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firstSheet="8" activeTab="19"/>
  </bookViews>
  <sheets>
    <sheet name="Budapest Főváros" sheetId="1" r:id="rId1"/>
    <sheet name="Bács-Kiskun" sheetId="2" r:id="rId2"/>
    <sheet name="Baranya" sheetId="3" r:id="rId3"/>
    <sheet name="Békés" sheetId="4" r:id="rId4"/>
    <sheet name="Borsod-Abaúj-Zemplén" sheetId="5" r:id="rId5"/>
    <sheet name="Csongrád" sheetId="6" r:id="rId6"/>
    <sheet name="Fejér" sheetId="7" r:id="rId7"/>
    <sheet name="Győr-Moson-Sopron" sheetId="8" r:id="rId8"/>
    <sheet name="Hajdú-Bihar" sheetId="9" r:id="rId9"/>
    <sheet name="Heves" sheetId="10" r:id="rId10"/>
    <sheet name="Jász-Nagykun-Szolnok" sheetId="11" r:id="rId11"/>
    <sheet name="Komárom-Esztergom" sheetId="12" r:id="rId12"/>
    <sheet name="Nógrád" sheetId="13" r:id="rId13"/>
    <sheet name="Pest" sheetId="14" r:id="rId14"/>
    <sheet name="Somogy" sheetId="15" r:id="rId15"/>
    <sheet name="Szabolcs-Szatmár-Bereg" sheetId="16" r:id="rId16"/>
    <sheet name="Tolna" sheetId="17" r:id="rId17"/>
    <sheet name="Vas" sheetId="18" r:id="rId18"/>
    <sheet name="Veszprém" sheetId="19" r:id="rId19"/>
    <sheet name="Zala" sheetId="20" r:id="rId20"/>
  </sheets>
  <calcPr calcId="145621"/>
</workbook>
</file>

<file path=xl/calcChain.xml><?xml version="1.0" encoding="utf-8"?>
<calcChain xmlns="http://schemas.openxmlformats.org/spreadsheetml/2006/main">
  <c r="B126" i="10" l="1"/>
  <c r="C126" i="10"/>
  <c r="D126" i="10"/>
  <c r="E126" i="10"/>
  <c r="F126" i="10"/>
  <c r="G126" i="10"/>
  <c r="H126" i="10"/>
  <c r="I126" i="10"/>
  <c r="J126" i="10"/>
  <c r="K126" i="10"/>
  <c r="L126" i="10"/>
  <c r="M126" i="10"/>
  <c r="N126" i="10"/>
  <c r="O126" i="10"/>
  <c r="P126" i="10"/>
  <c r="Q126" i="10"/>
  <c r="R126" i="10"/>
  <c r="S126" i="10"/>
  <c r="T126" i="10"/>
  <c r="U126" i="10"/>
  <c r="V126" i="10"/>
  <c r="W126" i="10"/>
  <c r="X126" i="10"/>
  <c r="Y126" i="10"/>
  <c r="Z126" i="10"/>
  <c r="AA126" i="10"/>
  <c r="AB126" i="10"/>
  <c r="AC126" i="10"/>
  <c r="AD126" i="10"/>
  <c r="AE126" i="10"/>
  <c r="AF126" i="10"/>
  <c r="AG126" i="10"/>
  <c r="AH126" i="10"/>
  <c r="AI126" i="10"/>
  <c r="AJ126" i="10"/>
  <c r="AK126" i="10"/>
  <c r="AL126" i="10"/>
  <c r="AM126" i="10"/>
  <c r="AN126" i="10"/>
  <c r="AO126" i="10"/>
  <c r="AP126" i="10"/>
  <c r="AQ126" i="10"/>
  <c r="AR126" i="10"/>
  <c r="AS126" i="10"/>
  <c r="AT126" i="10"/>
  <c r="AU126" i="10"/>
  <c r="AV126" i="10"/>
  <c r="AW126" i="10"/>
  <c r="AX126" i="10"/>
  <c r="AY126" i="10"/>
  <c r="AZ126" i="10"/>
  <c r="BA126" i="10"/>
  <c r="BB126" i="10"/>
  <c r="BC126" i="10"/>
  <c r="BD126" i="10"/>
  <c r="BE126" i="10"/>
  <c r="BF126" i="10"/>
  <c r="BG126" i="10"/>
  <c r="BH126" i="10"/>
  <c r="BI126" i="10"/>
  <c r="BJ126" i="10"/>
  <c r="BK126" i="10"/>
  <c r="BL126" i="10"/>
  <c r="BM126" i="10"/>
  <c r="BN126" i="10"/>
  <c r="BO126" i="10"/>
  <c r="BP126" i="10"/>
  <c r="BQ126" i="10"/>
  <c r="BR126" i="10"/>
  <c r="BS126" i="10"/>
  <c r="BT126" i="10"/>
  <c r="BU126" i="10"/>
  <c r="BV126" i="10"/>
  <c r="BW126" i="10"/>
  <c r="BX126" i="10"/>
  <c r="BY126" i="10"/>
  <c r="BZ126" i="10"/>
  <c r="CA126" i="10"/>
  <c r="CB126" i="10"/>
  <c r="CC126" i="10"/>
  <c r="CD126" i="10"/>
  <c r="CE126" i="10"/>
  <c r="CF126" i="10"/>
  <c r="CG126" i="10"/>
  <c r="CH126" i="10"/>
  <c r="B81" i="12" l="1"/>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AI81" i="12"/>
  <c r="AJ81" i="12"/>
  <c r="AK81" i="12"/>
  <c r="AL81" i="12"/>
  <c r="AM81" i="12"/>
  <c r="AN81" i="12"/>
  <c r="AO81" i="12"/>
  <c r="AP81" i="12"/>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BY81" i="12"/>
  <c r="BZ81" i="12"/>
  <c r="CA81" i="12"/>
  <c r="CB81" i="12"/>
  <c r="CC81" i="12"/>
  <c r="CD81" i="12"/>
  <c r="CE81" i="12"/>
  <c r="CF81" i="12"/>
  <c r="CG81" i="12"/>
  <c r="CH81" i="12"/>
  <c r="B81" i="4" l="1"/>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B29" i="1"/>
  <c r="C29" i="1"/>
  <c r="D29"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AZ29" i="1"/>
  <c r="BA29" i="1"/>
  <c r="BB29" i="1"/>
  <c r="BC29" i="1"/>
  <c r="BD29" i="1"/>
  <c r="BE29" i="1"/>
  <c r="BF29" i="1"/>
  <c r="BG29" i="1"/>
  <c r="BH29" i="1"/>
  <c r="BI29" i="1"/>
  <c r="BJ29" i="1"/>
  <c r="BK29" i="1"/>
  <c r="BL29" i="1"/>
  <c r="BM29" i="1"/>
  <c r="BN29" i="1"/>
  <c r="BO29" i="1"/>
  <c r="BP29" i="1"/>
  <c r="BQ29" i="1"/>
  <c r="BR29" i="1"/>
  <c r="BS29" i="1"/>
  <c r="BT29" i="1"/>
  <c r="BU29" i="1"/>
  <c r="BV29" i="1"/>
  <c r="BW29" i="1"/>
  <c r="BX29" i="1"/>
  <c r="BY29" i="1"/>
  <c r="BZ29" i="1"/>
  <c r="CA29" i="1"/>
  <c r="CB29" i="1"/>
  <c r="CC29" i="1"/>
  <c r="CD29" i="1"/>
  <c r="CE29" i="1"/>
  <c r="CF29" i="1"/>
  <c r="CG29" i="1"/>
  <c r="CH29" i="1"/>
  <c r="B263" i="20" l="1"/>
  <c r="C263" i="20"/>
  <c r="D263" i="20"/>
  <c r="E263" i="20"/>
  <c r="F263" i="20"/>
  <c r="G263" i="20"/>
  <c r="H263" i="20"/>
  <c r="I263" i="20"/>
  <c r="J263" i="20"/>
  <c r="K263" i="20"/>
  <c r="L263" i="20"/>
  <c r="M263" i="20"/>
  <c r="N263" i="20"/>
  <c r="O263" i="20"/>
  <c r="P263" i="20"/>
  <c r="Q263" i="20"/>
  <c r="R263" i="20"/>
  <c r="S263" i="20"/>
  <c r="T263" i="20"/>
  <c r="U263" i="20"/>
  <c r="V263" i="20"/>
  <c r="W263" i="20"/>
  <c r="X263" i="20"/>
  <c r="Y263" i="20"/>
  <c r="Z263" i="20"/>
  <c r="AA263" i="20"/>
  <c r="AB263" i="20"/>
  <c r="AC263" i="20"/>
  <c r="AD263" i="20"/>
  <c r="AE263" i="20"/>
  <c r="AF263" i="20"/>
  <c r="AG263" i="20"/>
  <c r="AH263" i="20"/>
  <c r="AI263" i="20"/>
  <c r="AJ263" i="20"/>
  <c r="AK263" i="20"/>
  <c r="AL263" i="20"/>
  <c r="AM263" i="20"/>
  <c r="AN263" i="20"/>
  <c r="AO263" i="20"/>
  <c r="AP263" i="20"/>
  <c r="AQ263" i="20"/>
  <c r="AR263" i="20"/>
  <c r="AS263" i="20"/>
  <c r="AT263" i="20"/>
  <c r="AU263" i="20"/>
  <c r="AV263" i="20"/>
  <c r="AW263" i="20"/>
  <c r="AX263" i="20"/>
  <c r="AY263" i="20"/>
  <c r="AZ263" i="20"/>
  <c r="BA263" i="20"/>
  <c r="BB263" i="20"/>
  <c r="BC263" i="20"/>
  <c r="BD263" i="20"/>
  <c r="BE263" i="20"/>
  <c r="BF263" i="20"/>
  <c r="BG263" i="20"/>
  <c r="BH263" i="20"/>
  <c r="BI263" i="20"/>
  <c r="BJ263" i="20"/>
  <c r="BK263" i="20"/>
  <c r="BL263" i="20"/>
  <c r="BM263" i="20"/>
  <c r="BN263" i="20"/>
  <c r="BO263" i="20"/>
  <c r="BP263" i="20"/>
  <c r="BQ263" i="20"/>
  <c r="BR263" i="20"/>
  <c r="BS263" i="20"/>
  <c r="BT263" i="20"/>
  <c r="BU263" i="20"/>
  <c r="BV263" i="20"/>
  <c r="BW263" i="20"/>
  <c r="BX263" i="20"/>
  <c r="BY263" i="20"/>
  <c r="BZ263" i="20"/>
  <c r="CA263" i="20"/>
  <c r="CB263" i="20"/>
  <c r="CC263" i="20"/>
  <c r="CD263" i="20"/>
  <c r="CE263" i="20"/>
  <c r="CF263" i="20"/>
  <c r="CG263" i="20"/>
  <c r="CH263" i="20"/>
  <c r="B222" i="19"/>
  <c r="C222" i="19"/>
  <c r="D222" i="19"/>
  <c r="E222" i="19"/>
  <c r="F222" i="19"/>
  <c r="G222" i="19"/>
  <c r="H222" i="19"/>
  <c r="I222" i="19"/>
  <c r="J222" i="19"/>
  <c r="K222" i="19"/>
  <c r="L222" i="19"/>
  <c r="M222" i="19"/>
  <c r="N222" i="19"/>
  <c r="O222" i="19"/>
  <c r="P222" i="19"/>
  <c r="Q222" i="19"/>
  <c r="R222" i="19"/>
  <c r="S222" i="19"/>
  <c r="T222" i="19"/>
  <c r="U222" i="19"/>
  <c r="V222" i="19"/>
  <c r="W222" i="19"/>
  <c r="X222" i="19"/>
  <c r="Y222" i="19"/>
  <c r="Z222" i="19"/>
  <c r="AA222" i="19"/>
  <c r="AB222" i="19"/>
  <c r="AC222" i="19"/>
  <c r="AD222" i="19"/>
  <c r="AE222" i="19"/>
  <c r="AF222" i="19"/>
  <c r="AG222" i="19"/>
  <c r="AH222" i="19"/>
  <c r="AI222" i="19"/>
  <c r="AJ222" i="19"/>
  <c r="AK222" i="19"/>
  <c r="AL222" i="19"/>
  <c r="AM222" i="19"/>
  <c r="AN222" i="19"/>
  <c r="AO222" i="19"/>
  <c r="AP222" i="19"/>
  <c r="AQ222" i="19"/>
  <c r="AR222" i="19"/>
  <c r="AS222" i="19"/>
  <c r="AT222" i="19"/>
  <c r="AU222" i="19"/>
  <c r="AV222" i="19"/>
  <c r="AW222" i="19"/>
  <c r="AX222" i="19"/>
  <c r="AY222" i="19"/>
  <c r="AZ222" i="19"/>
  <c r="BA222" i="19"/>
  <c r="BB222" i="19"/>
  <c r="BC222" i="19"/>
  <c r="BD222" i="19"/>
  <c r="BE222" i="19"/>
  <c r="BF222" i="19"/>
  <c r="BG222" i="19"/>
  <c r="BH222" i="19"/>
  <c r="BI222" i="19"/>
  <c r="BJ222" i="19"/>
  <c r="BK222" i="19"/>
  <c r="BL222" i="19"/>
  <c r="BM222" i="19"/>
  <c r="BN222" i="19"/>
  <c r="BO222" i="19"/>
  <c r="BP222" i="19"/>
  <c r="BQ222" i="19"/>
  <c r="BR222" i="19"/>
  <c r="BS222" i="19"/>
  <c r="BT222" i="19"/>
  <c r="BU222" i="19"/>
  <c r="BV222" i="19"/>
  <c r="BW222" i="19"/>
  <c r="BX222" i="19"/>
  <c r="BY222" i="19"/>
  <c r="BZ222" i="19"/>
  <c r="CA222" i="19"/>
  <c r="CB222" i="19"/>
  <c r="CC222" i="19"/>
  <c r="CD222" i="19"/>
  <c r="CE222" i="19"/>
  <c r="CF222" i="19"/>
  <c r="CG222" i="19"/>
  <c r="CH222" i="19"/>
  <c r="B221" i="18"/>
  <c r="C221" i="18"/>
  <c r="D221" i="18"/>
  <c r="E221" i="18"/>
  <c r="F221" i="18"/>
  <c r="G221" i="18"/>
  <c r="H221" i="18"/>
  <c r="I221" i="18"/>
  <c r="J221" i="18"/>
  <c r="K221" i="18"/>
  <c r="L221" i="18"/>
  <c r="M221" i="18"/>
  <c r="N221" i="18"/>
  <c r="O221" i="18"/>
  <c r="P221" i="18"/>
  <c r="Q221" i="18"/>
  <c r="R221" i="18"/>
  <c r="S221" i="18"/>
  <c r="T221" i="18"/>
  <c r="U221" i="18"/>
  <c r="V221" i="18"/>
  <c r="W221" i="18"/>
  <c r="X221" i="18"/>
  <c r="Y221" i="18"/>
  <c r="Z221" i="18"/>
  <c r="AA221" i="18"/>
  <c r="AB221" i="18"/>
  <c r="AC221" i="18"/>
  <c r="AD221" i="18"/>
  <c r="AE221" i="18"/>
  <c r="AF221" i="18"/>
  <c r="AG221" i="18"/>
  <c r="AH221" i="18"/>
  <c r="AI221" i="18"/>
  <c r="AJ221" i="18"/>
  <c r="AK221" i="18"/>
  <c r="AL221" i="18"/>
  <c r="AM221" i="18"/>
  <c r="AN221" i="18"/>
  <c r="AO221" i="18"/>
  <c r="AP221" i="18"/>
  <c r="AQ221" i="18"/>
  <c r="AR221" i="18"/>
  <c r="AS221" i="18"/>
  <c r="AT221" i="18"/>
  <c r="AU221" i="18"/>
  <c r="AV221" i="18"/>
  <c r="AW221" i="18"/>
  <c r="AX221" i="18"/>
  <c r="AY221" i="18"/>
  <c r="AZ221" i="18"/>
  <c r="BA221" i="18"/>
  <c r="BB221" i="18"/>
  <c r="BC221" i="18"/>
  <c r="BD221" i="18"/>
  <c r="BE221" i="18"/>
  <c r="BF221" i="18"/>
  <c r="BG221" i="18"/>
  <c r="BH221" i="18"/>
  <c r="BI221" i="18"/>
  <c r="BJ221" i="18"/>
  <c r="BK221" i="18"/>
  <c r="BL221" i="18"/>
  <c r="BM221" i="18"/>
  <c r="BN221" i="18"/>
  <c r="BO221" i="18"/>
  <c r="BP221" i="18"/>
  <c r="BQ221" i="18"/>
  <c r="BR221" i="18"/>
  <c r="BS221" i="18"/>
  <c r="BT221" i="18"/>
  <c r="BU221" i="18"/>
  <c r="BV221" i="18"/>
  <c r="BW221" i="18"/>
  <c r="BX221" i="18"/>
  <c r="BY221" i="18"/>
  <c r="BZ221" i="18"/>
  <c r="CA221" i="18"/>
  <c r="CB221" i="18"/>
  <c r="CC221" i="18"/>
  <c r="CD221" i="18"/>
  <c r="CE221" i="18"/>
  <c r="CF221" i="18"/>
  <c r="CG221" i="18"/>
  <c r="CH221" i="18"/>
  <c r="B114" i="17" l="1"/>
  <c r="C114" i="17"/>
  <c r="D114" i="17"/>
  <c r="E114" i="17"/>
  <c r="F114" i="17"/>
  <c r="G114" i="17"/>
  <c r="H114" i="17"/>
  <c r="I114" i="17"/>
  <c r="J114" i="17"/>
  <c r="K114" i="17"/>
  <c r="L114" i="17"/>
  <c r="M114" i="17"/>
  <c r="N114" i="17"/>
  <c r="O114" i="17"/>
  <c r="P114" i="17"/>
  <c r="Q114" i="17"/>
  <c r="R114" i="17"/>
  <c r="S114" i="17"/>
  <c r="T114" i="17"/>
  <c r="U114" i="17"/>
  <c r="V114" i="17"/>
  <c r="W114" i="17"/>
  <c r="X114" i="17"/>
  <c r="Y114" i="17"/>
  <c r="Z114" i="17"/>
  <c r="AA114" i="17"/>
  <c r="AB114" i="17"/>
  <c r="AC114" i="17"/>
  <c r="AD114" i="17"/>
  <c r="AE114" i="17"/>
  <c r="AF114" i="17"/>
  <c r="AG114" i="17"/>
  <c r="AH114" i="17"/>
  <c r="AI114" i="17"/>
  <c r="AJ114" i="17"/>
  <c r="AK114" i="17"/>
  <c r="AL114" i="17"/>
  <c r="AM114" i="17"/>
  <c r="AN114" i="17"/>
  <c r="AO114" i="17"/>
  <c r="AP114" i="17"/>
  <c r="AQ114" i="17"/>
  <c r="AR114" i="17"/>
  <c r="AS114" i="17"/>
  <c r="AT114" i="17"/>
  <c r="AU114" i="17"/>
  <c r="AV114" i="17"/>
  <c r="AW114" i="17"/>
  <c r="AX114" i="17"/>
  <c r="AY114" i="17"/>
  <c r="AZ114" i="17"/>
  <c r="BA114" i="17"/>
  <c r="BB114" i="17"/>
  <c r="BC114" i="17"/>
  <c r="BD114" i="17"/>
  <c r="BE114" i="17"/>
  <c r="BF114" i="17"/>
  <c r="BG114" i="17"/>
  <c r="BH114" i="17"/>
  <c r="BI114" i="17"/>
  <c r="BJ114" i="17"/>
  <c r="BK114" i="17"/>
  <c r="BL114" i="17"/>
  <c r="BM114" i="17"/>
  <c r="BN114" i="17"/>
  <c r="BO114" i="17"/>
  <c r="BP114" i="17"/>
  <c r="BQ114" i="17"/>
  <c r="BR114" i="17"/>
  <c r="BS114" i="17"/>
  <c r="BT114" i="17"/>
  <c r="BU114" i="17"/>
  <c r="BV114" i="17"/>
  <c r="BW114" i="17"/>
  <c r="BX114" i="17"/>
  <c r="BY114" i="17"/>
  <c r="BZ114" i="17"/>
  <c r="CA114" i="17"/>
  <c r="CB114" i="17"/>
  <c r="CC114" i="17"/>
  <c r="CD114" i="17"/>
  <c r="CE114" i="17"/>
  <c r="CF114" i="17"/>
  <c r="CG114" i="17"/>
  <c r="CH114" i="17"/>
  <c r="B251" i="15"/>
  <c r="C251" i="15"/>
  <c r="D251" i="15"/>
  <c r="E251" i="15"/>
  <c r="F251" i="15"/>
  <c r="G251" i="15"/>
  <c r="H251" i="15"/>
  <c r="I251" i="15"/>
  <c r="J251" i="15"/>
  <c r="K251" i="15"/>
  <c r="L251" i="15"/>
  <c r="M251" i="15"/>
  <c r="N251" i="15"/>
  <c r="O251" i="15"/>
  <c r="P251" i="15"/>
  <c r="Q251" i="15"/>
  <c r="R251" i="15"/>
  <c r="S251" i="15"/>
  <c r="T251" i="15"/>
  <c r="U251" i="15"/>
  <c r="V251" i="15"/>
  <c r="W251" i="15"/>
  <c r="X251" i="15"/>
  <c r="Y251" i="15"/>
  <c r="Z251" i="15"/>
  <c r="AA251" i="15"/>
  <c r="AB251" i="15"/>
  <c r="AC251" i="15"/>
  <c r="AD251" i="15"/>
  <c r="AE251" i="15"/>
  <c r="AF251" i="15"/>
  <c r="AG251" i="15"/>
  <c r="AH251" i="15"/>
  <c r="AI251" i="15"/>
  <c r="AJ251" i="15"/>
  <c r="AK251" i="15"/>
  <c r="AL251" i="15"/>
  <c r="AM251" i="15"/>
  <c r="AN251" i="15"/>
  <c r="AO251" i="15"/>
  <c r="AP251" i="15"/>
  <c r="AQ251" i="15"/>
  <c r="AR251" i="15"/>
  <c r="AS251" i="15"/>
  <c r="AT251" i="15"/>
  <c r="AU251" i="15"/>
  <c r="AV251" i="15"/>
  <c r="AW251" i="15"/>
  <c r="AX251" i="15"/>
  <c r="AY251" i="15"/>
  <c r="AZ251" i="15"/>
  <c r="BA251" i="15"/>
  <c r="BB251" i="15"/>
  <c r="BC251" i="15"/>
  <c r="BD251" i="15"/>
  <c r="BE251" i="15"/>
  <c r="BF251" i="15"/>
  <c r="BG251" i="15"/>
  <c r="BH251" i="15"/>
  <c r="BI251" i="15"/>
  <c r="BJ251" i="15"/>
  <c r="BK251" i="15"/>
  <c r="BL251" i="15"/>
  <c r="BM251" i="15"/>
  <c r="BN251" i="15"/>
  <c r="BO251" i="15"/>
  <c r="BP251" i="15"/>
  <c r="BQ251" i="15"/>
  <c r="BR251" i="15"/>
  <c r="BS251" i="15"/>
  <c r="BT251" i="15"/>
  <c r="BU251" i="15"/>
  <c r="BV251" i="15"/>
  <c r="BW251" i="15"/>
  <c r="BX251" i="15"/>
  <c r="BY251" i="15"/>
  <c r="BZ251" i="15"/>
  <c r="CA251" i="15"/>
  <c r="CB251" i="15"/>
  <c r="CC251" i="15"/>
  <c r="CD251" i="15"/>
  <c r="CE251" i="15"/>
  <c r="CF251" i="15"/>
  <c r="CG251" i="15"/>
  <c r="CH251" i="15"/>
  <c r="B192"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AG192" i="14"/>
  <c r="AH192" i="14"/>
  <c r="AI192" i="14"/>
  <c r="AJ192" i="14"/>
  <c r="AK192" i="14"/>
  <c r="AL192" i="14"/>
  <c r="AM192" i="14"/>
  <c r="AN192" i="14"/>
  <c r="AO192" i="14"/>
  <c r="AP192" i="14"/>
  <c r="AQ192" i="14"/>
  <c r="AR192" i="14"/>
  <c r="AS192" i="14"/>
  <c r="AT192" i="14"/>
  <c r="AU192" i="14"/>
  <c r="AV192" i="14"/>
  <c r="AW192" i="14"/>
  <c r="AX192" i="14"/>
  <c r="AY192" i="14"/>
  <c r="AZ192" i="14"/>
  <c r="BA192" i="14"/>
  <c r="BB192" i="14"/>
  <c r="BC192" i="14"/>
  <c r="BD192" i="14"/>
  <c r="BE192" i="14"/>
  <c r="BF192" i="14"/>
  <c r="BG192" i="14"/>
  <c r="BH192" i="14"/>
  <c r="BI192" i="14"/>
  <c r="BJ192" i="14"/>
  <c r="BK192" i="14"/>
  <c r="BL192" i="14"/>
  <c r="BM192" i="14"/>
  <c r="BN192" i="14"/>
  <c r="BO192" i="14"/>
  <c r="BP192" i="14"/>
  <c r="BQ192" i="14"/>
  <c r="BR192" i="14"/>
  <c r="BS192" i="14"/>
  <c r="BT192" i="14"/>
  <c r="BU192" i="14"/>
  <c r="BV192" i="14"/>
  <c r="BW192" i="14"/>
  <c r="BX192" i="14"/>
  <c r="BY192" i="14"/>
  <c r="BZ192" i="14"/>
  <c r="CA192" i="14"/>
  <c r="CB192" i="14"/>
  <c r="CC192" i="14"/>
  <c r="CD192" i="14"/>
  <c r="CE192" i="14"/>
  <c r="CF192" i="14"/>
  <c r="CG192" i="14"/>
  <c r="CH192" i="14"/>
  <c r="B136" i="13"/>
  <c r="C136" i="13"/>
  <c r="D136" i="13"/>
  <c r="E136" i="13"/>
  <c r="F136" i="13"/>
  <c r="G136" i="13"/>
  <c r="H136" i="13"/>
  <c r="I136" i="13"/>
  <c r="J136" i="13"/>
  <c r="K136" i="13"/>
  <c r="L136" i="13"/>
  <c r="M136" i="13"/>
  <c r="N136" i="13"/>
  <c r="O136" i="13"/>
  <c r="P136" i="13"/>
  <c r="Q136" i="13"/>
  <c r="R136" i="13"/>
  <c r="S136" i="13"/>
  <c r="T136" i="13"/>
  <c r="U136" i="13"/>
  <c r="V136" i="13"/>
  <c r="W136" i="13"/>
  <c r="X136" i="13"/>
  <c r="Y136" i="13"/>
  <c r="Z136" i="13"/>
  <c r="AA136" i="13"/>
  <c r="AB136" i="13"/>
  <c r="AC136" i="13"/>
  <c r="AD136" i="13"/>
  <c r="AE136" i="13"/>
  <c r="AF136" i="13"/>
  <c r="AG136" i="13"/>
  <c r="AH136" i="13"/>
  <c r="AI136" i="13"/>
  <c r="AJ136" i="13"/>
  <c r="AK136" i="13"/>
  <c r="AL136" i="13"/>
  <c r="AM136" i="13"/>
  <c r="AN136" i="13"/>
  <c r="AO136" i="13"/>
  <c r="AP136" i="13"/>
  <c r="AQ136" i="13"/>
  <c r="AR136" i="13"/>
  <c r="AS136" i="13"/>
  <c r="AT136" i="13"/>
  <c r="AU136" i="13"/>
  <c r="AV136" i="13"/>
  <c r="AW136" i="13"/>
  <c r="AX136" i="13"/>
  <c r="AY136" i="13"/>
  <c r="AZ136" i="13"/>
  <c r="BA136" i="13"/>
  <c r="BB136" i="13"/>
  <c r="BC136" i="13"/>
  <c r="BD136" i="13"/>
  <c r="BE136" i="13"/>
  <c r="BF136" i="13"/>
  <c r="BG136" i="13"/>
  <c r="BH136" i="13"/>
  <c r="BI136" i="13"/>
  <c r="BJ136" i="13"/>
  <c r="BK136" i="13"/>
  <c r="BL136" i="13"/>
  <c r="BM136" i="13"/>
  <c r="BN136" i="13"/>
  <c r="BO136" i="13"/>
  <c r="BP136" i="13"/>
  <c r="BQ136" i="13"/>
  <c r="BR136" i="13"/>
  <c r="BS136" i="13"/>
  <c r="BT136" i="13"/>
  <c r="BU136" i="13"/>
  <c r="BV136" i="13"/>
  <c r="BW136" i="13"/>
  <c r="BX136" i="13"/>
  <c r="BY136" i="13"/>
  <c r="BZ136" i="13"/>
  <c r="CA136" i="13"/>
  <c r="CB136" i="13"/>
  <c r="CC136" i="13"/>
  <c r="CD136" i="13"/>
  <c r="CE136" i="13"/>
  <c r="CF136" i="13"/>
  <c r="CG136" i="13"/>
  <c r="CH136" i="13"/>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AI83" i="11"/>
  <c r="AJ83" i="11"/>
  <c r="AK83" i="11"/>
  <c r="AL83" i="11"/>
  <c r="AM83" i="11"/>
  <c r="AO83" i="11"/>
  <c r="AP83" i="11"/>
  <c r="AQ83" i="11"/>
  <c r="AR83" i="11"/>
  <c r="AS83" i="11"/>
  <c r="AT83" i="11"/>
  <c r="AU83" i="11"/>
  <c r="AV83" i="11"/>
  <c r="AW83" i="11"/>
  <c r="AX83" i="11"/>
  <c r="AY83" i="11"/>
  <c r="AZ83" i="11"/>
  <c r="BA83" i="11"/>
  <c r="BB83" i="11"/>
  <c r="BC83" i="11"/>
  <c r="BD83" i="11"/>
  <c r="BE83" i="11"/>
  <c r="BF83" i="11"/>
  <c r="BG83" i="11"/>
  <c r="BH83" i="11"/>
  <c r="BI83" i="11"/>
  <c r="BJ83" i="11"/>
  <c r="BK83" i="11"/>
  <c r="BL83" i="11"/>
  <c r="BM83" i="11"/>
  <c r="BN83" i="11"/>
  <c r="BO83" i="11"/>
  <c r="BP83" i="11"/>
  <c r="BQ83" i="11"/>
  <c r="BR83" i="11"/>
  <c r="BS83" i="11"/>
  <c r="BT83" i="11"/>
  <c r="BU83" i="11"/>
  <c r="BV83" i="11"/>
  <c r="BW83" i="11"/>
  <c r="BX83" i="11"/>
  <c r="BY83" i="11"/>
  <c r="BZ83" i="11"/>
  <c r="CA83" i="11"/>
  <c r="CB83" i="11"/>
  <c r="CC83" i="11"/>
  <c r="CD83" i="11"/>
  <c r="CE83" i="11"/>
  <c r="CF83" i="11"/>
  <c r="CG83" i="11"/>
  <c r="CH83" i="11"/>
  <c r="B83" i="11"/>
  <c r="B113" i="7" l="1"/>
  <c r="C124" i="2"/>
  <c r="C125" i="2" s="1"/>
  <c r="B87" i="9"/>
  <c r="C87" i="9"/>
  <c r="D87" i="9"/>
  <c r="E87" i="9"/>
  <c r="F87" i="9"/>
  <c r="G87" i="9"/>
  <c r="H87" i="9"/>
  <c r="I87" i="9"/>
  <c r="J87" i="9"/>
  <c r="K87" i="9"/>
  <c r="L87" i="9"/>
  <c r="M87" i="9"/>
  <c r="N87" i="9"/>
  <c r="O87" i="9"/>
  <c r="P87" i="9"/>
  <c r="Q87" i="9"/>
  <c r="R87" i="9"/>
  <c r="S87" i="9"/>
  <c r="T87" i="9"/>
  <c r="U87" i="9"/>
  <c r="V87" i="9"/>
  <c r="W87" i="9"/>
  <c r="X87" i="9"/>
  <c r="Y87" i="9"/>
  <c r="Z87" i="9"/>
  <c r="AA87" i="9"/>
  <c r="AB87" i="9"/>
  <c r="AC87" i="9"/>
  <c r="AD87" i="9"/>
  <c r="AE87" i="9"/>
  <c r="AF87" i="9"/>
  <c r="AG87" i="9"/>
  <c r="AH87" i="9"/>
  <c r="AI87" i="9"/>
  <c r="AJ87" i="9"/>
  <c r="AK87" i="9"/>
  <c r="AL87" i="9"/>
  <c r="AM87" i="9"/>
  <c r="AN87" i="9"/>
  <c r="AO87" i="9"/>
  <c r="AP87" i="9"/>
  <c r="AQ87" i="9"/>
  <c r="AR87" i="9"/>
  <c r="AS87" i="9"/>
  <c r="AT87" i="9"/>
  <c r="AU87" i="9"/>
  <c r="AV87" i="9"/>
  <c r="AW87" i="9"/>
  <c r="AX87" i="9"/>
  <c r="AY87" i="9"/>
  <c r="AZ87" i="9"/>
  <c r="BA87" i="9"/>
  <c r="BB87" i="9"/>
  <c r="BC87" i="9"/>
  <c r="BD87" i="9"/>
  <c r="BE87" i="9"/>
  <c r="BF87" i="9"/>
  <c r="BG87" i="9"/>
  <c r="BH87" i="9"/>
  <c r="BI87" i="9"/>
  <c r="BJ87" i="9"/>
  <c r="BK87" i="9"/>
  <c r="BL87" i="9"/>
  <c r="BM87" i="9"/>
  <c r="BN87" i="9"/>
  <c r="BO87" i="9"/>
  <c r="BP87" i="9"/>
  <c r="BQ87" i="9"/>
  <c r="BR87" i="9"/>
  <c r="BS87" i="9"/>
  <c r="BT87" i="9"/>
  <c r="BU87" i="9"/>
  <c r="BV87" i="9"/>
  <c r="BW87" i="9"/>
  <c r="BX87" i="9"/>
  <c r="BY87" i="9"/>
  <c r="BZ87" i="9"/>
  <c r="CA87" i="9"/>
  <c r="CB87" i="9"/>
  <c r="CC87" i="9"/>
  <c r="CD87" i="9"/>
  <c r="CE87" i="9"/>
  <c r="CF87" i="9"/>
  <c r="CG87" i="9"/>
  <c r="CH87" i="9"/>
  <c r="C113" i="7"/>
  <c r="D113"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E113" i="7"/>
  <c r="AF113" i="7"/>
  <c r="AG113" i="7"/>
  <c r="AH113" i="7"/>
  <c r="AI113" i="7"/>
  <c r="AJ113" i="7"/>
  <c r="AK113" i="7"/>
  <c r="AL113" i="7"/>
  <c r="AM113" i="7"/>
  <c r="AN113" i="7"/>
  <c r="AO113" i="7"/>
  <c r="AP113" i="7"/>
  <c r="AQ113" i="7"/>
  <c r="AR113" i="7"/>
  <c r="AS113" i="7"/>
  <c r="AT113" i="7"/>
  <c r="AU113" i="7"/>
  <c r="AV113" i="7"/>
  <c r="AW113" i="7"/>
  <c r="AX113" i="7"/>
  <c r="AY113" i="7"/>
  <c r="AZ113" i="7"/>
  <c r="BA113" i="7"/>
  <c r="BB113" i="7"/>
  <c r="BC113" i="7"/>
  <c r="BD113" i="7"/>
  <c r="BE113" i="7"/>
  <c r="BF113" i="7"/>
  <c r="BG113" i="7"/>
  <c r="BH113" i="7"/>
  <c r="BI113" i="7"/>
  <c r="BJ113" i="7"/>
  <c r="BK113" i="7"/>
  <c r="BL113" i="7"/>
  <c r="BM113" i="7"/>
  <c r="BN113" i="7"/>
  <c r="BO113" i="7"/>
  <c r="BP113" i="7"/>
  <c r="BQ113" i="7"/>
  <c r="BR113" i="7"/>
  <c r="BS113" i="7"/>
  <c r="BT113" i="7"/>
  <c r="BU113" i="7"/>
  <c r="BV113" i="7"/>
  <c r="BW113" i="7"/>
  <c r="BX113" i="7"/>
  <c r="BY113" i="7"/>
  <c r="BZ113" i="7"/>
  <c r="CA113" i="7"/>
  <c r="CB113" i="7"/>
  <c r="CC113" i="7"/>
  <c r="CD113" i="7"/>
  <c r="CE113" i="7"/>
  <c r="CF113" i="7"/>
  <c r="CG113" i="7"/>
  <c r="CH113" i="7"/>
  <c r="B188" i="8"/>
  <c r="C188" i="8"/>
  <c r="D188" i="8"/>
  <c r="E188" i="8"/>
  <c r="F188" i="8"/>
  <c r="G188" i="8"/>
  <c r="H188" i="8"/>
  <c r="I188" i="8"/>
  <c r="J188" i="8"/>
  <c r="K188" i="8"/>
  <c r="L188" i="8"/>
  <c r="M188" i="8"/>
  <c r="N188" i="8"/>
  <c r="O188" i="8"/>
  <c r="P188" i="8"/>
  <c r="Q188" i="8"/>
  <c r="R188" i="8"/>
  <c r="S188" i="8"/>
  <c r="T188" i="8"/>
  <c r="U188" i="8"/>
  <c r="V188" i="8"/>
  <c r="W188" i="8"/>
  <c r="X188" i="8"/>
  <c r="Y188" i="8"/>
  <c r="Z188" i="8"/>
  <c r="AA188" i="8"/>
  <c r="AB188" i="8"/>
  <c r="AC188" i="8"/>
  <c r="AD188" i="8"/>
  <c r="AE188" i="8"/>
  <c r="AF188" i="8"/>
  <c r="AG188" i="8"/>
  <c r="AH188" i="8"/>
  <c r="AI188" i="8"/>
  <c r="AJ188" i="8"/>
  <c r="AK188" i="8"/>
  <c r="AL188" i="8"/>
  <c r="AM188" i="8"/>
  <c r="AN188" i="8"/>
  <c r="AO188" i="8"/>
  <c r="AP188" i="8"/>
  <c r="AQ188" i="8"/>
  <c r="AR188" i="8"/>
  <c r="AS188" i="8"/>
  <c r="AT188" i="8"/>
  <c r="AU188" i="8"/>
  <c r="AV188" i="8"/>
  <c r="AW188" i="8"/>
  <c r="AX188" i="8"/>
  <c r="AY188" i="8"/>
  <c r="AZ188" i="8"/>
  <c r="BA188" i="8"/>
  <c r="BB188" i="8"/>
  <c r="BC188" i="8"/>
  <c r="BD188" i="8"/>
  <c r="BE188" i="8"/>
  <c r="BF188" i="8"/>
  <c r="BG188" i="8"/>
  <c r="BH188" i="8"/>
  <c r="BI188" i="8"/>
  <c r="BJ188" i="8"/>
  <c r="BK188" i="8"/>
  <c r="BL188" i="8"/>
  <c r="BM188" i="8"/>
  <c r="BN188" i="8"/>
  <c r="BO188" i="8"/>
  <c r="BP188" i="8"/>
  <c r="BQ188" i="8"/>
  <c r="BR188" i="8"/>
  <c r="BS188" i="8"/>
  <c r="BT188" i="8"/>
  <c r="BU188" i="8"/>
  <c r="BV188" i="8"/>
  <c r="BW188" i="8"/>
  <c r="BX188" i="8"/>
  <c r="BY188" i="8"/>
  <c r="BZ188" i="8"/>
  <c r="CA188" i="8"/>
  <c r="CB188" i="8"/>
  <c r="CC188" i="8"/>
  <c r="CD188" i="8"/>
  <c r="CE188" i="8"/>
  <c r="CF188" i="8"/>
  <c r="CG188" i="8"/>
  <c r="CH188" i="8"/>
  <c r="B65" i="6"/>
  <c r="C65" i="6"/>
  <c r="D65" i="6"/>
  <c r="E65" i="6"/>
  <c r="F65"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BQ65" i="6"/>
  <c r="BR65" i="6"/>
  <c r="BS65" i="6"/>
  <c r="BT65" i="6"/>
  <c r="BU65" i="6"/>
  <c r="BV65" i="6"/>
  <c r="BW65" i="6"/>
  <c r="BX65" i="6"/>
  <c r="BY65" i="6"/>
  <c r="BZ65" i="6"/>
  <c r="CA65" i="6"/>
  <c r="CB65" i="6"/>
  <c r="CC65" i="6"/>
  <c r="CD65" i="6"/>
  <c r="CE65" i="6"/>
  <c r="CF65" i="6"/>
  <c r="CG65" i="6"/>
  <c r="CH65" i="6"/>
  <c r="B363" i="5"/>
  <c r="C363" i="5"/>
  <c r="D363" i="5"/>
  <c r="E363" i="5"/>
  <c r="F363" i="5"/>
  <c r="G363" i="5"/>
  <c r="H363" i="5"/>
  <c r="I363" i="5"/>
  <c r="J363" i="5"/>
  <c r="K363" i="5"/>
  <c r="L363" i="5"/>
  <c r="M363" i="5"/>
  <c r="N363" i="5"/>
  <c r="O363" i="5"/>
  <c r="P363" i="5"/>
  <c r="Q363" i="5"/>
  <c r="R363" i="5"/>
  <c r="S363" i="5"/>
  <c r="T363" i="5"/>
  <c r="U363" i="5"/>
  <c r="V363" i="5"/>
  <c r="W363" i="5"/>
  <c r="X363" i="5"/>
  <c r="Y363" i="5"/>
  <c r="Z363" i="5"/>
  <c r="AA363" i="5"/>
  <c r="AB363" i="5"/>
  <c r="AC363" i="5"/>
  <c r="AD363" i="5"/>
  <c r="AE363" i="5"/>
  <c r="AF363" i="5"/>
  <c r="AG363" i="5"/>
  <c r="AH363" i="5"/>
  <c r="AI363" i="5"/>
  <c r="AK363" i="5"/>
  <c r="AL363" i="5"/>
  <c r="AM363" i="5"/>
  <c r="AN363" i="5"/>
  <c r="AO363" i="5"/>
  <c r="AP363" i="5"/>
  <c r="AQ363" i="5"/>
  <c r="AR363" i="5"/>
  <c r="AS363" i="5"/>
  <c r="AT363" i="5"/>
  <c r="AU363" i="5"/>
  <c r="AV363" i="5"/>
  <c r="AW363" i="5"/>
  <c r="AX363" i="5"/>
  <c r="AY363" i="5"/>
  <c r="AZ363" i="5"/>
  <c r="BA363" i="5"/>
  <c r="BB363" i="5"/>
  <c r="BC363" i="5"/>
  <c r="BD363" i="5"/>
  <c r="BE363" i="5"/>
  <c r="BF363" i="5"/>
  <c r="BG363" i="5"/>
  <c r="BH363" i="5"/>
  <c r="BI363" i="5"/>
  <c r="BJ363" i="5"/>
  <c r="BK363" i="5"/>
  <c r="BL363" i="5"/>
  <c r="BM363" i="5"/>
  <c r="BN363" i="5"/>
  <c r="BO363" i="5"/>
  <c r="BP363" i="5"/>
  <c r="BQ363" i="5"/>
  <c r="BR363" i="5"/>
  <c r="BS363" i="5"/>
  <c r="BT363" i="5"/>
  <c r="BU363" i="5"/>
  <c r="BV363" i="5"/>
  <c r="BW363" i="5"/>
  <c r="BX363" i="5"/>
  <c r="BY363" i="5"/>
  <c r="BZ363" i="5"/>
  <c r="CA363" i="5"/>
  <c r="CB363" i="5"/>
  <c r="CC363" i="5"/>
  <c r="CD363" i="5"/>
  <c r="CE363" i="5"/>
  <c r="CF363" i="5"/>
  <c r="CG363" i="5"/>
  <c r="C306" i="3"/>
  <c r="D306" i="3"/>
  <c r="F306" i="3"/>
  <c r="G306" i="3"/>
  <c r="I306" i="3"/>
  <c r="J306" i="3"/>
  <c r="L306" i="3"/>
  <c r="M306" i="3"/>
  <c r="O306" i="3"/>
  <c r="P306" i="3"/>
  <c r="R306" i="3"/>
  <c r="S306" i="3"/>
  <c r="T306" i="3"/>
  <c r="U306" i="3"/>
  <c r="V306" i="3"/>
  <c r="W306" i="3"/>
  <c r="X306" i="3"/>
  <c r="Y306" i="3"/>
  <c r="Z306" i="3"/>
  <c r="AA306" i="3"/>
  <c r="AB306" i="3"/>
  <c r="AC306" i="3"/>
  <c r="AD306" i="3"/>
  <c r="AE306" i="3"/>
  <c r="AF306" i="3"/>
  <c r="AK306" i="3"/>
  <c r="AL306" i="3"/>
  <c r="AM306" i="3"/>
  <c r="AN306" i="3"/>
  <c r="AO306" i="3"/>
  <c r="AP306" i="3"/>
  <c r="AQ306" i="3"/>
  <c r="AR306" i="3"/>
  <c r="AS306" i="3"/>
  <c r="AT306" i="3"/>
  <c r="AU306" i="3"/>
  <c r="AV306" i="3"/>
  <c r="AW306" i="3"/>
  <c r="AX306" i="3"/>
  <c r="AY306" i="3"/>
  <c r="AZ306" i="3"/>
  <c r="BA306" i="3"/>
  <c r="BB306" i="3"/>
  <c r="BC306" i="3"/>
  <c r="BD306" i="3"/>
  <c r="BE306" i="3"/>
  <c r="BF306" i="3"/>
  <c r="BG306" i="3"/>
  <c r="BH306" i="3"/>
  <c r="BI306" i="3"/>
  <c r="BJ306" i="3"/>
  <c r="BK306" i="3"/>
  <c r="BL306" i="3"/>
  <c r="BM306" i="3"/>
  <c r="BN306" i="3"/>
  <c r="BO306" i="3"/>
  <c r="BP306" i="3"/>
  <c r="BQ306" i="3"/>
  <c r="BR306" i="3"/>
  <c r="BS306" i="3"/>
  <c r="BT306" i="3"/>
  <c r="BU306" i="3"/>
  <c r="BV306" i="3"/>
  <c r="BW306" i="3"/>
  <c r="BX306" i="3"/>
  <c r="BY306" i="3"/>
  <c r="BZ306" i="3"/>
  <c r="CA306" i="3"/>
  <c r="CB306" i="3"/>
  <c r="CC306" i="3"/>
  <c r="CD306" i="3"/>
  <c r="CE306" i="3"/>
  <c r="CF306" i="3"/>
  <c r="CG306" i="3"/>
  <c r="CH306" i="3"/>
  <c r="B125" i="2"/>
  <c r="D125" i="2"/>
  <c r="E125" i="2"/>
  <c r="F125" i="2"/>
  <c r="G125" i="2"/>
  <c r="H125" i="2"/>
  <c r="I125" i="2"/>
  <c r="J125" i="2"/>
  <c r="K125" i="2"/>
  <c r="L125" i="2"/>
  <c r="M125" i="2"/>
  <c r="N125" i="2"/>
  <c r="O125" i="2"/>
  <c r="P125" i="2"/>
  <c r="Q125" i="2"/>
  <c r="R125" i="2"/>
  <c r="S125" i="2"/>
  <c r="T125" i="2"/>
  <c r="U125" i="2"/>
  <c r="V125" i="2"/>
  <c r="W125" i="2"/>
  <c r="X125" i="2"/>
  <c r="Y125" i="2"/>
  <c r="Z125" i="2"/>
  <c r="AA125" i="2"/>
  <c r="AB125" i="2"/>
  <c r="AC125" i="2"/>
  <c r="AD125" i="2"/>
  <c r="AE125" i="2"/>
  <c r="AF125" i="2"/>
  <c r="AG125" i="2"/>
  <c r="AH125" i="2"/>
  <c r="AI125" i="2"/>
  <c r="AK125" i="2"/>
  <c r="AL125" i="2"/>
  <c r="AM125" i="2"/>
  <c r="AN125" i="2"/>
  <c r="AO125" i="2"/>
  <c r="AP125" i="2"/>
  <c r="AQ125" i="2"/>
  <c r="AR125" i="2"/>
  <c r="AS125" i="2"/>
  <c r="AT125" i="2"/>
  <c r="AU125" i="2"/>
  <c r="AV125" i="2"/>
  <c r="AW125" i="2"/>
  <c r="AX125" i="2"/>
  <c r="AY125" i="2"/>
  <c r="AZ125" i="2"/>
  <c r="BA125" i="2"/>
  <c r="BB125" i="2"/>
  <c r="BC125" i="2"/>
  <c r="BD125" i="2"/>
  <c r="BE125" i="2"/>
  <c r="BF125" i="2"/>
  <c r="BG125" i="2"/>
  <c r="BH125" i="2"/>
  <c r="BI125" i="2"/>
  <c r="BJ125" i="2"/>
  <c r="BK125" i="2"/>
  <c r="BL125" i="2"/>
  <c r="BM125" i="2"/>
  <c r="BN125" i="2"/>
  <c r="BO125" i="2"/>
  <c r="BP125" i="2"/>
  <c r="BQ125" i="2"/>
  <c r="BR125" i="2"/>
  <c r="BT125" i="2"/>
  <c r="BU125" i="2"/>
  <c r="BV125" i="2"/>
  <c r="BW125" i="2"/>
  <c r="BX125" i="2"/>
  <c r="BY125" i="2"/>
  <c r="BZ125" i="2"/>
  <c r="CA125" i="2"/>
  <c r="CB125" i="2"/>
  <c r="CC125" i="2"/>
  <c r="CD125" i="2"/>
  <c r="CE125" i="2"/>
  <c r="CF125" i="2"/>
  <c r="CG125" i="2"/>
  <c r="CH125" i="2"/>
  <c r="CH4" i="5"/>
  <c r="CH5" i="5"/>
  <c r="CH6" i="5"/>
  <c r="CH7" i="5"/>
  <c r="CH8" i="5"/>
  <c r="CH9" i="5"/>
  <c r="CH10" i="5"/>
  <c r="CH12" i="5"/>
  <c r="CH13" i="5"/>
  <c r="CH14" i="5"/>
  <c r="CH15" i="5"/>
  <c r="CH16" i="5"/>
  <c r="CH17" i="5"/>
  <c r="CH18" i="5"/>
  <c r="CH19" i="5"/>
  <c r="CH20" i="5"/>
  <c r="CH21" i="5"/>
  <c r="CH22" i="5"/>
  <c r="CH23" i="5"/>
  <c r="CH24" i="5"/>
  <c r="CH25" i="5"/>
  <c r="CH26" i="5"/>
  <c r="CH27" i="5"/>
  <c r="CH28" i="5"/>
  <c r="CH29" i="5"/>
  <c r="CH30" i="5"/>
  <c r="CH31" i="5"/>
  <c r="CH32" i="5"/>
  <c r="CH33" i="5"/>
  <c r="CH34" i="5"/>
  <c r="CH35" i="5"/>
  <c r="CH36" i="5"/>
  <c r="CH37" i="5"/>
  <c r="CH38" i="5"/>
  <c r="CH39" i="5"/>
  <c r="CH40" i="5"/>
  <c r="CH41" i="5"/>
  <c r="CH42" i="5"/>
  <c r="CH43" i="5"/>
  <c r="CH44" i="5"/>
  <c r="CH45" i="5"/>
  <c r="CH46" i="5"/>
  <c r="CH47" i="5"/>
  <c r="CH48" i="5"/>
  <c r="CH49" i="5"/>
  <c r="CH50" i="5"/>
  <c r="CH51" i="5"/>
  <c r="CH52" i="5"/>
  <c r="CH53" i="5"/>
  <c r="CH54" i="5"/>
  <c r="CH55" i="5"/>
  <c r="CH56" i="5"/>
  <c r="CH57" i="5"/>
  <c r="CH58" i="5"/>
  <c r="CH59" i="5"/>
  <c r="CH60" i="5"/>
  <c r="CH61" i="5"/>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5" i="5"/>
  <c r="CH157" i="5"/>
  <c r="CH158" i="5"/>
  <c r="CH159" i="5"/>
  <c r="CH160" i="5"/>
  <c r="CH161" i="5"/>
  <c r="CH162"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212" i="5"/>
  <c r="CH213" i="5"/>
  <c r="CH214" i="5"/>
  <c r="CH215" i="5"/>
  <c r="CH216" i="5"/>
  <c r="CH217" i="5"/>
  <c r="CH218" i="5"/>
  <c r="CH219" i="5"/>
  <c r="CH220" i="5"/>
  <c r="CH221" i="5"/>
  <c r="CH222" i="5"/>
  <c r="CH223" i="5"/>
  <c r="CH224" i="5"/>
  <c r="CH225" i="5"/>
  <c r="CH226" i="5"/>
  <c r="CH227" i="5"/>
  <c r="CH228" i="5"/>
  <c r="CH229" i="5"/>
  <c r="CH230" i="5"/>
  <c r="CH231" i="5"/>
  <c r="CH232" i="5"/>
  <c r="CH233" i="5"/>
  <c r="CH234" i="5"/>
  <c r="CH235" i="5"/>
  <c r="CH236" i="5"/>
  <c r="CH237" i="5"/>
  <c r="CH238" i="5"/>
  <c r="CH239" i="5"/>
  <c r="CH240" i="5"/>
  <c r="CH241" i="5"/>
  <c r="CH242" i="5"/>
  <c r="CH243" i="5"/>
  <c r="CH244" i="5"/>
  <c r="CH245" i="5"/>
  <c r="CH246" i="5"/>
  <c r="CH247" i="5"/>
  <c r="CH248" i="5"/>
  <c r="CH249" i="5"/>
  <c r="CH250" i="5"/>
  <c r="CH251" i="5"/>
  <c r="CH252" i="5"/>
  <c r="CH253" i="5"/>
  <c r="CH254" i="5"/>
  <c r="CH255" i="5"/>
  <c r="CH256" i="5"/>
  <c r="CH257" i="5"/>
  <c r="CH258" i="5"/>
  <c r="CH259" i="5"/>
  <c r="CH260" i="5"/>
  <c r="CH261" i="5"/>
  <c r="CH262" i="5"/>
  <c r="CH263" i="5"/>
  <c r="CH264" i="5"/>
  <c r="CH265" i="5"/>
  <c r="CH266" i="5"/>
  <c r="CH267" i="5"/>
  <c r="CH268" i="5"/>
  <c r="CH269" i="5"/>
  <c r="CH270" i="5"/>
  <c r="CH271" i="5"/>
  <c r="CH272" i="5"/>
  <c r="CH273" i="5"/>
  <c r="CH274" i="5"/>
  <c r="CH275" i="5"/>
  <c r="CH276" i="5"/>
  <c r="CH277" i="5"/>
  <c r="CH278" i="5"/>
  <c r="CH279" i="5"/>
  <c r="CH280" i="5"/>
  <c r="CH281" i="5"/>
  <c r="CH282" i="5"/>
  <c r="CH283" i="5"/>
  <c r="CH284" i="5"/>
  <c r="CH285" i="5"/>
  <c r="CH286" i="5"/>
  <c r="CH287" i="5"/>
  <c r="CH288" i="5"/>
  <c r="CH289" i="5"/>
  <c r="CH290" i="5"/>
  <c r="CH291" i="5"/>
  <c r="CH292" i="5"/>
  <c r="CH293" i="5"/>
  <c r="CH294" i="5"/>
  <c r="CH295" i="5"/>
  <c r="CH296" i="5"/>
  <c r="CH297" i="5"/>
  <c r="CH298" i="5"/>
  <c r="CH299" i="5"/>
  <c r="CH300" i="5"/>
  <c r="CH301" i="5"/>
  <c r="CH302" i="5"/>
  <c r="CH303" i="5"/>
  <c r="CH304" i="5"/>
  <c r="CH305" i="5"/>
  <c r="CH306" i="5"/>
  <c r="CH307" i="5"/>
  <c r="CH308" i="5"/>
  <c r="CH309" i="5"/>
  <c r="CH310" i="5"/>
  <c r="CH311" i="5"/>
  <c r="CH312" i="5"/>
  <c r="CH313" i="5"/>
  <c r="CH314" i="5"/>
  <c r="CH315" i="5"/>
  <c r="CH316" i="5"/>
  <c r="CH317" i="5"/>
  <c r="CH318" i="5"/>
  <c r="CH319" i="5"/>
  <c r="CH320" i="5"/>
  <c r="CH321" i="5"/>
  <c r="CH322" i="5"/>
  <c r="CH323" i="5"/>
  <c r="CH324" i="5"/>
  <c r="CH325" i="5"/>
  <c r="CH326" i="5"/>
  <c r="CH327" i="5"/>
  <c r="CH328" i="5"/>
  <c r="CH329" i="5"/>
  <c r="CH330" i="5"/>
  <c r="CH331" i="5"/>
  <c r="CH332" i="5"/>
  <c r="CH333" i="5"/>
  <c r="CH334" i="5"/>
  <c r="CH335" i="5"/>
  <c r="CH336" i="5"/>
  <c r="CH337" i="5"/>
  <c r="CH338" i="5"/>
  <c r="CH339" i="5"/>
  <c r="CH340" i="5"/>
  <c r="CH341" i="5"/>
  <c r="CH342" i="5"/>
  <c r="CH343" i="5"/>
  <c r="CH344" i="5"/>
  <c r="CH345" i="5"/>
  <c r="CH346" i="5"/>
  <c r="CH347" i="5"/>
  <c r="CH348" i="5"/>
  <c r="CH349" i="5"/>
  <c r="CH350" i="5"/>
  <c r="CH351" i="5"/>
  <c r="CH352" i="5"/>
  <c r="CH353" i="5"/>
  <c r="CH354" i="5"/>
  <c r="CH355" i="5"/>
  <c r="CH357" i="5"/>
  <c r="CH358" i="5"/>
  <c r="CH359" i="5"/>
  <c r="CH360" i="5"/>
  <c r="CH361" i="5"/>
  <c r="CH362" i="5"/>
  <c r="AL112" i="7" l="1"/>
  <c r="AK112" i="7"/>
  <c r="AI112" i="7"/>
  <c r="AH112" i="7"/>
  <c r="AJ112" i="7" s="1"/>
  <c r="AG112" i="7"/>
  <c r="AL111" i="7"/>
  <c r="AK111" i="7"/>
  <c r="AI111" i="7"/>
  <c r="AH111" i="7"/>
  <c r="AG111" i="7"/>
  <c r="AJ111" i="7" s="1"/>
  <c r="AL110" i="7"/>
  <c r="AK110" i="7"/>
  <c r="AI110" i="7"/>
  <c r="AH110" i="7"/>
  <c r="AJ110" i="7" s="1"/>
  <c r="AG110" i="7"/>
  <c r="AL109" i="7"/>
  <c r="AK109" i="7"/>
  <c r="AI109" i="7"/>
  <c r="AH109" i="7"/>
  <c r="AG109" i="7"/>
  <c r="AJ109" i="7" s="1"/>
  <c r="AL108" i="7"/>
  <c r="AK108" i="7"/>
  <c r="AI108" i="7"/>
  <c r="AH108" i="7"/>
  <c r="AJ108" i="7" s="1"/>
  <c r="AG108" i="7"/>
  <c r="AL107" i="7"/>
  <c r="AK107" i="7"/>
  <c r="AI107" i="7"/>
  <c r="AH107" i="7"/>
  <c r="AG107" i="7"/>
  <c r="AJ107" i="7" s="1"/>
  <c r="AL106" i="7"/>
  <c r="AK106" i="7"/>
  <c r="AI106" i="7"/>
  <c r="AH106" i="7"/>
  <c r="AJ106" i="7" s="1"/>
  <c r="AG106" i="7"/>
  <c r="AL105" i="7"/>
  <c r="AK105" i="7"/>
  <c r="AI105" i="7"/>
  <c r="AH105" i="7"/>
  <c r="AG105" i="7"/>
  <c r="AJ105" i="7" s="1"/>
  <c r="AL104" i="7"/>
  <c r="AK104" i="7"/>
  <c r="AI104" i="7"/>
  <c r="AH104" i="7"/>
  <c r="AJ104" i="7" s="1"/>
  <c r="AG104" i="7"/>
  <c r="AL103" i="7"/>
  <c r="AK103" i="7"/>
  <c r="AI103" i="7"/>
  <c r="AH103" i="7"/>
  <c r="AG103" i="7"/>
  <c r="AJ103" i="7" s="1"/>
  <c r="AL102" i="7"/>
  <c r="AK102" i="7"/>
  <c r="AI102" i="7"/>
  <c r="AH102" i="7"/>
  <c r="AJ102" i="7" s="1"/>
  <c r="AG102" i="7"/>
  <c r="AL101" i="7"/>
  <c r="AK101" i="7"/>
  <c r="AI101" i="7"/>
  <c r="AH101" i="7"/>
  <c r="AG101" i="7"/>
  <c r="AJ101" i="7" s="1"/>
  <c r="AL100" i="7"/>
  <c r="AK100" i="7"/>
  <c r="AI100" i="7"/>
  <c r="AH100" i="7"/>
  <c r="AJ100" i="7" s="1"/>
  <c r="AG100" i="7"/>
  <c r="AL99" i="7"/>
  <c r="AK99" i="7"/>
  <c r="AI99" i="7"/>
  <c r="AH99" i="7"/>
  <c r="AG99" i="7"/>
  <c r="AJ99" i="7" s="1"/>
  <c r="AL98" i="7"/>
  <c r="AK98" i="7"/>
  <c r="AI98" i="7"/>
  <c r="AH98" i="7"/>
  <c r="AJ98" i="7" s="1"/>
  <c r="AG98" i="7"/>
  <c r="AL97" i="7"/>
  <c r="AK97" i="7"/>
  <c r="AI97" i="7"/>
  <c r="AH97" i="7"/>
  <c r="AG97" i="7"/>
  <c r="AJ97" i="7" s="1"/>
  <c r="AL96" i="7"/>
  <c r="AK96" i="7"/>
  <c r="AI96" i="7"/>
  <c r="AH96" i="7"/>
  <c r="AJ96" i="7" s="1"/>
  <c r="AG96" i="7"/>
  <c r="AL95" i="7"/>
  <c r="AK95" i="7"/>
  <c r="AI95" i="7"/>
  <c r="AH95" i="7"/>
  <c r="AG95" i="7"/>
  <c r="AJ95" i="7" s="1"/>
  <c r="AL94" i="7"/>
  <c r="AK94" i="7"/>
  <c r="AI94" i="7"/>
  <c r="AH94" i="7"/>
  <c r="AJ94" i="7" s="1"/>
  <c r="AG94" i="7"/>
  <c r="K94" i="7"/>
  <c r="AL93" i="7"/>
  <c r="AK93" i="7"/>
  <c r="AI93" i="7"/>
  <c r="AH93" i="7"/>
  <c r="AG93" i="7"/>
  <c r="AJ93" i="7" s="1"/>
  <c r="AL92" i="7"/>
  <c r="AK92" i="7"/>
  <c r="AJ92" i="7"/>
  <c r="AI92" i="7"/>
  <c r="AH92" i="7"/>
  <c r="AG92" i="7"/>
  <c r="AL91" i="7"/>
  <c r="AK91" i="7"/>
  <c r="AI91" i="7"/>
  <c r="AH91" i="7"/>
  <c r="AG91" i="7"/>
  <c r="AJ91" i="7" s="1"/>
  <c r="AL90" i="7"/>
  <c r="AK90" i="7"/>
  <c r="AJ90" i="7"/>
  <c r="AI90" i="7"/>
  <c r="AH90" i="7"/>
  <c r="AG90" i="7"/>
  <c r="AL89" i="7"/>
  <c r="AK89" i="7"/>
  <c r="AI89" i="7"/>
  <c r="AH89" i="7"/>
  <c r="AG89" i="7"/>
  <c r="AJ89" i="7" s="1"/>
  <c r="AL88" i="7"/>
  <c r="AK88" i="7"/>
  <c r="AJ88" i="7"/>
  <c r="AI88" i="7"/>
  <c r="AH88" i="7"/>
  <c r="AG88" i="7"/>
  <c r="AL87" i="7"/>
  <c r="AK87" i="7"/>
  <c r="AI87" i="7"/>
  <c r="AH87" i="7"/>
  <c r="AG87" i="7"/>
  <c r="AJ87" i="7" s="1"/>
  <c r="AL86" i="7"/>
  <c r="AK86" i="7"/>
  <c r="AJ86" i="7"/>
  <c r="AI86" i="7"/>
  <c r="AH86" i="7"/>
  <c r="AG86" i="7"/>
  <c r="AL85" i="7"/>
  <c r="AK85" i="7"/>
  <c r="AI85" i="7"/>
  <c r="AH85" i="7"/>
  <c r="AG85" i="7"/>
  <c r="AJ85" i="7" s="1"/>
  <c r="AL84" i="7"/>
  <c r="AK84" i="7"/>
  <c r="AJ84" i="7"/>
  <c r="AI84" i="7"/>
  <c r="AH84" i="7"/>
  <c r="AG84" i="7"/>
  <c r="AL83" i="7"/>
  <c r="AK83" i="7"/>
  <c r="AI83" i="7"/>
  <c r="AH83" i="7"/>
  <c r="AG83" i="7"/>
  <c r="AJ83" i="7" s="1"/>
  <c r="AL82" i="7"/>
  <c r="AK82" i="7"/>
  <c r="AI82" i="7"/>
  <c r="AG82" i="7"/>
  <c r="K82" i="7"/>
  <c r="AH82" i="7" s="1"/>
  <c r="AJ82" i="7" s="1"/>
  <c r="AL81" i="7"/>
  <c r="AK81" i="7"/>
  <c r="AI81" i="7"/>
  <c r="AH81" i="7"/>
  <c r="AJ81" i="7" s="1"/>
  <c r="AG81" i="7"/>
  <c r="AL80" i="7"/>
  <c r="AK80" i="7"/>
  <c r="AI80" i="7"/>
  <c r="AH80" i="7"/>
  <c r="AG80" i="7"/>
  <c r="AJ80" i="7" s="1"/>
  <c r="AM79" i="7"/>
  <c r="AL79" i="7"/>
  <c r="AK79" i="7"/>
  <c r="AJ79" i="7"/>
  <c r="AI79" i="7"/>
  <c r="AH79" i="7"/>
  <c r="AG79" i="7"/>
  <c r="AL78" i="7"/>
  <c r="AK78" i="7"/>
  <c r="AI78" i="7"/>
  <c r="AH78" i="7"/>
  <c r="AG78" i="7"/>
  <c r="AJ78" i="7" s="1"/>
  <c r="AL77" i="7"/>
  <c r="AK77" i="7"/>
  <c r="AI77" i="7"/>
  <c r="AG77" i="7"/>
  <c r="K77" i="7"/>
  <c r="AH77" i="7" s="1"/>
  <c r="AJ77" i="7" s="1"/>
  <c r="AL76" i="7"/>
  <c r="AK76" i="7"/>
  <c r="AI76" i="7"/>
  <c r="AH76" i="7"/>
  <c r="AJ76" i="7" s="1"/>
  <c r="AG76" i="7"/>
  <c r="AL75" i="7"/>
  <c r="AK75" i="7"/>
  <c r="AI75" i="7"/>
  <c r="AH75" i="7"/>
  <c r="AG75" i="7"/>
  <c r="AJ75" i="7" s="1"/>
  <c r="AL74" i="7"/>
  <c r="AK74" i="7"/>
  <c r="AI74" i="7"/>
  <c r="AH74" i="7"/>
  <c r="AJ74" i="7" s="1"/>
  <c r="AG74" i="7"/>
  <c r="AL73" i="7"/>
  <c r="AK73" i="7"/>
  <c r="AI73" i="7"/>
  <c r="AH73" i="7"/>
  <c r="AG73" i="7"/>
  <c r="AJ73" i="7" s="1"/>
  <c r="AL72" i="7"/>
  <c r="AK72" i="7"/>
  <c r="AI72" i="7"/>
  <c r="AH72" i="7"/>
  <c r="AJ72" i="7" s="1"/>
  <c r="AG72" i="7"/>
  <c r="AL71" i="7"/>
  <c r="AK71" i="7"/>
  <c r="AI71" i="7"/>
  <c r="AH71" i="7"/>
  <c r="AG71" i="7"/>
  <c r="AJ71" i="7" s="1"/>
  <c r="AL70" i="7"/>
  <c r="AK70" i="7"/>
  <c r="AI70" i="7"/>
  <c r="AH70" i="7"/>
  <c r="AJ70" i="7" s="1"/>
  <c r="AG70" i="7"/>
  <c r="AL69" i="7"/>
  <c r="AK69" i="7"/>
  <c r="AI69" i="7"/>
  <c r="AH69" i="7"/>
  <c r="AG69" i="7"/>
  <c r="AJ69" i="7" s="1"/>
  <c r="AL68" i="7"/>
  <c r="AK68" i="7"/>
  <c r="AI68" i="7"/>
  <c r="AH68" i="7"/>
  <c r="AJ68" i="7" s="1"/>
  <c r="AG68" i="7"/>
  <c r="AL67" i="7"/>
  <c r="AK67" i="7"/>
  <c r="AI67" i="7"/>
  <c r="AG67" i="7"/>
  <c r="K67" i="7"/>
  <c r="AH67" i="7" s="1"/>
  <c r="AL66" i="7"/>
  <c r="AK66" i="7"/>
  <c r="AJ66" i="7"/>
  <c r="AI66" i="7"/>
  <c r="AH66" i="7"/>
  <c r="AG66" i="7"/>
  <c r="AL65" i="7"/>
  <c r="AK65" i="7"/>
  <c r="AI65" i="7"/>
  <c r="AH65" i="7"/>
  <c r="AG65" i="7"/>
  <c r="AJ65" i="7" s="1"/>
  <c r="Q65" i="7"/>
  <c r="K65" i="7"/>
  <c r="AL64" i="7"/>
  <c r="AK64" i="7"/>
  <c r="AI64" i="7"/>
  <c r="AH64" i="7"/>
  <c r="AG64" i="7"/>
  <c r="AJ64" i="7" s="1"/>
  <c r="AL63" i="7"/>
  <c r="AK63" i="7"/>
  <c r="AJ63" i="7"/>
  <c r="AI63" i="7"/>
  <c r="AH63" i="7"/>
  <c r="AG63" i="7"/>
  <c r="AL62" i="7"/>
  <c r="AK62" i="7"/>
  <c r="AI62" i="7"/>
  <c r="AH62" i="7"/>
  <c r="AG62" i="7"/>
  <c r="AJ62" i="7" s="1"/>
  <c r="AL61" i="7"/>
  <c r="AK61" i="7"/>
  <c r="AJ61" i="7"/>
  <c r="AI61" i="7"/>
  <c r="AH61" i="7"/>
  <c r="AG61" i="7"/>
  <c r="AL60" i="7"/>
  <c r="AK60" i="7"/>
  <c r="AI60" i="7"/>
  <c r="AH60" i="7"/>
  <c r="AG60" i="7"/>
  <c r="AJ60" i="7" s="1"/>
  <c r="AL59" i="7"/>
  <c r="AK59" i="7"/>
  <c r="AJ59" i="7"/>
  <c r="AI59" i="7"/>
  <c r="AH59" i="7"/>
  <c r="AG59" i="7"/>
  <c r="AL58" i="7"/>
  <c r="AK58" i="7"/>
  <c r="AI58" i="7"/>
  <c r="AH58" i="7"/>
  <c r="AG58" i="7"/>
  <c r="AJ58" i="7" s="1"/>
  <c r="AL57" i="7"/>
  <c r="AK57" i="7"/>
  <c r="AJ57" i="7"/>
  <c r="AI57" i="7"/>
  <c r="AH57" i="7"/>
  <c r="AG57" i="7"/>
  <c r="AL56" i="7"/>
  <c r="AK56" i="7"/>
  <c r="AI56" i="7"/>
  <c r="AH56" i="7"/>
  <c r="AG56" i="7"/>
  <c r="AJ56" i="7" s="1"/>
  <c r="AL55" i="7"/>
  <c r="AK55" i="7"/>
  <c r="AJ55" i="7"/>
  <c r="AI55" i="7"/>
  <c r="AH55" i="7"/>
  <c r="AG55" i="7"/>
  <c r="AL54" i="7"/>
  <c r="AK54" i="7"/>
  <c r="AI54" i="7"/>
  <c r="AH54" i="7"/>
  <c r="AG54" i="7"/>
  <c r="AJ54" i="7" s="1"/>
  <c r="K54" i="7"/>
  <c r="AL53" i="7"/>
  <c r="AK53" i="7"/>
  <c r="AI53" i="7"/>
  <c r="AG53" i="7"/>
  <c r="AJ53" i="7" s="1"/>
  <c r="K53" i="7"/>
  <c r="AH53" i="7" s="1"/>
  <c r="AL52" i="7"/>
  <c r="AK52" i="7"/>
  <c r="AJ52" i="7"/>
  <c r="AI52" i="7"/>
  <c r="AH52" i="7"/>
  <c r="AG52" i="7"/>
  <c r="AL51" i="7"/>
  <c r="AK51" i="7"/>
  <c r="AI51" i="7"/>
  <c r="AH51" i="7"/>
  <c r="AG51" i="7"/>
  <c r="AJ51" i="7" s="1"/>
  <c r="AL50" i="7"/>
  <c r="AK50" i="7"/>
  <c r="AJ50" i="7"/>
  <c r="AI50" i="7"/>
  <c r="AH50" i="7"/>
  <c r="AG50" i="7"/>
  <c r="AL49" i="7"/>
  <c r="AK49" i="7"/>
  <c r="AI49" i="7"/>
  <c r="AH49" i="7"/>
  <c r="AG49" i="7"/>
  <c r="AJ49" i="7" s="1"/>
  <c r="AL48" i="7"/>
  <c r="AK48" i="7"/>
  <c r="AI48" i="7"/>
  <c r="AG48" i="7"/>
  <c r="K48" i="7"/>
  <c r="AH48" i="7" s="1"/>
  <c r="AJ48" i="7" s="1"/>
  <c r="AL47" i="7"/>
  <c r="AK47" i="7"/>
  <c r="AI47" i="7"/>
  <c r="AH47" i="7"/>
  <c r="AJ47" i="7" s="1"/>
  <c r="AG47" i="7"/>
  <c r="AL46" i="7"/>
  <c r="AK46" i="7"/>
  <c r="AI46" i="7"/>
  <c r="AH46" i="7"/>
  <c r="AG46" i="7"/>
  <c r="AJ46" i="7" s="1"/>
  <c r="AL45" i="7"/>
  <c r="AK45" i="7"/>
  <c r="AI45" i="7"/>
  <c r="AH45" i="7"/>
  <c r="AJ45" i="7" s="1"/>
  <c r="AG45" i="7"/>
  <c r="AL44" i="7"/>
  <c r="AK44" i="7"/>
  <c r="AI44" i="7"/>
  <c r="AH44" i="7"/>
  <c r="AG44" i="7"/>
  <c r="AJ44" i="7" s="1"/>
  <c r="AL43" i="7"/>
  <c r="AK43" i="7"/>
  <c r="AI43" i="7"/>
  <c r="AH43" i="7"/>
  <c r="AJ43" i="7" s="1"/>
  <c r="AG43" i="7"/>
  <c r="AL42" i="7"/>
  <c r="AK42" i="7"/>
  <c r="AI42" i="7"/>
  <c r="AH42" i="7"/>
  <c r="AG42" i="7"/>
  <c r="AJ42" i="7" s="1"/>
  <c r="AM41" i="7"/>
  <c r="AL41" i="7"/>
  <c r="AK41" i="7"/>
  <c r="AJ41" i="7"/>
  <c r="AI41" i="7"/>
  <c r="AH41" i="7"/>
  <c r="AG41" i="7"/>
  <c r="AL40" i="7"/>
  <c r="AK40" i="7"/>
  <c r="AI40" i="7"/>
  <c r="AH40" i="7"/>
  <c r="AG40" i="7"/>
  <c r="AJ40" i="7" s="1"/>
  <c r="AL39" i="7"/>
  <c r="AK39" i="7"/>
  <c r="AJ39" i="7"/>
  <c r="AI39" i="7"/>
  <c r="AH39" i="7"/>
  <c r="AG39" i="7"/>
  <c r="AL38" i="7"/>
  <c r="AK38" i="7"/>
  <c r="AI38" i="7"/>
  <c r="AH38" i="7"/>
  <c r="AG38" i="7"/>
  <c r="AJ38" i="7" s="1"/>
  <c r="AL37" i="7"/>
  <c r="AK37" i="7"/>
  <c r="AJ37" i="7"/>
  <c r="AI37" i="7"/>
  <c r="AH37" i="7"/>
  <c r="AG37" i="7"/>
  <c r="AL36" i="7"/>
  <c r="AK36" i="7"/>
  <c r="AI36" i="7"/>
  <c r="AH36" i="7"/>
  <c r="AG36" i="7"/>
  <c r="AJ36" i="7" s="1"/>
  <c r="AL35" i="7"/>
  <c r="AK35" i="7"/>
  <c r="AJ35" i="7"/>
  <c r="AI35" i="7"/>
  <c r="AH35" i="7"/>
  <c r="AG35" i="7"/>
  <c r="AL34" i="7"/>
  <c r="AK34" i="7"/>
  <c r="AI34" i="7"/>
  <c r="AH34" i="7"/>
  <c r="AG34" i="7"/>
  <c r="AJ34" i="7" s="1"/>
  <c r="AM33" i="7"/>
  <c r="AL33" i="7"/>
  <c r="AK33" i="7"/>
  <c r="AI33" i="7"/>
  <c r="AG33" i="7"/>
  <c r="AJ33" i="7" s="1"/>
  <c r="K33" i="7"/>
  <c r="AH33" i="7" s="1"/>
  <c r="AL32" i="7"/>
  <c r="AK32" i="7"/>
  <c r="AJ32" i="7"/>
  <c r="AI32" i="7"/>
  <c r="AH32" i="7"/>
  <c r="AG32" i="7"/>
  <c r="AL31" i="7"/>
  <c r="AK31" i="7"/>
  <c r="AI31" i="7"/>
  <c r="AH31" i="7"/>
  <c r="AG31" i="7"/>
  <c r="AJ31" i="7" s="1"/>
  <c r="AM30" i="7"/>
  <c r="AL30" i="7"/>
  <c r="AK30" i="7"/>
  <c r="AI30" i="7"/>
  <c r="AG30" i="7"/>
  <c r="K30" i="7"/>
  <c r="AH30" i="7" s="1"/>
  <c r="AL29" i="7"/>
  <c r="AK29" i="7"/>
  <c r="AJ29" i="7"/>
  <c r="AI29" i="7"/>
  <c r="AH29" i="7"/>
  <c r="AG29" i="7"/>
  <c r="AL28" i="7"/>
  <c r="AK28" i="7"/>
  <c r="AI28" i="7"/>
  <c r="AH28" i="7"/>
  <c r="AG28" i="7"/>
  <c r="AJ28" i="7" s="1"/>
  <c r="AL27" i="7"/>
  <c r="AK27" i="7"/>
  <c r="AI27" i="7"/>
  <c r="AG27" i="7"/>
  <c r="K27" i="7"/>
  <c r="AH27" i="7" s="1"/>
  <c r="AJ27" i="7" s="1"/>
  <c r="AL26" i="7"/>
  <c r="AK26" i="7"/>
  <c r="AI26" i="7"/>
  <c r="AH26" i="7"/>
  <c r="AJ26" i="7" s="1"/>
  <c r="AG26" i="7"/>
  <c r="AL25" i="7"/>
  <c r="AK25" i="7"/>
  <c r="AI25" i="7"/>
  <c r="AH25" i="7"/>
  <c r="AG25" i="7"/>
  <c r="AJ25" i="7" s="1"/>
  <c r="AL24" i="7"/>
  <c r="AK24" i="7"/>
  <c r="AI24" i="7"/>
  <c r="AH24" i="7"/>
  <c r="AJ24" i="7" s="1"/>
  <c r="AG24" i="7"/>
  <c r="AL23" i="7"/>
  <c r="AK23" i="7"/>
  <c r="AI23" i="7"/>
  <c r="AH23" i="7"/>
  <c r="AG23" i="7"/>
  <c r="AJ23" i="7" s="1"/>
  <c r="AL22" i="7"/>
  <c r="AK22" i="7"/>
  <c r="AI22" i="7"/>
  <c r="AH22" i="7"/>
  <c r="AJ22" i="7" s="1"/>
  <c r="AG22" i="7"/>
  <c r="AL21" i="7"/>
  <c r="AK21" i="7"/>
  <c r="AI21" i="7"/>
  <c r="AH21" i="7"/>
  <c r="AG21" i="7"/>
  <c r="AJ21" i="7" s="1"/>
  <c r="AL20" i="7"/>
  <c r="AK20" i="7"/>
  <c r="AI20" i="7"/>
  <c r="AH20" i="7"/>
  <c r="AJ20" i="7" s="1"/>
  <c r="AG20" i="7"/>
  <c r="AL19" i="7"/>
  <c r="AK19" i="7"/>
  <c r="AI19" i="7"/>
  <c r="AH19" i="7"/>
  <c r="AG19" i="7"/>
  <c r="AJ19" i="7" s="1"/>
  <c r="AL18" i="7"/>
  <c r="AK18" i="7"/>
  <c r="AI18" i="7"/>
  <c r="AH18" i="7"/>
  <c r="AJ18" i="7" s="1"/>
  <c r="AG18" i="7"/>
  <c r="AL17" i="7"/>
  <c r="AK17" i="7"/>
  <c r="AI17" i="7"/>
  <c r="AG17" i="7"/>
  <c r="K17" i="7"/>
  <c r="AL16" i="7"/>
  <c r="AK16" i="7"/>
  <c r="AJ16" i="7"/>
  <c r="AI16" i="7"/>
  <c r="AH16" i="7"/>
  <c r="AG16" i="7"/>
  <c r="AL15" i="7"/>
  <c r="AK15" i="7"/>
  <c r="AI15" i="7"/>
  <c r="AH15" i="7"/>
  <c r="AG15" i="7"/>
  <c r="AJ15" i="7" s="1"/>
  <c r="AL14" i="7"/>
  <c r="AK14" i="7"/>
  <c r="AJ14" i="7"/>
  <c r="AI14" i="7"/>
  <c r="AH14" i="7"/>
  <c r="AG14" i="7"/>
  <c r="AL13" i="7"/>
  <c r="AK13" i="7"/>
  <c r="AI13" i="7"/>
  <c r="AH13" i="7"/>
  <c r="AG13" i="7"/>
  <c r="AJ13" i="7" s="1"/>
  <c r="AL12" i="7"/>
  <c r="AK12" i="7"/>
  <c r="AJ12" i="7"/>
  <c r="AI12" i="7"/>
  <c r="AH12" i="7"/>
  <c r="AG12" i="7"/>
  <c r="AL11" i="7"/>
  <c r="AK11" i="7"/>
  <c r="AI11" i="7"/>
  <c r="AH11" i="7"/>
  <c r="AG11" i="7"/>
  <c r="AJ11" i="7" s="1"/>
  <c r="AL10" i="7"/>
  <c r="AK10" i="7"/>
  <c r="AJ10" i="7"/>
  <c r="AI10" i="7"/>
  <c r="AH10" i="7"/>
  <c r="AG10" i="7"/>
  <c r="AL9" i="7"/>
  <c r="AK9" i="7"/>
  <c r="AI9" i="7"/>
  <c r="AH9" i="7"/>
  <c r="AG9" i="7"/>
  <c r="AJ9" i="7" s="1"/>
  <c r="AL8" i="7"/>
  <c r="AK8" i="7"/>
  <c r="AJ8" i="7"/>
  <c r="AI8" i="7"/>
  <c r="AH8" i="7"/>
  <c r="AG8" i="7"/>
  <c r="AL7" i="7"/>
  <c r="AK7" i="7"/>
  <c r="AI7" i="7"/>
  <c r="AH7" i="7"/>
  <c r="AG7" i="7"/>
  <c r="AJ7" i="7" s="1"/>
  <c r="AL6" i="7"/>
  <c r="AK6" i="7"/>
  <c r="AJ6" i="7"/>
  <c r="AI6" i="7"/>
  <c r="AH6" i="7"/>
  <c r="AG6" i="7"/>
  <c r="AL5" i="7"/>
  <c r="AK5" i="7"/>
  <c r="AI5" i="7"/>
  <c r="AH5" i="7"/>
  <c r="AG5" i="7"/>
  <c r="AJ5" i="7" s="1"/>
  <c r="AM4" i="7"/>
  <c r="AL4" i="7"/>
  <c r="AK4" i="7"/>
  <c r="AI4" i="7"/>
  <c r="AH4" i="7"/>
  <c r="AG4" i="7"/>
  <c r="AJ4" i="7" s="1"/>
  <c r="AL262" i="20"/>
  <c r="AK262" i="20"/>
  <c r="AJ262" i="20"/>
  <c r="AI262" i="20"/>
  <c r="AH262" i="20"/>
  <c r="AL261" i="20"/>
  <c r="AK261" i="20"/>
  <c r="AI261" i="20"/>
  <c r="AH261" i="20"/>
  <c r="AJ261" i="20" s="1"/>
  <c r="AL260" i="20"/>
  <c r="AK260" i="20"/>
  <c r="AI260" i="20"/>
  <c r="AH260" i="20"/>
  <c r="AJ260" i="20" s="1"/>
  <c r="AL259" i="20"/>
  <c r="AI259" i="20"/>
  <c r="AH259" i="20"/>
  <c r="AJ259" i="20" s="1"/>
  <c r="AL258" i="20"/>
  <c r="AK258" i="20"/>
  <c r="AI258" i="20"/>
  <c r="AJ258" i="20" s="1"/>
  <c r="AH258" i="20"/>
  <c r="AL257" i="20"/>
  <c r="AK257" i="20"/>
  <c r="AJ257" i="20"/>
  <c r="AI257" i="20"/>
  <c r="AH257" i="20"/>
  <c r="AL256" i="20"/>
  <c r="AK256" i="20"/>
  <c r="AI256" i="20"/>
  <c r="AH256" i="20"/>
  <c r="AJ256" i="20" s="1"/>
  <c r="AL255" i="20"/>
  <c r="AK255" i="20"/>
  <c r="AI255" i="20"/>
  <c r="AH255" i="20"/>
  <c r="AJ255" i="20" s="1"/>
  <c r="AL254" i="20"/>
  <c r="AK254" i="20"/>
  <c r="AI254" i="20"/>
  <c r="AJ254" i="20" s="1"/>
  <c r="AH254" i="20"/>
  <c r="AL253" i="20"/>
  <c r="AK253" i="20"/>
  <c r="AJ253" i="20"/>
  <c r="AI253" i="20"/>
  <c r="AH253" i="20"/>
  <c r="AL252" i="20"/>
  <c r="AK252" i="20"/>
  <c r="AI252" i="20"/>
  <c r="AH252" i="20"/>
  <c r="AJ252" i="20" s="1"/>
  <c r="AL251" i="20"/>
  <c r="AI251" i="20"/>
  <c r="AH251" i="20"/>
  <c r="AJ251" i="20" s="1"/>
  <c r="AL250" i="20"/>
  <c r="AK250" i="20"/>
  <c r="AI250" i="20"/>
  <c r="AH250" i="20"/>
  <c r="AJ250" i="20" s="1"/>
  <c r="AK249" i="20"/>
  <c r="AI249" i="20"/>
  <c r="AH249" i="20"/>
  <c r="AJ249" i="20" s="1"/>
  <c r="AL248" i="20"/>
  <c r="AK248" i="20"/>
  <c r="AI248" i="20"/>
  <c r="AJ248" i="20" s="1"/>
  <c r="AH248" i="20"/>
  <c r="AL247" i="20"/>
  <c r="AK247" i="20"/>
  <c r="AJ247" i="20"/>
  <c r="AI247" i="20"/>
  <c r="AH247" i="20"/>
  <c r="AL246" i="20"/>
  <c r="AJ246" i="20"/>
  <c r="AI246" i="20"/>
  <c r="AH246" i="20"/>
  <c r="AL245" i="20"/>
  <c r="AK245" i="20"/>
  <c r="AI245" i="20"/>
  <c r="AH245" i="20"/>
  <c r="AJ245" i="20" s="1"/>
  <c r="AL244" i="20"/>
  <c r="AI244" i="20"/>
  <c r="AH244" i="20"/>
  <c r="AJ244" i="20" s="1"/>
  <c r="AL243" i="20"/>
  <c r="AK243" i="20"/>
  <c r="AI243" i="20"/>
  <c r="AH243" i="20"/>
  <c r="AJ243" i="20" s="1"/>
  <c r="AL242" i="20"/>
  <c r="AK242" i="20"/>
  <c r="AI242" i="20"/>
  <c r="AJ242" i="20" s="1"/>
  <c r="AH242" i="20"/>
  <c r="AL241" i="20"/>
  <c r="AK241" i="20"/>
  <c r="AJ241" i="20"/>
  <c r="AI241" i="20"/>
  <c r="AH241" i="20"/>
  <c r="AL240" i="20"/>
  <c r="AK240" i="20"/>
  <c r="AI240" i="20"/>
  <c r="AH240" i="20"/>
  <c r="AJ240" i="20" s="1"/>
  <c r="AL239" i="20"/>
  <c r="AI239" i="20"/>
  <c r="AH239" i="20"/>
  <c r="AJ239" i="20" s="1"/>
  <c r="AL238" i="20"/>
  <c r="AK238" i="20"/>
  <c r="AI238" i="20"/>
  <c r="AH238" i="20"/>
  <c r="AJ238" i="20" s="1"/>
  <c r="AL237" i="20"/>
  <c r="AK237" i="20"/>
  <c r="AI237" i="20"/>
  <c r="AJ237" i="20" s="1"/>
  <c r="AH237" i="20"/>
  <c r="AL236" i="20"/>
  <c r="AK236" i="20"/>
  <c r="AJ236" i="20"/>
  <c r="AI236" i="20"/>
  <c r="AH236" i="20"/>
  <c r="AL235" i="20"/>
  <c r="AK235" i="20"/>
  <c r="AI235" i="20"/>
  <c r="AH235" i="20"/>
  <c r="AJ235" i="20" s="1"/>
  <c r="AL234" i="20"/>
  <c r="AK234" i="20"/>
  <c r="AI234" i="20"/>
  <c r="AH234" i="20"/>
  <c r="AJ234" i="20" s="1"/>
  <c r="AL233" i="20"/>
  <c r="AK233" i="20"/>
  <c r="AI233" i="20"/>
  <c r="AJ233" i="20" s="1"/>
  <c r="AH233" i="20"/>
  <c r="AL232" i="20"/>
  <c r="AK232" i="20"/>
  <c r="AJ232" i="20"/>
  <c r="AI232" i="20"/>
  <c r="AH232" i="20"/>
  <c r="AL231" i="20"/>
  <c r="AK231" i="20"/>
  <c r="AI231" i="20"/>
  <c r="AH231" i="20"/>
  <c r="AJ231" i="20" s="1"/>
  <c r="AL230" i="20"/>
  <c r="AK230" i="20"/>
  <c r="AI230" i="20"/>
  <c r="AH230" i="20"/>
  <c r="AJ230" i="20" s="1"/>
  <c r="AL229" i="20"/>
  <c r="AK229" i="20"/>
  <c r="AI229" i="20"/>
  <c r="AJ229" i="20" s="1"/>
  <c r="AH229" i="20"/>
  <c r="AL228" i="20"/>
  <c r="AK228" i="20"/>
  <c r="AJ228" i="20"/>
  <c r="AI228" i="20"/>
  <c r="AH228" i="20"/>
  <c r="AL227" i="20"/>
  <c r="AK227" i="20"/>
  <c r="AI227" i="20"/>
  <c r="AH227" i="20"/>
  <c r="AJ227" i="20" s="1"/>
  <c r="AL226" i="20"/>
  <c r="AK226" i="20"/>
  <c r="AI226" i="20"/>
  <c r="AH226" i="20"/>
  <c r="AJ226" i="20" s="1"/>
  <c r="AL225" i="20"/>
  <c r="AK225" i="20"/>
  <c r="AI225" i="20"/>
  <c r="AJ225" i="20" s="1"/>
  <c r="AH225" i="20"/>
  <c r="AL224" i="20"/>
  <c r="AK224" i="20"/>
  <c r="AJ224" i="20"/>
  <c r="AI224" i="20"/>
  <c r="AH224" i="20"/>
  <c r="AL223" i="20"/>
  <c r="AK223" i="20"/>
  <c r="AI223" i="20"/>
  <c r="AH223" i="20"/>
  <c r="AJ223" i="20" s="1"/>
  <c r="AL222" i="20"/>
  <c r="AK222" i="20"/>
  <c r="AI222" i="20"/>
  <c r="AH222" i="20"/>
  <c r="AJ222" i="20" s="1"/>
  <c r="AL221" i="20"/>
  <c r="AK221" i="20"/>
  <c r="AI221" i="20"/>
  <c r="AJ221" i="20" s="1"/>
  <c r="AH221" i="20"/>
  <c r="AL220" i="20"/>
  <c r="AK220" i="20"/>
  <c r="AJ220" i="20"/>
  <c r="AI220" i="20"/>
  <c r="AH220" i="20"/>
  <c r="AL219" i="20"/>
  <c r="AK219" i="20"/>
  <c r="AI219" i="20"/>
  <c r="AH219" i="20"/>
  <c r="AJ219" i="20" s="1"/>
  <c r="AL218" i="20"/>
  <c r="AK218" i="20"/>
  <c r="AI218" i="20"/>
  <c r="AH218" i="20"/>
  <c r="AJ218" i="20" s="1"/>
  <c r="AL217" i="20"/>
  <c r="AK217" i="20"/>
  <c r="AI217" i="20"/>
  <c r="AJ217" i="20" s="1"/>
  <c r="AH217" i="20"/>
  <c r="AL216" i="20"/>
  <c r="AK216" i="20"/>
  <c r="AJ216" i="20"/>
  <c r="AI216" i="20"/>
  <c r="AH216" i="20"/>
  <c r="AL215" i="20"/>
  <c r="AJ215" i="20"/>
  <c r="AI215" i="20"/>
  <c r="AH215" i="20"/>
  <c r="AL214" i="20"/>
  <c r="AK214" i="20"/>
  <c r="AI214" i="20"/>
  <c r="AH214" i="20"/>
  <c r="AJ214" i="20" s="1"/>
  <c r="AL213" i="20"/>
  <c r="AK213" i="20"/>
  <c r="AI213" i="20"/>
  <c r="AH213" i="20"/>
  <c r="AJ213" i="20" s="1"/>
  <c r="AL212" i="20"/>
  <c r="AK212" i="20"/>
  <c r="AI212" i="20"/>
  <c r="AJ212" i="20" s="1"/>
  <c r="AH212" i="20"/>
  <c r="AL211" i="20"/>
  <c r="AK211" i="20"/>
  <c r="AJ211" i="20"/>
  <c r="AI211" i="20"/>
  <c r="AH211" i="20"/>
  <c r="AL210" i="20"/>
  <c r="AK210" i="20"/>
  <c r="AI210" i="20"/>
  <c r="AH210" i="20"/>
  <c r="AJ210" i="20" s="1"/>
  <c r="AL209" i="20"/>
  <c r="AK209" i="20"/>
  <c r="AI209" i="20"/>
  <c r="AH209" i="20"/>
  <c r="AJ209" i="20" s="1"/>
  <c r="AL208" i="20"/>
  <c r="AK208" i="20"/>
  <c r="AI208" i="20"/>
  <c r="AJ208" i="20" s="1"/>
  <c r="AH208" i="20"/>
  <c r="AL207" i="20"/>
  <c r="AK207" i="20"/>
  <c r="AJ207" i="20"/>
  <c r="AI207" i="20"/>
  <c r="AH207" i="20"/>
  <c r="AL206" i="20"/>
  <c r="AK206" i="20"/>
  <c r="AI206" i="20"/>
  <c r="AH206" i="20"/>
  <c r="AJ206" i="20" s="1"/>
  <c r="AL205" i="20"/>
  <c r="AK205" i="20"/>
  <c r="AI205" i="20"/>
  <c r="AH205" i="20"/>
  <c r="AJ205" i="20" s="1"/>
  <c r="AL204" i="20"/>
  <c r="AK204" i="20"/>
  <c r="AI204" i="20"/>
  <c r="AJ204" i="20" s="1"/>
  <c r="AH204" i="20"/>
  <c r="AL203" i="20"/>
  <c r="AK203" i="20"/>
  <c r="AJ203" i="20"/>
  <c r="AI203" i="20"/>
  <c r="AH203" i="20"/>
  <c r="AL202" i="20"/>
  <c r="AK202" i="20"/>
  <c r="AI202" i="20"/>
  <c r="AH202" i="20"/>
  <c r="AJ202" i="20" s="1"/>
  <c r="AL201" i="20"/>
  <c r="AK201" i="20"/>
  <c r="AI201" i="20"/>
  <c r="AH201" i="20"/>
  <c r="AJ201" i="20" s="1"/>
  <c r="AI200" i="20"/>
  <c r="AH200" i="20"/>
  <c r="AJ200" i="20" s="1"/>
  <c r="AL199" i="20"/>
  <c r="AK199" i="20"/>
  <c r="AI199" i="20"/>
  <c r="AH199" i="20"/>
  <c r="AJ199" i="20" s="1"/>
  <c r="AL198" i="20"/>
  <c r="AK198" i="20"/>
  <c r="AI198" i="20"/>
  <c r="AJ198" i="20" s="1"/>
  <c r="AH198" i="20"/>
  <c r="AL197" i="20"/>
  <c r="AK197" i="20"/>
  <c r="AJ197" i="20"/>
  <c r="AI197" i="20"/>
  <c r="AH197" i="20"/>
  <c r="AL196" i="20"/>
  <c r="AK196" i="20"/>
  <c r="AI196" i="20"/>
  <c r="AH196" i="20"/>
  <c r="AJ196" i="20" s="1"/>
  <c r="AL195" i="20"/>
  <c r="AK195" i="20"/>
  <c r="AI195" i="20"/>
  <c r="AH195" i="20"/>
  <c r="AJ195" i="20" s="1"/>
  <c r="AL194" i="20"/>
  <c r="AK194" i="20"/>
  <c r="AI194" i="20"/>
  <c r="AJ194" i="20" s="1"/>
  <c r="AH194" i="20"/>
  <c r="AL193" i="20"/>
  <c r="AK193" i="20"/>
  <c r="AJ193" i="20"/>
  <c r="AI193" i="20"/>
  <c r="AH193" i="20"/>
  <c r="AL192" i="20"/>
  <c r="AK192" i="20"/>
  <c r="AI192" i="20"/>
  <c r="AH192" i="20"/>
  <c r="AJ192" i="20" s="1"/>
  <c r="AL191" i="20"/>
  <c r="AK191" i="20"/>
  <c r="AI191" i="20"/>
  <c r="AH191" i="20"/>
  <c r="AJ191" i="20" s="1"/>
  <c r="AL190" i="20"/>
  <c r="AK190" i="20"/>
  <c r="AI190" i="20"/>
  <c r="AJ190" i="20" s="1"/>
  <c r="AH190" i="20"/>
  <c r="AL189" i="20"/>
  <c r="AK189" i="20"/>
  <c r="AJ189" i="20"/>
  <c r="AI189" i="20"/>
  <c r="AH189" i="20"/>
  <c r="AL188" i="20"/>
  <c r="AK188" i="20"/>
  <c r="AI188" i="20"/>
  <c r="AH188" i="20"/>
  <c r="AJ188" i="20" s="1"/>
  <c r="AL187" i="20"/>
  <c r="AK187" i="20"/>
  <c r="AI187" i="20"/>
  <c r="AH187" i="20"/>
  <c r="AJ187" i="20" s="1"/>
  <c r="AL186" i="20"/>
  <c r="AK186" i="20"/>
  <c r="AI186" i="20"/>
  <c r="AJ186" i="20" s="1"/>
  <c r="AH186" i="20"/>
  <c r="AL185" i="20"/>
  <c r="AK185" i="20"/>
  <c r="AJ185" i="20"/>
  <c r="AI185" i="20"/>
  <c r="AH185" i="20"/>
  <c r="AL184" i="20"/>
  <c r="AK184" i="20"/>
  <c r="AI184" i="20"/>
  <c r="AH184" i="20"/>
  <c r="AJ184" i="20" s="1"/>
  <c r="AL183" i="20"/>
  <c r="AK183" i="20"/>
  <c r="AI183" i="20"/>
  <c r="AH183" i="20"/>
  <c r="AJ183" i="20" s="1"/>
  <c r="AL182" i="20"/>
  <c r="AK182" i="20"/>
  <c r="AI182" i="20"/>
  <c r="AJ182" i="20" s="1"/>
  <c r="AH182" i="20"/>
  <c r="AL181" i="20"/>
  <c r="AK181" i="20"/>
  <c r="AJ181" i="20"/>
  <c r="AI181" i="20"/>
  <c r="AH181" i="20"/>
  <c r="AL180" i="20"/>
  <c r="AK180" i="20"/>
  <c r="AI180" i="20"/>
  <c r="AH180" i="20"/>
  <c r="AJ180" i="20" s="1"/>
  <c r="AL179" i="20"/>
  <c r="AK179" i="20"/>
  <c r="AI179" i="20"/>
  <c r="AH179" i="20"/>
  <c r="AJ179" i="20" s="1"/>
  <c r="AL178" i="20"/>
  <c r="AK178" i="20"/>
  <c r="AI178" i="20"/>
  <c r="AJ178" i="20" s="1"/>
  <c r="AH178" i="20"/>
  <c r="AL177" i="20"/>
  <c r="AK177" i="20"/>
  <c r="AJ177" i="20"/>
  <c r="AI177" i="20"/>
  <c r="AH177" i="20"/>
  <c r="AL176" i="20"/>
  <c r="AK176" i="20"/>
  <c r="AI176" i="20"/>
  <c r="AH176" i="20"/>
  <c r="AJ176" i="20" s="1"/>
  <c r="AL175" i="20"/>
  <c r="AK175" i="20"/>
  <c r="AI175" i="20"/>
  <c r="AH175" i="20"/>
  <c r="AJ175" i="20" s="1"/>
  <c r="AL174" i="20"/>
  <c r="AK174" i="20"/>
  <c r="AI174" i="20"/>
  <c r="AJ174" i="20" s="1"/>
  <c r="AH174" i="20"/>
  <c r="AL173" i="20"/>
  <c r="AK173" i="20"/>
  <c r="AJ173" i="20"/>
  <c r="AI173" i="20"/>
  <c r="AH173" i="20"/>
  <c r="AL172" i="20"/>
  <c r="AK172" i="20"/>
  <c r="AI172" i="20"/>
  <c r="AH172" i="20"/>
  <c r="AJ172" i="20" s="1"/>
  <c r="AL171" i="20"/>
  <c r="AK171" i="20"/>
  <c r="AI171" i="20"/>
  <c r="AH171" i="20"/>
  <c r="AJ171" i="20" s="1"/>
  <c r="AL170" i="20"/>
  <c r="AK170" i="20"/>
  <c r="AI170" i="20"/>
  <c r="AJ170" i="20" s="1"/>
  <c r="AH170" i="20"/>
  <c r="AL169" i="20"/>
  <c r="AK169" i="20"/>
  <c r="AJ169" i="20"/>
  <c r="AI169" i="20"/>
  <c r="AH169" i="20"/>
  <c r="AL168" i="20"/>
  <c r="AK168" i="20"/>
  <c r="AI168" i="20"/>
  <c r="AH168" i="20"/>
  <c r="AJ168" i="20" s="1"/>
  <c r="AL167" i="20"/>
  <c r="AK167" i="20"/>
  <c r="AI167" i="20"/>
  <c r="AH167" i="20"/>
  <c r="AJ167" i="20" s="1"/>
  <c r="AL166" i="20"/>
  <c r="AK166" i="20"/>
  <c r="AI166" i="20"/>
  <c r="AJ166" i="20" s="1"/>
  <c r="AH166" i="20"/>
  <c r="AL165" i="20"/>
  <c r="AK165" i="20"/>
  <c r="AJ165" i="20"/>
  <c r="AI165" i="20"/>
  <c r="AH165" i="20"/>
  <c r="AL164" i="20"/>
  <c r="AK164" i="20"/>
  <c r="AI164" i="20"/>
  <c r="AH164" i="20"/>
  <c r="AJ164" i="20" s="1"/>
  <c r="AL163" i="20"/>
  <c r="AK163" i="20"/>
  <c r="AI163" i="20"/>
  <c r="AH163" i="20"/>
  <c r="AJ163" i="20" s="1"/>
  <c r="AL162" i="20"/>
  <c r="AK162" i="20"/>
  <c r="AI162" i="20"/>
  <c r="AJ162" i="20" s="1"/>
  <c r="AH162" i="20"/>
  <c r="AL161" i="20"/>
  <c r="AK161" i="20"/>
  <c r="AJ161" i="20"/>
  <c r="AI161" i="20"/>
  <c r="AH161" i="20"/>
  <c r="AL160" i="20"/>
  <c r="AK160" i="20"/>
  <c r="AI160" i="20"/>
  <c r="AH160" i="20"/>
  <c r="AJ160" i="20" s="1"/>
  <c r="AL159" i="20"/>
  <c r="AK159" i="20"/>
  <c r="AI159" i="20"/>
  <c r="AH159" i="20"/>
  <c r="AJ159" i="20" s="1"/>
  <c r="AL158" i="20"/>
  <c r="AK158" i="20"/>
  <c r="AI158" i="20"/>
  <c r="AJ158" i="20" s="1"/>
  <c r="AH158" i="20"/>
  <c r="AL157" i="20"/>
  <c r="AK157" i="20"/>
  <c r="AJ157" i="20"/>
  <c r="AI157" i="20"/>
  <c r="AH157" i="20"/>
  <c r="AL156" i="20"/>
  <c r="AK156" i="20"/>
  <c r="AI156" i="20"/>
  <c r="AH156" i="20"/>
  <c r="AJ156" i="20" s="1"/>
  <c r="AL155" i="20"/>
  <c r="AK155" i="20"/>
  <c r="AI155" i="20"/>
  <c r="AH155" i="20"/>
  <c r="AJ155" i="20" s="1"/>
  <c r="AL154" i="20"/>
  <c r="AK154" i="20"/>
  <c r="AI154" i="20"/>
  <c r="AJ154" i="20" s="1"/>
  <c r="AH154" i="20"/>
  <c r="AL153" i="20"/>
  <c r="AK153" i="20"/>
  <c r="AJ153" i="20"/>
  <c r="AI153" i="20"/>
  <c r="AH153" i="20"/>
  <c r="AL152" i="20"/>
  <c r="AK152" i="20"/>
  <c r="AI152" i="20"/>
  <c r="AH152" i="20"/>
  <c r="AJ152" i="20" s="1"/>
  <c r="AL151" i="20"/>
  <c r="AI151" i="20"/>
  <c r="AH151" i="20"/>
  <c r="AJ151" i="20" s="1"/>
  <c r="AL150" i="20"/>
  <c r="AK150" i="20"/>
  <c r="AI150" i="20"/>
  <c r="AH150" i="20"/>
  <c r="AJ150" i="20" s="1"/>
  <c r="AL149" i="20"/>
  <c r="AK149" i="20"/>
  <c r="AI149" i="20"/>
  <c r="AJ149" i="20" s="1"/>
  <c r="AH149" i="20"/>
  <c r="AL148" i="20"/>
  <c r="AK148" i="20"/>
  <c r="AJ148" i="20"/>
  <c r="AI148" i="20"/>
  <c r="AH148" i="20"/>
  <c r="AL147" i="20"/>
  <c r="AK147" i="20"/>
  <c r="AI147" i="20"/>
  <c r="AH147" i="20"/>
  <c r="AJ147" i="20" s="1"/>
  <c r="AL146" i="20"/>
  <c r="AK146" i="20"/>
  <c r="AI146" i="20"/>
  <c r="AH146" i="20"/>
  <c r="AJ146" i="20" s="1"/>
  <c r="AL145" i="20"/>
  <c r="AK145" i="20"/>
  <c r="AI145" i="20"/>
  <c r="AJ145" i="20" s="1"/>
  <c r="AH145" i="20"/>
  <c r="AL144" i="20"/>
  <c r="AI144" i="20"/>
  <c r="AJ144" i="20" s="1"/>
  <c r="AH144" i="20"/>
  <c r="AL143" i="20"/>
  <c r="AK143" i="20"/>
  <c r="AJ143" i="20"/>
  <c r="AI143" i="20"/>
  <c r="AH143" i="20"/>
  <c r="AL142" i="20"/>
  <c r="AK142" i="20"/>
  <c r="AI142" i="20"/>
  <c r="AH142" i="20"/>
  <c r="AJ142" i="20" s="1"/>
  <c r="AL141" i="20"/>
  <c r="AK141" i="20"/>
  <c r="AI141" i="20"/>
  <c r="AH141" i="20"/>
  <c r="AJ141" i="20" s="1"/>
  <c r="AL140" i="20"/>
  <c r="AK140" i="20"/>
  <c r="AI140" i="20"/>
  <c r="AJ140" i="20" s="1"/>
  <c r="AH140" i="20"/>
  <c r="AL139" i="20"/>
  <c r="AK139" i="20"/>
  <c r="AJ139" i="20"/>
  <c r="AI139" i="20"/>
  <c r="AH139" i="20"/>
  <c r="AL138" i="20"/>
  <c r="AK138" i="20"/>
  <c r="AI138" i="20"/>
  <c r="AH138" i="20"/>
  <c r="AJ138" i="20" s="1"/>
  <c r="AL137" i="20"/>
  <c r="AK137" i="20"/>
  <c r="AI137" i="20"/>
  <c r="AH137" i="20"/>
  <c r="AJ137" i="20" s="1"/>
  <c r="AL136" i="20"/>
  <c r="AI136" i="20"/>
  <c r="AH136" i="20"/>
  <c r="AJ136" i="20" s="1"/>
  <c r="AL135" i="20"/>
  <c r="AK135" i="20"/>
  <c r="AI135" i="20"/>
  <c r="AJ135" i="20" s="1"/>
  <c r="AH135" i="20"/>
  <c r="AL134" i="20"/>
  <c r="AK134" i="20"/>
  <c r="AJ134" i="20"/>
  <c r="AI134" i="20"/>
  <c r="AH134" i="20"/>
  <c r="AL133" i="20"/>
  <c r="AK133" i="20"/>
  <c r="AI133" i="20"/>
  <c r="AH133" i="20"/>
  <c r="AJ133" i="20" s="1"/>
  <c r="AL132" i="20"/>
  <c r="AK132" i="20"/>
  <c r="AI132" i="20"/>
  <c r="AH132" i="20"/>
  <c r="AJ132" i="20" s="1"/>
  <c r="AL131" i="20"/>
  <c r="AK131" i="20"/>
  <c r="AI131" i="20"/>
  <c r="AJ131" i="20" s="1"/>
  <c r="AH131" i="20"/>
  <c r="AL130" i="20"/>
  <c r="AK130" i="20"/>
  <c r="AJ130" i="20"/>
  <c r="AI130" i="20"/>
  <c r="AH130" i="20"/>
  <c r="AL129" i="20"/>
  <c r="AK129" i="20"/>
  <c r="AI129" i="20"/>
  <c r="AH129" i="20"/>
  <c r="AJ129" i="20" s="1"/>
  <c r="AL128" i="20"/>
  <c r="AK128" i="20"/>
  <c r="AI128" i="20"/>
  <c r="AH128" i="20"/>
  <c r="AJ128" i="20" s="1"/>
  <c r="AL127" i="20"/>
  <c r="AI127" i="20"/>
  <c r="AH127" i="20"/>
  <c r="AJ127" i="20" s="1"/>
  <c r="AL126" i="20"/>
  <c r="AK126" i="20"/>
  <c r="AI126" i="20"/>
  <c r="AJ126" i="20" s="1"/>
  <c r="AH126" i="20"/>
  <c r="AL125" i="20"/>
  <c r="AK125" i="20"/>
  <c r="AJ125" i="20"/>
  <c r="AI125" i="20"/>
  <c r="AH125" i="20"/>
  <c r="AL124" i="20"/>
  <c r="AK124" i="20"/>
  <c r="AI124" i="20"/>
  <c r="AH124" i="20"/>
  <c r="AJ124" i="20" s="1"/>
  <c r="AL123" i="20"/>
  <c r="AK123" i="20"/>
  <c r="AI123" i="20"/>
  <c r="AH123" i="20"/>
  <c r="AJ123" i="20" s="1"/>
  <c r="AL122" i="20"/>
  <c r="AK122" i="20"/>
  <c r="AI122" i="20"/>
  <c r="AJ122" i="20" s="1"/>
  <c r="AH122" i="20"/>
  <c r="AL121" i="20"/>
  <c r="AK121" i="20"/>
  <c r="AJ121" i="20"/>
  <c r="AI121" i="20"/>
  <c r="AH121" i="20"/>
  <c r="AL120" i="20"/>
  <c r="AK120" i="20"/>
  <c r="AI120" i="20"/>
  <c r="AH120" i="20"/>
  <c r="AJ120" i="20" s="1"/>
  <c r="AL119" i="20"/>
  <c r="AK119" i="20"/>
  <c r="AI119" i="20"/>
  <c r="AH119" i="20"/>
  <c r="AJ119" i="20" s="1"/>
  <c r="AL118" i="20"/>
  <c r="AK118" i="20"/>
  <c r="AI118" i="20"/>
  <c r="AJ118" i="20" s="1"/>
  <c r="AH118" i="20"/>
  <c r="AL117" i="20"/>
  <c r="AK117" i="20"/>
  <c r="AJ117" i="20"/>
  <c r="AI117" i="20"/>
  <c r="AH117" i="20"/>
  <c r="AL116" i="20"/>
  <c r="AK116" i="20"/>
  <c r="AI116" i="20"/>
  <c r="AH116" i="20"/>
  <c r="AJ116" i="20" s="1"/>
  <c r="AL115" i="20"/>
  <c r="AK115" i="20"/>
  <c r="AI115" i="20"/>
  <c r="AH115" i="20"/>
  <c r="AJ115" i="20" s="1"/>
  <c r="AL114" i="20"/>
  <c r="AK114" i="20"/>
  <c r="AI114" i="20"/>
  <c r="AJ114" i="20" s="1"/>
  <c r="AH114" i="20"/>
  <c r="AL113" i="20"/>
  <c r="AK113" i="20"/>
  <c r="AJ113" i="20"/>
  <c r="AI113" i="20"/>
  <c r="AH113" i="20"/>
  <c r="AL112" i="20"/>
  <c r="AK112" i="20"/>
  <c r="AI112" i="20"/>
  <c r="AH112" i="20"/>
  <c r="AJ112" i="20" s="1"/>
  <c r="AL111" i="20"/>
  <c r="AK111" i="20"/>
  <c r="AI111" i="20"/>
  <c r="AH111" i="20"/>
  <c r="AJ111" i="20" s="1"/>
  <c r="AL110" i="20"/>
  <c r="AK110" i="20"/>
  <c r="AI110" i="20"/>
  <c r="AJ110" i="20" s="1"/>
  <c r="AH110" i="20"/>
  <c r="AL109" i="20"/>
  <c r="AK109" i="20"/>
  <c r="AJ109" i="20"/>
  <c r="AI109" i="20"/>
  <c r="AH109" i="20"/>
  <c r="AL108" i="20"/>
  <c r="AK108" i="20"/>
  <c r="AI108" i="20"/>
  <c r="AH108" i="20"/>
  <c r="AJ108" i="20" s="1"/>
  <c r="AL107" i="20"/>
  <c r="AK107" i="20"/>
  <c r="AI107" i="20"/>
  <c r="AH107" i="20"/>
  <c r="AJ107" i="20" s="1"/>
  <c r="AL106" i="20"/>
  <c r="AK106" i="20"/>
  <c r="AI106" i="20"/>
  <c r="AJ106" i="20" s="1"/>
  <c r="AH106" i="20"/>
  <c r="AL105" i="20"/>
  <c r="AK105" i="20"/>
  <c r="AJ105" i="20"/>
  <c r="AI105" i="20"/>
  <c r="AH105" i="20"/>
  <c r="AL104" i="20"/>
  <c r="AK104" i="20"/>
  <c r="AI104" i="20"/>
  <c r="AH104" i="20"/>
  <c r="AJ104" i="20" s="1"/>
  <c r="AL103" i="20"/>
  <c r="AK103" i="20"/>
  <c r="AI103" i="20"/>
  <c r="AH103" i="20"/>
  <c r="AJ103" i="20" s="1"/>
  <c r="AL102" i="20"/>
  <c r="AK102" i="20"/>
  <c r="AI102" i="20"/>
  <c r="AJ102" i="20" s="1"/>
  <c r="AH102" i="20"/>
  <c r="AL101" i="20"/>
  <c r="AK101" i="20"/>
  <c r="AJ101" i="20"/>
  <c r="AI101" i="20"/>
  <c r="AH101" i="20"/>
  <c r="AL100" i="20"/>
  <c r="AK100" i="20"/>
  <c r="AI100" i="20"/>
  <c r="AH100" i="20"/>
  <c r="AJ100" i="20" s="1"/>
  <c r="AL99" i="20"/>
  <c r="AK99" i="20"/>
  <c r="AI99" i="20"/>
  <c r="AH99" i="20"/>
  <c r="AJ99" i="20" s="1"/>
  <c r="AL98" i="20"/>
  <c r="AK98" i="20"/>
  <c r="AI98" i="20"/>
  <c r="AJ98" i="20" s="1"/>
  <c r="AH98" i="20"/>
  <c r="AL97" i="20"/>
  <c r="AK97" i="20"/>
  <c r="AJ97" i="20"/>
  <c r="AI97" i="20"/>
  <c r="AH97" i="20"/>
  <c r="AL96" i="20"/>
  <c r="AK96" i="20"/>
  <c r="AI96" i="20"/>
  <c r="AH96" i="20"/>
  <c r="AJ96" i="20" s="1"/>
  <c r="AL95" i="20"/>
  <c r="AK95" i="20"/>
  <c r="AI95" i="20"/>
  <c r="AH95" i="20"/>
  <c r="AJ95" i="20" s="1"/>
  <c r="AL94" i="20"/>
  <c r="AK94" i="20"/>
  <c r="AI94" i="20"/>
  <c r="AJ94" i="20" s="1"/>
  <c r="AH94" i="20"/>
  <c r="AL93" i="20"/>
  <c r="AK93" i="20"/>
  <c r="AJ93" i="20"/>
  <c r="AI93" i="20"/>
  <c r="AH93" i="20"/>
  <c r="AL92" i="20"/>
  <c r="AK92" i="20"/>
  <c r="AI92" i="20"/>
  <c r="AH92" i="20"/>
  <c r="AJ92" i="20" s="1"/>
  <c r="AL91" i="20"/>
  <c r="AK91" i="20"/>
  <c r="AI91" i="20"/>
  <c r="AH91" i="20"/>
  <c r="AJ91" i="20" s="1"/>
  <c r="AL90" i="20"/>
  <c r="AK90" i="20"/>
  <c r="AI90" i="20"/>
  <c r="AJ90" i="20" s="1"/>
  <c r="AH90" i="20"/>
  <c r="AL89" i="20"/>
  <c r="AK89" i="20"/>
  <c r="AJ89" i="20"/>
  <c r="AI89" i="20"/>
  <c r="AH89" i="20"/>
  <c r="AL88" i="20"/>
  <c r="AK88" i="20"/>
  <c r="AI88" i="20"/>
  <c r="AH88" i="20"/>
  <c r="AJ88" i="20" s="1"/>
  <c r="AL87" i="20"/>
  <c r="AK87" i="20"/>
  <c r="AI87" i="20"/>
  <c r="AH87" i="20"/>
  <c r="AJ87" i="20" s="1"/>
  <c r="AL86" i="20"/>
  <c r="AK86" i="20"/>
  <c r="AI86" i="20"/>
  <c r="AJ86" i="20" s="1"/>
  <c r="AH86" i="20"/>
  <c r="AL85" i="20"/>
  <c r="AK85" i="20"/>
  <c r="AJ85" i="20"/>
  <c r="AI85" i="20"/>
  <c r="AH85" i="20"/>
  <c r="AL84" i="20"/>
  <c r="AK84" i="20"/>
  <c r="AI84" i="20"/>
  <c r="AH84" i="20"/>
  <c r="AJ84" i="20" s="1"/>
  <c r="AL83" i="20"/>
  <c r="AK83" i="20"/>
  <c r="AI83" i="20"/>
  <c r="AH83" i="20"/>
  <c r="AJ83" i="20" s="1"/>
  <c r="AL82" i="20"/>
  <c r="AK82" i="20"/>
  <c r="AI82" i="20"/>
  <c r="AJ82" i="20" s="1"/>
  <c r="AH82" i="20"/>
  <c r="AL81" i="20"/>
  <c r="AK81" i="20"/>
  <c r="AJ81" i="20"/>
  <c r="AI81" i="20"/>
  <c r="AH81" i="20"/>
  <c r="AL80" i="20"/>
  <c r="AK80" i="20"/>
  <c r="AI80" i="20"/>
  <c r="AH80" i="20"/>
  <c r="AJ80" i="20" s="1"/>
  <c r="AL79" i="20"/>
  <c r="AK79" i="20"/>
  <c r="AI79" i="20"/>
  <c r="AH79" i="20"/>
  <c r="AJ79" i="20" s="1"/>
  <c r="AL78" i="20"/>
  <c r="AK78" i="20"/>
  <c r="AI78" i="20"/>
  <c r="AJ78" i="20" s="1"/>
  <c r="AH78" i="20"/>
  <c r="AL77" i="20"/>
  <c r="AI77" i="20"/>
  <c r="AJ77" i="20" s="1"/>
  <c r="AH77" i="20"/>
  <c r="AL76" i="20"/>
  <c r="AK76" i="20"/>
  <c r="AJ76" i="20"/>
  <c r="AI76" i="20"/>
  <c r="AH76" i="20"/>
  <c r="AL75" i="20"/>
  <c r="AK75" i="20"/>
  <c r="AI75" i="20"/>
  <c r="AH75" i="20"/>
  <c r="AJ75" i="20" s="1"/>
  <c r="AL74" i="20"/>
  <c r="AK74" i="20"/>
  <c r="AI74" i="20"/>
  <c r="AH74" i="20"/>
  <c r="AJ74" i="20" s="1"/>
  <c r="AL73" i="20"/>
  <c r="AK73" i="20"/>
  <c r="AI73" i="20"/>
  <c r="AJ73" i="20" s="1"/>
  <c r="AH73" i="20"/>
  <c r="AL72" i="20"/>
  <c r="AK72" i="20"/>
  <c r="AJ72" i="20"/>
  <c r="AI72" i="20"/>
  <c r="AH72" i="20"/>
  <c r="AL71" i="20"/>
  <c r="AK71" i="20"/>
  <c r="AI71" i="20"/>
  <c r="AH71" i="20"/>
  <c r="AJ71" i="20" s="1"/>
  <c r="AL70" i="20"/>
  <c r="AK70" i="20"/>
  <c r="AI70" i="20"/>
  <c r="AH70" i="20"/>
  <c r="AJ70" i="20" s="1"/>
  <c r="AL69" i="20"/>
  <c r="AK69" i="20"/>
  <c r="AI69" i="20"/>
  <c r="AJ69" i="20" s="1"/>
  <c r="AH69" i="20"/>
  <c r="AL68" i="20"/>
  <c r="AK68" i="20"/>
  <c r="AJ68" i="20"/>
  <c r="AI68" i="20"/>
  <c r="AH68" i="20"/>
  <c r="AL67" i="20"/>
  <c r="AK67" i="20"/>
  <c r="AI67" i="20"/>
  <c r="AH67" i="20"/>
  <c r="AJ67" i="20" s="1"/>
  <c r="AL66" i="20"/>
  <c r="AK66" i="20"/>
  <c r="AI66" i="20"/>
  <c r="AH66" i="20"/>
  <c r="AJ66" i="20" s="1"/>
  <c r="AL65" i="20"/>
  <c r="AK65" i="20"/>
  <c r="AI65" i="20"/>
  <c r="AJ65" i="20" s="1"/>
  <c r="AH65" i="20"/>
  <c r="AL64" i="20"/>
  <c r="AI64" i="20"/>
  <c r="AJ64" i="20" s="1"/>
  <c r="AH64" i="20"/>
  <c r="AL63" i="20"/>
  <c r="AK63" i="20"/>
  <c r="AJ63" i="20"/>
  <c r="AI63" i="20"/>
  <c r="AH63" i="20"/>
  <c r="AL62" i="20"/>
  <c r="AK62" i="20"/>
  <c r="AI62" i="20"/>
  <c r="AH62" i="20"/>
  <c r="AJ62" i="20" s="1"/>
  <c r="AL61" i="20"/>
  <c r="AK61" i="20"/>
  <c r="AI61" i="20"/>
  <c r="AH61" i="20"/>
  <c r="AJ61" i="20" s="1"/>
  <c r="AL60" i="20"/>
  <c r="AK60" i="20"/>
  <c r="AI60" i="20"/>
  <c r="AJ60" i="20" s="1"/>
  <c r="AH60" i="20"/>
  <c r="AL59" i="20"/>
  <c r="AI59" i="20"/>
  <c r="AJ59" i="20" s="1"/>
  <c r="AH59" i="20"/>
  <c r="AL58" i="20"/>
  <c r="AK58" i="20"/>
  <c r="AJ58" i="20"/>
  <c r="AI58" i="20"/>
  <c r="AH58" i="20"/>
  <c r="AL57" i="20"/>
  <c r="AK57" i="20"/>
  <c r="AI57" i="20"/>
  <c r="AH57" i="20"/>
  <c r="AJ57" i="20" s="1"/>
  <c r="AL56" i="20"/>
  <c r="AK56" i="20"/>
  <c r="AI56" i="20"/>
  <c r="AH56" i="20"/>
  <c r="AJ56" i="20" s="1"/>
  <c r="AL55" i="20"/>
  <c r="AI55" i="20"/>
  <c r="AH55" i="20"/>
  <c r="AJ55" i="20" s="1"/>
  <c r="AL54" i="20"/>
  <c r="AK54" i="20"/>
  <c r="AI54" i="20"/>
  <c r="AJ54" i="20" s="1"/>
  <c r="AH54" i="20"/>
  <c r="AL53" i="20"/>
  <c r="AK53" i="20"/>
  <c r="AJ53" i="20"/>
  <c r="AI53" i="20"/>
  <c r="AH53" i="20"/>
  <c r="AL52" i="20"/>
  <c r="AK52" i="20"/>
  <c r="AI52" i="20"/>
  <c r="AH52" i="20"/>
  <c r="AJ52" i="20" s="1"/>
  <c r="AL51" i="20"/>
  <c r="AK51" i="20"/>
  <c r="AI51" i="20"/>
  <c r="AH51" i="20"/>
  <c r="AJ51" i="20" s="1"/>
  <c r="AL50" i="20"/>
  <c r="AK50" i="20"/>
  <c r="AI50" i="20"/>
  <c r="AJ50" i="20" s="1"/>
  <c r="AH50" i="20"/>
  <c r="AL49" i="20"/>
  <c r="AK49" i="20"/>
  <c r="AJ49" i="20"/>
  <c r="AI49" i="20"/>
  <c r="AH49" i="20"/>
  <c r="AL48" i="20"/>
  <c r="AK48" i="20"/>
  <c r="AI48" i="20"/>
  <c r="AH48" i="20"/>
  <c r="AJ48" i="20" s="1"/>
  <c r="AL47" i="20"/>
  <c r="AK47" i="20"/>
  <c r="AI47" i="20"/>
  <c r="AH47" i="20"/>
  <c r="AJ47" i="20" s="1"/>
  <c r="AL46" i="20"/>
  <c r="AK46" i="20"/>
  <c r="AI46" i="20"/>
  <c r="AJ46" i="20" s="1"/>
  <c r="AH46" i="20"/>
  <c r="AL45" i="20"/>
  <c r="AK45" i="20"/>
  <c r="AJ45" i="20"/>
  <c r="AI45" i="20"/>
  <c r="AH45" i="20"/>
  <c r="AL44" i="20"/>
  <c r="AK44" i="20"/>
  <c r="AI44" i="20"/>
  <c r="AH44" i="20"/>
  <c r="AJ44" i="20" s="1"/>
  <c r="AL43" i="20"/>
  <c r="AK43" i="20"/>
  <c r="AI43" i="20"/>
  <c r="AH43" i="20"/>
  <c r="AJ43" i="20" s="1"/>
  <c r="AL42" i="20"/>
  <c r="AK42" i="20"/>
  <c r="AI42" i="20"/>
  <c r="AJ42" i="20" s="1"/>
  <c r="AH42" i="20"/>
  <c r="AL41" i="20"/>
  <c r="AK41" i="20"/>
  <c r="AJ41" i="20"/>
  <c r="AI41" i="20"/>
  <c r="AH41" i="20"/>
  <c r="AL40" i="20"/>
  <c r="AK40" i="20"/>
  <c r="AI40" i="20"/>
  <c r="AH40" i="20"/>
  <c r="AJ40" i="20" s="1"/>
  <c r="AL39" i="20"/>
  <c r="AK39" i="20"/>
  <c r="AI39" i="20"/>
  <c r="AH39" i="20"/>
  <c r="AJ39" i="20" s="1"/>
  <c r="AL38" i="20"/>
  <c r="AK38" i="20"/>
  <c r="AI38" i="20"/>
  <c r="AJ38" i="20" s="1"/>
  <c r="AH38" i="20"/>
  <c r="AL37" i="20"/>
  <c r="AK37" i="20"/>
  <c r="AJ37" i="20"/>
  <c r="AI37" i="20"/>
  <c r="AH37" i="20"/>
  <c r="AL36" i="20"/>
  <c r="AK36" i="20"/>
  <c r="AI36" i="20"/>
  <c r="AH36" i="20"/>
  <c r="AJ36" i="20" s="1"/>
  <c r="AL35" i="20"/>
  <c r="AI35" i="20"/>
  <c r="AH35" i="20"/>
  <c r="AJ35" i="20" s="1"/>
  <c r="AL34" i="20"/>
  <c r="AK34" i="20"/>
  <c r="AI34" i="20"/>
  <c r="AH34" i="20"/>
  <c r="AJ34" i="20" s="1"/>
  <c r="AL33" i="20"/>
  <c r="AK33" i="20"/>
  <c r="AI33" i="20"/>
  <c r="AJ33" i="20" s="1"/>
  <c r="AH33" i="20"/>
  <c r="AL32" i="20"/>
  <c r="AK32" i="20"/>
  <c r="AJ32" i="20"/>
  <c r="AI32" i="20"/>
  <c r="AH32" i="20"/>
  <c r="AL31" i="20"/>
  <c r="AK31" i="20"/>
  <c r="AI31" i="20"/>
  <c r="AH31" i="20"/>
  <c r="AJ31" i="20" s="1"/>
  <c r="AL30" i="20"/>
  <c r="AK30" i="20"/>
  <c r="AI30" i="20"/>
  <c r="AH30" i="20"/>
  <c r="AJ30" i="20" s="1"/>
  <c r="AL29" i="20"/>
  <c r="AK29" i="20"/>
  <c r="AI29" i="20"/>
  <c r="AJ29" i="20" s="1"/>
  <c r="AH29" i="20"/>
  <c r="AL28" i="20"/>
  <c r="AK28" i="20"/>
  <c r="AJ28" i="20"/>
  <c r="AI28" i="20"/>
  <c r="AH28" i="20"/>
  <c r="AL27" i="20"/>
  <c r="AK27" i="20"/>
  <c r="AI27" i="20"/>
  <c r="AH27" i="20"/>
  <c r="AJ27" i="20" s="1"/>
  <c r="AL26" i="20"/>
  <c r="AK26" i="20"/>
  <c r="AI26" i="20"/>
  <c r="AH26" i="20"/>
  <c r="AJ26" i="20" s="1"/>
  <c r="AL25" i="20"/>
  <c r="AK25" i="20"/>
  <c r="AI25" i="20"/>
  <c r="AJ25" i="20" s="1"/>
  <c r="AH25" i="20"/>
  <c r="AL24" i="20"/>
  <c r="AI24" i="20"/>
  <c r="AJ24" i="20" s="1"/>
  <c r="AH24" i="20"/>
  <c r="AL23" i="20"/>
  <c r="AI23" i="20"/>
  <c r="AJ23" i="20" s="1"/>
  <c r="AH23" i="20"/>
  <c r="AL22" i="20"/>
  <c r="AK22" i="20"/>
  <c r="AJ22" i="20"/>
  <c r="AI22" i="20"/>
  <c r="AH22" i="20"/>
  <c r="AL21" i="20"/>
  <c r="AK21" i="20"/>
  <c r="AI21" i="20"/>
  <c r="AH21" i="20"/>
  <c r="AJ21" i="20" s="1"/>
  <c r="AL20" i="20"/>
  <c r="AK20" i="20"/>
  <c r="AI20" i="20"/>
  <c r="AH20" i="20"/>
  <c r="AJ20" i="20" s="1"/>
  <c r="AL19" i="20"/>
  <c r="AK19" i="20"/>
  <c r="AI19" i="20"/>
  <c r="AJ19" i="20" s="1"/>
  <c r="AH19" i="20"/>
  <c r="AL18" i="20"/>
  <c r="AK18" i="20"/>
  <c r="AJ18" i="20"/>
  <c r="AI18" i="20"/>
  <c r="AH18" i="20"/>
  <c r="AL17" i="20"/>
  <c r="AK17" i="20"/>
  <c r="AI17" i="20"/>
  <c r="AH17" i="20"/>
  <c r="AJ17" i="20" s="1"/>
  <c r="AL16" i="20"/>
  <c r="AK16" i="20"/>
  <c r="AI16" i="20"/>
  <c r="AH16" i="20"/>
  <c r="AJ16" i="20" s="1"/>
  <c r="AL15" i="20"/>
  <c r="AK15" i="20"/>
  <c r="AI15" i="20"/>
  <c r="AJ15" i="20" s="1"/>
  <c r="AH15" i="20"/>
  <c r="AL14" i="20"/>
  <c r="AK14" i="20"/>
  <c r="AJ14" i="20"/>
  <c r="AI14" i="20"/>
  <c r="AH14" i="20"/>
  <c r="AL13" i="20"/>
  <c r="AK13" i="20"/>
  <c r="AI13" i="20"/>
  <c r="AH13" i="20"/>
  <c r="AJ13" i="20" s="1"/>
  <c r="AL12" i="20"/>
  <c r="AK12" i="20"/>
  <c r="AI12" i="20"/>
  <c r="AH12" i="20"/>
  <c r="AJ12" i="20" s="1"/>
  <c r="AL11" i="20"/>
  <c r="AK11" i="20"/>
  <c r="AI11" i="20"/>
  <c r="AJ11" i="20" s="1"/>
  <c r="AH11" i="20"/>
  <c r="AL10" i="20"/>
  <c r="AK10" i="20"/>
  <c r="AJ10" i="20"/>
  <c r="AI10" i="20"/>
  <c r="AH10" i="20"/>
  <c r="AL9" i="20"/>
  <c r="AK9" i="20"/>
  <c r="AI9" i="20"/>
  <c r="AH9" i="20"/>
  <c r="AJ9" i="20" s="1"/>
  <c r="AL8" i="20"/>
  <c r="AK8" i="20"/>
  <c r="AI8" i="20"/>
  <c r="AH8" i="20"/>
  <c r="AJ8" i="20" s="1"/>
  <c r="AL7" i="20"/>
  <c r="AK7" i="20"/>
  <c r="AI7" i="20"/>
  <c r="AJ7" i="20" s="1"/>
  <c r="AH7" i="20"/>
  <c r="AL6" i="20"/>
  <c r="AK6" i="20"/>
  <c r="AJ6" i="20"/>
  <c r="AI6" i="20"/>
  <c r="AH6" i="20"/>
  <c r="AL5" i="20"/>
  <c r="AK5" i="20"/>
  <c r="AI5" i="20"/>
  <c r="AH5" i="20"/>
  <c r="AJ5" i="20" s="1"/>
  <c r="AL4" i="20"/>
  <c r="AK4" i="20"/>
  <c r="AI4" i="20"/>
  <c r="AH4" i="20"/>
  <c r="AJ4" i="20" s="1"/>
  <c r="AJ30" i="7" l="1"/>
  <c r="AJ67" i="7"/>
  <c r="AH17" i="7"/>
  <c r="AJ17" i="7" s="1"/>
  <c r="AL113" i="17"/>
  <c r="AK113" i="17"/>
  <c r="AI113" i="17"/>
  <c r="AH113" i="17"/>
  <c r="AG113" i="17"/>
  <c r="AJ113" i="17" s="1"/>
  <c r="AL112" i="17"/>
  <c r="AK112" i="17"/>
  <c r="AJ112" i="17"/>
  <c r="AI112" i="17"/>
  <c r="AH112" i="17"/>
  <c r="AG112" i="17"/>
  <c r="AL111" i="17"/>
  <c r="AK111" i="17"/>
  <c r="AI111" i="17"/>
  <c r="AH111" i="17"/>
  <c r="AJ111" i="17" s="1"/>
  <c r="AG111" i="17"/>
  <c r="AL110" i="17"/>
  <c r="AK110" i="17"/>
  <c r="AJ110" i="17"/>
  <c r="AI110" i="17"/>
  <c r="AH110" i="17"/>
  <c r="AG110" i="17"/>
  <c r="AL109" i="17"/>
  <c r="AK109" i="17"/>
  <c r="AI109" i="17"/>
  <c r="AH109" i="17"/>
  <c r="AJ109" i="17" s="1"/>
  <c r="AG109" i="17"/>
  <c r="AL108" i="17"/>
  <c r="AK108" i="17"/>
  <c r="AJ108" i="17"/>
  <c r="AI108" i="17"/>
  <c r="AH108" i="17"/>
  <c r="AG108" i="17"/>
  <c r="AL107" i="17"/>
  <c r="AK107" i="17"/>
  <c r="AI107" i="17"/>
  <c r="AH107" i="17"/>
  <c r="AJ107" i="17" s="1"/>
  <c r="AG107" i="17"/>
  <c r="AL106" i="17"/>
  <c r="AK106" i="17"/>
  <c r="AJ106" i="17"/>
  <c r="AI106" i="17"/>
  <c r="AH106" i="17"/>
  <c r="AG106" i="17"/>
  <c r="AL105" i="17"/>
  <c r="AK105" i="17"/>
  <c r="AI105" i="17"/>
  <c r="AH105" i="17"/>
  <c r="AJ105" i="17" s="1"/>
  <c r="AG105" i="17"/>
  <c r="AL104" i="17"/>
  <c r="AK104" i="17"/>
  <c r="AJ104" i="17"/>
  <c r="AI104" i="17"/>
  <c r="AH104" i="17"/>
  <c r="AG104" i="17"/>
  <c r="AL103" i="17"/>
  <c r="AK103" i="17"/>
  <c r="AI103" i="17"/>
  <c r="AH103" i="17"/>
  <c r="AJ103" i="17" s="1"/>
  <c r="AG103" i="17"/>
  <c r="AL102" i="17"/>
  <c r="AK102" i="17"/>
  <c r="AJ102" i="17"/>
  <c r="AI102" i="17"/>
  <c r="AH102" i="17"/>
  <c r="AG102" i="17"/>
  <c r="AL101" i="17"/>
  <c r="AK101" i="17"/>
  <c r="AI101" i="17"/>
  <c r="AH101" i="17"/>
  <c r="AJ101" i="17" s="1"/>
  <c r="AG101" i="17"/>
  <c r="AL100" i="17"/>
  <c r="AK100" i="17"/>
  <c r="AJ100" i="17"/>
  <c r="AI100" i="17"/>
  <c r="AH100" i="17"/>
  <c r="AG100" i="17"/>
  <c r="AL99" i="17"/>
  <c r="AK99" i="17"/>
  <c r="AI99" i="17"/>
  <c r="AH99" i="17"/>
  <c r="AJ99" i="17" s="1"/>
  <c r="AG99" i="17"/>
  <c r="AL98" i="17"/>
  <c r="AK98" i="17"/>
  <c r="AJ98" i="17"/>
  <c r="AI98" i="17"/>
  <c r="AH98" i="17"/>
  <c r="AG98" i="17"/>
  <c r="AL97" i="17"/>
  <c r="AK97" i="17"/>
  <c r="AI97" i="17"/>
  <c r="AH97" i="17"/>
  <c r="AJ97" i="17" s="1"/>
  <c r="AG97" i="17"/>
  <c r="AL96" i="17"/>
  <c r="AK96" i="17"/>
  <c r="AJ96" i="17"/>
  <c r="AI96" i="17"/>
  <c r="AH96" i="17"/>
  <c r="AG96" i="17"/>
  <c r="AL95" i="17"/>
  <c r="AK95" i="17"/>
  <c r="AI95" i="17"/>
  <c r="AH95" i="17"/>
  <c r="AJ95" i="17" s="1"/>
  <c r="AG95" i="17"/>
  <c r="AL94" i="17"/>
  <c r="AK94" i="17"/>
  <c r="AJ94" i="17"/>
  <c r="AI94" i="17"/>
  <c r="AH94" i="17"/>
  <c r="AG94" i="17"/>
  <c r="AL93" i="17"/>
  <c r="AK93" i="17"/>
  <c r="AI93" i="17"/>
  <c r="AH93" i="17"/>
  <c r="AJ93" i="17" s="1"/>
  <c r="AG93" i="17"/>
  <c r="AL92" i="17"/>
  <c r="AK92" i="17"/>
  <c r="AJ92" i="17"/>
  <c r="AI92" i="17"/>
  <c r="AH92" i="17"/>
  <c r="AG92" i="17"/>
  <c r="AL91" i="17"/>
  <c r="AK91" i="17"/>
  <c r="AI91" i="17"/>
  <c r="AH91" i="17"/>
  <c r="AJ91" i="17" s="1"/>
  <c r="AG91" i="17"/>
  <c r="AL90" i="17"/>
  <c r="AK90" i="17"/>
  <c r="AJ90" i="17"/>
  <c r="AI90" i="17"/>
  <c r="AH90" i="17"/>
  <c r="AG90" i="17"/>
  <c r="AL89" i="17"/>
  <c r="AK89" i="17"/>
  <c r="AI89" i="17"/>
  <c r="AH89" i="17"/>
  <c r="AJ89" i="17" s="1"/>
  <c r="AG89" i="17"/>
  <c r="AL88" i="17"/>
  <c r="AK88" i="17"/>
  <c r="AJ88" i="17"/>
  <c r="AI88" i="17"/>
  <c r="AH88" i="17"/>
  <c r="AG88" i="17"/>
  <c r="AL87" i="17"/>
  <c r="AK87" i="17"/>
  <c r="AI87" i="17"/>
  <c r="AH87" i="17"/>
  <c r="AJ87" i="17" s="1"/>
  <c r="AG87" i="17"/>
  <c r="AL86" i="17"/>
  <c r="AK86" i="17"/>
  <c r="AJ86" i="17"/>
  <c r="AI86" i="17"/>
  <c r="AH86" i="17"/>
  <c r="AG86" i="17"/>
  <c r="AL85" i="17"/>
  <c r="AK85" i="17"/>
  <c r="AI85" i="17"/>
  <c r="AH85" i="17"/>
  <c r="AJ85" i="17" s="1"/>
  <c r="AG85" i="17"/>
  <c r="AL84" i="17"/>
  <c r="AK84" i="17"/>
  <c r="AJ84" i="17"/>
  <c r="AI84" i="17"/>
  <c r="AH84" i="17"/>
  <c r="AG84" i="17"/>
  <c r="AL83" i="17"/>
  <c r="AK83" i="17"/>
  <c r="AI83" i="17"/>
  <c r="AH83" i="17"/>
  <c r="AJ83" i="17" s="1"/>
  <c r="AG83" i="17"/>
  <c r="AL82" i="17"/>
  <c r="AK82" i="17"/>
  <c r="AJ82" i="17"/>
  <c r="AI82" i="17"/>
  <c r="AH82" i="17"/>
  <c r="AG82" i="17"/>
  <c r="AL81" i="17"/>
  <c r="AK81" i="17"/>
  <c r="AI81" i="17"/>
  <c r="AH81" i="17"/>
  <c r="AJ81" i="17" s="1"/>
  <c r="AG81" i="17"/>
  <c r="AL80" i="17"/>
  <c r="AK80" i="17"/>
  <c r="AJ80" i="17"/>
  <c r="AI80" i="17"/>
  <c r="AH80" i="17"/>
  <c r="AG80" i="17"/>
  <c r="AL79" i="17"/>
  <c r="AK79" i="17"/>
  <c r="AI79" i="17"/>
  <c r="AH79" i="17"/>
  <c r="AJ79" i="17" s="1"/>
  <c r="AG79" i="17"/>
  <c r="AL78" i="17"/>
  <c r="AK78" i="17"/>
  <c r="AJ78" i="17"/>
  <c r="AI78" i="17"/>
  <c r="AH78" i="17"/>
  <c r="AG78" i="17"/>
  <c r="AL77" i="17"/>
  <c r="AK77" i="17"/>
  <c r="AI77" i="17"/>
  <c r="AH77" i="17"/>
  <c r="AJ77" i="17" s="1"/>
  <c r="AG77" i="17"/>
  <c r="AL76" i="17"/>
  <c r="AK76" i="17"/>
  <c r="AJ76" i="17"/>
  <c r="AI76" i="17"/>
  <c r="AH76" i="17"/>
  <c r="AG76" i="17"/>
  <c r="AL75" i="17"/>
  <c r="AK75" i="17"/>
  <c r="AI75" i="17"/>
  <c r="AH75" i="17"/>
  <c r="AJ75" i="17" s="1"/>
  <c r="AG75" i="17"/>
  <c r="AL74" i="17"/>
  <c r="AK74" i="17"/>
  <c r="AJ74" i="17"/>
  <c r="AI74" i="17"/>
  <c r="AH74" i="17"/>
  <c r="AG74" i="17"/>
  <c r="AL73" i="17"/>
  <c r="AK73" i="17"/>
  <c r="AI73" i="17"/>
  <c r="AH73" i="17"/>
  <c r="AJ73" i="17" s="1"/>
  <c r="AG73" i="17"/>
  <c r="AL72" i="17"/>
  <c r="AK72" i="17"/>
  <c r="AJ72" i="17"/>
  <c r="AI72" i="17"/>
  <c r="AH72" i="17"/>
  <c r="AG72" i="17"/>
  <c r="AL71" i="17"/>
  <c r="AK71" i="17"/>
  <c r="AI71" i="17"/>
  <c r="AH71" i="17"/>
  <c r="AJ71" i="17" s="1"/>
  <c r="AG71" i="17"/>
  <c r="AL70" i="17"/>
  <c r="AK70" i="17"/>
  <c r="AJ70" i="17"/>
  <c r="AI70" i="17"/>
  <c r="AH70" i="17"/>
  <c r="AG70" i="17"/>
  <c r="AL69" i="17"/>
  <c r="AK69" i="17"/>
  <c r="AI69" i="17"/>
  <c r="AH69" i="17"/>
  <c r="AJ69" i="17" s="1"/>
  <c r="AG69" i="17"/>
  <c r="AL68" i="17"/>
  <c r="AK68" i="17"/>
  <c r="AJ68" i="17"/>
  <c r="AI68" i="17"/>
  <c r="AH68" i="17"/>
  <c r="AG68" i="17"/>
  <c r="AL67" i="17"/>
  <c r="AK67" i="17"/>
  <c r="AI67" i="17"/>
  <c r="AH67" i="17"/>
  <c r="AJ67" i="17" s="1"/>
  <c r="AG67" i="17"/>
  <c r="AL66" i="17"/>
  <c r="AK66" i="17"/>
  <c r="AJ66" i="17"/>
  <c r="AI66" i="17"/>
  <c r="AH66" i="17"/>
  <c r="AG66" i="17"/>
  <c r="AL65" i="17"/>
  <c r="AK65" i="17"/>
  <c r="AI65" i="17"/>
  <c r="AH65" i="17"/>
  <c r="AJ65" i="17" s="1"/>
  <c r="AG65" i="17"/>
  <c r="AL64" i="17"/>
  <c r="AK64" i="17"/>
  <c r="AJ64" i="17"/>
  <c r="AI64" i="17"/>
  <c r="AH64" i="17"/>
  <c r="AG64" i="17"/>
  <c r="AL63" i="17"/>
  <c r="AK63" i="17"/>
  <c r="AI63" i="17"/>
  <c r="AH63" i="17"/>
  <c r="AJ63" i="17" s="1"/>
  <c r="AG63" i="17"/>
  <c r="AL62" i="17"/>
  <c r="AK62" i="17"/>
  <c r="AJ62" i="17"/>
  <c r="AI62" i="17"/>
  <c r="AH62" i="17"/>
  <c r="AG62" i="17"/>
  <c r="AL61" i="17"/>
  <c r="AK61" i="17"/>
  <c r="AI61" i="17"/>
  <c r="AH61" i="17"/>
  <c r="AJ61" i="17" s="1"/>
  <c r="AG61" i="17"/>
  <c r="AL60" i="17"/>
  <c r="AK60" i="17"/>
  <c r="AJ60" i="17"/>
  <c r="AI60" i="17"/>
  <c r="AH60" i="17"/>
  <c r="AG60" i="17"/>
  <c r="AL59" i="17"/>
  <c r="AK59" i="17"/>
  <c r="AI59" i="17"/>
  <c r="AH59" i="17"/>
  <c r="AJ59" i="17" s="1"/>
  <c r="AG59" i="17"/>
  <c r="AL58" i="17"/>
  <c r="AK58" i="17"/>
  <c r="AJ58" i="17"/>
  <c r="AI58" i="17"/>
  <c r="AH58" i="17"/>
  <c r="AG58" i="17"/>
  <c r="AL57" i="17"/>
  <c r="AK57" i="17"/>
  <c r="AI57" i="17"/>
  <c r="AH57" i="17"/>
  <c r="AJ57" i="17" s="1"/>
  <c r="AG57" i="17"/>
  <c r="AL56" i="17"/>
  <c r="AK56" i="17"/>
  <c r="AJ56" i="17"/>
  <c r="AI56" i="17"/>
  <c r="AH56" i="17"/>
  <c r="AG56" i="17"/>
  <c r="AL55" i="17"/>
  <c r="AK55" i="17"/>
  <c r="AI55" i="17"/>
  <c r="AH55" i="17"/>
  <c r="AJ55" i="17" s="1"/>
  <c r="AG55" i="17"/>
  <c r="AL54" i="17"/>
  <c r="AK54" i="17"/>
  <c r="AJ54" i="17"/>
  <c r="AI54" i="17"/>
  <c r="AH54" i="17"/>
  <c r="AG54" i="17"/>
  <c r="AL53" i="17"/>
  <c r="AK53" i="17"/>
  <c r="AI53" i="17"/>
  <c r="AH53" i="17"/>
  <c r="AJ53" i="17" s="1"/>
  <c r="AG53" i="17"/>
  <c r="AL52" i="17"/>
  <c r="AK52" i="17"/>
  <c r="AJ52" i="17"/>
  <c r="AI52" i="17"/>
  <c r="AH52" i="17"/>
  <c r="AG52" i="17"/>
  <c r="AL51" i="17"/>
  <c r="AK51" i="17"/>
  <c r="AI51" i="17"/>
  <c r="AH51" i="17"/>
  <c r="AJ51" i="17" s="1"/>
  <c r="AG51" i="17"/>
  <c r="AL50" i="17"/>
  <c r="AK50" i="17"/>
  <c r="AJ50" i="17"/>
  <c r="AI50" i="17"/>
  <c r="AH50" i="17"/>
  <c r="AG50" i="17"/>
  <c r="AL49" i="17"/>
  <c r="AK49" i="17"/>
  <c r="AI49" i="17"/>
  <c r="AH49" i="17"/>
  <c r="AJ49" i="17" s="1"/>
  <c r="AG49" i="17"/>
  <c r="AL48" i="17"/>
  <c r="AK48" i="17"/>
  <c r="AJ48" i="17"/>
  <c r="AI48" i="17"/>
  <c r="AH48" i="17"/>
  <c r="AG48" i="17"/>
  <c r="AL47" i="17"/>
  <c r="AK47" i="17"/>
  <c r="AI47" i="17"/>
  <c r="AH47" i="17"/>
  <c r="AJ47" i="17" s="1"/>
  <c r="AG47" i="17"/>
  <c r="AL46" i="17"/>
  <c r="AK46" i="17"/>
  <c r="AJ46" i="17"/>
  <c r="AI46" i="17"/>
  <c r="AH46" i="17"/>
  <c r="AG46" i="17"/>
  <c r="AL45" i="17"/>
  <c r="AK45" i="17"/>
  <c r="AI45" i="17"/>
  <c r="AH45" i="17"/>
  <c r="AJ45" i="17" s="1"/>
  <c r="AG45" i="17"/>
  <c r="AL44" i="17"/>
  <c r="AK44" i="17"/>
  <c r="AJ44" i="17"/>
  <c r="AI44" i="17"/>
  <c r="AH44" i="17"/>
  <c r="AG44" i="17"/>
  <c r="AL43" i="17"/>
  <c r="AK43" i="17"/>
  <c r="AI43" i="17"/>
  <c r="AH43" i="17"/>
  <c r="AJ43" i="17" s="1"/>
  <c r="AG43" i="17"/>
  <c r="AL42" i="17"/>
  <c r="AK42" i="17"/>
  <c r="AJ42" i="17"/>
  <c r="AI42" i="17"/>
  <c r="AH42" i="17"/>
  <c r="AG42" i="17"/>
  <c r="AL41" i="17"/>
  <c r="AK41" i="17"/>
  <c r="AI41" i="17"/>
  <c r="AH41" i="17"/>
  <c r="AJ41" i="17" s="1"/>
  <c r="AG41" i="17"/>
  <c r="AL40" i="17"/>
  <c r="AK40" i="17"/>
  <c r="AJ40" i="17"/>
  <c r="AI40" i="17"/>
  <c r="AH40" i="17"/>
  <c r="AG40" i="17"/>
  <c r="AL39" i="17"/>
  <c r="AK39" i="17"/>
  <c r="AI39" i="17"/>
  <c r="AH39" i="17"/>
  <c r="AJ39" i="17" s="1"/>
  <c r="AG39" i="17"/>
  <c r="AL38" i="17"/>
  <c r="AK38" i="17"/>
  <c r="AJ38" i="17"/>
  <c r="AI38" i="17"/>
  <c r="AH38" i="17"/>
  <c r="AG38" i="17"/>
  <c r="AL37" i="17"/>
  <c r="AK37" i="17"/>
  <c r="AI37" i="17"/>
  <c r="AH37" i="17"/>
  <c r="AJ37" i="17" s="1"/>
  <c r="AG37" i="17"/>
  <c r="AL36" i="17"/>
  <c r="AK36" i="17"/>
  <c r="AJ36" i="17"/>
  <c r="AI36" i="17"/>
  <c r="AH36" i="17"/>
  <c r="AG36" i="17"/>
  <c r="AL35" i="17"/>
  <c r="AK35" i="17"/>
  <c r="AI35" i="17"/>
  <c r="AH35" i="17"/>
  <c r="AJ35" i="17" s="1"/>
  <c r="AG35" i="17"/>
  <c r="AL34" i="17"/>
  <c r="AK34" i="17"/>
  <c r="AJ34" i="17"/>
  <c r="AI34" i="17"/>
  <c r="AH34" i="17"/>
  <c r="AG34" i="17"/>
  <c r="AL33" i="17"/>
  <c r="AK33" i="17"/>
  <c r="AI33" i="17"/>
  <c r="AH33" i="17"/>
  <c r="AJ33" i="17" s="1"/>
  <c r="AG33" i="17"/>
  <c r="AL32" i="17"/>
  <c r="AK32" i="17"/>
  <c r="AJ32" i="17"/>
  <c r="AI32" i="17"/>
  <c r="AH32" i="17"/>
  <c r="AG32" i="17"/>
  <c r="AL31" i="17"/>
  <c r="AK31" i="17"/>
  <c r="AI31" i="17"/>
  <c r="AH31" i="17"/>
  <c r="AJ31" i="17" s="1"/>
  <c r="AG31" i="17"/>
  <c r="AL30" i="17"/>
  <c r="AK30" i="17"/>
  <c r="AJ30" i="17"/>
  <c r="AI30" i="17"/>
  <c r="AH30" i="17"/>
  <c r="AG30" i="17"/>
  <c r="AL29" i="17"/>
  <c r="AK29" i="17"/>
  <c r="AI29" i="17"/>
  <c r="AH29" i="17"/>
  <c r="AJ29" i="17" s="1"/>
  <c r="AG29" i="17"/>
  <c r="AL28" i="17"/>
  <c r="AK28" i="17"/>
  <c r="AJ28" i="17"/>
  <c r="AI28" i="17"/>
  <c r="AH28" i="17"/>
  <c r="AG28" i="17"/>
  <c r="AL27" i="17"/>
  <c r="AK27" i="17"/>
  <c r="AI27" i="17"/>
  <c r="AH27" i="17"/>
  <c r="AJ27" i="17" s="1"/>
  <c r="AG27" i="17"/>
  <c r="AL26" i="17"/>
  <c r="AK26" i="17"/>
  <c r="AJ26" i="17"/>
  <c r="AI26" i="17"/>
  <c r="AH26" i="17"/>
  <c r="AG26" i="17"/>
  <c r="AL25" i="17"/>
  <c r="AK25" i="17"/>
  <c r="AI25" i="17"/>
  <c r="AH25" i="17"/>
  <c r="AJ25" i="17" s="1"/>
  <c r="AG25" i="17"/>
  <c r="AL24" i="17"/>
  <c r="AK24" i="17"/>
  <c r="AJ24" i="17"/>
  <c r="AI24" i="17"/>
  <c r="AH24" i="17"/>
  <c r="AG24" i="17"/>
  <c r="AL23" i="17"/>
  <c r="AK23" i="17"/>
  <c r="AI23" i="17"/>
  <c r="AH23" i="17"/>
  <c r="AJ23" i="17" s="1"/>
  <c r="AG23" i="17"/>
  <c r="AL22" i="17"/>
  <c r="AK22" i="17"/>
  <c r="AJ22" i="17"/>
  <c r="AI22" i="17"/>
  <c r="AH22" i="17"/>
  <c r="AG22" i="17"/>
  <c r="AL21" i="17"/>
  <c r="AK21" i="17"/>
  <c r="AI21" i="17"/>
  <c r="AH21" i="17"/>
  <c r="AJ21" i="17" s="1"/>
  <c r="AG21" i="17"/>
  <c r="AL20" i="17"/>
  <c r="AK20" i="17"/>
  <c r="AJ20" i="17"/>
  <c r="AI20" i="17"/>
  <c r="AH20" i="17"/>
  <c r="AG20" i="17"/>
  <c r="AL19" i="17"/>
  <c r="AK19" i="17"/>
  <c r="AI19" i="17"/>
  <c r="AH19" i="17"/>
  <c r="AJ19" i="17" s="1"/>
  <c r="AG19" i="17"/>
  <c r="AL18" i="17"/>
  <c r="AK18" i="17"/>
  <c r="AJ18" i="17"/>
  <c r="AI18" i="17"/>
  <c r="AH18" i="17"/>
  <c r="AG18" i="17"/>
  <c r="AL17" i="17"/>
  <c r="AK17" i="17"/>
  <c r="AI17" i="17"/>
  <c r="AH17" i="17"/>
  <c r="AJ17" i="17" s="1"/>
  <c r="AG17" i="17"/>
  <c r="AL16" i="17"/>
  <c r="AK16" i="17"/>
  <c r="AJ16" i="17"/>
  <c r="AI16" i="17"/>
  <c r="AH16" i="17"/>
  <c r="AG16" i="17"/>
  <c r="AL15" i="17"/>
  <c r="AK15" i="17"/>
  <c r="AI15" i="17"/>
  <c r="AH15" i="17"/>
  <c r="AJ15" i="17" s="1"/>
  <c r="AG15" i="17"/>
  <c r="AL14" i="17"/>
  <c r="AK14" i="17"/>
  <c r="AJ14" i="17"/>
  <c r="AI14" i="17"/>
  <c r="AH14" i="17"/>
  <c r="AG14" i="17"/>
  <c r="AL13" i="17"/>
  <c r="AK13" i="17"/>
  <c r="AI13" i="17"/>
  <c r="AH13" i="17"/>
  <c r="AJ13" i="17" s="1"/>
  <c r="AG13" i="17"/>
  <c r="AL12" i="17"/>
  <c r="AK12" i="17"/>
  <c r="AJ12" i="17"/>
  <c r="AI12" i="17"/>
  <c r="AH12" i="17"/>
  <c r="AG12" i="17"/>
  <c r="AL11" i="17"/>
  <c r="AK11" i="17"/>
  <c r="AI11" i="17"/>
  <c r="AH11" i="17"/>
  <c r="AG11" i="17"/>
  <c r="AJ11" i="17" s="1"/>
  <c r="AL10" i="17"/>
  <c r="AK10" i="17"/>
  <c r="AJ10" i="17"/>
  <c r="AI10" i="17"/>
  <c r="AH10" i="17"/>
  <c r="AG10" i="17"/>
  <c r="AL9" i="17"/>
  <c r="AK9" i="17"/>
  <c r="AI9" i="17"/>
  <c r="AH9" i="17"/>
  <c r="AG9" i="17"/>
  <c r="AJ9" i="17" s="1"/>
  <c r="AL8" i="17"/>
  <c r="AK8" i="17"/>
  <c r="AJ8" i="17"/>
  <c r="AI8" i="17"/>
  <c r="AH8" i="17"/>
  <c r="AG8" i="17"/>
  <c r="AL7" i="17"/>
  <c r="AK7" i="17"/>
  <c r="AI7" i="17"/>
  <c r="AH7" i="17"/>
  <c r="AG7" i="17"/>
  <c r="AJ7" i="17" s="1"/>
  <c r="AL6" i="17"/>
  <c r="AK6" i="17"/>
  <c r="AJ6" i="17"/>
  <c r="AI6" i="17"/>
  <c r="AH6" i="17"/>
  <c r="AG6" i="17"/>
  <c r="AL5" i="17"/>
  <c r="AK5" i="17"/>
  <c r="AI5" i="17"/>
  <c r="AH5" i="17"/>
  <c r="AG5" i="17"/>
  <c r="AJ5" i="17" s="1"/>
  <c r="AL4" i="17"/>
  <c r="AK4" i="17"/>
  <c r="AJ4" i="17"/>
  <c r="AI4" i="17"/>
  <c r="AH4" i="17"/>
  <c r="AG4" i="17"/>
  <c r="CH234" i="16"/>
  <c r="CG234" i="16"/>
  <c r="CF234" i="16"/>
  <c r="CE234" i="16"/>
  <c r="CD234" i="16"/>
  <c r="CC234" i="16"/>
  <c r="CB234" i="16"/>
  <c r="CA234" i="16"/>
  <c r="BZ234" i="16"/>
  <c r="BY234" i="16"/>
  <c r="BX234" i="16"/>
  <c r="BW234" i="16"/>
  <c r="BV234" i="16"/>
  <c r="BU234" i="16"/>
  <c r="BT234" i="16"/>
  <c r="BS234" i="16"/>
  <c r="BR234" i="16"/>
  <c r="BQ234" i="16"/>
  <c r="BP234" i="16"/>
  <c r="BO234" i="16"/>
  <c r="BN234" i="16"/>
  <c r="BM234" i="16"/>
  <c r="BL234" i="16"/>
  <c r="BK234" i="16"/>
  <c r="BJ234" i="16"/>
  <c r="BI234" i="16"/>
  <c r="BH234" i="16"/>
  <c r="BG234" i="16"/>
  <c r="BF234" i="16"/>
  <c r="BE234" i="16"/>
  <c r="BD234" i="16"/>
  <c r="BC234" i="16"/>
  <c r="BB234" i="16"/>
  <c r="BA234" i="16"/>
  <c r="AZ234" i="16"/>
  <c r="AY234" i="16"/>
  <c r="AX234" i="16"/>
  <c r="AW234" i="16"/>
  <c r="AV234" i="16"/>
  <c r="AU234" i="16"/>
  <c r="AT234" i="16"/>
  <c r="AS234" i="16"/>
  <c r="AR234" i="16"/>
  <c r="AQ234" i="16"/>
  <c r="AP234" i="16"/>
  <c r="AO234" i="16"/>
  <c r="AN234" i="16"/>
  <c r="AM234" i="16"/>
  <c r="AL234" i="16"/>
  <c r="AI234" i="16"/>
  <c r="AF234" i="16"/>
  <c r="AE234" i="16"/>
  <c r="AD234" i="16"/>
  <c r="AC234" i="16"/>
  <c r="AB234" i="16"/>
  <c r="AA234" i="16"/>
  <c r="Z234" i="16"/>
  <c r="Y234" i="16"/>
  <c r="X234" i="16"/>
  <c r="W234" i="16"/>
  <c r="V234" i="16"/>
  <c r="U234" i="16"/>
  <c r="T234" i="16"/>
  <c r="S234" i="16"/>
  <c r="R234" i="16"/>
  <c r="Q234" i="16"/>
  <c r="P234" i="16"/>
  <c r="O234" i="16"/>
  <c r="N234" i="16"/>
  <c r="M234" i="16"/>
  <c r="L234" i="16"/>
  <c r="K234" i="16"/>
  <c r="J234" i="16"/>
  <c r="I234" i="16"/>
  <c r="H234" i="16"/>
  <c r="G234" i="16"/>
  <c r="F234" i="16"/>
  <c r="E234" i="16"/>
  <c r="D234" i="16"/>
  <c r="C234" i="16"/>
  <c r="B234" i="16"/>
  <c r="AK233" i="16"/>
  <c r="AH233" i="16"/>
  <c r="AG233" i="16"/>
  <c r="AJ233" i="16" s="1"/>
  <c r="AK232" i="16"/>
  <c r="AH232" i="16"/>
  <c r="AG232" i="16"/>
  <c r="AJ232" i="16" s="1"/>
  <c r="AK231" i="16"/>
  <c r="AH231" i="16"/>
  <c r="AG231" i="16"/>
  <c r="AJ231" i="16" s="1"/>
  <c r="AK230" i="16"/>
  <c r="AH230" i="16"/>
  <c r="AG230" i="16"/>
  <c r="AJ230" i="16" s="1"/>
  <c r="AK229" i="16"/>
  <c r="AH229" i="16"/>
  <c r="AG229" i="16"/>
  <c r="AJ229" i="16" s="1"/>
  <c r="AK228" i="16"/>
  <c r="AH228" i="16"/>
  <c r="AG228" i="16"/>
  <c r="AJ228" i="16" s="1"/>
  <c r="AK227" i="16"/>
  <c r="AH227" i="16"/>
  <c r="AG227" i="16"/>
  <c r="AJ227" i="16" s="1"/>
  <c r="AK226" i="16"/>
  <c r="AH226" i="16"/>
  <c r="AG226" i="16"/>
  <c r="AJ226" i="16" s="1"/>
  <c r="AK225" i="16"/>
  <c r="AH225" i="16"/>
  <c r="AG225" i="16"/>
  <c r="AJ225" i="16" s="1"/>
  <c r="AK224" i="16"/>
  <c r="AH224" i="16"/>
  <c r="AG224" i="16"/>
  <c r="AJ224" i="16" s="1"/>
  <c r="AK223" i="16"/>
  <c r="AH223" i="16"/>
  <c r="AG223" i="16"/>
  <c r="AJ223" i="16" s="1"/>
  <c r="AK222" i="16"/>
  <c r="AH222" i="16"/>
  <c r="AG222" i="16"/>
  <c r="AJ222" i="16" s="1"/>
  <c r="AK221" i="16"/>
  <c r="AH221" i="16"/>
  <c r="AG221" i="16"/>
  <c r="AJ221" i="16" s="1"/>
  <c r="AK220" i="16"/>
  <c r="AH220" i="16"/>
  <c r="AG220" i="16"/>
  <c r="AJ220" i="16" s="1"/>
  <c r="AK219" i="16"/>
  <c r="AH219" i="16"/>
  <c r="AG219" i="16"/>
  <c r="AJ219" i="16" s="1"/>
  <c r="AK218" i="16"/>
  <c r="AH218" i="16"/>
  <c r="AG218" i="16"/>
  <c r="AJ218" i="16" s="1"/>
  <c r="AK217" i="16"/>
  <c r="AH217" i="16"/>
  <c r="AG217" i="16"/>
  <c r="AJ217" i="16" s="1"/>
  <c r="AK216" i="16"/>
  <c r="AH216" i="16"/>
  <c r="AG216" i="16"/>
  <c r="AJ216" i="16" s="1"/>
  <c r="AK215" i="16"/>
  <c r="AH215" i="16"/>
  <c r="AG215" i="16"/>
  <c r="AJ215" i="16" s="1"/>
  <c r="AK214" i="16"/>
  <c r="AH214" i="16"/>
  <c r="AG214" i="16"/>
  <c r="AJ214" i="16" s="1"/>
  <c r="AK213" i="16"/>
  <c r="AH213" i="16"/>
  <c r="AG213" i="16"/>
  <c r="AK212" i="16"/>
  <c r="AH212" i="16"/>
  <c r="AG212" i="16"/>
  <c r="AK211" i="16"/>
  <c r="AH211" i="16"/>
  <c r="AG211" i="16"/>
  <c r="AK210" i="16"/>
  <c r="AH210" i="16"/>
  <c r="AG210" i="16"/>
  <c r="AJ210" i="16" s="1"/>
  <c r="AK209" i="16"/>
  <c r="AH209" i="16"/>
  <c r="AG209" i="16"/>
  <c r="AK208" i="16"/>
  <c r="AH208" i="16"/>
  <c r="AG208" i="16"/>
  <c r="AJ208" i="16" s="1"/>
  <c r="AK207" i="16"/>
  <c r="AH207" i="16"/>
  <c r="AG207" i="16"/>
  <c r="AK206" i="16"/>
  <c r="AH206" i="16"/>
  <c r="AJ206" i="16" s="1"/>
  <c r="AG206" i="16"/>
  <c r="AK205" i="16"/>
  <c r="AH205" i="16"/>
  <c r="AJ205" i="16" s="1"/>
  <c r="AG205" i="16"/>
  <c r="AK204" i="16"/>
  <c r="AH204" i="16"/>
  <c r="AJ204" i="16" s="1"/>
  <c r="AG204" i="16"/>
  <c r="AK203" i="16"/>
  <c r="AH203" i="16"/>
  <c r="AJ203" i="16" s="1"/>
  <c r="AG203" i="16"/>
  <c r="AK202" i="16"/>
  <c r="AH202" i="16"/>
  <c r="AJ202" i="16" s="1"/>
  <c r="AG202" i="16"/>
  <c r="AK201" i="16"/>
  <c r="AH201" i="16"/>
  <c r="AJ201" i="16" s="1"/>
  <c r="AG201" i="16"/>
  <c r="AK200" i="16"/>
  <c r="AH200" i="16"/>
  <c r="AJ200" i="16" s="1"/>
  <c r="AG200" i="16"/>
  <c r="AK199" i="16"/>
  <c r="AH199" i="16"/>
  <c r="AJ199" i="16" s="1"/>
  <c r="AG199" i="16"/>
  <c r="AK198" i="16"/>
  <c r="AH198" i="16"/>
  <c r="AJ198" i="16" s="1"/>
  <c r="AG198" i="16"/>
  <c r="AK197" i="16"/>
  <c r="AH197" i="16"/>
  <c r="AJ197" i="16" s="1"/>
  <c r="AG197" i="16"/>
  <c r="AK196" i="16"/>
  <c r="AH196" i="16"/>
  <c r="AJ196" i="16" s="1"/>
  <c r="AG196" i="16"/>
  <c r="AK195" i="16"/>
  <c r="AH195" i="16"/>
  <c r="AJ195" i="16" s="1"/>
  <c r="AG195" i="16"/>
  <c r="AK194" i="16"/>
  <c r="AH194" i="16"/>
  <c r="AJ194" i="16" s="1"/>
  <c r="AG194" i="16"/>
  <c r="AK193" i="16"/>
  <c r="AH193" i="16"/>
  <c r="AJ193" i="16" s="1"/>
  <c r="AG193" i="16"/>
  <c r="AK192" i="16"/>
  <c r="AH192" i="16"/>
  <c r="AJ192" i="16" s="1"/>
  <c r="AG192" i="16"/>
  <c r="AK191" i="16"/>
  <c r="AH191" i="16"/>
  <c r="AJ191" i="16" s="1"/>
  <c r="AG191" i="16"/>
  <c r="AK190" i="16"/>
  <c r="AH190" i="16"/>
  <c r="AJ190" i="16" s="1"/>
  <c r="AG190" i="16"/>
  <c r="AK189" i="16"/>
  <c r="AH189" i="16"/>
  <c r="AJ189" i="16" s="1"/>
  <c r="AG189" i="16"/>
  <c r="AK188" i="16"/>
  <c r="AH188" i="16"/>
  <c r="AJ188" i="16" s="1"/>
  <c r="AG188" i="16"/>
  <c r="AK187" i="16"/>
  <c r="AH187" i="16"/>
  <c r="AJ187" i="16" s="1"/>
  <c r="AG187" i="16"/>
  <c r="AK186" i="16"/>
  <c r="AH186" i="16"/>
  <c r="AJ186" i="16" s="1"/>
  <c r="AG186" i="16"/>
  <c r="AK185" i="16"/>
  <c r="AH185" i="16"/>
  <c r="AJ185" i="16" s="1"/>
  <c r="AG185" i="16"/>
  <c r="AK184" i="16"/>
  <c r="AH184" i="16"/>
  <c r="AJ184" i="16" s="1"/>
  <c r="AG184" i="16"/>
  <c r="AK183" i="16"/>
  <c r="AH183" i="16"/>
  <c r="AJ183" i="16" s="1"/>
  <c r="AG183" i="16"/>
  <c r="AK182" i="16"/>
  <c r="AH182" i="16"/>
  <c r="AJ182" i="16" s="1"/>
  <c r="AG182" i="16"/>
  <c r="AK181" i="16"/>
  <c r="AH181" i="16"/>
  <c r="AJ181" i="16" s="1"/>
  <c r="AG181" i="16"/>
  <c r="AK180" i="16"/>
  <c r="AH180" i="16"/>
  <c r="AJ180" i="16" s="1"/>
  <c r="AG180" i="16"/>
  <c r="AK179" i="16"/>
  <c r="AH179" i="16"/>
  <c r="AJ179" i="16" s="1"/>
  <c r="AG179" i="16"/>
  <c r="AK178" i="16"/>
  <c r="AH178" i="16"/>
  <c r="AJ178" i="16" s="1"/>
  <c r="AG178" i="16"/>
  <c r="AK177" i="16"/>
  <c r="AH177" i="16"/>
  <c r="AJ177" i="16" s="1"/>
  <c r="AG177" i="16"/>
  <c r="AK176" i="16"/>
  <c r="AH176" i="16"/>
  <c r="AJ176" i="16" s="1"/>
  <c r="AG176" i="16"/>
  <c r="AK175" i="16"/>
  <c r="AH175" i="16"/>
  <c r="AJ175" i="16" s="1"/>
  <c r="AG175" i="16"/>
  <c r="AK174" i="16"/>
  <c r="AH174" i="16"/>
  <c r="AJ174" i="16" s="1"/>
  <c r="AG174" i="16"/>
  <c r="AK173" i="16"/>
  <c r="AH173" i="16"/>
  <c r="AJ173" i="16" s="1"/>
  <c r="AG173" i="16"/>
  <c r="AK172" i="16"/>
  <c r="AH172" i="16"/>
  <c r="AJ172" i="16" s="1"/>
  <c r="AG172" i="16"/>
  <c r="AK171" i="16"/>
  <c r="AH171" i="16"/>
  <c r="AJ171" i="16" s="1"/>
  <c r="AG171" i="16"/>
  <c r="AK170" i="16"/>
  <c r="AH170" i="16"/>
  <c r="AJ170" i="16" s="1"/>
  <c r="AG170" i="16"/>
  <c r="AK169" i="16"/>
  <c r="AH169" i="16"/>
  <c r="AJ169" i="16" s="1"/>
  <c r="AG169" i="16"/>
  <c r="AK168" i="16"/>
  <c r="AH168" i="16"/>
  <c r="AJ168" i="16" s="1"/>
  <c r="AG168" i="16"/>
  <c r="AK167" i="16"/>
  <c r="AH167" i="16"/>
  <c r="AJ167" i="16" s="1"/>
  <c r="AG167" i="16"/>
  <c r="AK166" i="16"/>
  <c r="AH166" i="16"/>
  <c r="AJ166" i="16" s="1"/>
  <c r="AG166" i="16"/>
  <c r="AK165" i="16"/>
  <c r="AH165" i="16"/>
  <c r="AJ165" i="16" s="1"/>
  <c r="AG165" i="16"/>
  <c r="AK164" i="16"/>
  <c r="AH164" i="16"/>
  <c r="AJ164" i="16" s="1"/>
  <c r="AG164" i="16"/>
  <c r="AK163" i="16"/>
  <c r="AH163" i="16"/>
  <c r="AJ163" i="16" s="1"/>
  <c r="AG163" i="16"/>
  <c r="AK162" i="16"/>
  <c r="AH162" i="16"/>
  <c r="AJ162" i="16" s="1"/>
  <c r="AG162" i="16"/>
  <c r="AK161" i="16"/>
  <c r="AH161" i="16"/>
  <c r="AG161" i="16"/>
  <c r="AK160" i="16"/>
  <c r="AH160" i="16"/>
  <c r="AG160" i="16"/>
  <c r="AJ160" i="16" s="1"/>
  <c r="AK159" i="16"/>
  <c r="AH159" i="16"/>
  <c r="AG159" i="16"/>
  <c r="AJ159" i="16" s="1"/>
  <c r="AK158" i="16"/>
  <c r="AH158" i="16"/>
  <c r="AG158" i="16"/>
  <c r="AJ158" i="16" s="1"/>
  <c r="AK157" i="16"/>
  <c r="AH157" i="16"/>
  <c r="AG157" i="16"/>
  <c r="AK156" i="16"/>
  <c r="AH156" i="16"/>
  <c r="AG156" i="16"/>
  <c r="AJ156" i="16" s="1"/>
  <c r="AK155" i="16"/>
  <c r="AH155" i="16"/>
  <c r="AG155" i="16"/>
  <c r="AJ155" i="16" s="1"/>
  <c r="AK154" i="16"/>
  <c r="AH154" i="16"/>
  <c r="AG154" i="16"/>
  <c r="AJ154" i="16" s="1"/>
  <c r="AK153" i="16"/>
  <c r="AH153" i="16"/>
  <c r="AG153" i="16"/>
  <c r="AK152" i="16"/>
  <c r="AH152" i="16"/>
  <c r="AG152" i="16"/>
  <c r="AJ152" i="16" s="1"/>
  <c r="AK151" i="16"/>
  <c r="AH151" i="16"/>
  <c r="AG151" i="16"/>
  <c r="AJ151" i="16" s="1"/>
  <c r="AK150" i="16"/>
  <c r="AH150" i="16"/>
  <c r="AG150" i="16"/>
  <c r="AJ150" i="16" s="1"/>
  <c r="AK149" i="16"/>
  <c r="AJ149" i="16"/>
  <c r="AH149" i="16"/>
  <c r="AG149" i="16"/>
  <c r="AK148" i="16"/>
  <c r="AJ148" i="16"/>
  <c r="AH148" i="16"/>
  <c r="AG148" i="16"/>
  <c r="AK147" i="16"/>
  <c r="AJ147" i="16"/>
  <c r="AH147" i="16"/>
  <c r="AG147" i="16"/>
  <c r="AK146" i="16"/>
  <c r="AJ146" i="16"/>
  <c r="AH146" i="16"/>
  <c r="AG146" i="16"/>
  <c r="AK145" i="16"/>
  <c r="AJ145" i="16"/>
  <c r="AH145" i="16"/>
  <c r="AG145" i="16"/>
  <c r="AK144" i="16"/>
  <c r="AJ144" i="16"/>
  <c r="AH144" i="16"/>
  <c r="AG144" i="16"/>
  <c r="AK143" i="16"/>
  <c r="AJ143" i="16"/>
  <c r="AH143" i="16"/>
  <c r="AG143" i="16"/>
  <c r="AK142" i="16"/>
  <c r="AJ142" i="16"/>
  <c r="AH142" i="16"/>
  <c r="AG142" i="16"/>
  <c r="AK141" i="16"/>
  <c r="AJ141" i="16"/>
  <c r="AH141" i="16"/>
  <c r="AG141" i="16"/>
  <c r="AK140" i="16"/>
  <c r="AJ140" i="16"/>
  <c r="AH140" i="16"/>
  <c r="AG140" i="16"/>
  <c r="AK139" i="16"/>
  <c r="AJ139" i="16"/>
  <c r="AH139" i="16"/>
  <c r="AG139" i="16"/>
  <c r="AK138" i="16"/>
  <c r="AJ138" i="16"/>
  <c r="AH138" i="16"/>
  <c r="AG138" i="16"/>
  <c r="AK137" i="16"/>
  <c r="AJ137" i="16"/>
  <c r="AH137" i="16"/>
  <c r="AG137" i="16"/>
  <c r="AK136" i="16"/>
  <c r="AJ136" i="16"/>
  <c r="AH136" i="16"/>
  <c r="AG136" i="16"/>
  <c r="AK135" i="16"/>
  <c r="AJ135" i="16"/>
  <c r="AH135" i="16"/>
  <c r="AG135" i="16"/>
  <c r="AK134" i="16"/>
  <c r="AJ134" i="16"/>
  <c r="AH134" i="16"/>
  <c r="AG134" i="16"/>
  <c r="AK133" i="16"/>
  <c r="AJ133" i="16"/>
  <c r="AH133" i="16"/>
  <c r="AG133" i="16"/>
  <c r="AK132" i="16"/>
  <c r="AJ132" i="16"/>
  <c r="AH132" i="16"/>
  <c r="AG132" i="16"/>
  <c r="AK131" i="16"/>
  <c r="AJ131" i="16"/>
  <c r="AH131" i="16"/>
  <c r="AG131" i="16"/>
  <c r="AK130" i="16"/>
  <c r="AJ130" i="16"/>
  <c r="AH130" i="16"/>
  <c r="AG130" i="16"/>
  <c r="AK129" i="16"/>
  <c r="AJ129" i="16"/>
  <c r="AH129" i="16"/>
  <c r="AG129" i="16"/>
  <c r="AK128" i="16"/>
  <c r="AJ128" i="16"/>
  <c r="AH128" i="16"/>
  <c r="AG128" i="16"/>
  <c r="AK127" i="16"/>
  <c r="AJ127" i="16"/>
  <c r="AH127" i="16"/>
  <c r="AG127" i="16"/>
  <c r="AK126" i="16"/>
  <c r="AJ126" i="16"/>
  <c r="AH126" i="16"/>
  <c r="AG126" i="16"/>
  <c r="AK125" i="16"/>
  <c r="AJ125" i="16"/>
  <c r="AH125" i="16"/>
  <c r="AG125" i="16"/>
  <c r="AK124" i="16"/>
  <c r="AJ124" i="16"/>
  <c r="AH124" i="16"/>
  <c r="AG124" i="16"/>
  <c r="AK123" i="16"/>
  <c r="AJ123" i="16"/>
  <c r="AH123" i="16"/>
  <c r="AG123" i="16"/>
  <c r="AK122" i="16"/>
  <c r="AJ122" i="16"/>
  <c r="AH122" i="16"/>
  <c r="AG122" i="16"/>
  <c r="AK121" i="16"/>
  <c r="AJ121" i="16"/>
  <c r="AH121" i="16"/>
  <c r="AG121" i="16"/>
  <c r="AK120" i="16"/>
  <c r="AJ120" i="16"/>
  <c r="AH120" i="16"/>
  <c r="AG120" i="16"/>
  <c r="AK119" i="16"/>
  <c r="AJ119" i="16"/>
  <c r="AH119" i="16"/>
  <c r="AG119" i="16"/>
  <c r="AK118" i="16"/>
  <c r="AJ118" i="16"/>
  <c r="AH118" i="16"/>
  <c r="AG118" i="16"/>
  <c r="AK117" i="16"/>
  <c r="AJ117" i="16"/>
  <c r="AH117" i="16"/>
  <c r="AG117" i="16"/>
  <c r="AK116" i="16"/>
  <c r="AJ116" i="16"/>
  <c r="AH116" i="16"/>
  <c r="AG116" i="16"/>
  <c r="AK115" i="16"/>
  <c r="AJ115" i="16"/>
  <c r="AH115" i="16"/>
  <c r="AG115" i="16"/>
  <c r="AK114" i="16"/>
  <c r="AJ114" i="16"/>
  <c r="AH114" i="16"/>
  <c r="AG114" i="16"/>
  <c r="AK113" i="16"/>
  <c r="AJ113" i="16"/>
  <c r="AH113" i="16"/>
  <c r="AG113" i="16"/>
  <c r="AK112" i="16"/>
  <c r="AJ112" i="16"/>
  <c r="AH112" i="16"/>
  <c r="AG112" i="16"/>
  <c r="AK111" i="16"/>
  <c r="AJ111" i="16"/>
  <c r="AH111" i="16"/>
  <c r="AG111" i="16"/>
  <c r="AK110" i="16"/>
  <c r="AJ110" i="16"/>
  <c r="AH110" i="16"/>
  <c r="AG110" i="16"/>
  <c r="AK109" i="16"/>
  <c r="AJ109" i="16"/>
  <c r="AH109" i="16"/>
  <c r="AG109" i="16"/>
  <c r="AK108" i="16"/>
  <c r="AJ108" i="16"/>
  <c r="AH108" i="16"/>
  <c r="AG108" i="16"/>
  <c r="AK107" i="16"/>
  <c r="AJ107" i="16"/>
  <c r="AH107" i="16"/>
  <c r="AG107" i="16"/>
  <c r="AK106" i="16"/>
  <c r="AJ106" i="16"/>
  <c r="AH106" i="16"/>
  <c r="AG106" i="16"/>
  <c r="AK105" i="16"/>
  <c r="AJ105" i="16"/>
  <c r="AH105" i="16"/>
  <c r="AG105" i="16"/>
  <c r="AK104" i="16"/>
  <c r="AJ104" i="16"/>
  <c r="AH104" i="16"/>
  <c r="AG104" i="16"/>
  <c r="AK103" i="16"/>
  <c r="AJ103" i="16"/>
  <c r="AH103" i="16"/>
  <c r="AG103" i="16"/>
  <c r="AK102" i="16"/>
  <c r="AJ102" i="16"/>
  <c r="AH102" i="16"/>
  <c r="AG102" i="16"/>
  <c r="AK101" i="16"/>
  <c r="AJ101" i="16"/>
  <c r="AH101" i="16"/>
  <c r="AG101" i="16"/>
  <c r="AK100" i="16"/>
  <c r="AJ100" i="16"/>
  <c r="AH100" i="16"/>
  <c r="AG100" i="16"/>
  <c r="AK99" i="16"/>
  <c r="AJ99" i="16"/>
  <c r="AH99" i="16"/>
  <c r="AG99" i="16"/>
  <c r="AK98" i="16"/>
  <c r="AJ98" i="16"/>
  <c r="AH98" i="16"/>
  <c r="AG98" i="16"/>
  <c r="AK97" i="16"/>
  <c r="AJ97" i="16"/>
  <c r="AH97" i="16"/>
  <c r="AG97" i="16"/>
  <c r="AK96" i="16"/>
  <c r="AJ96" i="16"/>
  <c r="AH96" i="16"/>
  <c r="AG96" i="16"/>
  <c r="AK95" i="16"/>
  <c r="AJ95" i="16"/>
  <c r="AH95" i="16"/>
  <c r="AG95" i="16"/>
  <c r="AK94" i="16"/>
  <c r="AJ94" i="16"/>
  <c r="AH94" i="16"/>
  <c r="AG94" i="16"/>
  <c r="AK93" i="16"/>
  <c r="AJ93" i="16"/>
  <c r="AH93" i="16"/>
  <c r="AG93" i="16"/>
  <c r="AK92" i="16"/>
  <c r="AJ92" i="16"/>
  <c r="AH92" i="16"/>
  <c r="AG92" i="16"/>
  <c r="AK91" i="16"/>
  <c r="AJ91" i="16"/>
  <c r="AH91" i="16"/>
  <c r="AG91" i="16"/>
  <c r="AK90" i="16"/>
  <c r="AJ90" i="16"/>
  <c r="AH90" i="16"/>
  <c r="AG90" i="16"/>
  <c r="AK89" i="16"/>
  <c r="AJ89" i="16"/>
  <c r="AH89" i="16"/>
  <c r="AG89" i="16"/>
  <c r="AK88" i="16"/>
  <c r="AJ88" i="16"/>
  <c r="AH88" i="16"/>
  <c r="AG88" i="16"/>
  <c r="AK87" i="16"/>
  <c r="AJ87" i="16"/>
  <c r="AH87" i="16"/>
  <c r="AG87" i="16"/>
  <c r="AK86" i="16"/>
  <c r="AJ86" i="16"/>
  <c r="AH86" i="16"/>
  <c r="AG86" i="16"/>
  <c r="AK85" i="16"/>
  <c r="AJ85" i="16"/>
  <c r="AH85" i="16"/>
  <c r="AG85" i="16"/>
  <c r="AK84" i="16"/>
  <c r="AJ84" i="16"/>
  <c r="AH84" i="16"/>
  <c r="AG84" i="16"/>
  <c r="AK83" i="16"/>
  <c r="AJ83" i="16"/>
  <c r="AH83" i="16"/>
  <c r="AG83" i="16"/>
  <c r="AK82" i="16"/>
  <c r="AJ82" i="16"/>
  <c r="AH82" i="16"/>
  <c r="AG82" i="16"/>
  <c r="AK81" i="16"/>
  <c r="AJ81" i="16"/>
  <c r="AH81" i="16"/>
  <c r="AG81" i="16"/>
  <c r="AK80" i="16"/>
  <c r="AJ80" i="16"/>
  <c r="AH80" i="16"/>
  <c r="AG80" i="16"/>
  <c r="AK79" i="16"/>
  <c r="AJ79" i="16"/>
  <c r="AH79" i="16"/>
  <c r="AG79" i="16"/>
  <c r="AK78" i="16"/>
  <c r="AJ78" i="16"/>
  <c r="AH78" i="16"/>
  <c r="AG78" i="16"/>
  <c r="AK77" i="16"/>
  <c r="AJ77" i="16"/>
  <c r="AH77" i="16"/>
  <c r="AG77" i="16"/>
  <c r="AK76" i="16"/>
  <c r="AJ76" i="16"/>
  <c r="AH76" i="16"/>
  <c r="AG76" i="16"/>
  <c r="AK75" i="16"/>
  <c r="AJ75" i="16"/>
  <c r="AH75" i="16"/>
  <c r="AG75" i="16"/>
  <c r="AK74" i="16"/>
  <c r="AJ74" i="16"/>
  <c r="AH74" i="16"/>
  <c r="AG74" i="16"/>
  <c r="AK73" i="16"/>
  <c r="AJ73" i="16"/>
  <c r="AH73" i="16"/>
  <c r="AG73" i="16"/>
  <c r="AK72" i="16"/>
  <c r="AJ72" i="16"/>
  <c r="AH72" i="16"/>
  <c r="AG72" i="16"/>
  <c r="AK71" i="16"/>
  <c r="AJ71" i="16"/>
  <c r="AH71" i="16"/>
  <c r="AG71" i="16"/>
  <c r="AK70" i="16"/>
  <c r="AJ70" i="16"/>
  <c r="AH70" i="16"/>
  <c r="AG70" i="16"/>
  <c r="AK69" i="16"/>
  <c r="AJ69" i="16"/>
  <c r="AH69" i="16"/>
  <c r="AG69" i="16"/>
  <c r="AK68" i="16"/>
  <c r="AJ68" i="16"/>
  <c r="AH68" i="16"/>
  <c r="AG68" i="16"/>
  <c r="AK67" i="16"/>
  <c r="AJ67" i="16"/>
  <c r="AH67" i="16"/>
  <c r="AG67" i="16"/>
  <c r="AK66" i="16"/>
  <c r="AJ66" i="16"/>
  <c r="AH66" i="16"/>
  <c r="AG66" i="16"/>
  <c r="AK65" i="16"/>
  <c r="AJ65" i="16"/>
  <c r="AH65" i="16"/>
  <c r="AG65" i="16"/>
  <c r="AK64" i="16"/>
  <c r="AJ64" i="16"/>
  <c r="AH64" i="16"/>
  <c r="AG64" i="16"/>
  <c r="AK63" i="16"/>
  <c r="AJ63" i="16"/>
  <c r="AH63" i="16"/>
  <c r="AG63" i="16"/>
  <c r="AK62" i="16"/>
  <c r="AJ62" i="16"/>
  <c r="AH62" i="16"/>
  <c r="AG62" i="16"/>
  <c r="AK61" i="16"/>
  <c r="AJ61" i="16"/>
  <c r="AH61" i="16"/>
  <c r="AG61" i="16"/>
  <c r="AK60" i="16"/>
  <c r="AJ60" i="16"/>
  <c r="AH60" i="16"/>
  <c r="AG60" i="16"/>
  <c r="AK59" i="16"/>
  <c r="AJ59" i="16"/>
  <c r="AH59" i="16"/>
  <c r="AG59" i="16"/>
  <c r="AK58" i="16"/>
  <c r="AJ58" i="16"/>
  <c r="AH58" i="16"/>
  <c r="AG58" i="16"/>
  <c r="AK57" i="16"/>
  <c r="AJ57" i="16"/>
  <c r="AH57" i="16"/>
  <c r="AG57" i="16"/>
  <c r="AK56" i="16"/>
  <c r="AJ56" i="16"/>
  <c r="AH56" i="16"/>
  <c r="AG56" i="16"/>
  <c r="AK55" i="16"/>
  <c r="AJ55" i="16"/>
  <c r="AH55" i="16"/>
  <c r="AG55" i="16"/>
  <c r="AK54" i="16"/>
  <c r="AJ54" i="16"/>
  <c r="AH54" i="16"/>
  <c r="AG54" i="16"/>
  <c r="AK53" i="16"/>
  <c r="AH53" i="16"/>
  <c r="AJ53" i="16" s="1"/>
  <c r="AG53" i="16"/>
  <c r="AK52" i="16"/>
  <c r="AH52" i="16"/>
  <c r="AJ52" i="16" s="1"/>
  <c r="AG52" i="16"/>
  <c r="AK51" i="16"/>
  <c r="AH51" i="16"/>
  <c r="AJ51" i="16" s="1"/>
  <c r="AG51" i="16"/>
  <c r="AK50" i="16"/>
  <c r="AH50" i="16"/>
  <c r="AJ50" i="16" s="1"/>
  <c r="AG50" i="16"/>
  <c r="AK49" i="16"/>
  <c r="AH49" i="16"/>
  <c r="AJ49" i="16" s="1"/>
  <c r="AG49" i="16"/>
  <c r="AK48" i="16"/>
  <c r="AH48" i="16"/>
  <c r="AJ48" i="16" s="1"/>
  <c r="AG48" i="16"/>
  <c r="AK47" i="16"/>
  <c r="AH47" i="16"/>
  <c r="AJ47" i="16" s="1"/>
  <c r="AG47" i="16"/>
  <c r="AK46" i="16"/>
  <c r="AH46" i="16"/>
  <c r="AJ46" i="16" s="1"/>
  <c r="AG46" i="16"/>
  <c r="AK45" i="16"/>
  <c r="AH45" i="16"/>
  <c r="AJ45" i="16" s="1"/>
  <c r="AG45" i="16"/>
  <c r="AK44" i="16"/>
  <c r="AH44" i="16"/>
  <c r="AJ44" i="16" s="1"/>
  <c r="AG44" i="16"/>
  <c r="AK43" i="16"/>
  <c r="AH43" i="16"/>
  <c r="AJ43" i="16" s="1"/>
  <c r="AG43" i="16"/>
  <c r="AK42" i="16"/>
  <c r="AH42" i="16"/>
  <c r="AJ42" i="16" s="1"/>
  <c r="AG42" i="16"/>
  <c r="AK41" i="16"/>
  <c r="AH41" i="16"/>
  <c r="AJ41" i="16" s="1"/>
  <c r="AG41" i="16"/>
  <c r="AK40" i="16"/>
  <c r="AH40" i="16"/>
  <c r="AJ40" i="16" s="1"/>
  <c r="AG40" i="16"/>
  <c r="AK39" i="16"/>
  <c r="AH39" i="16"/>
  <c r="AJ39" i="16" s="1"/>
  <c r="AG39" i="16"/>
  <c r="AK38" i="16"/>
  <c r="AH38" i="16"/>
  <c r="AJ38" i="16" s="1"/>
  <c r="AG38" i="16"/>
  <c r="AK37" i="16"/>
  <c r="AH37" i="16"/>
  <c r="AJ37" i="16" s="1"/>
  <c r="AG37" i="16"/>
  <c r="AK36" i="16"/>
  <c r="AH36" i="16"/>
  <c r="AJ36" i="16" s="1"/>
  <c r="AG36" i="16"/>
  <c r="AK35" i="16"/>
  <c r="AH35" i="16"/>
  <c r="AJ35" i="16" s="1"/>
  <c r="AG35" i="16"/>
  <c r="AK34" i="16"/>
  <c r="AH34" i="16"/>
  <c r="AJ34" i="16" s="1"/>
  <c r="AG34" i="16"/>
  <c r="AK33" i="16"/>
  <c r="AH33" i="16"/>
  <c r="AJ33" i="16" s="1"/>
  <c r="AG33" i="16"/>
  <c r="AK32" i="16"/>
  <c r="AH32" i="16"/>
  <c r="AJ32" i="16" s="1"/>
  <c r="AG32" i="16"/>
  <c r="AK31" i="16"/>
  <c r="AH31" i="16"/>
  <c r="AJ31" i="16" s="1"/>
  <c r="AG31" i="16"/>
  <c r="AK30" i="16"/>
  <c r="AH30" i="16"/>
  <c r="AJ30" i="16" s="1"/>
  <c r="AG30" i="16"/>
  <c r="AK29" i="16"/>
  <c r="AH29" i="16"/>
  <c r="AJ29" i="16" s="1"/>
  <c r="AG29" i="16"/>
  <c r="AK28" i="16"/>
  <c r="AH28" i="16"/>
  <c r="AJ28" i="16" s="1"/>
  <c r="AG28" i="16"/>
  <c r="AK27" i="16"/>
  <c r="AH27" i="16"/>
  <c r="AJ27" i="16" s="1"/>
  <c r="AG27" i="16"/>
  <c r="AK26" i="16"/>
  <c r="AH26" i="16"/>
  <c r="AJ26" i="16" s="1"/>
  <c r="AG26" i="16"/>
  <c r="AK25" i="16"/>
  <c r="AH25" i="16"/>
  <c r="AJ25" i="16" s="1"/>
  <c r="AG25" i="16"/>
  <c r="AK24" i="16"/>
  <c r="AH24" i="16"/>
  <c r="AJ24" i="16" s="1"/>
  <c r="AG24" i="16"/>
  <c r="AK23" i="16"/>
  <c r="AH23" i="16"/>
  <c r="AJ23" i="16" s="1"/>
  <c r="AG23" i="16"/>
  <c r="AK22" i="16"/>
  <c r="AH22" i="16"/>
  <c r="AJ22" i="16" s="1"/>
  <c r="AG22" i="16"/>
  <c r="AK21" i="16"/>
  <c r="AH21" i="16"/>
  <c r="AJ21" i="16" s="1"/>
  <c r="AG21" i="16"/>
  <c r="AK20" i="16"/>
  <c r="AH20" i="16"/>
  <c r="AJ20" i="16" s="1"/>
  <c r="AG20" i="16"/>
  <c r="AK19" i="16"/>
  <c r="AH19" i="16"/>
  <c r="AJ19" i="16" s="1"/>
  <c r="AG19" i="16"/>
  <c r="AK18" i="16"/>
  <c r="AH18" i="16"/>
  <c r="AJ18" i="16" s="1"/>
  <c r="AG18" i="16"/>
  <c r="AK17" i="16"/>
  <c r="AH17" i="16"/>
  <c r="AJ17" i="16" s="1"/>
  <c r="AG17" i="16"/>
  <c r="AK16" i="16"/>
  <c r="AH16" i="16"/>
  <c r="AJ16" i="16" s="1"/>
  <c r="AG16" i="16"/>
  <c r="AK15" i="16"/>
  <c r="AH15" i="16"/>
  <c r="AJ15" i="16" s="1"/>
  <c r="AG15" i="16"/>
  <c r="AK14" i="16"/>
  <c r="AH14" i="16"/>
  <c r="AJ14" i="16" s="1"/>
  <c r="AG14" i="16"/>
  <c r="AK13" i="16"/>
  <c r="AH13" i="16"/>
  <c r="AJ13" i="16" s="1"/>
  <c r="AG13" i="16"/>
  <c r="AK12" i="16"/>
  <c r="AH12" i="16"/>
  <c r="AJ12" i="16" s="1"/>
  <c r="AG12" i="16"/>
  <c r="AK11" i="16"/>
  <c r="AH11" i="16"/>
  <c r="AJ11" i="16" s="1"/>
  <c r="AG11" i="16"/>
  <c r="AK10" i="16"/>
  <c r="AH10" i="16"/>
  <c r="AJ10" i="16" s="1"/>
  <c r="AG10" i="16"/>
  <c r="AK9" i="16"/>
  <c r="AH9" i="16"/>
  <c r="AJ9" i="16" s="1"/>
  <c r="AG9" i="16"/>
  <c r="AK8" i="16"/>
  <c r="AH8" i="16"/>
  <c r="AJ8" i="16" s="1"/>
  <c r="AG8" i="16"/>
  <c r="AK7" i="16"/>
  <c r="AH7" i="16"/>
  <c r="AJ7" i="16" s="1"/>
  <c r="AG7" i="16"/>
  <c r="AK6" i="16"/>
  <c r="AH6" i="16"/>
  <c r="AJ6" i="16" s="1"/>
  <c r="AG6" i="16"/>
  <c r="AK5" i="16"/>
  <c r="AH5" i="16"/>
  <c r="AJ5" i="16" s="1"/>
  <c r="AG5" i="16"/>
  <c r="AK4" i="16"/>
  <c r="AK234" i="16" s="1"/>
  <c r="AH4" i="16"/>
  <c r="AH234" i="16" s="1"/>
  <c r="AG4" i="16"/>
  <c r="AG234" i="16" s="1"/>
  <c r="AJ153" i="16" l="1"/>
  <c r="AJ157" i="16"/>
  <c r="AJ161" i="16"/>
  <c r="AJ209" i="16"/>
  <c r="AJ213" i="16"/>
  <c r="AJ4" i="16"/>
  <c r="AJ212" i="16"/>
  <c r="AJ207" i="16"/>
  <c r="AJ211" i="16"/>
  <c r="AJ234" i="16" l="1"/>
  <c r="AJ190" i="14"/>
  <c r="AH190" i="14"/>
  <c r="AG190" i="14"/>
  <c r="AJ189" i="14"/>
  <c r="AH189" i="14"/>
  <c r="AG189" i="14"/>
  <c r="AJ188" i="14"/>
  <c r="AH188" i="14"/>
  <c r="AG188" i="14"/>
  <c r="AJ187" i="14"/>
  <c r="AH187" i="14"/>
  <c r="AG187" i="14"/>
  <c r="AJ186" i="14"/>
  <c r="AH186" i="14"/>
  <c r="AG186" i="14"/>
  <c r="AJ185" i="14"/>
  <c r="AH185" i="14"/>
  <c r="AG185" i="14"/>
  <c r="AJ184" i="14"/>
  <c r="AH184" i="14"/>
  <c r="AG184" i="14"/>
  <c r="AJ183" i="14"/>
  <c r="AH183" i="14"/>
  <c r="AG183" i="14"/>
  <c r="AJ182" i="14"/>
  <c r="AH182" i="14"/>
  <c r="AG182" i="14"/>
  <c r="AJ181" i="14"/>
  <c r="AH181" i="14"/>
  <c r="AG181" i="14"/>
  <c r="AJ180" i="14"/>
  <c r="AH180" i="14"/>
  <c r="AG180" i="14"/>
  <c r="AJ179" i="14"/>
  <c r="AH179" i="14"/>
  <c r="AG179" i="14"/>
  <c r="AJ178" i="14"/>
  <c r="AH178" i="14"/>
  <c r="AG178" i="14"/>
  <c r="AJ177" i="14"/>
  <c r="AH177" i="14"/>
  <c r="AG177" i="14"/>
  <c r="AJ176" i="14"/>
  <c r="AH176" i="14"/>
  <c r="AG176" i="14"/>
  <c r="AJ175" i="14"/>
  <c r="AH175" i="14"/>
  <c r="AG175" i="14"/>
  <c r="AJ174" i="14"/>
  <c r="AH174" i="14"/>
  <c r="AG174" i="14"/>
  <c r="AJ173" i="14"/>
  <c r="AH173" i="14"/>
  <c r="AG173" i="14"/>
  <c r="AJ172" i="14"/>
  <c r="AH172" i="14"/>
  <c r="AG172" i="14"/>
  <c r="AJ171" i="14"/>
  <c r="AH171" i="14"/>
  <c r="AG171" i="14"/>
  <c r="AJ170" i="14"/>
  <c r="AH170" i="14"/>
  <c r="AG170" i="14"/>
  <c r="AJ169" i="14"/>
  <c r="AH169" i="14"/>
  <c r="AG169" i="14"/>
  <c r="AJ168" i="14"/>
  <c r="AH168" i="14"/>
  <c r="AG168" i="14"/>
  <c r="AJ167" i="14"/>
  <c r="AH167" i="14"/>
  <c r="AG167" i="14"/>
  <c r="AJ166" i="14"/>
  <c r="AH166" i="14"/>
  <c r="AG166" i="14"/>
  <c r="AJ165" i="14"/>
  <c r="AH165" i="14"/>
  <c r="AG165" i="14"/>
  <c r="AJ164" i="14"/>
  <c r="AH164" i="14"/>
  <c r="AG164" i="14"/>
  <c r="AJ163" i="14"/>
  <c r="AH163" i="14"/>
  <c r="AG163" i="14"/>
  <c r="AJ162" i="14"/>
  <c r="AH162" i="14"/>
  <c r="AG162" i="14"/>
  <c r="AJ161" i="14"/>
  <c r="AH161" i="14"/>
  <c r="AG161" i="14"/>
  <c r="AJ160" i="14"/>
  <c r="AH160" i="14"/>
  <c r="AG160" i="14"/>
  <c r="AJ159" i="14"/>
  <c r="AH159" i="14"/>
  <c r="AG159" i="14"/>
  <c r="AJ158" i="14"/>
  <c r="AH158" i="14"/>
  <c r="AG158" i="14"/>
  <c r="AJ157" i="14"/>
  <c r="AH157" i="14"/>
  <c r="AG157" i="14"/>
  <c r="AJ156" i="14"/>
  <c r="AH156" i="14"/>
  <c r="AG156" i="14"/>
  <c r="AJ155" i="14"/>
  <c r="AH155" i="14"/>
  <c r="AG155" i="14"/>
  <c r="AJ154" i="14"/>
  <c r="AH154" i="14"/>
  <c r="AG154" i="14"/>
  <c r="AJ153" i="14"/>
  <c r="AH153" i="14"/>
  <c r="AG153" i="14"/>
  <c r="AJ152" i="14"/>
  <c r="AH152" i="14"/>
  <c r="AG152" i="14"/>
  <c r="AJ151" i="14"/>
  <c r="AH151" i="14"/>
  <c r="AG151" i="14"/>
  <c r="AJ150" i="14"/>
  <c r="AH150" i="14"/>
  <c r="AG150" i="14"/>
  <c r="AJ149" i="14"/>
  <c r="AH149" i="14"/>
  <c r="AG149" i="14"/>
  <c r="AJ148" i="14"/>
  <c r="AH148" i="14"/>
  <c r="AG148" i="14"/>
  <c r="AJ147" i="14"/>
  <c r="AH147" i="14"/>
  <c r="AG147" i="14"/>
  <c r="AJ146" i="14"/>
  <c r="AH146" i="14"/>
  <c r="AG146" i="14"/>
  <c r="AJ145" i="14"/>
  <c r="AH145" i="14"/>
  <c r="AG145" i="14"/>
  <c r="AJ144" i="14"/>
  <c r="AH144" i="14"/>
  <c r="AG144" i="14"/>
  <c r="AJ143" i="14"/>
  <c r="AH143" i="14"/>
  <c r="AG143" i="14"/>
  <c r="AJ142" i="14"/>
  <c r="AH142" i="14"/>
  <c r="AG142" i="14"/>
  <c r="AJ141" i="14"/>
  <c r="AH141" i="14"/>
  <c r="AG141" i="14"/>
  <c r="AJ140" i="14"/>
  <c r="AH140" i="14"/>
  <c r="AG140" i="14"/>
  <c r="AJ139" i="14"/>
  <c r="AH139" i="14"/>
  <c r="AG139" i="14"/>
  <c r="AJ138" i="14"/>
  <c r="AH138" i="14"/>
  <c r="AG138" i="14"/>
  <c r="AJ137" i="14"/>
  <c r="AH137" i="14"/>
  <c r="AG137" i="14"/>
  <c r="AJ136" i="14"/>
  <c r="AH136" i="14"/>
  <c r="AG136" i="14"/>
  <c r="AJ135" i="14"/>
  <c r="AH135" i="14"/>
  <c r="AG135" i="14"/>
  <c r="AJ134" i="14"/>
  <c r="AH134" i="14"/>
  <c r="AG134" i="14"/>
  <c r="AJ133" i="14"/>
  <c r="AH133" i="14"/>
  <c r="AG133" i="14"/>
  <c r="AJ132" i="14"/>
  <c r="AH132" i="14"/>
  <c r="AG132" i="14"/>
  <c r="AJ131" i="14"/>
  <c r="AH131" i="14"/>
  <c r="AG131" i="14"/>
  <c r="AJ130" i="14"/>
  <c r="AH130" i="14"/>
  <c r="AG130" i="14"/>
  <c r="AJ129" i="14"/>
  <c r="AH129" i="14"/>
  <c r="AG129" i="14"/>
  <c r="AJ128" i="14"/>
  <c r="AH128" i="14"/>
  <c r="AG128" i="14"/>
  <c r="AJ127" i="14"/>
  <c r="AH127" i="14"/>
  <c r="AG127" i="14"/>
  <c r="AJ126" i="14"/>
  <c r="AH126" i="14"/>
  <c r="AG126" i="14"/>
  <c r="AJ125" i="14"/>
  <c r="AH125" i="14"/>
  <c r="AG125" i="14"/>
  <c r="AJ124" i="14"/>
  <c r="AH124" i="14"/>
  <c r="AG124" i="14"/>
  <c r="AJ123" i="14"/>
  <c r="AH123" i="14"/>
  <c r="AG123" i="14"/>
  <c r="AJ122" i="14"/>
  <c r="AH122" i="14"/>
  <c r="AG122" i="14"/>
  <c r="AJ121" i="14"/>
  <c r="AH121" i="14"/>
  <c r="AG121" i="14"/>
  <c r="AJ120" i="14"/>
  <c r="AH120" i="14"/>
  <c r="AG120" i="14"/>
  <c r="AJ119" i="14"/>
  <c r="AH119" i="14"/>
  <c r="AG119" i="14"/>
  <c r="AJ118" i="14"/>
  <c r="AH118" i="14"/>
  <c r="AG118" i="14"/>
  <c r="AJ117" i="14"/>
  <c r="AH117" i="14"/>
  <c r="AG117" i="14"/>
  <c r="AJ116" i="14"/>
  <c r="AH116" i="14"/>
  <c r="AG116" i="14"/>
  <c r="AJ115" i="14"/>
  <c r="AH115" i="14"/>
  <c r="AG115" i="14"/>
  <c r="AJ114" i="14"/>
  <c r="AH114" i="14"/>
  <c r="AG114" i="14"/>
  <c r="AJ113" i="14"/>
  <c r="AH113" i="14"/>
  <c r="AG113" i="14"/>
  <c r="AJ112" i="14"/>
  <c r="AH112" i="14"/>
  <c r="AG112" i="14"/>
  <c r="AJ111" i="14"/>
  <c r="AH111" i="14"/>
  <c r="AG111" i="14"/>
  <c r="AJ110" i="14"/>
  <c r="AH110" i="14"/>
  <c r="AG110" i="14"/>
  <c r="AJ109" i="14"/>
  <c r="AH109" i="14"/>
  <c r="AG109" i="14"/>
  <c r="AJ108" i="14"/>
  <c r="AH108" i="14"/>
  <c r="AG108" i="14"/>
  <c r="AJ107" i="14"/>
  <c r="AH107" i="14"/>
  <c r="AG107" i="14"/>
  <c r="AJ106" i="14"/>
  <c r="AH106" i="14"/>
  <c r="AG106" i="14"/>
  <c r="AJ105" i="14"/>
  <c r="AH105" i="14"/>
  <c r="AG105" i="14"/>
  <c r="AJ104" i="14"/>
  <c r="AH104" i="14"/>
  <c r="AG104" i="14"/>
  <c r="AJ103" i="14"/>
  <c r="AH103" i="14"/>
  <c r="AG103" i="14"/>
  <c r="AJ102" i="14"/>
  <c r="AH102" i="14"/>
  <c r="AG102" i="14"/>
  <c r="AJ101" i="14"/>
  <c r="AH101" i="14"/>
  <c r="AG101" i="14"/>
  <c r="AJ100" i="14"/>
  <c r="AH100" i="14"/>
  <c r="AG100" i="14"/>
  <c r="AJ99" i="14"/>
  <c r="AH99" i="14"/>
  <c r="AG99" i="14"/>
  <c r="AJ98" i="14"/>
  <c r="AH98" i="14"/>
  <c r="AG98" i="14"/>
  <c r="AJ97" i="14"/>
  <c r="AH97" i="14"/>
  <c r="AG97" i="14"/>
  <c r="AJ96" i="14"/>
  <c r="AH96" i="14"/>
  <c r="AG96" i="14"/>
  <c r="AJ95" i="14"/>
  <c r="AH95" i="14"/>
  <c r="AG95" i="14"/>
  <c r="AJ94" i="14"/>
  <c r="AH94" i="14"/>
  <c r="AG94" i="14"/>
  <c r="AJ93" i="14"/>
  <c r="AH93" i="14"/>
  <c r="AG93" i="14"/>
  <c r="AJ92" i="14"/>
  <c r="AH92" i="14"/>
  <c r="AG92" i="14"/>
  <c r="AJ91" i="14"/>
  <c r="AH91" i="14"/>
  <c r="AG91" i="14"/>
  <c r="AJ90" i="14"/>
  <c r="AH90" i="14"/>
  <c r="AG90" i="14"/>
  <c r="AJ89" i="14"/>
  <c r="AH89" i="14"/>
  <c r="AG89" i="14"/>
  <c r="AJ88" i="14"/>
  <c r="AH88" i="14"/>
  <c r="AG88" i="14"/>
  <c r="AJ87" i="14"/>
  <c r="AH87" i="14"/>
  <c r="AG87" i="14"/>
  <c r="AJ86" i="14"/>
  <c r="AH86" i="14"/>
  <c r="AG86" i="14"/>
  <c r="AJ85" i="14"/>
  <c r="AH85" i="14"/>
  <c r="AG85" i="14"/>
  <c r="AJ84" i="14"/>
  <c r="AH84" i="14"/>
  <c r="AG84" i="14"/>
  <c r="AJ83" i="14"/>
  <c r="AH83" i="14"/>
  <c r="AG83" i="14"/>
  <c r="AJ82" i="14"/>
  <c r="AH82" i="14"/>
  <c r="AG82" i="14"/>
  <c r="AJ81" i="14"/>
  <c r="AH81" i="14"/>
  <c r="AG81" i="14"/>
  <c r="AJ80" i="14"/>
  <c r="AH80" i="14"/>
  <c r="AG80" i="14"/>
  <c r="AJ79" i="14"/>
  <c r="AH79" i="14"/>
  <c r="AG79" i="14"/>
  <c r="AJ78" i="14"/>
  <c r="AH78" i="14"/>
  <c r="AG78" i="14"/>
  <c r="AJ77" i="14"/>
  <c r="AH77" i="14"/>
  <c r="AG77" i="14"/>
  <c r="AJ76" i="14"/>
  <c r="AH76" i="14"/>
  <c r="AG76" i="14"/>
  <c r="AJ75" i="14"/>
  <c r="AH75" i="14"/>
  <c r="AG75" i="14"/>
  <c r="AJ74" i="14"/>
  <c r="AH74" i="14"/>
  <c r="AG74" i="14"/>
  <c r="AJ73" i="14"/>
  <c r="AH73" i="14"/>
  <c r="AG73" i="14"/>
  <c r="AJ72" i="14"/>
  <c r="AH72" i="14"/>
  <c r="AG72" i="14"/>
  <c r="AJ71" i="14"/>
  <c r="AH71" i="14"/>
  <c r="AG71" i="14"/>
  <c r="AJ70" i="14"/>
  <c r="AH70" i="14"/>
  <c r="AG70" i="14"/>
  <c r="AJ69" i="14"/>
  <c r="AH69" i="14"/>
  <c r="AG69" i="14"/>
  <c r="AJ68" i="14"/>
  <c r="AH68" i="14"/>
  <c r="AG68" i="14"/>
  <c r="AJ67" i="14"/>
  <c r="AH67" i="14"/>
  <c r="AG67" i="14"/>
  <c r="AJ66" i="14"/>
  <c r="AH66" i="14"/>
  <c r="AG66" i="14"/>
  <c r="AJ65" i="14"/>
  <c r="AH65" i="14"/>
  <c r="AG65" i="14"/>
  <c r="AJ64" i="14"/>
  <c r="AH64" i="14"/>
  <c r="AG64" i="14"/>
  <c r="AJ63" i="14"/>
  <c r="AH63" i="14"/>
  <c r="AG63" i="14"/>
  <c r="AJ62" i="14"/>
  <c r="AH62" i="14"/>
  <c r="AG62" i="14"/>
  <c r="AJ61" i="14"/>
  <c r="AH61" i="14"/>
  <c r="AG61" i="14"/>
  <c r="AJ60" i="14"/>
  <c r="AH60" i="14"/>
  <c r="AG60" i="14"/>
  <c r="AJ59" i="14"/>
  <c r="AH59" i="14"/>
  <c r="AG59" i="14"/>
  <c r="AJ58" i="14"/>
  <c r="AH58" i="14"/>
  <c r="AG58" i="14"/>
  <c r="AJ57" i="14"/>
  <c r="AH57" i="14"/>
  <c r="AG57" i="14"/>
  <c r="AJ56" i="14"/>
  <c r="AH56" i="14"/>
  <c r="AG56" i="14"/>
  <c r="AJ55" i="14"/>
  <c r="AH55" i="14"/>
  <c r="AG55" i="14"/>
  <c r="AJ54" i="14"/>
  <c r="AH54" i="14"/>
  <c r="AG54" i="14"/>
  <c r="AJ53" i="14"/>
  <c r="AH53" i="14"/>
  <c r="AG53" i="14"/>
  <c r="AJ52" i="14"/>
  <c r="AH52" i="14"/>
  <c r="AG52" i="14"/>
  <c r="AJ51" i="14"/>
  <c r="AH51" i="14"/>
  <c r="AG51" i="14"/>
  <c r="AJ50" i="14"/>
  <c r="AH50" i="14"/>
  <c r="AG50" i="14"/>
  <c r="AJ49" i="14"/>
  <c r="AH49" i="14"/>
  <c r="AG49" i="14"/>
  <c r="AJ48" i="14"/>
  <c r="AH48" i="14"/>
  <c r="AG48" i="14"/>
  <c r="AJ47" i="14"/>
  <c r="AH47" i="14"/>
  <c r="AG47" i="14"/>
  <c r="AJ46" i="14"/>
  <c r="AH46" i="14"/>
  <c r="AG46" i="14"/>
  <c r="AJ45" i="14"/>
  <c r="AH45" i="14"/>
  <c r="AG45" i="14"/>
  <c r="AJ44" i="14"/>
  <c r="AH44" i="14"/>
  <c r="AG44" i="14"/>
  <c r="AJ43" i="14"/>
  <c r="AH43" i="14"/>
  <c r="AG43" i="14"/>
  <c r="AJ42" i="14"/>
  <c r="AH42" i="14"/>
  <c r="AG42" i="14"/>
  <c r="AJ41" i="14"/>
  <c r="AH41" i="14"/>
  <c r="AG41" i="14"/>
  <c r="AJ40" i="14"/>
  <c r="AH40" i="14"/>
  <c r="AG40" i="14"/>
  <c r="AJ39" i="14"/>
  <c r="AH39" i="14"/>
  <c r="AG39" i="14"/>
  <c r="AJ38" i="14"/>
  <c r="AH38" i="14"/>
  <c r="AG38" i="14"/>
  <c r="AJ37" i="14"/>
  <c r="AH37" i="14"/>
  <c r="AG37" i="14"/>
  <c r="AJ36" i="14"/>
  <c r="AH36" i="14"/>
  <c r="AG36" i="14"/>
  <c r="AJ35" i="14"/>
  <c r="AH35" i="14"/>
  <c r="AG35" i="14"/>
  <c r="AJ34" i="14"/>
  <c r="AH34" i="14"/>
  <c r="AG34" i="14"/>
  <c r="AJ33" i="14"/>
  <c r="AH33" i="14"/>
  <c r="AG33" i="14"/>
  <c r="AJ32" i="14"/>
  <c r="AH32" i="14"/>
  <c r="AG32" i="14"/>
  <c r="AJ31" i="14"/>
  <c r="AH31" i="14"/>
  <c r="AG31" i="14"/>
  <c r="AJ30" i="14"/>
  <c r="AH30" i="14"/>
  <c r="AG30" i="14"/>
  <c r="AJ29" i="14"/>
  <c r="AH29" i="14"/>
  <c r="AG29" i="14"/>
  <c r="AJ28" i="14"/>
  <c r="AH28" i="14"/>
  <c r="AG28" i="14"/>
  <c r="AJ27" i="14"/>
  <c r="AH27" i="14"/>
  <c r="AG27" i="14"/>
  <c r="AJ26" i="14"/>
  <c r="AH26" i="14"/>
  <c r="AG26" i="14"/>
  <c r="AJ25" i="14"/>
  <c r="AH25" i="14"/>
  <c r="AG25" i="14"/>
  <c r="AJ24" i="14"/>
  <c r="AH24" i="14"/>
  <c r="AG24" i="14"/>
  <c r="AJ23" i="14"/>
  <c r="AH23" i="14"/>
  <c r="AG23" i="14"/>
  <c r="AJ22" i="14"/>
  <c r="AH22" i="14"/>
  <c r="AG22" i="14"/>
  <c r="AJ21" i="14"/>
  <c r="AH21" i="14"/>
  <c r="AG21" i="14"/>
  <c r="AJ20" i="14"/>
  <c r="AH20" i="14"/>
  <c r="AG20" i="14"/>
  <c r="AJ19" i="14"/>
  <c r="AH19" i="14"/>
  <c r="AG19" i="14"/>
  <c r="AJ18" i="14"/>
  <c r="AH18" i="14"/>
  <c r="AG18" i="14"/>
  <c r="AJ17" i="14"/>
  <c r="AH17" i="14"/>
  <c r="AG17" i="14"/>
  <c r="AJ16" i="14"/>
  <c r="AH16" i="14"/>
  <c r="AG16" i="14"/>
  <c r="AJ15" i="14"/>
  <c r="AH15" i="14"/>
  <c r="AG15" i="14"/>
  <c r="AJ14" i="14"/>
  <c r="AH14" i="14"/>
  <c r="AG14" i="14"/>
  <c r="AJ13" i="14"/>
  <c r="AH13" i="14"/>
  <c r="AG13" i="14"/>
  <c r="AJ12" i="14"/>
  <c r="AH12" i="14"/>
  <c r="AG12" i="14"/>
  <c r="AJ11" i="14"/>
  <c r="AH11" i="14"/>
  <c r="AG11" i="14"/>
  <c r="AJ10" i="14"/>
  <c r="AH10" i="14"/>
  <c r="AG10" i="14"/>
  <c r="AJ9" i="14"/>
  <c r="AH9" i="14"/>
  <c r="AG9" i="14"/>
  <c r="AJ8" i="14"/>
  <c r="AH8" i="14"/>
  <c r="AG8" i="14"/>
  <c r="AJ7" i="14"/>
  <c r="AH7" i="14"/>
  <c r="AG7" i="14"/>
  <c r="AJ6" i="14"/>
  <c r="AH6" i="14"/>
  <c r="AG6" i="14"/>
  <c r="AJ5" i="14"/>
  <c r="AH5" i="14"/>
  <c r="AG5" i="14"/>
  <c r="AJ4" i="14"/>
  <c r="AH4" i="14"/>
  <c r="AG4" i="14"/>
  <c r="AH102" i="13"/>
  <c r="AJ102" i="13" s="1"/>
  <c r="AJ48" i="13"/>
  <c r="AJ6" i="13"/>
  <c r="AH6" i="13"/>
  <c r="K106" i="13"/>
  <c r="AH131" i="13"/>
  <c r="AJ131" i="13" s="1"/>
  <c r="AG131" i="13"/>
  <c r="AH15" i="13"/>
  <c r="AG15" i="13"/>
  <c r="AJ15" i="13" s="1"/>
  <c r="AH7" i="13"/>
  <c r="AG7" i="13"/>
  <c r="AH43" i="9"/>
  <c r="AL187" i="8"/>
  <c r="AK187" i="8"/>
  <c r="AJ187" i="8"/>
  <c r="AI187" i="8"/>
  <c r="AH187" i="8"/>
  <c r="AG187" i="8"/>
  <c r="AL186" i="8"/>
  <c r="AK186" i="8"/>
  <c r="AJ186" i="8"/>
  <c r="AI186" i="8"/>
  <c r="AH186" i="8"/>
  <c r="AG186" i="8"/>
  <c r="AL185" i="8"/>
  <c r="AK185" i="8"/>
  <c r="AJ185" i="8"/>
  <c r="AI185" i="8"/>
  <c r="AH185" i="8"/>
  <c r="AG185" i="8"/>
  <c r="AL184" i="8"/>
  <c r="AK184" i="8"/>
  <c r="AJ184" i="8"/>
  <c r="AI184" i="8"/>
  <c r="AH184" i="8"/>
  <c r="AG184" i="8"/>
  <c r="AL183" i="8"/>
  <c r="AK183" i="8"/>
  <c r="AJ183" i="8"/>
  <c r="AI183" i="8"/>
  <c r="AH183" i="8"/>
  <c r="AG183" i="8"/>
  <c r="AL182" i="8"/>
  <c r="AK182" i="8"/>
  <c r="AJ182" i="8"/>
  <c r="AI182" i="8"/>
  <c r="AH182" i="8"/>
  <c r="AG182" i="8"/>
  <c r="AL181" i="8"/>
  <c r="AK181" i="8"/>
  <c r="AJ181" i="8"/>
  <c r="AI181" i="8"/>
  <c r="AH181" i="8"/>
  <c r="AG181" i="8"/>
  <c r="AL180" i="8"/>
  <c r="AK180" i="8"/>
  <c r="AJ180" i="8"/>
  <c r="AI180" i="8"/>
  <c r="AH180" i="8"/>
  <c r="AG180" i="8"/>
  <c r="AL179" i="8"/>
  <c r="AK179" i="8"/>
  <c r="AJ179" i="8"/>
  <c r="AI179" i="8"/>
  <c r="AH179" i="8"/>
  <c r="AG179" i="8"/>
  <c r="AL178" i="8"/>
  <c r="AK178" i="8"/>
  <c r="AJ178" i="8"/>
  <c r="AI178" i="8"/>
  <c r="AH178" i="8"/>
  <c r="AG178" i="8"/>
  <c r="AL177" i="8"/>
  <c r="AK177" i="8"/>
  <c r="AJ177" i="8"/>
  <c r="AI177" i="8"/>
  <c r="AH177" i="8"/>
  <c r="AG177" i="8"/>
  <c r="AL176" i="8"/>
  <c r="AK176" i="8"/>
  <c r="AJ176" i="8"/>
  <c r="AI176" i="8"/>
  <c r="AH176" i="8"/>
  <c r="AG176" i="8"/>
  <c r="AL175" i="8"/>
  <c r="AK175" i="8"/>
  <c r="AJ175" i="8"/>
  <c r="AI175" i="8"/>
  <c r="AH175" i="8"/>
  <c r="AG175" i="8"/>
  <c r="AL174" i="8"/>
  <c r="AK174" i="8"/>
  <c r="AJ174" i="8"/>
  <c r="AI174" i="8"/>
  <c r="AH174" i="8"/>
  <c r="AG174" i="8"/>
  <c r="AL173" i="8"/>
  <c r="AK173" i="8"/>
  <c r="AJ173" i="8"/>
  <c r="AI173" i="8"/>
  <c r="AH173" i="8"/>
  <c r="AG173" i="8"/>
  <c r="AL172" i="8"/>
  <c r="AK172" i="8"/>
  <c r="AJ172" i="8"/>
  <c r="AI172" i="8"/>
  <c r="AH172" i="8"/>
  <c r="AG172" i="8"/>
  <c r="AL171" i="8"/>
  <c r="AK171" i="8"/>
  <c r="AJ171" i="8"/>
  <c r="AI171" i="8"/>
  <c r="AH171" i="8"/>
  <c r="AG171" i="8"/>
  <c r="AL170" i="8"/>
  <c r="AK170" i="8"/>
  <c r="AJ170" i="8"/>
  <c r="AI170" i="8"/>
  <c r="AH170" i="8"/>
  <c r="AG170" i="8"/>
  <c r="AL169" i="8"/>
  <c r="AK169" i="8"/>
  <c r="AJ169" i="8"/>
  <c r="AI169" i="8"/>
  <c r="AH169" i="8"/>
  <c r="AG169" i="8"/>
  <c r="AL168" i="8"/>
  <c r="AJ168" i="8"/>
  <c r="AI168" i="8"/>
  <c r="AH168" i="8"/>
  <c r="AG168" i="8"/>
  <c r="AL167" i="8"/>
  <c r="AK167" i="8"/>
  <c r="AJ167" i="8"/>
  <c r="AI167" i="8"/>
  <c r="AH167" i="8"/>
  <c r="AG167" i="8"/>
  <c r="AL166" i="8"/>
  <c r="AK166" i="8"/>
  <c r="AJ166" i="8"/>
  <c r="AI166" i="8"/>
  <c r="AH166" i="8"/>
  <c r="AG166" i="8"/>
  <c r="AL165" i="8"/>
  <c r="AK165" i="8"/>
  <c r="AJ165" i="8"/>
  <c r="AI165" i="8"/>
  <c r="AH165" i="8"/>
  <c r="AG165" i="8"/>
  <c r="AL164" i="8"/>
  <c r="AK164" i="8"/>
  <c r="AJ164" i="8"/>
  <c r="AI164" i="8"/>
  <c r="AH164" i="8"/>
  <c r="AG164" i="8"/>
  <c r="AL163" i="8"/>
  <c r="AK163" i="8"/>
  <c r="AJ163" i="8"/>
  <c r="AI163" i="8"/>
  <c r="AH163" i="8"/>
  <c r="AG163" i="8"/>
  <c r="AL162" i="8"/>
  <c r="AK162" i="8"/>
  <c r="AJ162" i="8"/>
  <c r="AI162" i="8"/>
  <c r="AH162" i="8"/>
  <c r="AG162" i="8"/>
  <c r="AL161" i="8"/>
  <c r="AK161" i="8"/>
  <c r="AJ161" i="8"/>
  <c r="AI161" i="8"/>
  <c r="AH161" i="8"/>
  <c r="AG161" i="8"/>
  <c r="AL160" i="8"/>
  <c r="AJ160" i="8"/>
  <c r="AI160" i="8"/>
  <c r="AH160" i="8"/>
  <c r="AG160" i="8"/>
  <c r="AL159" i="8"/>
  <c r="AK159" i="8"/>
  <c r="AJ159" i="8"/>
  <c r="AI159" i="8"/>
  <c r="AH159" i="8"/>
  <c r="AG159" i="8"/>
  <c r="AL158" i="8"/>
  <c r="AK158" i="8"/>
  <c r="AJ158" i="8"/>
  <c r="AI158" i="8"/>
  <c r="AH158" i="8"/>
  <c r="AG158" i="8"/>
  <c r="AL157" i="8"/>
  <c r="AJ157" i="8"/>
  <c r="AI157" i="8"/>
  <c r="AH157" i="8"/>
  <c r="AG157" i="8"/>
  <c r="AL156" i="8"/>
  <c r="AK156" i="8"/>
  <c r="AJ156" i="8"/>
  <c r="AI156" i="8"/>
  <c r="AH156" i="8"/>
  <c r="AG156" i="8"/>
  <c r="AL155" i="8"/>
  <c r="AK155" i="8"/>
  <c r="AJ155" i="8"/>
  <c r="AI155" i="8"/>
  <c r="AH155" i="8"/>
  <c r="AG155" i="8"/>
  <c r="AL154" i="8"/>
  <c r="AK154" i="8"/>
  <c r="AJ154" i="8"/>
  <c r="AI154" i="8"/>
  <c r="AH154" i="8"/>
  <c r="AG154" i="8"/>
  <c r="AL153" i="8"/>
  <c r="AK153" i="8"/>
  <c r="AJ153" i="8"/>
  <c r="AI153" i="8"/>
  <c r="AH153" i="8"/>
  <c r="AG153" i="8"/>
  <c r="AL152" i="8"/>
  <c r="AK152" i="8"/>
  <c r="AJ152" i="8"/>
  <c r="AI152" i="8"/>
  <c r="AH152" i="8"/>
  <c r="AG152" i="8"/>
  <c r="AL151" i="8"/>
  <c r="AK151" i="8"/>
  <c r="AJ151" i="8"/>
  <c r="AI151" i="8"/>
  <c r="AH151" i="8"/>
  <c r="AG151" i="8"/>
  <c r="AL150" i="8"/>
  <c r="AK150" i="8"/>
  <c r="AJ150" i="8"/>
  <c r="AI150" i="8"/>
  <c r="AH150" i="8"/>
  <c r="AG150" i="8"/>
  <c r="AL149" i="8"/>
  <c r="AK149" i="8"/>
  <c r="AJ149" i="8"/>
  <c r="AI149" i="8"/>
  <c r="AH149" i="8"/>
  <c r="AG149" i="8"/>
  <c r="AL148" i="8"/>
  <c r="AK148" i="8"/>
  <c r="AJ148" i="8"/>
  <c r="AI148" i="8"/>
  <c r="AH148" i="8"/>
  <c r="AG148" i="8"/>
  <c r="AL147" i="8"/>
  <c r="AK147" i="8"/>
  <c r="AJ147" i="8"/>
  <c r="AI147" i="8"/>
  <c r="AH147" i="8"/>
  <c r="AG147" i="8"/>
  <c r="AL146" i="8"/>
  <c r="AK146" i="8"/>
  <c r="AJ146" i="8"/>
  <c r="AI146" i="8"/>
  <c r="AG146" i="8"/>
  <c r="AL145" i="8"/>
  <c r="AK145" i="8"/>
  <c r="AJ145" i="8"/>
  <c r="AI145" i="8"/>
  <c r="AH145" i="8"/>
  <c r="AG145" i="8"/>
  <c r="AL144" i="8"/>
  <c r="AK144" i="8"/>
  <c r="AJ144" i="8"/>
  <c r="AI144" i="8"/>
  <c r="AH144" i="8"/>
  <c r="AG144" i="8"/>
  <c r="AL143" i="8"/>
  <c r="AK143" i="8"/>
  <c r="AJ143" i="8"/>
  <c r="AI143" i="8"/>
  <c r="AH143" i="8"/>
  <c r="AG143" i="8"/>
  <c r="AL142" i="8"/>
  <c r="AK142" i="8"/>
  <c r="AJ142" i="8"/>
  <c r="AI142" i="8"/>
  <c r="AH142" i="8"/>
  <c r="AG142" i="8"/>
  <c r="AL141" i="8"/>
  <c r="AK141" i="8"/>
  <c r="AJ141" i="8"/>
  <c r="AI141" i="8"/>
  <c r="AH141" i="8"/>
  <c r="AG141" i="8"/>
  <c r="AL140" i="8"/>
  <c r="AK140" i="8"/>
  <c r="AJ140" i="8"/>
  <c r="AI140" i="8"/>
  <c r="AH140" i="8"/>
  <c r="AG140" i="8"/>
  <c r="AL139" i="8"/>
  <c r="AK139" i="8"/>
  <c r="AJ139" i="8"/>
  <c r="AI139" i="8"/>
  <c r="AH139" i="8"/>
  <c r="AG139" i="8"/>
  <c r="AL138" i="8"/>
  <c r="AK138" i="8"/>
  <c r="AJ138" i="8"/>
  <c r="AI138" i="8"/>
  <c r="AH138" i="8"/>
  <c r="AG138" i="8"/>
  <c r="AL137" i="8"/>
  <c r="AK137" i="8"/>
  <c r="AJ137" i="8"/>
  <c r="AI137" i="8"/>
  <c r="AH137" i="8"/>
  <c r="AG137" i="8"/>
  <c r="AL136" i="8"/>
  <c r="AK136" i="8"/>
  <c r="AJ136" i="8"/>
  <c r="AI136" i="8"/>
  <c r="AH136" i="8"/>
  <c r="AG136" i="8"/>
  <c r="AL135" i="8"/>
  <c r="AK135" i="8"/>
  <c r="AJ135" i="8"/>
  <c r="AI135" i="8"/>
  <c r="AH135" i="8"/>
  <c r="AG135" i="8"/>
  <c r="AL134" i="8"/>
  <c r="AK134" i="8"/>
  <c r="AJ134" i="8"/>
  <c r="AI134" i="8"/>
  <c r="AH134" i="8"/>
  <c r="AG134" i="8"/>
  <c r="AL133" i="8"/>
  <c r="AK133" i="8"/>
  <c r="AJ133" i="8"/>
  <c r="AI133" i="8"/>
  <c r="AH133" i="8"/>
  <c r="AG133" i="8"/>
  <c r="AL132" i="8"/>
  <c r="AK132" i="8"/>
  <c r="AJ132" i="8"/>
  <c r="AI132" i="8"/>
  <c r="AH132" i="8"/>
  <c r="AG132" i="8"/>
  <c r="AL131" i="8"/>
  <c r="AK131" i="8"/>
  <c r="AJ131" i="8"/>
  <c r="AI131" i="8"/>
  <c r="AH131" i="8"/>
  <c r="AG131" i="8"/>
  <c r="AL130" i="8"/>
  <c r="AK130" i="8"/>
  <c r="AJ130" i="8"/>
  <c r="AI130" i="8"/>
  <c r="AH130" i="8"/>
  <c r="AG130" i="8"/>
  <c r="AL129" i="8"/>
  <c r="AK129" i="8"/>
  <c r="AJ129" i="8"/>
  <c r="AI129" i="8"/>
  <c r="AH129" i="8"/>
  <c r="AG129" i="8"/>
  <c r="AK128" i="8"/>
  <c r="AJ128" i="8"/>
  <c r="AI128" i="8"/>
  <c r="AH128" i="8"/>
  <c r="AG128" i="8"/>
  <c r="AL127" i="8"/>
  <c r="AK127" i="8"/>
  <c r="AJ127" i="8"/>
  <c r="AI127" i="8"/>
  <c r="AH127" i="8"/>
  <c r="AG127" i="8"/>
  <c r="AL126" i="8"/>
  <c r="AK126" i="8"/>
  <c r="AJ126" i="8"/>
  <c r="AI126" i="8"/>
  <c r="AH126" i="8"/>
  <c r="AG126" i="8"/>
  <c r="AL125" i="8"/>
  <c r="AK125" i="8"/>
  <c r="AJ125" i="8"/>
  <c r="AI125" i="8"/>
  <c r="AH125" i="8"/>
  <c r="AG125" i="8"/>
  <c r="AL124" i="8"/>
  <c r="AK124" i="8"/>
  <c r="AJ124" i="8"/>
  <c r="AI124" i="8"/>
  <c r="AH124" i="8"/>
  <c r="AG124" i="8"/>
  <c r="AL123" i="8"/>
  <c r="AK123" i="8"/>
  <c r="AJ123" i="8"/>
  <c r="AI123" i="8"/>
  <c r="AH123" i="8"/>
  <c r="AG123" i="8"/>
  <c r="AL122" i="8"/>
  <c r="AK122" i="8"/>
  <c r="AJ122" i="8"/>
  <c r="AI122" i="8"/>
  <c r="AH122" i="8"/>
  <c r="AG122" i="8"/>
  <c r="AL121" i="8"/>
  <c r="AK121" i="8"/>
  <c r="AJ121" i="8"/>
  <c r="AI121" i="8"/>
  <c r="AH121" i="8"/>
  <c r="AG121" i="8"/>
  <c r="AL120" i="8"/>
  <c r="AK120" i="8"/>
  <c r="AJ120" i="8"/>
  <c r="AI120" i="8"/>
  <c r="AH120" i="8"/>
  <c r="AG120" i="8"/>
  <c r="AL119" i="8"/>
  <c r="AK119" i="8"/>
  <c r="AJ119" i="8"/>
  <c r="AI119" i="8"/>
  <c r="AH119" i="8"/>
  <c r="AG119" i="8"/>
  <c r="AL118" i="8"/>
  <c r="AK118" i="8"/>
  <c r="AJ118" i="8"/>
  <c r="AI118" i="8"/>
  <c r="AH118" i="8"/>
  <c r="AG118" i="8"/>
  <c r="AL117" i="8"/>
  <c r="AK117" i="8"/>
  <c r="AJ117" i="8"/>
  <c r="AI117" i="8"/>
  <c r="AH117" i="8"/>
  <c r="AG117" i="8"/>
  <c r="AL116" i="8"/>
  <c r="AK116" i="8"/>
  <c r="AJ116" i="8"/>
  <c r="AI116" i="8"/>
  <c r="AH116" i="8"/>
  <c r="AG116" i="8"/>
  <c r="AL115" i="8"/>
  <c r="AK115" i="8"/>
  <c r="AJ115" i="8"/>
  <c r="AI115" i="8"/>
  <c r="AH115" i="8"/>
  <c r="AG115" i="8"/>
  <c r="AL114" i="8"/>
  <c r="AK114" i="8"/>
  <c r="AJ114" i="8"/>
  <c r="AI114" i="8"/>
  <c r="AH114" i="8"/>
  <c r="AG114" i="8"/>
  <c r="AL113" i="8"/>
  <c r="AK113" i="8"/>
  <c r="AJ113" i="8"/>
  <c r="AI113" i="8"/>
  <c r="AH113" i="8"/>
  <c r="AG113" i="8"/>
  <c r="AL112" i="8"/>
  <c r="AK112" i="8"/>
  <c r="AJ112" i="8"/>
  <c r="AI112" i="8"/>
  <c r="AH112" i="8"/>
  <c r="AG112" i="8"/>
  <c r="AL111" i="8"/>
  <c r="AK111" i="8"/>
  <c r="AJ111" i="8"/>
  <c r="AI111" i="8"/>
  <c r="AH111" i="8"/>
  <c r="AG111" i="8"/>
  <c r="AL110" i="8"/>
  <c r="AK110" i="8"/>
  <c r="AJ110" i="8"/>
  <c r="AI110" i="8"/>
  <c r="AH110" i="8"/>
  <c r="AG110" i="8"/>
  <c r="AL109" i="8"/>
  <c r="AK109" i="8"/>
  <c r="AJ109" i="8"/>
  <c r="AI109" i="8"/>
  <c r="AH109" i="8"/>
  <c r="AG109" i="8"/>
  <c r="AL108" i="8"/>
  <c r="AK108" i="8"/>
  <c r="AJ108" i="8"/>
  <c r="AI108" i="8"/>
  <c r="AH108" i="8"/>
  <c r="AG108" i="8"/>
  <c r="AL107" i="8"/>
  <c r="AK107" i="8"/>
  <c r="AJ107" i="8"/>
  <c r="AI107" i="8"/>
  <c r="AH107" i="8"/>
  <c r="AG107" i="8"/>
  <c r="AL106" i="8"/>
  <c r="AK106" i="8"/>
  <c r="AJ106" i="8"/>
  <c r="AI106" i="8"/>
  <c r="AH106" i="8"/>
  <c r="AG106" i="8"/>
  <c r="AL105" i="8"/>
  <c r="AK105" i="8"/>
  <c r="AJ105" i="8"/>
  <c r="AI105" i="8"/>
  <c r="AH105" i="8"/>
  <c r="AG105" i="8"/>
  <c r="AL104" i="8"/>
  <c r="AK104" i="8"/>
  <c r="AJ104" i="8"/>
  <c r="AI104" i="8"/>
  <c r="AH104" i="8"/>
  <c r="AG104" i="8"/>
  <c r="AL103" i="8"/>
  <c r="AK103" i="8"/>
  <c r="AJ103" i="8"/>
  <c r="AI103" i="8"/>
  <c r="AH103" i="8"/>
  <c r="AG103" i="8"/>
  <c r="AL102" i="8"/>
  <c r="AK102" i="8"/>
  <c r="AJ102" i="8"/>
  <c r="AI102" i="8"/>
  <c r="AH102" i="8"/>
  <c r="AG102" i="8"/>
  <c r="AL101" i="8"/>
  <c r="AK101" i="8"/>
  <c r="AJ101" i="8"/>
  <c r="AI101" i="8"/>
  <c r="AH101" i="8"/>
  <c r="AG101" i="8"/>
  <c r="AL100" i="8"/>
  <c r="AK100" i="8"/>
  <c r="AJ100" i="8"/>
  <c r="AI100" i="8"/>
  <c r="AH100" i="8"/>
  <c r="AG100" i="8"/>
  <c r="AL99" i="8"/>
  <c r="AK99" i="8"/>
  <c r="AJ99" i="8"/>
  <c r="AI99" i="8"/>
  <c r="AH99" i="8"/>
  <c r="AG99" i="8"/>
  <c r="AL98" i="8"/>
  <c r="AK98" i="8"/>
  <c r="AJ98" i="8"/>
  <c r="AI98" i="8"/>
  <c r="AH98" i="8"/>
  <c r="AG98" i="8"/>
  <c r="AL97" i="8"/>
  <c r="AK97" i="8"/>
  <c r="AJ97" i="8"/>
  <c r="AI97" i="8"/>
  <c r="AH97" i="8"/>
  <c r="AG97" i="8"/>
  <c r="AL96" i="8"/>
  <c r="AK96" i="8"/>
  <c r="AJ96" i="8"/>
  <c r="AI96" i="8"/>
  <c r="AH96" i="8"/>
  <c r="AG96" i="8"/>
  <c r="AL95" i="8"/>
  <c r="AK95" i="8"/>
  <c r="AJ95" i="8"/>
  <c r="AI95" i="8"/>
  <c r="AH95" i="8"/>
  <c r="AG95" i="8"/>
  <c r="AL94" i="8"/>
  <c r="AK94" i="8"/>
  <c r="AJ94" i="8"/>
  <c r="AI94" i="8"/>
  <c r="AH94" i="8"/>
  <c r="AG94" i="8"/>
  <c r="AL93" i="8"/>
  <c r="AK93" i="8"/>
  <c r="AJ93" i="8"/>
  <c r="AI93" i="8"/>
  <c r="AH93" i="8"/>
  <c r="AG93" i="8"/>
  <c r="AL92" i="8"/>
  <c r="AK92" i="8"/>
  <c r="AJ92" i="8"/>
  <c r="AI92" i="8"/>
  <c r="AH92" i="8"/>
  <c r="AG92" i="8"/>
  <c r="AL91" i="8"/>
  <c r="AK91" i="8"/>
  <c r="AJ91" i="8"/>
  <c r="AI91" i="8"/>
  <c r="AH91" i="8"/>
  <c r="AG91" i="8"/>
  <c r="AL90" i="8"/>
  <c r="AK90" i="8"/>
  <c r="AJ90" i="8"/>
  <c r="AI90" i="8"/>
  <c r="AH90" i="8"/>
  <c r="AG90" i="8"/>
  <c r="AL89" i="8"/>
  <c r="AK89" i="8"/>
  <c r="AJ89" i="8"/>
  <c r="AI89" i="8"/>
  <c r="AH89" i="8"/>
  <c r="AG89" i="8"/>
  <c r="AL88" i="8"/>
  <c r="AK88" i="8"/>
  <c r="AJ88" i="8"/>
  <c r="AI88" i="8"/>
  <c r="AH88" i="8"/>
  <c r="AG88" i="8"/>
  <c r="AL87" i="8"/>
  <c r="AK87" i="8"/>
  <c r="AJ87" i="8"/>
  <c r="AI87" i="8"/>
  <c r="AH87" i="8"/>
  <c r="AG87" i="8"/>
  <c r="AL86" i="8"/>
  <c r="AK86" i="8"/>
  <c r="AJ86" i="8"/>
  <c r="AI86" i="8"/>
  <c r="AH86" i="8"/>
  <c r="AG86" i="8"/>
  <c r="AL85" i="8"/>
  <c r="AK85" i="8"/>
  <c r="AJ85" i="8"/>
  <c r="AI85" i="8"/>
  <c r="AH85" i="8"/>
  <c r="AG85" i="8"/>
  <c r="AL84" i="8"/>
  <c r="AK84" i="8"/>
  <c r="AJ84" i="8"/>
  <c r="AI84" i="8"/>
  <c r="AH84" i="8"/>
  <c r="AG84" i="8"/>
  <c r="AL83" i="8"/>
  <c r="AK83" i="8"/>
  <c r="AJ83" i="8"/>
  <c r="AI83" i="8"/>
  <c r="AH83" i="8"/>
  <c r="AG83" i="8"/>
  <c r="AL82" i="8"/>
  <c r="AK82" i="8"/>
  <c r="AJ82" i="8"/>
  <c r="AI82" i="8"/>
  <c r="AH82" i="8"/>
  <c r="AG82" i="8"/>
  <c r="AL81" i="8"/>
  <c r="AK81" i="8"/>
  <c r="AJ81" i="8"/>
  <c r="AI81" i="8"/>
  <c r="AH81" i="8"/>
  <c r="AG81" i="8"/>
  <c r="AL80" i="8"/>
  <c r="AK80" i="8"/>
  <c r="AJ80" i="8"/>
  <c r="AI80" i="8"/>
  <c r="AH80" i="8"/>
  <c r="AG80" i="8"/>
  <c r="AL79" i="8"/>
  <c r="AK79" i="8"/>
  <c r="AJ79" i="8"/>
  <c r="AI79" i="8"/>
  <c r="AH79" i="8"/>
  <c r="AG79" i="8"/>
  <c r="AL78" i="8"/>
  <c r="AK78" i="8"/>
  <c r="AJ78" i="8"/>
  <c r="AI78" i="8"/>
  <c r="AH78" i="8"/>
  <c r="AG78" i="8"/>
  <c r="AL77" i="8"/>
  <c r="AK77" i="8"/>
  <c r="AJ77" i="8"/>
  <c r="AI77" i="8"/>
  <c r="AH77" i="8"/>
  <c r="AG77" i="8"/>
  <c r="AL76" i="8"/>
  <c r="AK76" i="8"/>
  <c r="AJ76" i="8"/>
  <c r="AI76" i="8"/>
  <c r="AH76" i="8"/>
  <c r="AG76" i="8"/>
  <c r="AL75" i="8"/>
  <c r="AK75" i="8"/>
  <c r="AJ75" i="8"/>
  <c r="AI75" i="8"/>
  <c r="AH75" i="8"/>
  <c r="AG75" i="8"/>
  <c r="AL74" i="8"/>
  <c r="AK74" i="8"/>
  <c r="AJ74" i="8"/>
  <c r="AI74" i="8"/>
  <c r="AH74" i="8"/>
  <c r="AG74" i="8"/>
  <c r="AL73" i="8"/>
  <c r="AK73" i="8"/>
  <c r="AJ73" i="8"/>
  <c r="AI73" i="8"/>
  <c r="AH73" i="8"/>
  <c r="AG73" i="8"/>
  <c r="AL72" i="8"/>
  <c r="AK72" i="8"/>
  <c r="AJ72" i="8"/>
  <c r="AI72" i="8"/>
  <c r="AH72" i="8"/>
  <c r="AG72" i="8"/>
  <c r="AL71" i="8"/>
  <c r="AK71" i="8"/>
  <c r="AJ71" i="8"/>
  <c r="AI71" i="8"/>
  <c r="AH71" i="8"/>
  <c r="AG71" i="8"/>
  <c r="AL70" i="8"/>
  <c r="AK70" i="8"/>
  <c r="AI70" i="8"/>
  <c r="AL69" i="8"/>
  <c r="AK69" i="8"/>
  <c r="AJ69" i="8"/>
  <c r="AI69" i="8"/>
  <c r="AH69" i="8"/>
  <c r="AG69" i="8"/>
  <c r="AL68" i="8"/>
  <c r="AK68" i="8"/>
  <c r="AJ68" i="8"/>
  <c r="AI68" i="8"/>
  <c r="AH68" i="8"/>
  <c r="AG68" i="8"/>
  <c r="AL67" i="8"/>
  <c r="AK67" i="8"/>
  <c r="AI67" i="8"/>
  <c r="AG67" i="8"/>
  <c r="AL66" i="8"/>
  <c r="AK66" i="8"/>
  <c r="AJ66" i="8"/>
  <c r="AI66" i="8"/>
  <c r="AH66" i="8"/>
  <c r="AG66" i="8"/>
  <c r="AL65" i="8"/>
  <c r="AK65" i="8"/>
  <c r="AJ65" i="8"/>
  <c r="AI65" i="8"/>
  <c r="AH65" i="8"/>
  <c r="AG65" i="8"/>
  <c r="AL64" i="8"/>
  <c r="AK64" i="8"/>
  <c r="AJ64" i="8"/>
  <c r="AI64" i="8"/>
  <c r="AH64" i="8"/>
  <c r="AG64" i="8"/>
  <c r="AL63" i="8"/>
  <c r="AK63" i="8"/>
  <c r="AJ63" i="8"/>
  <c r="AI63" i="8"/>
  <c r="AH63" i="8"/>
  <c r="AG63" i="8"/>
  <c r="AL62" i="8"/>
  <c r="AK62" i="8"/>
  <c r="AJ62" i="8"/>
  <c r="AI62" i="8"/>
  <c r="AH62" i="8"/>
  <c r="AG62" i="8"/>
  <c r="AL61" i="8"/>
  <c r="AK61" i="8"/>
  <c r="AJ61" i="8"/>
  <c r="AI61" i="8"/>
  <c r="AH61" i="8"/>
  <c r="AG61" i="8"/>
  <c r="AL60" i="8"/>
  <c r="AK60" i="8"/>
  <c r="AJ60" i="8"/>
  <c r="AI60" i="8"/>
  <c r="AH60" i="8"/>
  <c r="AG60" i="8"/>
  <c r="AL59" i="8"/>
  <c r="AK59" i="8"/>
  <c r="AJ59" i="8"/>
  <c r="AI59" i="8"/>
  <c r="AH59" i="8"/>
  <c r="AG59" i="8"/>
  <c r="AL58" i="8"/>
  <c r="AK58" i="8"/>
  <c r="AJ58" i="8"/>
  <c r="AI58" i="8"/>
  <c r="AH58" i="8"/>
  <c r="AG58" i="8"/>
  <c r="AL57" i="8"/>
  <c r="AK57" i="8"/>
  <c r="AJ57" i="8"/>
  <c r="AI57" i="8"/>
  <c r="AH57" i="8"/>
  <c r="AG57" i="8"/>
  <c r="AL56" i="8"/>
  <c r="AK56" i="8"/>
  <c r="AJ56" i="8"/>
  <c r="AI56" i="8"/>
  <c r="AH56" i="8"/>
  <c r="AG56" i="8"/>
  <c r="AL55" i="8"/>
  <c r="AK55" i="8"/>
  <c r="AJ55" i="8"/>
  <c r="AI55" i="8"/>
  <c r="AH55" i="8"/>
  <c r="AG55" i="8"/>
  <c r="AL54" i="8"/>
  <c r="AK54" i="8"/>
  <c r="AJ54" i="8"/>
  <c r="AI54" i="8"/>
  <c r="AH54" i="8"/>
  <c r="AG54" i="8"/>
  <c r="AL53" i="8"/>
  <c r="AK53" i="8"/>
  <c r="AJ53" i="8"/>
  <c r="AI53" i="8"/>
  <c r="AH53" i="8"/>
  <c r="AG53" i="8"/>
  <c r="AL52" i="8"/>
  <c r="AK52" i="8"/>
  <c r="AJ52" i="8"/>
  <c r="AI52" i="8"/>
  <c r="AH52" i="8"/>
  <c r="AG52" i="8"/>
  <c r="AL51" i="8"/>
  <c r="AK51" i="8"/>
  <c r="AJ51" i="8"/>
  <c r="AI51" i="8"/>
  <c r="AH51" i="8"/>
  <c r="AG51" i="8"/>
  <c r="AL50" i="8"/>
  <c r="AK50" i="8"/>
  <c r="AJ50" i="8"/>
  <c r="AI50" i="8"/>
  <c r="AH50" i="8"/>
  <c r="AG50" i="8"/>
  <c r="AL49" i="8"/>
  <c r="AK49" i="8"/>
  <c r="AJ49" i="8"/>
  <c r="AI49" i="8"/>
  <c r="AH49" i="8"/>
  <c r="AG49" i="8"/>
  <c r="AL48" i="8"/>
  <c r="AK48" i="8"/>
  <c r="AJ48" i="8"/>
  <c r="AI48" i="8"/>
  <c r="AH48" i="8"/>
  <c r="AG48" i="8"/>
  <c r="AL47" i="8"/>
  <c r="AK47" i="8"/>
  <c r="AJ47" i="8"/>
  <c r="AI47" i="8"/>
  <c r="AH47" i="8"/>
  <c r="AG47" i="8"/>
  <c r="AL46" i="8"/>
  <c r="AK46" i="8"/>
  <c r="AJ46" i="8"/>
  <c r="AI46" i="8"/>
  <c r="AH46" i="8"/>
  <c r="AG46" i="8"/>
  <c r="AL45" i="8"/>
  <c r="AK45" i="8"/>
  <c r="AJ45" i="8"/>
  <c r="AI45" i="8"/>
  <c r="AH45" i="8"/>
  <c r="AG45" i="8"/>
  <c r="AL44" i="8"/>
  <c r="AK44" i="8"/>
  <c r="AJ44" i="8"/>
  <c r="AI44" i="8"/>
  <c r="AH44" i="8"/>
  <c r="AG44" i="8"/>
  <c r="AL43" i="8"/>
  <c r="AK43" i="8"/>
  <c r="AJ43" i="8"/>
  <c r="AI43" i="8"/>
  <c r="AH43" i="8"/>
  <c r="AG43" i="8"/>
  <c r="AL42" i="8"/>
  <c r="AK42" i="8"/>
  <c r="AJ42" i="8"/>
  <c r="AI42" i="8"/>
  <c r="AH42" i="8"/>
  <c r="AG42" i="8"/>
  <c r="AL41" i="8"/>
  <c r="AK41" i="8"/>
  <c r="AJ41" i="8"/>
  <c r="AI41" i="8"/>
  <c r="AH41" i="8"/>
  <c r="AG41" i="8"/>
  <c r="AL40" i="8"/>
  <c r="AK40" i="8"/>
  <c r="AJ40" i="8"/>
  <c r="AI40" i="8"/>
  <c r="AH40" i="8"/>
  <c r="AG40" i="8"/>
  <c r="AL39" i="8"/>
  <c r="AK39" i="8"/>
  <c r="AJ39" i="8"/>
  <c r="AI39" i="8"/>
  <c r="AH39" i="8"/>
  <c r="AG39" i="8"/>
  <c r="AL38" i="8"/>
  <c r="AK38" i="8"/>
  <c r="AI38" i="8"/>
  <c r="AG38" i="8"/>
  <c r="AL37" i="8"/>
  <c r="AK37" i="8"/>
  <c r="AI37" i="8"/>
  <c r="AG37" i="8"/>
  <c r="AL36" i="8"/>
  <c r="AK36" i="8"/>
  <c r="AJ36" i="8"/>
  <c r="AI36" i="8"/>
  <c r="AH36" i="8"/>
  <c r="AG36" i="8"/>
  <c r="AL35" i="8"/>
  <c r="AK35" i="8"/>
  <c r="AJ35" i="8"/>
  <c r="AI35" i="8"/>
  <c r="AH35" i="8"/>
  <c r="AG35" i="8"/>
  <c r="AL34" i="8"/>
  <c r="AK34" i="8"/>
  <c r="AJ34" i="8"/>
  <c r="AI34" i="8"/>
  <c r="AH34" i="8"/>
  <c r="AG34" i="8"/>
  <c r="AL33" i="8"/>
  <c r="AK33" i="8"/>
  <c r="AJ33" i="8"/>
  <c r="AI33" i="8"/>
  <c r="AH33" i="8"/>
  <c r="AG33" i="8"/>
  <c r="AL32" i="8"/>
  <c r="AK32" i="8"/>
  <c r="AJ32" i="8"/>
  <c r="AI32" i="8"/>
  <c r="AH32" i="8"/>
  <c r="AG32" i="8"/>
  <c r="AL31" i="8"/>
  <c r="AK31" i="8"/>
  <c r="AJ31" i="8"/>
  <c r="AI31" i="8"/>
  <c r="AH31" i="8"/>
  <c r="AG31" i="8"/>
  <c r="AL30" i="8"/>
  <c r="AK30" i="8"/>
  <c r="AJ30" i="8"/>
  <c r="AI30" i="8"/>
  <c r="AH30" i="8"/>
  <c r="AG30" i="8"/>
  <c r="AL29" i="8"/>
  <c r="AK29" i="8"/>
  <c r="AJ29" i="8"/>
  <c r="AI29" i="8"/>
  <c r="AH29" i="8"/>
  <c r="AG29" i="8"/>
  <c r="AL28" i="8"/>
  <c r="AK28" i="8"/>
  <c r="AJ28" i="8"/>
  <c r="AI28" i="8"/>
  <c r="AH28" i="8"/>
  <c r="AG28" i="8"/>
  <c r="AL27" i="8"/>
  <c r="AK27" i="8"/>
  <c r="AJ27" i="8"/>
  <c r="AI27" i="8"/>
  <c r="AH27" i="8"/>
  <c r="AG27" i="8"/>
  <c r="AL26" i="8"/>
  <c r="AK26" i="8"/>
  <c r="AJ26" i="8"/>
  <c r="AI26" i="8"/>
  <c r="AH26" i="8"/>
  <c r="AG26" i="8"/>
  <c r="AL25" i="8"/>
  <c r="AK25" i="8"/>
  <c r="AJ25" i="8"/>
  <c r="AI25" i="8"/>
  <c r="AH25" i="8"/>
  <c r="AG25" i="8"/>
  <c r="AL24" i="8"/>
  <c r="AK24" i="8"/>
  <c r="AJ24" i="8"/>
  <c r="AI24" i="8"/>
  <c r="AH24" i="8"/>
  <c r="AG24" i="8"/>
  <c r="AL23" i="8"/>
  <c r="AK23" i="8"/>
  <c r="AJ23" i="8"/>
  <c r="AI23" i="8"/>
  <c r="AH23" i="8"/>
  <c r="AG23" i="8"/>
  <c r="AL22" i="8"/>
  <c r="AK22" i="8"/>
  <c r="AJ22" i="8"/>
  <c r="AI22" i="8"/>
  <c r="AH22" i="8"/>
  <c r="AG22" i="8"/>
  <c r="AL21" i="8"/>
  <c r="AK21" i="8"/>
  <c r="AJ21" i="8"/>
  <c r="AI21" i="8"/>
  <c r="AH21" i="8"/>
  <c r="AG21" i="8"/>
  <c r="AL20" i="8"/>
  <c r="AK20" i="8"/>
  <c r="AJ20" i="8"/>
  <c r="AI20" i="8"/>
  <c r="AH20" i="8"/>
  <c r="AG20" i="8"/>
  <c r="AL19" i="8"/>
  <c r="AK19" i="8"/>
  <c r="AI19" i="8"/>
  <c r="AG19" i="8"/>
  <c r="AL18" i="8"/>
  <c r="AK18" i="8"/>
  <c r="AJ18" i="8"/>
  <c r="AI18" i="8"/>
  <c r="AH18" i="8"/>
  <c r="AG18" i="8"/>
  <c r="AL17" i="8"/>
  <c r="AK17" i="8"/>
  <c r="AJ17" i="8"/>
  <c r="AI17" i="8"/>
  <c r="AH17" i="8"/>
  <c r="AG17" i="8"/>
  <c r="AL16" i="8"/>
  <c r="AK16" i="8"/>
  <c r="AJ16" i="8"/>
  <c r="AI16" i="8"/>
  <c r="AH16" i="8"/>
  <c r="AG16" i="8"/>
  <c r="AL15" i="8"/>
  <c r="AK15" i="8"/>
  <c r="AJ15" i="8"/>
  <c r="AI15" i="8"/>
  <c r="AH15" i="8"/>
  <c r="AG15" i="8"/>
  <c r="AL14" i="8"/>
  <c r="AK14" i="8"/>
  <c r="AJ14" i="8"/>
  <c r="AI14" i="8"/>
  <c r="AH14" i="8"/>
  <c r="AG14" i="8"/>
  <c r="AL13" i="8"/>
  <c r="AK13" i="8"/>
  <c r="AJ13" i="8"/>
  <c r="AI13" i="8"/>
  <c r="AH13" i="8"/>
  <c r="AG13" i="8"/>
  <c r="AL12" i="8"/>
  <c r="AK12" i="8"/>
  <c r="AJ12" i="8"/>
  <c r="AI12" i="8"/>
  <c r="AH12" i="8"/>
  <c r="AG12" i="8"/>
  <c r="AL11" i="8"/>
  <c r="AK11" i="8"/>
  <c r="AJ11" i="8"/>
  <c r="AI11" i="8"/>
  <c r="AH11" i="8"/>
  <c r="AG11" i="8"/>
  <c r="AL10" i="8"/>
  <c r="AK10" i="8"/>
  <c r="AJ10" i="8"/>
  <c r="AI10" i="8"/>
  <c r="AH10" i="8"/>
  <c r="AG10" i="8"/>
  <c r="AL9" i="8"/>
  <c r="AK9" i="8"/>
  <c r="AJ9" i="8"/>
  <c r="AI9" i="8"/>
  <c r="AH9" i="8"/>
  <c r="AG9" i="8"/>
  <c r="AL8" i="8"/>
  <c r="AK8" i="8"/>
  <c r="AJ8" i="8"/>
  <c r="AI8" i="8"/>
  <c r="AH8" i="8"/>
  <c r="AG8" i="8"/>
  <c r="AL7" i="8"/>
  <c r="AK7" i="8"/>
  <c r="AJ7" i="8"/>
  <c r="AI7" i="8"/>
  <c r="AH7" i="8"/>
  <c r="AG7" i="8"/>
  <c r="AL6" i="8"/>
  <c r="AK6" i="8"/>
  <c r="AJ6" i="8"/>
  <c r="AI6" i="8"/>
  <c r="AH6" i="8"/>
  <c r="AG6" i="8"/>
  <c r="AL5" i="8"/>
  <c r="AK5" i="8"/>
  <c r="AJ5" i="8"/>
  <c r="AI5" i="8"/>
  <c r="AH5" i="8"/>
  <c r="AG5" i="8"/>
  <c r="AL4" i="8"/>
  <c r="AK4" i="8"/>
  <c r="AJ4" i="8"/>
  <c r="AI4" i="8"/>
  <c r="AH4" i="8"/>
  <c r="AG4" i="8"/>
  <c r="AJ64" i="6"/>
  <c r="AJ63" i="6"/>
  <c r="AJ62" i="6"/>
  <c r="AJ61" i="6"/>
  <c r="AJ60" i="6"/>
  <c r="AJ59" i="6"/>
  <c r="AJ58" i="6"/>
  <c r="AJ57" i="6"/>
  <c r="AJ56" i="6"/>
  <c r="AJ55" i="6"/>
  <c r="AJ54" i="6"/>
  <c r="AJ53" i="6"/>
  <c r="AJ52" i="6"/>
  <c r="AJ51" i="6"/>
  <c r="AJ50" i="6"/>
  <c r="AJ49" i="6"/>
  <c r="AJ48" i="6"/>
  <c r="AJ47" i="6"/>
  <c r="AJ46" i="6"/>
  <c r="AJ45" i="6"/>
  <c r="AJ44" i="6"/>
  <c r="AJ43" i="6"/>
  <c r="AJ42" i="6"/>
  <c r="AJ41" i="6"/>
  <c r="AJ40" i="6"/>
  <c r="AJ39" i="6"/>
  <c r="AJ38" i="6"/>
  <c r="AJ37" i="6"/>
  <c r="AJ36" i="6"/>
  <c r="AJ35" i="6"/>
  <c r="AJ34" i="6"/>
  <c r="AJ33" i="6"/>
  <c r="AJ32" i="6"/>
  <c r="AJ31" i="6"/>
  <c r="AJ30" i="6"/>
  <c r="AJ29" i="6"/>
  <c r="AJ28" i="6"/>
  <c r="AJ27" i="6"/>
  <c r="AJ26" i="6"/>
  <c r="AJ25" i="6"/>
  <c r="AJ24" i="6"/>
  <c r="AJ23" i="6"/>
  <c r="AJ22" i="6"/>
  <c r="AJ21" i="6"/>
  <c r="AJ20" i="6"/>
  <c r="AJ19" i="6"/>
  <c r="AJ18" i="6"/>
  <c r="AJ17" i="6"/>
  <c r="AJ16" i="6"/>
  <c r="AJ15" i="6"/>
  <c r="AJ14" i="6"/>
  <c r="AJ13" i="6"/>
  <c r="AJ12" i="6"/>
  <c r="AJ11" i="6"/>
  <c r="AJ10" i="6"/>
  <c r="AJ9" i="6"/>
  <c r="AJ8" i="6"/>
  <c r="AJ7" i="6"/>
  <c r="AJ6" i="6"/>
  <c r="AJ5" i="6"/>
  <c r="AJ4" i="6"/>
  <c r="AJ356" i="5"/>
  <c r="CH356" i="5" s="1"/>
  <c r="AJ163" i="5"/>
  <c r="CH163" i="5" s="1"/>
  <c r="AJ156" i="5"/>
  <c r="CH156" i="5" s="1"/>
  <c r="AJ154" i="5"/>
  <c r="CH154" i="5" s="1"/>
  <c r="AJ116" i="5"/>
  <c r="CH116" i="5" s="1"/>
  <c r="AJ11" i="5"/>
  <c r="AL80" i="4"/>
  <c r="AK80" i="4"/>
  <c r="AJ80" i="4"/>
  <c r="AI80" i="4"/>
  <c r="AH80" i="4"/>
  <c r="AG80" i="4"/>
  <c r="AM79" i="4"/>
  <c r="AL79" i="4"/>
  <c r="AK79" i="4"/>
  <c r="AJ79" i="4"/>
  <c r="AI79" i="4"/>
  <c r="AH79" i="4"/>
  <c r="AG79" i="4"/>
  <c r="AM78" i="4"/>
  <c r="AL78" i="4"/>
  <c r="AK78" i="4"/>
  <c r="AJ78" i="4"/>
  <c r="AI78" i="4"/>
  <c r="AH78" i="4"/>
  <c r="AG78" i="4"/>
  <c r="AM77" i="4"/>
  <c r="AL77" i="4"/>
  <c r="AK77" i="4"/>
  <c r="AJ77" i="4"/>
  <c r="AI77" i="4"/>
  <c r="AH77" i="4"/>
  <c r="AG77" i="4"/>
  <c r="AM76" i="4"/>
  <c r="AL76" i="4"/>
  <c r="AK76" i="4"/>
  <c r="AJ76" i="4"/>
  <c r="AI76" i="4"/>
  <c r="AH76" i="4"/>
  <c r="AG76" i="4"/>
  <c r="AM75" i="4"/>
  <c r="AL75" i="4"/>
  <c r="AK75" i="4"/>
  <c r="AJ75" i="4"/>
  <c r="AI75" i="4"/>
  <c r="AH75" i="4"/>
  <c r="AG75" i="4"/>
  <c r="AM74" i="4"/>
  <c r="AL74" i="4"/>
  <c r="AK74" i="4"/>
  <c r="AJ74" i="4"/>
  <c r="AI74" i="4"/>
  <c r="AH74" i="4"/>
  <c r="AG74" i="4"/>
  <c r="AM73" i="4"/>
  <c r="AL73" i="4"/>
  <c r="AK73" i="4"/>
  <c r="AJ73" i="4"/>
  <c r="AI73" i="4"/>
  <c r="AH73" i="4"/>
  <c r="AG73" i="4"/>
  <c r="AM72" i="4"/>
  <c r="AL72" i="4"/>
  <c r="AK72" i="4"/>
  <c r="AJ72" i="4"/>
  <c r="AI72" i="4"/>
  <c r="AH72" i="4"/>
  <c r="AG72" i="4"/>
  <c r="AM71" i="4"/>
  <c r="AL71" i="4"/>
  <c r="AK71" i="4"/>
  <c r="AJ71" i="4"/>
  <c r="AI71" i="4"/>
  <c r="AH71" i="4"/>
  <c r="AG71" i="4"/>
  <c r="AM70" i="4"/>
  <c r="AL70" i="4"/>
  <c r="AK70" i="4"/>
  <c r="AJ70" i="4"/>
  <c r="AI70" i="4"/>
  <c r="AH70" i="4"/>
  <c r="AG70" i="4"/>
  <c r="AM69" i="4"/>
  <c r="AL69" i="4"/>
  <c r="AK69" i="4"/>
  <c r="AJ69" i="4"/>
  <c r="AI69" i="4"/>
  <c r="AH69" i="4"/>
  <c r="AG69" i="4"/>
  <c r="AM68" i="4"/>
  <c r="AL68" i="4"/>
  <c r="AK68" i="4"/>
  <c r="AJ68" i="4"/>
  <c r="AI68" i="4"/>
  <c r="AH68" i="4"/>
  <c r="AG68" i="4"/>
  <c r="AM67" i="4"/>
  <c r="AL67" i="4"/>
  <c r="AK67" i="4"/>
  <c r="AJ67" i="4"/>
  <c r="AI67" i="4"/>
  <c r="AH67" i="4"/>
  <c r="AG67" i="4"/>
  <c r="AM66" i="4"/>
  <c r="AL66" i="4"/>
  <c r="AK66" i="4"/>
  <c r="AJ66" i="4"/>
  <c r="AI66" i="4"/>
  <c r="AH66" i="4"/>
  <c r="AG66" i="4"/>
  <c r="AM65" i="4"/>
  <c r="AL65" i="4"/>
  <c r="AK65" i="4"/>
  <c r="AJ65" i="4"/>
  <c r="AI65" i="4"/>
  <c r="AH65" i="4"/>
  <c r="AG65" i="4"/>
  <c r="AM64" i="4"/>
  <c r="AL64" i="4"/>
  <c r="AK64" i="4"/>
  <c r="AJ64" i="4"/>
  <c r="AI64" i="4"/>
  <c r="AH64" i="4"/>
  <c r="AG64" i="4"/>
  <c r="AM63" i="4"/>
  <c r="AL63" i="4"/>
  <c r="AK63" i="4"/>
  <c r="AJ63" i="4"/>
  <c r="AI63" i="4"/>
  <c r="AH63" i="4"/>
  <c r="AG63" i="4"/>
  <c r="AM62" i="4"/>
  <c r="AL62" i="4"/>
  <c r="AK62" i="4"/>
  <c r="AJ62" i="4"/>
  <c r="AI62" i="4"/>
  <c r="AH62" i="4"/>
  <c r="AG62" i="4"/>
  <c r="AM61" i="4"/>
  <c r="AL61" i="4"/>
  <c r="AK61" i="4"/>
  <c r="AJ61" i="4"/>
  <c r="AI61" i="4"/>
  <c r="AH61" i="4"/>
  <c r="AG61" i="4"/>
  <c r="AM60" i="4"/>
  <c r="AL60" i="4"/>
  <c r="AK60" i="4"/>
  <c r="AJ60" i="4"/>
  <c r="AI60" i="4"/>
  <c r="AH60" i="4"/>
  <c r="AG60" i="4"/>
  <c r="AM59" i="4"/>
  <c r="AL59" i="4"/>
  <c r="AK59" i="4"/>
  <c r="AJ59" i="4"/>
  <c r="AI59" i="4"/>
  <c r="AH59" i="4"/>
  <c r="AG59" i="4"/>
  <c r="AM58" i="4"/>
  <c r="AL58" i="4"/>
  <c r="AK58" i="4"/>
  <c r="AJ58" i="4"/>
  <c r="AI58" i="4"/>
  <c r="AH58" i="4"/>
  <c r="AG58" i="4"/>
  <c r="AM57" i="4"/>
  <c r="AL57" i="4"/>
  <c r="AK57" i="4"/>
  <c r="AJ57" i="4"/>
  <c r="AI57" i="4"/>
  <c r="AH57" i="4"/>
  <c r="AG57" i="4"/>
  <c r="AM56" i="4"/>
  <c r="AL56" i="4"/>
  <c r="AK56" i="4"/>
  <c r="AJ56" i="4"/>
  <c r="AI56" i="4"/>
  <c r="AH56" i="4"/>
  <c r="AG56" i="4"/>
  <c r="AM55" i="4"/>
  <c r="AL55" i="4"/>
  <c r="AK55" i="4"/>
  <c r="AJ55" i="4"/>
  <c r="AI55" i="4"/>
  <c r="AH55" i="4"/>
  <c r="AG55" i="4"/>
  <c r="AM54" i="4"/>
  <c r="AL54" i="4"/>
  <c r="AK54" i="4"/>
  <c r="AJ54" i="4"/>
  <c r="AI54" i="4"/>
  <c r="AH54" i="4"/>
  <c r="AG54" i="4"/>
  <c r="AM53" i="4"/>
  <c r="AL53" i="4"/>
  <c r="AK53" i="4"/>
  <c r="AJ53" i="4"/>
  <c r="AI53" i="4"/>
  <c r="AH53" i="4"/>
  <c r="AG53" i="4"/>
  <c r="AM52" i="4"/>
  <c r="AL52" i="4"/>
  <c r="AK52" i="4"/>
  <c r="AJ52" i="4"/>
  <c r="AI52" i="4"/>
  <c r="AH52" i="4"/>
  <c r="AG52" i="4"/>
  <c r="AM51" i="4"/>
  <c r="AL51" i="4"/>
  <c r="AK51" i="4"/>
  <c r="AJ51" i="4"/>
  <c r="AI51" i="4"/>
  <c r="AH51" i="4"/>
  <c r="AG51" i="4"/>
  <c r="AM50" i="4"/>
  <c r="AL50" i="4"/>
  <c r="AK50" i="4"/>
  <c r="AJ50" i="4"/>
  <c r="AI50" i="4"/>
  <c r="AH50" i="4"/>
  <c r="AG50" i="4"/>
  <c r="AM49" i="4"/>
  <c r="AL49" i="4"/>
  <c r="AK49" i="4"/>
  <c r="AJ49" i="4"/>
  <c r="AI49" i="4"/>
  <c r="AH49" i="4"/>
  <c r="AG49" i="4"/>
  <c r="AM48" i="4"/>
  <c r="AL48" i="4"/>
  <c r="AK48" i="4"/>
  <c r="AJ48" i="4"/>
  <c r="AI48" i="4"/>
  <c r="AH48" i="4"/>
  <c r="AG48" i="4"/>
  <c r="AM47" i="4"/>
  <c r="AL47" i="4"/>
  <c r="AK47" i="4"/>
  <c r="AJ47" i="4"/>
  <c r="AI47" i="4"/>
  <c r="AH47" i="4"/>
  <c r="AG47" i="4"/>
  <c r="AM46" i="4"/>
  <c r="AL46" i="4"/>
  <c r="AK46" i="4"/>
  <c r="AJ46" i="4"/>
  <c r="AI46" i="4"/>
  <c r="AH46" i="4"/>
  <c r="AG46" i="4"/>
  <c r="AM45" i="4"/>
  <c r="AL45" i="4"/>
  <c r="AK45" i="4"/>
  <c r="AJ45" i="4"/>
  <c r="AI45" i="4"/>
  <c r="AH45" i="4"/>
  <c r="AG45" i="4"/>
  <c r="AM44" i="4"/>
  <c r="AL44" i="4"/>
  <c r="AK44" i="4"/>
  <c r="AJ44" i="4"/>
  <c r="AI44" i="4"/>
  <c r="AH44" i="4"/>
  <c r="AG44" i="4"/>
  <c r="AM43" i="4"/>
  <c r="AL43" i="4"/>
  <c r="AK43" i="4"/>
  <c r="AJ43" i="4"/>
  <c r="AI43" i="4"/>
  <c r="AH43" i="4"/>
  <c r="AG43" i="4"/>
  <c r="AM42" i="4"/>
  <c r="AL42" i="4"/>
  <c r="AK42" i="4"/>
  <c r="AJ42" i="4"/>
  <c r="AI42" i="4"/>
  <c r="AH42" i="4"/>
  <c r="AG42" i="4"/>
  <c r="AM41" i="4"/>
  <c r="AL41" i="4"/>
  <c r="AK41" i="4"/>
  <c r="AJ41" i="4"/>
  <c r="AI41" i="4"/>
  <c r="AH41" i="4"/>
  <c r="AG41" i="4"/>
  <c r="AM40" i="4"/>
  <c r="AL40" i="4"/>
  <c r="AK40" i="4"/>
  <c r="AJ40" i="4"/>
  <c r="AI40" i="4"/>
  <c r="AH40" i="4"/>
  <c r="AG40" i="4"/>
  <c r="AM39" i="4"/>
  <c r="AL39" i="4"/>
  <c r="AK39" i="4"/>
  <c r="AJ39" i="4"/>
  <c r="AI39" i="4"/>
  <c r="AH39" i="4"/>
  <c r="AG39" i="4"/>
  <c r="AM38" i="4"/>
  <c r="AL38" i="4"/>
  <c r="AK38" i="4"/>
  <c r="AJ38" i="4"/>
  <c r="AI38" i="4"/>
  <c r="AH38" i="4"/>
  <c r="AG38" i="4"/>
  <c r="AM37" i="4"/>
  <c r="AL37" i="4"/>
  <c r="AK37" i="4"/>
  <c r="AJ37" i="4"/>
  <c r="AI37" i="4"/>
  <c r="AH37" i="4"/>
  <c r="AG37" i="4"/>
  <c r="AM36" i="4"/>
  <c r="AL36" i="4"/>
  <c r="AK36" i="4"/>
  <c r="AJ36" i="4"/>
  <c r="AI36" i="4"/>
  <c r="AH36" i="4"/>
  <c r="AG36" i="4"/>
  <c r="AM35" i="4"/>
  <c r="AL35" i="4"/>
  <c r="AK35" i="4"/>
  <c r="AJ35" i="4"/>
  <c r="AI35" i="4"/>
  <c r="AH35" i="4"/>
  <c r="AG35" i="4"/>
  <c r="AM34" i="4"/>
  <c r="AL34" i="4"/>
  <c r="AK34" i="4"/>
  <c r="AJ34" i="4"/>
  <c r="AI34" i="4"/>
  <c r="AH34" i="4"/>
  <c r="AG34" i="4"/>
  <c r="AM33" i="4"/>
  <c r="AL33" i="4"/>
  <c r="AK33" i="4"/>
  <c r="AJ33" i="4"/>
  <c r="AI33" i="4"/>
  <c r="AH33" i="4"/>
  <c r="AG33" i="4"/>
  <c r="AM32" i="4"/>
  <c r="AL32" i="4"/>
  <c r="AK32" i="4"/>
  <c r="AJ32" i="4"/>
  <c r="AI32" i="4"/>
  <c r="AH32" i="4"/>
  <c r="AG32" i="4"/>
  <c r="AM31" i="4"/>
  <c r="AL31" i="4"/>
  <c r="AK31" i="4"/>
  <c r="AJ31" i="4"/>
  <c r="AI31" i="4"/>
  <c r="AH31" i="4"/>
  <c r="AG31" i="4"/>
  <c r="AM30" i="4"/>
  <c r="AL30" i="4"/>
  <c r="AK30" i="4"/>
  <c r="AJ30" i="4"/>
  <c r="AI30" i="4"/>
  <c r="AH30" i="4"/>
  <c r="AG30" i="4"/>
  <c r="AM29" i="4"/>
  <c r="AL29" i="4"/>
  <c r="AK29" i="4"/>
  <c r="AJ29" i="4"/>
  <c r="AI29" i="4"/>
  <c r="AH29" i="4"/>
  <c r="AG29" i="4"/>
  <c r="AM28" i="4"/>
  <c r="AL28" i="4"/>
  <c r="AK28" i="4"/>
  <c r="AJ28" i="4"/>
  <c r="AI28" i="4"/>
  <c r="AH28" i="4"/>
  <c r="AG28" i="4"/>
  <c r="AM27" i="4"/>
  <c r="AL27" i="4"/>
  <c r="AK27" i="4"/>
  <c r="AJ27" i="4"/>
  <c r="AI27" i="4"/>
  <c r="AH27" i="4"/>
  <c r="AG27" i="4"/>
  <c r="AM26" i="4"/>
  <c r="AL26" i="4"/>
  <c r="AK26" i="4"/>
  <c r="AJ26" i="4"/>
  <c r="AI26" i="4"/>
  <c r="AH26" i="4"/>
  <c r="AG26" i="4"/>
  <c r="AM25" i="4"/>
  <c r="AL25" i="4"/>
  <c r="AK25" i="4"/>
  <c r="AJ25" i="4"/>
  <c r="AI25" i="4"/>
  <c r="AH25" i="4"/>
  <c r="AG25" i="4"/>
  <c r="AM24" i="4"/>
  <c r="AL24" i="4"/>
  <c r="AK24" i="4"/>
  <c r="AJ24" i="4"/>
  <c r="AI24" i="4"/>
  <c r="AH24" i="4"/>
  <c r="AG24" i="4"/>
  <c r="AM23" i="4"/>
  <c r="AL23" i="4"/>
  <c r="AK23" i="4"/>
  <c r="AJ23" i="4"/>
  <c r="AI23" i="4"/>
  <c r="AH23" i="4"/>
  <c r="AG23" i="4"/>
  <c r="AM22" i="4"/>
  <c r="AL22" i="4"/>
  <c r="AK22" i="4"/>
  <c r="AJ22" i="4"/>
  <c r="AI22" i="4"/>
  <c r="AH22" i="4"/>
  <c r="AG22" i="4"/>
  <c r="AM21" i="4"/>
  <c r="AL21" i="4"/>
  <c r="AK21" i="4"/>
  <c r="AJ21" i="4"/>
  <c r="AI21" i="4"/>
  <c r="AH21" i="4"/>
  <c r="AG21" i="4"/>
  <c r="AM20" i="4"/>
  <c r="AL20" i="4"/>
  <c r="AK20" i="4"/>
  <c r="AJ20" i="4"/>
  <c r="AI20" i="4"/>
  <c r="AH20" i="4"/>
  <c r="AG20" i="4"/>
  <c r="AM19" i="4"/>
  <c r="AL19" i="4"/>
  <c r="AK19" i="4"/>
  <c r="AJ19" i="4"/>
  <c r="AI19" i="4"/>
  <c r="AH19" i="4"/>
  <c r="AG19" i="4"/>
  <c r="AM18" i="4"/>
  <c r="AL18" i="4"/>
  <c r="AK18" i="4"/>
  <c r="AJ18" i="4"/>
  <c r="AI18" i="4"/>
  <c r="AH18" i="4"/>
  <c r="AG18" i="4"/>
  <c r="AM17" i="4"/>
  <c r="AL17" i="4"/>
  <c r="AK17" i="4"/>
  <c r="AJ17" i="4"/>
  <c r="AI17" i="4"/>
  <c r="AH17" i="4"/>
  <c r="AG17" i="4"/>
  <c r="AM16" i="4"/>
  <c r="AL16" i="4"/>
  <c r="AK16" i="4"/>
  <c r="AJ16" i="4"/>
  <c r="AI16" i="4"/>
  <c r="AH16" i="4"/>
  <c r="AG16" i="4"/>
  <c r="AM15" i="4"/>
  <c r="AL15" i="4"/>
  <c r="AK15" i="4"/>
  <c r="AJ15" i="4"/>
  <c r="AI15" i="4"/>
  <c r="AH15" i="4"/>
  <c r="AG15" i="4"/>
  <c r="AM14" i="4"/>
  <c r="AL14" i="4"/>
  <c r="AK14" i="4"/>
  <c r="AJ14" i="4"/>
  <c r="AI14" i="4"/>
  <c r="AH14" i="4"/>
  <c r="AG14" i="4"/>
  <c r="AM13" i="4"/>
  <c r="AL13" i="4"/>
  <c r="AK13" i="4"/>
  <c r="AJ13" i="4"/>
  <c r="AI13" i="4"/>
  <c r="AH13" i="4"/>
  <c r="AG13" i="4"/>
  <c r="AM12" i="4"/>
  <c r="AL12" i="4"/>
  <c r="AK12" i="4"/>
  <c r="AJ12" i="4"/>
  <c r="AI12" i="4"/>
  <c r="AH12" i="4"/>
  <c r="AG12" i="4"/>
  <c r="AM11" i="4"/>
  <c r="AL11" i="4"/>
  <c r="AK11" i="4"/>
  <c r="AJ11" i="4"/>
  <c r="AI11" i="4"/>
  <c r="AH11" i="4"/>
  <c r="AG11" i="4"/>
  <c r="AM10" i="4"/>
  <c r="AL10" i="4"/>
  <c r="AK10" i="4"/>
  <c r="AJ10" i="4"/>
  <c r="AI10" i="4"/>
  <c r="AH10" i="4"/>
  <c r="AG10" i="4"/>
  <c r="AM9" i="4"/>
  <c r="AL9" i="4"/>
  <c r="AK9" i="4"/>
  <c r="AJ9" i="4"/>
  <c r="AI9" i="4"/>
  <c r="AH9" i="4"/>
  <c r="AG9" i="4"/>
  <c r="AM8" i="4"/>
  <c r="AL8" i="4"/>
  <c r="AK8" i="4"/>
  <c r="AJ8" i="4"/>
  <c r="AI8" i="4"/>
  <c r="AH8" i="4"/>
  <c r="AG8" i="4"/>
  <c r="AM7" i="4"/>
  <c r="AL7" i="4"/>
  <c r="AK7" i="4"/>
  <c r="AJ7" i="4"/>
  <c r="AI7" i="4"/>
  <c r="AH7" i="4"/>
  <c r="AG7" i="4"/>
  <c r="AM6" i="4"/>
  <c r="AL6" i="4"/>
  <c r="AK6" i="4"/>
  <c r="AJ6" i="4"/>
  <c r="AI6" i="4"/>
  <c r="AH6" i="4"/>
  <c r="AG6" i="4"/>
  <c r="AM5" i="4"/>
  <c r="AL5" i="4"/>
  <c r="AK5" i="4"/>
  <c r="AJ5" i="4"/>
  <c r="AI5" i="4"/>
  <c r="AH5" i="4"/>
  <c r="AG5" i="4"/>
  <c r="AM4" i="4"/>
  <c r="AL4" i="4"/>
  <c r="AK4" i="4"/>
  <c r="AJ4" i="4"/>
  <c r="AI4" i="4"/>
  <c r="AH4" i="4"/>
  <c r="AG4" i="4"/>
  <c r="AI305" i="3"/>
  <c r="AH305" i="3"/>
  <c r="AJ305" i="3" s="1"/>
  <c r="AG305" i="3"/>
  <c r="AJ304" i="3"/>
  <c r="AI304" i="3"/>
  <c r="AH304" i="3"/>
  <c r="AG304" i="3"/>
  <c r="AJ303" i="3"/>
  <c r="AI303" i="3"/>
  <c r="AH303" i="3"/>
  <c r="AG303" i="3"/>
  <c r="AJ302" i="3"/>
  <c r="AI302" i="3"/>
  <c r="AH302" i="3"/>
  <c r="AG302" i="3"/>
  <c r="AJ301" i="3"/>
  <c r="AI301" i="3"/>
  <c r="AH301" i="3"/>
  <c r="AG301" i="3"/>
  <c r="AI300" i="3"/>
  <c r="AG300" i="3"/>
  <c r="H300" i="3"/>
  <c r="AH300" i="3" s="1"/>
  <c r="AJ300" i="3" s="1"/>
  <c r="AI299" i="3"/>
  <c r="AH299" i="3"/>
  <c r="AG299" i="3"/>
  <c r="AJ299" i="3" s="1"/>
  <c r="AI298" i="3"/>
  <c r="AH298" i="3"/>
  <c r="AG298" i="3"/>
  <c r="AJ298" i="3" s="1"/>
  <c r="AI297" i="3"/>
  <c r="AH297" i="3"/>
  <c r="AG297" i="3"/>
  <c r="AJ297" i="3" s="1"/>
  <c r="AI296" i="3"/>
  <c r="AH296" i="3"/>
  <c r="AG296" i="3"/>
  <c r="AJ296" i="3" s="1"/>
  <c r="AI295" i="3"/>
  <c r="AH295" i="3"/>
  <c r="AG295" i="3"/>
  <c r="AJ295" i="3" s="1"/>
  <c r="AI294" i="3"/>
  <c r="AH294" i="3"/>
  <c r="AG294" i="3"/>
  <c r="AJ294" i="3" s="1"/>
  <c r="AI293" i="3"/>
  <c r="AH293" i="3"/>
  <c r="AG293" i="3"/>
  <c r="AJ293" i="3" s="1"/>
  <c r="AI292" i="3"/>
  <c r="AH292" i="3"/>
  <c r="AG292" i="3"/>
  <c r="AJ292" i="3" s="1"/>
  <c r="AI291" i="3"/>
  <c r="AH291" i="3"/>
  <c r="AG291" i="3"/>
  <c r="AJ291" i="3" s="1"/>
  <c r="AI290" i="3"/>
  <c r="AH290" i="3"/>
  <c r="AG290" i="3"/>
  <c r="AJ290" i="3" s="1"/>
  <c r="AI289" i="3"/>
  <c r="AH289" i="3"/>
  <c r="AG289" i="3"/>
  <c r="AJ289" i="3" s="1"/>
  <c r="AI288" i="3"/>
  <c r="AH288" i="3"/>
  <c r="AG288" i="3"/>
  <c r="AJ288" i="3" s="1"/>
  <c r="AI287" i="3"/>
  <c r="AH287" i="3"/>
  <c r="AG287" i="3"/>
  <c r="AJ287" i="3" s="1"/>
  <c r="AI286" i="3"/>
  <c r="AH286" i="3"/>
  <c r="AG286" i="3"/>
  <c r="AJ286" i="3" s="1"/>
  <c r="AI285" i="3"/>
  <c r="AH285" i="3"/>
  <c r="AG285" i="3"/>
  <c r="AJ285" i="3" s="1"/>
  <c r="AI284" i="3"/>
  <c r="AH284" i="3"/>
  <c r="H284" i="3"/>
  <c r="B284" i="3"/>
  <c r="AG284" i="3" s="1"/>
  <c r="AJ284" i="3" s="1"/>
  <c r="AJ283" i="3"/>
  <c r="AI283" i="3"/>
  <c r="AH283" i="3"/>
  <c r="AG283" i="3"/>
  <c r="AJ282" i="3"/>
  <c r="AI282" i="3"/>
  <c r="AH282" i="3"/>
  <c r="AG282" i="3"/>
  <c r="AJ281" i="3"/>
  <c r="AI281" i="3"/>
  <c r="AH281" i="3"/>
  <c r="AG281" i="3"/>
  <c r="AJ280" i="3"/>
  <c r="AI280" i="3"/>
  <c r="AH280" i="3"/>
  <c r="AG280" i="3"/>
  <c r="AJ279" i="3"/>
  <c r="AI279" i="3"/>
  <c r="AH279" i="3"/>
  <c r="AG279" i="3"/>
  <c r="AJ278" i="3"/>
  <c r="AI278" i="3"/>
  <c r="AH278" i="3"/>
  <c r="AG278" i="3"/>
  <c r="AJ277" i="3"/>
  <c r="AI277" i="3"/>
  <c r="AH277" i="3"/>
  <c r="AG277" i="3"/>
  <c r="AJ276" i="3"/>
  <c r="AI276" i="3"/>
  <c r="AH276" i="3"/>
  <c r="AG276" i="3"/>
  <c r="AJ275" i="3"/>
  <c r="AI275" i="3"/>
  <c r="AH275" i="3"/>
  <c r="AG275" i="3"/>
  <c r="AJ274" i="3"/>
  <c r="AI274" i="3"/>
  <c r="AH274" i="3"/>
  <c r="AG274" i="3"/>
  <c r="AJ273" i="3"/>
  <c r="AI273" i="3"/>
  <c r="AH273" i="3"/>
  <c r="AG273" i="3"/>
  <c r="AJ272" i="3"/>
  <c r="AI272" i="3"/>
  <c r="AH272" i="3"/>
  <c r="AG272" i="3"/>
  <c r="AJ271" i="3"/>
  <c r="AI271" i="3"/>
  <c r="AH271" i="3"/>
  <c r="AG271" i="3"/>
  <c r="AJ270" i="3"/>
  <c r="AI270" i="3"/>
  <c r="AH270" i="3"/>
  <c r="AG270" i="3"/>
  <c r="AJ269" i="3"/>
  <c r="AI269" i="3"/>
  <c r="AH269" i="3"/>
  <c r="AG269" i="3"/>
  <c r="AJ268" i="3"/>
  <c r="AI268" i="3"/>
  <c r="AH268" i="3"/>
  <c r="AG268" i="3"/>
  <c r="AJ267" i="3"/>
  <c r="AI267" i="3"/>
  <c r="AH267" i="3"/>
  <c r="AG267" i="3"/>
  <c r="AJ266" i="3"/>
  <c r="AI266" i="3"/>
  <c r="AH266" i="3"/>
  <c r="AG266" i="3"/>
  <c r="AI265" i="3"/>
  <c r="AH265" i="3"/>
  <c r="AJ265" i="3" s="1"/>
  <c r="AG265" i="3"/>
  <c r="AJ264" i="3"/>
  <c r="AI264" i="3"/>
  <c r="AH264" i="3"/>
  <c r="AG264" i="3"/>
  <c r="AI263" i="3"/>
  <c r="AH263" i="3"/>
  <c r="AJ263" i="3" s="1"/>
  <c r="AG263" i="3"/>
  <c r="AI262" i="3"/>
  <c r="AH262" i="3"/>
  <c r="AJ262" i="3" s="1"/>
  <c r="AG262" i="3"/>
  <c r="AI261" i="3"/>
  <c r="AH261" i="3"/>
  <c r="AJ261" i="3" s="1"/>
  <c r="AG261" i="3"/>
  <c r="AI260" i="3"/>
  <c r="AH260" i="3"/>
  <c r="AJ260" i="3" s="1"/>
  <c r="AG260" i="3"/>
  <c r="AI259" i="3"/>
  <c r="AH259" i="3"/>
  <c r="AJ259" i="3" s="1"/>
  <c r="AG259" i="3"/>
  <c r="AI258" i="3"/>
  <c r="AH258" i="3"/>
  <c r="AJ258" i="3" s="1"/>
  <c r="AG258" i="3"/>
  <c r="AI257" i="3"/>
  <c r="AH257" i="3"/>
  <c r="AJ257" i="3" s="1"/>
  <c r="AG257" i="3"/>
  <c r="AI256" i="3"/>
  <c r="AH256" i="3"/>
  <c r="AJ256" i="3" s="1"/>
  <c r="AG256" i="3"/>
  <c r="AI255" i="3"/>
  <c r="AH255" i="3"/>
  <c r="AJ255" i="3" s="1"/>
  <c r="AG255" i="3"/>
  <c r="AI254" i="3"/>
  <c r="AH254" i="3"/>
  <c r="AJ254" i="3" s="1"/>
  <c r="AG254" i="3"/>
  <c r="AI253" i="3"/>
  <c r="AH253" i="3"/>
  <c r="AJ253" i="3" s="1"/>
  <c r="AG253" i="3"/>
  <c r="AI252" i="3"/>
  <c r="AH252" i="3"/>
  <c r="AJ252" i="3" s="1"/>
  <c r="AG252" i="3"/>
  <c r="AI251" i="3"/>
  <c r="AH251" i="3"/>
  <c r="AJ251" i="3" s="1"/>
  <c r="AG251" i="3"/>
  <c r="AI250" i="3"/>
  <c r="AH250" i="3"/>
  <c r="N250" i="3"/>
  <c r="H250" i="3"/>
  <c r="B250" i="3"/>
  <c r="AG250" i="3" s="1"/>
  <c r="AJ250" i="3" s="1"/>
  <c r="AI249" i="3"/>
  <c r="AH249" i="3"/>
  <c r="AG249" i="3"/>
  <c r="AJ249" i="3" s="1"/>
  <c r="AI248" i="3"/>
  <c r="AH248" i="3"/>
  <c r="AG248" i="3"/>
  <c r="AJ248" i="3" s="1"/>
  <c r="AI247" i="3"/>
  <c r="AH247" i="3"/>
  <c r="AG247" i="3"/>
  <c r="AJ247" i="3" s="1"/>
  <c r="AI246" i="3"/>
  <c r="AH246" i="3"/>
  <c r="AG246" i="3"/>
  <c r="AJ246" i="3" s="1"/>
  <c r="AI245" i="3"/>
  <c r="AH245" i="3"/>
  <c r="AG245" i="3"/>
  <c r="AJ245" i="3" s="1"/>
  <c r="AI244" i="3"/>
  <c r="AH244" i="3"/>
  <c r="AG244" i="3"/>
  <c r="AJ244" i="3" s="1"/>
  <c r="AI243" i="3"/>
  <c r="AH243" i="3"/>
  <c r="AG243" i="3"/>
  <c r="AJ243" i="3" s="1"/>
  <c r="AI242" i="3"/>
  <c r="AH242" i="3"/>
  <c r="AG242" i="3"/>
  <c r="AJ242" i="3" s="1"/>
  <c r="AI241" i="3"/>
  <c r="AH241" i="3"/>
  <c r="AG241" i="3"/>
  <c r="AJ241" i="3" s="1"/>
  <c r="AI240" i="3"/>
  <c r="AH240" i="3"/>
  <c r="AG240" i="3"/>
  <c r="AJ240" i="3" s="1"/>
  <c r="AI239" i="3"/>
  <c r="AH239" i="3"/>
  <c r="AG239" i="3"/>
  <c r="AJ239" i="3" s="1"/>
  <c r="AI238" i="3"/>
  <c r="AH238" i="3"/>
  <c r="AG238" i="3"/>
  <c r="AJ238" i="3" s="1"/>
  <c r="AI237" i="3"/>
  <c r="AH237" i="3"/>
  <c r="AG237" i="3"/>
  <c r="AJ237" i="3" s="1"/>
  <c r="AI236" i="3"/>
  <c r="AH236" i="3"/>
  <c r="AG236" i="3"/>
  <c r="AJ236" i="3" s="1"/>
  <c r="AI235" i="3"/>
  <c r="AH235" i="3"/>
  <c r="AG235" i="3"/>
  <c r="AJ235" i="3" s="1"/>
  <c r="AI234" i="3"/>
  <c r="AH234" i="3"/>
  <c r="AG234" i="3"/>
  <c r="AJ234" i="3" s="1"/>
  <c r="AI233" i="3"/>
  <c r="AH233" i="3"/>
  <c r="AG233" i="3"/>
  <c r="AJ233" i="3" s="1"/>
  <c r="AI232" i="3"/>
  <c r="AH232" i="3"/>
  <c r="AG232" i="3"/>
  <c r="AJ232" i="3" s="1"/>
  <c r="AI231" i="3"/>
  <c r="AH231" i="3"/>
  <c r="AG231" i="3"/>
  <c r="AJ231" i="3" s="1"/>
  <c r="AI230" i="3"/>
  <c r="AH230" i="3"/>
  <c r="AG230" i="3"/>
  <c r="AJ230" i="3" s="1"/>
  <c r="AI229" i="3"/>
  <c r="AH229" i="3"/>
  <c r="AG229" i="3"/>
  <c r="AJ229" i="3" s="1"/>
  <c r="AI228" i="3"/>
  <c r="AH228" i="3"/>
  <c r="AG228" i="3"/>
  <c r="AJ228" i="3" s="1"/>
  <c r="AI227" i="3"/>
  <c r="AH227" i="3"/>
  <c r="AG227" i="3"/>
  <c r="AJ227" i="3" s="1"/>
  <c r="AI226" i="3"/>
  <c r="AH226" i="3"/>
  <c r="AG226" i="3"/>
  <c r="AJ226" i="3" s="1"/>
  <c r="AI225" i="3"/>
  <c r="AH225" i="3"/>
  <c r="AG225" i="3"/>
  <c r="AJ225" i="3" s="1"/>
  <c r="AI224" i="3"/>
  <c r="AH224" i="3"/>
  <c r="AG224" i="3"/>
  <c r="AJ224" i="3" s="1"/>
  <c r="AI223" i="3"/>
  <c r="AH223" i="3"/>
  <c r="AG223" i="3"/>
  <c r="AJ223" i="3" s="1"/>
  <c r="AI222" i="3"/>
  <c r="AH222" i="3"/>
  <c r="AG222" i="3"/>
  <c r="AJ222" i="3" s="1"/>
  <c r="AI221" i="3"/>
  <c r="AH221" i="3"/>
  <c r="AG221" i="3"/>
  <c r="AJ221" i="3" s="1"/>
  <c r="AI220" i="3"/>
  <c r="AH220" i="3"/>
  <c r="AG220" i="3"/>
  <c r="AJ220" i="3" s="1"/>
  <c r="AI219" i="3"/>
  <c r="AH219" i="3"/>
  <c r="AG219" i="3"/>
  <c r="AJ219" i="3" s="1"/>
  <c r="AI218" i="3"/>
  <c r="AH218" i="3"/>
  <c r="AG218" i="3"/>
  <c r="AJ218" i="3" s="1"/>
  <c r="AI217" i="3"/>
  <c r="AH217" i="3"/>
  <c r="AG217" i="3"/>
  <c r="AJ217" i="3" s="1"/>
  <c r="AI216" i="3"/>
  <c r="AH216" i="3"/>
  <c r="AG216" i="3"/>
  <c r="AJ216" i="3" s="1"/>
  <c r="AI215" i="3"/>
  <c r="AH215" i="3"/>
  <c r="AG215" i="3"/>
  <c r="AJ215" i="3" s="1"/>
  <c r="AI214" i="3"/>
  <c r="AH214" i="3"/>
  <c r="AG214" i="3"/>
  <c r="AI213" i="3"/>
  <c r="AH213" i="3"/>
  <c r="AG213" i="3"/>
  <c r="AJ213" i="3" s="1"/>
  <c r="AI212" i="3"/>
  <c r="AH212" i="3"/>
  <c r="AG212" i="3"/>
  <c r="AI211" i="3"/>
  <c r="AH211" i="3"/>
  <c r="AG211" i="3"/>
  <c r="AJ211" i="3" s="1"/>
  <c r="AI210" i="3"/>
  <c r="AH210" i="3"/>
  <c r="AG210" i="3"/>
  <c r="AI209" i="3"/>
  <c r="AH209" i="3"/>
  <c r="AG209" i="3"/>
  <c r="AJ209" i="3" s="1"/>
  <c r="AI208" i="3"/>
  <c r="AH208" i="3"/>
  <c r="AG208" i="3"/>
  <c r="AI207" i="3"/>
  <c r="AH207" i="3"/>
  <c r="AG207" i="3"/>
  <c r="AJ207" i="3" s="1"/>
  <c r="AI206" i="3"/>
  <c r="AH206" i="3"/>
  <c r="AG206" i="3"/>
  <c r="AI205" i="3"/>
  <c r="AH205" i="3"/>
  <c r="AG205" i="3"/>
  <c r="AJ205" i="3" s="1"/>
  <c r="AI204" i="3"/>
  <c r="AH204" i="3"/>
  <c r="AG204" i="3"/>
  <c r="AI203" i="3"/>
  <c r="AH203" i="3"/>
  <c r="AG203" i="3"/>
  <c r="AJ203" i="3" s="1"/>
  <c r="AI202" i="3"/>
  <c r="AH202" i="3"/>
  <c r="AG202" i="3"/>
  <c r="AI201" i="3"/>
  <c r="AH201" i="3"/>
  <c r="AG201" i="3"/>
  <c r="AJ201" i="3" s="1"/>
  <c r="AI200" i="3"/>
  <c r="AH200" i="3"/>
  <c r="AG200" i="3"/>
  <c r="AI199" i="3"/>
  <c r="AH199" i="3"/>
  <c r="AG199" i="3"/>
  <c r="AJ199" i="3" s="1"/>
  <c r="AI198" i="3"/>
  <c r="AH198" i="3"/>
  <c r="AG198" i="3"/>
  <c r="AI197" i="3"/>
  <c r="AH197" i="3"/>
  <c r="AG197" i="3"/>
  <c r="AJ197" i="3" s="1"/>
  <c r="AI196" i="3"/>
  <c r="AH196" i="3"/>
  <c r="AG196" i="3"/>
  <c r="AI195" i="3"/>
  <c r="AH195" i="3"/>
  <c r="AG195" i="3"/>
  <c r="AJ195" i="3" s="1"/>
  <c r="AI194" i="3"/>
  <c r="AH194" i="3"/>
  <c r="AG194" i="3"/>
  <c r="AI193" i="3"/>
  <c r="AH193" i="3"/>
  <c r="AG193" i="3"/>
  <c r="AJ193" i="3" s="1"/>
  <c r="AI192" i="3"/>
  <c r="AH192" i="3"/>
  <c r="AG192" i="3"/>
  <c r="AI191" i="3"/>
  <c r="AH191" i="3"/>
  <c r="AG191" i="3"/>
  <c r="AI190" i="3"/>
  <c r="AH190" i="3"/>
  <c r="AG190" i="3"/>
  <c r="AI189" i="3"/>
  <c r="AH189" i="3"/>
  <c r="AG189" i="3"/>
  <c r="AJ189" i="3" s="1"/>
  <c r="AI188" i="3"/>
  <c r="AH188" i="3"/>
  <c r="AG188" i="3"/>
  <c r="AI187" i="3"/>
  <c r="AH187" i="3"/>
  <c r="AG187" i="3"/>
  <c r="AI186" i="3"/>
  <c r="AH186" i="3"/>
  <c r="AG186" i="3"/>
  <c r="AI185" i="3"/>
  <c r="AH185" i="3"/>
  <c r="AG185" i="3"/>
  <c r="AJ185" i="3" s="1"/>
  <c r="AI184" i="3"/>
  <c r="AH184" i="3"/>
  <c r="AG184" i="3"/>
  <c r="AI183" i="3"/>
  <c r="AH183" i="3"/>
  <c r="AG183" i="3"/>
  <c r="AI182" i="3"/>
  <c r="AH182" i="3"/>
  <c r="AG182" i="3"/>
  <c r="AI181" i="3"/>
  <c r="AH181" i="3"/>
  <c r="AG181" i="3"/>
  <c r="AJ181" i="3" s="1"/>
  <c r="AI180" i="3"/>
  <c r="AH180" i="3"/>
  <c r="AG180" i="3"/>
  <c r="AI179" i="3"/>
  <c r="AH179" i="3"/>
  <c r="AG179" i="3"/>
  <c r="AI178" i="3"/>
  <c r="AH178" i="3"/>
  <c r="AG178" i="3"/>
  <c r="AI177" i="3"/>
  <c r="AH177" i="3"/>
  <c r="AG177" i="3"/>
  <c r="AJ177" i="3" s="1"/>
  <c r="AI176" i="3"/>
  <c r="AH176" i="3"/>
  <c r="AG176" i="3"/>
  <c r="AI175" i="3"/>
  <c r="AH175" i="3"/>
  <c r="AG175" i="3"/>
  <c r="AI174" i="3"/>
  <c r="AH174" i="3"/>
  <c r="AG174" i="3"/>
  <c r="AI173" i="3"/>
  <c r="AH173" i="3"/>
  <c r="AG173" i="3"/>
  <c r="AJ173" i="3" s="1"/>
  <c r="AI172" i="3"/>
  <c r="AH172" i="3"/>
  <c r="AG172" i="3"/>
  <c r="AI171" i="3"/>
  <c r="AH171" i="3"/>
  <c r="AG171" i="3"/>
  <c r="AI170" i="3"/>
  <c r="AH170" i="3"/>
  <c r="AG170" i="3"/>
  <c r="AI169" i="3"/>
  <c r="AH169" i="3"/>
  <c r="AG169" i="3"/>
  <c r="AJ169" i="3" s="1"/>
  <c r="AI168" i="3"/>
  <c r="AH168" i="3"/>
  <c r="AG168" i="3"/>
  <c r="AI167" i="3"/>
  <c r="AH167" i="3"/>
  <c r="AG167" i="3"/>
  <c r="AI166" i="3"/>
  <c r="AH166" i="3"/>
  <c r="AG166" i="3"/>
  <c r="AJ166" i="3" s="1"/>
  <c r="AI165" i="3"/>
  <c r="AH165" i="3"/>
  <c r="AG165" i="3"/>
  <c r="AJ165" i="3" s="1"/>
  <c r="AI164" i="3"/>
  <c r="AH164" i="3"/>
  <c r="AG164" i="3"/>
  <c r="AJ164" i="3" s="1"/>
  <c r="AI163" i="3"/>
  <c r="AH163" i="3"/>
  <c r="AG163" i="3"/>
  <c r="AJ163" i="3" s="1"/>
  <c r="AI162" i="3"/>
  <c r="AH162" i="3"/>
  <c r="AG162" i="3"/>
  <c r="AJ162" i="3" s="1"/>
  <c r="AI161" i="3"/>
  <c r="AH161" i="3"/>
  <c r="AG161" i="3"/>
  <c r="AJ161" i="3" s="1"/>
  <c r="AI160" i="3"/>
  <c r="AH160" i="3"/>
  <c r="AG160" i="3"/>
  <c r="AJ160" i="3" s="1"/>
  <c r="AI159" i="3"/>
  <c r="AH159" i="3"/>
  <c r="AG159" i="3"/>
  <c r="AJ159" i="3" s="1"/>
  <c r="AI158" i="3"/>
  <c r="AH158" i="3"/>
  <c r="AG158" i="3"/>
  <c r="AJ158" i="3" s="1"/>
  <c r="AI157" i="3"/>
  <c r="AH157" i="3"/>
  <c r="AG157" i="3"/>
  <c r="AJ157" i="3" s="1"/>
  <c r="AI156" i="3"/>
  <c r="AH156" i="3"/>
  <c r="AG156" i="3"/>
  <c r="AJ156" i="3" s="1"/>
  <c r="AI155" i="3"/>
  <c r="AH155" i="3"/>
  <c r="AG155" i="3"/>
  <c r="AJ155" i="3" s="1"/>
  <c r="AI154" i="3"/>
  <c r="AH154" i="3"/>
  <c r="AG154" i="3"/>
  <c r="AJ154" i="3" s="1"/>
  <c r="AI153" i="3"/>
  <c r="AH153" i="3"/>
  <c r="AG153" i="3"/>
  <c r="AJ153" i="3" s="1"/>
  <c r="AI152" i="3"/>
  <c r="AH152" i="3"/>
  <c r="AG152" i="3"/>
  <c r="AJ152" i="3" s="1"/>
  <c r="AI151" i="3"/>
  <c r="AH151" i="3"/>
  <c r="AG151" i="3"/>
  <c r="AJ151" i="3" s="1"/>
  <c r="AI150" i="3"/>
  <c r="AH150" i="3"/>
  <c r="AG150" i="3"/>
  <c r="AJ150" i="3" s="1"/>
  <c r="AI149" i="3"/>
  <c r="AH149" i="3"/>
  <c r="AG149" i="3"/>
  <c r="AJ149" i="3" s="1"/>
  <c r="AI148" i="3"/>
  <c r="AH148" i="3"/>
  <c r="AG148" i="3"/>
  <c r="AJ148" i="3" s="1"/>
  <c r="AI147" i="3"/>
  <c r="AH147" i="3"/>
  <c r="AG147" i="3"/>
  <c r="AJ147" i="3" s="1"/>
  <c r="AI146" i="3"/>
  <c r="AH146" i="3"/>
  <c r="AG146" i="3"/>
  <c r="AJ146" i="3" s="1"/>
  <c r="AI145" i="3"/>
  <c r="AH145" i="3"/>
  <c r="AG145" i="3"/>
  <c r="AJ145" i="3" s="1"/>
  <c r="AI144" i="3"/>
  <c r="AH144" i="3"/>
  <c r="AG144" i="3"/>
  <c r="AJ144" i="3" s="1"/>
  <c r="AI143" i="3"/>
  <c r="AH143" i="3"/>
  <c r="AG143" i="3"/>
  <c r="AJ143" i="3" s="1"/>
  <c r="AI142" i="3"/>
  <c r="AH142" i="3"/>
  <c r="AG142" i="3"/>
  <c r="AJ142" i="3" s="1"/>
  <c r="AI141" i="3"/>
  <c r="AH141" i="3"/>
  <c r="AG141" i="3"/>
  <c r="AJ141" i="3" s="1"/>
  <c r="AI140" i="3"/>
  <c r="AH140" i="3"/>
  <c r="AG140" i="3"/>
  <c r="AJ140" i="3" s="1"/>
  <c r="AI139" i="3"/>
  <c r="AH139" i="3"/>
  <c r="AG139" i="3"/>
  <c r="AJ139" i="3" s="1"/>
  <c r="AI138" i="3"/>
  <c r="AH138" i="3"/>
  <c r="AG138" i="3"/>
  <c r="AJ138" i="3" s="1"/>
  <c r="AI137" i="3"/>
  <c r="AH137" i="3"/>
  <c r="AG137" i="3"/>
  <c r="AJ137" i="3" s="1"/>
  <c r="AI136" i="3"/>
  <c r="AH136" i="3"/>
  <c r="AG136" i="3"/>
  <c r="AJ136" i="3" s="1"/>
  <c r="AI135" i="3"/>
  <c r="AH135" i="3"/>
  <c r="AG135" i="3"/>
  <c r="AJ135" i="3" s="1"/>
  <c r="AI134" i="3"/>
  <c r="AH134" i="3"/>
  <c r="AG134" i="3"/>
  <c r="AJ134" i="3" s="1"/>
  <c r="AI133" i="3"/>
  <c r="AH133" i="3"/>
  <c r="AG133" i="3"/>
  <c r="AJ133" i="3" s="1"/>
  <c r="AI132" i="3"/>
  <c r="AH132" i="3"/>
  <c r="AG132" i="3"/>
  <c r="AJ132" i="3" s="1"/>
  <c r="H132" i="3"/>
  <c r="AI131" i="3"/>
  <c r="AJ131" i="3" s="1"/>
  <c r="AH131" i="3"/>
  <c r="AG131" i="3"/>
  <c r="AI130" i="3"/>
  <c r="AJ130" i="3" s="1"/>
  <c r="AH130" i="3"/>
  <c r="AG130" i="3"/>
  <c r="AI129" i="3"/>
  <c r="AJ129" i="3" s="1"/>
  <c r="AH129" i="3"/>
  <c r="AG129" i="3"/>
  <c r="AI128" i="3"/>
  <c r="AJ128" i="3" s="1"/>
  <c r="AH128" i="3"/>
  <c r="AG128" i="3"/>
  <c r="AI127" i="3"/>
  <c r="AJ127" i="3" s="1"/>
  <c r="AH127" i="3"/>
  <c r="AG127" i="3"/>
  <c r="AI126" i="3"/>
  <c r="AH126" i="3"/>
  <c r="AJ126" i="3" s="1"/>
  <c r="AG126" i="3"/>
  <c r="AI125" i="3"/>
  <c r="AH125" i="3"/>
  <c r="AJ125" i="3" s="1"/>
  <c r="AG125" i="3"/>
  <c r="AI124" i="3"/>
  <c r="AH124" i="3"/>
  <c r="AJ124" i="3" s="1"/>
  <c r="AG124" i="3"/>
  <c r="AI123" i="3"/>
  <c r="AH123" i="3"/>
  <c r="AJ123" i="3" s="1"/>
  <c r="AG123" i="3"/>
  <c r="AI122" i="3"/>
  <c r="AH122" i="3"/>
  <c r="AJ122" i="3" s="1"/>
  <c r="AG122" i="3"/>
  <c r="AI121" i="3"/>
  <c r="AH121" i="3"/>
  <c r="AJ121" i="3" s="1"/>
  <c r="AG121" i="3"/>
  <c r="AI120" i="3"/>
  <c r="AH120" i="3"/>
  <c r="AJ120" i="3" s="1"/>
  <c r="AG120" i="3"/>
  <c r="AI119" i="3"/>
  <c r="AH119" i="3"/>
  <c r="AJ119" i="3" s="1"/>
  <c r="AG119" i="3"/>
  <c r="AI118" i="3"/>
  <c r="AH118" i="3"/>
  <c r="AJ118" i="3" s="1"/>
  <c r="AG118" i="3"/>
  <c r="AI117" i="3"/>
  <c r="AH117" i="3"/>
  <c r="AJ117" i="3" s="1"/>
  <c r="AG117" i="3"/>
  <c r="AI116" i="3"/>
  <c r="AH116" i="3"/>
  <c r="AJ116" i="3" s="1"/>
  <c r="AG116" i="3"/>
  <c r="AI115" i="3"/>
  <c r="AH115" i="3"/>
  <c r="AJ115" i="3" s="1"/>
  <c r="AG115" i="3"/>
  <c r="AI114" i="3"/>
  <c r="AH114" i="3"/>
  <c r="AJ114" i="3" s="1"/>
  <c r="AG114" i="3"/>
  <c r="AI113" i="3"/>
  <c r="AH113" i="3"/>
  <c r="AJ113" i="3" s="1"/>
  <c r="AG113" i="3"/>
  <c r="AI112" i="3"/>
  <c r="AH112" i="3"/>
  <c r="AJ112" i="3" s="1"/>
  <c r="AG112" i="3"/>
  <c r="AI111" i="3"/>
  <c r="AH111" i="3"/>
  <c r="AJ111" i="3" s="1"/>
  <c r="AG111" i="3"/>
  <c r="AI110" i="3"/>
  <c r="AH110" i="3"/>
  <c r="AJ110" i="3" s="1"/>
  <c r="AG110" i="3"/>
  <c r="AI109" i="3"/>
  <c r="AH109" i="3"/>
  <c r="AJ109" i="3" s="1"/>
  <c r="AG109" i="3"/>
  <c r="AI108" i="3"/>
  <c r="AH108" i="3"/>
  <c r="AJ108" i="3" s="1"/>
  <c r="AG108" i="3"/>
  <c r="AI107" i="3"/>
  <c r="AH107" i="3"/>
  <c r="AJ107" i="3" s="1"/>
  <c r="AG107" i="3"/>
  <c r="AI106" i="3"/>
  <c r="AH106" i="3"/>
  <c r="AJ106" i="3" s="1"/>
  <c r="AG106" i="3"/>
  <c r="AI105" i="3"/>
  <c r="AH105" i="3"/>
  <c r="AJ105" i="3" s="1"/>
  <c r="AG105" i="3"/>
  <c r="AI104" i="3"/>
  <c r="AH104" i="3"/>
  <c r="AJ104" i="3" s="1"/>
  <c r="AG104" i="3"/>
  <c r="AI103" i="3"/>
  <c r="AH103" i="3"/>
  <c r="AJ103" i="3" s="1"/>
  <c r="AG103" i="3"/>
  <c r="AI102" i="3"/>
  <c r="AH102" i="3"/>
  <c r="AJ102" i="3" s="1"/>
  <c r="AG102" i="3"/>
  <c r="AI101" i="3"/>
  <c r="AH101" i="3"/>
  <c r="AJ101" i="3" s="1"/>
  <c r="AG101" i="3"/>
  <c r="AI100" i="3"/>
  <c r="AH100" i="3"/>
  <c r="AJ100" i="3" s="1"/>
  <c r="AG100" i="3"/>
  <c r="AI99" i="3"/>
  <c r="AH99" i="3"/>
  <c r="AJ99" i="3" s="1"/>
  <c r="AG99" i="3"/>
  <c r="AI98" i="3"/>
  <c r="AH98" i="3"/>
  <c r="AJ98" i="3" s="1"/>
  <c r="AG98" i="3"/>
  <c r="AI97" i="3"/>
  <c r="AH97" i="3"/>
  <c r="AJ97" i="3" s="1"/>
  <c r="AG97" i="3"/>
  <c r="AI96" i="3"/>
  <c r="AH96" i="3"/>
  <c r="AJ96" i="3" s="1"/>
  <c r="AG96" i="3"/>
  <c r="AI95" i="3"/>
  <c r="AH95" i="3"/>
  <c r="AJ95" i="3" s="1"/>
  <c r="AG95" i="3"/>
  <c r="AI94" i="3"/>
  <c r="AH94" i="3"/>
  <c r="AJ94" i="3" s="1"/>
  <c r="AG94" i="3"/>
  <c r="AI93" i="3"/>
  <c r="AH93" i="3"/>
  <c r="AJ93" i="3" s="1"/>
  <c r="AG93" i="3"/>
  <c r="AI92" i="3"/>
  <c r="AH92" i="3"/>
  <c r="AJ92" i="3" s="1"/>
  <c r="AG92" i="3"/>
  <c r="AI91" i="3"/>
  <c r="AH91" i="3"/>
  <c r="AJ91" i="3" s="1"/>
  <c r="AG91" i="3"/>
  <c r="AI90" i="3"/>
  <c r="AH90" i="3"/>
  <c r="AJ90" i="3" s="1"/>
  <c r="AG90" i="3"/>
  <c r="AI89" i="3"/>
  <c r="AH89" i="3"/>
  <c r="AJ89" i="3" s="1"/>
  <c r="AG89" i="3"/>
  <c r="AI88" i="3"/>
  <c r="AH88" i="3"/>
  <c r="AJ88" i="3" s="1"/>
  <c r="AG88" i="3"/>
  <c r="AI87" i="3"/>
  <c r="AH87" i="3"/>
  <c r="AJ87" i="3" s="1"/>
  <c r="AG87" i="3"/>
  <c r="AI86" i="3"/>
  <c r="AH86" i="3"/>
  <c r="AJ86" i="3" s="1"/>
  <c r="AG86" i="3"/>
  <c r="AI85" i="3"/>
  <c r="AH85" i="3"/>
  <c r="AJ85" i="3" s="1"/>
  <c r="AG85" i="3"/>
  <c r="AI84" i="3"/>
  <c r="AH84" i="3"/>
  <c r="AJ84" i="3" s="1"/>
  <c r="AG84" i="3"/>
  <c r="AI83" i="3"/>
  <c r="AH83" i="3"/>
  <c r="AJ83" i="3" s="1"/>
  <c r="AG83" i="3"/>
  <c r="AI82" i="3"/>
  <c r="AH82" i="3"/>
  <c r="AJ82" i="3" s="1"/>
  <c r="AG82" i="3"/>
  <c r="AI81" i="3"/>
  <c r="AH81" i="3"/>
  <c r="AJ81" i="3" s="1"/>
  <c r="AG81" i="3"/>
  <c r="AI80" i="3"/>
  <c r="AH80" i="3"/>
  <c r="AJ80" i="3" s="1"/>
  <c r="AG80" i="3"/>
  <c r="AI79" i="3"/>
  <c r="AH79" i="3"/>
  <c r="AJ79" i="3" s="1"/>
  <c r="AG79" i="3"/>
  <c r="AI78" i="3"/>
  <c r="AH78" i="3"/>
  <c r="AJ78" i="3" s="1"/>
  <c r="AG78" i="3"/>
  <c r="AI77" i="3"/>
  <c r="AH77" i="3"/>
  <c r="AJ77" i="3" s="1"/>
  <c r="AG77" i="3"/>
  <c r="AI76" i="3"/>
  <c r="AH76" i="3"/>
  <c r="AJ76" i="3" s="1"/>
  <c r="AG76" i="3"/>
  <c r="AI75" i="3"/>
  <c r="AH75" i="3"/>
  <c r="AJ75" i="3" s="1"/>
  <c r="AG75" i="3"/>
  <c r="AI74" i="3"/>
  <c r="AH74" i="3"/>
  <c r="AJ74" i="3" s="1"/>
  <c r="AG74" i="3"/>
  <c r="AI73" i="3"/>
  <c r="AH73" i="3"/>
  <c r="AJ73" i="3" s="1"/>
  <c r="AG73" i="3"/>
  <c r="AI72" i="3"/>
  <c r="AH72" i="3"/>
  <c r="AJ72" i="3" s="1"/>
  <c r="AG72" i="3"/>
  <c r="AI71" i="3"/>
  <c r="AH71" i="3"/>
  <c r="AJ71" i="3" s="1"/>
  <c r="AG71" i="3"/>
  <c r="AI70" i="3"/>
  <c r="AH70" i="3"/>
  <c r="AJ70" i="3" s="1"/>
  <c r="AG70" i="3"/>
  <c r="AI69" i="3"/>
  <c r="AH69" i="3"/>
  <c r="AJ69" i="3" s="1"/>
  <c r="AG69" i="3"/>
  <c r="AI68" i="3"/>
  <c r="AH68" i="3"/>
  <c r="AJ68" i="3" s="1"/>
  <c r="AG68" i="3"/>
  <c r="AI67" i="3"/>
  <c r="AH67" i="3"/>
  <c r="AJ67" i="3" s="1"/>
  <c r="AG67" i="3"/>
  <c r="AI66" i="3"/>
  <c r="AH66" i="3"/>
  <c r="AJ66" i="3" s="1"/>
  <c r="AG66" i="3"/>
  <c r="AI65" i="3"/>
  <c r="AH65" i="3"/>
  <c r="AJ65" i="3" s="1"/>
  <c r="AG65" i="3"/>
  <c r="AI64" i="3"/>
  <c r="AH64" i="3"/>
  <c r="AJ64" i="3" s="1"/>
  <c r="AG64" i="3"/>
  <c r="AI63" i="3"/>
  <c r="AH63" i="3"/>
  <c r="AJ63" i="3" s="1"/>
  <c r="AG63" i="3"/>
  <c r="AI62" i="3"/>
  <c r="AH62" i="3"/>
  <c r="AJ62" i="3" s="1"/>
  <c r="AG62" i="3"/>
  <c r="AI61" i="3"/>
  <c r="AH61" i="3"/>
  <c r="AJ61" i="3" s="1"/>
  <c r="AG61" i="3"/>
  <c r="AI60" i="3"/>
  <c r="AH60" i="3"/>
  <c r="AJ60" i="3" s="1"/>
  <c r="AG60" i="3"/>
  <c r="AI59" i="3"/>
  <c r="AH59" i="3"/>
  <c r="AJ59" i="3" s="1"/>
  <c r="AG59" i="3"/>
  <c r="AI58" i="3"/>
  <c r="AH58" i="3"/>
  <c r="AJ58" i="3" s="1"/>
  <c r="AG58" i="3"/>
  <c r="AI57" i="3"/>
  <c r="AH57" i="3"/>
  <c r="AJ57" i="3" s="1"/>
  <c r="AG57" i="3"/>
  <c r="AI56" i="3"/>
  <c r="AH56" i="3"/>
  <c r="AJ56" i="3" s="1"/>
  <c r="AG56" i="3"/>
  <c r="AI55" i="3"/>
  <c r="AH55" i="3"/>
  <c r="AJ55" i="3" s="1"/>
  <c r="AG55" i="3"/>
  <c r="AI54" i="3"/>
  <c r="AH54" i="3"/>
  <c r="AJ54" i="3" s="1"/>
  <c r="AG54" i="3"/>
  <c r="AI53" i="3"/>
  <c r="AH53" i="3"/>
  <c r="AJ53" i="3" s="1"/>
  <c r="AG53" i="3"/>
  <c r="AI52" i="3"/>
  <c r="AH52" i="3"/>
  <c r="AJ52" i="3" s="1"/>
  <c r="AG52" i="3"/>
  <c r="AI51" i="3"/>
  <c r="AH51" i="3"/>
  <c r="AJ51" i="3" s="1"/>
  <c r="AG51" i="3"/>
  <c r="AI50" i="3"/>
  <c r="AH50" i="3"/>
  <c r="AJ50" i="3" s="1"/>
  <c r="AG50" i="3"/>
  <c r="AI49" i="3"/>
  <c r="AH49" i="3"/>
  <c r="AJ49" i="3" s="1"/>
  <c r="AG49" i="3"/>
  <c r="AI48" i="3"/>
  <c r="AH48" i="3"/>
  <c r="AJ48" i="3" s="1"/>
  <c r="AG48" i="3"/>
  <c r="AI47" i="3"/>
  <c r="AH47" i="3"/>
  <c r="AJ47" i="3" s="1"/>
  <c r="AG47" i="3"/>
  <c r="AI46" i="3"/>
  <c r="AH46" i="3"/>
  <c r="AJ46" i="3" s="1"/>
  <c r="AG46" i="3"/>
  <c r="AI45" i="3"/>
  <c r="AH45" i="3"/>
  <c r="AJ45" i="3" s="1"/>
  <c r="AG45" i="3"/>
  <c r="AI44" i="3"/>
  <c r="AH44" i="3"/>
  <c r="AJ44" i="3" s="1"/>
  <c r="AG44" i="3"/>
  <c r="AI43" i="3"/>
  <c r="AH43" i="3"/>
  <c r="AJ43" i="3" s="1"/>
  <c r="AG43" i="3"/>
  <c r="AI42" i="3"/>
  <c r="AH42" i="3"/>
  <c r="AJ42" i="3" s="1"/>
  <c r="AG42" i="3"/>
  <c r="AI41" i="3"/>
  <c r="Q41" i="3"/>
  <c r="Q306" i="3" s="1"/>
  <c r="N41" i="3"/>
  <c r="N306" i="3" s="1"/>
  <c r="K41" i="3"/>
  <c r="K306" i="3" s="1"/>
  <c r="H41" i="3"/>
  <c r="H306" i="3" s="1"/>
  <c r="E41" i="3"/>
  <c r="E306" i="3" s="1"/>
  <c r="B41" i="3"/>
  <c r="B306" i="3" s="1"/>
  <c r="AJ40" i="3"/>
  <c r="AI40" i="3"/>
  <c r="AH40" i="3"/>
  <c r="AG40" i="3"/>
  <c r="AJ39" i="3"/>
  <c r="AI39" i="3"/>
  <c r="AH39" i="3"/>
  <c r="AG39" i="3"/>
  <c r="AJ38" i="3"/>
  <c r="AI38" i="3"/>
  <c r="AH38" i="3"/>
  <c r="AG38" i="3"/>
  <c r="AJ37" i="3"/>
  <c r="AI37" i="3"/>
  <c r="AH37" i="3"/>
  <c r="AG37" i="3"/>
  <c r="AJ36" i="3"/>
  <c r="AI36" i="3"/>
  <c r="AH36" i="3"/>
  <c r="AG36" i="3"/>
  <c r="AJ35" i="3"/>
  <c r="AI35" i="3"/>
  <c r="AH35" i="3"/>
  <c r="AG35" i="3"/>
  <c r="AJ34" i="3"/>
  <c r="AI34" i="3"/>
  <c r="AH34" i="3"/>
  <c r="AG34" i="3"/>
  <c r="AJ33" i="3"/>
  <c r="AI33" i="3"/>
  <c r="AH33" i="3"/>
  <c r="AG33" i="3"/>
  <c r="AJ32" i="3"/>
  <c r="AI32" i="3"/>
  <c r="AH32" i="3"/>
  <c r="AG32" i="3"/>
  <c r="AJ31" i="3"/>
  <c r="AI31" i="3"/>
  <c r="AH31" i="3"/>
  <c r="AG31" i="3"/>
  <c r="AJ30" i="3"/>
  <c r="AI30" i="3"/>
  <c r="AH30" i="3"/>
  <c r="AG30" i="3"/>
  <c r="AJ29" i="3"/>
  <c r="AI29" i="3"/>
  <c r="AH29" i="3"/>
  <c r="AG29" i="3"/>
  <c r="AJ28" i="3"/>
  <c r="AI28" i="3"/>
  <c r="AH28" i="3"/>
  <c r="AG28" i="3"/>
  <c r="AJ27" i="3"/>
  <c r="AI27" i="3"/>
  <c r="AH27" i="3"/>
  <c r="AG27" i="3"/>
  <c r="AJ26" i="3"/>
  <c r="AI26" i="3"/>
  <c r="AH26" i="3"/>
  <c r="AG26" i="3"/>
  <c r="AJ25" i="3"/>
  <c r="AI25" i="3"/>
  <c r="AH25" i="3"/>
  <c r="AG25" i="3"/>
  <c r="AJ24" i="3"/>
  <c r="AI24" i="3"/>
  <c r="AH24" i="3"/>
  <c r="AG24" i="3"/>
  <c r="AJ23" i="3"/>
  <c r="AI23" i="3"/>
  <c r="AH23" i="3"/>
  <c r="AG23" i="3"/>
  <c r="AJ22" i="3"/>
  <c r="AI22" i="3"/>
  <c r="AH22" i="3"/>
  <c r="AG22" i="3"/>
  <c r="AJ21" i="3"/>
  <c r="AI21" i="3"/>
  <c r="AH21" i="3"/>
  <c r="AG21" i="3"/>
  <c r="AJ20" i="3"/>
  <c r="AI20" i="3"/>
  <c r="AH20" i="3"/>
  <c r="AG20" i="3"/>
  <c r="AJ19" i="3"/>
  <c r="AI19" i="3"/>
  <c r="AH19" i="3"/>
  <c r="AG19" i="3"/>
  <c r="AJ18" i="3"/>
  <c r="AI18" i="3"/>
  <c r="AH18" i="3"/>
  <c r="AG18" i="3"/>
  <c r="AJ17" i="3"/>
  <c r="AI17" i="3"/>
  <c r="AH17" i="3"/>
  <c r="AG17" i="3"/>
  <c r="AJ16" i="3"/>
  <c r="AI16" i="3"/>
  <c r="AH16" i="3"/>
  <c r="AG16" i="3"/>
  <c r="AJ15" i="3"/>
  <c r="AI15" i="3"/>
  <c r="AH15" i="3"/>
  <c r="AG15" i="3"/>
  <c r="AJ14" i="3"/>
  <c r="AI14" i="3"/>
  <c r="AH14" i="3"/>
  <c r="AG14" i="3"/>
  <c r="AJ13" i="3"/>
  <c r="AI13" i="3"/>
  <c r="AH13" i="3"/>
  <c r="AG13" i="3"/>
  <c r="AJ12" i="3"/>
  <c r="AI12" i="3"/>
  <c r="AH12" i="3"/>
  <c r="AG12" i="3"/>
  <c r="AJ11" i="3"/>
  <c r="AI11" i="3"/>
  <c r="AH11" i="3"/>
  <c r="AG11" i="3"/>
  <c r="AJ10" i="3"/>
  <c r="AI10" i="3"/>
  <c r="AH10" i="3"/>
  <c r="AG10" i="3"/>
  <c r="AJ9" i="3"/>
  <c r="AI9" i="3"/>
  <c r="AH9" i="3"/>
  <c r="AG9" i="3"/>
  <c r="AJ8" i="3"/>
  <c r="AI8" i="3"/>
  <c r="AH8" i="3"/>
  <c r="AG8" i="3"/>
  <c r="AJ7" i="3"/>
  <c r="AI7" i="3"/>
  <c r="AH7" i="3"/>
  <c r="AG7" i="3"/>
  <c r="AJ6" i="3"/>
  <c r="AI6" i="3"/>
  <c r="AH6" i="3"/>
  <c r="AG6" i="3"/>
  <c r="AJ5" i="3"/>
  <c r="AI5" i="3"/>
  <c r="AH5" i="3"/>
  <c r="AG5" i="3"/>
  <c r="AJ4" i="3"/>
  <c r="AI4" i="3"/>
  <c r="AH4" i="3"/>
  <c r="AG4" i="3"/>
  <c r="AJ124" i="2"/>
  <c r="AJ123" i="2"/>
  <c r="AJ122" i="2"/>
  <c r="AJ121" i="2"/>
  <c r="AJ120" i="2"/>
  <c r="AJ119" i="2"/>
  <c r="AJ118" i="2"/>
  <c r="AJ117" i="2"/>
  <c r="AJ116" i="2"/>
  <c r="AJ115" i="2"/>
  <c r="AJ114" i="2"/>
  <c r="AJ113" i="2"/>
  <c r="AJ112" i="2"/>
  <c r="AJ111" i="2"/>
  <c r="AJ110" i="2"/>
  <c r="AJ109" i="2"/>
  <c r="AJ108" i="2"/>
  <c r="AJ107" i="2"/>
  <c r="AJ106" i="2"/>
  <c r="AJ105" i="2"/>
  <c r="AJ104" i="2"/>
  <c r="AJ103" i="2"/>
  <c r="AJ102" i="2"/>
  <c r="AJ101" i="2"/>
  <c r="AJ100" i="2"/>
  <c r="AJ99" i="2"/>
  <c r="AJ98" i="2"/>
  <c r="AJ97" i="2"/>
  <c r="AJ96" i="2"/>
  <c r="AJ95" i="2"/>
  <c r="AJ94" i="2"/>
  <c r="AJ93" i="2"/>
  <c r="AJ92" i="2"/>
  <c r="AJ91" i="2"/>
  <c r="AJ90" i="2"/>
  <c r="AJ89" i="2"/>
  <c r="AJ88" i="2"/>
  <c r="AJ87" i="2"/>
  <c r="AJ86" i="2"/>
  <c r="AJ85" i="2"/>
  <c r="AJ84" i="2"/>
  <c r="AJ83" i="2"/>
  <c r="AJ82" i="2"/>
  <c r="AJ81" i="2"/>
  <c r="AJ80" i="2"/>
  <c r="AJ79" i="2"/>
  <c r="AJ78" i="2"/>
  <c r="AJ77" i="2"/>
  <c r="AJ76" i="2"/>
  <c r="AJ75" i="2"/>
  <c r="AJ74" i="2"/>
  <c r="AJ73" i="2"/>
  <c r="AJ72" i="2"/>
  <c r="AJ71" i="2"/>
  <c r="AJ70" i="2"/>
  <c r="AJ69" i="2"/>
  <c r="AJ68" i="2"/>
  <c r="AJ67" i="2"/>
  <c r="AJ66" i="2"/>
  <c r="AJ65" i="2"/>
  <c r="AJ64" i="2"/>
  <c r="AJ63" i="2"/>
  <c r="AJ62" i="2"/>
  <c r="AJ61" i="2"/>
  <c r="AJ60" i="2"/>
  <c r="AJ59" i="2"/>
  <c r="AJ58" i="2"/>
  <c r="AJ57" i="2"/>
  <c r="AJ56" i="2"/>
  <c r="AJ55" i="2"/>
  <c r="AJ54" i="2"/>
  <c r="AJ53" i="2"/>
  <c r="AJ52" i="2"/>
  <c r="AJ51" i="2"/>
  <c r="AJ50" i="2"/>
  <c r="AJ49" i="2"/>
  <c r="AJ48" i="2"/>
  <c r="AJ47" i="2"/>
  <c r="AJ46" i="2"/>
  <c r="AJ45" i="2"/>
  <c r="AJ44" i="2"/>
  <c r="AJ43" i="2"/>
  <c r="AJ42" i="2"/>
  <c r="AJ41" i="2"/>
  <c r="AJ40" i="2"/>
  <c r="AJ39" i="2"/>
  <c r="AJ38" i="2"/>
  <c r="AJ37" i="2"/>
  <c r="AJ36" i="2"/>
  <c r="AJ35" i="2"/>
  <c r="AJ34" i="2"/>
  <c r="AJ33" i="2"/>
  <c r="AJ32" i="2"/>
  <c r="AJ31" i="2"/>
  <c r="AJ30" i="2"/>
  <c r="AJ29" i="2"/>
  <c r="AJ28" i="2"/>
  <c r="AJ27" i="2"/>
  <c r="AJ26" i="2"/>
  <c r="AJ25" i="2"/>
  <c r="AJ24" i="2"/>
  <c r="AJ23" i="2"/>
  <c r="AJ22" i="2"/>
  <c r="AJ21" i="2"/>
  <c r="AJ20" i="2"/>
  <c r="AJ19" i="2"/>
  <c r="AJ18" i="2"/>
  <c r="AJ17" i="2"/>
  <c r="AJ16" i="2"/>
  <c r="AJ15" i="2"/>
  <c r="AJ14" i="2"/>
  <c r="AJ13" i="2"/>
  <c r="AJ12" i="2"/>
  <c r="AJ11" i="2"/>
  <c r="AJ10" i="2"/>
  <c r="AJ9" i="2"/>
  <c r="AJ8" i="2"/>
  <c r="AJ7" i="2"/>
  <c r="AJ6" i="2"/>
  <c r="AJ5" i="2"/>
  <c r="AJ4" i="2"/>
  <c r="AJ125" i="2" s="1"/>
  <c r="AJ363" i="5" l="1"/>
  <c r="CH11" i="5"/>
  <c r="CH363" i="5" s="1"/>
  <c r="AI306" i="3"/>
  <c r="AG41" i="3"/>
  <c r="AG306" i="3" s="1"/>
  <c r="AJ168" i="3"/>
  <c r="AJ172" i="3"/>
  <c r="AJ176" i="3"/>
  <c r="AJ180" i="3"/>
  <c r="AJ184" i="3"/>
  <c r="AJ188" i="3"/>
  <c r="AJ192" i="3"/>
  <c r="AJ196" i="3"/>
  <c r="AJ200" i="3"/>
  <c r="AJ204" i="3"/>
  <c r="AJ208" i="3"/>
  <c r="AJ212" i="3"/>
  <c r="AH41" i="3"/>
  <c r="AH306" i="3" s="1"/>
  <c r="AJ167" i="3"/>
  <c r="AJ171" i="3"/>
  <c r="AJ175" i="3"/>
  <c r="AJ179" i="3"/>
  <c r="AJ183" i="3"/>
  <c r="AJ187" i="3"/>
  <c r="AJ191" i="3"/>
  <c r="AJ170" i="3"/>
  <c r="AJ174" i="3"/>
  <c r="AJ178" i="3"/>
  <c r="AJ182" i="3"/>
  <c r="AJ186" i="3"/>
  <c r="AJ190" i="3"/>
  <c r="AJ194" i="3"/>
  <c r="AJ198" i="3"/>
  <c r="AJ202" i="3"/>
  <c r="AJ206" i="3"/>
  <c r="AJ210" i="3"/>
  <c r="AJ214" i="3"/>
  <c r="AJ7" i="13"/>
  <c r="AJ41" i="3" l="1"/>
  <c r="AJ306" i="3" s="1"/>
</calcChain>
</file>

<file path=xl/sharedStrings.xml><?xml version="1.0" encoding="utf-8"?>
<sst xmlns="http://schemas.openxmlformats.org/spreadsheetml/2006/main" count="6542" uniqueCount="3983">
  <si>
    <t>Budapest Főváros</t>
  </si>
  <si>
    <t>Budapest 01. kerület</t>
  </si>
  <si>
    <t>Budapest 03. kerület</t>
  </si>
  <si>
    <t>Budapest 04. kerület</t>
  </si>
  <si>
    <t>Budapest 05. kerület</t>
  </si>
  <si>
    <t>Budapest 06. kerület</t>
  </si>
  <si>
    <t>Budapest 07. kerület</t>
  </si>
  <si>
    <t>Budapest 08. kerület</t>
  </si>
  <si>
    <t>Budapest 09. kerület</t>
  </si>
  <si>
    <t>Budapest 10. kerület</t>
  </si>
  <si>
    <t>Budapest 11. kerület</t>
  </si>
  <si>
    <t>Budapest 12. kerület</t>
  </si>
  <si>
    <t>Budapest 13. kerület</t>
  </si>
  <si>
    <t>Budapest 15. kerület</t>
  </si>
  <si>
    <t>Budapest 16. kerület</t>
  </si>
  <si>
    <t>Budapest 17. kerület</t>
  </si>
  <si>
    <t>Budapest 18. kerület</t>
  </si>
  <si>
    <t>Budapest 19. kerület</t>
  </si>
  <si>
    <t>Budapest 21. kerület</t>
  </si>
  <si>
    <t>Budapest 23. kerület</t>
  </si>
  <si>
    <t>Bácsalmás</t>
  </si>
  <si>
    <t>Bácsbokod</t>
  </si>
  <si>
    <t>Bácsborsód</t>
  </si>
  <si>
    <t>Baja</t>
  </si>
  <si>
    <t>Balotaszállás</t>
  </si>
  <si>
    <t>Bátmonostor</t>
  </si>
  <si>
    <t>Bátya</t>
  </si>
  <si>
    <t>Császártöltés</t>
  </si>
  <si>
    <t>Csátalja</t>
  </si>
  <si>
    <t>Csávoly</t>
  </si>
  <si>
    <t>Csengőd</t>
  </si>
  <si>
    <t>Csikéria</t>
  </si>
  <si>
    <t>Dávod</t>
  </si>
  <si>
    <t>Dunaegyháza</t>
  </si>
  <si>
    <t>Dunafalva</t>
  </si>
  <si>
    <t>Dunapataj</t>
  </si>
  <si>
    <t>Dunaszentbenedek</t>
  </si>
  <si>
    <t>Dusnok</t>
  </si>
  <si>
    <t>Érsekcsanád</t>
  </si>
  <si>
    <t>Fajsz</t>
  </si>
  <si>
    <t>Felsőszentiván</t>
  </si>
  <si>
    <t>Fülöpszállás</t>
  </si>
  <si>
    <t>Hajós</t>
  </si>
  <si>
    <t>Harta</t>
  </si>
  <si>
    <t>Hercegszántó</t>
  </si>
  <si>
    <t>Izsák</t>
  </si>
  <si>
    <t>Jánoshalma</t>
  </si>
  <si>
    <t>Kalocsa</t>
  </si>
  <si>
    <t>Katymár</t>
  </si>
  <si>
    <t>Kecel</t>
  </si>
  <si>
    <t>Kecskemét</t>
  </si>
  <si>
    <t>Kiskőrös</t>
  </si>
  <si>
    <t>Kiskunfélegyháza</t>
  </si>
  <si>
    <t>Kiskunhalas</t>
  </si>
  <si>
    <t>Kiskunmajsa</t>
  </si>
  <si>
    <t>Kisszállás</t>
  </si>
  <si>
    <t>Kunbaja</t>
  </si>
  <si>
    <t>Kunszentmiklós</t>
  </si>
  <si>
    <t>Lajosmizse</t>
  </si>
  <si>
    <t>Mélykút</t>
  </si>
  <si>
    <t>Miske</t>
  </si>
  <si>
    <t>Nagybaracska</t>
  </si>
  <si>
    <t>Nemesnádudvar</t>
  </si>
  <si>
    <t>Solt</t>
  </si>
  <si>
    <t>Soltvadkert</t>
  </si>
  <si>
    <t>Sükösd</t>
  </si>
  <si>
    <t>Szabadszállás</t>
  </si>
  <si>
    <t>Szakmár</t>
  </si>
  <si>
    <t>Szank</t>
  </si>
  <si>
    <t>Szeremle</t>
  </si>
  <si>
    <t>Tiszaalpár</t>
  </si>
  <si>
    <t>Uszód</t>
  </si>
  <si>
    <t>Vaskút</t>
  </si>
  <si>
    <t>Abaliget</t>
  </si>
  <si>
    <t>Adorjás</t>
  </si>
  <si>
    <t>Ág</t>
  </si>
  <si>
    <t>Almamellék</t>
  </si>
  <si>
    <t>Alsószentmárton</t>
  </si>
  <si>
    <t>Babarc</t>
  </si>
  <si>
    <t>Babarcszőlős</t>
  </si>
  <si>
    <t>Bakóca</t>
  </si>
  <si>
    <t>Bakonya</t>
  </si>
  <si>
    <t>Baksa</t>
  </si>
  <si>
    <t>Bár</t>
  </si>
  <si>
    <t>Baranyajenő</t>
  </si>
  <si>
    <t>Belvárdgyula</t>
  </si>
  <si>
    <t>Berkesd</t>
  </si>
  <si>
    <t>Bezedek</t>
  </si>
  <si>
    <t>Birján</t>
  </si>
  <si>
    <t>Bodolyabér</t>
  </si>
  <si>
    <t>Bogádmindszent</t>
  </si>
  <si>
    <t>Bogdása</t>
  </si>
  <si>
    <t>Boldogasszonyfa</t>
  </si>
  <si>
    <t>Bóly</t>
  </si>
  <si>
    <t>Bosta</t>
  </si>
  <si>
    <t>Botykapeterd</t>
  </si>
  <si>
    <t>Bükkösd</t>
  </si>
  <si>
    <t>Cún</t>
  </si>
  <si>
    <t>Csányoszró</t>
  </si>
  <si>
    <t>Cserdi</t>
  </si>
  <si>
    <t>Dencsháza</t>
  </si>
  <si>
    <t>Drávafok</t>
  </si>
  <si>
    <t>Drávakeresztúr</t>
  </si>
  <si>
    <t>Dunaszekcső</t>
  </si>
  <si>
    <t>Egyházasharaszti</t>
  </si>
  <si>
    <t>Erdősmecske</t>
  </si>
  <si>
    <t>Fazekasboda</t>
  </si>
  <si>
    <t>Feked</t>
  </si>
  <si>
    <t>Felsőszentmárton</t>
  </si>
  <si>
    <t>Gerde</t>
  </si>
  <si>
    <t>Gerényes</t>
  </si>
  <si>
    <t>Gilvánfa</t>
  </si>
  <si>
    <t>Gödre</t>
  </si>
  <si>
    <t>Görcsöny</t>
  </si>
  <si>
    <t>Görcsönydoboka</t>
  </si>
  <si>
    <t>Gyód</t>
  </si>
  <si>
    <t>Gyöngyösmellék</t>
  </si>
  <si>
    <t>Hegyszentmárton</t>
  </si>
  <si>
    <t>Hidas</t>
  </si>
  <si>
    <t>Himesháza</t>
  </si>
  <si>
    <t>Hosszúhetény</t>
  </si>
  <si>
    <t>Ivándárda</t>
  </si>
  <si>
    <t>Katádfa</t>
  </si>
  <si>
    <t>Keszü</t>
  </si>
  <si>
    <t>Kétújfalu</t>
  </si>
  <si>
    <t>Kisjakabfalva</t>
  </si>
  <si>
    <t>Kiskassa</t>
  </si>
  <si>
    <t>Kisvaszar</t>
  </si>
  <si>
    <t>Kisszentmárton</t>
  </si>
  <si>
    <t>Kozármisleny</t>
  </si>
  <si>
    <t>Kökény</t>
  </si>
  <si>
    <t>Kölked</t>
  </si>
  <si>
    <t>Kővágószőlős</t>
  </si>
  <si>
    <t>Liget</t>
  </si>
  <si>
    <t>Lippó</t>
  </si>
  <si>
    <t>Liptód</t>
  </si>
  <si>
    <t>Lothárd</t>
  </si>
  <si>
    <t>Lúzsok</t>
  </si>
  <si>
    <t>Magyarhertelend</t>
  </si>
  <si>
    <t>Magyarmecske</t>
  </si>
  <si>
    <t>Magyarszék</t>
  </si>
  <si>
    <t>Majs</t>
  </si>
  <si>
    <t>Mánfa</t>
  </si>
  <si>
    <t>Maráza</t>
  </si>
  <si>
    <t>Márok</t>
  </si>
  <si>
    <t>Máza</t>
  </si>
  <si>
    <t>Mecseknádasd</t>
  </si>
  <si>
    <t>Mindszentgodisa</t>
  </si>
  <si>
    <t>Mozsgó</t>
  </si>
  <si>
    <t>Nagydobsza</t>
  </si>
  <si>
    <t>Nagynyárád</t>
  </si>
  <si>
    <t>Óbánya</t>
  </si>
  <si>
    <t>Ófalu</t>
  </si>
  <si>
    <t>Old</t>
  </si>
  <si>
    <t>Ózdfalu</t>
  </si>
  <si>
    <t>Palkonya</t>
  </si>
  <si>
    <t>Palotabozsok</t>
  </si>
  <si>
    <t>Patapoklosi</t>
  </si>
  <si>
    <t>Pécsdevecser</t>
  </si>
  <si>
    <t>Pécsudvard</t>
  </si>
  <si>
    <t>Pécsvárad</t>
  </si>
  <si>
    <t>Piskó</t>
  </si>
  <si>
    <t>Pogány</t>
  </si>
  <si>
    <t>Regenye</t>
  </si>
  <si>
    <t>Rózsafa</t>
  </si>
  <si>
    <t>Sámod</t>
  </si>
  <si>
    <t>Sárok</t>
  </si>
  <si>
    <t>Sásd</t>
  </si>
  <si>
    <t>Siklósbodony</t>
  </si>
  <si>
    <t>Siklósnagyfalu</t>
  </si>
  <si>
    <t>Somberek</t>
  </si>
  <si>
    <t>Somogyapáti</t>
  </si>
  <si>
    <t>Somogyhárságy</t>
  </si>
  <si>
    <t>Szabadszentkirály</t>
  </si>
  <si>
    <t>Szágy</t>
  </si>
  <si>
    <t>Szajk</t>
  </si>
  <si>
    <t>Szalánta</t>
  </si>
  <si>
    <t>Szalatnak</t>
  </si>
  <si>
    <t>Szava</t>
  </si>
  <si>
    <t>Szebény</t>
  </si>
  <si>
    <t>Szederkény</t>
  </si>
  <si>
    <t>Székelyszabar</t>
  </si>
  <si>
    <t>Szemely</t>
  </si>
  <si>
    <t>Szentlászló</t>
  </si>
  <si>
    <t>Szigetvár</t>
  </si>
  <si>
    <t>Szilágy</t>
  </si>
  <si>
    <t>Szőkéd</t>
  </si>
  <si>
    <t>Szűr</t>
  </si>
  <si>
    <t>Tékes</t>
  </si>
  <si>
    <t>Teklafalu</t>
  </si>
  <si>
    <t>Téseny</t>
  </si>
  <si>
    <t>Tormás</t>
  </si>
  <si>
    <t>Töttös</t>
  </si>
  <si>
    <t>Udvar</t>
  </si>
  <si>
    <t>Újpetre</t>
  </si>
  <si>
    <t>Vajszló</t>
  </si>
  <si>
    <t>Vásárosdombó</t>
  </si>
  <si>
    <t>Véménd</t>
  </si>
  <si>
    <t>Villány</t>
  </si>
  <si>
    <t>Vokány</t>
  </si>
  <si>
    <t>Zádor</t>
  </si>
  <si>
    <t>Zengővárkony</t>
  </si>
  <si>
    <t>Almáskamarás</t>
  </si>
  <si>
    <t>Battonya</t>
  </si>
  <si>
    <t>Békés</t>
  </si>
  <si>
    <t>Békéscsaba</t>
  </si>
  <si>
    <t>Csabaszabadi</t>
  </si>
  <si>
    <t>Csorvás</t>
  </si>
  <si>
    <t>Dévaványa</t>
  </si>
  <si>
    <t>Doboz</t>
  </si>
  <si>
    <t>Elek</t>
  </si>
  <si>
    <t>Gádoros</t>
  </si>
  <si>
    <t>Gerendás</t>
  </si>
  <si>
    <t>Geszt</t>
  </si>
  <si>
    <t>Gyomaendrőd</t>
  </si>
  <si>
    <t>Gyula</t>
  </si>
  <si>
    <t>Kardos</t>
  </si>
  <si>
    <t>Kétegyháza</t>
  </si>
  <si>
    <t>Kétsoprony</t>
  </si>
  <si>
    <t>Kevermes</t>
  </si>
  <si>
    <t>Kondoros</t>
  </si>
  <si>
    <t>Körösladány</t>
  </si>
  <si>
    <t>Körösnagyharsány</t>
  </si>
  <si>
    <t>Köröstarcsa</t>
  </si>
  <si>
    <t>Lőkösháza</t>
  </si>
  <si>
    <t>Magyarbánhegyes</t>
  </si>
  <si>
    <t>Medgyesegyháza</t>
  </si>
  <si>
    <t>Méhkerék</t>
  </si>
  <si>
    <t>Mezőberény</t>
  </si>
  <si>
    <t>Mezőgyán</t>
  </si>
  <si>
    <t>Mezőkovácsháza</t>
  </si>
  <si>
    <t>Nagybánhegyes</t>
  </si>
  <si>
    <t>Nagykamarás</t>
  </si>
  <si>
    <t>Okány</t>
  </si>
  <si>
    <t>Orosháza</t>
  </si>
  <si>
    <t>Örménykút</t>
  </si>
  <si>
    <t>Pusztaföldvár</t>
  </si>
  <si>
    <t>Pusztaottlaka</t>
  </si>
  <si>
    <t>Sarkad</t>
  </si>
  <si>
    <t>Sarkadkeresztúr</t>
  </si>
  <si>
    <t>Szarvas</t>
  </si>
  <si>
    <t>Telekgerendás</t>
  </si>
  <si>
    <t>Tótkomlós</t>
  </si>
  <si>
    <t>Újkígyós</t>
  </si>
  <si>
    <t>Végegyháza</t>
  </si>
  <si>
    <t>Vésztő</t>
  </si>
  <si>
    <t>Zsadány</t>
  </si>
  <si>
    <t>Abaújkér</t>
  </si>
  <si>
    <t>Abaújszántó</t>
  </si>
  <si>
    <t>Abaújszolnok</t>
  </si>
  <si>
    <t>Abod</t>
  </si>
  <si>
    <t>Alsóregmec</t>
  </si>
  <si>
    <t>Alsószuha</t>
  </si>
  <si>
    <t>Alsóvadász</t>
  </si>
  <si>
    <t>Alsózsolca</t>
  </si>
  <si>
    <t>Arló</t>
  </si>
  <si>
    <t>Aszaló</t>
  </si>
  <si>
    <t>Ároktő</t>
  </si>
  <si>
    <t>Baktakék</t>
  </si>
  <si>
    <t>Baskó</t>
  </si>
  <si>
    <t>Bánréve</t>
  </si>
  <si>
    <t>Beret</t>
  </si>
  <si>
    <t>Berzék</t>
  </si>
  <si>
    <t>Bogács</t>
  </si>
  <si>
    <t>Boldogkőújfalu</t>
  </si>
  <si>
    <t>Boldogkőváralja</t>
  </si>
  <si>
    <t>Boldva</t>
  </si>
  <si>
    <t>Borsodbóta</t>
  </si>
  <si>
    <t>Borsodnádasd</t>
  </si>
  <si>
    <t>Borsodszirák</t>
  </si>
  <si>
    <t>Bódvalenke</t>
  </si>
  <si>
    <t>Bőcs</t>
  </si>
  <si>
    <t>Bükkaranyos</t>
  </si>
  <si>
    <t>Bükkszentkereszt</t>
  </si>
  <si>
    <t>Cigánd</t>
  </si>
  <si>
    <t>Csenyéte</t>
  </si>
  <si>
    <t>Csernely</t>
  </si>
  <si>
    <t>Csobád</t>
  </si>
  <si>
    <t>Dámóc</t>
  </si>
  <si>
    <t>Domaháza</t>
  </si>
  <si>
    <t>Dövény</t>
  </si>
  <si>
    <t>Edelény</t>
  </si>
  <si>
    <t>Emőd</t>
  </si>
  <si>
    <t>Encs</t>
  </si>
  <si>
    <t>Erdőhorváti</t>
  </si>
  <si>
    <t>Farkaslyuk</t>
  </si>
  <si>
    <t>Felsődobsza</t>
  </si>
  <si>
    <t>Felsőgagy</t>
  </si>
  <si>
    <t>Felsőnyárád</t>
  </si>
  <si>
    <t>Felsőregmec</t>
  </si>
  <si>
    <t>Felsővadász</t>
  </si>
  <si>
    <t>Felsőzsolca</t>
  </si>
  <si>
    <t>Filkeháza</t>
  </si>
  <si>
    <t>Fony</t>
  </si>
  <si>
    <t>Forró</t>
  </si>
  <si>
    <t>Fulókércs</t>
  </si>
  <si>
    <t>Füzér</t>
  </si>
  <si>
    <t>Füzérradvány</t>
  </si>
  <si>
    <t>Gadna</t>
  </si>
  <si>
    <t>Gagybátor</t>
  </si>
  <si>
    <t xml:space="preserve">Garadna </t>
  </si>
  <si>
    <t>Gesztely</t>
  </si>
  <si>
    <t>Girincs</t>
  </si>
  <si>
    <t>Gönc</t>
  </si>
  <si>
    <t>Göncruszka</t>
  </si>
  <si>
    <t>Györgytarló</t>
  </si>
  <si>
    <t>Halmaj</t>
  </si>
  <si>
    <t>Hangony</t>
  </si>
  <si>
    <t>Harsány</t>
  </si>
  <si>
    <t>Hejőbába</t>
  </si>
  <si>
    <t>Hejőkeresztúr</t>
  </si>
  <si>
    <t>Hejőpapi</t>
  </si>
  <si>
    <t>Hejőszalonta</t>
  </si>
  <si>
    <t>Hercegkút</t>
  </si>
  <si>
    <t>Hernádcéce</t>
  </si>
  <si>
    <t>Hernádkak</t>
  </si>
  <si>
    <t>Hernádkércs</t>
  </si>
  <si>
    <t>Hernádnémeti</t>
  </si>
  <si>
    <t>Hernádpetri</t>
  </si>
  <si>
    <t>Hernádszurdok</t>
  </si>
  <si>
    <t>Hernádvécse</t>
  </si>
  <si>
    <t>Hidasnémeti</t>
  </si>
  <si>
    <t>Hidvégardó</t>
  </si>
  <si>
    <t>Homrogd</t>
  </si>
  <si>
    <t>Ináncs</t>
  </si>
  <si>
    <t>Irota</t>
  </si>
  <si>
    <t>Jákfalva</t>
  </si>
  <si>
    <t>Járdánháza</t>
  </si>
  <si>
    <t>Karcsa</t>
  </si>
  <si>
    <t>Karos</t>
  </si>
  <si>
    <t>Kazincbarcika</t>
  </si>
  <si>
    <t>Kázsmárk</t>
  </si>
  <si>
    <t>Kelemér</t>
  </si>
  <si>
    <t>Kenézlő</t>
  </si>
  <si>
    <t>Kesznyéten</t>
  </si>
  <si>
    <t>Kishuta</t>
  </si>
  <si>
    <t>Komlóska</t>
  </si>
  <si>
    <t>Korlát</t>
  </si>
  <si>
    <t>Kovácsvágás</t>
  </si>
  <si>
    <t>Köröm</t>
  </si>
  <si>
    <t>Krasznokvajda</t>
  </si>
  <si>
    <t>Kupa</t>
  </si>
  <si>
    <t>Kurityán</t>
  </si>
  <si>
    <t>Lak</t>
  </si>
  <si>
    <t>Lácacséke</t>
  </si>
  <si>
    <t>Ládbesenyő</t>
  </si>
  <si>
    <t>Léh</t>
  </si>
  <si>
    <t>Makkoshotyka</t>
  </si>
  <si>
    <t>Martonyi</t>
  </si>
  <si>
    <t>Megyaszó</t>
  </si>
  <si>
    <t>Mezőcsát</t>
  </si>
  <si>
    <t>Mezőkeresztes</t>
  </si>
  <si>
    <t>Mezőkövesd</t>
  </si>
  <si>
    <t>Mezőzombor</t>
  </si>
  <si>
    <t>Méra</t>
  </si>
  <si>
    <t>Mikóháza</t>
  </si>
  <si>
    <t>Miskolc</t>
  </si>
  <si>
    <t>Monaj</t>
  </si>
  <si>
    <t>Nagycsécs</t>
  </si>
  <si>
    <t>Nagykinizs</t>
  </si>
  <si>
    <t xml:space="preserve">Novajidrány </t>
  </si>
  <si>
    <t xml:space="preserve">Nyíri </t>
  </si>
  <si>
    <t>Olaszliszka</t>
  </si>
  <si>
    <t>Onga</t>
  </si>
  <si>
    <t>Ormosbánya</t>
  </si>
  <si>
    <t>Ónod</t>
  </si>
  <si>
    <t>Ózd</t>
  </si>
  <si>
    <t>Pácin</t>
  </si>
  <si>
    <t>Pálháza</t>
  </si>
  <si>
    <t>Pere</t>
  </si>
  <si>
    <t>Perkupa</t>
  </si>
  <si>
    <t>Prügy</t>
  </si>
  <si>
    <t>Pusztaradvány</t>
  </si>
  <si>
    <t>Putnok</t>
  </si>
  <si>
    <t>Ragály</t>
  </si>
  <si>
    <t>Rakaca</t>
  </si>
  <si>
    <t>Rakacaszend</t>
  </si>
  <si>
    <t>Rásonysápberencs</t>
  </si>
  <si>
    <t>Rátka</t>
  </si>
  <si>
    <t>Répáshuta</t>
  </si>
  <si>
    <t>Ricse</t>
  </si>
  <si>
    <t>Rudabánya</t>
  </si>
  <si>
    <t>Sajóbábony</t>
  </si>
  <si>
    <t>Sajóhídvég</t>
  </si>
  <si>
    <t>Sajóivánka</t>
  </si>
  <si>
    <t>Sajókaza</t>
  </si>
  <si>
    <t>Sajópálfala</t>
  </si>
  <si>
    <t>Sajószentpéter</t>
  </si>
  <si>
    <t>Sárospatak</t>
  </si>
  <si>
    <t>Sáta</t>
  </si>
  <si>
    <t>Sátoraljaújhely</t>
  </si>
  <si>
    <t>Selyeb</t>
  </si>
  <si>
    <t>Semjén</t>
  </si>
  <si>
    <t>Szakácsi</t>
  </si>
  <si>
    <t>Szalaszend</t>
  </si>
  <si>
    <t>Szalonna</t>
  </si>
  <si>
    <t>Szemere</t>
  </si>
  <si>
    <t>Szendrő</t>
  </si>
  <si>
    <t>Szendrőlád</t>
  </si>
  <si>
    <t>Szentistván</t>
  </si>
  <si>
    <t>Szerencs</t>
  </si>
  <si>
    <t>Szikszó</t>
  </si>
  <si>
    <t>Szin</t>
  </si>
  <si>
    <t>Szirmabesenyő</t>
  </si>
  <si>
    <t>Szögliget</t>
  </si>
  <si>
    <t>Szuhakálló</t>
  </si>
  <si>
    <t>Szuhogy</t>
  </si>
  <si>
    <t>Taktaharkány</t>
  </si>
  <si>
    <t>Taktakenéz</t>
  </si>
  <si>
    <t>Taktaszada</t>
  </si>
  <si>
    <t>Tállya</t>
  </si>
  <si>
    <t>Tiszakarád</t>
  </si>
  <si>
    <t>Tiszakeszi</t>
  </si>
  <si>
    <t>Tiszalúc</t>
  </si>
  <si>
    <t>Tiszaújváros</t>
  </si>
  <si>
    <t>Tokaj</t>
  </si>
  <si>
    <t xml:space="preserve">Tolcsva </t>
  </si>
  <si>
    <t>Tornanádaska</t>
  </si>
  <si>
    <t>Tornyosnémeti</t>
  </si>
  <si>
    <t>Újcsanálos</t>
  </si>
  <si>
    <t>Vadna</t>
  </si>
  <si>
    <t>Vajdácska</t>
  </si>
  <si>
    <t>Vágáshuta</t>
  </si>
  <si>
    <t>Vámosújfalu</t>
  </si>
  <si>
    <t>Vilmány</t>
  </si>
  <si>
    <t>Viss</t>
  </si>
  <si>
    <t>Vizsoly</t>
  </si>
  <si>
    <t>Zádorfalva</t>
  </si>
  <si>
    <t>Zemplénagárd</t>
  </si>
  <si>
    <t>Ambrózfalva</t>
  </si>
  <si>
    <t>Apátfalva</t>
  </si>
  <si>
    <t>Baks</t>
  </si>
  <si>
    <t>Csanádpalota</t>
  </si>
  <si>
    <t>Csanytelek</t>
  </si>
  <si>
    <t>Deszk</t>
  </si>
  <si>
    <t>Hódmezővásárhely</t>
  </si>
  <si>
    <t>Kistelek</t>
  </si>
  <si>
    <t>Kiszombor</t>
  </si>
  <si>
    <t>Kübekháza</t>
  </si>
  <si>
    <t>Magyarcsanád</t>
  </si>
  <si>
    <t>Makó</t>
  </si>
  <si>
    <t>Mindszent</t>
  </si>
  <si>
    <t>Nagylak</t>
  </si>
  <si>
    <t>Pitvaros</t>
  </si>
  <si>
    <t>Szeged</t>
  </si>
  <si>
    <t>Szegvár</t>
  </si>
  <si>
    <t>Szentes</t>
  </si>
  <si>
    <t>Tiszasziget</t>
  </si>
  <si>
    <t>Újszentiván</t>
  </si>
  <si>
    <t>Csongrád Megyei Önkormányzat</t>
  </si>
  <si>
    <t>Bakonycsernye</t>
  </si>
  <si>
    <t>Besnyő</t>
  </si>
  <si>
    <t>Csókakő</t>
  </si>
  <si>
    <t>Jenő</t>
  </si>
  <si>
    <t xml:space="preserve">Káloz </t>
  </si>
  <si>
    <t>Mezőkomárom</t>
  </si>
  <si>
    <t>Nagyvenyim</t>
  </si>
  <si>
    <t>Polgárdi</t>
  </si>
  <si>
    <t>Pusztaszabolcs</t>
  </si>
  <si>
    <t>Pusztavám</t>
  </si>
  <si>
    <t>Rácalmás</t>
  </si>
  <si>
    <t>Ráckeresztúr</t>
  </si>
  <si>
    <t>Sárbogárd</t>
  </si>
  <si>
    <t>Sáregres</t>
  </si>
  <si>
    <t>Sárkeresztes</t>
  </si>
  <si>
    <t xml:space="preserve">Sárkeresztúr </t>
  </si>
  <si>
    <t>Sárkeszi</t>
  </si>
  <si>
    <t>Sárosd</t>
  </si>
  <si>
    <t>Sárszentágota</t>
  </si>
  <si>
    <t>Sárszentmihály</t>
  </si>
  <si>
    <t>Seregélyes</t>
  </si>
  <si>
    <t>Soponya</t>
  </si>
  <si>
    <t>Söréd</t>
  </si>
  <si>
    <t>Sukoró</t>
  </si>
  <si>
    <t>Szabadbattyán</t>
  </si>
  <si>
    <t>Szabadegyháza</t>
  </si>
  <si>
    <t>Szabadhidvég</t>
  </si>
  <si>
    <t>Szár</t>
  </si>
  <si>
    <t>Székesfehérvár</t>
  </si>
  <si>
    <t>Tabajd</t>
  </si>
  <si>
    <t>Tác</t>
  </si>
  <si>
    <t>Tordas</t>
  </si>
  <si>
    <t>Újbarok</t>
  </si>
  <si>
    <t>Úrhida</t>
  </si>
  <si>
    <t>Vajta</t>
  </si>
  <si>
    <t>Vál</t>
  </si>
  <si>
    <t>Velence</t>
  </si>
  <si>
    <t>Vereb</t>
  </si>
  <si>
    <t>Vértesacsa</t>
  </si>
  <si>
    <t>Vértesboglár</t>
  </si>
  <si>
    <t>Zámoly</t>
  </si>
  <si>
    <t>Zichyújfalu</t>
  </si>
  <si>
    <t>Fejér megye</t>
  </si>
  <si>
    <t>Ágfalva</t>
  </si>
  <si>
    <t>Bakonyszentlászló</t>
  </si>
  <si>
    <t>Bezenye</t>
  </si>
  <si>
    <t>Bezi</t>
  </si>
  <si>
    <t>Bőny</t>
  </si>
  <si>
    <t>Csorna</t>
  </si>
  <si>
    <t>Fertőd</t>
  </si>
  <si>
    <t>Fertőhomok</t>
  </si>
  <si>
    <t>Fertőrákos</t>
  </si>
  <si>
    <t>Gyömöre</t>
  </si>
  <si>
    <t>Győr</t>
  </si>
  <si>
    <t>Győrság</t>
  </si>
  <si>
    <t>Győrsövényház</t>
  </si>
  <si>
    <t>Győrszemere</t>
  </si>
  <si>
    <t>Harka</t>
  </si>
  <si>
    <t>Hegyeshalom</t>
  </si>
  <si>
    <t>Hidegség</t>
  </si>
  <si>
    <t>Iván</t>
  </si>
  <si>
    <t>Jánossomorja</t>
  </si>
  <si>
    <t>Kapuvár</t>
  </si>
  <si>
    <t>Kimle</t>
  </si>
  <si>
    <t>Kópháza</t>
  </si>
  <si>
    <t>Koroncó</t>
  </si>
  <si>
    <t>Lébény</t>
  </si>
  <si>
    <t>Levél</t>
  </si>
  <si>
    <t>Máriakálnok</t>
  </si>
  <si>
    <t>Mosonmagyaróvár</t>
  </si>
  <si>
    <t>Pannonhalma</t>
  </si>
  <si>
    <t>Pázmándfalu</t>
  </si>
  <si>
    <t>Rajka</t>
  </si>
  <si>
    <t>Sopron</t>
  </si>
  <si>
    <t>Sopronhorpács</t>
  </si>
  <si>
    <t>Szany</t>
  </si>
  <si>
    <t>Szil</t>
  </si>
  <si>
    <t>Tét</t>
  </si>
  <si>
    <t>Und</t>
  </si>
  <si>
    <t>Álmosd</t>
  </si>
  <si>
    <t>Bagamér</t>
  </si>
  <si>
    <t>Balmazújváros</t>
  </si>
  <si>
    <t>Bedő</t>
  </si>
  <si>
    <t>Berekböszörmény</t>
  </si>
  <si>
    <t>Berettyóújfalu</t>
  </si>
  <si>
    <t>Biharkeresztes</t>
  </si>
  <si>
    <t>Biharnagybajom</t>
  </si>
  <si>
    <t>Bihartorda</t>
  </si>
  <si>
    <t>Bojt</t>
  </si>
  <si>
    <t>Csökmő</t>
  </si>
  <si>
    <t>Debrecen</t>
  </si>
  <si>
    <t>Derecske</t>
  </si>
  <si>
    <t>Esztár</t>
  </si>
  <si>
    <t>Földes</t>
  </si>
  <si>
    <t>Gáborján</t>
  </si>
  <si>
    <t>Hajdúbagos</t>
  </si>
  <si>
    <t>Hajdú-Bihar Megyei Önkormányzat</t>
  </si>
  <si>
    <t>Hajdúböszörmény</t>
  </si>
  <si>
    <t>Hajdúdorog</t>
  </si>
  <si>
    <t>Hajdúhadház</t>
  </si>
  <si>
    <t>Hajdúnánás</t>
  </si>
  <si>
    <t>Hajdúsámson</t>
  </si>
  <si>
    <t>Hajdúszoboszló</t>
  </si>
  <si>
    <t>Hajdúszovát</t>
  </si>
  <si>
    <t>Hencida</t>
  </si>
  <si>
    <t>Hosszúpályi</t>
  </si>
  <si>
    <t>Kaba</t>
  </si>
  <si>
    <t>Komádi</t>
  </si>
  <si>
    <t>Konyár</t>
  </si>
  <si>
    <t>Körösszakál</t>
  </si>
  <si>
    <t>Létavértes</t>
  </si>
  <si>
    <t>Mezőpeterd</t>
  </si>
  <si>
    <t>Mezősas</t>
  </si>
  <si>
    <t>Mikepércs</t>
  </si>
  <si>
    <t>Nádudvar</t>
  </si>
  <si>
    <t>Nagykereki</t>
  </si>
  <si>
    <t>Nagyrábé</t>
  </si>
  <si>
    <t>Nyírábrány</t>
  </si>
  <si>
    <t>Nyíracsád</t>
  </si>
  <si>
    <t>Nyíradony</t>
  </si>
  <si>
    <t>Nyírmártonfalva</t>
  </si>
  <si>
    <t>Pocsaj</t>
  </si>
  <si>
    <t>Polgár</t>
  </si>
  <si>
    <t>Püspökladány</t>
  </si>
  <si>
    <t>Sáp</t>
  </si>
  <si>
    <t>Sáránd</t>
  </si>
  <si>
    <t>Sárrétudvari</t>
  </si>
  <si>
    <t>Szentpéterszeg</t>
  </si>
  <si>
    <t>Szerep</t>
  </si>
  <si>
    <t>Tetétlen</t>
  </si>
  <si>
    <t>Tiszacsege</t>
  </si>
  <si>
    <t>Told</t>
  </si>
  <si>
    <t>Újléta</t>
  </si>
  <si>
    <t>Újszentmargita</t>
  </si>
  <si>
    <t>Vámospércs</t>
  </si>
  <si>
    <t>Adács</t>
  </si>
  <si>
    <t>Apc</t>
  </si>
  <si>
    <t>Bélapátfalva</t>
  </si>
  <si>
    <t>Besenyőtelek</t>
  </si>
  <si>
    <t>Bodony</t>
  </si>
  <si>
    <t>Boldog</t>
  </si>
  <si>
    <t>Bükkszenterzsébet</t>
  </si>
  <si>
    <t>Bükkszentmárton</t>
  </si>
  <si>
    <t>Csány</t>
  </si>
  <si>
    <t>Demjén</t>
  </si>
  <si>
    <t>Domoszló</t>
  </si>
  <si>
    <t>Dormánd</t>
  </si>
  <si>
    <t>Ecséd</t>
  </si>
  <si>
    <t>Eger</t>
  </si>
  <si>
    <t>Egerbakta</t>
  </si>
  <si>
    <t>Egercsehi</t>
  </si>
  <si>
    <t>Egerszalók</t>
  </si>
  <si>
    <t>Erdőkövesd</t>
  </si>
  <si>
    <t>Erdőtelek</t>
  </si>
  <si>
    <t>Erk</t>
  </si>
  <si>
    <t>Feldebrő</t>
  </si>
  <si>
    <t>Felsőtárkány</t>
  </si>
  <si>
    <t>Füzesabony</t>
  </si>
  <si>
    <t>Gyöngyös</t>
  </si>
  <si>
    <t>Gyöngyösoroszi</t>
  </si>
  <si>
    <t>Gyöngyöspata</t>
  </si>
  <si>
    <t>Halmajugra</t>
  </si>
  <si>
    <t>Hatvan</t>
  </si>
  <si>
    <t>Heves</t>
  </si>
  <si>
    <t>Heves megye</t>
  </si>
  <si>
    <t>Hevesaranyos</t>
  </si>
  <si>
    <t>Istenmezeje</t>
  </si>
  <si>
    <t>Ivád</t>
  </si>
  <si>
    <t>Kál</t>
  </si>
  <si>
    <t>Kápolna</t>
  </si>
  <si>
    <t>Karácsond</t>
  </si>
  <si>
    <t>Kerecsend</t>
  </si>
  <si>
    <t>Kisköre</t>
  </si>
  <si>
    <t>Kisnána</t>
  </si>
  <si>
    <t>Kompolt</t>
  </si>
  <si>
    <t>Kömlő</t>
  </si>
  <si>
    <t>Lőrinci</t>
  </si>
  <si>
    <t>Mátraderecske</t>
  </si>
  <si>
    <t>Mátraszentimre</t>
  </si>
  <si>
    <t>Mezőszemere</t>
  </si>
  <si>
    <t>Mezőtárkány</t>
  </si>
  <si>
    <t>Nagyfüged</t>
  </si>
  <si>
    <t>Pétervására</t>
  </si>
  <si>
    <t>Poroszló</t>
  </si>
  <si>
    <t>Sarud</t>
  </si>
  <si>
    <t>Sirok</t>
  </si>
  <si>
    <t>Szajla</t>
  </si>
  <si>
    <t>Szentdomonkos</t>
  </si>
  <si>
    <t>Szúcs</t>
  </si>
  <si>
    <t>Szűcsi</t>
  </si>
  <si>
    <t>Tarnabod</t>
  </si>
  <si>
    <t>Tarnalelesz</t>
  </si>
  <si>
    <t>Tarnaörs</t>
  </si>
  <si>
    <t>Terpes</t>
  </si>
  <si>
    <t>Tiszanána</t>
  </si>
  <si>
    <t>Váraszó</t>
  </si>
  <si>
    <t>Vécs</t>
  </si>
  <si>
    <t>Verpelét</t>
  </si>
  <si>
    <t>Abádszalók</t>
  </si>
  <si>
    <t>Alattyán</t>
  </si>
  <si>
    <t>Cibakháza</t>
  </si>
  <si>
    <t>Csataszög</t>
  </si>
  <si>
    <t>Csépa</t>
  </si>
  <si>
    <t>Fegyvernek</t>
  </si>
  <si>
    <t>Jánoshida</t>
  </si>
  <si>
    <t>Jászalsószentgyörgy</t>
  </si>
  <si>
    <t>Jászapáti</t>
  </si>
  <si>
    <t>Jászárokszállás</t>
  </si>
  <si>
    <t>Jászberény</t>
  </si>
  <si>
    <t>Jászfelsőszentgyörgy</t>
  </si>
  <si>
    <t>Jászfényszaru</t>
  </si>
  <si>
    <t>Jászjákóhalma</t>
  </si>
  <si>
    <t>Jászkisér</t>
  </si>
  <si>
    <t>Jászladány</t>
  </si>
  <si>
    <t>Jásztelek</t>
  </si>
  <si>
    <t>Karcag</t>
  </si>
  <si>
    <t>Kenderes</t>
  </si>
  <si>
    <t>Kisújszállás</t>
  </si>
  <si>
    <t>Kőtelek</t>
  </si>
  <si>
    <t>Kunhegyes</t>
  </si>
  <si>
    <t>Kunmadaras</t>
  </si>
  <si>
    <t>Kunszentmárton</t>
  </si>
  <si>
    <t>Mezőtúr</t>
  </si>
  <si>
    <t>Nagykörű</t>
  </si>
  <si>
    <t>Öcsöd</t>
  </si>
  <si>
    <t>Pusztamonostor</t>
  </si>
  <si>
    <t>Szolnok</t>
  </si>
  <si>
    <t>Tiszabő</t>
  </si>
  <si>
    <t>Tiszabura</t>
  </si>
  <si>
    <t>Tiszaderzs</t>
  </si>
  <si>
    <t>Tiszafüred</t>
  </si>
  <si>
    <t>Tiszaigar</t>
  </si>
  <si>
    <t>Tiszainoka</t>
  </si>
  <si>
    <t>Tiszaörs</t>
  </si>
  <si>
    <t>Tiszapüspöki</t>
  </si>
  <si>
    <t>Tiszaroff</t>
  </si>
  <si>
    <t>Tiszaszentimre</t>
  </si>
  <si>
    <t>Tiszaszőlős</t>
  </si>
  <si>
    <t>Törökszentmiklós</t>
  </si>
  <si>
    <t>Túrkeve</t>
  </si>
  <si>
    <t>Újszász</t>
  </si>
  <si>
    <t>Vezseny</t>
  </si>
  <si>
    <t>Zagyvarékas</t>
  </si>
  <si>
    <t>Ács</t>
  </si>
  <si>
    <t>Baj</t>
  </si>
  <si>
    <t>Bajót</t>
  </si>
  <si>
    <t>Bakonysárkány</t>
  </si>
  <si>
    <t>Bana</t>
  </si>
  <si>
    <t>Csolnok</t>
  </si>
  <si>
    <t>Dág</t>
  </si>
  <si>
    <t>Dorog</t>
  </si>
  <si>
    <t>Dunaszentmiklós</t>
  </si>
  <si>
    <t>Esztergom</t>
  </si>
  <si>
    <t>Gyermely</t>
  </si>
  <si>
    <t>Kecskéd</t>
  </si>
  <si>
    <t>Kesztölc</t>
  </si>
  <si>
    <t>Kisbér</t>
  </si>
  <si>
    <t>Komárom</t>
  </si>
  <si>
    <t>Környe</t>
  </si>
  <si>
    <t>Leányvár</t>
  </si>
  <si>
    <t>Máriahalom</t>
  </si>
  <si>
    <t>Mogyorósbánya</t>
  </si>
  <si>
    <t>Nagysáp</t>
  </si>
  <si>
    <t>Nyergesújfalu</t>
  </si>
  <si>
    <t>Oroszlány</t>
  </si>
  <si>
    <t>Piliscsév</t>
  </si>
  <si>
    <t>Sárisáp</t>
  </si>
  <si>
    <t>Süttő</t>
  </si>
  <si>
    <t>Szomód</t>
  </si>
  <si>
    <t>Szomor</t>
  </si>
  <si>
    <t>Tardos</t>
  </si>
  <si>
    <t>Tarján</t>
  </si>
  <si>
    <t>Tárkány</t>
  </si>
  <si>
    <t>Tát</t>
  </si>
  <si>
    <t>Tata</t>
  </si>
  <si>
    <t>Tatabánya</t>
  </si>
  <si>
    <t>Tokod</t>
  </si>
  <si>
    <t>Tokodaltáró</t>
  </si>
  <si>
    <t>Várgesztes</t>
  </si>
  <si>
    <t>Vértessomló</t>
  </si>
  <si>
    <t>Vértestolna</t>
  </si>
  <si>
    <t>Vértesszőlős</t>
  </si>
  <si>
    <t>Vizslás</t>
  </si>
  <si>
    <t>Ipolytarnóc</t>
  </si>
  <si>
    <t>Mátraverebély</t>
  </si>
  <si>
    <t>Bánk</t>
  </si>
  <si>
    <t>Borsosberény</t>
  </si>
  <si>
    <t>MÁTRATERENYE</t>
  </si>
  <si>
    <t>Litke</t>
  </si>
  <si>
    <t>Bárna</t>
  </si>
  <si>
    <t>Dejtár</t>
  </si>
  <si>
    <t>Drégelypalánk</t>
  </si>
  <si>
    <t>Ipolyvece</t>
  </si>
  <si>
    <t>Nógrád megye</t>
  </si>
  <si>
    <t>Vanyarc</t>
  </si>
  <si>
    <t>Szuha</t>
  </si>
  <si>
    <t>CERED</t>
  </si>
  <si>
    <t>SZILASPOGONY</t>
  </si>
  <si>
    <t>ZABAR</t>
  </si>
  <si>
    <t>Ságújfalu</t>
  </si>
  <si>
    <t>Kishartyán</t>
  </si>
  <si>
    <t>Nagylóc</t>
  </si>
  <si>
    <t>Romhány</t>
  </si>
  <si>
    <t>Szendehely</t>
  </si>
  <si>
    <t>Karancslapujtő</t>
  </si>
  <si>
    <t>Őrhalom</t>
  </si>
  <si>
    <t>Csitár</t>
  </si>
  <si>
    <t>Bercel</t>
  </si>
  <si>
    <t>Mátraszele</t>
  </si>
  <si>
    <t>Galgaguta</t>
  </si>
  <si>
    <t>Ludányhalászi</t>
  </si>
  <si>
    <t>Egyházasgerge</t>
  </si>
  <si>
    <t>Mátraszőlős</t>
  </si>
  <si>
    <t>Csécse</t>
  </si>
  <si>
    <t>Nagyoroszi</t>
  </si>
  <si>
    <t>Salgótarján</t>
  </si>
  <si>
    <t>Nógrádszakál</t>
  </si>
  <si>
    <t>Erdőtarcsa</t>
  </si>
  <si>
    <t>Szügy</t>
  </si>
  <si>
    <t>Nógrádmarcal</t>
  </si>
  <si>
    <t>Rimóc</t>
  </si>
  <si>
    <t>Nógrádmegyer</t>
  </si>
  <si>
    <t>Rétság</t>
  </si>
  <si>
    <t>Kálló</t>
  </si>
  <si>
    <t>Buják</t>
  </si>
  <si>
    <t>Jobbágyi</t>
  </si>
  <si>
    <t>Héhalom</t>
  </si>
  <si>
    <t>Egyházasdengeleg</t>
  </si>
  <si>
    <t>Erdőkürt</t>
  </si>
  <si>
    <t>Felsőpetény</t>
  </si>
  <si>
    <t>Cserhátsurány</t>
  </si>
  <si>
    <t>Herencsény</t>
  </si>
  <si>
    <t>Mohora</t>
  </si>
  <si>
    <t>Patvarc</t>
  </si>
  <si>
    <t>Becske</t>
  </si>
  <si>
    <t>Alsópetény</t>
  </si>
  <si>
    <t>Tar</t>
  </si>
  <si>
    <t>Magyargéc</t>
  </si>
  <si>
    <t>Nemti</t>
  </si>
  <si>
    <t>Diósjenő</t>
  </si>
  <si>
    <t>Kazár</t>
  </si>
  <si>
    <t>Diósd</t>
  </si>
  <si>
    <t>Fót</t>
  </si>
  <si>
    <t>Gödöllő</t>
  </si>
  <si>
    <t>Inárcs</t>
  </si>
  <si>
    <t>Isaszeg</t>
  </si>
  <si>
    <t xml:space="preserve">Jászkarajenő </t>
  </si>
  <si>
    <t>Monorierdő</t>
  </si>
  <si>
    <t>Perbál</t>
  </si>
  <si>
    <t>Pilisszentlászló</t>
  </si>
  <si>
    <t>Pomáz</t>
  </si>
  <si>
    <t>Sóskút</t>
  </si>
  <si>
    <t>Szentendre</t>
  </si>
  <si>
    <t>Tárnok</t>
  </si>
  <si>
    <t>Vámosmikola</t>
  </si>
  <si>
    <t>Pest megye</t>
  </si>
  <si>
    <t>Somogy Megyei Önkormányzat</t>
  </si>
  <si>
    <t>Ádánd</t>
  </si>
  <si>
    <t>Bárdudvarnok</t>
  </si>
  <si>
    <t>Baté</t>
  </si>
  <si>
    <t>Beleg</t>
  </si>
  <si>
    <t>Berzence</t>
  </si>
  <si>
    <t>Bonnya</t>
  </si>
  <si>
    <t>Büssü</t>
  </si>
  <si>
    <t>Csököly</t>
  </si>
  <si>
    <t>Csurgó</t>
  </si>
  <si>
    <t>Ecseny</t>
  </si>
  <si>
    <t>Edde</t>
  </si>
  <si>
    <t>Gamás</t>
  </si>
  <si>
    <t>Gige</t>
  </si>
  <si>
    <t>Görgeteg</t>
  </si>
  <si>
    <t>Háromfa</t>
  </si>
  <si>
    <t>Hencse</t>
  </si>
  <si>
    <t>Iharosberény</t>
  </si>
  <si>
    <t>Inke</t>
  </si>
  <si>
    <t>Jákó</t>
  </si>
  <si>
    <t>Kadarkút</t>
  </si>
  <si>
    <t>Kaposfő</t>
  </si>
  <si>
    <t>Kaposkeresztúr</t>
  </si>
  <si>
    <t>Kercseliget</t>
  </si>
  <si>
    <t>Kisbajom</t>
  </si>
  <si>
    <t>Kisberény</t>
  </si>
  <si>
    <t>Kiskorpád</t>
  </si>
  <si>
    <t>Kőkút</t>
  </si>
  <si>
    <t>Kutas</t>
  </si>
  <si>
    <t>Lábod</t>
  </si>
  <si>
    <t>Látrány</t>
  </si>
  <si>
    <t xml:space="preserve">Lengyeltóti </t>
  </si>
  <si>
    <t>Magyaregres</t>
  </si>
  <si>
    <t>Marcali</t>
  </si>
  <si>
    <t>Mesztegnyő</t>
  </si>
  <si>
    <t>Mezőcsokonya</t>
  </si>
  <si>
    <t>Mike</t>
  </si>
  <si>
    <t>Mosdós</t>
  </si>
  <si>
    <t>Nagybajom</t>
  </si>
  <si>
    <t>Nagyberki</t>
  </si>
  <si>
    <t>Nagykorpád</t>
  </si>
  <si>
    <t>Nemesdéd</t>
  </si>
  <si>
    <t>Nemesvid</t>
  </si>
  <si>
    <t>Nikla</t>
  </si>
  <si>
    <t>Osztopán</t>
  </si>
  <si>
    <t>Öreglak</t>
  </si>
  <si>
    <t>Ötvöskónyi</t>
  </si>
  <si>
    <t>Pálmajor</t>
  </si>
  <si>
    <t>Pogányszentpéter</t>
  </si>
  <si>
    <t>Porrogszentkirály</t>
  </si>
  <si>
    <t>Pusztakovácsi</t>
  </si>
  <si>
    <t>Rinyabesenyő</t>
  </si>
  <si>
    <t>Rinyaszentkirály</t>
  </si>
  <si>
    <t>Segesd</t>
  </si>
  <si>
    <t>Siófok</t>
  </si>
  <si>
    <t>Somogygeszti</t>
  </si>
  <si>
    <t>Somogyszentpál</t>
  </si>
  <si>
    <t>Somogyszil</t>
  </si>
  <si>
    <t>Somogyszob</t>
  </si>
  <si>
    <t>Somogyvámos</t>
  </si>
  <si>
    <t>Somogyvár</t>
  </si>
  <si>
    <t>Szabás</t>
  </si>
  <si>
    <t>Szenna</t>
  </si>
  <si>
    <t>Szenta</t>
  </si>
  <si>
    <t>Szenyér</t>
  </si>
  <si>
    <t>Tarany</t>
  </si>
  <si>
    <t>Teleki</t>
  </si>
  <si>
    <t>Tikos</t>
  </si>
  <si>
    <t>Újvárfalva</t>
  </si>
  <si>
    <t>Zákány</t>
  </si>
  <si>
    <t>Zimány</t>
  </si>
  <si>
    <t>Babócsa</t>
  </si>
  <si>
    <t>Barcs</t>
  </si>
  <si>
    <t>Bélavár</t>
  </si>
  <si>
    <t>Bolhó</t>
  </si>
  <si>
    <t>Csokonyavisonta</t>
  </si>
  <si>
    <t>Darány</t>
  </si>
  <si>
    <t>Drávatamási</t>
  </si>
  <si>
    <t>Heresznye</t>
  </si>
  <si>
    <t>Istvándi</t>
  </si>
  <si>
    <t>Kálmáncsa</t>
  </si>
  <si>
    <t>Kastélyosdombó</t>
  </si>
  <si>
    <t>Lad</t>
  </si>
  <si>
    <t>Lakócsa</t>
  </si>
  <si>
    <t>Potony</t>
  </si>
  <si>
    <t>Somogyaracs</t>
  </si>
  <si>
    <t>Szentborbás</t>
  </si>
  <si>
    <t>Szulok</t>
  </si>
  <si>
    <t>Tótújfalu</t>
  </si>
  <si>
    <t>Vízvár</t>
  </si>
  <si>
    <t>Ajak</t>
  </si>
  <si>
    <t>Anarcs</t>
  </si>
  <si>
    <t>Baktalórántháza</t>
  </si>
  <si>
    <t>Balkány</t>
  </si>
  <si>
    <t>Balsa</t>
  </si>
  <si>
    <t>Berkesz</t>
  </si>
  <si>
    <t>Botpalád</t>
  </si>
  <si>
    <t>Bököny</t>
  </si>
  <si>
    <t>Buj</t>
  </si>
  <si>
    <t>Csaholc</t>
  </si>
  <si>
    <t>Császló</t>
  </si>
  <si>
    <t>Csegöld</t>
  </si>
  <si>
    <t>Csenger</t>
  </si>
  <si>
    <t>Csengersima</t>
  </si>
  <si>
    <t>Csengerújfalu</t>
  </si>
  <si>
    <t>Demecser</t>
  </si>
  <si>
    <t>Dombrád</t>
  </si>
  <si>
    <t>Döge</t>
  </si>
  <si>
    <t>Eperjeske</t>
  </si>
  <si>
    <t>Érpatak</t>
  </si>
  <si>
    <t>Fábiánháza</t>
  </si>
  <si>
    <t>Fehérgyarmat</t>
  </si>
  <si>
    <t>Fényeslitke</t>
  </si>
  <si>
    <t>Gacsály</t>
  </si>
  <si>
    <t>Gávavencsellő</t>
  </si>
  <si>
    <t>Gemzse</t>
  </si>
  <si>
    <t>Gyulaháza</t>
  </si>
  <si>
    <t>Gyüre</t>
  </si>
  <si>
    <t>Ibrány</t>
  </si>
  <si>
    <t>Jánd</t>
  </si>
  <si>
    <t>Jánkmajtis</t>
  </si>
  <si>
    <t>Kállósemjén</t>
  </si>
  <si>
    <t>Kántorjánosi</t>
  </si>
  <si>
    <t>Kékcse</t>
  </si>
  <si>
    <t>Kemecse</t>
  </si>
  <si>
    <t>Kispalád</t>
  </si>
  <si>
    <t>Kisvárda</t>
  </si>
  <si>
    <t>Kisvarsány</t>
  </si>
  <si>
    <t>Kömörő</t>
  </si>
  <si>
    <t>Laskod</t>
  </si>
  <si>
    <t>Levelek</t>
  </si>
  <si>
    <t>Lónya</t>
  </si>
  <si>
    <t>Magy</t>
  </si>
  <si>
    <t>Máriapócs</t>
  </si>
  <si>
    <t>Mátészalka</t>
  </si>
  <si>
    <t>Méhtelek</t>
  </si>
  <si>
    <t>Mezőladány</t>
  </si>
  <si>
    <t>Milota</t>
  </si>
  <si>
    <t>Nagyar</t>
  </si>
  <si>
    <t>Nagycserkesz</t>
  </si>
  <si>
    <t>Nagydobos</t>
  </si>
  <si>
    <t>Nagyecsed</t>
  </si>
  <si>
    <t>Nagyhalász</t>
  </si>
  <si>
    <t>Nagykálló</t>
  </si>
  <si>
    <t>Nagyszekeres</t>
  </si>
  <si>
    <t>Nyírbátor</t>
  </si>
  <si>
    <t>Nyírbéltek</t>
  </si>
  <si>
    <t>Nyírbogát</t>
  </si>
  <si>
    <t>Nyírbogdány</t>
  </si>
  <si>
    <t>Nyírcsaholy</t>
  </si>
  <si>
    <t>Nyírcsászári</t>
  </si>
  <si>
    <t>Nyíregyháza</t>
  </si>
  <si>
    <t>Nyírgyulaj</t>
  </si>
  <si>
    <t>Nyírkáta</t>
  </si>
  <si>
    <t>Nyírlugos</t>
  </si>
  <si>
    <t>Nyírmada</t>
  </si>
  <si>
    <t>Nyírmihálydi</t>
  </si>
  <si>
    <t>Nyírtass</t>
  </si>
  <si>
    <t>Nyírtelek</t>
  </si>
  <si>
    <t>Nyírvasvári</t>
  </si>
  <si>
    <t>Ófehértó</t>
  </si>
  <si>
    <t>Ópályi</t>
  </si>
  <si>
    <t>Ököritófülpös</t>
  </si>
  <si>
    <t>Paszab</t>
  </si>
  <si>
    <t>Pátroha</t>
  </si>
  <si>
    <t>Petneháza</t>
  </si>
  <si>
    <t>Piricse</t>
  </si>
  <si>
    <t>Pócspetri</t>
  </si>
  <si>
    <t>Porcsalma</t>
  </si>
  <si>
    <t>Pusztadobos</t>
  </si>
  <si>
    <t>Ramocsaháza</t>
  </si>
  <si>
    <t>Rétközberencs</t>
  </si>
  <si>
    <t>Rohod</t>
  </si>
  <si>
    <t>Rozsály</t>
  </si>
  <si>
    <t>Sonkád</t>
  </si>
  <si>
    <t>Szabolcsbáka</t>
  </si>
  <si>
    <t>Szabolcsveresmart</t>
  </si>
  <si>
    <t>Szakoly</t>
  </si>
  <si>
    <t>Szamosangyalos</t>
  </si>
  <si>
    <t>Szamoskér</t>
  </si>
  <si>
    <t>Szamosszeg</t>
  </si>
  <si>
    <t>Szamostatárfalva</t>
  </si>
  <si>
    <t>Szatmárcseke</t>
  </si>
  <si>
    <t>Székely</t>
  </si>
  <si>
    <t>Timár</t>
  </si>
  <si>
    <t>Tiszaadony</t>
  </si>
  <si>
    <t>Tiszabercel</t>
  </si>
  <si>
    <t>Tiszabezdéd</t>
  </si>
  <si>
    <t>Tiszadada</t>
  </si>
  <si>
    <t>Tiszaeszlár</t>
  </si>
  <si>
    <t>Tiszakóród</t>
  </si>
  <si>
    <t>Tiszamogyorós</t>
  </si>
  <si>
    <t>Tiszanagyfalu</t>
  </si>
  <si>
    <t>Tiszarád</t>
  </si>
  <si>
    <t>Tiszaszentmárton</t>
  </si>
  <si>
    <t>Tiszavasvári</t>
  </si>
  <si>
    <t>Tiszavid</t>
  </si>
  <si>
    <t>Tisztaberek</t>
  </si>
  <si>
    <t>Tunyogmatolcs</t>
  </si>
  <si>
    <t>Túristvándi</t>
  </si>
  <si>
    <t>Túrricse</t>
  </si>
  <si>
    <t>Tuzsér</t>
  </si>
  <si>
    <t>Tyukod</t>
  </si>
  <si>
    <t>Újkenéz</t>
  </si>
  <si>
    <t>Vaja</t>
  </si>
  <si>
    <t>Vállaj</t>
  </si>
  <si>
    <t>Vámosoroszi</t>
  </si>
  <si>
    <t>Vásárosnamény</t>
  </si>
  <si>
    <t>Vasmegyer</t>
  </si>
  <si>
    <t>Záhony</t>
  </si>
  <si>
    <t>Zajta</t>
  </si>
  <si>
    <t>Aparhant</t>
  </si>
  <si>
    <t>Báta</t>
  </si>
  <si>
    <t>Bátaszék</t>
  </si>
  <si>
    <t>Bogyiszló</t>
  </si>
  <si>
    <t>Bonyhád</t>
  </si>
  <si>
    <t>Bonyhádvarasd</t>
  </si>
  <si>
    <t>Bölcske</t>
  </si>
  <si>
    <t>Cikó</t>
  </si>
  <si>
    <t>Csikóstőttős</t>
  </si>
  <si>
    <t>Decs</t>
  </si>
  <si>
    <t>Diósberény</t>
  </si>
  <si>
    <t>Dombóvár</t>
  </si>
  <si>
    <t>Döbrököz</t>
  </si>
  <si>
    <t>Dunaföldvár</t>
  </si>
  <si>
    <t>Dunaszentgyörgy</t>
  </si>
  <si>
    <t>Értény</t>
  </si>
  <si>
    <t>Fadd</t>
  </si>
  <si>
    <t>Felsőnána</t>
  </si>
  <si>
    <t>Felsőnyék</t>
  </si>
  <si>
    <t>Fürged</t>
  </si>
  <si>
    <t>Györköny</t>
  </si>
  <si>
    <t>Gyulaj</t>
  </si>
  <si>
    <t>Hőgyész</t>
  </si>
  <si>
    <t>Iregszemcse</t>
  </si>
  <si>
    <t>Kajdacs</t>
  </si>
  <si>
    <t>Kakasd</t>
  </si>
  <si>
    <t>Kaposszekcső</t>
  </si>
  <si>
    <t>Keszőhidegkút</t>
  </si>
  <si>
    <t>Kisdorog</t>
  </si>
  <si>
    <t>Kismányok</t>
  </si>
  <si>
    <t>Kisvejke</t>
  </si>
  <si>
    <t>Kocsola</t>
  </si>
  <si>
    <t>Koppányszántó</t>
  </si>
  <si>
    <t>Kurd</t>
  </si>
  <si>
    <t>Lengyel</t>
  </si>
  <si>
    <t>Magyarkeszi</t>
  </si>
  <si>
    <t>Mórágy</t>
  </si>
  <si>
    <t>Nagydorog</t>
  </si>
  <si>
    <t>Nagykónyi</t>
  </si>
  <si>
    <t>Nagyszokoly</t>
  </si>
  <si>
    <t xml:space="preserve">Németkér </t>
  </si>
  <si>
    <t>Ozora</t>
  </si>
  <si>
    <t>Pálfa</t>
  </si>
  <si>
    <t>Pári</t>
  </si>
  <si>
    <t>Pincehely</t>
  </si>
  <si>
    <t>Sárszentlőrinc</t>
  </si>
  <si>
    <t>Simontornya</t>
  </si>
  <si>
    <t>Sióagárd</t>
  </si>
  <si>
    <t>Szakcs</t>
  </si>
  <si>
    <t>Szálka</t>
  </si>
  <si>
    <t>Szedres</t>
  </si>
  <si>
    <t>Szekszárd</t>
  </si>
  <si>
    <t>Tamási</t>
  </si>
  <si>
    <t>Tengelic</t>
  </si>
  <si>
    <t>Tolna</t>
  </si>
  <si>
    <t>Tolnanémedi</t>
  </si>
  <si>
    <t>Váralja</t>
  </si>
  <si>
    <t xml:space="preserve">Varsád </t>
  </si>
  <si>
    <t>Závod</t>
  </si>
  <si>
    <t>Tolna Megyei Önkormányzat</t>
  </si>
  <si>
    <t>Alsószölnök</t>
  </si>
  <si>
    <t>Apátistvánfalva</t>
  </si>
  <si>
    <t>Bérbaltavár</t>
  </si>
  <si>
    <t>Celldömölk</t>
  </si>
  <si>
    <t>Csörötnek</t>
  </si>
  <si>
    <t>Felsőcsatár</t>
  </si>
  <si>
    <t>Felsőszölnök</t>
  </si>
  <si>
    <t>Horvátlövő</t>
  </si>
  <si>
    <t>Horvátzsidány</t>
  </si>
  <si>
    <t>Káld</t>
  </si>
  <si>
    <t>Kétvölgy</t>
  </si>
  <si>
    <t>Kiszsidány</t>
  </si>
  <si>
    <t>Kőszeg</t>
  </si>
  <si>
    <t>Magyarlak</t>
  </si>
  <si>
    <t>Narda</t>
  </si>
  <si>
    <t>Olaszfa</t>
  </si>
  <si>
    <t>Ólmod</t>
  </si>
  <si>
    <t>Orfalu</t>
  </si>
  <si>
    <t>Pankasz</t>
  </si>
  <si>
    <t>Peresznye</t>
  </si>
  <si>
    <t>Pornóapáti</t>
  </si>
  <si>
    <t>Rönök</t>
  </si>
  <si>
    <t>Sárvár</t>
  </si>
  <si>
    <t>Simaság</t>
  </si>
  <si>
    <t>Szakonyfalu</t>
  </si>
  <si>
    <t>Szentgotthárd</t>
  </si>
  <si>
    <t>Szentpéterfa</t>
  </si>
  <si>
    <t>Szombathely</t>
  </si>
  <si>
    <t>Torony</t>
  </si>
  <si>
    <t>Vaskeresztes</t>
  </si>
  <si>
    <t>Vasszentmihály</t>
  </si>
  <si>
    <t>Vasvár</t>
  </si>
  <si>
    <t>Vép</t>
  </si>
  <si>
    <t>Adásztevel</t>
  </si>
  <si>
    <t>Adorjánháza</t>
  </si>
  <si>
    <t>Ajka</t>
  </si>
  <si>
    <t>Bakonyjákó</t>
  </si>
  <si>
    <t>Bakonykoppány</t>
  </si>
  <si>
    <t>Bakonynána</t>
  </si>
  <si>
    <t>Bakonyoszlop</t>
  </si>
  <si>
    <t>Bakonypölöske</t>
  </si>
  <si>
    <t>Bakonyszentiván</t>
  </si>
  <si>
    <t>Bakonytamási</t>
  </si>
  <si>
    <t>Balatoncsicsó</t>
  </si>
  <si>
    <t>Bánd</t>
  </si>
  <si>
    <t>Béb</t>
  </si>
  <si>
    <t>Berhida</t>
  </si>
  <si>
    <t>Csehbánya</t>
  </si>
  <si>
    <t>Csót</t>
  </si>
  <si>
    <t>Devecser</t>
  </si>
  <si>
    <t>Döbrönte</t>
  </si>
  <si>
    <t>Farkasgyepű</t>
  </si>
  <si>
    <t>Ganna</t>
  </si>
  <si>
    <t>Hajmáskér</t>
  </si>
  <si>
    <t>Hárskút</t>
  </si>
  <si>
    <t>Herend</t>
  </si>
  <si>
    <t>Hidegkút</t>
  </si>
  <si>
    <t>Jásd</t>
  </si>
  <si>
    <t>Kamond</t>
  </si>
  <si>
    <t>Kapolcs</t>
  </si>
  <si>
    <t>Kislőd</t>
  </si>
  <si>
    <t>Kisszőlős</t>
  </si>
  <si>
    <t>Kup</t>
  </si>
  <si>
    <t>Lókút</t>
  </si>
  <si>
    <t>Lovászpatona</t>
  </si>
  <si>
    <t>Magyarpolány</t>
  </si>
  <si>
    <t>Márkó</t>
  </si>
  <si>
    <t>Mencshely</t>
  </si>
  <si>
    <t>Monostorapáti</t>
  </si>
  <si>
    <t>Nagyesztergár</t>
  </si>
  <si>
    <t>Nagytevel</t>
  </si>
  <si>
    <t>Nagyvázsony</t>
  </si>
  <si>
    <t>Nemesszalók</t>
  </si>
  <si>
    <t>Németbánya</t>
  </si>
  <si>
    <t>Noszlop</t>
  </si>
  <si>
    <t>Nyárád</t>
  </si>
  <si>
    <t>Olaszfalu</t>
  </si>
  <si>
    <t>Pápa</t>
  </si>
  <si>
    <t>Pápakovácsi</t>
  </si>
  <si>
    <t>Pápateszér</t>
  </si>
  <si>
    <t>Pénzesgyőr</t>
  </si>
  <si>
    <t>Porva</t>
  </si>
  <si>
    <t>Pula</t>
  </si>
  <si>
    <t>Pusztamiske</t>
  </si>
  <si>
    <t>Somlójenő</t>
  </si>
  <si>
    <t>Somlószőlős</t>
  </si>
  <si>
    <t>Somlóvásárhely</t>
  </si>
  <si>
    <t>Sümeg</t>
  </si>
  <si>
    <t>Szápár</t>
  </si>
  <si>
    <t>Szentgál</t>
  </si>
  <si>
    <t>Szentjakabfa</t>
  </si>
  <si>
    <t>Tagyon</t>
  </si>
  <si>
    <t>Tapolca</t>
  </si>
  <si>
    <t>Tótvázsony</t>
  </si>
  <si>
    <t>Ugod</t>
  </si>
  <si>
    <t>Úrkút</t>
  </si>
  <si>
    <t>Vanyola</t>
  </si>
  <si>
    <t>Városlőd</t>
  </si>
  <si>
    <t>Várpalota</t>
  </si>
  <si>
    <t>Veszprém</t>
  </si>
  <si>
    <t>Veszprémfajsz</t>
  </si>
  <si>
    <t>Vöröstó</t>
  </si>
  <si>
    <t>Zánka</t>
  </si>
  <si>
    <t>Zirc</t>
  </si>
  <si>
    <t>Bánokszentgyörgy</t>
  </si>
  <si>
    <t>Becsehely</t>
  </si>
  <si>
    <t>Csömödér</t>
  </si>
  <si>
    <t>Csörnyeföld</t>
  </si>
  <si>
    <t>Fűzvölgy</t>
  </si>
  <si>
    <t>Galambok</t>
  </si>
  <si>
    <t>Hosszúvölgy</t>
  </si>
  <si>
    <t>Iklódbördőce</t>
  </si>
  <si>
    <t>Kerecseny</t>
  </si>
  <si>
    <t>Keszthely</t>
  </si>
  <si>
    <t>Kisgörbő</t>
  </si>
  <si>
    <t>Lispeszentadorján</t>
  </si>
  <si>
    <t>Lovászi</t>
  </si>
  <si>
    <t>Magyarszentmiklós</t>
  </si>
  <si>
    <t>Molnári</t>
  </si>
  <si>
    <t>Murakeresztúr</t>
  </si>
  <si>
    <t>Nagykanizsa</t>
  </si>
  <si>
    <t>Nagyrada</t>
  </si>
  <si>
    <t>Nemesapáti</t>
  </si>
  <si>
    <t>Oltárc</t>
  </si>
  <si>
    <t>Petrivente</t>
  </si>
  <si>
    <t>Pókaszepetk</t>
  </si>
  <si>
    <t>Pölöske</t>
  </si>
  <si>
    <t>Pusztamagyaród</t>
  </si>
  <si>
    <t>Sármellék</t>
  </si>
  <si>
    <t>Semjénháza</t>
  </si>
  <si>
    <t>Sormás</t>
  </si>
  <si>
    <t>Söjtör</t>
  </si>
  <si>
    <t>Szentpéterúr</t>
  </si>
  <si>
    <t>Szepetnek</t>
  </si>
  <si>
    <t>Tótszerdahely</t>
  </si>
  <si>
    <t>Tótszentmárton</t>
  </si>
  <si>
    <t>Türje</t>
  </si>
  <si>
    <t>Zalacsány</t>
  </si>
  <si>
    <t>Zalatárnok</t>
  </si>
  <si>
    <t>Zalavár</t>
  </si>
  <si>
    <t>Gölle</t>
  </si>
  <si>
    <t>Budapest 20. kerület</t>
  </si>
  <si>
    <t>Dunavecse</t>
  </si>
  <si>
    <t>Baranyahídvég</t>
  </si>
  <si>
    <t xml:space="preserve">Hásságy </t>
  </si>
  <si>
    <t>Kővágótöttös</t>
  </si>
  <si>
    <t xml:space="preserve">Máriakéménd </t>
  </si>
  <si>
    <t xml:space="preserve">Szászvár </t>
  </si>
  <si>
    <t>Magyarországi Románok Országos Önkormányzata</t>
  </si>
  <si>
    <t xml:space="preserve">Füzérkomlós </t>
  </si>
  <si>
    <t xml:space="preserve">Sajólád </t>
  </si>
  <si>
    <t>Sály</t>
  </si>
  <si>
    <t>Báránd</t>
  </si>
  <si>
    <t>Körösszegapáti</t>
  </si>
  <si>
    <t>Nagyiván</t>
  </si>
  <si>
    <t>Tiszasüly</t>
  </si>
  <si>
    <t xml:space="preserve">Bér </t>
  </si>
  <si>
    <t>Hugyag</t>
  </si>
  <si>
    <t xml:space="preserve">Tereske </t>
  </si>
  <si>
    <t xml:space="preserve">Halásztelek </t>
  </si>
  <si>
    <t xml:space="preserve">Hollád </t>
  </si>
  <si>
    <t>Aranyosapáti</t>
  </si>
  <si>
    <t>Gégény</t>
  </si>
  <si>
    <t>Hodász</t>
  </si>
  <si>
    <t>Kótaj</t>
  </si>
  <si>
    <t>Nyírparasznya</t>
  </si>
  <si>
    <t>Tiszabecs</t>
  </si>
  <si>
    <t>Tiszadob</t>
  </si>
  <si>
    <t>Tiszakanyár</t>
  </si>
  <si>
    <t>Uszka</t>
  </si>
  <si>
    <t>Sárpilis</t>
  </si>
  <si>
    <t>Bük</t>
  </si>
  <si>
    <t>Győrvár</t>
  </si>
  <si>
    <t>Körmend</t>
  </si>
  <si>
    <t>Bakonyszücs</t>
  </si>
  <si>
    <t>Zalabér</t>
  </si>
  <si>
    <t>Zalaszentgrót</t>
  </si>
  <si>
    <t>Zalavég</t>
  </si>
  <si>
    <t>Önkormányzati törvényességi felügyeleti információs rendszer</t>
  </si>
  <si>
    <t>Döntések és törvényességi felhívások</t>
  </si>
  <si>
    <t>Jogszabálysértések</t>
  </si>
  <si>
    <t>Önkormányzati rendelet jogszabállyal való összehangjának bírósági felülvizsgálata</t>
  </si>
  <si>
    <t>Önkormányzati határozat elleni bírósági eljárások</t>
  </si>
  <si>
    <t>Önkormányzati határozathozatali kötelezettség elmulasztása</t>
  </si>
  <si>
    <t>Önkormányzati feladatellátási kötelezettség elmulasztása</t>
  </si>
  <si>
    <t>Önkormányzati rendelet Alaptörvénybe ütközése</t>
  </si>
  <si>
    <t>Törvényességi felügyeleti bírság</t>
  </si>
  <si>
    <t>Jogalkotási kötelezettség elmulasztása, pótlása</t>
  </si>
  <si>
    <t>Képviselő-testület összehívása</t>
  </si>
  <si>
    <t>Alaptörvénnyel ellentétesen működő képviselő-testület feloszlatása</t>
  </si>
  <si>
    <t>Helyi önkormányzati rendeletek</t>
  </si>
  <si>
    <t>Polgármester által hozott határozatok</t>
  </si>
  <si>
    <t>Képviselő-testület / megyei közgyűlés által hozott határozatok</t>
  </si>
  <si>
    <t>Képviselő-testületi bizottság által hozott határozatok</t>
  </si>
  <si>
    <t>Nemzetiségi önkormányzat által hozott határozatok</t>
  </si>
  <si>
    <t>Társulás által hozott határozatok</t>
  </si>
  <si>
    <t>Területfejlesztési tanács által hozott határozatok</t>
  </si>
  <si>
    <t>Részönkormányzat által hozott határozatok</t>
  </si>
  <si>
    <t>Megyei közgyűlés elnöke által hozott határozatok</t>
  </si>
  <si>
    <t>Egyéb törvényességi felhívások</t>
  </si>
  <si>
    <t>Normatív utasítások</t>
  </si>
  <si>
    <t>Döntések összesített adatai</t>
  </si>
  <si>
    <t>Törvényességi felhívások összesített adatai</t>
  </si>
  <si>
    <t>Az észlelt jogszabálysértések száma összesen</t>
  </si>
  <si>
    <t>A megsértett jogszabályhelyek megjelölése</t>
  </si>
  <si>
    <t>Bírósági indítványok száma</t>
  </si>
  <si>
    <t>Visszavont bírósági indítványok száma</t>
  </si>
  <si>
    <t>Érdemi vizsgálat nélkül elutasított indítványok száma</t>
  </si>
  <si>
    <t>Az önkormányzati rendelet vagy annak valamely rendelkezése jogszabályba ütközését megállapító bírósági határozatok száma</t>
  </si>
  <si>
    <t>Az indítványt érdemi vizsgálatot követően elutasító bírósági határozatok száma</t>
  </si>
  <si>
    <t>Önkormányzati határozat jogszabálysértő voltát megállapító bírósági határozatok száma</t>
  </si>
  <si>
    <t>Önkormányzati határozat végrehajtását felfüggesztő bírósági határozatok száma</t>
  </si>
  <si>
    <t>A határozathozatali kötelezettség elmulasztását megállapító és az önkormányzatot a határozat meghozatalára kötelező bírósági határozatok száma</t>
  </si>
  <si>
    <t>A határozathozatali kötelezettség kormányhivatal általi pótlásának elrendelése iránti kezdeményezések száma</t>
  </si>
  <si>
    <t>A határozathozatali kötelezettség kormányhivatal általi pótlását elrendelő bírósági határozatok száma</t>
  </si>
  <si>
    <t>A kormányhivatal által pótolt önkormányzati határozatok száma</t>
  </si>
  <si>
    <t>A feladatellátási kötelezettség elmulasztását megállapító és az önkormányzatot a feladatellátás biztosítására kötelező bírósági határozatok száma</t>
  </si>
  <si>
    <t>A Kormánynál kezdeményezett alkotmánybírósági indítványok száma összesen</t>
  </si>
  <si>
    <t>Indítványt elutasító alkotmánybírósági döntések száma</t>
  </si>
  <si>
    <t>Indítványt érdemi vizsgálat nélkül visszautasító alkotmánybírósági döntések száma</t>
  </si>
  <si>
    <t>Döntést megsemmisítő alkotmánybírósági döntések száma</t>
  </si>
  <si>
    <t>Eljárást megszüntető alkotmánybírósági döntések száma</t>
  </si>
  <si>
    <t>Törvényességi felügyeleti bírságot kiszabó döntések száma</t>
  </si>
  <si>
    <t>A kiszabott bírságok átlagos összege</t>
  </si>
  <si>
    <t>A törvényességi felügyeleti bírságot kiszabó döntésekkel szembeni felülvizsgálati kérelmek száma</t>
  </si>
  <si>
    <t>A kormányhivatal döntését megváltoztató bírósági határozatok száma</t>
  </si>
  <si>
    <t>A felülvizsgálati kérelmet elutasító bírósági határozatok száma</t>
  </si>
  <si>
    <t>Jogalkotási kötelezettség elmulasztásának megállapítására irányuló bírósági indítványok száma</t>
  </si>
  <si>
    <t>A jogalkotási kötelezettség elmulasztását megállapító bírósági határozatok száma</t>
  </si>
  <si>
    <t>A fővárosi és megyei kormányhivatal jogalkotási kötelezettség elmulasztásának megállapítása iránti indítványát elutasító bírósági határozatok száma</t>
  </si>
  <si>
    <t>A mulasztás fővárosi és megyei kormányhivatal által történő orvoslásának elrendelése iránti indítványok száma</t>
  </si>
  <si>
    <t>A mulasztás fővárosi és megyei kormányhivatal által történő orvoslásának elrendelése iránti indítványt elutasító bírósági határozatok száma</t>
  </si>
  <si>
    <t>A mulasztás fővárosi és megyei kormányhivatal által történő orvoslását elrendelő bírósági határozatok száma</t>
  </si>
  <si>
    <t>A fővárosi és megyei kormányhivatalok által megalkotott önkormányzati rendeletek száma</t>
  </si>
  <si>
    <t>A fővárosi és megyei kormányhivatalok által megalkotott önkormányzati rendeletek tárgya</t>
  </si>
  <si>
    <t>A fővárosi és megyei kormányhivatal képviselő-testület ülésének összehívása iránti kezdeményezéseinek száma</t>
  </si>
  <si>
    <t>A fővárosi és megyei kormányhivatal által összehívott képviselő-testületi ülések száma</t>
  </si>
  <si>
    <t>Alaptörvénnyel ellentétesen működő képviselő-testület feloszlatásának kezdeményezésére irányuló javaslatok száma</t>
  </si>
  <si>
    <t>A Kormány által Alaptörvénnyel ellentétes működés miatt feloszlatott képviselő-testületek</t>
  </si>
  <si>
    <t>Település, fővárosi kerület, megyei önkormányzat megnevezése</t>
  </si>
  <si>
    <t>Összes rendelet száma</t>
  </si>
  <si>
    <t>Törvényességi felhívások
száma</t>
  </si>
  <si>
    <t>Ebből az el nem fogadott felhívások száma</t>
  </si>
  <si>
    <t>Összes határozat száma</t>
  </si>
  <si>
    <t>Egyéb, a többi csoportba nem sorolható törvényességi felhívások száma</t>
  </si>
  <si>
    <t>Ebből az el nem fogadott törvényességi felhívások száma</t>
  </si>
  <si>
    <t>Polgármester, főpolgármester, megyei közgyűlés elnöke által kiadott normatív utasítások száma</t>
  </si>
  <si>
    <t>Jegyző által kiadott normatív utasítások száma</t>
  </si>
  <si>
    <t>Összes normatív utasítás száma</t>
  </si>
  <si>
    <t>Összes döntés száma (rendelet, határozat, normatív utasítás)</t>
  </si>
  <si>
    <t>Összes törvényességi felhívás száma</t>
  </si>
  <si>
    <t>Az összes el nem fogadott törvényességi felhívás száma</t>
  </si>
  <si>
    <t>Nj.tv. 91. § (2)-(3), 96.§, 92.§ (1)</t>
  </si>
  <si>
    <t>Budapest 02. kerület</t>
  </si>
  <si>
    <t>Áht. 25. § (1) bek., 91. § (1) bek.</t>
  </si>
  <si>
    <t>Njtv. 95. § (3) bek.</t>
  </si>
  <si>
    <t>2011. évi CLXXIX. Tv. 95. § (3)</t>
  </si>
  <si>
    <t>Budapest 14. kerület</t>
  </si>
  <si>
    <t>2011.évi CLXXIX.tv.95.§ (3) és 109.§ (1)</t>
  </si>
  <si>
    <t>Budapest 22. kerület</t>
  </si>
  <si>
    <t>Országos Nemzetiségi Önkormányzatok</t>
  </si>
  <si>
    <t>Nj.tv. 91. § (3), 95. § (2)</t>
  </si>
  <si>
    <t>Ágasegyháza</t>
  </si>
  <si>
    <t>Mötv. 143. § (3), Jat. 5. § (4)</t>
  </si>
  <si>
    <t>Akasztó</t>
  </si>
  <si>
    <t>Apostag</t>
  </si>
  <si>
    <t>Njtv. 113. § c), d) pont,</t>
  </si>
  <si>
    <t>Bácsszentgyörgy</t>
  </si>
  <si>
    <t>Bácsszőlős</t>
  </si>
  <si>
    <t>2011. évi CXCVI. tv. 5. § (2) bek. a-c pontok; 5. § (4) bek.; 6. § (5) bek.; 11. § (16) bek.; 13. § (1) bek. / 2011. évi CLXXXIX. tv. 143. § (4) bek. i) pont / 2010. évi CXXX. tv. 5. § (4) bek.</t>
  </si>
  <si>
    <t>Njtv. 113. § c), Szolg. Tv. 52. § g) pont</t>
  </si>
  <si>
    <t>Ballószög</t>
  </si>
  <si>
    <t>Njtv.113.§c)</t>
  </si>
  <si>
    <t>Bócsa</t>
  </si>
  <si>
    <t>370/2011. korm. r. 15.§ (1), Áht. 70.§ (1) bek./370/2011. Korm.r. 19.§ (2)bek.; Mötv. 143. § (3), Jat. 5. § (4)</t>
  </si>
  <si>
    <t>Borota</t>
  </si>
  <si>
    <t>Bugac</t>
  </si>
  <si>
    <t>Mötv.109.§ (4), 143.§ (4),/Nvtv. 5.§ (3) ,Jat.(3),Nvtv.Mötv. 41.§ (2),Jat.2.§ (1),Nvtv.13.§ (3), Mötv.109.§ (4), Mötv.143.§ (4),2000.évi C.tv.69.§,4/2013.(I.11.) Kormrendelet 22.§/Kttv.45.§</t>
  </si>
  <si>
    <t>Bugacpusztaháza</t>
  </si>
  <si>
    <t>Mötv.109.§ (4), 143.§ (4),/Nvtv. 5.§ (3) ,Jat.(3),Nvtv.Mötv. 41.§ (2),Jat.2.§ (1),Nvtv.13.§ (3), Mötv.109.§ (4), Mötv.143.§ (4),2000.évi C.tv.69.§,4/2013.(I.11.) Kormrendelet 22.§</t>
  </si>
  <si>
    <t>Bugac-Bugacpusztaháza</t>
  </si>
  <si>
    <t>Mötv. 143. § (3), Jat. 5. § (4); Nkt.83. § (3)-(4), 87. § (7), 21. § (3)</t>
  </si>
  <si>
    <t>Csólyospálos</t>
  </si>
  <si>
    <t>Drágszél</t>
  </si>
  <si>
    <t>Mötv. 143.§ (3) bek., Jat. 5.§ (4) bek.</t>
  </si>
  <si>
    <t>Dunatetétlen</t>
  </si>
  <si>
    <t xml:space="preserve">2011. évi CLXXXIX. tv. 109. § (1) bek.; 109. § (4) bek.; 143. § (4) bek. i) pont / 2010. évi CXXX. tv. 5. § (4) bek.     </t>
  </si>
  <si>
    <t>Njtv. 113. § c)</t>
  </si>
  <si>
    <t>Érsekhalma</t>
  </si>
  <si>
    <t>Felsőlajos</t>
  </si>
  <si>
    <t>Mötv. 143. § (3), Jat. 5. § (4), Njtv. 113. § c)</t>
  </si>
  <si>
    <t>Foktő</t>
  </si>
  <si>
    <t>Fülöpháza</t>
  </si>
  <si>
    <t>Fülöpjakab</t>
  </si>
  <si>
    <t>Gara</t>
  </si>
  <si>
    <t>Gátér</t>
  </si>
  <si>
    <t>Géderlak</t>
  </si>
  <si>
    <t xml:space="preserve">2011. évi CXCV. tv. 26. § (1) bek.; 24. § (2)-(3) bek.; 29/A. §; 24. § (4) bek. a) pont; 102. § (3) bek.; 23. § (2) bek. a) pont; 6. § (2) bek.; 23. § (2) bek. b) pont; 5. § (1) és (3) bek.; 73. §; 72. § (1) bek.; 2010. évi CXXX. tv. 7. § (1)-(2) bek.;  </t>
  </si>
  <si>
    <t>Harkakötöny</t>
  </si>
  <si>
    <t>Áht.91.§, Áhsz 44/A§, IRM 127.§</t>
  </si>
  <si>
    <t>Jat.2§(1),IRM55.§(1),Jat.2§(3),Njt.113.§c.</t>
  </si>
  <si>
    <t>Helvécia</t>
  </si>
  <si>
    <t>Homokmégy</t>
  </si>
  <si>
    <t>2011. évi CXCV. tv. 26. § (1) bek.; 3. § (3) bek. e) pont; 23. § (2) bek. b) pont; 24. § (2)-(3) bek.; 29/A. §; 24. § (4) bek.; 102. § (3) bek.; 24. § (4) bek. / 2010. évi CXXX. tv. 7. § (1)-(2) bek., 8. § (2) bek. / 61/2009. (XII.14.) IRM rendelet 127. § (2) bek.</t>
  </si>
  <si>
    <t>Imrehegy</t>
  </si>
  <si>
    <t>Jakabszállás</t>
  </si>
  <si>
    <t xml:space="preserve">Njtv.95.§, 335/2005. Korm. r. 53.§/Áht. 10.§, Ávr.13.§/ Njtv. 113.§/Njtv. 80.§, Áht. 26.§/Njtv. 91.§92.§ (4) bek, 95.§ (2)-(3)bek., 80.§ (2)bek. </t>
  </si>
  <si>
    <t>Jászszentlászló</t>
  </si>
  <si>
    <t>Kaskantyú</t>
  </si>
  <si>
    <t xml:space="preserve">2011. évi CLXXXIX. tv. 109. § (1) bek.; 109. § (4) bek.; 143. § (4) bek. i) pont /  2010. évi CXXX. tv. 5. § (4) bek.     </t>
  </si>
  <si>
    <t>Kelebia</t>
  </si>
  <si>
    <t>Mötv. 109.§ (4) bek., 143.§ (4) bek</t>
  </si>
  <si>
    <t>Kéleshalom</t>
  </si>
  <si>
    <t>Kerekegyháza</t>
  </si>
  <si>
    <t>Mötv. 109.§ (1) bek. Mötv.143.§ (4) bek./Njtv.113.§</t>
  </si>
  <si>
    <t>Kömpöc</t>
  </si>
  <si>
    <t>Kunadacs</t>
  </si>
  <si>
    <t xml:space="preserve">2011. évi CLXXXIX. tv. 52. § (2) bek. / 23/2012. (IV.25.) KIM rendelet 2. § </t>
  </si>
  <si>
    <t>Kunbaracs</t>
  </si>
  <si>
    <t>Kunfehértó</t>
  </si>
  <si>
    <t>Kunpeszér</t>
  </si>
  <si>
    <t>Kunszállás</t>
  </si>
  <si>
    <t>Ladánybene</t>
  </si>
  <si>
    <t>Lakitelek</t>
  </si>
  <si>
    <t>Madaras</t>
  </si>
  <si>
    <t xml:space="preserve">2011. évi CXCV. tv. 89. § (1) bek.; 91. § (2) bek. / 368/2011. (XII.31.) 24. § (1) bek. / 249/2000. (XII.24.) 44/A. § / 2010. évi CXXX. tv. 2. § (1) bek.  </t>
  </si>
  <si>
    <t>Mátételke</t>
  </si>
  <si>
    <t>Szoctv. 37.§, 132.§, Jat. 5.§ (4) bek.63/2006. Korm.r. 3.§ (1a)bek/Mötv. 109.§ (4) bek., 143.§ (4) bek.</t>
  </si>
  <si>
    <t>Móricgát</t>
  </si>
  <si>
    <t>Nyárlőrinc</t>
  </si>
  <si>
    <t>Ordas</t>
  </si>
  <si>
    <t>Orgovány</t>
  </si>
  <si>
    <t>Öregcsertő</t>
  </si>
  <si>
    <t>Mötv.109.§(4), 143.§(4)i)</t>
  </si>
  <si>
    <t>Páhi</t>
  </si>
  <si>
    <t>Pálmonostora</t>
  </si>
  <si>
    <t>Petőfiszállás</t>
  </si>
  <si>
    <t>Pirtó</t>
  </si>
  <si>
    <t>Áht. 91.§ (1) bek, Áht. 24.§, Ávr. 28.§, Áhsz. 44/A.§/Mötv. 109.§ (4)bek., 143.§ (4) bek.</t>
  </si>
  <si>
    <t>Rém</t>
  </si>
  <si>
    <t>Soltszentimre</t>
  </si>
  <si>
    <t>Szalkszentmárton</t>
  </si>
  <si>
    <t>Szentkirály</t>
  </si>
  <si>
    <t>Tabdi</t>
  </si>
  <si>
    <t>Tass</t>
  </si>
  <si>
    <t>Tataháza</t>
  </si>
  <si>
    <t>Tázlár</t>
  </si>
  <si>
    <t>Njt.113.§</t>
  </si>
  <si>
    <t>Tiszakécske</t>
  </si>
  <si>
    <t>Tiszaug</t>
  </si>
  <si>
    <t>Tompa</t>
  </si>
  <si>
    <t>Újsolt</t>
  </si>
  <si>
    <t>Újtelek</t>
  </si>
  <si>
    <t>Városföld</t>
  </si>
  <si>
    <t>Zsana</t>
  </si>
  <si>
    <t>Bács-Kiskun Megyei Önkormányzat</t>
  </si>
  <si>
    <t>Összesen</t>
  </si>
  <si>
    <t>Almáskeresztúr</t>
  </si>
  <si>
    <t>Alsómocsolád</t>
  </si>
  <si>
    <t>Áht. 91. § (1)-(3) és 26. § (1) bek.;</t>
  </si>
  <si>
    <t>Apátvarasd</t>
  </si>
  <si>
    <t xml:space="preserve">Aranyosgadány  </t>
  </si>
  <si>
    <t xml:space="preserve">Áta  </t>
  </si>
  <si>
    <t>1993. évi III. tv. 25.§ (3) bek. a-b.) pontjai, 33.§ (1)-(7)bek., 37/A.§ (1) bek. ,45.§ (5) bek.;  47.§  (1) bek. , 48.§ (1), (4) bek., 140/I.§, 140/S.§ ; 1997. évi XXXI. Tv. 161/T.§; Jat. 2.§ (1) bek, 3.§</t>
  </si>
  <si>
    <t>Bánfa</t>
  </si>
  <si>
    <t>Baranya Megyei Önkormányzat</t>
  </si>
  <si>
    <t>Njt. 116. §</t>
  </si>
  <si>
    <t>Baranyaszentgyörgy</t>
  </si>
  <si>
    <t>Basal</t>
  </si>
  <si>
    <t xml:space="preserve">Beremend  </t>
  </si>
  <si>
    <t>Besence</t>
  </si>
  <si>
    <t xml:space="preserve">Bicsérd   </t>
  </si>
  <si>
    <t xml:space="preserve">Bikal  </t>
  </si>
  <si>
    <t>Áht. 91. § (1)-(3) és 26. § (1) bek.; Mötv. 43.§ (3) bek.</t>
  </si>
  <si>
    <t>Bisse</t>
  </si>
  <si>
    <t>Boda</t>
  </si>
  <si>
    <t xml:space="preserve">Bogád  </t>
  </si>
  <si>
    <t xml:space="preserve">Borjád   </t>
  </si>
  <si>
    <t>Bürüs</t>
  </si>
  <si>
    <t xml:space="preserve">Csarnóta </t>
  </si>
  <si>
    <t>Csebény</t>
  </si>
  <si>
    <t xml:space="preserve">Cserkút </t>
  </si>
  <si>
    <t xml:space="preserve">Csertő </t>
  </si>
  <si>
    <t xml:space="preserve">Csonkamindszent </t>
  </si>
  <si>
    <t xml:space="preserve">Dinnyeberki </t>
  </si>
  <si>
    <t xml:space="preserve">Diósviszló </t>
  </si>
  <si>
    <t xml:space="preserve">Drávacsehi </t>
  </si>
  <si>
    <t>Drávacsepely</t>
  </si>
  <si>
    <t xml:space="preserve">Drávaiványi  </t>
  </si>
  <si>
    <t xml:space="preserve">Drávapalkonya </t>
  </si>
  <si>
    <t>Drávapiski</t>
  </si>
  <si>
    <t xml:space="preserve">Drávaszabolcs </t>
  </si>
  <si>
    <t>Drávaszerdahely</t>
  </si>
  <si>
    <t xml:space="preserve">Drávasztára  </t>
  </si>
  <si>
    <t>Egerág</t>
  </si>
  <si>
    <t xml:space="preserve">Egyházaskozár  </t>
  </si>
  <si>
    <t>Ellend</t>
  </si>
  <si>
    <t>Endrőc</t>
  </si>
  <si>
    <t>Erdősmárok</t>
  </si>
  <si>
    <t xml:space="preserve">Erzsébet  </t>
  </si>
  <si>
    <t>Felsőegerszeg</t>
  </si>
  <si>
    <t xml:space="preserve">Garé </t>
  </si>
  <si>
    <t xml:space="preserve">Geresdlak </t>
  </si>
  <si>
    <t xml:space="preserve">Gordisa </t>
  </si>
  <si>
    <t xml:space="preserve">Gyöngyfa  </t>
  </si>
  <si>
    <t xml:space="preserve">Harkány </t>
  </si>
  <si>
    <t xml:space="preserve">Hegyhátmaróc  </t>
  </si>
  <si>
    <t>Mötv. 43.§ (3) bek.</t>
  </si>
  <si>
    <t>Helesfa</t>
  </si>
  <si>
    <t xml:space="preserve">Hetvehely  </t>
  </si>
  <si>
    <t>2005. évi CLXIV. törvény  2. § 28. pontja, 12.0 (1) bek. ; Alaptörvény I. cikk (3) bek, VII. cikk (1) bek.</t>
  </si>
  <si>
    <t>Hirics</t>
  </si>
  <si>
    <t>Hobol</t>
  </si>
  <si>
    <t>Homorúd</t>
  </si>
  <si>
    <t>Horváthertelend</t>
  </si>
  <si>
    <t>Husztót</t>
  </si>
  <si>
    <t>Ibafa</t>
  </si>
  <si>
    <t xml:space="preserve">Illocska  </t>
  </si>
  <si>
    <t>Ipacsfa</t>
  </si>
  <si>
    <t xml:space="preserve">Ivánbattyán </t>
  </si>
  <si>
    <t xml:space="preserve">Kacsóta </t>
  </si>
  <si>
    <t xml:space="preserve">Kákics  </t>
  </si>
  <si>
    <t>Kárász</t>
  </si>
  <si>
    <t xml:space="preserve">Kásád  </t>
  </si>
  <si>
    <t xml:space="preserve">Kátoly  </t>
  </si>
  <si>
    <t xml:space="preserve">Kékesd  </t>
  </si>
  <si>
    <t>Kémes</t>
  </si>
  <si>
    <t>Kemse</t>
  </si>
  <si>
    <t xml:space="preserve">Királyegyháza  </t>
  </si>
  <si>
    <t>Kisasszonyfa</t>
  </si>
  <si>
    <t>Kisbeszterce</t>
  </si>
  <si>
    <t xml:space="preserve">Kisbudmér   </t>
  </si>
  <si>
    <t>Kisdér</t>
  </si>
  <si>
    <t>Kisdobsza</t>
  </si>
  <si>
    <t>Kishajmás</t>
  </si>
  <si>
    <t>Kisharsány</t>
  </si>
  <si>
    <t>Kisherend</t>
  </si>
  <si>
    <t xml:space="preserve">Kislippó  </t>
  </si>
  <si>
    <t xml:space="preserve">Kisnyárád  </t>
  </si>
  <si>
    <t xml:space="preserve">Kistamási </t>
  </si>
  <si>
    <t>Áht. 91. § (1)-(3) és 26. § (1) bek.; Mötv. 143. § (3) bek.</t>
  </si>
  <si>
    <t xml:space="preserve">Kistapolca  </t>
  </si>
  <si>
    <t>Kistótfalu</t>
  </si>
  <si>
    <t xml:space="preserve">Komló </t>
  </si>
  <si>
    <t>Kórós</t>
  </si>
  <si>
    <t>Kovácshida</t>
  </si>
  <si>
    <t>Kovácsszénája</t>
  </si>
  <si>
    <t>Köblény</t>
  </si>
  <si>
    <t xml:space="preserve">Lánycsók  </t>
  </si>
  <si>
    <t xml:space="preserve">Lapáncsa  </t>
  </si>
  <si>
    <t>Lovászhetény</t>
  </si>
  <si>
    <t xml:space="preserve">Mágocs  </t>
  </si>
  <si>
    <t xml:space="preserve">Magyarbóly  </t>
  </si>
  <si>
    <t xml:space="preserve">Magyaregregy </t>
  </si>
  <si>
    <t>218/2012. (VIII.13.) Korm.rend. 9.§; Mötv. 85.§ (1) bek.</t>
  </si>
  <si>
    <t>Magyarlukafa</t>
  </si>
  <si>
    <t xml:space="preserve">Magyarsarlós   </t>
  </si>
  <si>
    <t>Magyartelek</t>
  </si>
  <si>
    <t>Márfa</t>
  </si>
  <si>
    <t>Markóc</t>
  </si>
  <si>
    <t xml:space="preserve">Marócsa  </t>
  </si>
  <si>
    <t>Martonfa</t>
  </si>
  <si>
    <t>Matty</t>
  </si>
  <si>
    <t>Mecsekpölöske</t>
  </si>
  <si>
    <t>1990. évi C. tv. 35.§  (2)-(3), (5) bekezdések ; Jat. 2.§ (1) bek., 3.§, 37.§ (2) bek.</t>
  </si>
  <si>
    <t xml:space="preserve">Mekényes  </t>
  </si>
  <si>
    <t>Merenye</t>
  </si>
  <si>
    <t>Meződ</t>
  </si>
  <si>
    <t xml:space="preserve">Mohács  </t>
  </si>
  <si>
    <t xml:space="preserve">Molvány </t>
  </si>
  <si>
    <t>Mötv. 143. § (3) bek.</t>
  </si>
  <si>
    <t xml:space="preserve">Monyoród </t>
  </si>
  <si>
    <t xml:space="preserve">Nagybudmér  </t>
  </si>
  <si>
    <t>Nagycsány</t>
  </si>
  <si>
    <t xml:space="preserve">Nagyhajmás  </t>
  </si>
  <si>
    <t>Nagyharsány</t>
  </si>
  <si>
    <t xml:space="preserve">Nagykozár   </t>
  </si>
  <si>
    <t xml:space="preserve">Nagypall </t>
  </si>
  <si>
    <t xml:space="preserve">Nagypeterd  </t>
  </si>
  <si>
    <t>Nagytótfalu</t>
  </si>
  <si>
    <t>Nagyváty</t>
  </si>
  <si>
    <t xml:space="preserve">Nemeske </t>
  </si>
  <si>
    <t>Nyugotszenterzsébet</t>
  </si>
  <si>
    <t>Ócsárd</t>
  </si>
  <si>
    <t xml:space="preserve">Okorág  </t>
  </si>
  <si>
    <t xml:space="preserve">Okorvölgy  </t>
  </si>
  <si>
    <t>Olasz</t>
  </si>
  <si>
    <t>Orfű</t>
  </si>
  <si>
    <t>Oroszló</t>
  </si>
  <si>
    <t>Palé</t>
  </si>
  <si>
    <t>Páprád</t>
  </si>
  <si>
    <t xml:space="preserve">Pécs </t>
  </si>
  <si>
    <t>Pécsbagota</t>
  </si>
  <si>
    <t xml:space="preserve">Pellérd  </t>
  </si>
  <si>
    <t xml:space="preserve">Pereked  </t>
  </si>
  <si>
    <t>Peterd</t>
  </si>
  <si>
    <t xml:space="preserve">Pettend </t>
  </si>
  <si>
    <t xml:space="preserve">Pócsa   </t>
  </si>
  <si>
    <t xml:space="preserve">Rádfalva </t>
  </si>
  <si>
    <t xml:space="preserve">Romonya  </t>
  </si>
  <si>
    <t>Sátorhely</t>
  </si>
  <si>
    <t xml:space="preserve">Sellye  </t>
  </si>
  <si>
    <t>Siklós</t>
  </si>
  <si>
    <t xml:space="preserve">Somogyhatvan </t>
  </si>
  <si>
    <t>Áht. 91. § (1)-(3) és 26. § (1) bek.; 2012. évi II. tv. 254.§ (2) bek.; Mötv. 143. § (3) bek.</t>
  </si>
  <si>
    <t>Somogyviszló</t>
  </si>
  <si>
    <t xml:space="preserve">Sósvertike  </t>
  </si>
  <si>
    <t xml:space="preserve">Sumony  </t>
  </si>
  <si>
    <t>1997. évi XXXI. tv 34.§ (1)-(2a) bek.</t>
  </si>
  <si>
    <t>Szaporca</t>
  </si>
  <si>
    <t xml:space="preserve">Szárász  </t>
  </si>
  <si>
    <t xml:space="preserve">Szellő  </t>
  </si>
  <si>
    <t>Szentdénes</t>
  </si>
  <si>
    <t>Szentegát</t>
  </si>
  <si>
    <t xml:space="preserve">Szentkatalin  </t>
  </si>
  <si>
    <t xml:space="preserve">Szentlőrinc </t>
  </si>
  <si>
    <t>Szilvás</t>
  </si>
  <si>
    <t>Szőke</t>
  </si>
  <si>
    <t>Szörény</t>
  </si>
  <si>
    <t>Szulimán</t>
  </si>
  <si>
    <t>Tarrós</t>
  </si>
  <si>
    <t>Tengeri</t>
  </si>
  <si>
    <t>Tésenfa</t>
  </si>
  <si>
    <t xml:space="preserve">Tófű  </t>
  </si>
  <si>
    <t xml:space="preserve">Tótszentgyörgy </t>
  </si>
  <si>
    <t xml:space="preserve">Mötv. 143. § (3) bek. </t>
  </si>
  <si>
    <t xml:space="preserve">Túrony </t>
  </si>
  <si>
    <t>Várad</t>
  </si>
  <si>
    <t>Varga</t>
  </si>
  <si>
    <t>Vásárosbéc</t>
  </si>
  <si>
    <t>Vázsnok</t>
  </si>
  <si>
    <t>Vejti</t>
  </si>
  <si>
    <t xml:space="preserve">Vékény </t>
  </si>
  <si>
    <t>Velény</t>
  </si>
  <si>
    <t xml:space="preserve">Versend  </t>
  </si>
  <si>
    <t>Áht. 91. § (1) bek.;</t>
  </si>
  <si>
    <t xml:space="preserve">Villánykövesd </t>
  </si>
  <si>
    <t>Zaláta</t>
  </si>
  <si>
    <t xml:space="preserve">Zók  </t>
  </si>
  <si>
    <t>Békés Megyei Önkormányzat</t>
  </si>
  <si>
    <t>Békéssámson</t>
  </si>
  <si>
    <t>Békésszentandrás</t>
  </si>
  <si>
    <t>Bélmegyer</t>
  </si>
  <si>
    <t>Biharugra</t>
  </si>
  <si>
    <t>Sztv. 7. § (1) bekezdés, Sztv. 45. § (1) bekezdés, Sztv. 50. § (3) bekezdés, IRM rendelet 54. § (1) bekezdés</t>
  </si>
  <si>
    <t>Bucsa</t>
  </si>
  <si>
    <t>Mötv. 109. § (4) és 143. § (4) bek. i)</t>
  </si>
  <si>
    <t>Csabacsűd</t>
  </si>
  <si>
    <t>Csanádapáca</t>
  </si>
  <si>
    <t>Csárdaszállás</t>
  </si>
  <si>
    <t>2011. évi CLXXXIX. tv. 109. § (4), 143. § (4)</t>
  </si>
  <si>
    <t>Dombegyház</t>
  </si>
  <si>
    <t>Dombiratos</t>
  </si>
  <si>
    <t>Ecsegfalva</t>
  </si>
  <si>
    <t>Sztv. 50. § (3) bekezdés, 37. § (1) bekezdés d) pont, 132. § (4) bekezdés b) pont;Mötv. 58. § (1) bekezdés, 79. § (2) bekezdés</t>
  </si>
  <si>
    <t>Füzesgyarmat</t>
  </si>
  <si>
    <t>Jat.) 5. § (4) bek. és Mötv. 109. § (4) és 143. § (4) bek. i)</t>
  </si>
  <si>
    <t xml:space="preserve">Mötv. 109. § (4) bekezdése, Mötv. 143. § (4) bekezdés i) pont;  Vgtv. 44/C. § (2) bekezdés; Mötv. 52. § (2) bek., 23/2012. (IV. 25.) KIM rendelet 2. § </t>
  </si>
  <si>
    <t>Hunya</t>
  </si>
  <si>
    <t>Kamut</t>
  </si>
  <si>
    <t>Kardoskút</t>
  </si>
  <si>
    <t>Kaszaper</t>
  </si>
  <si>
    <t>Kertészsziget</t>
  </si>
  <si>
    <t xml:space="preserve">Mötv. 109. § (4) bekezdése, Mötv. 143. § (4) bekezdés i) pont; Jat. 5. § (4) bekezdése </t>
  </si>
  <si>
    <t>Kisdombegyház</t>
  </si>
  <si>
    <t>Mötv. 109. § (4) bekezdése, Mötv. 143. § (4) bekezdés i) pont</t>
  </si>
  <si>
    <t>Körösújfalu</t>
  </si>
  <si>
    <t>Kötegyán</t>
  </si>
  <si>
    <t>Kunágota</t>
  </si>
  <si>
    <t>Magyardombegyház</t>
  </si>
  <si>
    <t>Medgyesbodzás</t>
  </si>
  <si>
    <t xml:space="preserve">Jat. 2. § (1) bek., Jat. 3.§, Sztv. 32. § (3) bek., Sztv. 45. § (6) bek.; Mötv. 13. § (1) bekezdés, Vgtv. 44/C. § (2) bekezdés </t>
  </si>
  <si>
    <t>Mezőhegyes</t>
  </si>
  <si>
    <t>Murony</t>
  </si>
  <si>
    <t xml:space="preserve"> Hgt. 33. § (1) </t>
  </si>
  <si>
    <t>Nagyszénás</t>
  </si>
  <si>
    <t>Jat. 5. § (4) bek. és Mötv. 109. § (4) és 143. § (4) bek. i)</t>
  </si>
  <si>
    <t>Szabadkígyós</t>
  </si>
  <si>
    <t>Mötv. 109. § (4) bekezdése, Mötv. 143. § (4) bekezdés i) pont; Mötv. 34. § (3) bek.</t>
  </si>
  <si>
    <t>Szeghalom</t>
  </si>
  <si>
    <t>Tarhos</t>
  </si>
  <si>
    <t xml:space="preserve">Ht. 33. § (1) bekezdése </t>
  </si>
  <si>
    <t>Újszalonta</t>
  </si>
  <si>
    <t xml:space="preserve">Sztv. 7. § (1); 50. § (3), 45. §; 62. §; Jat. 2. § (1) és Jat 8. § (2) </t>
  </si>
  <si>
    <t>Njtv. 113. § c), Mötv 110. § (2) bek.</t>
  </si>
  <si>
    <t>Összesen:</t>
  </si>
  <si>
    <t>Abaújalpár</t>
  </si>
  <si>
    <t>2012. évi XC. törvény 16. §</t>
  </si>
  <si>
    <t>Abaújlak</t>
  </si>
  <si>
    <t>Abaújvár</t>
  </si>
  <si>
    <t>Aggtelek</t>
  </si>
  <si>
    <t>Alacska</t>
  </si>
  <si>
    <t>Alsóberecki</t>
  </si>
  <si>
    <t>Alsódobsza</t>
  </si>
  <si>
    <t xml:space="preserve">Mötv. 51. § (5) bek., 143. § (3) bek., </t>
  </si>
  <si>
    <t>Alsógagy</t>
  </si>
  <si>
    <t>Alsótelekes</t>
  </si>
  <si>
    <t>Arka</t>
  </si>
  <si>
    <t>Arnót</t>
  </si>
  <si>
    <t xml:space="preserve">Mötv 71. § (4) bekezdés c), Mötv.71. § (6) </t>
  </si>
  <si>
    <t>Mötv 71.§ (4) bek. c) pont; (6) bek. 80.§</t>
  </si>
  <si>
    <t>Balajt</t>
  </si>
  <si>
    <t>Bánhorváti</t>
  </si>
  <si>
    <t>Htv. 7. § a) pontja, 11. § (1); Jszr. 55. §; Mötv. . 51. § (5) bekezdése,143. § (3) bekezdése;</t>
  </si>
  <si>
    <t>Becskeháza</t>
  </si>
  <si>
    <t>Bekecs</t>
  </si>
  <si>
    <t>Berente</t>
  </si>
  <si>
    <t>Htv. 6.-7. §, Mötv. 46. § (1)</t>
  </si>
  <si>
    <t xml:space="preserve">Bodroghalom </t>
  </si>
  <si>
    <t>Bodrogkeresztúr</t>
  </si>
  <si>
    <t>Bodrogkisfalud</t>
  </si>
  <si>
    <t>Mötv. 51. § (5) bekezdése és 143. § (3) bekezdése</t>
  </si>
  <si>
    <t>Bodrogolaszi</t>
  </si>
  <si>
    <t>Mötv. 143.§(3)</t>
  </si>
  <si>
    <t>Bódvarákó</t>
  </si>
  <si>
    <t>Bódvaszilas</t>
  </si>
  <si>
    <t>Borsodgeszt</t>
  </si>
  <si>
    <t>Borsodivánka</t>
  </si>
  <si>
    <t>Borsodszentgyörgy</t>
  </si>
  <si>
    <t xml:space="preserve">Bózsva </t>
  </si>
  <si>
    <t>Bükkábrány</t>
  </si>
  <si>
    <t>Bükkmogyorósd</t>
  </si>
  <si>
    <t>Bükkzsérc</t>
  </si>
  <si>
    <t>Büttös</t>
  </si>
  <si>
    <t xml:space="preserve"> 2010. évi XC. törvény 24. §; Jszr.1. § (2) bekezdése,  55. §; 32/2010. (XII. 31.) KIM rendelet 9. § (2) bek.; Ksktv. 16. §-a </t>
  </si>
  <si>
    <t xml:space="preserve">Mötv. . 51. § (5) bekezdése,143. § (3) bekezdése; Ksktv. 16. §-a </t>
  </si>
  <si>
    <t>Cserépfalu</t>
  </si>
  <si>
    <t>Cserépváralja</t>
  </si>
  <si>
    <t>Csincse</t>
  </si>
  <si>
    <t>Csobaj</t>
  </si>
  <si>
    <t>Csokvaomány</t>
  </si>
  <si>
    <t>Damak</t>
  </si>
  <si>
    <t>Debréte</t>
  </si>
  <si>
    <t>Dédestapolcsány</t>
  </si>
  <si>
    <t>Detek</t>
  </si>
  <si>
    <t>Dubicsány</t>
  </si>
  <si>
    <t xml:space="preserve">Htv. 30. § (1) bekezdés, 32. §; Jat. 3. §; Alaptörvény 32. cikk (3) bekezdés; Jszr.1. § (2) bekezdése,  55. §;  </t>
  </si>
  <si>
    <t>Egerlövő</t>
  </si>
  <si>
    <t>Égerszög</t>
  </si>
  <si>
    <t>Erdőbénye</t>
  </si>
  <si>
    <t>Fáj</t>
  </si>
  <si>
    <t>Fancsal</t>
  </si>
  <si>
    <t xml:space="preserve">2012. évi XC. törvény 16. §, Mötv. 51. § (5) bek., 143. § (3) bek., </t>
  </si>
  <si>
    <t>Felsőberecki</t>
  </si>
  <si>
    <t>Felsőkelecsény</t>
  </si>
  <si>
    <t>Felsőtelekes</t>
  </si>
  <si>
    <t>Füzérkajata</t>
  </si>
  <si>
    <t>Gagyapáti</t>
  </si>
  <si>
    <t>Gagyvendégi</t>
  </si>
  <si>
    <t>Galvács</t>
  </si>
  <si>
    <t>Gelej</t>
  </si>
  <si>
    <t xml:space="preserve">Jat. 2. § (1) bekezdése, 6. § (1) bek; Jszr.1. § (2) bekezdése,  55. §;  </t>
  </si>
  <si>
    <t>Gibárt</t>
  </si>
  <si>
    <t>Golop</t>
  </si>
  <si>
    <t>Gömörszőlős</t>
  </si>
  <si>
    <t>Hangács</t>
  </si>
  <si>
    <t>Háromhuta</t>
  </si>
  <si>
    <t>Hegymeg</t>
  </si>
  <si>
    <t>Hejce</t>
  </si>
  <si>
    <t>Hejőkürt</t>
  </si>
  <si>
    <t>Alaptörvény 32. cikk 2. bekezdés, A jogalkotásról szóló 2010. évi CXXX. Tv. 5. §. 4. bekezdés, 2011. évi CLXXXIX. Tv (MÖTV) 132. § 1. bekezdés, 143. § 3. bekezdés, 51.§. 5. bekezdés, 1990. évi MXV. Tv (ÖTV). 19. § 2. bekezdés, 1994. évi LXIV. Tv (PPTV) 7. §. 1. bekezdés</t>
  </si>
  <si>
    <t>Hernádbűd</t>
  </si>
  <si>
    <t>2012. évi CLXXXV tv</t>
  </si>
  <si>
    <t>Hernádszentandrás</t>
  </si>
  <si>
    <t>Hét</t>
  </si>
  <si>
    <t>Mötv. 51. § (5) bekezdése,143. § (3) bekezdése;</t>
  </si>
  <si>
    <t>Hollóháza</t>
  </si>
  <si>
    <t>Igrici</t>
  </si>
  <si>
    <t>Imola</t>
  </si>
  <si>
    <t>Izsófalva</t>
  </si>
  <si>
    <t>Jósvafő</t>
  </si>
  <si>
    <t>Szabstv. 1. § (1) bekezdés, 254. § (2) bekezdés; Jat. 6. § (1) bek; Jszr.1. § (2) bekezdése,  55. §;   Mötv. . 51. § (5) bekezdése,143. § (3) bekezdése;</t>
  </si>
  <si>
    <t>Kács</t>
  </si>
  <si>
    <t>Kánó</t>
  </si>
  <si>
    <t>Kány</t>
  </si>
  <si>
    <t xml:space="preserve">Ksktv. 16. §-a </t>
  </si>
  <si>
    <t>Kéked</t>
  </si>
  <si>
    <t xml:space="preserve">Njtv. 95. § (2)-(3) bek.;124.§ (1) bekezdése és 126.§ (2) bekezdése; 32/2010. (XII. 31.) KIM rendelet 13. és 17. §-a;  </t>
  </si>
  <si>
    <t>Keresztéte</t>
  </si>
  <si>
    <t>Királd</t>
  </si>
  <si>
    <t>Kiscsécs</t>
  </si>
  <si>
    <t>Kisgyőr</t>
  </si>
  <si>
    <t>Kiskinizs</t>
  </si>
  <si>
    <t>Kisrozvágy</t>
  </si>
  <si>
    <t>Kissikátor</t>
  </si>
  <si>
    <t>Kistokaj</t>
  </si>
  <si>
    <t>Komjáti</t>
  </si>
  <si>
    <t>Kondó</t>
  </si>
  <si>
    <t>Legyesbénye</t>
  </si>
  <si>
    <t>Lénárddaróc</t>
  </si>
  <si>
    <t>Litka</t>
  </si>
  <si>
    <t>Mád</t>
  </si>
  <si>
    <t>Mötv. 51. §. (6) bek. És 143. §. (3) bek.</t>
  </si>
  <si>
    <t>Mályi</t>
  </si>
  <si>
    <t>Mályinka</t>
  </si>
  <si>
    <t>Meszes</t>
  </si>
  <si>
    <t>Mezőnagymihály</t>
  </si>
  <si>
    <t>Mezőnyárád</t>
  </si>
  <si>
    <t>1993. évi LXXVIII. törvény 91./A §,2003. évi CXXV. Törvény, Alaptörvény XV. Cikk,Alaptörvény 32. cikk (3),2010. évi CXXX. törvény 2. § (1),  2008. évi XLVI. Törvény</t>
  </si>
  <si>
    <t>Mogyoróska</t>
  </si>
  <si>
    <t>Monok</t>
  </si>
  <si>
    <t>Mötv. 52 §-a, 146. §-a, a vízgazdálkodásról szóló 1995. évi LVII. Tv. 45 §-a , a hulladékról szóló 2012. évi CLXXXV. Tv.</t>
  </si>
  <si>
    <t>Múcsony</t>
  </si>
  <si>
    <t>Muhi</t>
  </si>
  <si>
    <t>Nagybarca</t>
  </si>
  <si>
    <t>Nagyhuta</t>
  </si>
  <si>
    <t>Nagyrozvágy</t>
  </si>
  <si>
    <t>Négyes</t>
  </si>
  <si>
    <t>Nekézseny</t>
  </si>
  <si>
    <t>Nemesbikk</t>
  </si>
  <si>
    <t>Alaptörvény 32. cikk (2) bekezdése,A jogalkotásról szóló 2010. évi CXXX. törvény 5.§ (4) bekezdése</t>
  </si>
  <si>
    <t>Nyékládháza</t>
  </si>
  <si>
    <t>Nyésta</t>
  </si>
  <si>
    <t>Nyomár</t>
  </si>
  <si>
    <t>Mötv. . 51. § (5) bekezdése,143. § (3) bekezdése;</t>
  </si>
  <si>
    <t>Oszlár</t>
  </si>
  <si>
    <t>Pamlény</t>
  </si>
  <si>
    <t>Pányok</t>
  </si>
  <si>
    <t>Parasznya</t>
  </si>
  <si>
    <t>Perecse</t>
  </si>
  <si>
    <t>Pusztafalu</t>
  </si>
  <si>
    <t>Njtv. 94. § (2); 368/2011. (XII. 31.) Korm. rendelet 55. § (2) bekezdés g) pontja</t>
  </si>
  <si>
    <t>Radostyán</t>
  </si>
  <si>
    <t>Regéc</t>
  </si>
  <si>
    <t>Révleányvár</t>
  </si>
  <si>
    <t>Rudolftelep</t>
  </si>
  <si>
    <t>Sajóecseg</t>
  </si>
  <si>
    <t>Sajógalgóc</t>
  </si>
  <si>
    <t>Sajókápolna</t>
  </si>
  <si>
    <t>Sajókeresztúr</t>
  </si>
  <si>
    <t>Sajólászlófalva</t>
  </si>
  <si>
    <t>Sajómercse</t>
  </si>
  <si>
    <t>Sajónémeti</t>
  </si>
  <si>
    <t>Sajóörös</t>
  </si>
  <si>
    <t>Sajópetri</t>
  </si>
  <si>
    <t>Sajópüspöki</t>
  </si>
  <si>
    <t>Sajósenye</t>
  </si>
  <si>
    <t>Sajószöged</t>
  </si>
  <si>
    <t>Sajóvámos</t>
  </si>
  <si>
    <t>Sajóvelezd</t>
  </si>
  <si>
    <t>Sárazsadány</t>
  </si>
  <si>
    <t>Serényfalva</t>
  </si>
  <si>
    <t>Sima</t>
  </si>
  <si>
    <t>Sóstófalva</t>
  </si>
  <si>
    <t>Szakáld</t>
  </si>
  <si>
    <t xml:space="preserve">Alaptörvény 32.cikk 2.bekezdése
Jogszabályról szóló 2010. évi CXXX. tv. 5§ 4.bekezdés
Mötv. 2011.évi CLXXXIX.132§ 1.bekezdés
Mötv. 2011.évi CLXXXIX.143§ 3. bekezdés
Mötv. 2011.évi CLXXXIX. 51.§ 5. bekezdése
</t>
  </si>
  <si>
    <t>Szászfa</t>
  </si>
  <si>
    <t>Szegi</t>
  </si>
  <si>
    <t>Szegilong</t>
  </si>
  <si>
    <t>Szentistvánbaksa</t>
  </si>
  <si>
    <t>Szinpetri</t>
  </si>
  <si>
    <t>Szomolya</t>
  </si>
  <si>
    <t>Szőlősardó</t>
  </si>
  <si>
    <t>Szuhafő</t>
  </si>
  <si>
    <t>Taktabáj</t>
  </si>
  <si>
    <t>Tarcal</t>
  </si>
  <si>
    <t>Tard</t>
  </si>
  <si>
    <t>Tardona</t>
  </si>
  <si>
    <t>Telkibánya</t>
  </si>
  <si>
    <t>Teresztenye</t>
  </si>
  <si>
    <t>Tibolddaróc</t>
  </si>
  <si>
    <t>Tiszabábolna</t>
  </si>
  <si>
    <t>Tiszacsermely</t>
  </si>
  <si>
    <t>Tiszadorogma</t>
  </si>
  <si>
    <t>Tiszaladány</t>
  </si>
  <si>
    <t>Tiszapalkonya</t>
  </si>
  <si>
    <t>Tiszatardos</t>
  </si>
  <si>
    <t>Tiszatarján</t>
  </si>
  <si>
    <t>Tiszavalk</t>
  </si>
  <si>
    <t>Tomor</t>
  </si>
  <si>
    <t>Tornabarakony</t>
  </si>
  <si>
    <t>Tornakápolna</t>
  </si>
  <si>
    <t>Tornaszentandrás</t>
  </si>
  <si>
    <t>Tornaszentjakab</t>
  </si>
  <si>
    <t>Trizs</t>
  </si>
  <si>
    <t>Uppony</t>
  </si>
  <si>
    <t>Varbó</t>
  </si>
  <si>
    <t>Varbóc</t>
  </si>
  <si>
    <t>Vatta</t>
  </si>
  <si>
    <t>Vílyvitány</t>
  </si>
  <si>
    <t>Viszló</t>
  </si>
  <si>
    <t>Zalkod</t>
  </si>
  <si>
    <t>Ziliz</t>
  </si>
  <si>
    <t>Zubogy</t>
  </si>
  <si>
    <t>Zsujta</t>
  </si>
  <si>
    <t>1997. évi LXXVIII.tv.</t>
  </si>
  <si>
    <t>Borsod-Abaúj-Zemplén Megyei Önkormányzat</t>
  </si>
  <si>
    <t>Algyő</t>
  </si>
  <si>
    <t>Njtv. 10. § (5) bekezdés; Njtv. 80. § (2) bekezdés; Njtv. 113. § d) pont</t>
  </si>
  <si>
    <t>Árpádhalom</t>
  </si>
  <si>
    <t>Mötv. 110. § (2) bekezdés</t>
  </si>
  <si>
    <t>Ásotthalom</t>
  </si>
  <si>
    <t>Vgtv. 44/C. § (1) bekezdés; Vgtv. 44/G. § (1) bekezdés</t>
  </si>
  <si>
    <t>Balástya</t>
  </si>
  <si>
    <t>Áht. 34. §, Ávr. 43/A. § (3) bekezdés; Vgtv. 44/C. § (1) bekezdés</t>
  </si>
  <si>
    <t>Bordány</t>
  </si>
  <si>
    <t>Csanádalberti</t>
  </si>
  <si>
    <t>Csengele</t>
  </si>
  <si>
    <t xml:space="preserve">Csongrád  </t>
  </si>
  <si>
    <t>Derekegyház</t>
  </si>
  <si>
    <t>Dóc</t>
  </si>
  <si>
    <t>Domaszék</t>
  </si>
  <si>
    <t>Eperjes</t>
  </si>
  <si>
    <t>Fábiánsebestyén</t>
  </si>
  <si>
    <t>Felgyő</t>
  </si>
  <si>
    <t>Ferencszállás</t>
  </si>
  <si>
    <t>Forráskút</t>
  </si>
  <si>
    <t>Földeák</t>
  </si>
  <si>
    <t>Királyhegyes</t>
  </si>
  <si>
    <t>Jat. 8. § (2) bekezdés; Jat. 2. § (1) bekezdés; 2011. évi CCII. törvény 23. § (1) bekezdés, 24. § (9) bekezdés</t>
  </si>
  <si>
    <t>Klárafalva</t>
  </si>
  <si>
    <t>Kövegy</t>
  </si>
  <si>
    <t>Maroslele</t>
  </si>
  <si>
    <t>Mártély</t>
  </si>
  <si>
    <t>Mórahalom</t>
  </si>
  <si>
    <t>Nagyér</t>
  </si>
  <si>
    <t>Nagymágocs</t>
  </si>
  <si>
    <t>Mötv. 110. § (2) bekezdés; Mötv. 46. § (2) bekezdés a) pontja</t>
  </si>
  <si>
    <t>Nagytőke</t>
  </si>
  <si>
    <t>Óföldeák</t>
  </si>
  <si>
    <t>Ópusztaszer</t>
  </si>
  <si>
    <t>Áht. 86. §, Ávr. 155. § (2) bekezdés; 370/2011. (XII. 31.) Korm. rendelet 49. § (3a) bekezdés; 2000. évi XCVI. törvény 3. § (1)-(2) bekezdés</t>
  </si>
  <si>
    <t>Öttömös</t>
  </si>
  <si>
    <t>Pusztamérges</t>
  </si>
  <si>
    <t>Pusztaszer</t>
  </si>
  <si>
    <t>Röszke</t>
  </si>
  <si>
    <t>Ruzsa</t>
  </si>
  <si>
    <t>Sándorfalva</t>
  </si>
  <si>
    <t>Szatymaz</t>
  </si>
  <si>
    <t>Székkutas</t>
  </si>
  <si>
    <t>Mötv. 52. § (2) bekezdés, Mötv. 51. § (2) bekezdés, 23/2012. (IV. 25.) KIM rendelet</t>
  </si>
  <si>
    <t>Tömörkény</t>
  </si>
  <si>
    <t>2012. évi CLXXXV. törvény 90. § (8) bekezdés</t>
  </si>
  <si>
    <t>Üllés</t>
  </si>
  <si>
    <t>Zákányszék</t>
  </si>
  <si>
    <t>Zsombó</t>
  </si>
  <si>
    <t>Győr-Moson-Sopron Megyei Önkormányzat</t>
  </si>
  <si>
    <t>Abda</t>
  </si>
  <si>
    <t>Acsalag</t>
  </si>
  <si>
    <t>Agyagosszergény</t>
  </si>
  <si>
    <t>Árpás</t>
  </si>
  <si>
    <t>Ásványráró</t>
  </si>
  <si>
    <t>Babót</t>
  </si>
  <si>
    <t>Bágyogszovát</t>
  </si>
  <si>
    <t>Bakonygyirót</t>
  </si>
  <si>
    <t>Bakonypéterd</t>
  </si>
  <si>
    <t>Barbacs</t>
  </si>
  <si>
    <t>Beled</t>
  </si>
  <si>
    <t>Njtv. 113. § c), d) pont; 4/2013. (I.11.) Korm. rendelet 56. § (1) bekezdés; 249/2000. (XII.24.) Korm. rendelet 37. § (1) bekezdés; Mötv. 43. § (4) bekezdés i) pont, 109. § (4) bekezdés, 46. § (2) bekezdés a), b) pont, 133. § (1) bekezdés</t>
  </si>
  <si>
    <t xml:space="preserve">Jat. 7. § (1) bekezdés, IRM rendelet 54-55. § </t>
  </si>
  <si>
    <t>Bodonhely</t>
  </si>
  <si>
    <t>Bogyoszló</t>
  </si>
  <si>
    <t>Börcs</t>
  </si>
  <si>
    <t>Bősárkány</t>
  </si>
  <si>
    <t>Cakóháza</t>
  </si>
  <si>
    <t>Cirák</t>
  </si>
  <si>
    <t>Csáfordjánosfa</t>
  </si>
  <si>
    <t>Csapod</t>
  </si>
  <si>
    <t>Csér</t>
  </si>
  <si>
    <t>Csikvánd</t>
  </si>
  <si>
    <t>Darnózseli</t>
  </si>
  <si>
    <t>Dénesfa</t>
  </si>
  <si>
    <t>Dör</t>
  </si>
  <si>
    <t>Dunakiliti</t>
  </si>
  <si>
    <t>Dunaremete</t>
  </si>
  <si>
    <t>Dunaszeg</t>
  </si>
  <si>
    <t>Dunaszentpál</t>
  </si>
  <si>
    <t>Dunasziget</t>
  </si>
  <si>
    <t>Ebergőc</t>
  </si>
  <si>
    <t>Écs</t>
  </si>
  <si>
    <t>Mötv. 109. § (4) bekezdés, 143. § (4) bekezdés i) pont</t>
  </si>
  <si>
    <t>Edve</t>
  </si>
  <si>
    <t>Egyed</t>
  </si>
  <si>
    <t>Egyházasfalu</t>
  </si>
  <si>
    <t>Enese</t>
  </si>
  <si>
    <t>Farád</t>
  </si>
  <si>
    <t>Fehértó</t>
  </si>
  <si>
    <t>Feketeerdő</t>
  </si>
  <si>
    <t>Felpéc</t>
  </si>
  <si>
    <t>Fenyőfő</t>
  </si>
  <si>
    <t>Fertőboz</t>
  </si>
  <si>
    <t>Mötv. 52. § (1)-(2) bekezdés</t>
  </si>
  <si>
    <t>Fertőendréd</t>
  </si>
  <si>
    <t>Njtv. 95. § (3) bekezdés, Njtv. 113. § c) és d) pontjai; 4/2013. (I. 11.) Korm. rendelet 56. § (1) bekezdés, 249/2000. (XII. 24.) Korm. rendelet 37. § (1) bekezdés</t>
  </si>
  <si>
    <t>Fertőszentmiklós</t>
  </si>
  <si>
    <t>Fertőszéplak</t>
  </si>
  <si>
    <t>Gönyű</t>
  </si>
  <si>
    <t>Gyalóka</t>
  </si>
  <si>
    <t>Gyarmat</t>
  </si>
  <si>
    <t>Gyóró</t>
  </si>
  <si>
    <t>Győrasszonyfa</t>
  </si>
  <si>
    <t>Győrladamér</t>
  </si>
  <si>
    <t>Étv. 8. § (1)-(2) bekezdés</t>
  </si>
  <si>
    <t>Győrújbarát</t>
  </si>
  <si>
    <t>Győrújfalu</t>
  </si>
  <si>
    <t xml:space="preserve">Nkt. 37. § (4) bekezdés </t>
  </si>
  <si>
    <t>Győrzámoly</t>
  </si>
  <si>
    <t>Halászi</t>
  </si>
  <si>
    <t>Mötv. 43. § (4) bekezdés i) pont; 109. § (4) bekezdés</t>
  </si>
  <si>
    <t>Hédervár</t>
  </si>
  <si>
    <t>Hegykő</t>
  </si>
  <si>
    <t>Himod</t>
  </si>
  <si>
    <t>Hövej</t>
  </si>
  <si>
    <t>Ikrény</t>
  </si>
  <si>
    <t>Mötv. 43.§ (4) bekezdés i) pont, 109.§ (4) bekezdés; Njtv.113.§ c), d) pont; 4/2013.(I.11.) Korm. rendelet 56.§ (1) bekezdés; 249/2000. (XII.24.) Korm. rendelet 37.§ (1) bekezdés; Njtv. 95.§ (3) bekezdés</t>
  </si>
  <si>
    <t>Jobaháza</t>
  </si>
  <si>
    <t>Kajárpéc</t>
  </si>
  <si>
    <t>Károlyháza</t>
  </si>
  <si>
    <t>Kisbabot</t>
  </si>
  <si>
    <t>Kisbajcs</t>
  </si>
  <si>
    <t>Kisbodak</t>
  </si>
  <si>
    <t>Kisfalud</t>
  </si>
  <si>
    <t>Kóny</t>
  </si>
  <si>
    <t>Mötv. 109. § (4) bekezdés, 143. § (4) bekezdés i) pont; Njtv. 113. § c) és d) pontjai</t>
  </si>
  <si>
    <t>Kunsziget</t>
  </si>
  <si>
    <t>Lázi</t>
  </si>
  <si>
    <t>Njtv.113.§ c), d) pont; 4/2013. (I.11.) Korm. rendelet 56.§ (1) bekezdés; 249/2000. (XII.24.) Korm. rendelet 37.§ (1) bekezdés</t>
  </si>
  <si>
    <t>Mötv. 43. § (4) bekezdés i) pont, 109.§ (4) bekezdés; Njtv. 113. § c), d) pont; 4/2013. (I.11.) Korm. rendelet 56. § (1) bekezdés; 249/2000. (XII.24.) Korm. rendelet 37. § (1) bekezdés</t>
  </si>
  <si>
    <t>Lipót</t>
  </si>
  <si>
    <t>Lövő</t>
  </si>
  <si>
    <t>Maglóca</t>
  </si>
  <si>
    <t>Magyarkeresztúr</t>
  </si>
  <si>
    <t>Mötv. 43.§ (4) bekezdés i) pont, 109.§ (4) bekezdés</t>
  </si>
  <si>
    <t>Markotabödöge</t>
  </si>
  <si>
    <t>Mecsér</t>
  </si>
  <si>
    <t>Mérges</t>
  </si>
  <si>
    <t>Mezőörs</t>
  </si>
  <si>
    <t>Mihályi</t>
  </si>
  <si>
    <t>Mórichida</t>
  </si>
  <si>
    <t>Mosonszentmiklós</t>
  </si>
  <si>
    <t>Mosonszolnok</t>
  </si>
  <si>
    <t>Mosonudvar</t>
  </si>
  <si>
    <t>Nagybajcs</t>
  </si>
  <si>
    <t>Nagycenk</t>
  </si>
  <si>
    <t>Nagylózs</t>
  </si>
  <si>
    <t>Nagyszentjános</t>
  </si>
  <si>
    <t>Nemeskér</t>
  </si>
  <si>
    <t>Nyalka</t>
  </si>
  <si>
    <t>Nyúl</t>
  </si>
  <si>
    <t>Osli</t>
  </si>
  <si>
    <t>Öttevény</t>
  </si>
  <si>
    <t>Páli</t>
  </si>
  <si>
    <t>Pásztori</t>
  </si>
  <si>
    <t>Pér</t>
  </si>
  <si>
    <t>Pereszteg</t>
  </si>
  <si>
    <t>Petőháza</t>
  </si>
  <si>
    <t>Pinnye</t>
  </si>
  <si>
    <t>Potyond</t>
  </si>
  <si>
    <t>Pusztacsalád</t>
  </si>
  <si>
    <t>Püski</t>
  </si>
  <si>
    <t>Mötv. 43. § (4) bekezdés i) pont, 109. § (4) bekezdés</t>
  </si>
  <si>
    <t>Rábacsanak</t>
  </si>
  <si>
    <t>Rábacsécsény</t>
  </si>
  <si>
    <t>Rábakecöl</t>
  </si>
  <si>
    <t>Rábapatona</t>
  </si>
  <si>
    <t>Rábapordány</t>
  </si>
  <si>
    <t>Rábasebes</t>
  </si>
  <si>
    <t>Rábaszentandrás</t>
  </si>
  <si>
    <t>Rábaszentmihály</t>
  </si>
  <si>
    <t>Rábaszentmiklós</t>
  </si>
  <si>
    <t>Rábatamási</t>
  </si>
  <si>
    <t>Rábcakapi</t>
  </si>
  <si>
    <t>Ravazd</t>
  </si>
  <si>
    <t>Répceszemere</t>
  </si>
  <si>
    <t>Répcevis</t>
  </si>
  <si>
    <t>Rétalap</t>
  </si>
  <si>
    <t>Románd</t>
  </si>
  <si>
    <t>Röjtökmuzsaj</t>
  </si>
  <si>
    <t>Sarród</t>
  </si>
  <si>
    <t>Sikátor</t>
  </si>
  <si>
    <t>Sobor</t>
  </si>
  <si>
    <t>Sokorópátka</t>
  </si>
  <si>
    <t>438/2012. (XII. 29.) 6. § (1) (2) Korm. rendelet</t>
  </si>
  <si>
    <t>1988. évi I. törvény 32. § (1) bekezdés, 36. § (1) bekezdés, 46. § (1) bekezdés</t>
  </si>
  <si>
    <t>Sopronkövesd</t>
  </si>
  <si>
    <t>Sopronnémeti</t>
  </si>
  <si>
    <t>Szakony</t>
  </si>
  <si>
    <t>Szárföld</t>
  </si>
  <si>
    <t>Szerecseny</t>
  </si>
  <si>
    <t>Szilsárkány</t>
  </si>
  <si>
    <t>Táp</t>
  </si>
  <si>
    <t>Tápszentmiklós</t>
  </si>
  <si>
    <t>Tarjánpuszta</t>
  </si>
  <si>
    <t>Tárnokréti</t>
  </si>
  <si>
    <t>Tényő</t>
  </si>
  <si>
    <t>Töltéstava</t>
  </si>
  <si>
    <t>Újkér</t>
  </si>
  <si>
    <t>Újrónafő</t>
  </si>
  <si>
    <t>Vadosfa</t>
  </si>
  <si>
    <t>Vág</t>
  </si>
  <si>
    <t>Vámosszabadi</t>
  </si>
  <si>
    <t>Mötv. 41. (1)-(3) bekezdés, 13. § (1) bekezdés 4. pont</t>
  </si>
  <si>
    <t>Várbalog</t>
  </si>
  <si>
    <t>Vásárosfalu</t>
  </si>
  <si>
    <t>Vének</t>
  </si>
  <si>
    <t>Veszkény</t>
  </si>
  <si>
    <t>Veszprémvarsány</t>
  </si>
  <si>
    <t>Vitnyéd</t>
  </si>
  <si>
    <t>Völcsej</t>
  </si>
  <si>
    <t>Zsebeháza</t>
  </si>
  <si>
    <t>Zsira</t>
  </si>
  <si>
    <t>Njt. 95.§ (3), Jat. 18.§ Jat. 17. § (1) IRM r. 78.§ (1) IRM r. 119.§; 23/2012. (IV. 25.) KIM rendelet, Ht.33.§ (1),Vgt.44/C.§ (2),Vgt.44/G.§ (1),</t>
  </si>
  <si>
    <t>Ártánd</t>
  </si>
  <si>
    <t>Jat. 17. § (1) Jat. 18.§ IRM r. 78.§ IRM r. 119. § Ht.33.§ (1),</t>
  </si>
  <si>
    <t>Bakonszeg</t>
  </si>
  <si>
    <t xml:space="preserve">Köznev. Tv. 21. § (3) </t>
  </si>
  <si>
    <t>Njt. 95.§ (3), Mötv. 52. § (1), 32/2010. KIM rendelet, Jat. 5. §, IRM 52-55. §, Áht. 24. §, 91. §, 102. §, Njt.97.§, Vgt.44/C.§ (2),Vgt.44/B.§(1)</t>
  </si>
  <si>
    <t>Mötv  52. § (2),Áht 24. §, 31. §,102§, 249/2000 Korm r. 44/A §</t>
  </si>
  <si>
    <t>Mötv 48. § (4), Áht 24§, 91. §, 102§, Mötv 52. § (2)</t>
  </si>
  <si>
    <t>Mötv 143. § (4) bekezdés i) pontja, temető rendelete</t>
  </si>
  <si>
    <t>Bihardancsháza</t>
  </si>
  <si>
    <t>Mötv. 48. § (1), 52. § (1)</t>
  </si>
  <si>
    <t>Jat. 5. §, 17-18. §,52-55. §,Vgt.44/C.§ (2), Vgt.44/D.§ (1),Njt.97.§</t>
  </si>
  <si>
    <t>Kjt. 20/B, Nkt. 67. §, Mötv. 48. § (1)</t>
  </si>
  <si>
    <t>Bocskaikert</t>
  </si>
  <si>
    <t xml:space="preserve">Jat. 17. § (1) Jat. 18.§ IRM r. 78.§ IRM r. 119. § 1993. évi III. tv 38/1994. (VI.24.) AB </t>
  </si>
  <si>
    <t>Mötv 107. §, 41. §</t>
  </si>
  <si>
    <t>61/2009 IRM 54§, 100§, 55.§, Ket 107§ Szt 45. §, 33§,132§ (4) bek, 62. §,Vgt.44/C§(2), Vgt.44/G.§(1)</t>
  </si>
  <si>
    <t>Darvas</t>
  </si>
  <si>
    <t>Vgt.44/C§(2), Vgt.44/G.§(1)</t>
  </si>
  <si>
    <t>Mötv.42.§ (4),61/2009.IRM 55.§ (5),61/2009.80.§ (1)a,Vgt.44/D.(4),</t>
  </si>
  <si>
    <t>Vgt. 44/B. §, 44/C §, 44/D § (4) bek., 455/2013. (XI.29.) Korm. rendelet 16. § (1) bek., Jat. 2. § (1) bekezdés</t>
  </si>
  <si>
    <t>Ebes</t>
  </si>
  <si>
    <t>23/2012.(IV.25.) KIM rend,61/2009.(XII.14.) IRM rend 53.§ (2) bek,Ht.35.§,Vgt.44/B.§,Vgt. 44/C.§,1990:XLIII. tv.40.§ (4)</t>
  </si>
  <si>
    <t>Egyek</t>
  </si>
  <si>
    <t>Vgt.44/G.§ (1) Jat IRM, Vgt, Szoctv, Kjt, IRM, Áht, Ávr.</t>
  </si>
  <si>
    <t xml:space="preserve">Áht. 24. § (4), 91. § (2)], 31. § (2), Korm. rendelet 44/A. §],[Áht. 102. § (3)]. (IRM r. 52. § (1) bek. b.) pont), Jat. 7. § (1) bek., Jat. 17. §, 18. §,Vgt.44/C§ (2), Vgt.44/G§(1), 
</t>
  </si>
  <si>
    <t>Folyás</t>
  </si>
  <si>
    <t>Ht.39.§,Ht.35.§,Jat 2.§,Mötv.143.§(4) bek,Vgt.44/C.§,Vgt.44/D.§,61/2009.IRM.rend,Jat.2.§ (1), 61/2009.IRM rend.53.§ (2)</t>
  </si>
  <si>
    <t>Njt.116.§ (2), Ttv. 41. § (3)</t>
  </si>
  <si>
    <t>Furta</t>
  </si>
  <si>
    <t>Fülöp</t>
  </si>
  <si>
    <t>Jat. 17. § (1) Jat. 18.§ IRM r. 78.§ IRM r. 119. § 1993. évi III. tv 38/1994. (VI.24.) AB ,Ht.33.§ (1), Vgt.44/G.§(1)</t>
  </si>
  <si>
    <t xml:space="preserve">Mötv. 52. § (2),Vgt. 44./D.§,Vgt.44/C.§, </t>
  </si>
  <si>
    <t>Görbeháza</t>
  </si>
  <si>
    <t>Njt. 95.§ (3) ,Vgt. 44/D. § (5) ,44/C. § (2) c), f), ) jogszab.szerk. szóló IMR r. 55. § (5), 32/2010. (XII.31.) KIM r. 9. § (2) bek., IRM r. 55. § (5), Jat. 17. §, 18. §, Jat. 7. §, Jat. 2. § (1) bek., At. 15/A § (3) bek.), 42/A § (4) bek., Ht.35.§,Ht.33.§ (1) bek</t>
  </si>
  <si>
    <t>2011:CXCV. 26. § (1) Mötv. 35. § (1)</t>
  </si>
  <si>
    <t>Mötv. 43. § (3) Anyakönyvi tv.</t>
  </si>
  <si>
    <t xml:space="preserve">Jat. 17. § (1) Jat. 18.§ IRM r. 80.§ IRM r. 119. § (4) Bkr. 47. § (2) </t>
  </si>
  <si>
    <t>Ht.2.§,Ht.86.§,16/2002.(IV.10.) EÜM rend,Vgt.44/D.§</t>
  </si>
  <si>
    <t xml:space="preserve">Jat. 17. § (1) Jat. 18.§ IRM r. 78.§ IRM r. 119. § </t>
  </si>
  <si>
    <t>Njt.125.§,Mötv.43.§ (3),Vgt.44/C§(2), Vgt.44/G.§(1)</t>
  </si>
  <si>
    <t>Ht.35.§ f),Vgt.44/D.§,Mötv.43.§ (3)</t>
  </si>
  <si>
    <t>szmsz, 306/2010 Korm 27. §, 34. §, Mötv 52. § (2), Njt.97.§,Njt. 95.§ (3)</t>
  </si>
  <si>
    <t>Hortobágy</t>
  </si>
  <si>
    <t>Mötv. 109. § (4), 143. § (4) bekezdés i) pontja, 249/2000. (XII. 24.) Korm. Rendelet, Jat, IRM</t>
  </si>
  <si>
    <t>Jat. 17.§, 18. §,Ht.35.§,Ht.33.§ (1)</t>
  </si>
  <si>
    <t>Mötv. 52. § (2)</t>
  </si>
  <si>
    <t>Kismarja</t>
  </si>
  <si>
    <t>Szt. 45. §, Vagyontv. 11. § (13), Mötv. 41. § (3), Jat. 7. § (19, 17. § ,18. §, IRM r. 52. § (1) bek. B), 80. § (1) bek. A),Vgt.44/C§(2), Vgt.44/G.§(1)</t>
  </si>
  <si>
    <t>Kokad</t>
  </si>
  <si>
    <t>314/2012. (XI. 8.) Korm. rendelet 43. § (1) bek. a) pont, Vgt. 44/B. §, 44/C §, 44/D § (4) bek., 455/2013. (XI.29.) Korm. rendelet 16. § (1) bek., Jat. 2. § (1) bekezdés</t>
  </si>
  <si>
    <t>Mötv 41.§ (9), 52. § (2),Áht 24. §, 31. §,102§, 249/2000 Korm r. 44/A §</t>
  </si>
  <si>
    <t>Vgt. 44/C. §, 44/D. §</t>
  </si>
  <si>
    <t>Njt.95.§ (4), Mötv. 41. §,Ht.33.§ (1), Ht.35.§</t>
  </si>
  <si>
    <t>Magyarhomorog</t>
  </si>
  <si>
    <t>Szt. 55./C. §, 61/2009. IRM 80. §, Jat. 3. §, Vgt. 44/D, 44/C. §, 23/2012. KIM rendelet 2. §</t>
  </si>
  <si>
    <t xml:space="preserve">Mötv. 41. § (9) bek.,60. §, 52. § (1) a), b) h),Áht. 24. § (4), 91. § (2), 102. § (3)].  249/2000. (XII. 24.) Korm. rendelet 44/A. §] Jat. 17, 18.§, IRM 52. § 10. §,Ht.35.§,Vgt.44/C.§ (2) , Ht.33.§ (1), Vgt.44/D.§ (1) </t>
  </si>
  <si>
    <t>Monostorpályi</t>
  </si>
  <si>
    <t>Szabs.tv. 254. §,Vgt.44/C§(2), Vgt.44/G.§(1)bek, Ht.33/1), Ht.35.§</t>
  </si>
  <si>
    <t>Mötv.43.§ (3)</t>
  </si>
  <si>
    <t>Nagyhegyes</t>
  </si>
  <si>
    <t>Ht.35.§,Ht.61.§,Ht.39.§,Ht.88.§249/2000. (XII. 24.) Korm. Rendelet</t>
  </si>
  <si>
    <t xml:space="preserve">Jat. 5. §, 61/2009. IRM 52-55. §, 343/2006. Korm. Rend. 2. §, 253/1997. Korm. Rend. 1. sz. melléklete, Étv. 2. § </t>
  </si>
  <si>
    <t>Ht.33.§ (1), Vgt.44/G.§(1)</t>
  </si>
  <si>
    <t xml:space="preserve">Njt.95.§ (4) 2012. évi II. tv 1.§ (1) Jat. 17.-18.§ IRM r. 119. § 23/2012. (IV. 25.) KIM rendelet, Ht.33.§ (1), Vgt.44/G.§ (1),  </t>
  </si>
  <si>
    <t xml:space="preserve">Mötv. 52. § (2) Jat. 18.§ IRM 78,80,119.§ 23/2012. (IV. 25.) KIM rendelet </t>
  </si>
  <si>
    <t xml:space="preserve">Jat. 18.§ IRM 78.§, 119.§ </t>
  </si>
  <si>
    <t>Stab.tv. 10. §, Vagyontv. 11. §Vgt.44/C§(2), Vgt.44/G.§(1)</t>
  </si>
  <si>
    <t>Jat.2.§ (1),Ht.35.§, Ht.88.§,Vgt.44/D.§</t>
  </si>
  <si>
    <t>Kjt. 3. §, 83/B. §</t>
  </si>
  <si>
    <t>61/2009. IRM 80. § 100. §, 32/2010. KIM rendelet, Mötv. 52. §(1), Szt. 45. § (1), Mötv. 52. § (1), 23/2012. KIM 2. §, Mötv. 52. § (1), Jat 5. §, 60. §,Vgt.44/C§(2), Vgt.44/G.§(1)</t>
  </si>
  <si>
    <t>Njt.95.§ (4), 95.§ (3),Jat. 17. §, 18. §, Ht.35.§,Ht.33.§ (1)</t>
  </si>
  <si>
    <t>2011:CXCV. 26. § (1), 335/2005 Korm. Rend 34. § (1), Jat. 5. §, IRM 52-55. §, 80. §, Mötv. 52. § (1),Vgt.44/C§(2), Vgt.44/G.§(1)</t>
  </si>
  <si>
    <t>Vgt 44/D, 45/C. Mötv 46. § (1), 52 (2)</t>
  </si>
  <si>
    <t>Szt. 45. § (1), Mötv. 52. § (1), 32/2010. KIM rendelet, Jat. 5. §, IRM 52-55. §, Kjt. 20/A., Nkt. 67. §, 326/2013. Korm rend., 61/2009. IRM 100.§, Szt. 132. § (4), 66/1999. FVM rend. 3. §, 5. §, Étv. 62. §, Jat. 17. §, Áht. 24. §, 91. §, 102. §,Vgt.44/C§(2), Vgt.44/G.§(1)</t>
  </si>
  <si>
    <t>Téglás</t>
  </si>
  <si>
    <t xml:space="preserve">Jat. 17.-18.§ IRM r. 80,119. § </t>
  </si>
  <si>
    <t>Tépe</t>
  </si>
  <si>
    <t>66/1999. (VIII. 13.) FVM rendelet 7. § (3), 8. § (1) a), c), 5. § (2) bek., Jat. 2. § (1) bek, 3. § 17. §, 18. §, Vgt. 44/B. §, 44/C §, 44/D § (4) bek., 455/2013. (XI.29.) Korm. rendelet 16. § (1) bek., Mötv. 60. §</t>
  </si>
  <si>
    <t>Szt. 132. §</t>
  </si>
  <si>
    <t>Szabs tv. 254. §</t>
  </si>
  <si>
    <t>Tiszagyulaháza</t>
  </si>
  <si>
    <t>Ht.39.§,Ht.35.§,Jat.2.§,Mötv.143.§ (4) bek,Vgt.44/D.§</t>
  </si>
  <si>
    <t>Újiráz</t>
  </si>
  <si>
    <t>23/2012. (IV. 25.) KIM rendelet ,   IRM rendelet 6,78,80,119.§,Ht.33.§ (1),</t>
  </si>
  <si>
    <t>Jat, IRM</t>
  </si>
  <si>
    <t>Újtikos</t>
  </si>
  <si>
    <t>Alaptv.32.cikk (2) bek,Vgt.4.§, Vgt.44/C.§,Vgt.44/D.§</t>
  </si>
  <si>
    <t xml:space="preserve"> Jat. 17,18.§, IRM rendelet 6.§,119.§,ht.33.§ (1)</t>
  </si>
  <si>
    <t>Váncsod</t>
  </si>
  <si>
    <t xml:space="preserve">Vgt. 44./D.§,Vgt.44/C.§, </t>
  </si>
  <si>
    <t>Vekerd</t>
  </si>
  <si>
    <t>Zsáka</t>
  </si>
  <si>
    <t>Áht 24. §, 91. §, 102. §, 249/2000 Korm. Rend 44/A §,Vgt.44/C§(2), Vgt.44/G.§(1)</t>
  </si>
  <si>
    <t>Abasár</t>
  </si>
  <si>
    <t>Mötv. 143.§ (3) bek., Jatv.5.§ (4) bek.</t>
  </si>
  <si>
    <t xml:space="preserve">
Mötv. 143.§ (4) , Irm. 52.§ (2), 59.§, 46.§ (1), 48.§ (1), 41.§ (3), Mötv. 143.§ (3) bek., Jat. 5.§ (4) bek</t>
  </si>
  <si>
    <t xml:space="preserve">Aldebrő </t>
  </si>
  <si>
    <t xml:space="preserve">61/2009. (XII. 14.) IRM rendelet 36
. § (2), 37. § (1) 42. § (1) 44. § (4) Mötv. 143. § (3) </t>
  </si>
  <si>
    <t>Andornaktálya</t>
  </si>
  <si>
    <t xml:space="preserve">Mötv. 143.§ (3) bek., 80.§ (3) bek., Jat. 5.§ (4) bek
</t>
  </si>
  <si>
    <t xml:space="preserve">Mötv. 143.§ (4) , Irm. 41.§ (3), 1. mell. 2.3.4., 128.§ (1), 80.§ (1), Vgt. 44/C. § (1)-(2), 45.§ (6), Jat.5.§ (4), Mötv. 52.§ (2), 
</t>
  </si>
  <si>
    <t xml:space="preserve">Átány </t>
  </si>
  <si>
    <t>2011:CLXXXIX. törvény 71. § (6), 80. § (3)
1995:LVII. törvény 45. § (6)</t>
  </si>
  <si>
    <t>Atkár</t>
  </si>
  <si>
    <t>2011:CLXXXIX.törvény 143. § (3)
1995:LVII. törvény 44/C. § (1), 45. § (6)
2011:CXCVI. Törvény 2. § a), 5. § (4), (2) c), 
61/2009. (XII. 14.) IRM rendelet 41. § (1)-(3), 52. § (2), 54. § (1), 118. § (2), 119. § (1)</t>
  </si>
  <si>
    <t>Balaton</t>
  </si>
  <si>
    <t>Mötv. 143.§(3) bek., Vgt. 45.§ (6) 
bek. és 44/c.§ (1) bek., Mötv. 58.§
(1) bek.</t>
  </si>
  <si>
    <t>Bátor</t>
  </si>
  <si>
    <t>Mötv. 143.§(3) bek., Vgt. 45.§ (6) 
bek. és 44/c.§ (1) bek.</t>
  </si>
  <si>
    <t>Bekölce</t>
  </si>
  <si>
    <t>Mötv. 143.§(3) bek., Vgt. 45.§ (6) 
bek. és 44/c.§ (1) bek., Mötv. 58.§
(1) bek., 1999:XLIII. tv. 41.§ (3) bek. e) pont</t>
  </si>
  <si>
    <t>2011:CLXXXIX.törvény 143. § (3)
1995:LVII. törvény 44/C. § (1), 45. § (6)</t>
  </si>
  <si>
    <t>Boconád</t>
  </si>
  <si>
    <t>Irm.36. § (2) Mötv. 143.§ (3) bek</t>
  </si>
  <si>
    <t>Mötv. 143.§ (3) bek., Jat. 5.§ (4) bek</t>
  </si>
  <si>
    <t>Mötv. 143.§ (3) bek., Jat. 5.§ (4) bek,
 Mötv. 80.§ (3)</t>
  </si>
  <si>
    <t>Bükkszék</t>
  </si>
  <si>
    <t>Mötv. 143.§(3) bek., Vgt. 45.§ (6) 
bek. és 44/c.§ (1) bek., Njtv. 2.§ 1. pont
és 115-116.§, Sztv. 4/A.§ (1) bek.</t>
  </si>
  <si>
    <t xml:space="preserve">
Mötv. 143.§ (4) , Irm. 41.§ (3), 1. mell. 2.3.4., 128.§ (1), 80.§ (1), Vgt. 44/C. § (1)-(2), 45.§ (6), Jat.5.§ (4), Mötv. 52.§ (2), Njtv. 103.§ (3)</t>
  </si>
  <si>
    <t xml:space="preserve">Mötv. 143. § (3) Irm.) 55. § (5) Irm. 
36. § (2) Irm. 41. § (4) </t>
  </si>
  <si>
    <t>Detk</t>
  </si>
  <si>
    <t>2011:CLXXXIX.törvény 53. § (1) b) 58. § (1), 
79. § (2), 143. § (3)
1995:LVII. törvény 44/C. § (1), 45. § (6)
2010:CXXX. törvény 3. §, 6. § (1) (2) b), 
7. § (1)
61/2009. (XII. 14.) IRM rendelet 36. § (2) (3), 41. § (1), 44. § (5), 48. § (1)54-55. §, 
63. § (1), 100. § (2), 119. § (1), 127. § (4), 128. § (1)
32/2010. (XII. 31.) KIM rendelet 9. § (2)</t>
  </si>
  <si>
    <t>Egerbocs</t>
  </si>
  <si>
    <t>Mötv. 143.§(3) bek.</t>
  </si>
  <si>
    <t>Njtv. 92.§ (2) bek, 95.§ (2)-(3) bek.</t>
  </si>
  <si>
    <t>Egerfarmos</t>
  </si>
  <si>
    <t xml:space="preserve">
Mötv. 143.§ (4) , Irm. 52.§ (2), 59.§, 41.§ (3),  69.§ (3), 128.§ (1) Mötv. 143.§ (3) bek., Jat. 5.§ (4) bek, Njtv. 103.§ (3)</t>
  </si>
  <si>
    <t>Egerszólát</t>
  </si>
  <si>
    <t xml:space="preserve">
Mötv. 143.§ (4) , Irm. 52.§ (2), 59.§, 41.§ (3),  69.§ (3), 128.§ (1)</t>
  </si>
  <si>
    <t>Irm.  54. § (1), 55. § (5),  41. § (3)
Mötv. 143.§ (4) Vgt. 44/C. § (1)-(2), 45.§ (6), Jat.5.§</t>
  </si>
  <si>
    <t xml:space="preserve">
Mötv. 143.§ (4) , Irm.  128.§ (1)Mötv. 143.§ (3) bek., Jat. 5.§ (4) bek, Vgt. 44/C. § (1)-(2), 45.§ (6), Jat.5.§ (4), Njtv. 103.§ (3)</t>
  </si>
  <si>
    <t>Fedémes</t>
  </si>
  <si>
    <t xml:space="preserve">
 Irm. 41.§ (1), 52.§ (2), 59.§, 46.§ (1), 48.§ (1), 80.§ (1)Mötv. 143.§ (3) bek., Jat. 5.§ (4) bek, Njtv. 103.§ (3), </t>
  </si>
  <si>
    <t xml:space="preserve">Irm. 37. § (1) Irm. 46. § (1), (2)
 Irm. 36. § (2) Jat. 2. §-a Mötv. 143. § (3) 
</t>
  </si>
  <si>
    <t xml:space="preserve">Mötv. 143.§ (3) bek., 43.§ (3) bek., 74.§ (1) bek., Jat. 5.§ (4) bek
</t>
  </si>
  <si>
    <t>Gyöngyöshalász</t>
  </si>
  <si>
    <t xml:space="preserve">Mötv. 43.§ (3) bek., 80.§ (2) bek., (3) bek.
</t>
  </si>
  <si>
    <t xml:space="preserve">Mötv. 51.§ (2) bek. 143.§ (3) bek., 80.§ (3) bek., Jat. 3.§, 5.§ (4) bek., IRM. rend. 53..§ (2) bek., 54.§ (1) bek., 55.§ (1) (5) bek., 136.§2013. évi CCXVIII. Törvény 41.§ (8) bek.
</t>
  </si>
  <si>
    <t xml:space="preserve">Vgt. 44./C.§ (1) bek., 45.§ (6) bek., Jat. 5.§ (4) bek
</t>
  </si>
  <si>
    <t>Gyöngyössolymos</t>
  </si>
  <si>
    <t xml:space="preserve">Mötv. 143.§ (3) bek., 80.§ (3) bek., Jat. 5.§ (4) bek, IRM.rend.41.§ (3) bek., 51.§ (1) bek., 52.§ (1), (2) bek., 55.§ (1) (5) bek., 119.§ (5) bek., 128.§ (1) bek., 136.§, 2013. évi CCXVIII.törvény 41.§ (8) bek
</t>
  </si>
  <si>
    <t>Gyöngyöstarján</t>
  </si>
  <si>
    <t xml:space="preserve">Mötv. 51.§ (2) bek.,143.§ (3) bek., Jat.3.§,5.§ (4) bek., 7.§ (1) bek., IRM. rend. 53.§ (2) bek., 54.§ (1) bek.,55.§ (1) (5) bek.,78.§ (1) bek., 136.§
</t>
  </si>
  <si>
    <t xml:space="preserve">Vgt. 44/C. § (1)-(2), 45.§ (6), Jat.5.§ (4)
Mötv. 43.§ (3) bek., Mötv. 80. § (3) Mötv. 58. § (1) </t>
  </si>
  <si>
    <t>Njtv. 103.§ (3)</t>
  </si>
  <si>
    <t>Heréd</t>
  </si>
  <si>
    <t>Hevesvezekény</t>
  </si>
  <si>
    <t>Hort</t>
  </si>
  <si>
    <t>Vgt. 44/C. § (1)-(2), 45.§ (6), Jat.5.§ (4)</t>
  </si>
  <si>
    <t>Irm. 46. § (1), (2) Irm. 41. § (3) 
Mötv. 143.§ (4), Vgt. 44/C§ (1) bek,</t>
  </si>
  <si>
    <t xml:space="preserve">Irm.  36. § (2) Irm 37. § (1) Irm. 50. § (2)
Mötv. 143. § (3)  </t>
  </si>
  <si>
    <t xml:space="preserve">Mötv. 143. § (3) Jat. 5.§ (4) bek, 
</t>
  </si>
  <si>
    <t>Kerekharaszt</t>
  </si>
  <si>
    <t>Kisfüzes</t>
  </si>
  <si>
    <t>2011:CLXXXIX.törvény 46. § (2), 63. §, 
79. § (2), 109. § (4), 143. § (3)
2011:CLXI.törvény 19. § (1) a)
1995:LVII. törvény 44/C. § (1), 45. § (6)
1993:III.törvény: 26. §, 45. § (5)
2011:CXCV.törvény: 89. § (1), 91. § (1)
2010: CXXX.törvény: 2. § (1), 3. §, 6. § (1), (2), 7. § (7), 8. § (2)
61/2009. (XII. 14.) IRM rendelet: 1. § (2), 
3. § (1), 10. § (2), 36. § (1)-(3), 41. § (1), (2), 44. § , 50. § (2) d), 52. § (2), 55. § (1), (5), 59. §, 100.§ (1), 107. § (1), 119. § (2), 
128. § (1)
63/2006. (III. 27.) Korm. rendelet 32. §</t>
  </si>
  <si>
    <t xml:space="preserve">Mötv. 143. § (3)  Jat. 5.§ (4) bek,
Vgt. 44/C. § (1)-(2), 45.§ (6), Jat.5.§ (4)Irm.)  36. § (2)  Irm. 44. § (4) </t>
  </si>
  <si>
    <t>2011:CLXXXIX.törvény 47. § (3), 51. § (2) 74. § (1), 57. § (1), 143. § (3)
2010: CXXX. törvény: 3. §, 6. § (1), (2) b), (3), 7. § (1) 
61/2009. (XII. 14.) IRM rendelet 52. § (2), 55. § (1), (5), 59. §
32/2010. (XII. 31.) KIM rendelet 9. § (2)</t>
  </si>
  <si>
    <t xml:space="preserve">
Mötv. 143.§ (4) , Irm. 40.§ (1), 41.§(3), 127.§ (1), 128.§ (1), Njtv. 103.§ (3)</t>
  </si>
  <si>
    <t xml:space="preserve">Ludas </t>
  </si>
  <si>
    <t>Maklár</t>
  </si>
  <si>
    <t>2011:CLXXXIX.törvény 143. § (3)</t>
  </si>
  <si>
    <t>Markaz</t>
  </si>
  <si>
    <t>Irm. 55. § (2) Irm. 36. § (2) 
Irm. 42. § (1) Irm 41. § (3) Vgt. 44/C. § (1)-(2), 45.§ (6), Jat.5.§ (4)</t>
  </si>
  <si>
    <t>Mátraballa</t>
  </si>
  <si>
    <t>Vgt. 45.§ (6) bek. és 44/c.§ (1) bek.</t>
  </si>
  <si>
    <t xml:space="preserve">Mötv. 143.§ (3) bek., 80.§ (3) bek., Jat. 5.§ (4) bek, Vgt. 44/C§ (1) bek, Vgt.45.§ (6) bek,IRM rend. 52.§ (2), 55.§ (1) (5) bek.,119.§ (5) bek., 1.mellékler 2.3.4. pont, 1.melléklet 7.5.1.4. pont, Jat.3.§, 7.§ (1) bek, 2013. évi CCVXIII.törvény 41.§ (8) bek.
</t>
  </si>
  <si>
    <t xml:space="preserve"> Irm. 52. § (2) Irm. 40. § (1) 44. § (5) 
 Irm. 36. § (2) </t>
  </si>
  <si>
    <t>Mikófalva</t>
  </si>
  <si>
    <t>Mónosbél</t>
  </si>
  <si>
    <t>Nagykökényes</t>
  </si>
  <si>
    <t>Nagyréde</t>
  </si>
  <si>
    <t xml:space="preserve">
Mötv. 143.§ (4) , Irm. 42.§ (1), 52.§(1)-(2), 80.§ (1),  128.§ (1), Vgt. 44/C. § (1)-(2), 45.§ (6), Jat.5.§ (4)</t>
  </si>
  <si>
    <t>Nagytálya</t>
  </si>
  <si>
    <t xml:space="preserve">Nagyút </t>
  </si>
  <si>
    <t>Vgt. 44/C. § (1)-(2), 45.§ (6), Jat.5.§ (4)
Mötv. 143.§ (4)</t>
  </si>
  <si>
    <t xml:space="preserve">Nagyvisnyó </t>
  </si>
  <si>
    <t xml:space="preserve">Mötv. 143.§ (4) Jat. 5.§ (4) bek.
Irm.)  50. § (2) Irm. 36. § (2) 
 Irm. 41. § (3) </t>
  </si>
  <si>
    <t>Noszvaj</t>
  </si>
  <si>
    <t>Mötv. 143. § (3) Jat. 5.§ (4) bek.</t>
  </si>
  <si>
    <t>Novaj</t>
  </si>
  <si>
    <t>2011:CLXXXIX.törvény 143. § (3)
1995:LVII. törvény 45. § (6)</t>
  </si>
  <si>
    <t>Ostoros</t>
  </si>
  <si>
    <t>Pálosvörösmart</t>
  </si>
  <si>
    <t xml:space="preserve">Mötv. 143.§ (3) bek., Jat. 5.§ (4) bek., IRM. rend. 55.§ (1) (5) bek., bek., 53.§ (2) bek., 54.§ (1) bek.,  Nvtv.. 3.§ (1) bek. 6.pont,  5.§
</t>
  </si>
  <si>
    <t>Parád</t>
  </si>
  <si>
    <t xml:space="preserve">Mötv. 143.§ (3) bek., Jat. 5.§ (4) bek., 7.§ (1) bek, Vgt. 44/C.§ (1) bek., 45.§ (6) bek., IRM.rend.,52.§ (1) bek., 53.§ (2) bek., 54.§ (1) (2) bek., 55.§(1) bek, 119.§ (5) bek., 136.§ .1. melléklet 14. pont, 1.melléklet 2.3.4. pont, 2013. évi CCVIII.tv. 41.§ (8) bek.
</t>
  </si>
  <si>
    <t>Parádsasvár</t>
  </si>
  <si>
    <t xml:space="preserve">Mötv. 143.§ (3) bek., 43.§ (3) bek., 57.§ (1) bek.,74.§ (1) bek.,80.§ (3) bek., Jat. 5.§ (4) bek., Vgt. 44/C.§ (1) bek., 45.§ (6) bek.
</t>
  </si>
  <si>
    <t>Pély</t>
  </si>
  <si>
    <t>Petőfibánya</t>
  </si>
  <si>
    <t xml:space="preserve">
Mötv. 143.§ (4) , Irm. 40.§(1)-(2), 59.§,   80.§ (1), 128.§ (1), Mötv. 143.§ (3) bek., Jat. 5.§ (4) bek</t>
  </si>
  <si>
    <t>Recsk</t>
  </si>
  <si>
    <t xml:space="preserve">Mötv. 143.§ (3) bek., Jat. 5.§ (4) bek, 7.§ (1) bek., Vgt. 44/C. § (1) bek., 45.§ (6) bek.,IRM. rend. 52.§ (2) bek., 53.§ (2) bek., 54.§ (1) bek., 55.§ (1) (5) bek., 78.§ (1) bek., 1. melléklet 7.5.1.4. pont, 1. melléklet 2.3.4. pont , 2013. évi CCVIII.tv.41.§ (8) bek.
. </t>
  </si>
  <si>
    <t>Rózsaszentmárton</t>
  </si>
  <si>
    <t>2011:CLXXXIX.törvény 143. § (3)
2010:CXXX. törvény 8. § (1)</t>
  </si>
  <si>
    <t>Mötv. 74.§ (1) bek.</t>
  </si>
  <si>
    <t>Szarvaskő</t>
  </si>
  <si>
    <t>Mötv. 143.§(3) bek., Sztv. 33.§ (7) bek.
IRM. 10.§ (2) bek. c) pont, 54.§ (1) bek.</t>
  </si>
  <si>
    <t>Szihalom</t>
  </si>
  <si>
    <t xml:space="preserve">Irm. 50. § (2), Irm. 41. § (3), Irm 10. § (2) bekezdés b) Mötv. 143.§ (3) bek., Jat. 5.§ (4) bek.
</t>
  </si>
  <si>
    <t>Szilvásvárad</t>
  </si>
  <si>
    <t xml:space="preserve">
 Irm.   41.§(3), 44.§ (4), 39.§ (1),  80.§ (1), 128.§ (1) Mötv. 143.§ (3) bek., Jat. 5.§ (4) bek</t>
  </si>
  <si>
    <t xml:space="preserve">Vgt. 44/C. § (1)-(2), 45.§ (6), Jat.5.§ (4)
Mötv. 143.§ (3) bek., </t>
  </si>
  <si>
    <t>Tarnaméra</t>
  </si>
  <si>
    <t xml:space="preserve">
Mötv. 143.§ (4) , Irm. 55.§ (5), 66.§ (2), 41.§ (3), 80§ (1), 128.§ (1), Mötv. 143.§ (3) bek., Jat. 5.§ (4) bek, Vgt. 44/C. § (1)-(2), 45.§ (6), Jat.5.§ (4)</t>
  </si>
  <si>
    <t>Tarnaszentmária</t>
  </si>
  <si>
    <t xml:space="preserve">
Mötv. 143.§ (4) , Irm. 42.§ (1), 41.§ (4),  128.§ (1), Mötv. 143.§ (3) bek., Jat. 5.§ (4) bek</t>
  </si>
  <si>
    <t>Tarnaszentmiklós</t>
  </si>
  <si>
    <t xml:space="preserve">Tarnazsadány </t>
  </si>
  <si>
    <t xml:space="preserve">Vgt. 44/C. § (1)-(2), 45.§ (6), Jat.5.§ (4) 
Mötv. 143.§ (3) bek., Irm.) 53. § (2) Irm. 52. § (2) bekezdés Irm. 41. § (3) </t>
  </si>
  <si>
    <t>Tenk</t>
  </si>
  <si>
    <t>2011:CLXXXIX. törvény 71. § (6), 80. § (3)
1995:LVII. törvény 44/C. § (1), 45. § (6)</t>
  </si>
  <si>
    <t>2011:CLXXXIX.törvény 51. § (2), 143. § (3)
2010: CXXX. törvény 3. §, 6. § (1), 7. § (1)
61/2009. (XII. 14.) IRM rendelet 36. § (3), 
41. § (1), (2), 48. § (1), 52. § (1) (2), 55. § (1), (5), 59. §, 78. § (1), 119. § (1), (5), 
135. § (1) b)</t>
  </si>
  <si>
    <t xml:space="preserve">Tófalu </t>
  </si>
  <si>
    <t>Újlőrincfalva</t>
  </si>
  <si>
    <t>Vámosgyörk</t>
  </si>
  <si>
    <t xml:space="preserve">
Mötv. 143.§ (4) , Irm. 1. mell. 2.3.4., 42.§ (1), 41.§(3)-(4), 46.§ (1), 59.§, 48.§ (1),  80.§ (1), Mötv. 143.§ (3) bek., Jat. 5.§ (4) bek, Njtv. 95.§ (1)-(3), 103.§ (3), Mötv. 40.§ (1)</t>
  </si>
  <si>
    <t>Visonta</t>
  </si>
  <si>
    <t xml:space="preserve">Mötv. 143.§ (3) bek., Jat. 5.§ (4) bek., Kttv.225./L § (1) bek
</t>
  </si>
  <si>
    <t>Visznek</t>
  </si>
  <si>
    <t>Zagyvaszántó</t>
  </si>
  <si>
    <t xml:space="preserve">
Mötv. 143.§ (4) , Irm. 1. mell. 2.3.4., 52.§ (1),  80.§ (1), 128.§ (1), Mötv. 143.§ (3) bek., Jat. 5.§ (4) bek</t>
  </si>
  <si>
    <t xml:space="preserve">Zaránk </t>
  </si>
  <si>
    <t xml:space="preserve">Mötv. 143.§ (3) bek., Jat. 5.§ (4) bek., </t>
  </si>
  <si>
    <t xml:space="preserve"> 
61/2009. (XII. 14.) IRM rendelet 41. § (1)-(3), 52. § (2), 54. § (1), 118. § (2), 119. § (1)</t>
  </si>
  <si>
    <t>2011.évi CXII.tv.(Infotv.) 1.sz.melléklet</t>
  </si>
  <si>
    <t>Berekfürdő</t>
  </si>
  <si>
    <t>Besenyszög</t>
  </si>
  <si>
    <t>1990.évi C.tv.(Hatv.) 7. e) pont</t>
  </si>
  <si>
    <t>Cserkeszőlő</t>
  </si>
  <si>
    <t>1990-évi C.tv.(Hatv.) 37.§ (2) bek.a) pont
Alaptörvény B) cikk (1) bek.
61/2009. (XII.14.) IRM (Jszr.) 70.§ (1) bek.</t>
  </si>
  <si>
    <t>Hunyadfalva</t>
  </si>
  <si>
    <t xml:space="preserve">Jász-Nagykun-Szolnok megye </t>
  </si>
  <si>
    <t>16/2014.(X.29.) ÖR (SzMSz)</t>
  </si>
  <si>
    <t>Jászágó</t>
  </si>
  <si>
    <t>Jászboldogháza</t>
  </si>
  <si>
    <t>Jászdózsa</t>
  </si>
  <si>
    <t>Jászivány</t>
  </si>
  <si>
    <t>Jászszentandrás</t>
  </si>
  <si>
    <t>Kengyel</t>
  </si>
  <si>
    <t>Kétpó</t>
  </si>
  <si>
    <t>Kuncsorba</t>
  </si>
  <si>
    <t>2011.évi CLXXIX.tv.(Njt.) 92.§ (1) bek.a) pont</t>
  </si>
  <si>
    <t>Martfű</t>
  </si>
  <si>
    <t>Mesterszállás</t>
  </si>
  <si>
    <t>Mezőhék</t>
  </si>
  <si>
    <t>61/2009. (XII.14.) IRM (Jszr.) 
1990.évi C.tv.(Hatv.) 7.§ e) pon t</t>
  </si>
  <si>
    <t>1990.évi C.tv.(Hatv.) 7.§ e) pont</t>
  </si>
  <si>
    <t>Nagyrév</t>
  </si>
  <si>
    <t>Örményes</t>
  </si>
  <si>
    <t>Rákóczifalva</t>
  </si>
  <si>
    <t>Rákócziújfalu</t>
  </si>
  <si>
    <t>Szajol</t>
  </si>
  <si>
    <t>Szászberek</t>
  </si>
  <si>
    <t>2011.évi CXII.tv.(Infotv.) 29.§ (3) bek.</t>
  </si>
  <si>
    <t>Szelevény</t>
  </si>
  <si>
    <t>2011.évi CXCIX.tv. (Kttv) .232.§ (3) bek.
2010.évi XXX.tv. (Jat) .23.§ (2) bek.
1992.évi XXXVIII.tv.(régi Áht.) 50/A.§ (4) bek.</t>
  </si>
  <si>
    <t>Tiszaföldvár</t>
  </si>
  <si>
    <t>Tiszagyenda</t>
  </si>
  <si>
    <t>2011.évi CLXXXIX.tv.(Mötv.) 54. §</t>
  </si>
  <si>
    <t>Tiszajenő</t>
  </si>
  <si>
    <t>Tiszakürt</t>
  </si>
  <si>
    <t>Tiszasas</t>
  </si>
  <si>
    <t>2011. évi CLXXXIX.tv.(Mötv.) 47.§ (2) bek.</t>
  </si>
  <si>
    <t xml:space="preserve">1990.évi C.tv.(Hatv.) 7.§ e) pont, 
39/C. § (3) bek.
</t>
  </si>
  <si>
    <t>Tiszatenyő</t>
  </si>
  <si>
    <t>Tiszavárkony</t>
  </si>
  <si>
    <t>Tomajmonostora</t>
  </si>
  <si>
    <t>Tószeg</t>
  </si>
  <si>
    <t>2012. évi CLXXXV. törvény 31.§ (2) bekezdés h) pont, 35. § e), g) pont, a 39.§ (3) bekezdés, 47/A. § (1) bekezdés, 88. § (3) bekezdés b) pont bb) alpont, 88. § (4) bekezdés a) pont, 370/2011.(XII.31.) Kormányrendelet 15. § (2) bekezdés</t>
  </si>
  <si>
    <t>Ácsteszér</t>
  </si>
  <si>
    <t>370/2011.(XII.31.) Kormányrendelet  15. § (2), 17. § (1)</t>
  </si>
  <si>
    <t>Aka</t>
  </si>
  <si>
    <t>Almásfüzitő</t>
  </si>
  <si>
    <t>1990. évi C. törvény  7. § e) pont,
2010. évi CXXX. törvény 2. § (1) bekezdés,
61/2009. (XII. 14.) IRM rendelet2. §-ával, 3.§ (1) bekezdésével, 41.§-ával, 51.§-ával, 55. § (1) bekezdésével, 
 32/2010. (XII. 31.) KIM rendelet  9. § (2) bekezdés,
2012. évi CLXXXV. törvény 35. § e), g) pont, 38. § (3) bekezdés, 47/A. § (1) bekezdés, 88. § (3) bekezdés b) pont bb) alpont, 88. § (4) bekezdés a) pont, 370/2011.(XII.31.) Kormányrendelet (Ber.) 15. § (2) bekezdés</t>
  </si>
  <si>
    <t>Annavögy</t>
  </si>
  <si>
    <t>2011. évi CLXXXIX.tv. 11.§ (4) bek., 
2011. évi CXCV. tv.23.§ (2) bek.
2010. évi CXXX.tv. 5.§ (4) bek.
2004. évi II. tv. 37.§ (4),(5) bek.</t>
  </si>
  <si>
    <t>Ászár</t>
  </si>
  <si>
    <t>2011. évi CLXXIX. törvény 114. § (1) bekezdés d) pont, 2011. évi CXCV. törvény 91. § (3) bekezdés
370/2011.(XII.31.) Kormányrendelet  15. § (2)</t>
  </si>
  <si>
    <t>Bábolna</t>
  </si>
  <si>
    <t>2003. évi XXVI. törvény 13/A. § (1) bekezdésében, 3/2. számú mellékletében, a Komárom-Esztergom megye területrendezési szabályzatáról szóló 22/2005.(IX.29.) önkormányzati rendelet 3. melléklet 2. pontja, a termőföld védelméről szóló törvény 9. § (3) bekezdés</t>
  </si>
  <si>
    <t xml:space="preserve">2010. évi CXXX. törvény 2. § (1) bekezdés, 5. § (4) bekezdés,2012. évi CLXXXV. törvény 43. § (1) bekezdés b) pont, 88. § (3) bekezdés b)bb) pont, (4) bekezdés Alaptörvény XV. cikk (1),(2) és XXX. cikk. (1) bekezdés
61/2009. (XII.14.) IRM rendelet  55. § (5) bekezdés 
</t>
  </si>
  <si>
    <t>Bajna</t>
  </si>
  <si>
    <t>370/2011.(XII.31.) Korm.rend. 15.§
(2) bek.</t>
  </si>
  <si>
    <t>2010. évi CXXX. Tv. 2.,3.§, 2012. évi 
CLXXXV.tv. 3.§ (1) bek., 35.§, 39.§ (2)
(5) bek., 2012. évi II. tv. 38.§ (1) 
bek., 254.§ (2) bek., 438/2012.
(XII.29.)Korm.rend. 6.§ (1) bek.,
61/2009.(XII.14.) IRM rend. 51.§ (1),(2)
(3) bek., 69.§ (5) bek.
2011. évi CLXXXIX. törvény 94. § (4), (7) bekezdés, 95. § (1), (3) bekezdés, 1996. évi XXI. törvény 10-17. §, 2011. évi CXCV. törvény 24. § (3) bekezdés ,26. § (1) bekezdés, 368/2011. (XII.31) 52. § (8) bekezdés, 53. § (1) bekezdés a) pont, 57. § (1), (4) bekezdés, 58. § (1), (4) bekezdés, 59. § (1) bekezdés</t>
  </si>
  <si>
    <t>Bakonybánk</t>
  </si>
  <si>
    <t>2010. évi CXXX. törvény 2. § (1) bekezdés, 2012. évi CLXXXV. törvény 2. § (1) bekezdés 39. pont, 38. § (3) bekezdés,88. § (3) bekezdés</t>
  </si>
  <si>
    <t>2011. évi CLXXIX. törvény 146. § (2) bekezdés,  2011. évi CLXXIX. törvény 78. § (3) bekezdés, 114. § (1) bekezdés d) pontban, 2011. évi CXCV  törvény 26. § (1) és 91. § (3) bekezdés, 368/2011. (XII. 31.) Korm. rendelet 179. § (3) bekezdés</t>
  </si>
  <si>
    <t>Bakonyszombathely</t>
  </si>
  <si>
    <t>2010. évi CXXX. törvény 2. § (1) bekezdés, 2012. évi CLXXXV. törvény 2. § (1) bekezdés 39.pont,38. § (3) bekezdés, 88. § (3) bekezdés b) bb), 2012. évi II. törvény 1. § (1), 254. § (2)</t>
  </si>
  <si>
    <t>2011. évi CLXXIX. törvény 78. § (3), 114. § (1) bek, 2011. évi CLXXIX. törvény  114. § (1) bekezdés, 2011. évi CXCV. törvény 91. § (1) bekezdés, 2011. évi CLXXIX. törvény 10. § (1) bekezdés, 89. §</t>
  </si>
  <si>
    <t>Bársonyos</t>
  </si>
  <si>
    <t>Bokod</t>
  </si>
  <si>
    <t>370/2011.(XII.31.) Kormányrendelet  15. § (2) bekezdés</t>
  </si>
  <si>
    <t>Császár</t>
  </si>
  <si>
    <t>1997. évi LXXVIII. törvény 8. § (3) bekezdés, 314/2012. (XI.8.) Korm. r. 43. § (1)  bekezdés a) pont
370/2011.(XII.31.) Kormányrendelet  15. § (2), 17. § (2)</t>
  </si>
  <si>
    <t>Csatka</t>
  </si>
  <si>
    <t>Csém</t>
  </si>
  <si>
    <t>Csép</t>
  </si>
  <si>
    <t>2011. évi CLXXXIX. törvény 52. § (2) bekezdés, 23/2012. (IV. 25.) KIM rendelet  2. §</t>
  </si>
  <si>
    <t>Dad</t>
  </si>
  <si>
    <t>Dömös</t>
  </si>
  <si>
    <t>2010. évi CXXX. törvény  2. § (1) bekezdés, 3. §, 6. § (3) és 7. § (1) bekezdés,61/2009. (XII.14.) IRM rendelet  2.§ (1),48. § (1) bekezdés, 51.§ (3),54. § (1), 55.§ (1), valamint 119. § (1) bekezdés, 1. melléklet 7.5. pont,2012. évi CLXXXV. törvény 3. § (1) bekezdés e) pont, a 38. § (2) és (3) bekezdés és 88. § (3) bekezdés bb) alpontj, 2012. évi II. törvény 1. § (1) bekezdés,2004. évi CXL. törvény  94/A.§ (4), 94/B. § (1) és 131. § (1a)-(1c) bekezdés,40/2013. (XII. 31.) KIM rendelet 1-4. §§,1988. évi I. törvény 48. § (5) bekezdés,2012. évi CLXXXV. törvény  88. § (4) bekezdés, 2011. évi CXCV. törvény 5. § (3), 23. § (2), 34. § (2) és 73. § (1) bekezdés,2011. évi CLXXXIX. törvény 42. § 1. pont,58.§ (1) bekezdés, Alaptörvény 32. cikk (2) bekezdés,2011. évi CXCVI. törvény 11. § (13) bekezdés
2011. évi CLXXXIX. törvény 94. § (4), (7) bekezdés, 95. § (1), (3) bekezdés, 1996. évi XXI. törvény 10-17. §, 2011. évi CXCV. törvény 24. § (3) bekezdés ,26. § (1) bekezdés, 368/2011. (XII.31) 52. § (8) bekezdés, 53. § (1) bekezdés a) pont, 57. § (1), (4) bekezdés, 58. § (1), (4) bekezdés, 59. § (1) bekezdés</t>
  </si>
  <si>
    <t>Dunaalmás</t>
  </si>
  <si>
    <t>2010. évi CXXX. tövény 2. § (1) bekezdés,5. § (4) bekezdés, 2012. évi CLXXXV. törvény 88. § (3) bekezdés b) bb) pont, (4) bekezdés a) pont</t>
  </si>
  <si>
    <t>2010. évi CXXX. törvény 2. § (1) bekezdés, 6. § (3) bekezdés, 1990. évi C. törvény 7. § e) pont, 61/2009. (XII.14.) IRM rendelet 41. § (3) bekezdés a) pont, 52. § (2) bekezdés, 54. § (1) bekezdés, 55. § (5) bekezdés, az 1. melléklet 7.1.2.1. és 7.5.1.4. pont 
Magyarország Alaptörvénye  XV. cikk (1), (2) bekezdés, XXX. cikk (1) bekezdés</t>
  </si>
  <si>
    <t>Epöl</t>
  </si>
  <si>
    <t>Ete</t>
  </si>
  <si>
    <t>23/2012. (IV. 25.) KIM rendelet  2. §, 2011. évi CLXXXIX. törvény 52. § (2) bekezdés</t>
  </si>
  <si>
    <t>20/2012.(VIII.31.) EMMI 123.§(3) bek.
125.§ (1) bek.370/2011.(XII.31.) Korm.rend. 15.§
(2) bek., 17.§ (4) bek.</t>
  </si>
  <si>
    <t>Héreg</t>
  </si>
  <si>
    <t>2010. évi CXXX. törvény 2. § (1) bekezdés,61/2009. (XII.14.) IRM rendelet  2.§ (1), 51.§ (3), 55.§ (1), 119. § (1) bekezdés, 1. melléklet 7.5. pont,2012. évi CLXXXV. törvény 3. § (1) bekezdése e) pont, 88. § (4) bekezdés c)pont,2011. évi CLXXXIX. törvény 84. § (1) bekezdés,2012. évi II. törvény 1. § (1) bekezdés</t>
  </si>
  <si>
    <t>370/2011.(XII.31.) Kormányrendelet (Ber.) 15. § (2) bekezdés</t>
  </si>
  <si>
    <t>Kerékteleki</t>
  </si>
  <si>
    <t>370/2011.(XII.31.) Korm.rend. 15.§
(2) bek., 17.§ (4) bek.</t>
  </si>
  <si>
    <t>2010. évi CXXX. törvény 2. (1) bekezdés, 2012. évi CLXXXV. törvény 2. § (1) bekezdés 39. pont,38. § (3) bekezdés,88. § (3) bekezdés b)bb) pont
2011. évi CLXXIX. törvény 114. § (1) bekezdés d) pont, 2011. évi CXCV. törvény 91. § (3) bekezdés
370/2011.(XII.31.) Kormányrendelet  15. § (2), 17. § (4)</t>
  </si>
  <si>
    <t>Kisigmánd</t>
  </si>
  <si>
    <t>Kocs</t>
  </si>
  <si>
    <t>2010. évi CXXX. törvény 2. § (1) bekezdés, 5. § (4) bekezdés, 2012. évi CLXXXV. törvény 88. § (4) bekezdés a)c) pont
370/2011.(XII.31.) Kormányrendelet  15. § (2)</t>
  </si>
  <si>
    <t xml:space="preserve">Alaptörvény B cikk 1) bekezdés, 32. cikk (2) bekezdés, XV. cikk, 1997. évi LXXVIII. törvény 54. § (5) bekezdés,  2010. évi CXXX. törvény  2. § (1) bekezdés, 1989. évi III. törvény 6.§, 2004. évi II. törvény 37. § (1) és (4) bekezdés,  1/1975. (II. 5.) KPM–BM együttes rendelet 59. § (3) bekezdés, 41/2010. (II. 26.) Korm. rendelet  17. § (3) bekezdés , 1995. évi LVII. törvény 44/C.§ (2) bekezdés,
 61/2009. (XII. 14.) IRM rendelet   2.§-ában, 10.§ (1) bekezdésében, 6.§-ában, 54. § (1) bekezdésében és 55. § (1) bekezdésében, 128.§-ában, az IRM rendelet 1. melléklet 18.2.1. pontjában,
2010. évi CXXX. törvény  2. § (1) bekezdés, 370/2011.(XII.31.) Korm.rendelet 17.§ (4) bekezdése </t>
  </si>
  <si>
    <t>Kömlőd</t>
  </si>
  <si>
    <t>1990. évi C. törvény 7.§ e) pont, 2010. évi CXXX. törvény  2. § (1) bekezdés, 6.§ (3) bekezdés, 61/2009. (XII. 14.) IRM rendelet 2.§-ával, 37. § (3) bekezdés, 42. § (1) bekezdés, 50. § (2) bekezdés d) pont, 55. § (1) bekezdés</t>
  </si>
  <si>
    <t>2011. évi CXCVI. törvény 11. § (13) bekezdés, 1989. évi XXXIII. törvény 4. § (2) bekezdés</t>
  </si>
  <si>
    <t>Lábatlan</t>
  </si>
  <si>
    <t>2010. évi CXXX. Tv. 2.§ (1) bek.,
61/2009.(XII.14.) IRM rend. 51.§ (1),
(2),(3) bek., 70.§ (1) bek.
2011. évi CXC. tv. 20.§ (1),(4),(5) bek.
2011. évi CLXXXIX. törvény 94. § (4), (7) bekezdés, 95. § (1), (3) bekezdés, 1996. évi XXI. törvény 10-17. §, 2011. évi CXCV. törvény 24. § (3) bekezdés ,26. § (1) bekezdés, 368/2011. (XII.31) 52. § (8) bekezdés, 53. § (1) bekezdés a) pont, 57. § (1), (4) bekezdés, 58. § (1), (4) bekezdés, 59. § (1) bekezdés</t>
  </si>
  <si>
    <t>Alapörvény 32. cikk d) pont, 2011. évi
 CLXXXIX. tv. 54.§, 3/2011.(IV.1.) ÖR
9.§ (5) bek.</t>
  </si>
  <si>
    <t>Mocsa</t>
  </si>
  <si>
    <t>370/2011.(XII.31.) Kormányrendelet 15. § (2) bekezdés</t>
  </si>
  <si>
    <t>370/2011.(XII.31.) Korm.rend. 15.§
(2) bek., 17.§ (4) bek.
2011. évi CLXXXIX. törvény 94. § (4), (7) bekezdés, 95. § (1), (3) bekezdés, 1996. évi XXI. törvény 10-17. §, 2011. évi CXCV. törvény 24. § (3) bekezdés ,26. § (1) bekezdés, 368/2011. (XII.31) 52. § (8) bekezdés, 53. § (1) bekezdés a) pont, 57. § (1), (4) bekezdés, 58. § (1), (4) bekezdés, 59. § (1) bekezdés</t>
  </si>
  <si>
    <t>Nagyigmánd</t>
  </si>
  <si>
    <t xml:space="preserve"> 1990. évi C. törvény 7.§ e) pont
2010. évi CXXX. törvény 2. § (1) bekezdésével, 
61/2009. (XII. 14.) IRM rendelet 2.§-ával, 119. § (4) bekezdés, 122.§ (4) bekezdés,
 32/2010. (XII. 31.) KIM rendelet  9. § (2) bekezdés </t>
  </si>
  <si>
    <t>Naszály</t>
  </si>
  <si>
    <t xml:space="preserve">2010. évi CXXX. törvény 2. § (1) bekezdés, 2012. évi II. törvény 1. § (1), 254. § (2),2012. évi CLXXXV. törvény 88. § (3) b)bb) pont,88. § (4) bekezdés a) pont
370/2011.(XII.31.) Kormányrendelet  15. § (2) </t>
  </si>
  <si>
    <t>Neszmély</t>
  </si>
  <si>
    <t>1990. évi C. törvény 7. § a)
61/2009. (XII.14.) IRM rendelet 55. § (5) bekezdés</t>
  </si>
  <si>
    <t>2011. évi CLXXXIX. törvény 94. § (4), (7) bekezdés, 95. § (1), (3) bekezdés, 1996. évi XXI. törvény 10-17. §, 2011. évi CXCV. törvény 24. § (3) bekezdés ,26. § (1) bekezdés, 368/2011. (XII.31) 52. § (8) bekezdés, 53. § (1) bekezdés a) pont, 57. § (1), (4) bekezdés, 58. § (1), (4) bekezdés, 59. § (1) bekezdés</t>
  </si>
  <si>
    <t>Pilismarót</t>
  </si>
  <si>
    <t>2011. évi CLXXXIX. törvény 13. § (1) bekezdés 19. pont, 2011. évi CLXXIX. törvény 78. § (3), 114. § (1) bekezdés, 2011. évi CXCV. törvény 24. § (3), 91. § (1) bekezdés 368/2011. (XII. 31.) Korm. rendelet 179. § (3) bekezdés 
2011. évi CLXXXIX. törvény 94. § (4), (7) bekezdés, 95. § (1), (3) bekezdés, 1996. évi XXI. törvény 10-17. §, 2011. évi CXCV. törvény 24. § (3) bekezdés ,26. § (1) bekezdés, 368/2011. (XII.31) 52. § (8) bekezdés, 53. § (1) bekezdés a) pont, 57. § (1), (4) bekezdés, 58. § (1), (4) bekezdés, 59. § (1) bekezdés</t>
  </si>
  <si>
    <t>Réde</t>
  </si>
  <si>
    <t>2010. évi CXXX. törvény 2. § (1) bekezdés 39.pont, 38. § (3) bekezdés, 88. § (3) bekezdés b)bb) pont
370/2011.(XII.31.) Kormányrendelet  15. § (2), 17. § (2)</t>
  </si>
  <si>
    <t>370/2011.(XII.31.) Korm.rend. 15.§ 
(2) bek.</t>
  </si>
  <si>
    <t>Súr</t>
  </si>
  <si>
    <t xml:space="preserve">2010. évi CXXX. törvény 2. § (1) bekezdés, 3. §, 5. § (4) bekezdés,2012. évi CLXXXV. törvény 38. § (3) bekezdés, 88. § (3) bekezdés b)bb) pont, (4) bekezdés a)c) pont, 2011. évi CXC. törvény 84. § (7) bekezdés </t>
  </si>
  <si>
    <t>370/2011.(XII.31.) Korm.rend. 15.§
(2) bek., 2011. évi CXC. tv. 20.§ (1),(4),(5) bek.
2011. évi CLXXXIX. törvény 94. § (4), (7) bekezdés, 95. § (1), (3) bekezdés, 1996. évi XXI. törvény 10-17. §, 2011. évi CXCV. törvény 24. § (3) bekezdés ,26. § (1) bekezdés, 368/2011. (XII.31) 52. § (8) bekezdés, 53. § (1) bekezdés a) pont, 57. § (1), (4) bekezdés, 58. § (1), (4) bekezdés, 59. § (1) bekezdés</t>
  </si>
  <si>
    <t>Szákszend</t>
  </si>
  <si>
    <t>Szárliget</t>
  </si>
  <si>
    <t xml:space="preserve">370/2011.(XII.31.) Kormányrendelet 15. § (2) </t>
  </si>
  <si>
    <t>2010. évi CXXX. törvény 2. § (1),5. § (4),2012. CLXXXV. törvény 82. § (1),(2), 88. § (1) bek. 4. pont, (4) bek.</t>
  </si>
  <si>
    <t>2011. évi CLXXIX. törvény 114. § (1) bekezdés,2011. évi CXCV. törvény 91. § (1) bekezdés, 370/2011.(XII.31.) Kormányrendelet 15. § (2) bekezdés</t>
  </si>
  <si>
    <t>1990. évi C. törvény  7. § e) pont  2010. évi CXXX. törvény 2. § (1) bekezdés, 61/2009. (XII.14.) IRM rendelet 6. § b) pont, 36. § (2) bekezdés, 41. § (3) bekezdés a) pont, 52. § (2) bekezdés, 54. § (1) bekezdés, 55. § (5) bekezdés, 70. § (1) bekezdés, 119. § (3) bekezdés, az 1. melléklet az 1. melléklet 7.1.2.1.,  7.5.1.4., és 16.2.1. pont</t>
  </si>
  <si>
    <t>Úny</t>
  </si>
  <si>
    <t>Vérteskethely</t>
  </si>
  <si>
    <t>2010. évi CXXX. 2. (1) bekezdés,2012. évi CLXXXV. törvény 2. § (1) bekezdés 39. pont,38. § (3) bekezdés</t>
  </si>
  <si>
    <t>2011. évi CXCV. törvény 23. § (2) bekezdés c) pont,1990. évi C. törvény  7.§,  2003. évi XCII. törvény 99. § (2) és 172. § (15) bekezdés,2011. évi CXCVI. törvény 11. § (13) bekezdés</t>
  </si>
  <si>
    <t>Komárom-Esztergom Megyi Közgyűlés</t>
  </si>
  <si>
    <t>Mötv. 49.§ (1) bek., Mötv. 80.§ (2)-(3) bek., Jat. 7.§</t>
  </si>
  <si>
    <t>Mötv. 52.§ (1) bek. 1. pont, Mötv. 80.§ (2) bek.,</t>
  </si>
  <si>
    <t xml:space="preserve"> -</t>
  </si>
  <si>
    <t>Tolmács</t>
  </si>
  <si>
    <t>Mátranovák</t>
  </si>
  <si>
    <t>Áht. 48.§ (1)-(2) Ávr. 60.§ (2),</t>
  </si>
  <si>
    <t xml:space="preserve">Hollókő </t>
  </si>
  <si>
    <t>Somoskőújfalu</t>
  </si>
  <si>
    <t>Mötv. 52.§ (1) bek i)j),l), Mötv. 52.§ (1) bek. D) Mötv. 49.§ (1) bek., Jat. 7.§,  Ötv. 34.§ (1), Pttv. 2.§ (2) d),</t>
  </si>
  <si>
    <t xml:space="preserve">Pásztó </t>
  </si>
  <si>
    <t>Nógrád</t>
  </si>
  <si>
    <t xml:space="preserve">Mátramindszent </t>
  </si>
  <si>
    <t>Mötv. 49.§ (1) bek., Jat. 7.§,</t>
  </si>
  <si>
    <t>Mötv. 52.§ (2), 338/2011. (XII.29.) Korm. Rend. 4.§, 23/2012. (IV.25.) KIM rendelet</t>
  </si>
  <si>
    <t>Hont</t>
  </si>
  <si>
    <t>Patak</t>
  </si>
  <si>
    <t>Dorogháza</t>
  </si>
  <si>
    <t>Mötv. 48.§ (1), Mötv. 49.§ (1), Mötv. 71.§ (6), Mötv. 80.§ (3),</t>
  </si>
  <si>
    <t>Szécsény</t>
  </si>
  <si>
    <t xml:space="preserve">Mötv. 48.§ (1),  Mötv. 71.§ (6), </t>
  </si>
  <si>
    <t>Magyarnándor</t>
  </si>
  <si>
    <t>Cserháthaláp</t>
  </si>
  <si>
    <t>Debercsény</t>
  </si>
  <si>
    <t xml:space="preserve">Nézsa </t>
  </si>
  <si>
    <t>Kisbágyon</t>
  </si>
  <si>
    <t xml:space="preserve">Mötv. 49. § (1) bekezdés,  Mötv. 71.§ (6), Mötv. 80.§ (3) </t>
  </si>
  <si>
    <t>Palotás</t>
  </si>
  <si>
    <t>Mötv. 49. § (1) bekezdés,  Mötv. 71.§ (6), Mötv. 48.§ (1)</t>
  </si>
  <si>
    <t>Szarvasgede</t>
  </si>
  <si>
    <t>Mötv. 49. § (1) bekezdés, Mötv. 71.§ (6), Mötv. 80.§ (3),</t>
  </si>
  <si>
    <t xml:space="preserve">Terény </t>
  </si>
  <si>
    <t>Karancsság</t>
  </si>
  <si>
    <t xml:space="preserve">Karancsalja </t>
  </si>
  <si>
    <t>Mötv. 49.§ (1),</t>
  </si>
  <si>
    <t>Keszeg</t>
  </si>
  <si>
    <t xml:space="preserve">Legénd </t>
  </si>
  <si>
    <t xml:space="preserve">Endrefalva </t>
  </si>
  <si>
    <t xml:space="preserve">Szalmatercs </t>
  </si>
  <si>
    <t xml:space="preserve">Szécsényfelfalu </t>
  </si>
  <si>
    <t>Mötv. 49.§ (1), Mötv. 80.§ (3)</t>
  </si>
  <si>
    <t>Szécsénke</t>
  </si>
  <si>
    <t xml:space="preserve">Karancskeszi </t>
  </si>
  <si>
    <t>Iliny</t>
  </si>
  <si>
    <t>Rákóczibánya</t>
  </si>
  <si>
    <t>Mötv. 49.§ (1) bek., Mötv. 80.§ (2) bek., 2010. évi CXXX. Tv. 7.§ Mötv. 52.§ (2), 338/2011. (XII.29.) KIM rendelet 4.§, 23/2012. (IV.25.) KIM rendelet</t>
  </si>
  <si>
    <t>Bokor</t>
  </si>
  <si>
    <t>Cserhátszentiván</t>
  </si>
  <si>
    <t>Felsőtold</t>
  </si>
  <si>
    <t>Garáb</t>
  </si>
  <si>
    <t>Kutasó</t>
  </si>
  <si>
    <t>Mötv. 49.§ (1) bek., Mötv. 80.§ (2) bek., Mötv. 83.§ b) pont, Mötv. 81.§ (2) b), Mötv. 46.§ (2), Mötv. 52.§ (2), 338/2011. (XII.29.) Korm. Rendelet 4.§, 23/2012. (IV.25.) KIM rendelet, Mötv. 51.§ (1) bek, Mötv. 83.§ a) pont</t>
  </si>
  <si>
    <t xml:space="preserve">Berkenye </t>
  </si>
  <si>
    <t>Horpács</t>
  </si>
  <si>
    <t>Pusztaberki</t>
  </si>
  <si>
    <t xml:space="preserve">Nógrádkövesd </t>
  </si>
  <si>
    <t xml:space="preserve">Szanda </t>
  </si>
  <si>
    <t>BÁTONYTERENYE</t>
  </si>
  <si>
    <t xml:space="preserve">Piliny </t>
  </si>
  <si>
    <t>Csesztve</t>
  </si>
  <si>
    <t>Nőtincs</t>
  </si>
  <si>
    <t xml:space="preserve">Ősagárd </t>
  </si>
  <si>
    <t>Mötv. 52.§ (2) bek.,</t>
  </si>
  <si>
    <t>Mötv. 49.§ (1), Mötv. 80.§ (2)</t>
  </si>
  <si>
    <t>Mötv. 49. § (1) bekezdés, Mötv. 52.§ (2),
Mötv. 48. § (1) bekezdés</t>
  </si>
  <si>
    <t>Mötv. 49.§ (1) bek.,</t>
  </si>
  <si>
    <t>Mötv. 49.§ (1) bek.</t>
  </si>
  <si>
    <t xml:space="preserve">Varsány </t>
  </si>
  <si>
    <t xml:space="preserve">Nógrádsipek </t>
  </si>
  <si>
    <t>Etes</t>
  </si>
  <si>
    <t>Sóshartyán</t>
  </si>
  <si>
    <t>Mötv. 74.§ (1) bek., Mötv. 75.§ (1), Mötv. 80.§ (2)-(3) bek.,</t>
  </si>
  <si>
    <t xml:space="preserve">Kétbodony </t>
  </si>
  <si>
    <t xml:space="preserve">Kisecset </t>
  </si>
  <si>
    <t xml:space="preserve">Szente </t>
  </si>
  <si>
    <t xml:space="preserve">Nógrádsáp </t>
  </si>
  <si>
    <t xml:space="preserve">Szátok </t>
  </si>
  <si>
    <t xml:space="preserve">Érsekvadkert </t>
  </si>
  <si>
    <t xml:space="preserve">Balassagyarmat </t>
  </si>
  <si>
    <t xml:space="preserve">Ipolyszög </t>
  </si>
  <si>
    <t>59</t>
  </si>
  <si>
    <t xml:space="preserve">SZIRÁK </t>
  </si>
  <si>
    <t>Mötv. 48§ (1) bek., Mötv. 43.§ (3), Mötv. 35.§ (1)</t>
  </si>
  <si>
    <t>Szurdokpüspöki</t>
  </si>
  <si>
    <t>Alsótold</t>
  </si>
  <si>
    <t>Kozárd</t>
  </si>
  <si>
    <t>Sztv. 45.§</t>
  </si>
  <si>
    <t>Mihálygerge</t>
  </si>
  <si>
    <t>Karancsberény</t>
  </si>
  <si>
    <t>Mötv. 49.§ (1), Mötv. 80.§ (3),</t>
  </si>
  <si>
    <t>Lucfalva</t>
  </si>
  <si>
    <t>Mötv. 48.§ (4)</t>
  </si>
  <si>
    <t xml:space="preserve">Nagybárkány </t>
  </si>
  <si>
    <t>Mötv. 48.§  (4), 49.§ (1)</t>
  </si>
  <si>
    <t>Nagykeresztúr</t>
  </si>
  <si>
    <t>Márkháza</t>
  </si>
  <si>
    <t>Mötv. 48.§ (1), (4), 49.§ (1), Pttv. 2.§ (5), Njtv. 95.§ (3) bek., Áht. 91.§ (1) és (3) bek.,</t>
  </si>
  <si>
    <t>Kisbárkány</t>
  </si>
  <si>
    <t>Sámsonháza</t>
  </si>
  <si>
    <t>Mötv. 48.§(1), (4), 253/1997. (XII.20.) Korm.rendelet 36.§ (5) bek.,2008. évi XLVI. Tv. 6.§ (6) bek.,</t>
  </si>
  <si>
    <t xml:space="preserve">Abony  </t>
  </si>
  <si>
    <t>2011. évi CXCIV.tv. 29. § (1) bek; 288/2010.(XII.21.) Korm.rend  22.§ (3) bek; 23.§; 312/2012.(XI.21.)Korm.rend 1.melléklet;  253/1997.(XII.20.)Korm.rend(OTÉK) 6.§ (2) bek, 7. § (2) bek, 19.§ (2) bek; 11/2013. (IV.29.) Önk.rend. 7. (2) bek; Mötv. 146. § (1) bek.</t>
  </si>
  <si>
    <t xml:space="preserve">Acsa  </t>
  </si>
  <si>
    <t>Mötv.109.§ (4);143.§ (4) i.;51. § (5);143.§ (3)</t>
  </si>
  <si>
    <t xml:space="preserve">Albertirsa  </t>
  </si>
  <si>
    <t>288/010.(XII.21.) Korm.rend  22.§ (3) bek; 23.§, 24. § (1)bek; 312/2012.(XI.21.)Korm.rend 1.melléklet; Mötv. 146. § (1) bek.</t>
  </si>
  <si>
    <t xml:space="preserve">Alsónémedi  </t>
  </si>
  <si>
    <t xml:space="preserve">Apaj  </t>
  </si>
  <si>
    <t xml:space="preserve">Áporka  </t>
  </si>
  <si>
    <t xml:space="preserve">Aszód  </t>
  </si>
  <si>
    <t>Mötv. 143. § (4) bek. i) pont</t>
  </si>
  <si>
    <t xml:space="preserve">Bag  </t>
  </si>
  <si>
    <t xml:space="preserve">Bénye  </t>
  </si>
  <si>
    <t>Mötv.143. § (3) bek.; 51. § (5) bek.</t>
  </si>
  <si>
    <t xml:space="preserve">Bernecebaráti  </t>
  </si>
  <si>
    <t xml:space="preserve">Biatorbágy  </t>
  </si>
  <si>
    <t xml:space="preserve">Budajenő  </t>
  </si>
  <si>
    <t>Étv. 2. § 16. pont,  30/C. § (3) bek., 30/D. § (2) bek.</t>
  </si>
  <si>
    <t xml:space="preserve">Budakalász   </t>
  </si>
  <si>
    <t xml:space="preserve">Budakeszi  </t>
  </si>
  <si>
    <t>312/2012. (XI. 8.) Korm. rend. 22. §, 314/2012. (XI. 8.) Korm. r. 22. § (3) bek.</t>
  </si>
  <si>
    <t xml:space="preserve">Budaörs </t>
  </si>
  <si>
    <t xml:space="preserve">Mötv. 109. § (4) bek., 314/2012. (XI. 8.) Korm. r. </t>
  </si>
  <si>
    <t xml:space="preserve">Bugyi  </t>
  </si>
  <si>
    <t>Mötv. 143. § (4) bek. , 312/2012. (XI. 8.) Korm. rend. 22. §, 314/2012. (XI. 8.) Korm. r. 22. § (3) bek.</t>
  </si>
  <si>
    <t xml:space="preserve">Cegléd  </t>
  </si>
  <si>
    <t>Mötv.  109.§, 143.§</t>
  </si>
  <si>
    <t xml:space="preserve">Ceglédbercel  </t>
  </si>
  <si>
    <t xml:space="preserve">Csemő  </t>
  </si>
  <si>
    <t>Mötv.  51., 109.§, 143.§.</t>
  </si>
  <si>
    <t xml:space="preserve">Csévharaszt  </t>
  </si>
  <si>
    <t xml:space="preserve">Mötv.143. § (3) bek.; 51. § (5) bek. 314/2012. (XI.8.) Korm. 22.§,23.§ rend., 312/2012. (XI.8.) Korm. rend. 1. mell.,  </t>
  </si>
  <si>
    <t xml:space="preserve">Csobánka  </t>
  </si>
  <si>
    <t xml:space="preserve">Csomád  </t>
  </si>
  <si>
    <t>Mötv. 143. § (4) bek.</t>
  </si>
  <si>
    <t xml:space="preserve">Csömör  </t>
  </si>
  <si>
    <t xml:space="preserve">Csörög  </t>
  </si>
  <si>
    <t xml:space="preserve">Csővár  </t>
  </si>
  <si>
    <t>Mötv.109.§ (4), 143.§(4)i,</t>
  </si>
  <si>
    <t xml:space="preserve">Dabas  </t>
  </si>
  <si>
    <t>Mötv.143. § (3) bek</t>
  </si>
  <si>
    <t xml:space="preserve">Dánszentmiklós  </t>
  </si>
  <si>
    <t xml:space="preserve">Dány  </t>
  </si>
  <si>
    <t xml:space="preserve">Délegyháza </t>
  </si>
  <si>
    <t xml:space="preserve">Domony </t>
  </si>
  <si>
    <t xml:space="preserve">Dömsöd </t>
  </si>
  <si>
    <t xml:space="preserve">Dunaharaszti </t>
  </si>
  <si>
    <t xml:space="preserve">Dunakeszi </t>
  </si>
  <si>
    <t>2011. évi CXCVI. tv., Mötv. 143. § (4) bek.</t>
  </si>
  <si>
    <t xml:space="preserve">Dunavarsány </t>
  </si>
  <si>
    <t xml:space="preserve">Ecser </t>
  </si>
  <si>
    <t>Mötv 109. §, 143. §</t>
  </si>
  <si>
    <t xml:space="preserve">Érd </t>
  </si>
  <si>
    <t xml:space="preserve">Erdőkertes </t>
  </si>
  <si>
    <t>Mötv. 143. § (4) bek. i) pont, 109. § (4) bek.; Nvt. 3. § (1) bek. 19. pont; Jat. 2. § (1) bek., Stabtv. 29. § (1) bek., Étv. 30/C. § (1) bek., 314/2012. (XI.8.) Korm.r. 22. § (1), (3), (7), bek., 23.§ (1), (2), (3) bek.; Alaptv. 32. cikk (2) bek.</t>
  </si>
  <si>
    <t xml:space="preserve">Farmos </t>
  </si>
  <si>
    <t>Mötv. 143. § (3) bekezdés</t>
  </si>
  <si>
    <t>Felsőpakony</t>
  </si>
  <si>
    <t xml:space="preserve">Mötv. 143. § (4) bek.,  314/2012. (XI.8.) Korm. rend., 312/2012. (XI.8.) Korm. rend.,  2011. évi CXCIV. tv.  29. §, Étv. 48. § </t>
  </si>
  <si>
    <t xml:space="preserve">Galgagyörk </t>
  </si>
  <si>
    <t>Mötv.51.§ (5), 143.(3)</t>
  </si>
  <si>
    <t xml:space="preserve">Galgahévíz </t>
  </si>
  <si>
    <t xml:space="preserve">Galgamácsa </t>
  </si>
  <si>
    <t xml:space="preserve">Gomba </t>
  </si>
  <si>
    <t>Mötv.143. § (3) bek.; 51. § (5) bek., 314/2012. (XI.8.) Korm. 22.§,</t>
  </si>
  <si>
    <t xml:space="preserve">Göd </t>
  </si>
  <si>
    <t xml:space="preserve">Gyál </t>
  </si>
  <si>
    <t>314/2012. (XI.8.) Korm. 22.§,23.§ rend., 312/2012. (XI.8.) Korm. rend. 1. mell.</t>
  </si>
  <si>
    <t xml:space="preserve">Gyömrő </t>
  </si>
  <si>
    <t>Mötv.143. § (3) bek.; 51. § (5) bek., 314/2012. (XI.8.) Korm. 22.§,23.§ rend., 312/2012. (XI.8.) Korm. rend. 1. mell.</t>
  </si>
  <si>
    <t xml:space="preserve">Herceghalom </t>
  </si>
  <si>
    <t>Mötv. 143. § (4) bek., Mötv. 109. § (4) bek.</t>
  </si>
  <si>
    <t xml:space="preserve">Hernád </t>
  </si>
  <si>
    <t xml:space="preserve">Hévízgyörk </t>
  </si>
  <si>
    <t xml:space="preserve">Iklad </t>
  </si>
  <si>
    <t>Mötv.143. § (3) bek, Mötv. 109. §</t>
  </si>
  <si>
    <t xml:space="preserve">Ipolydamásd </t>
  </si>
  <si>
    <t xml:space="preserve">Ipolytölgyes </t>
  </si>
  <si>
    <t>314/2012. (XI. 8.) Korm. Rend., 312/2012. (XI. 8.) Korm. Rend.,   Mötv. 143. § (3) bek.</t>
  </si>
  <si>
    <t>Étv. 30/C. § (1) bek., 314/2012. (XI.8.) Korm. R. 22. § (3) bek.</t>
  </si>
  <si>
    <t xml:space="preserve">Kakucs </t>
  </si>
  <si>
    <t xml:space="preserve">Kartal </t>
  </si>
  <si>
    <t xml:space="preserve">Káva </t>
  </si>
  <si>
    <t xml:space="preserve">Kemence </t>
  </si>
  <si>
    <t xml:space="preserve">Kerepes </t>
  </si>
  <si>
    <t>Mötv. 143. § (4) bek. i) pont, 109. § (4) bek.</t>
  </si>
  <si>
    <t xml:space="preserve">Kiskunlacháza </t>
  </si>
  <si>
    <t xml:space="preserve">Kismaros </t>
  </si>
  <si>
    <t xml:space="preserve">Kisnémedi </t>
  </si>
  <si>
    <t>Kisoroszi</t>
  </si>
  <si>
    <t xml:space="preserve">Kistarcsa </t>
  </si>
  <si>
    <t xml:space="preserve">Kocsér </t>
  </si>
  <si>
    <t xml:space="preserve">Kóka </t>
  </si>
  <si>
    <t xml:space="preserve">Mötv. 143. § (4) bek. i)pont, 109. § (4) bek. </t>
  </si>
  <si>
    <t xml:space="preserve">Kosd </t>
  </si>
  <si>
    <t xml:space="preserve">Kóspallag </t>
  </si>
  <si>
    <t>Mötv. 51. § (1)-(2) bek.; 23/2012. (IV. 25.) KIM rendelet 1. § (1)-(3) bek.</t>
  </si>
  <si>
    <t xml:space="preserve">Kőröstetétlen </t>
  </si>
  <si>
    <t>Mötv.  109.§, 143.§.</t>
  </si>
  <si>
    <t>Leányfalu</t>
  </si>
  <si>
    <t>Étv. 2. § 16. pont,  30/C. § (3) bek., 30/D. § (2) bek. ; Mötv.51.§ (5), 143.(3)</t>
  </si>
  <si>
    <t xml:space="preserve">Letkés </t>
  </si>
  <si>
    <t xml:space="preserve">Lórév </t>
  </si>
  <si>
    <t xml:space="preserve">Maglód </t>
  </si>
  <si>
    <t>Mötv. 23. § (5) bek..; 288/2010.(XII.21.) Korm.rend  23.§; 312/2012.(XI.21.)Korm.rend 1.melléklet</t>
  </si>
  <si>
    <t xml:space="preserve">Majosháza </t>
  </si>
  <si>
    <t xml:space="preserve">Makád </t>
  </si>
  <si>
    <t xml:space="preserve">Márianosztra </t>
  </si>
  <si>
    <t xml:space="preserve">Mende </t>
  </si>
  <si>
    <t xml:space="preserve">Mikebuda </t>
  </si>
  <si>
    <t xml:space="preserve">Mogyoród </t>
  </si>
  <si>
    <t xml:space="preserve"> Jat. 2. § (1), (4) bek., 7. § (1) bek.; Étv. 30/C. § (1) bek., 314/2012. (XI.8.) Korm.r. 22. § (3), (5), bek.</t>
  </si>
  <si>
    <t xml:space="preserve">Monor </t>
  </si>
  <si>
    <t xml:space="preserve">Nagybörzsöny </t>
  </si>
  <si>
    <t xml:space="preserve">Nagykáta </t>
  </si>
  <si>
    <t xml:space="preserve">Nagykovácsi </t>
  </si>
  <si>
    <t xml:space="preserve">314/2012. (XI.8.) Korm. r., 312/2012. (XI.8.) Korm. r., 2011. évi CXCIV. tv. 29. § </t>
  </si>
  <si>
    <t xml:space="preserve">Nagykőrös </t>
  </si>
  <si>
    <t xml:space="preserve">Nagymaros </t>
  </si>
  <si>
    <t xml:space="preserve">Nagytarcsa </t>
  </si>
  <si>
    <t xml:space="preserve">Nyáregyháza </t>
  </si>
  <si>
    <t xml:space="preserve">Nyársapát </t>
  </si>
  <si>
    <t>Mötv. 143. § (3) bek</t>
  </si>
  <si>
    <t xml:space="preserve">Ócsa </t>
  </si>
  <si>
    <t xml:space="preserve">Őrbottyán </t>
  </si>
  <si>
    <t xml:space="preserve">Örkény </t>
  </si>
  <si>
    <t xml:space="preserve">Pánd  </t>
  </si>
  <si>
    <t xml:space="preserve">Páty </t>
  </si>
  <si>
    <t xml:space="preserve">314/2012. (XI. 8.) Korm.r. 23. §,  Étv. 30/C. § (1) bek.,  Mötv. 143. § (4) </t>
  </si>
  <si>
    <t xml:space="preserve">Pécel  </t>
  </si>
  <si>
    <t xml:space="preserve">Penc  </t>
  </si>
  <si>
    <t>Mötv. 51.§(5), 143. § (3), 314/2012. (XI. 8.) Kr. 22. § (1), (3), (5),23. § (1), (2), (3), 24. § (1), 312 (XI: 8.) Kr. 1. mell. 31., Ket. 19. § (4),</t>
  </si>
  <si>
    <t>314/2012. (XI. 8.) Korm. r., 312/2012. (XI. 8.) Korm.r.,  Mötv. 143. § (3) bek.</t>
  </si>
  <si>
    <t>Perőcsény</t>
  </si>
  <si>
    <t xml:space="preserve">Péteri  </t>
  </si>
  <si>
    <t xml:space="preserve">Pilis  </t>
  </si>
  <si>
    <t xml:space="preserve">Pilisborosjenő  </t>
  </si>
  <si>
    <t>Mötv. 143. § (4) bek. i) pont és 109. § (4) bek.</t>
  </si>
  <si>
    <t xml:space="preserve">Piliscsaba  </t>
  </si>
  <si>
    <t>Mötv.143. § (3) bek.; 51. § (5) bek., Mötv. 143. § (4) bek. i) pont és 109. § (4) bek., 2011. évi CXCIV. tv. 29. § (1) bek., 314/2012. Korm.r. 22. § (1) és (3) bek., 23. § (3) bek., 61/2009. IRM 2. §, Étv. 30/C. § (1) bek.</t>
  </si>
  <si>
    <t xml:space="preserve">Pilisjászfalu  </t>
  </si>
  <si>
    <t xml:space="preserve">Pilisvörösvár  </t>
  </si>
  <si>
    <t>Mötv. 143. § (4) bek. i) pont és 109. § (4) bek., 314/2012. Korm. R. 22. § (1) és (3) bek., 23. § (3) bek.</t>
  </si>
  <si>
    <t xml:space="preserve">Pilisszántó  </t>
  </si>
  <si>
    <t xml:space="preserve">Pilisszentiván  </t>
  </si>
  <si>
    <t>Hatv. 6. § c) pont, 7. § e) pont, 13. §, 61/2009. IRM. r.  2. §, Art. 10. § (1) bek. d) pont, 2011. évi CXCIV. tv. 29. § (1) bek., 314/2012. Korm. r.  22. § (1) és (3) bek., 23. § (3) bek., Étv. 30/D. § (2) bek.,</t>
  </si>
  <si>
    <t xml:space="preserve">Pilisszentkereszt  </t>
  </si>
  <si>
    <t>Pócsmegyer</t>
  </si>
  <si>
    <t xml:space="preserve">Pusztavacs </t>
  </si>
  <si>
    <t xml:space="preserve"> Mötv. 143. § (3) bek.</t>
  </si>
  <si>
    <t>Pusztazámor</t>
  </si>
  <si>
    <t xml:space="preserve">Püspökhatvan  </t>
  </si>
  <si>
    <t>Mötv. 51. § (5), 143. §(3).</t>
  </si>
  <si>
    <t xml:space="preserve">Püspökszilágy  </t>
  </si>
  <si>
    <t xml:space="preserve">Ráckeve  </t>
  </si>
  <si>
    <t>Rád</t>
  </si>
  <si>
    <t xml:space="preserve">Remeteszőlős  </t>
  </si>
  <si>
    <t xml:space="preserve">Solymár  </t>
  </si>
  <si>
    <t>Mötv. 143. § (4) bek. i) pont és 109. § (4) bek., 2011. évi CXCIV. tv. 29. § (1) bek., 61/2009. IRM. 2. §, 314/2012. Korm. r.  22. § (3) bek. és 23. § (3) bek.,</t>
  </si>
  <si>
    <t>Mötv. 51. § (5), 143. §(3).;</t>
  </si>
  <si>
    <t xml:space="preserve">Sülysáp  </t>
  </si>
  <si>
    <t xml:space="preserve">Szada  </t>
  </si>
  <si>
    <t xml:space="preserve">Százhalombatta  </t>
  </si>
  <si>
    <t>Mötv. 143. § (4) bek. i)pont, 109. § (4) bek.;. Étv. 2. § 16. pont,  30/C. § (3) bek., 30/D. § (2) bek</t>
  </si>
  <si>
    <t xml:space="preserve">Szentlőrinckáta  </t>
  </si>
  <si>
    <t>Mötv. 143. § (4) bek. i)pont, 109. § (4) bek.</t>
  </si>
  <si>
    <t xml:space="preserve">Szentmártonkáta  </t>
  </si>
  <si>
    <t xml:space="preserve">Szigetbecse  </t>
  </si>
  <si>
    <t xml:space="preserve">Szigetcsép  </t>
  </si>
  <si>
    <t xml:space="preserve">Szigethalom  </t>
  </si>
  <si>
    <t>Szigetmonostor</t>
  </si>
  <si>
    <t xml:space="preserve">Szigetszentmárton  </t>
  </si>
  <si>
    <t xml:space="preserve">Szigetszentmiklós  </t>
  </si>
  <si>
    <t>314/2012. (XI. 8.) Korm. Rendelet 23. § (1)-(3) bek.; 1997. évi LXXVIII.tv. 30/D. § (3) bek.</t>
  </si>
  <si>
    <t xml:space="preserve">Szigetújfalu  </t>
  </si>
  <si>
    <t>Szob</t>
  </si>
  <si>
    <t xml:space="preserve">Szokolya  </t>
  </si>
  <si>
    <t xml:space="preserve">Sződ  </t>
  </si>
  <si>
    <t>Mötv. 51.§(5), 143. § (3)</t>
  </si>
  <si>
    <t xml:space="preserve">Sződliget  </t>
  </si>
  <si>
    <t xml:space="preserve">Táborfalva  </t>
  </si>
  <si>
    <t>Tahitótfalu</t>
  </si>
  <si>
    <t xml:space="preserve">Taksony  </t>
  </si>
  <si>
    <t xml:space="preserve">Tápióbicske  </t>
  </si>
  <si>
    <t xml:space="preserve">Tápiógyörgye  </t>
  </si>
  <si>
    <t xml:space="preserve">Tápióság  </t>
  </si>
  <si>
    <t>Mötv. 143.§ (4) bek. i)pont, 109. § (4) bek.</t>
  </si>
  <si>
    <t xml:space="preserve">Tápiószecső  </t>
  </si>
  <si>
    <t xml:space="preserve">Tápiószele  </t>
  </si>
  <si>
    <t xml:space="preserve">Tápiószentmárton  </t>
  </si>
  <si>
    <t xml:space="preserve">Tápiószőlős  </t>
  </si>
  <si>
    <t xml:space="preserve">Tatárszentgyörgy  </t>
  </si>
  <si>
    <t xml:space="preserve">Telki  </t>
  </si>
  <si>
    <t>314/2012. (XI. 8.) Korm.r., 312/2012. (XI. 8.) Korm.r., 2011. évi CXCIV. tv. 29. §</t>
  </si>
  <si>
    <t>Tésa</t>
  </si>
  <si>
    <t xml:space="preserve">Tinnye  </t>
  </si>
  <si>
    <t xml:space="preserve">Tóalmás  </t>
  </si>
  <si>
    <t xml:space="preserve">Tök  </t>
  </si>
  <si>
    <t xml:space="preserve">Tököl  </t>
  </si>
  <si>
    <t xml:space="preserve">Törökbálint  </t>
  </si>
  <si>
    <t xml:space="preserve">Étv. 2. § 16. pont,  30/C. § (3) bek., 30/D. § (2) bek. ; </t>
  </si>
  <si>
    <t xml:space="preserve">Törtel  </t>
  </si>
  <si>
    <t xml:space="preserve">Tura  </t>
  </si>
  <si>
    <t xml:space="preserve">Újhartyán  </t>
  </si>
  <si>
    <t xml:space="preserve">Újlengyel  </t>
  </si>
  <si>
    <t xml:space="preserve">Újszilvás  </t>
  </si>
  <si>
    <t xml:space="preserve">Úri  </t>
  </si>
  <si>
    <t xml:space="preserve">Üllő  </t>
  </si>
  <si>
    <t>288/2010.(XII.21.) Korm.rend  22.§ ; Mötv 109, 143. §</t>
  </si>
  <si>
    <t xml:space="preserve">Üröm  </t>
  </si>
  <si>
    <t xml:space="preserve">Vác  </t>
  </si>
  <si>
    <t>Mötv.109.§(4), 143. § (4) i; 314/2012.(XI.8.) Korm.rend.22. §(1), (3);23. §(1),1.mell. 31.;Ket. 19. §(4), IRM 36. § (2),</t>
  </si>
  <si>
    <t xml:space="preserve">Vácduka  </t>
  </si>
  <si>
    <t>Mötv. 51. §(5), 143. § (3)</t>
  </si>
  <si>
    <t xml:space="preserve">Vácegres  </t>
  </si>
  <si>
    <t xml:space="preserve">Váchartyán  </t>
  </si>
  <si>
    <t>Mötv. 51. § (5), 143. §(3)</t>
  </si>
  <si>
    <t xml:space="preserve">Váckisújfalu  </t>
  </si>
  <si>
    <t xml:space="preserve">Vácrátót  </t>
  </si>
  <si>
    <t>Mötv.109.§(4), 143. § (4) i,</t>
  </si>
  <si>
    <t xml:space="preserve">Vácszentlászló  </t>
  </si>
  <si>
    <t xml:space="preserve">Valkó  </t>
  </si>
  <si>
    <t xml:space="preserve">Mötv.143. § (3) bek., 143. § (4) bek. i) pont; 51. § (5) bek., 109. § (4) bek. </t>
  </si>
  <si>
    <t xml:space="preserve">Vasad  </t>
  </si>
  <si>
    <t xml:space="preserve">Vecsés  </t>
  </si>
  <si>
    <t>Mötv 23. § (5) bek; 2011. évi CXCIV. tv. 29.§ (1) bek;  288/2010. (XII.21.) Korm.rend 22. § (3) bek, 23. §;  312/2012. (XI.21.) Korm. rend.  1. melléklet</t>
  </si>
  <si>
    <t xml:space="preserve">Veresegyház  </t>
  </si>
  <si>
    <t xml:space="preserve">Verőce  </t>
  </si>
  <si>
    <t xml:space="preserve">Verseg  </t>
  </si>
  <si>
    <t xml:space="preserve">Visegrád  </t>
  </si>
  <si>
    <t xml:space="preserve">Zebegény  </t>
  </si>
  <si>
    <t xml:space="preserve">Zsámbék  </t>
  </si>
  <si>
    <t>314/2012. (XI. 8.) Korm.r., 312/2012. (XI. 8.) Korm.r.,   Mötv. 143. § (3) bek.</t>
  </si>
  <si>
    <t xml:space="preserve">Zsámbok  </t>
  </si>
  <si>
    <t xml:space="preserve">Áht. 89.§ (1) bek, Htv. 138. § k) pont, Mötv. 42. § </t>
  </si>
  <si>
    <t>Alsóbogát</t>
  </si>
  <si>
    <t>Andocs</t>
  </si>
  <si>
    <t>Bábonymegyer</t>
  </si>
  <si>
    <t>Bakháza</t>
  </si>
  <si>
    <t>Balatonberény</t>
  </si>
  <si>
    <t>Balatonboglár</t>
  </si>
  <si>
    <t>Mötv. 43. § (3)</t>
  </si>
  <si>
    <t>Balatonendréd</t>
  </si>
  <si>
    <t>Balatonfenyves</t>
  </si>
  <si>
    <t>Balatonföldvár</t>
  </si>
  <si>
    <t>Balatonkeresztúr</t>
  </si>
  <si>
    <t>Balatonlelle</t>
  </si>
  <si>
    <t>Balatonmáriafürdő</t>
  </si>
  <si>
    <t>Balatonőszöd</t>
  </si>
  <si>
    <t>Balatonszabadi</t>
  </si>
  <si>
    <t>Mötv. 43. § (3), helyi rendelet miatti</t>
  </si>
  <si>
    <t>Balatonszárszó</t>
  </si>
  <si>
    <t>Balatonszemes</t>
  </si>
  <si>
    <t>Balatonszentgyörgy</t>
  </si>
  <si>
    <t>Balatonújlak</t>
  </si>
  <si>
    <t>Balatonvilágos</t>
  </si>
  <si>
    <t>Bálványos</t>
  </si>
  <si>
    <t>Vgtv. 45. § (6) bek.,61/2009.(XII.14.) IRM rend. 1. mell. 2.3.4 pont, IRM rend 52. § (2) bek. a)-b) pont, Jat. 6. § (1)-(3) bek., Jat. 17. § (1)-(2) bek., Szabs.tv. 254. § (2) bek., Jat. 18. § (1)-(2) bek.,  IRM rendelet 119.§ (1),(4) bek., Mötv.143. § (3) bek.</t>
  </si>
  <si>
    <t>Bedegkér</t>
  </si>
  <si>
    <t xml:space="preserve">Bodrog </t>
  </si>
  <si>
    <t>Bolhás</t>
  </si>
  <si>
    <t xml:space="preserve">Mötv.143. § (3) bekezdése </t>
  </si>
  <si>
    <t>Böhönye</t>
  </si>
  <si>
    <t>Bőszénfa</t>
  </si>
  <si>
    <t>Buzsák</t>
  </si>
  <si>
    <t>Csákány</t>
  </si>
  <si>
    <t>Cserénfa</t>
  </si>
  <si>
    <t>Csoma</t>
  </si>
  <si>
    <t>IRM 53.§, 54.§, 44.§ 36.§, 5. §, 2.§, Sztv. 132. § (4), 50. §, 92. §, Gyvt. 18. § (2)</t>
  </si>
  <si>
    <t xml:space="preserve">Csombárd </t>
  </si>
  <si>
    <t>Csömend</t>
  </si>
  <si>
    <t>Csurgónagymarton</t>
  </si>
  <si>
    <t>Nektv. 95.§ (3) bekezdés</t>
  </si>
  <si>
    <t>Drávagárdony</t>
  </si>
  <si>
    <t>Nektv. 95.§ (3) bekezdés (2x)</t>
  </si>
  <si>
    <t>Felsőmocsolád</t>
  </si>
  <si>
    <t>Fiad</t>
  </si>
  <si>
    <t xml:space="preserve">Áht. 91. § (3) bekezdése </t>
  </si>
  <si>
    <t>Fonó</t>
  </si>
  <si>
    <t>Fonyód</t>
  </si>
  <si>
    <t>Főnyed</t>
  </si>
  <si>
    <t>Gadács</t>
  </si>
  <si>
    <t>Gadány</t>
  </si>
  <si>
    <t>Gálosfa</t>
  </si>
  <si>
    <t>Kéménystv. 10.§ (4) bek.</t>
  </si>
  <si>
    <t>Gyékényes</t>
  </si>
  <si>
    <t>Htv. 52. §, 17. §, 11. §, 20. §, 43. § (3) bek., 338/2011.(XII.29.) Korm. r. 4. § (3) bek.</t>
  </si>
  <si>
    <t>Gyugy</t>
  </si>
  <si>
    <t>Hács</t>
  </si>
  <si>
    <t>Hajmás</t>
  </si>
  <si>
    <t>Hedrehely</t>
  </si>
  <si>
    <t>Áht. 91. § (1) bek.</t>
  </si>
  <si>
    <t>Hetes</t>
  </si>
  <si>
    <t>Homokszentgyörgy</t>
  </si>
  <si>
    <t>Hosszúvíz</t>
  </si>
  <si>
    <t>Igal</t>
  </si>
  <si>
    <t>Iharos</t>
  </si>
  <si>
    <t xml:space="preserve"> Jat. 5. § (4) bek., Mötv. 143. § (3) bek.</t>
  </si>
  <si>
    <t>Áht. 91. § (3) bek., Jat. 5. § (4) bek., Mötv. 143. § (3) bek.</t>
  </si>
  <si>
    <t>IRM rendelet 1. mell. 2.3.4. pont, 7.5.1.4. pont, Jat. 7. §, Áht. 91. § (3) bek.,  Jat. 5. § (4) bek., Mötv. 143. § (3) bek.</t>
  </si>
  <si>
    <t>Juta</t>
  </si>
  <si>
    <t>Kánya</t>
  </si>
  <si>
    <t>Áht. 91.§ (1) bekezdés</t>
  </si>
  <si>
    <t>Kapoly</t>
  </si>
  <si>
    <t>Kaposgyarmat</t>
  </si>
  <si>
    <t>Kaposhomok</t>
  </si>
  <si>
    <t>Kaposmérő</t>
  </si>
  <si>
    <t>Kaposújlak</t>
  </si>
  <si>
    <t xml:space="preserve">Kaposvár </t>
  </si>
  <si>
    <t xml:space="preserve">Kaposszerdahely </t>
  </si>
  <si>
    <t>Kára</t>
  </si>
  <si>
    <t xml:space="preserve">Karád        </t>
  </si>
  <si>
    <t>Kaszó</t>
  </si>
  <si>
    <t xml:space="preserve">Kazsok </t>
  </si>
  <si>
    <t>Kelevíz</t>
  </si>
  <si>
    <t>Kereki</t>
  </si>
  <si>
    <t>Kéthely</t>
  </si>
  <si>
    <t>Kisasszond</t>
  </si>
  <si>
    <t>Kisbárapáti</t>
  </si>
  <si>
    <t>Kisgyalán</t>
  </si>
  <si>
    <t>Mötv.143. § (3) bek.</t>
  </si>
  <si>
    <t>Komlósd</t>
  </si>
  <si>
    <t>Kőröshegy</t>
  </si>
  <si>
    <t>Kötcse</t>
  </si>
  <si>
    <t>Libickozma</t>
  </si>
  <si>
    <t>Lulla</t>
  </si>
  <si>
    <t xml:space="preserve">Mötv. 71. § (5) bekezdése </t>
  </si>
  <si>
    <t>Magyaratád</t>
  </si>
  <si>
    <t>Mernye</t>
  </si>
  <si>
    <t>Miklósi</t>
  </si>
  <si>
    <t>Nágocs</t>
  </si>
  <si>
    <t xml:space="preserve">Nagyatád </t>
  </si>
  <si>
    <t>Nagyberény</t>
  </si>
  <si>
    <t>Nagycsepely</t>
  </si>
  <si>
    <t>Nagyszakácsi</t>
  </si>
  <si>
    <t>Nemeskisfalud</t>
  </si>
  <si>
    <t xml:space="preserve">Nyim </t>
  </si>
  <si>
    <t>Ttv. 41. §, IRM. 53. §</t>
  </si>
  <si>
    <t>Orci</t>
  </si>
  <si>
    <t>Ordacsehi</t>
  </si>
  <si>
    <t>Infotv. 3.§, Mötv. 46. §</t>
  </si>
  <si>
    <t>Őrtilos</t>
  </si>
  <si>
    <t>Pamuk</t>
  </si>
  <si>
    <t>Patalom</t>
  </si>
  <si>
    <t>Patca</t>
  </si>
  <si>
    <t>Patosfa</t>
  </si>
  <si>
    <t>Péterhida</t>
  </si>
  <si>
    <t>Polány</t>
  </si>
  <si>
    <t>Porrog</t>
  </si>
  <si>
    <t>Porrogszentpál</t>
  </si>
  <si>
    <t>Pusztaszemes</t>
  </si>
  <si>
    <t>Ráksi</t>
  </si>
  <si>
    <t>Rinyakovácsi</t>
  </si>
  <si>
    <t>Rinyaújlak</t>
  </si>
  <si>
    <t>Rinyaújnép</t>
  </si>
  <si>
    <t xml:space="preserve">Ságvár </t>
  </si>
  <si>
    <t>Sántos</t>
  </si>
  <si>
    <t>Mötv. 115. § (1) bek., Mötv. 112. § (3) bek., Áht. 37. § (1)-(2) bek., Áht. 38. §, Ávr. 52.§(6)bek., Ávr. 55. § (1) bek</t>
  </si>
  <si>
    <t>Sávoly</t>
  </si>
  <si>
    <t>Sérsekszőlős</t>
  </si>
  <si>
    <t>Simonfa</t>
  </si>
  <si>
    <t>Siójut</t>
  </si>
  <si>
    <t xml:space="preserve">Som </t>
  </si>
  <si>
    <t>Ttv. 41. §, IRM. 53. § Mötv. 43. § (3)</t>
  </si>
  <si>
    <t>Somodor</t>
  </si>
  <si>
    <t xml:space="preserve">Mötv. 58. § (1) bek. </t>
  </si>
  <si>
    <t>Somogyacsa</t>
  </si>
  <si>
    <t>Somogyaszaló</t>
  </si>
  <si>
    <t>Somogybabod</t>
  </si>
  <si>
    <t>Somogybükkösd</t>
  </si>
  <si>
    <t>Somogycsicsó</t>
  </si>
  <si>
    <t>Somogydöröcske</t>
  </si>
  <si>
    <t>Somogyegres</t>
  </si>
  <si>
    <t>Somogyfajsz</t>
  </si>
  <si>
    <t>Somogyjád</t>
  </si>
  <si>
    <t>Somogymeggyes</t>
  </si>
  <si>
    <t>Somogysámson</t>
  </si>
  <si>
    <t>Somogysárd</t>
  </si>
  <si>
    <t>Somogysimonyi</t>
  </si>
  <si>
    <t>Somogytúr</t>
  </si>
  <si>
    <t>Somogyudvarhely</t>
  </si>
  <si>
    <t xml:space="preserve">Htv. 52. §, 20. §,37. § (29 bek.,  Jat. 2. § (1) bek., 338/2011.(XII.29.) Korm.r. 4. § (3) bek. </t>
  </si>
  <si>
    <t>Somogyzsitfa</t>
  </si>
  <si>
    <t>Szabadi</t>
  </si>
  <si>
    <t>Szántód</t>
  </si>
  <si>
    <t>Szegerdő</t>
  </si>
  <si>
    <t>Szentbalázs</t>
  </si>
  <si>
    <t>Szentgáloskér</t>
  </si>
  <si>
    <t>Szilvásszentmárton</t>
  </si>
  <si>
    <t>Szólád</t>
  </si>
  <si>
    <t>Szorosad</t>
  </si>
  <si>
    <t>Szőkedencs</t>
  </si>
  <si>
    <t>Szőlősgyörök</t>
  </si>
  <si>
    <t>Ht.35. § (1) bek g), 52. § (1) bek</t>
  </si>
  <si>
    <t>Tab</t>
  </si>
  <si>
    <t>Tapsony</t>
  </si>
  <si>
    <t>Táska</t>
  </si>
  <si>
    <t xml:space="preserve">Taszár </t>
  </si>
  <si>
    <t>Tengőd</t>
  </si>
  <si>
    <t>IRM rendelet 54. § (1), 55. § (1) és (5), Ht. 35. §, Ht. 47/A. § (1) bek.,</t>
  </si>
  <si>
    <t>Torvaj</t>
  </si>
  <si>
    <t>Törökkoppány</t>
  </si>
  <si>
    <t>Varászló</t>
  </si>
  <si>
    <t>Várda</t>
  </si>
  <si>
    <t>Vése</t>
  </si>
  <si>
    <t>Visnye</t>
  </si>
  <si>
    <t>Visz</t>
  </si>
  <si>
    <t>Vörs</t>
  </si>
  <si>
    <t>Zákányfalu</t>
  </si>
  <si>
    <t>Zala</t>
  </si>
  <si>
    <t>Zamárdi</t>
  </si>
  <si>
    <t>Zics</t>
  </si>
  <si>
    <t>Zselickisfalud</t>
  </si>
  <si>
    <t>Zselickislak</t>
  </si>
  <si>
    <t>Zselicszentpál</t>
  </si>
  <si>
    <t>Szabolcs-Szatmár-Bereg Megyei Önkormányzat</t>
  </si>
  <si>
    <t>61/2009. (XII. 14.) IRM rendelet 3. § (1) bekezdés</t>
  </si>
  <si>
    <t>Apagy</t>
  </si>
  <si>
    <t>Mötv. 57. § (1), 71. § (4), 82. § (3), 334/2006. Korm.r. 6. §</t>
  </si>
  <si>
    <t>Njtv. 80. § (2) bekezdés, Jat. 7. §, 17. § (1), 18. § (1), Jszr. 52. § (2) bek. a) b) pontja, 55. § (1) bek. , 78. §</t>
  </si>
  <si>
    <t>SZMSZ 35. § (3), Mötv. 49. § (1)</t>
  </si>
  <si>
    <t xml:space="preserve"> Jszr .52. § (2) , 55.§ (1) . 105.§(4) bekezdés c) pont. Vgtv.44/C (1)</t>
  </si>
  <si>
    <t>Barabás</t>
  </si>
  <si>
    <t>1990. évi C. törvény  17. §, 24. §; 2010. évi CXXX. tv. 2. § (1) bek., 3. §</t>
  </si>
  <si>
    <t>Bátorliget</t>
  </si>
  <si>
    <t>Benk</t>
  </si>
  <si>
    <t>Beregdaróc</t>
  </si>
  <si>
    <t>Beregsurány</t>
  </si>
  <si>
    <t>Jszr.1.§(2) 1. melléklet 2.3.4.</t>
  </si>
  <si>
    <t>Besenyőd</t>
  </si>
  <si>
    <t>Beszterec</t>
  </si>
  <si>
    <t>Biri</t>
  </si>
  <si>
    <t xml:space="preserve">Mötv. 52. § (1) l), Jat. 7. §  </t>
  </si>
  <si>
    <t xml:space="preserve">Kjt. 20/A. § (4), 326/2013. (VIII.30.) Korm.r. 22. § (6), Nkt. 67. § (1), </t>
  </si>
  <si>
    <t>Mötv. 51. § (5) bekezdés</t>
  </si>
  <si>
    <t>Cégénydányád</t>
  </si>
  <si>
    <t>Njtv. 80. § (2)</t>
  </si>
  <si>
    <t>Csaroda</t>
  </si>
  <si>
    <t>Jat. 7. §</t>
  </si>
  <si>
    <t>Jszr. 52. § (2) a)</t>
  </si>
  <si>
    <t>Mötv. 52. § (2); 1995. évi LVII. törvény 44/C. § (2) és 45. § (6) bekezdése</t>
  </si>
  <si>
    <t>Mötv. 52. § (2);  Mötv. 143. § (3) és      2012. évi CLXXXV. törvény 35. § a)-g) és 88. § (4) bekezdése; 1995. évi LVII. törvény 44/G.§ (1) bekezdése</t>
  </si>
  <si>
    <t>Darnó</t>
  </si>
  <si>
    <t>Encsencs</t>
  </si>
  <si>
    <t>2011. évi CLXXIX. törvény 80. § (2) bekezdése</t>
  </si>
  <si>
    <t>Jszr.52.§(2) 1.mell.2.3.4.</t>
  </si>
  <si>
    <t>Vgtv. 44/G. § (1)</t>
  </si>
  <si>
    <t>Fülesd</t>
  </si>
  <si>
    <t>Fülpösdaróc</t>
  </si>
  <si>
    <t>Garbolc</t>
  </si>
  <si>
    <t>Vgtv. 44/C. § (1)</t>
  </si>
  <si>
    <t>Géberjén</t>
  </si>
  <si>
    <t>Mötv. 92. §, 93. § Nkt. 84. § (3)</t>
  </si>
  <si>
    <t>Vgtv.44/C § (1)</t>
  </si>
  <si>
    <t>Gelénes</t>
  </si>
  <si>
    <t>Geszteréd</t>
  </si>
  <si>
    <t>Gulács</t>
  </si>
  <si>
    <t>Győröcske</t>
  </si>
  <si>
    <t>Győrtelek</t>
  </si>
  <si>
    <t>370/2011. (XII.31.) 17. § (4)</t>
  </si>
  <si>
    <t>Gyügye</t>
  </si>
  <si>
    <t>Hermánszeg</t>
  </si>
  <si>
    <t>Jszr. 119. §</t>
  </si>
  <si>
    <t>Hetefejércse</t>
  </si>
  <si>
    <t>Vgtv. 44/G. § (1), Mötv. 41. § (4)-(5)</t>
  </si>
  <si>
    <t>Ilk</t>
  </si>
  <si>
    <t>Jármi</t>
  </si>
  <si>
    <t>370/2011. (XII.31.) Korm.r. 17. § (4)</t>
  </si>
  <si>
    <t>Jéke</t>
  </si>
  <si>
    <t>Kálmánháza</t>
  </si>
  <si>
    <t>Kék</t>
  </si>
  <si>
    <t>Njtv.80.§ (2)</t>
  </si>
  <si>
    <t>Kérsemjén</t>
  </si>
  <si>
    <t>Jszr. 44. § (4), Jszr. 55. § (1)</t>
  </si>
  <si>
    <t>Kisar</t>
  </si>
  <si>
    <t>Kishódos</t>
  </si>
  <si>
    <t>Kisléta</t>
  </si>
  <si>
    <t>Kisnamény</t>
  </si>
  <si>
    <t>Kisszekeres</t>
  </si>
  <si>
    <t>Jszr. 54. § (1)</t>
  </si>
  <si>
    <t xml:space="preserve">145/1999.Korm.r. 11.§(1), Ttv. 40.§ (1) Mötv. 52.§ (1) </t>
  </si>
  <si>
    <t>Kocsord</t>
  </si>
  <si>
    <t>Kjt. 20/A. § (5) b)</t>
  </si>
  <si>
    <t>Komlódtótfalu</t>
  </si>
  <si>
    <t>Mötv. 52. § (2);  2012. évi CLXXXV. törvény 35. § a)-g) és 88. § (4);1995. évi LVII. törvény 44/G.§ (1) bekezdése</t>
  </si>
  <si>
    <t>Komoró</t>
  </si>
  <si>
    <t>Mötv. 58. § (1), 13. § (1) 19. pont, SZMSZ 27. § (1); Ht. 33. § (1) és 34. § (1) bek.</t>
  </si>
  <si>
    <t>Kölcse</t>
  </si>
  <si>
    <t>Njtv. 80. § (2) bekezdés, Jat. 17. § (1) bek, 18. § (1) bek., Jszr. 48. § (1) bek., 119. §</t>
  </si>
  <si>
    <t>Lövőpetri</t>
  </si>
  <si>
    <t>Magosliget</t>
  </si>
  <si>
    <t>Vgtv. 44/C. § (1), Jszr. 78. §</t>
  </si>
  <si>
    <t>Njtv. 80. § (2) bekezdés, Jat. 17. § (1) bek. 18. § (1) bek., Jszr. 6. § b) pontja, 119. §</t>
  </si>
  <si>
    <t>Mánd</t>
  </si>
  <si>
    <t xml:space="preserve">Jat. 7. §  </t>
  </si>
  <si>
    <t>Mándok</t>
  </si>
  <si>
    <t>Márokpapi</t>
  </si>
  <si>
    <t>Vgtv. 44/G. § (1), Mötv. 89. § (3), Mötv. 93. § 14., Mötv. 92. §</t>
  </si>
  <si>
    <t>Mátyus</t>
  </si>
  <si>
    <t xml:space="preserve">1990. évi C. tv. 37. § (2) bek b) pontja; 2010. évi CXXX. tv. 3. §
</t>
  </si>
  <si>
    <t>Mérk</t>
  </si>
  <si>
    <t>Nábrád</t>
  </si>
  <si>
    <t>Vgtv. 44/G. § (1) bek.</t>
  </si>
  <si>
    <t xml:space="preserve">Mötv. 46. § (2) a), 48.§ (1), 52. § (1) f), 370/2011. (XII.31.) Korm.r. 17. § (2) </t>
  </si>
  <si>
    <t>Jszr.78.§(1)</t>
  </si>
  <si>
    <t>Nagyhódos</t>
  </si>
  <si>
    <t>Nagyvarsány</t>
  </si>
  <si>
    <t>Napkor</t>
  </si>
  <si>
    <t>Nemesborzova</t>
  </si>
  <si>
    <t>Njtv.80.§ (2) ,Áht.23.§(1),Áht.26.§(1)bek a),Áht.93.§(3),Áht.98.§(3), Jszr.78.§ (1)</t>
  </si>
  <si>
    <t>Kjt. 20/A. § (3), 20/B.§ (2), 370/2011. (XII.31.) 17. § (4)</t>
  </si>
  <si>
    <t>Nyírderzs</t>
  </si>
  <si>
    <t>Nyírgelse</t>
  </si>
  <si>
    <t>Nyíribrony</t>
  </si>
  <si>
    <t>Jat. 7. §, 17. § (1) bek., 18. § (1) bek., 27. § (2) bek., Jszr. 52. § (2) bek. b) pontja, 55. § (1) bek., 54. § (1) bek., 119. §</t>
  </si>
  <si>
    <t>Nyírjákó</t>
  </si>
  <si>
    <t>Jat. 7. §, 17. § (1) bek., 18. § (1) bek., 27. § (2) bek., Jszr. 52. § (2) bek. b) pontja, 55. § (1) bek.,  119. §</t>
  </si>
  <si>
    <t>Nyírkarász</t>
  </si>
  <si>
    <t>Ttv. 41.§(3), 40.§(2), 145/1999Korm.r. 12.§, 312/2012.Korm.r. 1. melléklet, Jszr</t>
  </si>
  <si>
    <t>Nyírkércs</t>
  </si>
  <si>
    <t>Nyírlövő</t>
  </si>
  <si>
    <t>326/2013. (VIII. 30.) Korm. rendelet 22. § (2) bekezdése, Njtv. 80. § (2) bekezdés, Jat. 7. §, 17. § (1) bek., 27. § (2) bek., Jszr. 6. § b) pontja, 52. § (2) bek. a) pontja, 55. § (1) bek., 54. § (1) bek., 78. §, 119. §</t>
  </si>
  <si>
    <t>Nyírmeggyes</t>
  </si>
  <si>
    <t>Sz.t. 45.§(5)-(6), Jat.3.§, Jszr. 55.§ (1)</t>
  </si>
  <si>
    <t>Nyírpazony</t>
  </si>
  <si>
    <t>138/1992. (X.8.) Korm.r. 5. § (1), Nkt. 67. § (1)</t>
  </si>
  <si>
    <t>Nyírpilis</t>
  </si>
  <si>
    <t>Nyírtét</t>
  </si>
  <si>
    <t>Nyírtura</t>
  </si>
  <si>
    <t>Pttv. 15. § (1) bek.; Vgtv. 44/C.§ (1) bek.</t>
  </si>
  <si>
    <t>Mötv. 46. § (2) bekezdés a) pontja; a nemzeti köznevelésről szóló 2011. évi CXC. törvény 70. § (2) bekezdés a); b) és g) pontja, Mötv. 52. § (2) bekezdése, 2011. évi CLXXIX. törvény 80. § (2) bekezdése</t>
  </si>
  <si>
    <t>Njtv. 80. § (2) bekezdés, Jat. 7. §, 17. § (1) bek., Jszr. 6. § b) pontja, 119. §</t>
  </si>
  <si>
    <t>Olcsva</t>
  </si>
  <si>
    <t>Olcsvaapáti</t>
  </si>
  <si>
    <t xml:space="preserve">Jszr. 55. § (1) </t>
  </si>
  <si>
    <t>Vgtv.44/C.§(1), 44/F.§</t>
  </si>
  <si>
    <t>Ömböly</t>
  </si>
  <si>
    <t>Jat. 7. §, 17. § (1) bek., 18. § (1) bek., 27. § (2) bek., Jszr. 52. § (1) bek.,  52. § (2) bek. b) pontja, 55. § (1) bek., 54. § (1) bek., 78. §, 119. §</t>
  </si>
  <si>
    <t>Őr</t>
  </si>
  <si>
    <t>Panyola</t>
  </si>
  <si>
    <t>Pap</t>
  </si>
  <si>
    <t>Papos</t>
  </si>
  <si>
    <t>Njtv.95.§(3) Jszr.52.§ (1), Jszr.54.§(1), Jszr.55.§(1)</t>
  </si>
  <si>
    <t>Mötv. 52. § (2) bekezdés</t>
  </si>
  <si>
    <t>Pátyod</t>
  </si>
  <si>
    <t>Jat. 17. § (1) bek., 18. § (1) bek., 27. § (2) bek., Jszr. 52. § (1) bek.,  52. § (2) bek.a) pontja, 55. § (1) bek., 54. § (1) bek., 119. §</t>
  </si>
  <si>
    <t>Penészlek</t>
  </si>
  <si>
    <t>Penyige</t>
  </si>
  <si>
    <t>326/2013. (VIII. 30.) Korm. rendelet 22. § (2) bekezdése</t>
  </si>
  <si>
    <t>Jat. 7. §, 17. § (1) bek., 18. § (1) bek., 27. § (2) bek., Jszr. 52. § (1) bek., 55. § (1) bek., 78. §, 119. §</t>
  </si>
  <si>
    <t>2003. évi LXXXIX. törvény 21/A § (2) bekezdés, Njtv. 80. § (2) bekezdés, Jat. 7. §, 17. § (1) bek., Jszr. 119. §</t>
  </si>
  <si>
    <t>Rakamaz</t>
  </si>
  <si>
    <t>Mötv. 46. § (3) bek., Jat. 7. §, 17. § (1) bek., 18. § (1) bek., 27. § (2) bek., Jszr. 52. § (2) bek. b) pontja, 55. § (1) bek., 54. § (1) bek., 119. §</t>
  </si>
  <si>
    <t>Rápolt</t>
  </si>
  <si>
    <t>Mötv. 44. §, 52. § (2) bekezdés</t>
  </si>
  <si>
    <t>Sényő</t>
  </si>
  <si>
    <t>Szabolcs</t>
  </si>
  <si>
    <t>Mötv. 52. § (2); 1995. évi LVII. törvény 44/C. § (2) és 45. § (6) bekezdése, 1995. évi LVII. törvény 44/G.§ (1) bekezdése</t>
  </si>
  <si>
    <t>Szamosbecs</t>
  </si>
  <si>
    <t>Mötv. 52. § (2); 1995. évi LVII. törvény 44/C. § (2) és 45. § (6) bekezdése;1995. évi LVII. törvény 44/G.§ (1) bekezdése</t>
  </si>
  <si>
    <t>Szamossályi</t>
  </si>
  <si>
    <t>Jszr. 78. §</t>
  </si>
  <si>
    <t>Mötv. társulásra vonatkozó rendelkezései</t>
  </si>
  <si>
    <t>Szamosújlak</t>
  </si>
  <si>
    <t xml:space="preserve">Mötv. 52. § (2), Szt. 140/S (1), Mötv. 52. § (1) f) </t>
  </si>
  <si>
    <t>Szorgalmatos</t>
  </si>
  <si>
    <t>Nkt. 67. § (1) bek. c) pontja, Jat. 7. §, 17. § (1) bek., 18. § (1) bek.,</t>
  </si>
  <si>
    <t>Tákos</t>
  </si>
  <si>
    <t>Tarpa</t>
  </si>
  <si>
    <t>Terem</t>
  </si>
  <si>
    <t>Tiborszállás</t>
  </si>
  <si>
    <t>1990. évi C. törvény  17. §, 24. §, 37. § (2) b) pont; 2010. évi CXXX. tv. 2. § (1) bek., 3. §</t>
  </si>
  <si>
    <t xml:space="preserve">1994. évi LXIV. törvény 15. § (1), Jszr. 52. § (2) a) </t>
  </si>
  <si>
    <t>Tiszacsécse</t>
  </si>
  <si>
    <t>Nkt. 67. § (1) bekezdés a) pontja 3. számú melléklet, Jat. 7. § 17. § (1) bek., Jszr. 55. § (1) bek., 78. §, 119. §</t>
  </si>
  <si>
    <t>Nkt. 67. § (1) bekezdés c) pontja, Jat. 17. § (1) bek., 18. § (1) bek. , Jszr. 52. § (2) bek., b) pontja</t>
  </si>
  <si>
    <t>Tiszakerecseny</t>
  </si>
  <si>
    <t>Mötv. 52. § (1) f)</t>
  </si>
  <si>
    <t>Tiszalök</t>
  </si>
  <si>
    <t>326/2013. (VIII. 30.) Korm. rendelet 22. § (6) bekezdése, Jat. 7. §, 17. § (1) bek., 18. § (1) bek., Jszr. 52. § (2) bek. b) pontja, 119. §</t>
  </si>
  <si>
    <t xml:space="preserve"> Jszr.52.§ (1), Jszr.54.§(1), Jszr.55.§(1)</t>
  </si>
  <si>
    <t>Jat. 2. § (1) bek, (3) § 1993. évi LXXVIII. tv. 64/B. §</t>
  </si>
  <si>
    <t>Njtv.95.§ (3)</t>
  </si>
  <si>
    <t>Tiszaszalka</t>
  </si>
  <si>
    <t>Tiszatelek</t>
  </si>
  <si>
    <t>Tivadar</t>
  </si>
  <si>
    <t>Tornyospálca</t>
  </si>
  <si>
    <t xml:space="preserve">Jszr. 55.§ (1), Mötv. 52.§ (1) l), f), Jat. 8. § (2) , Jszr. 70. § (1) , Jszr. 6. § b) </t>
  </si>
  <si>
    <t xml:space="preserve">Mötv. 94. § (1) </t>
  </si>
  <si>
    <t>Újdombrád</t>
  </si>
  <si>
    <t>Újfehértó</t>
  </si>
  <si>
    <t>Mötv. 13.§ (1) 2. , 52. § (2) Ttv.6.§(3), 3.§ b), 6.§ (4), 5.§(3)</t>
  </si>
  <si>
    <t>Ura</t>
  </si>
  <si>
    <t>Vgtv.44/C.§(1), 44/F. §, Mötv. társulásra vonatkozó rendelkezései, Szt. 114. §(2), 115.§(1), Gyvtv. 146.§(1)-(2), 147.§(1),151.§(3), Mötv. 52.§ (1) i),Mötv. 48.§(1),52.§(1)f), 52.§(1)c)</t>
  </si>
  <si>
    <t>Vgtv.44/C.§(1), 44/F. §, Mötv. 52.§(1) m), Szt. 45.§</t>
  </si>
  <si>
    <t>Vámosatya</t>
  </si>
  <si>
    <t>Jszr. 55.§ (1), Mötv. 52.§ (1) l), f)</t>
  </si>
  <si>
    <t>Zsarolyán</t>
  </si>
  <si>
    <t>Zsurk</t>
  </si>
  <si>
    <t>Alsónána</t>
  </si>
  <si>
    <t>Alsónyék</t>
  </si>
  <si>
    <t>Jat. 27. § (2) bek., IRM rendelet 6. § b) pont, 52. § (3) bek., 55. § (1) és (5) bek., Htv.12. §, 14. § (1) bek., 17. §, 20. § (1)-(2) bek., 35. § (2) bek., 37. § (2) bek., 38. § (2) bek., 39. § (1) bek., 40/A. § (1)-(2) bek., 43. § (3) bek., 52. § 1. pont, Alaptv. 32. cikk (3) bek., Art.19. § (1)-(2) bek.  2. számú melléklet II. pont "ÁLtalános rendelkezések" A) 2. pont a) 
Mhötv. 134. § (1) bek.,</t>
  </si>
  <si>
    <t>Attala</t>
  </si>
  <si>
    <t>Jat. 27. § (2) bek, 61/2009. (XII.14.)IRM rendelet 6. § és 55. §, Htv. 2. §, 24. §</t>
  </si>
  <si>
    <t>Bátaapáti</t>
  </si>
  <si>
    <t>Jat. 3. §, 27. § (2) bek., IRM rendelet 52. § (3) bek., 55. § (1) és (5) bek., 128. § (1) bek., Htv. 3. § (1) bek. b) pont, 3. § (2) bek., 3. § (5) bek., 3/A. § (1)-(2) bek., 12. §, 14. § (1) bek., 17. §, 18. §, 24. §, 35. § (2) bek., 37. § (1) bek., 39. § (1)-(2) bek., 39/B. § (13) a) pont, 40/A. § (2) bek., 41. § (4) bek. b) pont, 52. § 1. pont, Alaptv. 32. cikk (3) bek., Art. 2. számú melléklet II. pont "ÁLtalános rendelkezések" A) 2. pont b) c) e) alpontok, B) pont a)-b) alpontjai</t>
  </si>
  <si>
    <t>Belecska</t>
  </si>
  <si>
    <t>Bikács</t>
  </si>
  <si>
    <t>Mhötv. 74. § (1) bekezdés</t>
  </si>
  <si>
    <t>Jat. 3. §, 7. § (1)-(2) bek., 27. § (2) bek., IRM rendelet 52. § (3) bek., 55. § (1) és (5) bek., Htv. 12. §, 14. § (1) bek., 17. §, 18. §, 24. §, 35. § (2) bek.,43. § (3) bek., 52. § 47. pont,  Alaptv. 32. cikk (3) bek., Art. 165. § (2) bek., 2. számú melléklet II. pont "ÁLtalános rendelkezések" A) 2. pont a)  alpont</t>
  </si>
  <si>
    <t>Csibrák</t>
  </si>
  <si>
    <t>Alaptörvény 32. cikk (3) bek, Jat. 7. § (1)-(2) bek, 27. § (2) bek, 61/2009. (XII.14.)IRM rendelet 6. §, 52. § és 55. §, Gktv. 37. § (4) bek, Htv. 3. § (1) és (5) bek, 4. § d) bek, 24. §, 14. § (1) bek, 25. § (2) bek, 37. § (2) bek, 39/C. § (2)-(3) bek, 41. § (5) bek, Art. Melléklet,  19. § (1)-(2) bek, 32. § (1), 42. § (1) bek, 133. §, 134. §, 136. §, 137. §</t>
  </si>
  <si>
    <t>Dalmand</t>
  </si>
  <si>
    <t>Ht. 35. § és 88. § (4) bek, Vgtv.  44/C. § (2) bek</t>
  </si>
  <si>
    <t>Áht. 91. § (2) b)-d), Áht. 24. (4) bek. D)</t>
  </si>
  <si>
    <t xml:space="preserve">Mhötv. 52. § (1) bekezdés e), g), h) és l) pont, 52. § (2) bekezdés 60. §; 23/2012. (IV.25.) KIM rendelet 2. §; IRM rendelet 52. § (3) bekezdés, 55. § (1) és (5) bekezdés, 6. § b) pont; Áht. 91. § (2) bekezdés </t>
  </si>
  <si>
    <t xml:space="preserve">Dúzs </t>
  </si>
  <si>
    <t>Fácánkert</t>
  </si>
  <si>
    <t>Ht. 35. § és 88. § (4) bekezdés</t>
  </si>
  <si>
    <t>Gerjen</t>
  </si>
  <si>
    <t>IRM rendelet 55. § (1) és (5) bekezdés, 6. § b) pont; Áht. 24. § (4) bekezdés és 91. § (2) bekezdés</t>
  </si>
  <si>
    <t>Grábóc</t>
  </si>
  <si>
    <t>Gyönk</t>
  </si>
  <si>
    <t>Mhötv. 74. § (1) bekezdés és 134. § (1) bekezdés (két felhívás esetében)</t>
  </si>
  <si>
    <t>Györe</t>
  </si>
  <si>
    <t>Harc</t>
  </si>
  <si>
    <t>Jat. 3. §, 27. § (2) bek., IRM rendelet  6. § b) pont, 52. § (3) bek., 55. § (1) és (5) bek., Htv. 6. §, 33. § a) pont, 40. § (2) bek., 43. § (3) bek., Alaptv. 32. cikk (3) bek., Art. 44. §</t>
  </si>
  <si>
    <t xml:space="preserve">Izmény </t>
  </si>
  <si>
    <t>Jágónak</t>
  </si>
  <si>
    <t xml:space="preserve">Jat. 2. § (1) bek., 3. §, 27. § (2) bek., IRM rendelet 2. §, 6. § b) pont, 52. § (3) bek., 55. § (1) és (5) bek., Htv. 3. § (1) bek. b) pont, 3. § (2) bek., 3. § (5) bek., 6. §, 12. §, 14. § (1) bek., 17. §, 18. §, 20. § (1)-(2) bek., 24. §, 35. § (2) bek., 38. § (2) bek., a) pont, 39. § (1) bek.,  43. § (3) bek., Alaptv. 32. cikk (3) bek., Art. 23. § (1) bek., 2. számú melléklet II. pont "ÁLtalános rendelkezések" A) 2. pont b) e) alpontok, 
Mhötv. 134. § (1) bek., </t>
  </si>
  <si>
    <t>Kalaznó</t>
  </si>
  <si>
    <t>Jat. 3. §, 27. § (2) bek., IRM rendelet  6. § b) pont, 52. § (3) bek., 55. § (1) és (5) bek., Htv. 17. §, 43. § (3) bek., 52. § 1. pont, 16. pont, Alaptv. 32. cikk (3) bek., Art. 2. számú melléklet II. pont "ÁLtalános rendelkezések" A) 1. pont</t>
  </si>
  <si>
    <t>Kapospula</t>
  </si>
  <si>
    <t xml:space="preserve">Alaptörvény 32. cikk (3) bek, Jat. 7. § (1)-(2) bek, 27. § (2) bek, 61/2009. (XII.14.)IRM rendelet 6. §, 52. § és 55. §, Gktv. 37. § (4) bek, Htv. 3. § (1) és (5) bek, 4. § d) bek, 24. §, 14. § (1) bek, 25. § (2) bek, 37. § (2) bek, 39/C. § (2)-(3) bek, 41. § (5) bek, Art. Melléklet,  19. § (1)-(2) bek, </t>
  </si>
  <si>
    <t>Kéty</t>
  </si>
  <si>
    <t>Njtv. 78. § (3) bekezdés, Áht. 23. § (2) bekezdés, Áht. 24. § (4) bekezdés, Áht. 91. § (2) bekezdés</t>
  </si>
  <si>
    <t>Kisszékely</t>
  </si>
  <si>
    <t>Kistormás</t>
  </si>
  <si>
    <t>Mhötv. 88. § (1)-(2), 93. § , 94. § (1) bek, 95. § (1)-(3), 89. § (1)-(3) bek, 132. § (2) bek, 52. § (2) bek, 58. §, 60. §, 44. §, 47. § (1) bek, 134. § (1) bek, 2011. évi CLXI, tv. 189. § (2) bek, Alaptörvény 32. cikk (3) bek, Jat. 3. §, 61/2009. (XII.14.) IRM rendelet 55. §, 52. § (3) bek, Gk.tv. 37. § (4) bek, Htv. 24. §, 26. §, 37. § (3) bek</t>
  </si>
  <si>
    <t>Ht. 35. § és 88. § (4) bek, Vgtv.  44/C. § (2) bek, Alaptörvény 32. cikk (3) bek, Jat. 7. § (1)-(2) bek, 27. § (2) bek, 61/2009. (XII.14.)IRM rendelet 6. §, 52. § és 55. §, Gktv. 37. § (4) bek, Htv. 3. § (1) és (5) bek, 4. § d) bek, 24. §, 14. § (1) bek, 25. § (2) bek, 37. § (2) bek, 39/C. § (2)-(3) bek, 41. § (5) bek, Art. Melléklet,  19. § (1)-(2) bek,</t>
  </si>
  <si>
    <t>Kölesd</t>
  </si>
  <si>
    <t>Mhötv. 88. § (1)-(2), 93. § , 94. § (1) bek, 95. § (1)-(3), 89. § (1)-(3) bek, 132. § (2) bek, 52. § (2) bek, 58. §, 60. §, 44. §, 47. § (1) bek, 2011. évi CLXI, tv. 189. § (2) bek, Alaptörvény 32. cikk (3) bek, Jat. 3. §, 61/2009. (XII.14.) IRM rendelet 55. §, 52. § (3) bek, Gk.tv. 37. § (4) bek, Htv. 24. §, 26. §, 37. § (3) bek, Mhötv. 134. § (1) bek</t>
  </si>
  <si>
    <t>Lápafő</t>
  </si>
  <si>
    <t xml:space="preserve">Jat. 2. § (1) bek., 27. § (2) bek., IRM rendelet 2. §,  52. § (3) bek., 55. § (1) és (5) bek., Htv. 12. §, 14. § (1) bek, 17. §, 18. §, 24. §, 43. § (3) bek.,  Art.  2. számú melléklet II. pont A) 2. pont a) alpont, </t>
  </si>
  <si>
    <t>Madocsa</t>
  </si>
  <si>
    <t xml:space="preserve">Medina </t>
  </si>
  <si>
    <t xml:space="preserve">Alaptörvény 32. cikk (3) bek, Jat. 3. §, 61/2009. (XII.14.) IRM rendelet 55. §, 52. § (3) bek, Gk.tv. 37. § (4) bek, Htv. 24. §, 26. §, 37. § (3) bek, Njtv. 113. § c), Áht. 91. § (1)-(2), </t>
  </si>
  <si>
    <t xml:space="preserve">Miszla </t>
  </si>
  <si>
    <t>Jat. 3. §, 27. § (2) bek., IRM rendelet 52. § (3) bek., 55. § (1) és (5) bek., 128. § (1) bek., Htv. 3. § (1) bek. b) pont, 3. § (2) bek., 3. § (5) bek., 3/A. § (1)-(2) bek., 6. §, 7. § a) pont, 12. §, 17. §, 18. §, 24. §, 35. § (2) bek., 37. § (2) bek., a) pont, 39. § (1)-(2) bek., 40/A. § (2) bek., 41. § (4) bek. b) pont, 43. § (3) bek., 52. § 1. pont, Alaptv. 32. cikk (3) bek., Art. 2. számú melléklet II. pont "ÁLtalános rendelkezések" A) 1. pont, 2. pont b) c) e) alpontok, 3. pont b) alpont, B) pont a)-b) alpontjai</t>
  </si>
  <si>
    <t>Mőcsény</t>
  </si>
  <si>
    <t>Mucsfa</t>
  </si>
  <si>
    <t xml:space="preserve">Jat. 2. § (1) bek., 27. § (2) bek., IRM rendelet 2. §,  6. § b) pont, 52. § (3) bek., 54. § (1) bek., 55. § (1) és (5) bek., Htv. 3. § (1) bek. b) pont, 6. §, 12. §, 14. § (1) bek., 17. §, 18. §, 20. § (1)-(2) bek., 24. §, 35. § (1) bek.,43. § (3) bek., Alaptv. 32. cikk (3) bek., Art. 23. § (1) bek., 2. számú melléklet II. pont "ÁLtalános rendelkezések" A) 2. pont b)  alpont
Mhötv. 74. § (1) bek., </t>
  </si>
  <si>
    <t>Mucsi</t>
  </si>
  <si>
    <t>Murga</t>
  </si>
  <si>
    <t>Nagymányok</t>
  </si>
  <si>
    <t>Jat. 3. §, 27. § (2) bek., IRM rendelet 6. § b) pont, 52. § (3) bek., 55. § (1) és (5) bek., Htv. 3. § (2) bek., 3. § (5) bek., 6. §, 12. §, 17. §, 18. §, 24. §, 26. §, 35. § (2) bek., 37. § (2) bek., a) pont, 39. § (1)-(2) bek., 40. § (2) bek., 41. § (4) bek., 43. § (3) bek., Alaptv. 32. cikk (3) bek., Art.19. § (1)-(2) bek. 32. § (1) bek., 2. számú melléklet II. pont "ÁLtalános rendelkezések" A) 2. pont b) c) d) e) alpontok, 134. § (1) bek.,</t>
  </si>
  <si>
    <t>Nagyszékely</t>
  </si>
  <si>
    <t>Nagyvejke</t>
  </si>
  <si>
    <t xml:space="preserve">Jat. 27. § (2) bek., IRM rendelet  52. § (3) bek., 54. § (1) bek., 55. § (1) és (5) bek., Htv.12. §, 14. § (1) bek., 17. §, 18. §, 24. §, 20. § (1)-(2) bek., 43. § (3) bek., 52. § 1. pont, Art. 2. számú melléklet II. pont "ÁLtalános rendelkezések" A) 2. pont a) </t>
  </si>
  <si>
    <t>Nak</t>
  </si>
  <si>
    <t>őcsény</t>
  </si>
  <si>
    <t>Paks</t>
  </si>
  <si>
    <t xml:space="preserve">Jat. 2. § (1) bek, 27. § (2) bek, 61/2009. (XII.14.) IRM rendelet Melléklet, 2.§ (4) bek, 6. § b) pont, 52. §, 55. § (1) és (5) bek, Htv.  26. §, 39. § (2) bek, 43. § (4) bek,  Art. 19. § (1)-(2) bek, Gktv. 37. § (4) bek, </t>
  </si>
  <si>
    <t>Pörböly</t>
  </si>
  <si>
    <t>Pusztahencse</t>
  </si>
  <si>
    <t xml:space="preserve">Nkt. 67. § (1) bekezdés b) és d) pont, 98. § (18) bekezdés; 138/1998. (X. 8.) Korm. rendelet 5. § (14) és (17) bekezdés; 326/2013. (VIII. 30. ) Korm. rendelet 21. § (1) bekezdés, 22. § (2) bekezdés </t>
  </si>
  <si>
    <t>Regöly</t>
  </si>
  <si>
    <t>Mhötv. 74. § (1) bek, Jat. 2. § (1) bek, 27. § (2) bek, 61/2009. (XII.14.) IRM rendelet Melléklet, 2.§ (4) bek, 6. § b) pont, 52. §, 55. § (1) és (5) bek, Htv.  26. §, 39. § (2) bek, 43. § (4) bek,  Art. Melléklet,  19. § (1)-(2) bek,</t>
  </si>
  <si>
    <t xml:space="preserve">Szakadát </t>
  </si>
  <si>
    <t>Jat. 27. § (2) bekezdés, IRM rendelet 2. §, 3. § (2) bekezdés, 6. §, 52. § (2) bekezdés b) pont,  54. § (1) bekezdés, 55. § (1) és (5) bekezdés és XIV. fejezet, 138. § Ht. 2. § (1) bekezdés 27. pont, 34. § (5) és (7) bekezdés, 35. § c) pont, 108. §; Vgtv. 44/C. § (2) bekezdés b), c) és f) pont, 44/F. § (3) bekezdés c) pont, 44/G. § (1) bekezdés</t>
  </si>
  <si>
    <t xml:space="preserve">Szakály  </t>
  </si>
  <si>
    <t xml:space="preserve">Szárazd </t>
  </si>
  <si>
    <t>Áht 91. § (2) bek b)-d) , Áht. 24. § (4) bek</t>
  </si>
  <si>
    <t xml:space="preserve">Tevel </t>
  </si>
  <si>
    <t xml:space="preserve">Jat. 27. § (2) bek., IRM rendelet 52. § (3) bek., 55. § (1) és (5) bek., Htv. 14. § (1) bek, 17. §, 43. § (3) bek., 52. § 1. és 16. pont,  Alaptv. 32. cikk (3) bek., Art. 23. § (1) bek., </t>
  </si>
  <si>
    <t xml:space="preserve">Udvari </t>
  </si>
  <si>
    <t>Újireg</t>
  </si>
  <si>
    <t xml:space="preserve">Várdomb </t>
  </si>
  <si>
    <t>Njtv. 113. § c) pont</t>
  </si>
  <si>
    <t>Várong</t>
  </si>
  <si>
    <t xml:space="preserve">Jat. 27. § (2) bek., IRM rendelet 52. § (3) bek., 55. § (1) és (5) bek., Htv. 14. § (1) bek, 17. §, 43. § (3) bek., 52. § 1. és 16. pont,  Alaptv. 32. cikk (3) bek., Art. 23. § (1) bek., 134. § (1) bek., 2. számú melléklet II. pont A) 2. pont a) alpont, </t>
  </si>
  <si>
    <t>Zomba</t>
  </si>
  <si>
    <t>Vas Megyei Önkormányzat</t>
  </si>
  <si>
    <t>Acsád</t>
  </si>
  <si>
    <t xml:space="preserve">A képviselő-testületi és a társulási tanács üléséről készült jegyzőkönyvek határidőn túli megküldése  - a Magyarország helyi önkormányzatairól szóló 2011. évi CLXXXIX. törvény (a továbbiakban: Mötv.) 52. § (2) bekezdés; az önkormányzati rendeleteknek és jegyzőkönyveknek a fővárosi és megyei kormányhivatalok részére történő megküldésének rendjéről szóló 23/2012. (IV.25.) KIM rendelet (a továbbiakban: KIM rendelet) 2. §  </t>
  </si>
  <si>
    <t>Alsóújlak</t>
  </si>
  <si>
    <t>Andrásfa</t>
  </si>
  <si>
    <t>Bajánsenye</t>
  </si>
  <si>
    <t>Az önkormányzati rendelet bevezető részében a rendeletalkotásra felhatalmazást adó jogszabályok pontatlan megjelölése - a jogszabályszerkesztésről szóló 61/2009. (XII.14.) IRM rendelet (a továbbiakban: IRM rendelet) 55. § (5) bekezdés;
Az önkormányzati rendelet hatályba lépése napjának jogszabálysértő megjelölése - a jogalkotásról szóló 2010. évi CXXX. törvény (a továbbiakban: Jat.) 7. § (2) bekezdés;
Az önkormányzati rendelet bevezető részében a rendeletalkotásra felhatalmazást adó jogszabályok hiányos  megjelölése - IRM rendelet 54. § (1) bekezdés;
A jogbiztonság elvének megsértése - Jat. 2. § (1) bekezdés;
Az önkormányzati rendeletben az adókötelezettségre, az adó alanyára vonatkozó rendelkezések jogszabálysértő meghatározása - A helyi adókról szóló 1990. évi C. törvény 30. § (1) bekezdés.</t>
  </si>
  <si>
    <t>Balogunyom</t>
  </si>
  <si>
    <t>Bejcgyertyános</t>
  </si>
  <si>
    <t xml:space="preserve">A jegyzőkönyv meg nem küldése  - KIM rendelet 2. § </t>
  </si>
  <si>
    <t>Boba</t>
  </si>
  <si>
    <t>Borgáta</t>
  </si>
  <si>
    <t>Bozsok</t>
  </si>
  <si>
    <t>Bozzai</t>
  </si>
  <si>
    <t>Bő</t>
  </si>
  <si>
    <t>Bögöt</t>
  </si>
  <si>
    <t>Bögöte</t>
  </si>
  <si>
    <t>Bucsu</t>
  </si>
  <si>
    <t>Cák</t>
  </si>
  <si>
    <t>Chernelházadamonya</t>
  </si>
  <si>
    <t>Csákánydoroszló</t>
  </si>
  <si>
    <t>A közterületek elnevezése, valamint az elnevezésük megváltoztatására irányuló kezdeményezés és a házszám megállapítás szabályainak megállapítása vonatkozásában nem tett eleget rendeletalkotási kötelezettségének - Mötv. 143. § (3) bekezdés.</t>
  </si>
  <si>
    <t>Csánig</t>
  </si>
  <si>
    <t>Csehi</t>
  </si>
  <si>
    <t>Csehimindszent</t>
  </si>
  <si>
    <t>Csempeszkopács</t>
  </si>
  <si>
    <t>Csénye</t>
  </si>
  <si>
    <t>Csepreg</t>
  </si>
  <si>
    <t>Csipkerek</t>
  </si>
  <si>
    <t>Csönge</t>
  </si>
  <si>
    <t>Daraboshegy</t>
  </si>
  <si>
    <t>Dozmat</t>
  </si>
  <si>
    <t>Döbörhegy</t>
  </si>
  <si>
    <t>Döröske</t>
  </si>
  <si>
    <t>Duka</t>
  </si>
  <si>
    <t>Egervölgy</t>
  </si>
  <si>
    <t>Egyházashetye</t>
  </si>
  <si>
    <t>Egyházashollós</t>
  </si>
  <si>
    <t>Egyházasrádóc</t>
  </si>
  <si>
    <t>Felsőjánosfa</t>
  </si>
  <si>
    <t>Felsőmarác</t>
  </si>
  <si>
    <t>Gasztony</t>
  </si>
  <si>
    <t xml:space="preserve">A vagyonkimutatás tartalma nem felel meg a jogszabályi rendelkezésnek, így az  hiányos - az államháztartás szervezetei beszámolási és könyvvezetési kötelezettségének sajátosságairól szóló 249/2000. (XII.24.) Korm. Rendelet (a továbbiakban: Korm. Rendelet) 44/A. § (2)-(3) bekezdés </t>
  </si>
  <si>
    <t>Gencsapáti</t>
  </si>
  <si>
    <t>Gérce</t>
  </si>
  <si>
    <t>Gersekarát</t>
  </si>
  <si>
    <t>Gór</t>
  </si>
  <si>
    <t>Gyanógeregye</t>
  </si>
  <si>
    <t>Gyöngyösfalu</t>
  </si>
  <si>
    <t>Halastó</t>
  </si>
  <si>
    <t>Halogy</t>
  </si>
  <si>
    <t>Harasztifalu</t>
  </si>
  <si>
    <t>Hegyfalu</t>
  </si>
  <si>
    <t>Hegyháthodász</t>
  </si>
  <si>
    <t>Hegyhátsál</t>
  </si>
  <si>
    <t>Hegyhátszentjakab</t>
  </si>
  <si>
    <t>Hegyhátszentmárton</t>
  </si>
  <si>
    <t>Hegyhátszentpéter</t>
  </si>
  <si>
    <t>A közterületek elnevezése, valamint az elnevezésük megváltoztatására irányuló kezdeményezés és a házszám megállapítás szabályainak megállapítása vonatkozásában nem tett eleget rendeletalkotási kötelezettségének - Mötv.143. § (3) bekezdés.</t>
  </si>
  <si>
    <t>Hosszúpereszteg</t>
  </si>
  <si>
    <t>Az önkormányzati vagyonnyilvántartás (vagyonkataszter) elkészítésének, folyamatos vezetésének elmulasztása -  Mötv. 110. § (1) bekezdés</t>
  </si>
  <si>
    <t>Ikervár</t>
  </si>
  <si>
    <t>Iklanberény</t>
  </si>
  <si>
    <t>Ispánk</t>
  </si>
  <si>
    <t>Ivánc</t>
  </si>
  <si>
    <t>Ják</t>
  </si>
  <si>
    <t>Jákfa</t>
  </si>
  <si>
    <t>Jánosháza</t>
  </si>
  <si>
    <t>Kám</t>
  </si>
  <si>
    <t>Karakó</t>
  </si>
  <si>
    <t>Katafa</t>
  </si>
  <si>
    <t>Keléd</t>
  </si>
  <si>
    <t>Kemeneskápolna</t>
  </si>
  <si>
    <t>Kemenesmagasi</t>
  </si>
  <si>
    <t>Kemenesmihályfa</t>
  </si>
  <si>
    <t>Kemenespálfa</t>
  </si>
  <si>
    <t>Kemenessömjén</t>
  </si>
  <si>
    <t>Kemenesszentmárton</t>
  </si>
  <si>
    <t>Kemestaródfa</t>
  </si>
  <si>
    <t>Kenéz</t>
  </si>
  <si>
    <t>Kenyeri</t>
  </si>
  <si>
    <t>Kercaszomor</t>
  </si>
  <si>
    <t>Kerkáskápolna</t>
  </si>
  <si>
    <t>Kisrákos</t>
  </si>
  <si>
    <t>Kissomlyó</t>
  </si>
  <si>
    <t>Kisunyom</t>
  </si>
  <si>
    <t>Kondorfa</t>
  </si>
  <si>
    <t>Köcsk</t>
  </si>
  <si>
    <t>Kőszegdoroszló</t>
  </si>
  <si>
    <t>Kőszegpaty</t>
  </si>
  <si>
    <t>Kőszegszerdahely</t>
  </si>
  <si>
    <t>Lócs</t>
  </si>
  <si>
    <t>Lukácsháza</t>
  </si>
  <si>
    <t>Magyarnádalja</t>
  </si>
  <si>
    <t>Magyarszecsőd</t>
  </si>
  <si>
    <t>Magyarszombatfa</t>
  </si>
  <si>
    <t>Meggyeskovácsi</t>
  </si>
  <si>
    <t>Megyehid</t>
  </si>
  <si>
    <t>Mersevát</t>
  </si>
  <si>
    <t>Mesterháza</t>
  </si>
  <si>
    <t>Mesteri</t>
  </si>
  <si>
    <t>Meszlen</t>
  </si>
  <si>
    <t xml:space="preserve">A jegyzőkönyvek meg nem küldése és a jegyzőkönyvek határidőn túli megküldése  - KIM rendelet 2. §  </t>
  </si>
  <si>
    <t>Mikosszéplak</t>
  </si>
  <si>
    <t>Molnaszecsőd</t>
  </si>
  <si>
    <t>Nádasd</t>
  </si>
  <si>
    <t>Nagygeresd</t>
  </si>
  <si>
    <t>Nagykölked</t>
  </si>
  <si>
    <t>Nagymizdó</t>
  </si>
  <si>
    <t>Nagyrákos</t>
  </si>
  <si>
    <t>Nagysimonyi</t>
  </si>
  <si>
    <t>Nagytilaj</t>
  </si>
  <si>
    <t>Nárai</t>
  </si>
  <si>
    <t>Nemesbőd</t>
  </si>
  <si>
    <t xml:space="preserve">A képviselő-testületi és a társulási tanács üléséről készült jegyzőkönyvek határidőn túli megküldése  - Mötv. 52. § (2) bekezdés, KIM rendelet 2. § </t>
  </si>
  <si>
    <t>Nemescsó</t>
  </si>
  <si>
    <t>Nemeskeresztúr</t>
  </si>
  <si>
    <t>Nemeskocs</t>
  </si>
  <si>
    <t>Nemeskolta</t>
  </si>
  <si>
    <t>Nemesládony</t>
  </si>
  <si>
    <t>Nemesmedves</t>
  </si>
  <si>
    <t xml:space="preserve">A vagyonkimutatás tartalma nem felel meg a jogszabályi rendelkezésnek, így az  hiányos - Korm. Rendelet 44/A. § (2)-(3) bekezdés </t>
  </si>
  <si>
    <t>Nemesrempehollós</t>
  </si>
  <si>
    <t>Nick</t>
  </si>
  <si>
    <t>Nyőgér</t>
  </si>
  <si>
    <t>Ostffyasszonyfa</t>
  </si>
  <si>
    <t>Oszkó</t>
  </si>
  <si>
    <t>Ölbő</t>
  </si>
  <si>
    <t>Őrimagyarósd</t>
  </si>
  <si>
    <t>Őriszentpéter</t>
  </si>
  <si>
    <t>Pácsony</t>
  </si>
  <si>
    <t>Pápoc</t>
  </si>
  <si>
    <t>Pecöl</t>
  </si>
  <si>
    <t>Perenye</t>
  </si>
  <si>
    <t>Petőmihályfa</t>
  </si>
  <si>
    <t>A Szervezeti és Működősi Szabályzatról szóló önkormányzti rendeletben a titkos szavazás módja nem került meghatározásra - Mötv. 48. § (4) bekezdés</t>
  </si>
  <si>
    <t>Pinkamindszent</t>
  </si>
  <si>
    <t xml:space="preserve">A közterületek elnevezése, valamint az elnevezésük megváltoztatására irányuló kezdeményezés és a házszám megállapítás szabályainak megállapítása vonatkozásában nem tett eleget rendeletalkotási kötelezettségének - Mötv.143. § (3) bekezdés.;
Előzetes hatásvizsgálat, illetve az indokolási kötelezettség elmulasztása - Jat. 17. §, 18. §.;
Az önkormányzati rendelet bevezető részének nem megfelelő szövegezése - IRM rendelet 54. § (1) bekezdés;
Az önkormányzati rendeletben az alkalmazottak és a vendégétkezők által fizetendő térítési díjra vonatkozó rendelkezések meghatározása - ennek szabályozására a képviselő-testületnek nincs felhatalmazása;
Magasabb szintű jogszabály rendelkezéseinek megismétlése - Jat. 3. §;
Az étekezés igénybevételének kötelezővé tételére vonatkozó rendelkezés  jogszabálysértő - a gyermekek védelméről és a gyámügyi igazgatásról szóló 1997. évi  XXXI. törvény (a továbbiakban: Gyvt.) 151. § (2) bekezdés b) pont
</t>
  </si>
  <si>
    <t>Porpác</t>
  </si>
  <si>
    <t>Pósfa</t>
  </si>
  <si>
    <t>Pusztacsó</t>
  </si>
  <si>
    <t>Püspökmolnári</t>
  </si>
  <si>
    <t>Rábagyarmat</t>
  </si>
  <si>
    <t>Rábahidvég</t>
  </si>
  <si>
    <t>Rábapaty</t>
  </si>
  <si>
    <t>Rábatöttös</t>
  </si>
  <si>
    <t>Rádóckölked</t>
  </si>
  <si>
    <t>Rátót</t>
  </si>
  <si>
    <t>Répcelak</t>
  </si>
  <si>
    <t>Répceszentgyörgy</t>
  </si>
  <si>
    <t>Rum</t>
  </si>
  <si>
    <t>Sajtoskál</t>
  </si>
  <si>
    <t>Salköveskút</t>
  </si>
  <si>
    <t>Sárfimizdó</t>
  </si>
  <si>
    <t>Sé</t>
  </si>
  <si>
    <t>Sitke</t>
  </si>
  <si>
    <t>Sorkifalud</t>
  </si>
  <si>
    <t>Sorkikápolna</t>
  </si>
  <si>
    <t>Sorokpolány</t>
  </si>
  <si>
    <t>Sótony</t>
  </si>
  <si>
    <t>Söpte</t>
  </si>
  <si>
    <t>Szaknyér</t>
  </si>
  <si>
    <t>Szalafő</t>
  </si>
  <si>
    <t>Szarvaskend</t>
  </si>
  <si>
    <t>Szatta</t>
  </si>
  <si>
    <t>Szeleste</t>
  </si>
  <si>
    <t>Szemenye</t>
  </si>
  <si>
    <t>Szergény</t>
  </si>
  <si>
    <t>Szőce</t>
  </si>
  <si>
    <t>Tanakajd</t>
  </si>
  <si>
    <t>Táplánszentkereszt</t>
  </si>
  <si>
    <t>Telekes</t>
  </si>
  <si>
    <t>Tokorcs</t>
  </si>
  <si>
    <t>Tompaládony</t>
  </si>
  <si>
    <t>Tormásliget</t>
  </si>
  <si>
    <t>Tömörd</t>
  </si>
  <si>
    <t>Uraiújfalu</t>
  </si>
  <si>
    <t>Vámoscsalád</t>
  </si>
  <si>
    <t>Vasalja</t>
  </si>
  <si>
    <t>Vásárosmiske</t>
  </si>
  <si>
    <t>Vasasszonyfa</t>
  </si>
  <si>
    <t>Vasegerszeg</t>
  </si>
  <si>
    <t>Vashosszúfalu</t>
  </si>
  <si>
    <t xml:space="preserve">A közterületek elnevezése, valamint az elnevezésük megváltoztatására irányuló kezdeményezés és a házszám megállapítás szabályainak megállapítása vonatkozásában nem tett eleget rendeletalkotási kötelezettségének - Mötv.143. § (3) bekezdés;
Előzetes hatásvizsgálat, illetve az indokolási kötelezettség elmulasztása - Jat. 17. §, 18. §;
Az önkormányzati rendelet bevezető részének nem megfelelő szövegezése - IRM rendelet 54. § (1) bekezdés;
Az önkormányzati rendeletben az alkalmazottak és a vendégétkezők által fizetendő térítési díjra vonatkozó rendelkezések meghatározása - ennek szabályozására a képviselő-testületnek nincs felhatalmazása;
Magasabb szintű jogszabály rendelkezéseinek megismétlése - Jat. 3. §;
Az étekezés igénybevételének kötelezővé tételére vonatkozó rendelkezés  jogszabálysértő -  Gyvt. 151. § (2) bekezdés b) pont
</t>
  </si>
  <si>
    <t>Vassurány</t>
  </si>
  <si>
    <t>Vasszécseny</t>
  </si>
  <si>
    <t>Vasszilvágy</t>
  </si>
  <si>
    <t>Vát</t>
  </si>
  <si>
    <t xml:space="preserve">A jegyzőkönyvek határidőn túli megküldése  - Mötv. 52. § (2) bekezdés; KIM rendelet 2. §  </t>
  </si>
  <si>
    <t>Velem</t>
  </si>
  <si>
    <t>Velemér</t>
  </si>
  <si>
    <t>Viszák</t>
  </si>
  <si>
    <t>Vönöck</t>
  </si>
  <si>
    <t>Zsédeny</t>
  </si>
  <si>
    <t>Zsennye</t>
  </si>
  <si>
    <t>Ábrahámhegy</t>
  </si>
  <si>
    <t>1995. évi LVII.tv. 44/C.§ (2)</t>
  </si>
  <si>
    <t>1995. évi LVII. törvény 45. § (6) bek.</t>
  </si>
  <si>
    <t>Alsóörs</t>
  </si>
  <si>
    <t>Htv. 7. § e), 15. § a), Mötv. 53. § (1) k), 68/2013. (XII. 29.) NGM rend. 2. § (1), Jat. 2. § (1), (4) a), Jszr. 5. § (2), 7. § (2) b), 7. § (4), 21.§, 40. § (47. § (2), 48. §, 128. §</t>
  </si>
  <si>
    <t>Apácatorna</t>
  </si>
  <si>
    <t>Aszófő</t>
  </si>
  <si>
    <t>Htv. 7. § e), 4-6. §, 12. § (1), Jat. 2. § (4) d), Mötv. 58. § (1), 79. § (2)</t>
  </si>
  <si>
    <t>Badacsonytomaj</t>
  </si>
  <si>
    <t xml:space="preserve">Gst. 29. § (1) bek., Kkt.8. § (1) bek.a) pont, Kkt. 33/A.§ (1) bek., Alaptörvény 32. cikk (3) bek., Ltv.1.§ (1) bek., Ltv. 3. § (1) bek., Ltv. 79. § (1) bek., Nvt. 16. § (1) bek. l) pont, Jat. 2. § (1) bek., Jat. 3. § </t>
  </si>
  <si>
    <t>Badacsonytördemic</t>
  </si>
  <si>
    <t>Bakonybél</t>
  </si>
  <si>
    <t>Bakonyság</t>
  </si>
  <si>
    <t>Bakonyszentkirály</t>
  </si>
  <si>
    <t>Balatonakali</t>
  </si>
  <si>
    <t>Htv. 7. § e), 39/C. §, 42/C. §, Jat. 2. § (1)</t>
  </si>
  <si>
    <t>Balatonakarattya</t>
  </si>
  <si>
    <t xml:space="preserve">2011. évi CLXXXIX. törvény, 2010. évi CXXX. törvény, 338/2011.(XII.29.) Korm.rendelet, 23/2012.(IV.25.) KIM rendelet </t>
  </si>
  <si>
    <t>Balatonalmádi</t>
  </si>
  <si>
    <t>1995. évi LVII.tv. 44/C.§ (2) bek., 61/2009 (XII.14.) IRM rendelet 6. § b) pont</t>
  </si>
  <si>
    <t>Jat. 2. § (1), 32/2010. (XII. 31.) KIM rend. 9. § (2), Jszr. 37. § (1)-(2), 48. §, Mötv. 2. § (2), 46. § (1), Htv. 42/C. § (1)</t>
  </si>
  <si>
    <t>Balatonederics</t>
  </si>
  <si>
    <t>Jat. 5. § (4) bek., Vgt. 44/C. § (2) bek., Ht. 88. § (4) bek. a)-d) pontok</t>
  </si>
  <si>
    <t>Balatonfőkajár</t>
  </si>
  <si>
    <t>Balatonfüred</t>
  </si>
  <si>
    <t>Htv. 4-6. §, 7. § e), 39/C. §</t>
  </si>
  <si>
    <t>Balatonfűzfő</t>
  </si>
  <si>
    <t>Mötv. 46. § (2) a)</t>
  </si>
  <si>
    <t>Balatonhenye</t>
  </si>
  <si>
    <t>Balatonkenese</t>
  </si>
  <si>
    <t>1995. évi LVII. törvény 45. § (6) bek., 4. § (1) bek., 16. § (5) bek., 2010. évi CXXX. törvény, 314/2012. (XI.8.) Korm. Rendelet 43. §, 338/2011. (XII.29.) Korm. Rendelet</t>
  </si>
  <si>
    <t>Balatonrendes</t>
  </si>
  <si>
    <t>Balatonszepezd</t>
  </si>
  <si>
    <t xml:space="preserve">Vgtv. 45. § (6), Mötv. 2. § (2), 46. § (1), Jat. 2. § (1), 32/2010. (XII. 31.) KIM rend. 9. § (2), Jszr. 9. § , 37. § (1)-(2), 48. §, Htv. 6. §, 7. § e), 42/C. § (1) </t>
  </si>
  <si>
    <t>Balatonszőlős</t>
  </si>
  <si>
    <t>Htv. 7. § e), 39/C. §, 42/C. § (1), Kkt. 33/A. § (1), 2011. évi CXCIV. tv. 29. § (1)</t>
  </si>
  <si>
    <t>Balatonudvari</t>
  </si>
  <si>
    <t>Htv. 4-6. §, 7. § e), 12. § (1), Jat. 2. § (1)</t>
  </si>
  <si>
    <t>Barnag</t>
  </si>
  <si>
    <t>Bazsi</t>
  </si>
  <si>
    <t>Békás</t>
  </si>
  <si>
    <t>Bodorfa</t>
  </si>
  <si>
    <t>Borszörcsök</t>
  </si>
  <si>
    <t>Borzavár</t>
  </si>
  <si>
    <t>Csabrendek</t>
  </si>
  <si>
    <t>Csajág</t>
  </si>
  <si>
    <t>Csesznek</t>
  </si>
  <si>
    <t>Csetény</t>
  </si>
  <si>
    <t>Infotv. 33. §, Mötv. 51. § (2), 57. § (1), Jat. 2. § (1), 2. § (4) a), 26. §, Jszr. 7. § (2) b), 40. §, 47. § (2), 48. §, 128. §</t>
  </si>
  <si>
    <t>Csopak</t>
  </si>
  <si>
    <t>Vgtv. 45. § (6), Htv. 6. §, 7. § e), 42/C. § (1), 2011. évi CXCIV. tv. 29. § (1), Kkt. 33/A. § (1), Mötv. 58. § (1), 79. § (2)</t>
  </si>
  <si>
    <t>Csögle</t>
  </si>
  <si>
    <t>Dabronc</t>
  </si>
  <si>
    <t>Dabrony</t>
  </si>
  <si>
    <t>Dáka</t>
  </si>
  <si>
    <t>2010.évi CXXX.tv. 2. § (1) bek., 61/2009. (XII.14.)IRM. rendelet 2. §, 7. § (2) bek. b) pontja, 47. § (4) bek., 69. § (5) bek., 70. § (1) bek., 46/2014/(IX.25.) BM rendelet  2. § (1) bek. a) pont aa) és ab) alpontja</t>
  </si>
  <si>
    <t>Doba</t>
  </si>
  <si>
    <t>Dörgicse</t>
  </si>
  <si>
    <t>Dudar</t>
  </si>
  <si>
    <t>Egeralja</t>
  </si>
  <si>
    <t>Egyházaskesző</t>
  </si>
  <si>
    <t>Eplény</t>
  </si>
  <si>
    <t>2011. évi CLXXXIX. törvény 52. §</t>
  </si>
  <si>
    <t>Jat. 2. § (4) bek.,Jat. 5. § (4) bek., 1995. évi LVII.tv. 44/C.§ (2) bek., Infotv. 3. § 5. pontja, 32. §, 33. § (1)bek. , 33. § (3)bek.</t>
  </si>
  <si>
    <t>Felsőörs</t>
  </si>
  <si>
    <t>Gecse</t>
  </si>
  <si>
    <t>Gic</t>
  </si>
  <si>
    <t>Gógánfa</t>
  </si>
  <si>
    <t>Gyepükaján</t>
  </si>
  <si>
    <t>Gyulakeszi</t>
  </si>
  <si>
    <t>1995. évi LVII. tv. 44/D.§ (5) bek., 61/2009. (XII.14.) IRM r. 42. § (1) bek., 52. § (3) bek., 2010. évi CXXX. tv. 3. §</t>
  </si>
  <si>
    <t>Halimba</t>
  </si>
  <si>
    <t>Hegyesd</t>
  </si>
  <si>
    <t>Ht. 35. §, 38. § (1), 47. § (4)</t>
  </si>
  <si>
    <t>Hegymagas</t>
  </si>
  <si>
    <t>1995. évi LVII.tv. 44/C.§ (2) f), 44/D.§ (5) bek.,61/2009. (XII.14.) IRM r. 6. § b), Mötv.143.§ (3)</t>
  </si>
  <si>
    <t>Hetyefő</t>
  </si>
  <si>
    <t>Homokbödöge</t>
  </si>
  <si>
    <t>Hosztót</t>
  </si>
  <si>
    <t>Iszkáz</t>
  </si>
  <si>
    <t>Káptalanfa</t>
  </si>
  <si>
    <t>Káptalantóti</t>
  </si>
  <si>
    <t>Karakószörcsök</t>
  </si>
  <si>
    <t>Kékkút</t>
  </si>
  <si>
    <t>Kemeneshőgyész</t>
  </si>
  <si>
    <t>1995. évi LVII.tv. 44/C.§ (2), Mötv. 58. § (1) és79. § (2)</t>
  </si>
  <si>
    <t>Kemenesszentpéter</t>
  </si>
  <si>
    <t>Kerta</t>
  </si>
  <si>
    <t>Királyszentistván</t>
  </si>
  <si>
    <t>Kisapáti</t>
  </si>
  <si>
    <t>Kisberzseny</t>
  </si>
  <si>
    <t>Kiscsősz</t>
  </si>
  <si>
    <t>Kispirit</t>
  </si>
  <si>
    <t>Kolontár</t>
  </si>
  <si>
    <t xml:space="preserve">Sztv.62. § (2) bek.; Sztv. 92. § (2) bek. </t>
  </si>
  <si>
    <t>Kővágóörs</t>
  </si>
  <si>
    <t>Köveskál</t>
  </si>
  <si>
    <t>Külsővat</t>
  </si>
  <si>
    <t>Küngös</t>
  </si>
  <si>
    <t>Lesencefalu</t>
  </si>
  <si>
    <t>Lesenceistvánd</t>
  </si>
  <si>
    <t>Jat. 5. § (4) bek., Vgt. 44/C. § (2) bek., Ht. 88. § (4) bek. a)-d) pontok, Kt. 48. § (1)-(2) bek., Kt. 48. § (4) bek. a)-b) pontok</t>
  </si>
  <si>
    <t>Lesencetomaj</t>
  </si>
  <si>
    <t>Litér</t>
  </si>
  <si>
    <t>Lovas</t>
  </si>
  <si>
    <t>Htv. 4-6. §, 7. § e), 39/C. §, Vgtv. 45. § (6)</t>
  </si>
  <si>
    <t>Magyargencs</t>
  </si>
  <si>
    <t>Malomsok</t>
  </si>
  <si>
    <t>Marcalgergelyi</t>
  </si>
  <si>
    <t>Marcaltő</t>
  </si>
  <si>
    <t>Mötv. 109. § (4), 143. § (4) i)</t>
  </si>
  <si>
    <t>Megyer</t>
  </si>
  <si>
    <t xml:space="preserve">1996. évi LIII. 27. § (1) , 481/2013. (XII. 17.) Korm. rendelet 18. § (1) </t>
  </si>
  <si>
    <t>Mezőlak</t>
  </si>
  <si>
    <t>Mihályháza</t>
  </si>
  <si>
    <t>Mindszentkálla</t>
  </si>
  <si>
    <t>Monoszló</t>
  </si>
  <si>
    <t>Jat. 2. § (1), Mötv. 2. § (2), 46. § (1), 32/2010. (XII. 31.) KIM rend. 9. § (2), Jszr. 37. § (1)-(2), 48. §, Htv. 7. § e), 15. § a), 42/C. § (1)</t>
  </si>
  <si>
    <t>Nagyacsád</t>
  </si>
  <si>
    <t>Nagyalásony</t>
  </si>
  <si>
    <t>Nagydém</t>
  </si>
  <si>
    <t>Nagygyimót</t>
  </si>
  <si>
    <t>Nagypirit</t>
  </si>
  <si>
    <t>Nemesgörzsöny</t>
  </si>
  <si>
    <t>Nemesgulács</t>
  </si>
  <si>
    <t>Nemeshany</t>
  </si>
  <si>
    <t>Nemesvámos</t>
  </si>
  <si>
    <t>Nemesvita</t>
  </si>
  <si>
    <t>Nóráp</t>
  </si>
  <si>
    <t>Nyirád</t>
  </si>
  <si>
    <t>Óbudavár</t>
  </si>
  <si>
    <t>Htv. 4-6. §, 7. § e), 30. §, 42/C. § (1), Mötv. 2. § (2), 46. § (1), Jszr. 9. §, 37. § (1)-(2), 48. §, 32/2010. (XII. 31.) KIM rend. 9. § (2), Jat. 2. § (1)</t>
  </si>
  <si>
    <t>Oroszi</t>
  </si>
  <si>
    <t>Öcs</t>
  </si>
  <si>
    <t>Örvényes</t>
  </si>
  <si>
    <t>Htv. 7. § e), Mötv. 58. § (1), 79. § (2)</t>
  </si>
  <si>
    <t>Ősi</t>
  </si>
  <si>
    <t>Htv. 39/C. §, Jat. 2. § (4) d), 3. §, 6. §, Art. 10. § (1) c), 134. § (1), Jszr. 2. §, 7. § (2) b), 40. §, 47. § (2), 68. § (2), Infotv. 33. §, Vgtv. 44/C. § (2), Mötv. 49. § (2), 53. § (1) b), 68. § (1)</t>
  </si>
  <si>
    <t>Öskü</t>
  </si>
  <si>
    <t>Paloznak</t>
  </si>
  <si>
    <t>Vgtv. 45. § (6), Htv. 4-6. §, 7. § e), 39/C. §</t>
  </si>
  <si>
    <t>Pápadereske</t>
  </si>
  <si>
    <t>Pápasalamon</t>
  </si>
  <si>
    <t>Papkeszi</t>
  </si>
  <si>
    <t>Pécsely</t>
  </si>
  <si>
    <t>Htv. 6. §, 7. § e), 39/C. §, 42/C. § (1)</t>
  </si>
  <si>
    <t>Pétfürdő</t>
  </si>
  <si>
    <t>1995. évi LVII.tv. 44/C.§ (2) bek.</t>
  </si>
  <si>
    <t>Raposka</t>
  </si>
  <si>
    <t>Révfülöp</t>
  </si>
  <si>
    <t xml:space="preserve">Htv. 2. §, Htv. 6. § d) pont, Htv.7. § e) pont, Htv. 43. § (3) bek., Htv. 50. §, Art. 10. § (1) bek. c) pont, Jat. 3. §   </t>
  </si>
  <si>
    <t>Rigács</t>
  </si>
  <si>
    <t>Salföld</t>
  </si>
  <si>
    <t xml:space="preserve">Htv. 6. § d) pont, Htv.7. § e) pont, Htv. 19. § a) pont, Infotv. 33. § (1) bek., 18/2005. (XII.27.) IHM rendelet    </t>
  </si>
  <si>
    <t>Sáska</t>
  </si>
  <si>
    <t>Sóly</t>
  </si>
  <si>
    <t>1995. évi LVII. tv. 44/D.§ (5) bek., 61/2009. (XII.14.) IRM r. 42. § (1) bek., 52. § (3) bek., 2010. évi CXXX. tv. 3. §; 1990. évi C.tv. 7. § e) pont, 2010. évi CXXX. tv. 9. §, 61/2009. (XII.14.)IRM r.  37. § (1), 47. § (4), 124. § (2) bek.</t>
  </si>
  <si>
    <t>2011. évi CLXXIX. tv. 103.§ (3)</t>
  </si>
  <si>
    <t>Somlóvecse</t>
  </si>
  <si>
    <t>Mötv. 109. § (4), 143. § (4) i),</t>
  </si>
  <si>
    <t>Sümegprága</t>
  </si>
  <si>
    <t xml:space="preserve">68/2013. (XII. 29.) NGM rend. 2. § (1), Mötv. 49. § (2) </t>
  </si>
  <si>
    <t>Szentantalfa</t>
  </si>
  <si>
    <t>Jat. 2. § (1), 32/2010. (XII. 31.) KIM rend. 9. § (2), Jszr. 37. § (1)-(2), 48. §, Mötv. 2. § (2), 46. § (1), Htv. 4-6. §, 7. § e), 42/C. § (1)</t>
  </si>
  <si>
    <t>Szentbékkálla</t>
  </si>
  <si>
    <t>Szentimrefalva</t>
  </si>
  <si>
    <t xml:space="preserve">Mötv. 2. § (2), 46. § (1), Jszr. 7. § (2) b), 9. §, 37. § (1)-(2), 48. §, Jat. 2. § (1), 32/2010. (XII. 31.) KIM rend. 9. § (2), Htv. 42/C. § (1) </t>
  </si>
  <si>
    <t>Szentkirályszabadja</t>
  </si>
  <si>
    <t xml:space="preserve"> Mötv. 46. § (2) a)</t>
  </si>
  <si>
    <t>Szigliget</t>
  </si>
  <si>
    <t>Szőc</t>
  </si>
  <si>
    <t>Htv. 7. § e), 42/C. § (1), Mötv. 2. § (2), 46. § (1), Jszr. 9. §, 37. § (1)-(2), 48. §, Jat. 2. § (1), 32/2010. (XII. 31.) KIM rend. 9. § (2)</t>
  </si>
  <si>
    <t>Takácsi</t>
  </si>
  <si>
    <t>Taliándörögd</t>
  </si>
  <si>
    <t>Tés</t>
  </si>
  <si>
    <t>Tihany</t>
  </si>
  <si>
    <t>Htv. 7. § e), 18. §, 22. §</t>
  </si>
  <si>
    <t>Tüskevár</t>
  </si>
  <si>
    <t>Ukk</t>
  </si>
  <si>
    <t>Uzsa</t>
  </si>
  <si>
    <t>Várkesző</t>
  </si>
  <si>
    <t>1995. évi LVII.tv. 44/D§ (5), 2011. évi CXII. tv. 3. § 5.pont, Mötv. 75. § (1), 76.§ a), Mötv. 143. § (4) i)</t>
  </si>
  <si>
    <t>Vaszar</t>
  </si>
  <si>
    <t>Vászoly</t>
  </si>
  <si>
    <t>Htv. 7. § e), Jat. 2. § (1)</t>
  </si>
  <si>
    <t>Veszprémgalsa</t>
  </si>
  <si>
    <t>Vid</t>
  </si>
  <si>
    <t>Vigántpetend</t>
  </si>
  <si>
    <t>Vilonya</t>
  </si>
  <si>
    <t>Vinár</t>
  </si>
  <si>
    <t>Zalaerdőd</t>
  </si>
  <si>
    <t>Zalagyömörő</t>
  </si>
  <si>
    <t>Zalahaláp</t>
  </si>
  <si>
    <t>Zalameggyes</t>
  </si>
  <si>
    <t>Zalaszegvár</t>
  </si>
  <si>
    <t>Vgtv. 45. § (6), Jat. 2. § (1), Htv. 7. § e), 15. § a), 42/C. § (1), Mötv. 2. § (2), 46. § (1), Jszr. 9. §, 37. § (1)-(2), 48. §, 32/2010. (XII. 31.) KIM rend. 9. § (2)</t>
  </si>
  <si>
    <t>Megyei Önkormányzat</t>
  </si>
  <si>
    <t>Zala Megyei Önkormányzat</t>
  </si>
  <si>
    <t>Alibánfa</t>
  </si>
  <si>
    <t>Jat. 18. §</t>
  </si>
  <si>
    <t>Almásháza</t>
  </si>
  <si>
    <t>Alsónemesapáti</t>
  </si>
  <si>
    <t xml:space="preserve">Alsópáhok </t>
  </si>
  <si>
    <t>Alsórajk</t>
  </si>
  <si>
    <t>Alsószenterzsébet</t>
  </si>
  <si>
    <t>Babosdöbréte</t>
  </si>
  <si>
    <t>Baglad</t>
  </si>
  <si>
    <t>Bagod</t>
  </si>
  <si>
    <t xml:space="preserve">Bak </t>
  </si>
  <si>
    <t>Baktüttös</t>
  </si>
  <si>
    <t xml:space="preserve">Balatongyörök </t>
  </si>
  <si>
    <t>Balatonmagyaród</t>
  </si>
  <si>
    <t>Barlahida</t>
  </si>
  <si>
    <t xml:space="preserve">Batyk </t>
  </si>
  <si>
    <t>Bázakerettye</t>
  </si>
  <si>
    <t>Becsvölgye</t>
  </si>
  <si>
    <t>Áht. 91.§ (2)</t>
  </si>
  <si>
    <t xml:space="preserve">Belezna </t>
  </si>
  <si>
    <t>Belsősárd</t>
  </si>
  <si>
    <t>Bezeréd</t>
  </si>
  <si>
    <t xml:space="preserve">Bocfölde </t>
  </si>
  <si>
    <t>Bocska</t>
  </si>
  <si>
    <t xml:space="preserve">Bókaháza </t>
  </si>
  <si>
    <t>Boncodfölde</t>
  </si>
  <si>
    <t>Borsfa</t>
  </si>
  <si>
    <t>Böde</t>
  </si>
  <si>
    <t>Bödeháza</t>
  </si>
  <si>
    <t>Börzönce</t>
  </si>
  <si>
    <t>Búcsúszentlászló</t>
  </si>
  <si>
    <t>Bucsuta</t>
  </si>
  <si>
    <t>Csapi</t>
  </si>
  <si>
    <t>Nkt. 67. §.</t>
  </si>
  <si>
    <t>Csatár</t>
  </si>
  <si>
    <t>Cserszegtomaj</t>
  </si>
  <si>
    <t>Csertalakos</t>
  </si>
  <si>
    <t>Csesztreg</t>
  </si>
  <si>
    <t>Csonkahegyhát</t>
  </si>
  <si>
    <t xml:space="preserve">Csöde </t>
  </si>
  <si>
    <t xml:space="preserve">Dióskál </t>
  </si>
  <si>
    <t>Dobri</t>
  </si>
  <si>
    <t>Dobronhegy</t>
  </si>
  <si>
    <t>Döbröce</t>
  </si>
  <si>
    <t xml:space="preserve">Dötk </t>
  </si>
  <si>
    <t xml:space="preserve">Egeraracsa </t>
  </si>
  <si>
    <t>Egervár</t>
  </si>
  <si>
    <t>Eszteregnye</t>
  </si>
  <si>
    <t xml:space="preserve">Esztergályhorváti </t>
  </si>
  <si>
    <t xml:space="preserve">Felsőpáhok </t>
  </si>
  <si>
    <t>Felsőrajk</t>
  </si>
  <si>
    <t>Felsőszenterzsébet</t>
  </si>
  <si>
    <t xml:space="preserve">Fityeház </t>
  </si>
  <si>
    <t>Gáborjánháza</t>
  </si>
  <si>
    <t>Jat. 17. § és 18. §</t>
  </si>
  <si>
    <t xml:space="preserve">Garabonc </t>
  </si>
  <si>
    <t>Gellénháza</t>
  </si>
  <si>
    <t>Gelse</t>
  </si>
  <si>
    <t>Gelsesziget</t>
  </si>
  <si>
    <t xml:space="preserve">Gétye </t>
  </si>
  <si>
    <t>Gombosszeg</t>
  </si>
  <si>
    <t>Gosztola</t>
  </si>
  <si>
    <t>Gősfa</t>
  </si>
  <si>
    <t>Gutorfölde</t>
  </si>
  <si>
    <t>Gyenesdiás</t>
  </si>
  <si>
    <t>Gyűrűs</t>
  </si>
  <si>
    <t>Hagyárosbörönd</t>
  </si>
  <si>
    <t>Hahót</t>
  </si>
  <si>
    <t>Hernyék</t>
  </si>
  <si>
    <t xml:space="preserve">Hévíz </t>
  </si>
  <si>
    <t>Homokkomárom</t>
  </si>
  <si>
    <t>Hottó</t>
  </si>
  <si>
    <t>Iborfia</t>
  </si>
  <si>
    <t>Kacorlak</t>
  </si>
  <si>
    <t xml:space="preserve">Kallósd </t>
  </si>
  <si>
    <t>Kálócfa</t>
  </si>
  <si>
    <t>Kányavár</t>
  </si>
  <si>
    <t xml:space="preserve">Karmacs </t>
  </si>
  <si>
    <t>Jat.17. § és 18. §</t>
  </si>
  <si>
    <t>Kávás</t>
  </si>
  <si>
    <t xml:space="preserve">Kehidakustány </t>
  </si>
  <si>
    <t>Kemendollár</t>
  </si>
  <si>
    <t xml:space="preserve">Keménfa </t>
  </si>
  <si>
    <t>Kerkabarabás</t>
  </si>
  <si>
    <t>Kerkafalva</t>
  </si>
  <si>
    <t>Kerkakutas</t>
  </si>
  <si>
    <t>Kerkaszentkirály</t>
  </si>
  <si>
    <t>Kerkateskánd</t>
  </si>
  <si>
    <t>Kilimán</t>
  </si>
  <si>
    <t>Kisbucsa</t>
  </si>
  <si>
    <t>Kiscsehi</t>
  </si>
  <si>
    <t>Kiskutas</t>
  </si>
  <si>
    <t>Kispáli</t>
  </si>
  <si>
    <t>Kisrécse</t>
  </si>
  <si>
    <t>Kissziget</t>
  </si>
  <si>
    <t xml:space="preserve">Kistolmács </t>
  </si>
  <si>
    <t>Kisvásárhely</t>
  </si>
  <si>
    <t>Kozmadombja</t>
  </si>
  <si>
    <t>Mötv. 49. § (1)</t>
  </si>
  <si>
    <t>Kustánszeg</t>
  </si>
  <si>
    <t>Mötv.71.§</t>
  </si>
  <si>
    <t>Külsősárd</t>
  </si>
  <si>
    <t>Lakhegy</t>
  </si>
  <si>
    <t>Ket. 19. § (2) ; Ber. 15. § (2)</t>
  </si>
  <si>
    <t>Lasztonya</t>
  </si>
  <si>
    <t>Lendvadedes</t>
  </si>
  <si>
    <t>Lendvajakabfa</t>
  </si>
  <si>
    <t xml:space="preserve">Lenti </t>
  </si>
  <si>
    <t xml:space="preserve">Letenye </t>
  </si>
  <si>
    <t>Lickóvadamos</t>
  </si>
  <si>
    <t>Ligetfalva</t>
  </si>
  <si>
    <t>Liszó</t>
  </si>
  <si>
    <t>Mötv. 52. § (1) bek.g.)</t>
  </si>
  <si>
    <t>Magyarföld</t>
  </si>
  <si>
    <t>Magyarszerdahely</t>
  </si>
  <si>
    <t>Maróc</t>
  </si>
  <si>
    <t>Márokföld</t>
  </si>
  <si>
    <t>Miháld</t>
  </si>
  <si>
    <t>Mihályfa</t>
  </si>
  <si>
    <t>Mikekarácsonyfa</t>
  </si>
  <si>
    <t>Milejszeg</t>
  </si>
  <si>
    <t>Misefa</t>
  </si>
  <si>
    <t xml:space="preserve">Murarátka </t>
  </si>
  <si>
    <t>Muraszemenye</t>
  </si>
  <si>
    <t>Nagybakónak</t>
  </si>
  <si>
    <t>Nagygörbő</t>
  </si>
  <si>
    <t>Nagykapornak</t>
  </si>
  <si>
    <t>Nagykutas</t>
  </si>
  <si>
    <t>Nagylengyel</t>
  </si>
  <si>
    <t>Nagypáli</t>
  </si>
  <si>
    <t>Nagyrécse</t>
  </si>
  <si>
    <t>Nemesbük</t>
  </si>
  <si>
    <t>Nemeshetés</t>
  </si>
  <si>
    <t>Nemesnép</t>
  </si>
  <si>
    <t>Nemespátró</t>
  </si>
  <si>
    <t>Nemesrádó</t>
  </si>
  <si>
    <t>Nemessándorháza</t>
  </si>
  <si>
    <t>Nemesszentandrás</t>
  </si>
  <si>
    <t>Németfalu</t>
  </si>
  <si>
    <t>Nova</t>
  </si>
  <si>
    <t>Óhíd</t>
  </si>
  <si>
    <t>Orbányosfa</t>
  </si>
  <si>
    <t>Ormándlak</t>
  </si>
  <si>
    <t>Orosztony</t>
  </si>
  <si>
    <t>Ortaháza</t>
  </si>
  <si>
    <t>Ozmánbük</t>
  </si>
  <si>
    <t>Pacsa</t>
  </si>
  <si>
    <t>326/2013. (VIII.30.) Korm.r. 22.§.(7);
 Kjt. 20/A. §. (3); Nkt. 67. §.</t>
  </si>
  <si>
    <t>Padár</t>
  </si>
  <si>
    <t>Páka</t>
  </si>
  <si>
    <t xml:space="preserve">Pakod </t>
  </si>
  <si>
    <t>Pálfiszeg</t>
  </si>
  <si>
    <t>Pat</t>
  </si>
  <si>
    <t>Pethőhenye</t>
  </si>
  <si>
    <t>Petrikeresztúr</t>
  </si>
  <si>
    <t>Pórszombat</t>
  </si>
  <si>
    <t>Pölöskefő</t>
  </si>
  <si>
    <t>Pördefölde</t>
  </si>
  <si>
    <t>Pötréte</t>
  </si>
  <si>
    <t>Pusztaapáti</t>
  </si>
  <si>
    <t>Pusztaederics</t>
  </si>
  <si>
    <t>Jat. 27. § (2)</t>
  </si>
  <si>
    <t>Pusztaszentlászló</t>
  </si>
  <si>
    <t>Ramocsa</t>
  </si>
  <si>
    <t>Resznek</t>
  </si>
  <si>
    <t>Rédics</t>
  </si>
  <si>
    <t xml:space="preserve">Rezi </t>
  </si>
  <si>
    <t>Rigyác</t>
  </si>
  <si>
    <t xml:space="preserve">Salomvár </t>
  </si>
  <si>
    <t>Sand</t>
  </si>
  <si>
    <t xml:space="preserve">Sárhida </t>
  </si>
  <si>
    <t>Sénye</t>
  </si>
  <si>
    <t xml:space="preserve"> </t>
  </si>
  <si>
    <t>Surd</t>
  </si>
  <si>
    <t>Sümegcsehi</t>
  </si>
  <si>
    <t>Szalapa</t>
  </si>
  <si>
    <t>Szécsisziget</t>
  </si>
  <si>
    <t>Szentgyörgyvár</t>
  </si>
  <si>
    <t>Szentgyörgyvölgy</t>
  </si>
  <si>
    <t>Szentkozmadombja</t>
  </si>
  <si>
    <t>Szentliszló</t>
  </si>
  <si>
    <t>Szentmargitfalva</t>
  </si>
  <si>
    <t>Szentpéterfölde</t>
  </si>
  <si>
    <t>Szijártóháza</t>
  </si>
  <si>
    <t>Szilvágy</t>
  </si>
  <si>
    <t>Tekenye</t>
  </si>
  <si>
    <t>Teskánd</t>
  </si>
  <si>
    <t>Ket. 19. § (2)</t>
  </si>
  <si>
    <t>Tilaj</t>
  </si>
  <si>
    <t>Tófej</t>
  </si>
  <si>
    <t>Tormafölde</t>
  </si>
  <si>
    <t>Tornyiszentmiklós</t>
  </si>
  <si>
    <t>Újudvar</t>
  </si>
  <si>
    <t>Valkonya</t>
  </si>
  <si>
    <t>Vállus</t>
  </si>
  <si>
    <t>Várfölde</t>
  </si>
  <si>
    <t>Várvölgy</t>
  </si>
  <si>
    <t>Vasboldogasszony</t>
  </si>
  <si>
    <t>Vaspör</t>
  </si>
  <si>
    <t xml:space="preserve">Vindornyafok </t>
  </si>
  <si>
    <t>Vindornyalak</t>
  </si>
  <si>
    <t xml:space="preserve">Vindornyaszőlős </t>
  </si>
  <si>
    <t>Vonyarcvashegy</t>
  </si>
  <si>
    <t>Vöckönd</t>
  </si>
  <si>
    <t xml:space="preserve">Zajk </t>
  </si>
  <si>
    <t xml:space="preserve">Zalaaapáti </t>
  </si>
  <si>
    <t>Zalabaksa</t>
  </si>
  <si>
    <t>Zalaboldogfa</t>
  </si>
  <si>
    <t xml:space="preserve">Zalacséb </t>
  </si>
  <si>
    <t xml:space="preserve">Zalaegerszeg </t>
  </si>
  <si>
    <t xml:space="preserve">Zalaháshágy </t>
  </si>
  <si>
    <t>Zalaigrice</t>
  </si>
  <si>
    <t>Zalakaros</t>
  </si>
  <si>
    <t>Zalaistvánd</t>
  </si>
  <si>
    <t xml:space="preserve">Zalakomár </t>
  </si>
  <si>
    <t>Zalaköveskút</t>
  </si>
  <si>
    <t xml:space="preserve">Zalalövő </t>
  </si>
  <si>
    <t>Zalamerenye</t>
  </si>
  <si>
    <t>Zalasárszeg</t>
  </si>
  <si>
    <t>Zalaszabar</t>
  </si>
  <si>
    <t xml:space="preserve">Zalaszántó </t>
  </si>
  <si>
    <t>Zalaszentbalázs</t>
  </si>
  <si>
    <t>Panasz tv. 1. § (5); Mötv. 133. § (2)</t>
  </si>
  <si>
    <t>Zalaszentgyörgy</t>
  </si>
  <si>
    <t>Zalaszentiván</t>
  </si>
  <si>
    <t>1990. évi C. törvény 7.§</t>
  </si>
  <si>
    <t xml:space="preserve">Zalaszentjakab </t>
  </si>
  <si>
    <t>Zalaszentlászló</t>
  </si>
  <si>
    <t>Zalaszentlőrinc</t>
  </si>
  <si>
    <t>Zalaszentmárton</t>
  </si>
  <si>
    <t>Zalaszentmihály</t>
  </si>
  <si>
    <t>Zalaszombatfa</t>
  </si>
  <si>
    <t>Zalaújlak</t>
  </si>
  <si>
    <t>Zebecke</t>
  </si>
  <si>
    <t>Mötv. 43.§ (3), 52.§ (1)(2), 47.§ (1),49.§ (1) 53.§ (1), 71.§ (6), 143. § (4) f)</t>
  </si>
  <si>
    <t>Mötv. 35.§, 52.§ (1) h) és i), KIM rendelet 13.§ (1)-(2)</t>
  </si>
  <si>
    <t>Mötv. 47. § (1), 28. § (2), 63. § 52. § (1)-(2), 53. § (1), 49. § (1), 58. § (1)-(2), 74. § (1), 64. § (1), 71. § (1) és (6), 80. § (2), Kttv. 131. § (1)</t>
  </si>
  <si>
    <t xml:space="preserve">Mötv. 49.§ (1), 58.§ (1)-(2), 52.§ (1) h) és i), 35.§, KIM rendelet 13.§ (1)-(2), </t>
  </si>
  <si>
    <t>Mötv. 52.§ (2), 53.§ (1), Kttv. 131.§ (1) 32/2010 (IV.25.) KIM rendelet 2.§</t>
  </si>
  <si>
    <t>Mötv. 49. § (1), Mötv 50. §</t>
  </si>
  <si>
    <t>Mötv 52. § (2) bek,23/2013 (IV.25) Kim r 2 §</t>
  </si>
  <si>
    <t>Mötv. 28. § (2), 49. § (1), 58. § (1)-(2), 73. §, 71. (4) a),  , 79. § (2), 80. § (2), 79. § (2), Kttv. 131. § (1)</t>
  </si>
  <si>
    <t xml:space="preserve">Htv. 38.§ (2); 47.§ (4) ; 88.§ (3) b) pont; 35.§ e)-g); Alaptörvény T cikk, 32 cikk (3) bekezdés,  40.§; Jszr. 6.§; 8.§ (2); 127.§ (2); Mötv. 48.§ (1), 53.§ (1), 52.§ (1) h) és i), 80.§ (2)-(3); 71.§ (6), Kttv. 131.§(1); KIM rendelet 13.§ (1)-(2);  </t>
  </si>
  <si>
    <t xml:space="preserve">Mötv. 49. § (1), 58. § (1)-(2), 71. § (4)-(5), 73. § , 71. § (5)-(6), Kttv. 131. § (1), </t>
  </si>
  <si>
    <t xml:space="preserve">Mötv. 28. § (2), 47. § (1), 52. § (1)-(2), 57. § (3), 58. § (1), 63. §, 71. § (6), 73. §, 79. § (2), 80. § (3), 81. § (3) bek. e); 32/2010. KIM rendelet 13. §, 17. § </t>
  </si>
  <si>
    <t xml:space="preserve">Mötv. 28. § (2), 63. §, 79. § (2), 74. § (1), 49. § (1), 58. § (1), 80. § (3), 73. §, 71. § (6), Kttv. 131. § (1), SZMSZ 18. § (5), Pttv. 1. § (5)-Jat. 15. § (2)  </t>
  </si>
  <si>
    <t>2011. évi CLXXXIX. tv. (Mötv.) 52.§ (2),
23/2012. (IV.25.) KIM rend. 2.§, 1.§</t>
  </si>
  <si>
    <t>Mötv. 47.§ (1), 49.§ (1), 53.§ (1), 58.§ (1)-(2), 66.§ , Kttv. 131.§ (2) 71.§ (4)-(6), 80.§ (2)-(3)</t>
  </si>
  <si>
    <t xml:space="preserve"> Mötv 49. § (1),28. § (2). 63. § </t>
  </si>
  <si>
    <t>Mötv 49. § (1) bek, 52. § (2)</t>
  </si>
  <si>
    <t>Mötv. 51. §. (2), 52. § (1)-(2), 23/2012. KIM rendelet 1. §, 2. §, 36/2013. KIM rendelet 4. §</t>
  </si>
  <si>
    <t xml:space="preserve">Áht. 26. § (1), 91. § (1)-(3); Nektv. 114. § (1) d), 132. § (1), 134. §, 146. § (2), 150. §, 153. § (1) ; 370/2011. Korm. rend. 49. §; Jat. 2. § (4), 5. § (4),  </t>
  </si>
  <si>
    <t>Mötv. 74. § (1), 66.  §, 28. § (2), 63. §, 49. § (1), 73. §, 71. § (6), 79. § (2), 80. § (2)-(3), Kttv. 131. § (1)</t>
  </si>
  <si>
    <t>Mötv. 52. § (1)-(2); 23/2012. KIM rendelet 2. §; 36/2013. KIM rendelet 4. §</t>
  </si>
  <si>
    <t>KIM rendelet 2.§., Mötv. 52.§ (2), 28.§ (2), 63.§, 52.§ (1)-(2), 49.§ (1), 58.§ (1)-(2), 52.§ (1) h) és i), 143.§ (4) f), Alaptörvény 32. cikk (3), Jat. 2.§ (4), KIM rendelet 13.§ (1)-(2)</t>
  </si>
  <si>
    <t>Mötv. 1.§ (3), 35.§ (1), 43.§ (3), 47.§ (1), 52.§ (1), 53.§ (1), 48.§ (1), 71.§ (6), 80.§ (3)</t>
  </si>
  <si>
    <t>Mötv. 49.§ (1), 58.§ (1)-(2), 80.§ (1), 80.§ (3), 74.§ (1), KIM rendelet 13.§ (1)-(2),</t>
  </si>
  <si>
    <t>KIM rendelet 2.§., Mötv. 52.§ (2), 48.§ (1), 53.§ (1) 53.§ (1), 71.§ (6), 52.§ (1) h) és i), 74.§ (1), 80.§ (3), KIM rendelet 13.§ (1)-(2)</t>
  </si>
  <si>
    <t xml:space="preserve">Mötv. 40.§ (1),   47.§ (1), 48.§ (5),52.§ (1) b), k, (2), 53.§ (1) f), g),  71.§ (4)-(6),81.§ (3),  Kttv. 131.§ (1), ,SZMSZ 12.§ (1),  </t>
  </si>
  <si>
    <t>Mötv 49. § (1) bek, Mötv 52. § (2)</t>
  </si>
  <si>
    <t>KIM rendelet 2.§., Mötv. 52.§ (2), 28.§ (2), 63.§, 52.§ (1)-(2), 49.§ (1), 48.§ (1), 52.§ (1) h) és i), 58.§ (1)-(2), 74.§ (1), 80.§ (3), 143.§ (4) f), Alaptörvény 32. cikk (3), Jat. 2.§ (4), KIM rendelet 13.§ (1)-(2)</t>
  </si>
  <si>
    <t>KIM rendelet 2.§., Mötv. 52.§ (2), 49. § (1) bek, 52. § (2),80. § (3)</t>
  </si>
  <si>
    <t>Mötv. 48.§ (1), 49.§ (1), 58.§ (1)-(2), 52.§ (1) h) és i), 71.§ (6), 80.§ (3); KIM rendelet 13.§ (1) - (2)</t>
  </si>
  <si>
    <t>Mötv. 47.§ (1), 66.§, 28.§ (2), 63.§, 48.§ (1), 49.§ (1), 58.§ (1)-(2), 52.§ (1) h) és i), 74.§ (1), 71.§ (6), 80.§ (3), 58.§ (1), 79.§ (2), 40.§ (1), 28.§ (2), 52.§ (1)-(2), KIM rendelet 13.§ (1)-(2)</t>
  </si>
  <si>
    <t>Mötv. 58. § (1)-(2), 52.§ (1) h) és i)</t>
  </si>
  <si>
    <t>Mötv. 1.§ 3. pont, 48.§ (1), 49.§ (1), 58.§ (1)-(2), 53.§ (1), 71.§ (4)-(6), 79.§ (2), 80.§ (3), SZMSZ 6.§ (1)</t>
  </si>
  <si>
    <t>Ht. 33. § (1)-(2), 34. § (1)-(9), 2013.évi CXXXIV. 1. § (1)-(3), 3. § (6), 
Mötv. 47. § (1), 66. §, 28. § (2), 63. §, 52.  § (1)-(2), 49. § (1), 73. §, 71. § (6), Kttv. 131. § (1), Pttv. 1. § (5)-Jat. 15. § (2), SZMSZ 40. § (3)</t>
  </si>
  <si>
    <t>1990.évi C.törvény 6.§, 17-22.§</t>
  </si>
  <si>
    <t>Mötv . 48.§ (1), 58.§ (1) - (2), 52.§ (1) h) és i), KIM rendelet 13. § (1)-(2)</t>
  </si>
  <si>
    <t>Mötv. 47.§ (1), 66.§, 28.§ (2), 63.§, 52.§ (1)-(2), 48.§, 49.§ (1), 58.§ (1)-(2), 52.§ (1) h) és i), 74.§ (1), 79.§ (2), 80.§ (3),  KIM rendelet 13.§ (1)-(2)</t>
  </si>
  <si>
    <t>KIM rendelet 2.§., Mötv. 52.§ (2), Mötv. 53.§ (1), 58.§ (1)-(2), 49.§ (1), KIM rendelet 13.§ (1)</t>
  </si>
  <si>
    <t xml:space="preserve">Mötv. 49. § (1), 52. § (1)-(2), 58. § (1)-(2), 71. § (6), 80. § (3), 81. § (3) bek. e) </t>
  </si>
  <si>
    <t xml:space="preserve">KIM rendelet 2.§., Mötv. 52.§ (2), 52.§ (1) h) és i), 53.§ (1), 71.§ (2), 71.§ (4)-(5), 80.§ (2), 73.§, 80.§ (3), 58.§ (1),  Kttv. 132.§, 224.§ (1) - (3), 131.§ </t>
  </si>
  <si>
    <t>Mötv 49. § (1), Mötv 48. § (5) bek</t>
  </si>
  <si>
    <t>Mötv. 48.§, 49.§ (1), 58.§ (1)-(2), 80.§ (1), 80.§ (3), KIM rendelet 13.§ (1)-(2),</t>
  </si>
  <si>
    <t>Mötv. 43. § (3), 52. (1),  81. § (3) e); 32/2010. (XII. 31.) KIM rendelet 13. §, 17. §</t>
  </si>
  <si>
    <t>Mötv 49. § (1) 48. § (1), Kttv 131. § (1)</t>
  </si>
  <si>
    <t xml:space="preserve">Mötv. 47. § (1), 66. §, 28. § (2), 63. §, 52. § (1)-(2), 53. § (1), 49. § (1), 71. § (5)-(6), Kttv. 131. § (1), SZMSZ 27. § (4), 43. § (3), </t>
  </si>
  <si>
    <t xml:space="preserve"> Alaptv,. Alapvetés P cikk, I. cikk (3), Tvt. 24.§ (1), 25.§ (2)-(8), (10),  25.§ (7), Jat. 3.§  Mötv. 52.§ (1), h, i, l, m, pont</t>
  </si>
  <si>
    <t>Mötv 49. § (1) 80. § (1) bek</t>
  </si>
  <si>
    <t>Mötv. 52.§ (1) h) és i), 53.§ (1), 49.§ (1), 58.§ (1)-(2), 71.§ (6), 80.§ (1), 80.§ (3), Kttv. 131.§ (1), KIM rendelet 13.§ (1)-(2),</t>
  </si>
  <si>
    <t xml:space="preserve">Mötv. 28. § (2), 43. § (3), 46. § (2) bek. b), 51. §, 52. § (1)-(2), 63. §, 79. § (2), 81. § (3); 23/2012. KIM rendelet 1. §; 36/2013. KIM rendelet 4. §; Pttv. 2. § (5), 13. §; Jat. 15. § (2); Kttv. 131. § (1) </t>
  </si>
  <si>
    <t>Mötv 52. § (2), Mötv 49. § (1),</t>
  </si>
  <si>
    <t>KIM rendelet 2.§.; Mötv. 48.§(1), 49.§(1), 52.§ (1) h) és i), 71.§ (5), 49.§ (1), 80.§(3), 74.§(1); Kttv. 131.§(1); KIM rendelet 13.§(1)-2),</t>
  </si>
  <si>
    <t>KIM rendelet 2.§., Mötv. 52.§ (2), 49.§(1),58.§ (1)-(2), 53.§ (1), 52.§ (1) h) és i), 71.§ (4), 71.§. (6), 80.§(3), Kttv. 131.§(1); KIM rendelet 13.§(1)-2),</t>
  </si>
  <si>
    <t>KIM rendelet 2.§., Mötv. 52.§ (2); Mötv. 48.§ (1), 49.§ (1), 58.§ (1)-(2), 52.§ (1) h) és i), 71.§ (6), 63.§, 80.§ (1), 80.§ (3), 74.§ (1), 52.§ (1)-(2), 143.§ (4) f), 40.(1), 28.§ (2),   KIM rendelet 13.§ (1)-(2),</t>
  </si>
  <si>
    <t>Mötv. 71.§ (1) (5) (6), 49.§ (1), 52.§ (1), 53.§ (1), 80.§ (3), 58.§ (1)-(2), 48.§ (5), SZMSZ 29.§ , 2. mell.</t>
  </si>
  <si>
    <t>Mötv. 52.§ (1), 53.§ (1), 49.§ (1), 71.§ (6), 46.§ (2), 47.§ (1)48.§ (1), 80.§ (2)-(3) 58.§ (1)-(2) , 52.§ (2) SZMSZ 19.§ (1), 25.§ (2)l. 2.melléklet</t>
  </si>
  <si>
    <t xml:space="preserve">Mötv. 52.§ (2), 52.§ (1) h) és i), 49.§, 58.§ (1)-(2), KIM rendelet 13.§ (1)-(2), Pttv, 2.§ (5), </t>
  </si>
  <si>
    <t>Mötv. 47.§ (1) 49.§ (1), 28.§ 81), 52.§ (1), 58.§ (1)-(2), 63.§, 71.§ (4)-(6), 80.§ (3), SZMSZ 32.§ (1),  Kttv. 131.§ (1)</t>
  </si>
  <si>
    <t>Mötv. 47.§ (1), 49.§ (1), 71.§ (6), 80.§ (3) SZMSZ 12.§ a)</t>
  </si>
  <si>
    <t>Étv. 8.§ (2)-(3)314/2012 (XI.8.) korm.R 28.§ (2), 29.§, 43.§ (1)</t>
  </si>
  <si>
    <t>Mötv. 52. § (1)-(2); 23/2012. KIM rendelet 1. §</t>
  </si>
  <si>
    <t xml:space="preserve">Mötv. 28. § (2), 52. § (1)-(2), 49. § (1), 71. § (6), 80. § (3), </t>
  </si>
  <si>
    <t>Mötv. 28. § (2), 52. § (1)-(2), 49. § (1), 
73. § , 71. § (5)-(6), 80. § (2), 79. § (2), 80. § (3), Kttv. 131. § (1)</t>
  </si>
  <si>
    <t>Mötv- 47.§ (1), 49.§ (1),52.§ (1)-(2), 58.§ (1)-(2), 71.§ (4)-(6), 80.§ (2)-(3) Kttv.131.§(1), 23/2012 (IV.25.) KIM r. 2.§</t>
  </si>
  <si>
    <t xml:space="preserve">Mötv. 28. § (2), 51. § (1)-(2), 49. § (1), 58. § (1)-(2), 71. § (6), 80. § (3), </t>
  </si>
  <si>
    <t>Mötv. 53.§ (1), 49.§ (1), 58.§ (29-(3), 48.§ (5), 71.§ (1),(4),(6), 74.§ (1), 80.§ (2)-(3), 143.§ (4) f) SZMSZ 29.§, 2. mell.</t>
  </si>
  <si>
    <t>Mötv. 48. § (1), 53. § (1), 52.§ (1) h) és i), 49.§ (1), 94.§ (1)-(2), 71.§ (6),  KIM rendelet 13.§ (1)-(2)</t>
  </si>
  <si>
    <t>Mötv. 52. § (2), 49. § (1), 73. §, 71. § (6), 
80. § (2), Kttv. 131. § (1)</t>
  </si>
  <si>
    <t xml:space="preserve">Mötv. 28. § (2), 49. § (1), 58. § (1)-(2), 73. §, 71. § (6), 80. § (2), 80. § (3), </t>
  </si>
  <si>
    <t>Mötv. 49.§ (1), 48.§ (1), 80.(2)-(3) (71.§ (1)(4) (6), 53.§ (1) 19.§, 76.§</t>
  </si>
  <si>
    <r>
      <t xml:space="preserve">Áht. 24. § (4), 91. § (2)],Áht. 31. § (2), Korm. rendelet 44/A. §],Áht. 102. § (3)]., </t>
    </r>
    <r>
      <rPr>
        <sz val="11"/>
        <color theme="1"/>
        <rFont val="Times New Roman"/>
        <family val="1"/>
        <charset val="238"/>
      </rPr>
      <t>326/2013. (VIII. 30.) Korm. rendelet 24. §, Mötv.</t>
    </r>
    <r>
      <rPr>
        <sz val="11"/>
        <color rgb="FF000000"/>
        <rFont val="Times New Roman"/>
        <family val="1"/>
        <charset val="238"/>
      </rPr>
      <t>52. § (2) bek.,Ht.35.§,ht.33.§ (1)</t>
    </r>
  </si>
  <si>
    <t>Ecseg</t>
  </si>
  <si>
    <r>
      <t>Mötv. 51. §</t>
    </r>
    <r>
      <rPr>
        <b/>
        <sz val="10"/>
        <color indexed="63"/>
        <rFont val="Times New Roman"/>
        <family val="1"/>
        <charset val="238"/>
      </rPr>
      <t> </t>
    </r>
    <r>
      <rPr>
        <sz val="10"/>
        <color indexed="8"/>
        <rFont val="Times New Roman"/>
        <family val="1"/>
        <charset val="238"/>
      </rPr>
      <t>(1) bek, SZMSZ 31.§</t>
    </r>
  </si>
  <si>
    <t xml:space="preserve">Mötv. 13. § (1) bekezdés 4. pontja, 1997. évi CLIV. törvény 152. § (1) bekezdés c) pontja, 47/2004. (V.11.) ESzCsM rendelet 15. § (1) bekezdés, Szt. 132. § (4) bekezdés g) pontja   </t>
  </si>
  <si>
    <t xml:space="preserve">1995. évi LVII. törvény  44/C. § (1) bekezdésében </t>
  </si>
  <si>
    <r>
      <t>Mötv. 52. §</t>
    </r>
    <r>
      <rPr>
        <sz val="11"/>
        <color rgb="FF000000"/>
        <rFont val="Times New Roman"/>
        <family val="1"/>
        <charset val="238"/>
      </rPr>
      <t> (1) a) pont</t>
    </r>
  </si>
  <si>
    <t xml:space="preserve">Aba </t>
  </si>
  <si>
    <t xml:space="preserve">Adony </t>
  </si>
  <si>
    <t xml:space="preserve">Alap </t>
  </si>
  <si>
    <t xml:space="preserve">Alcsútdoboz </t>
  </si>
  <si>
    <t xml:space="preserve">Alsószentiván </t>
  </si>
  <si>
    <t xml:space="preserve">Bakonykúti </t>
  </si>
  <si>
    <t xml:space="preserve">Balinka </t>
  </si>
  <si>
    <t xml:space="preserve">Baracs </t>
  </si>
  <si>
    <t xml:space="preserve">Baracska </t>
  </si>
  <si>
    <t xml:space="preserve">Beloiannisz </t>
  </si>
  <si>
    <t xml:space="preserve">Bicske </t>
  </si>
  <si>
    <t xml:space="preserve">Bodajk </t>
  </si>
  <si>
    <t xml:space="preserve">Bodmér </t>
  </si>
  <si>
    <t xml:space="preserve">Cece </t>
  </si>
  <si>
    <t xml:space="preserve">Csabdi </t>
  </si>
  <si>
    <t xml:space="preserve">Csákberény </t>
  </si>
  <si>
    <t xml:space="preserve">Csákvár </t>
  </si>
  <si>
    <t xml:space="preserve">Csór </t>
  </si>
  <si>
    <t xml:space="preserve">Csősz </t>
  </si>
  <si>
    <t xml:space="preserve">Daruszentmiklós </t>
  </si>
  <si>
    <t xml:space="preserve">Dég </t>
  </si>
  <si>
    <t xml:space="preserve">Dunaújváros </t>
  </si>
  <si>
    <t xml:space="preserve">Előszállás </t>
  </si>
  <si>
    <t xml:space="preserve">Enying </t>
  </si>
  <si>
    <t xml:space="preserve">Ercsi </t>
  </si>
  <si>
    <t xml:space="preserve">Etyek </t>
  </si>
  <si>
    <t xml:space="preserve">Fehérvárcsurgó </t>
  </si>
  <si>
    <t xml:space="preserve">Felcsút </t>
  </si>
  <si>
    <t xml:space="preserve">Füle </t>
  </si>
  <si>
    <t xml:space="preserve">Gánt </t>
  </si>
  <si>
    <t xml:space="preserve">Gárdony </t>
  </si>
  <si>
    <t xml:space="preserve">Gyúró </t>
  </si>
  <si>
    <t xml:space="preserve">Hantos </t>
  </si>
  <si>
    <t xml:space="preserve">Igar </t>
  </si>
  <si>
    <t xml:space="preserve">Iszkaszentgyörgy </t>
  </si>
  <si>
    <t xml:space="preserve">Isztimér </t>
  </si>
  <si>
    <t xml:space="preserve">Iváncsa </t>
  </si>
  <si>
    <t xml:space="preserve">Kajászó </t>
  </si>
  <si>
    <t xml:space="preserve">Kápolnásnyék </t>
  </si>
  <si>
    <t xml:space="preserve">Kincsesbánya </t>
  </si>
  <si>
    <t xml:space="preserve">Kisapostag </t>
  </si>
  <si>
    <t xml:space="preserve">Kisláng </t>
  </si>
  <si>
    <t xml:space="preserve">Kőszárhegy </t>
  </si>
  <si>
    <t xml:space="preserve">Kulcs </t>
  </si>
  <si>
    <t xml:space="preserve">Lajoskomárom </t>
  </si>
  <si>
    <t xml:space="preserve">Lepsény </t>
  </si>
  <si>
    <t xml:space="preserve">Lovasberény </t>
  </si>
  <si>
    <t xml:space="preserve">Magyaralmás </t>
  </si>
  <si>
    <t xml:space="preserve">Mány </t>
  </si>
  <si>
    <t xml:space="preserve">Martonvásár </t>
  </si>
  <si>
    <t xml:space="preserve">Mátyásdomb </t>
  </si>
  <si>
    <t xml:space="preserve">Mezőfalva </t>
  </si>
  <si>
    <t xml:space="preserve">Mezőszentgyörgy </t>
  </si>
  <si>
    <t xml:space="preserve">Mezőszilas </t>
  </si>
  <si>
    <t xml:space="preserve">Moha </t>
  </si>
  <si>
    <t xml:space="preserve">Mór </t>
  </si>
  <si>
    <t xml:space="preserve">Nadap </t>
  </si>
  <si>
    <t xml:space="preserve">Nádasdladány </t>
  </si>
  <si>
    <t xml:space="preserve">Nagykarácsony </t>
  </si>
  <si>
    <t xml:space="preserve">Nagylók </t>
  </si>
  <si>
    <t xml:space="preserve">Nagyveleg </t>
  </si>
  <si>
    <t xml:space="preserve">Óbarok </t>
  </si>
  <si>
    <t xml:space="preserve">Pákozd </t>
  </si>
  <si>
    <t xml:space="preserve">Pátka </t>
  </si>
  <si>
    <t xml:space="preserve">Pázmánd </t>
  </si>
  <si>
    <t xml:space="preserve">Perkáta </t>
  </si>
  <si>
    <t xml:space="preserve">2010. évi CXXX. törvény 2. § (1) bekezdés,6. § (3) bekezdés, 2011. évi CLXXXIX. törvény 143. § (4) bekezdés d) pont, 
2004. évi CXL. törvény 94/A. § (1a), (4) bekezdés, 2011. évi CXCVI. törvény 11. § (13) bekezdés,
1997. évi LXXVIII. törvény 54. § (5) bekezdés, 62. § (6) bekezdés,
 2011. évi CXCIV. törvény  29. § (1) bekezdés,1999. évi LXIII. törvény 7. § (7) bekezdés,
 2013. évi XXXVI. törvény  144. § (3)-(7) bekezdés, 
19/1994. (V.31.) KHVM 6. § (4) bekezdés,
1993. évi III. törvény 26.  §, 
1993. évi LXXVIII. törvény 12. § (4) és 32. § (2) bekezdés,
 47/1999. (XII.28.) KHVM 4. § (1), 5. §, 3. melléklet
Magyarország Alaptörvénye 32. cikk (2) bekezdés, 1997. évi LXXVIII. törvény 29. § (6), (7) bekezdés, 62. § (6) bekezdés 3., 7. pontja,  61/2009. (XII.14.) IRM rendelet  3. § (1) bekezdés, 54. § (1) bekezdés, 67 - 68. §-ban, 2004. évi CXL. törvény (Ket.) 37. § (3) bekezdésben 
2011. évi CLXXXIX. törvény 94. § (4), (7) bekezdés, 95. § (1), (3) bekezdés, 1996. évi XXI. törvény 10-17. §, 2011. évi CXCV. törvény 24. § (3) bekezdés ,26. § (1) bekezdés, 368/2011. (XII.31) 52. § (8) bekezdés, 53. § (1) bekezdés a) pont, 57. § (1), (4) bekezdés, 58. § (1), (4) bekezdés, 59. § (1) bekezdés
2011. évi CXCV. törvény 26. § (1), 91. § (3) bekezdés,2011. évi CLXXIX. törvény 78. § (3) bekezdés, 114. § (1) bekezdés d) pont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</si>
</sst>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E]General"/>
    <numFmt numFmtId="165" formatCode="0.##"/>
  </numFmts>
  <fonts count="3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name val="Calibri"/>
      <family val="2"/>
      <charset val="238"/>
      <scheme val="minor"/>
    </font>
    <font>
      <u/>
      <sz val="11"/>
      <color theme="10"/>
      <name val="Calibri"/>
      <family val="2"/>
      <charset val="238"/>
      <scheme val="minor"/>
    </font>
    <font>
      <sz val="11"/>
      <color indexed="8"/>
      <name val="Calibri"/>
      <family val="2"/>
      <charset val="238"/>
    </font>
    <font>
      <sz val="11"/>
      <color rgb="FF000000"/>
      <name val="Calibri1"/>
      <charset val="238"/>
    </font>
    <font>
      <sz val="11"/>
      <color indexed="8"/>
      <name val="Calibri"/>
      <family val="2"/>
    </font>
    <font>
      <sz val="11"/>
      <color rgb="FF000000"/>
      <name val="Calibri"/>
      <family val="2"/>
      <charset val="1"/>
    </font>
    <font>
      <sz val="11"/>
      <color rgb="FF000000"/>
      <name val="Mangal"/>
      <family val="2"/>
      <charset val="238"/>
    </font>
    <font>
      <sz val="11"/>
      <color indexed="8"/>
      <name val="Mangal"/>
      <family val="2"/>
      <charset val="238"/>
    </font>
    <font>
      <sz val="11"/>
      <name val="Calibri"/>
      <family val="2"/>
      <charset val="238"/>
    </font>
    <font>
      <sz val="11"/>
      <name val="Times New Roman"/>
      <family val="1"/>
      <charset val="238"/>
    </font>
    <font>
      <sz val="11"/>
      <color theme="1"/>
      <name val="Times New Roman"/>
      <family val="1"/>
      <charset val="238"/>
    </font>
    <font>
      <b/>
      <sz val="11"/>
      <color indexed="8"/>
      <name val="Times New Roman"/>
      <family val="1"/>
      <charset val="238"/>
    </font>
    <font>
      <b/>
      <sz val="11"/>
      <name val="Times New Roman"/>
      <family val="1"/>
      <charset val="238"/>
    </font>
    <font>
      <sz val="11"/>
      <color indexed="8"/>
      <name val="Times New Roman"/>
      <family val="1"/>
      <charset val="238"/>
    </font>
    <font>
      <b/>
      <sz val="11"/>
      <color theme="1"/>
      <name val="Times New Roman"/>
      <family val="1"/>
      <charset val="238"/>
    </font>
    <font>
      <sz val="11"/>
      <color rgb="FFFF0000"/>
      <name val="Times New Roman"/>
      <family val="1"/>
      <charset val="238"/>
    </font>
    <font>
      <sz val="11"/>
      <color rgb="FF000000"/>
      <name val="Times New Roman"/>
      <family val="1"/>
      <charset val="238"/>
    </font>
    <font>
      <sz val="11"/>
      <color rgb="FF000000"/>
      <name val="Calibri"/>
      <family val="2"/>
      <charset val="238"/>
    </font>
    <font>
      <sz val="11"/>
      <color theme="1"/>
      <name val="Calibri"/>
      <family val="2"/>
      <charset val="238"/>
    </font>
    <font>
      <sz val="10"/>
      <color theme="1"/>
      <name val="Times New Roman"/>
      <family val="1"/>
      <charset val="238"/>
    </font>
    <font>
      <sz val="9"/>
      <color theme="1"/>
      <name val="Times New Roman"/>
      <family val="1"/>
      <charset val="238"/>
    </font>
    <font>
      <b/>
      <sz val="11"/>
      <color rgb="FF3F3F3F"/>
      <name val="Calibri"/>
      <family val="2"/>
      <charset val="238"/>
      <scheme val="minor"/>
    </font>
    <font>
      <sz val="11"/>
      <color theme="0"/>
      <name val="Calibri"/>
      <family val="2"/>
      <charset val="238"/>
      <scheme val="minor"/>
    </font>
    <font>
      <sz val="10"/>
      <color indexed="8"/>
      <name val="Times New Roman"/>
      <family val="1"/>
      <charset val="238"/>
    </font>
    <font>
      <b/>
      <sz val="10"/>
      <color indexed="63"/>
      <name val="Times New Roman"/>
      <family val="1"/>
      <charset val="238"/>
    </font>
    <font>
      <b/>
      <sz val="11"/>
      <color indexed="8"/>
      <name val="Calibri"/>
      <family val="2"/>
      <charset val="238"/>
    </font>
    <font>
      <b/>
      <sz val="11"/>
      <color theme="1" tint="4.9989318521683403E-2"/>
      <name val="Times New Roman"/>
      <family val="1"/>
      <charset val="238"/>
    </font>
    <font>
      <b/>
      <sz val="11"/>
      <name val="Calibri"/>
      <family val="2"/>
      <charset val="238"/>
    </font>
  </fonts>
  <fills count="13">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indexed="34"/>
      </patternFill>
    </fill>
    <fill>
      <patternFill patternType="solid">
        <fgColor rgb="FFFFFFFF"/>
        <bgColor rgb="FFFFFFCC"/>
      </patternFill>
    </fill>
    <fill>
      <patternFill patternType="solid">
        <fgColor theme="6" tint="0.59999389629810485"/>
        <bgColor indexed="65"/>
      </patternFill>
    </fill>
    <fill>
      <patternFill patternType="solid">
        <fgColor theme="0"/>
      </patternFill>
    </fill>
    <fill>
      <patternFill patternType="solid">
        <fgColor indexed="42"/>
        <bgColor indexed="26"/>
      </patternFill>
    </fill>
    <fill>
      <patternFill patternType="solid">
        <fgColor theme="0"/>
        <bgColor indexed="26"/>
      </patternFill>
    </fill>
    <fill>
      <patternFill patternType="solid">
        <fgColor rgb="FFF2F2F2"/>
      </patternFill>
    </fill>
    <fill>
      <patternFill patternType="solid">
        <fgColor indexed="22"/>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medium">
        <color indexed="64"/>
      </bottom>
      <diagonal/>
    </border>
    <border>
      <left style="thin">
        <color indexed="64"/>
      </left>
      <right style="double">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8">
    <xf numFmtId="0" fontId="0" fillId="0" borderId="0"/>
    <xf numFmtId="164" fontId="8" fillId="0" borderId="0"/>
    <xf numFmtId="0" fontId="9" fillId="0" borderId="0"/>
    <xf numFmtId="0" fontId="10" fillId="0" borderId="0"/>
    <xf numFmtId="0" fontId="11" fillId="0" borderId="0"/>
    <xf numFmtId="0" fontId="7" fillId="0" borderId="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12" fillId="0" borderId="0"/>
    <xf numFmtId="0" fontId="7" fillId="0" borderId="0"/>
    <xf numFmtId="0" fontId="7" fillId="0" borderId="0"/>
    <xf numFmtId="165" fontId="7" fillId="0" borderId="1"/>
    <xf numFmtId="0" fontId="2" fillId="7" borderId="0" applyNumberFormat="0" applyBorder="0" applyAlignment="0" applyProtection="0"/>
    <xf numFmtId="0" fontId="22" fillId="0" borderId="0"/>
    <xf numFmtId="0" fontId="7" fillId="9" borderId="0"/>
    <xf numFmtId="0" fontId="26" fillId="11" borderId="3" applyNumberFormat="0" applyAlignment="0" applyProtection="0"/>
    <xf numFmtId="0" fontId="7" fillId="0" borderId="0"/>
  </cellStyleXfs>
  <cellXfs count="320">
    <xf numFmtId="0" fontId="0" fillId="0" borderId="0" xfId="0"/>
    <xf numFmtId="0" fontId="4" fillId="2" borderId="0" xfId="0" applyFont="1" applyFill="1" applyBorder="1" applyAlignment="1">
      <alignment horizontal="center" vertical="top" wrapText="1"/>
    </xf>
    <xf numFmtId="0" fontId="5" fillId="0" borderId="0" xfId="0" applyFont="1" applyBorder="1" applyAlignment="1">
      <alignment horizontal="left" vertical="center"/>
    </xf>
    <xf numFmtId="0" fontId="5" fillId="0" borderId="0" xfId="0" applyFont="1" applyBorder="1" applyAlignment="1">
      <alignment horizontal="left" vertical="center" wrapText="1"/>
    </xf>
    <xf numFmtId="0" fontId="0" fillId="0" borderId="0" xfId="0" applyFont="1" applyBorder="1" applyAlignment="1">
      <alignment horizontal="center" vertical="center"/>
    </xf>
    <xf numFmtId="0" fontId="4" fillId="0" borderId="0" xfId="0" applyFont="1" applyBorder="1" applyAlignment="1">
      <alignment horizontal="center" vertical="center" wrapText="1"/>
    </xf>
    <xf numFmtId="0" fontId="0" fillId="0" borderId="0" xfId="0" applyFont="1" applyBorder="1" applyAlignment="1">
      <alignment horizontal="left" vertical="center"/>
    </xf>
    <xf numFmtId="49" fontId="0" fillId="0" borderId="0" xfId="0" applyNumberFormat="1" applyFont="1" applyBorder="1" applyAlignment="1">
      <alignment horizontal="left" vertical="center"/>
    </xf>
    <xf numFmtId="0" fontId="3" fillId="3" borderId="0" xfId="0" applyFont="1" applyFill="1" applyBorder="1" applyAlignment="1">
      <alignment wrapText="1"/>
    </xf>
    <xf numFmtId="0" fontId="3" fillId="3" borderId="0" xfId="0" applyFont="1" applyFill="1" applyBorder="1" applyAlignment="1">
      <alignment horizontal="left" wrapText="1"/>
    </xf>
    <xf numFmtId="14" fontId="3" fillId="3" borderId="0" xfId="0" applyNumberFormat="1" applyFont="1" applyFill="1" applyBorder="1" applyAlignment="1">
      <alignment horizontal="right" wrapText="1"/>
    </xf>
    <xf numFmtId="0" fontId="5" fillId="3" borderId="0" xfId="0" applyFont="1" applyFill="1" applyBorder="1" applyAlignment="1">
      <alignment horizontal="left" wrapText="1"/>
    </xf>
    <xf numFmtId="0" fontId="18" fillId="0" borderId="0" xfId="0" applyFont="1" applyBorder="1" applyAlignment="1" applyProtection="1">
      <alignment horizontal="center"/>
    </xf>
    <xf numFmtId="0" fontId="15" fillId="0" borderId="2" xfId="0" applyFont="1" applyBorder="1" applyAlignment="1" applyProtection="1">
      <alignment horizontal="center"/>
    </xf>
    <xf numFmtId="0" fontId="15" fillId="0" borderId="2" xfId="0" applyFont="1" applyBorder="1" applyAlignment="1" applyProtection="1">
      <alignment horizontal="center" vertical="center"/>
    </xf>
    <xf numFmtId="0" fontId="15" fillId="0" borderId="2" xfId="0" applyFont="1" applyFill="1" applyBorder="1" applyAlignment="1" applyProtection="1">
      <alignment horizontal="center"/>
    </xf>
    <xf numFmtId="0" fontId="18" fillId="0" borderId="2" xfId="0" applyFont="1" applyBorder="1" applyAlignment="1" applyProtection="1">
      <alignment horizontal="center" vertical="center" wrapText="1"/>
      <protection locked="0"/>
    </xf>
    <xf numFmtId="0" fontId="15" fillId="0" borderId="2" xfId="0" applyFont="1" applyBorder="1" applyAlignment="1" applyProtection="1">
      <alignment horizontal="center" wrapText="1"/>
    </xf>
    <xf numFmtId="0" fontId="18" fillId="0" borderId="2" xfId="0" applyFont="1" applyBorder="1" applyAlignment="1" applyProtection="1">
      <alignment horizontal="center" wrapText="1"/>
      <protection locked="0"/>
    </xf>
    <xf numFmtId="0" fontId="15" fillId="0" borderId="2" xfId="0" applyFont="1" applyFill="1" applyBorder="1" applyAlignment="1" applyProtection="1">
      <alignment horizontal="center" vertical="center"/>
    </xf>
    <xf numFmtId="0" fontId="15" fillId="0" borderId="2" xfId="0" applyFont="1" applyBorder="1" applyAlignment="1" applyProtection="1">
      <alignment horizontal="center" vertical="center" wrapText="1"/>
    </xf>
    <xf numFmtId="0" fontId="14" fillId="0" borderId="2" xfId="0" applyFont="1" applyBorder="1" applyAlignment="1" applyProtection="1">
      <alignment horizontal="center"/>
    </xf>
    <xf numFmtId="0" fontId="15" fillId="0" borderId="2" xfId="0" applyFont="1" applyFill="1" applyBorder="1" applyAlignment="1" applyProtection="1">
      <alignment horizontal="center"/>
      <protection locked="0"/>
    </xf>
    <xf numFmtId="0" fontId="18" fillId="0" borderId="2" xfId="0" applyFont="1" applyBorder="1" applyAlignment="1" applyProtection="1">
      <alignment horizontal="center"/>
    </xf>
    <xf numFmtId="0" fontId="18" fillId="0" borderId="2" xfId="0" applyFont="1" applyFill="1" applyBorder="1" applyAlignment="1" applyProtection="1">
      <alignment horizontal="center"/>
    </xf>
    <xf numFmtId="0" fontId="18" fillId="0" borderId="2" xfId="0" applyFont="1" applyBorder="1" applyAlignment="1" applyProtection="1">
      <alignment horizontal="center" wrapText="1"/>
    </xf>
    <xf numFmtId="0" fontId="18" fillId="0" borderId="2" xfId="0" applyFont="1" applyBorder="1" applyAlignment="1">
      <alignment horizontal="center" wrapText="1"/>
    </xf>
    <xf numFmtId="0" fontId="18" fillId="0" borderId="2" xfId="0" applyFont="1" applyBorder="1" applyAlignment="1">
      <alignment horizontal="center"/>
    </xf>
    <xf numFmtId="0" fontId="18" fillId="0" borderId="2" xfId="0" applyFont="1" applyBorder="1" applyAlignment="1" applyProtection="1"/>
    <xf numFmtId="0" fontId="15" fillId="0" borderId="2" xfId="0" applyFont="1" applyBorder="1" applyAlignment="1" applyProtection="1"/>
    <xf numFmtId="0" fontId="18" fillId="0" borderId="2" xfId="0" applyFont="1" applyBorder="1" applyAlignment="1" applyProtection="1">
      <protection locked="0"/>
    </xf>
    <xf numFmtId="0" fontId="18" fillId="0" borderId="2" xfId="0" applyFont="1" applyBorder="1" applyAlignment="1" applyProtection="1">
      <alignment horizontal="center"/>
      <protection locked="0"/>
    </xf>
    <xf numFmtId="0" fontId="14" fillId="0" borderId="2" xfId="0" applyFont="1" applyBorder="1"/>
    <xf numFmtId="0" fontId="14" fillId="0" borderId="2" xfId="0" applyFont="1" applyFill="1" applyBorder="1" applyAlignment="1" applyProtection="1">
      <alignment horizontal="center"/>
      <protection locked="0"/>
    </xf>
    <xf numFmtId="0" fontId="14" fillId="0" borderId="2" xfId="0" applyFont="1" applyBorder="1" applyAlignment="1" applyProtection="1">
      <alignment horizontal="center" wrapText="1"/>
    </xf>
    <xf numFmtId="0" fontId="14" fillId="0" borderId="2" xfId="0" applyFont="1" applyBorder="1" applyAlignment="1" applyProtection="1">
      <alignment horizontal="left" wrapText="1"/>
      <protection locked="0"/>
    </xf>
    <xf numFmtId="0" fontId="14" fillId="0" borderId="2" xfId="0" applyFont="1" applyFill="1" applyBorder="1" applyAlignment="1" applyProtection="1">
      <alignment horizontal="center"/>
    </xf>
    <xf numFmtId="0" fontId="14" fillId="0" borderId="2" xfId="0" applyFont="1" applyFill="1" applyBorder="1" applyAlignment="1" applyProtection="1">
      <alignment horizontal="center" vertical="center" wrapText="1"/>
    </xf>
    <xf numFmtId="0" fontId="14" fillId="0" borderId="2" xfId="0" applyFont="1" applyFill="1" applyBorder="1" applyAlignment="1" applyProtection="1">
      <alignment horizontal="center" wrapText="1"/>
    </xf>
    <xf numFmtId="0" fontId="14" fillId="0" borderId="2" xfId="0" applyFont="1" applyBorder="1" applyAlignment="1" applyProtection="1">
      <alignment horizontal="center" wrapText="1"/>
      <protection locked="0"/>
    </xf>
    <xf numFmtId="0" fontId="15" fillId="0" borderId="0" xfId="0" applyFont="1" applyBorder="1" applyAlignment="1" applyProtection="1">
      <alignment horizontal="center"/>
    </xf>
    <xf numFmtId="0" fontId="15" fillId="0" borderId="0" xfId="0" applyFont="1" applyBorder="1" applyAlignment="1" applyProtection="1">
      <alignment horizontal="center" vertical="top"/>
    </xf>
    <xf numFmtId="0" fontId="15" fillId="0" borderId="0" xfId="0" applyFont="1" applyBorder="1" applyAlignment="1" applyProtection="1">
      <alignment horizontal="center" vertical="center" textRotation="90"/>
    </xf>
    <xf numFmtId="0" fontId="14" fillId="0" borderId="0" xfId="0" applyFont="1" applyBorder="1" applyAlignment="1" applyProtection="1">
      <alignment horizontal="center"/>
    </xf>
    <xf numFmtId="0" fontId="15" fillId="0" borderId="0" xfId="0" applyFont="1" applyFill="1" applyBorder="1" applyAlignment="1" applyProtection="1">
      <alignment horizontal="center"/>
    </xf>
    <xf numFmtId="0" fontId="19" fillId="4" borderId="2" xfId="0" applyFont="1" applyFill="1" applyBorder="1" applyAlignment="1" applyProtection="1">
      <alignment horizontal="center" vertical="center" wrapText="1"/>
    </xf>
    <xf numFmtId="0" fontId="19" fillId="4" borderId="2" xfId="0" applyFont="1" applyFill="1" applyBorder="1" applyAlignment="1" applyProtection="1">
      <alignment horizontal="center" vertical="center" textRotation="90"/>
    </xf>
    <xf numFmtId="0" fontId="19" fillId="4" borderId="2" xfId="0" applyFont="1" applyFill="1" applyBorder="1" applyAlignment="1" applyProtection="1">
      <alignment horizontal="center" vertical="center" textRotation="90" wrapText="1"/>
    </xf>
    <xf numFmtId="0" fontId="18" fillId="0" borderId="0" xfId="0" applyFont="1" applyBorder="1" applyAlignment="1" applyProtection="1">
      <alignment horizontal="center" vertical="top"/>
    </xf>
    <xf numFmtId="0" fontId="18" fillId="0" borderId="0" xfId="0" applyFont="1" applyBorder="1" applyAlignment="1" applyProtection="1">
      <alignment horizontal="center" vertical="center" textRotation="90"/>
    </xf>
    <xf numFmtId="0" fontId="18" fillId="0" borderId="0" xfId="0" applyFont="1" applyFill="1" applyBorder="1" applyAlignment="1" applyProtection="1">
      <alignment horizontal="center"/>
    </xf>
    <xf numFmtId="0" fontId="15" fillId="0" borderId="2" xfId="0" applyFont="1" applyBorder="1" applyAlignment="1" applyProtection="1">
      <alignment horizontal="left"/>
    </xf>
    <xf numFmtId="0" fontId="14" fillId="0" borderId="2" xfId="0" applyFont="1" applyBorder="1" applyAlignment="1" applyProtection="1">
      <alignment horizontal="left"/>
    </xf>
    <xf numFmtId="0" fontId="14" fillId="0" borderId="2"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2" xfId="0" applyFont="1" applyFill="1" applyBorder="1" applyAlignment="1" applyProtection="1">
      <alignment vertical="center"/>
      <protection locked="0"/>
    </xf>
    <xf numFmtId="0" fontId="14" fillId="0" borderId="2" xfId="0" applyFont="1" applyFill="1" applyBorder="1" applyAlignment="1" applyProtection="1">
      <alignment vertical="center" wrapText="1"/>
      <protection locked="0"/>
    </xf>
    <xf numFmtId="0" fontId="14" fillId="0" borderId="2" xfId="0" applyFont="1" applyFill="1" applyBorder="1" applyAlignment="1" applyProtection="1">
      <alignment horizontal="left"/>
      <protection locked="0"/>
    </xf>
    <xf numFmtId="0" fontId="14" fillId="3" borderId="2" xfId="0" applyFont="1" applyFill="1" applyBorder="1" applyAlignment="1" applyProtection="1">
      <alignment horizontal="left"/>
      <protection locked="0"/>
    </xf>
    <xf numFmtId="0" fontId="14" fillId="0" borderId="2" xfId="0" applyFont="1" applyBorder="1" applyAlignment="1">
      <alignment horizontal="center"/>
    </xf>
    <xf numFmtId="0" fontId="14" fillId="3" borderId="2" xfId="0" applyFont="1" applyFill="1" applyBorder="1" applyAlignment="1" applyProtection="1">
      <alignment horizontal="center"/>
      <protection locked="0"/>
    </xf>
    <xf numFmtId="0" fontId="14" fillId="3" borderId="2" xfId="0" applyFont="1" applyFill="1" applyBorder="1" applyAlignment="1" applyProtection="1">
      <alignment horizontal="center"/>
    </xf>
    <xf numFmtId="0" fontId="14" fillId="3" borderId="0" xfId="0" applyFont="1" applyFill="1" applyBorder="1" applyAlignment="1" applyProtection="1">
      <alignment horizontal="center"/>
    </xf>
    <xf numFmtId="0" fontId="14" fillId="5" borderId="2" xfId="0" applyFont="1" applyFill="1" applyBorder="1" applyAlignment="1" applyProtection="1">
      <alignment horizontal="center"/>
      <protection locked="0"/>
    </xf>
    <xf numFmtId="0" fontId="14" fillId="0" borderId="0" xfId="0" applyFont="1" applyFill="1" applyBorder="1" applyAlignment="1" applyProtection="1">
      <alignment horizontal="center"/>
    </xf>
    <xf numFmtId="0" fontId="14" fillId="0" borderId="2" xfId="0" applyFont="1" applyBorder="1" applyAlignment="1" applyProtection="1">
      <alignment horizontal="center"/>
      <protection locked="0"/>
    </xf>
    <xf numFmtId="0" fontId="18" fillId="0" borderId="0" xfId="0" applyFont="1" applyBorder="1" applyAlignment="1" applyProtection="1">
      <alignment horizontal="left"/>
    </xf>
    <xf numFmtId="0" fontId="18" fillId="0" borderId="2" xfId="0" applyFont="1" applyBorder="1" applyAlignment="1" applyProtection="1">
      <alignment horizontal="left"/>
    </xf>
    <xf numFmtId="49" fontId="15" fillId="0" borderId="2" xfId="0" applyNumberFormat="1" applyFont="1" applyBorder="1" applyAlignment="1" applyProtection="1">
      <alignment wrapText="1"/>
      <protection locked="0"/>
    </xf>
    <xf numFmtId="0" fontId="15" fillId="0" borderId="2" xfId="0" applyFont="1" applyBorder="1"/>
    <xf numFmtId="49" fontId="15" fillId="0" borderId="2" xfId="0" applyNumberFormat="1" applyFont="1" applyFill="1" applyBorder="1" applyProtection="1">
      <protection locked="0"/>
    </xf>
    <xf numFmtId="0" fontId="15" fillId="0" borderId="2" xfId="0" applyFont="1" applyFill="1" applyBorder="1"/>
    <xf numFmtId="0" fontId="15" fillId="0" borderId="2" xfId="0" applyFont="1" applyBorder="1" applyAlignment="1">
      <alignment horizontal="center"/>
    </xf>
    <xf numFmtId="49" fontId="15" fillId="0" borderId="2" xfId="0" applyNumberFormat="1" applyFont="1" applyFill="1" applyBorder="1" applyAlignment="1" applyProtection="1">
      <alignment wrapText="1"/>
      <protection locked="0"/>
    </xf>
    <xf numFmtId="0" fontId="15" fillId="0" borderId="2" xfId="0" applyFont="1" applyFill="1" applyBorder="1" applyAlignment="1">
      <alignment horizontal="right" wrapText="1"/>
    </xf>
    <xf numFmtId="0" fontId="18" fillId="0" borderId="2" xfId="0" applyFont="1" applyFill="1" applyBorder="1" applyAlignment="1" applyProtection="1">
      <alignment horizontal="center"/>
      <protection locked="0"/>
    </xf>
    <xf numFmtId="0" fontId="18" fillId="0" borderId="2" xfId="0" applyFont="1" applyFill="1" applyBorder="1" applyAlignment="1" applyProtection="1">
      <alignment horizontal="left"/>
    </xf>
    <xf numFmtId="0" fontId="18" fillId="0" borderId="2" xfId="0" applyFont="1" applyFill="1" applyBorder="1"/>
    <xf numFmtId="0" fontId="18" fillId="0" borderId="2" xfId="0" applyFont="1" applyFill="1" applyBorder="1" applyAlignment="1" applyProtection="1">
      <alignment vertical="top" wrapText="1"/>
    </xf>
    <xf numFmtId="0" fontId="18" fillId="0" borderId="2" xfId="0" applyFont="1" applyFill="1" applyBorder="1" applyAlignment="1">
      <alignment wrapText="1"/>
    </xf>
    <xf numFmtId="0" fontId="15" fillId="0" borderId="2" xfId="0" applyFont="1" applyFill="1" applyBorder="1" applyAlignment="1"/>
    <xf numFmtId="0" fontId="15" fillId="0" borderId="2" xfId="0" applyFont="1" applyFill="1" applyBorder="1" applyAlignment="1">
      <alignment vertical="top" wrapText="1"/>
    </xf>
    <xf numFmtId="0" fontId="18" fillId="0" borderId="2" xfId="0" applyFont="1" applyFill="1" applyBorder="1" applyAlignment="1" applyProtection="1"/>
    <xf numFmtId="0" fontId="15" fillId="0" borderId="2" xfId="0" applyFont="1" applyFill="1" applyBorder="1" applyAlignment="1">
      <alignment horizontal="center"/>
    </xf>
    <xf numFmtId="49" fontId="15" fillId="0" borderId="2" xfId="0" applyNumberFormat="1" applyFont="1" applyFill="1" applyBorder="1" applyAlignment="1" applyProtection="1">
      <alignment shrinkToFit="1"/>
      <protection locked="0"/>
    </xf>
    <xf numFmtId="49" fontId="16" fillId="0" borderId="2" xfId="0" applyNumberFormat="1" applyFont="1" applyFill="1" applyBorder="1" applyProtection="1">
      <protection locked="0"/>
    </xf>
    <xf numFmtId="0" fontId="15" fillId="0" borderId="0" xfId="0" applyFont="1" applyBorder="1" applyAlignment="1" applyProtection="1">
      <alignment horizontal="left"/>
    </xf>
    <xf numFmtId="0" fontId="18" fillId="0" borderId="0" xfId="0" applyFont="1" applyBorder="1" applyAlignment="1" applyProtection="1">
      <alignment horizontal="center"/>
      <protection locked="0"/>
    </xf>
    <xf numFmtId="0" fontId="15" fillId="0" borderId="0" xfId="0" applyFont="1" applyBorder="1" applyAlignment="1" applyProtection="1">
      <alignment horizontal="center"/>
      <protection locked="0"/>
    </xf>
    <xf numFmtId="0" fontId="7" fillId="0" borderId="0" xfId="0" applyFont="1" applyBorder="1" applyAlignment="1" applyProtection="1">
      <alignment horizontal="center"/>
    </xf>
    <xf numFmtId="0" fontId="18" fillId="0" borderId="0" xfId="2" applyFont="1" applyBorder="1" applyAlignment="1" applyProtection="1">
      <alignment horizontal="center"/>
    </xf>
    <xf numFmtId="0" fontId="20" fillId="0" borderId="2" xfId="0" applyFont="1" applyBorder="1" applyAlignment="1" applyProtection="1">
      <alignment horizontal="center"/>
      <protection locked="0"/>
    </xf>
    <xf numFmtId="0" fontId="20" fillId="0" borderId="2" xfId="0" applyFont="1" applyFill="1" applyBorder="1" applyAlignment="1" applyProtection="1">
      <alignment horizontal="center"/>
      <protection locked="0"/>
    </xf>
    <xf numFmtId="0" fontId="15" fillId="0" borderId="2" xfId="0" applyFont="1" applyBorder="1" applyAlignment="1" applyProtection="1">
      <alignment horizontal="center"/>
      <protection locked="0"/>
    </xf>
    <xf numFmtId="0" fontId="15" fillId="0" borderId="2" xfId="0" applyFont="1" applyBorder="1" applyAlignment="1" applyProtection="1">
      <alignment horizontal="left" wrapText="1"/>
    </xf>
    <xf numFmtId="0" fontId="21" fillId="0" borderId="2" xfId="0" applyFont="1" applyBorder="1" applyAlignment="1" applyProtection="1">
      <alignment horizontal="center"/>
    </xf>
    <xf numFmtId="0" fontId="18" fillId="0" borderId="2" xfId="2" applyFont="1" applyBorder="1" applyAlignment="1" applyProtection="1">
      <alignment horizontal="center"/>
    </xf>
    <xf numFmtId="0" fontId="18" fillId="0" borderId="2" xfId="2" applyFont="1" applyFill="1" applyBorder="1" applyAlignment="1" applyProtection="1">
      <alignment horizontal="center"/>
    </xf>
    <xf numFmtId="0" fontId="18" fillId="0" borderId="2" xfId="0" applyFont="1" applyBorder="1" applyAlignment="1" applyProtection="1">
      <alignment horizontal="left" wrapText="1"/>
    </xf>
    <xf numFmtId="0" fontId="21" fillId="0" borderId="2" xfId="0" applyFont="1" applyBorder="1" applyAlignment="1" applyProtection="1">
      <alignment horizontal="left" wrapText="1"/>
    </xf>
    <xf numFmtId="0" fontId="15" fillId="3" borderId="2" xfId="0" applyFont="1" applyFill="1" applyBorder="1" applyAlignment="1" applyProtection="1">
      <alignment horizontal="center"/>
    </xf>
    <xf numFmtId="164" fontId="21" fillId="0" borderId="2" xfId="1" applyFont="1" applyBorder="1" applyAlignment="1" applyProtection="1">
      <alignment horizontal="center"/>
    </xf>
    <xf numFmtId="164" fontId="21" fillId="0" borderId="2" xfId="1" applyFont="1" applyFill="1" applyBorder="1" applyAlignment="1" applyProtection="1">
      <alignment horizontal="center"/>
    </xf>
    <xf numFmtId="49" fontId="14" fillId="0" borderId="2" xfId="0" applyNumberFormat="1" applyFont="1" applyBorder="1" applyAlignment="1">
      <alignment horizontal="left" vertical="center" wrapText="1"/>
    </xf>
    <xf numFmtId="0" fontId="15" fillId="0" borderId="2" xfId="0" applyFont="1" applyBorder="1" applyAlignment="1">
      <alignment horizontal="left" vertical="center"/>
    </xf>
    <xf numFmtId="49" fontId="14" fillId="0" borderId="2" xfId="0" applyNumberFormat="1" applyFont="1" applyBorder="1" applyAlignment="1">
      <alignment horizontal="left" vertical="center"/>
    </xf>
    <xf numFmtId="0" fontId="14" fillId="0" borderId="2" xfId="0" applyFont="1" applyBorder="1" applyAlignment="1" applyProtection="1">
      <alignment horizontal="left" vertical="center" wrapText="1"/>
      <protection locked="0"/>
    </xf>
    <xf numFmtId="0" fontId="14" fillId="0" borderId="2" xfId="0" applyFont="1" applyBorder="1" applyAlignment="1">
      <alignment horizontal="left" vertical="center"/>
    </xf>
    <xf numFmtId="49" fontId="14" fillId="0" borderId="2" xfId="1" applyNumberFormat="1" applyFont="1" applyBorder="1" applyAlignment="1">
      <alignment horizontal="left" vertical="center" wrapText="1"/>
    </xf>
    <xf numFmtId="0" fontId="15" fillId="0" borderId="2" xfId="0" applyFont="1" applyBorder="1" applyAlignment="1">
      <alignment horizontal="left" vertical="center" wrapText="1"/>
    </xf>
    <xf numFmtId="0" fontId="15" fillId="3" borderId="2" xfId="11" applyNumberFormat="1" applyFont="1" applyFill="1" applyBorder="1" applyAlignment="1" applyProtection="1">
      <alignment horizontal="center"/>
      <protection locked="0"/>
    </xf>
    <xf numFmtId="0" fontId="18" fillId="3" borderId="2" xfId="11" applyNumberFormat="1" applyFont="1" applyFill="1" applyBorder="1" applyAlignment="1" applyProtection="1">
      <alignment horizontal="center"/>
      <protection locked="0"/>
    </xf>
    <xf numFmtId="0" fontId="18" fillId="3" borderId="2" xfId="11" applyNumberFormat="1" applyFont="1" applyFill="1" applyBorder="1" applyAlignment="1" applyProtection="1">
      <alignment horizontal="center" vertical="center"/>
      <protection locked="0"/>
    </xf>
    <xf numFmtId="0" fontId="18" fillId="3" borderId="2" xfId="11" applyNumberFormat="1" applyFont="1" applyFill="1" applyBorder="1" applyAlignment="1" applyProtection="1">
      <alignment horizontal="center" wrapText="1"/>
      <protection locked="0"/>
    </xf>
    <xf numFmtId="0" fontId="14" fillId="0" borderId="2" xfId="4" applyFont="1" applyBorder="1" applyAlignment="1">
      <alignment horizontal="left" vertical="center" wrapText="1"/>
    </xf>
    <xf numFmtId="165" fontId="14" fillId="0" borderId="2" xfId="12" applyFont="1" applyBorder="1" applyAlignment="1">
      <alignment horizontal="left" vertical="center" wrapText="1"/>
    </xf>
    <xf numFmtId="0" fontId="15" fillId="0" borderId="2" xfId="11" applyFont="1" applyFill="1" applyBorder="1" applyAlignment="1" applyProtection="1">
      <alignment horizontal="center"/>
    </xf>
    <xf numFmtId="0" fontId="14" fillId="0" borderId="2" xfId="0" applyFont="1" applyBorder="1" applyAlignment="1" applyProtection="1">
      <alignment horizontal="left" vertical="center"/>
      <protection locked="0"/>
    </xf>
    <xf numFmtId="49" fontId="14" fillId="3" borderId="2" xfId="0" applyNumberFormat="1" applyFont="1" applyFill="1" applyBorder="1" applyAlignment="1">
      <alignment horizontal="left" vertical="center"/>
    </xf>
    <xf numFmtId="0" fontId="15" fillId="0" borderId="2" xfId="0" applyFont="1" applyBorder="1" applyAlignment="1">
      <alignment horizontal="left" wrapText="1"/>
    </xf>
    <xf numFmtId="0" fontId="14" fillId="0" borderId="2" xfId="5" applyFont="1" applyBorder="1" applyAlignment="1" applyProtection="1">
      <alignment horizontal="left" vertical="center" wrapText="1"/>
      <protection locked="0"/>
    </xf>
    <xf numFmtId="0" fontId="14" fillId="6" borderId="2" xfId="0" applyFont="1" applyFill="1" applyBorder="1" applyAlignment="1" applyProtection="1">
      <alignment horizontal="center"/>
      <protection locked="0"/>
    </xf>
    <xf numFmtId="0" fontId="21" fillId="0" borderId="2" xfId="0" applyFont="1" applyBorder="1" applyAlignment="1" applyProtection="1">
      <alignment horizontal="center"/>
      <protection locked="0"/>
    </xf>
    <xf numFmtId="0" fontId="21" fillId="6" borderId="2" xfId="0" applyFont="1" applyFill="1" applyBorder="1" applyAlignment="1" applyProtection="1">
      <alignment horizontal="center"/>
      <protection locked="0"/>
    </xf>
    <xf numFmtId="0" fontId="15" fillId="0" borderId="0" xfId="0" applyFont="1" applyBorder="1" applyAlignment="1" applyProtection="1">
      <alignment horizontal="center" wrapText="1"/>
    </xf>
    <xf numFmtId="0" fontId="14" fillId="0" borderId="0" xfId="0" applyFont="1" applyBorder="1" applyAlignment="1" applyProtection="1">
      <alignment horizontal="center" vertical="top"/>
    </xf>
    <xf numFmtId="0" fontId="14" fillId="0" borderId="0" xfId="0" applyFont="1" applyBorder="1" applyAlignment="1" applyProtection="1">
      <alignment horizontal="center" vertical="center" textRotation="90"/>
    </xf>
    <xf numFmtId="0" fontId="14" fillId="0" borderId="2" xfId="0" applyFont="1" applyBorder="1" applyAlignment="1">
      <alignment horizontal="left"/>
    </xf>
    <xf numFmtId="0" fontId="14" fillId="0" borderId="2" xfId="0" applyFont="1" applyFill="1" applyBorder="1" applyAlignment="1">
      <alignment horizontal="left"/>
    </xf>
    <xf numFmtId="0" fontId="14" fillId="0" borderId="0" xfId="0" applyFont="1" applyBorder="1" applyAlignment="1" applyProtection="1">
      <alignment horizontal="left"/>
    </xf>
    <xf numFmtId="0" fontId="14" fillId="0" borderId="0" xfId="0" applyFont="1" applyFill="1" applyBorder="1" applyAlignment="1">
      <alignment horizontal="left"/>
    </xf>
    <xf numFmtId="0" fontId="24" fillId="0" borderId="2" xfId="0" applyFont="1" applyBorder="1" applyAlignment="1">
      <alignment horizontal="center" wrapText="1"/>
    </xf>
    <xf numFmtId="0" fontId="24" fillId="0" borderId="2" xfId="0" applyFont="1" applyBorder="1" applyAlignment="1">
      <alignment wrapText="1"/>
    </xf>
    <xf numFmtId="164" fontId="21" fillId="0" borderId="2" xfId="2" applyNumberFormat="1" applyFont="1" applyFill="1" applyBorder="1" applyAlignment="1" applyProtection="1">
      <alignment horizontal="center"/>
    </xf>
    <xf numFmtId="0" fontId="15" fillId="0" borderId="2" xfId="0" applyFont="1" applyBorder="1" applyAlignment="1">
      <alignment wrapText="1"/>
    </xf>
    <xf numFmtId="0" fontId="25" fillId="0" borderId="2" xfId="0" applyFont="1" applyBorder="1" applyAlignment="1">
      <alignment horizontal="center" wrapText="1"/>
    </xf>
    <xf numFmtId="0" fontId="21" fillId="0" borderId="2" xfId="0" applyFont="1" applyBorder="1" applyAlignment="1">
      <alignment wrapText="1"/>
    </xf>
    <xf numFmtId="0" fontId="15" fillId="0" borderId="2" xfId="0" applyFont="1" applyBorder="1" applyAlignment="1">
      <alignment horizontal="center" wrapText="1"/>
    </xf>
    <xf numFmtId="0" fontId="15" fillId="0" borderId="0" xfId="0" applyFont="1" applyBorder="1"/>
    <xf numFmtId="0" fontId="18" fillId="0" borderId="2" xfId="0" applyFont="1" applyBorder="1" applyAlignment="1" applyProtection="1">
      <alignment horizontal="left"/>
      <protection locked="0"/>
    </xf>
    <xf numFmtId="0" fontId="18" fillId="0" borderId="0" xfId="0" applyFont="1" applyBorder="1" applyAlignment="1" applyProtection="1">
      <alignment horizontal="left"/>
      <protection locked="0"/>
    </xf>
    <xf numFmtId="0" fontId="15" fillId="0" borderId="2" xfId="0" applyFont="1" applyBorder="1" applyAlignment="1" applyProtection="1">
      <alignment horizontal="left" vertical="center"/>
      <protection locked="0"/>
    </xf>
    <xf numFmtId="0" fontId="15" fillId="0" borderId="2" xfId="0" applyFont="1" applyBorder="1" applyAlignment="1" applyProtection="1">
      <alignment horizontal="center" vertical="center"/>
      <protection locked="0"/>
    </xf>
    <xf numFmtId="0" fontId="15" fillId="0" borderId="2" xfId="0" applyFont="1" applyFill="1" applyBorder="1" applyAlignment="1" applyProtection="1">
      <alignment horizontal="center" vertical="center"/>
      <protection locked="0"/>
    </xf>
    <xf numFmtId="0" fontId="14" fillId="0" borderId="0" xfId="0" applyFont="1" applyBorder="1" applyAlignment="1">
      <alignment horizontal="left" vertical="center" wrapText="1"/>
    </xf>
    <xf numFmtId="0" fontId="21" fillId="0" borderId="2" xfId="3" applyFont="1" applyBorder="1" applyAlignment="1" applyProtection="1">
      <alignment horizontal="center" vertical="center"/>
      <protection locked="0"/>
    </xf>
    <xf numFmtId="0" fontId="15" fillId="0" borderId="2" xfId="0" applyFont="1" applyBorder="1" applyAlignment="1" applyProtection="1">
      <alignment horizontal="center" vertical="center" wrapText="1"/>
      <protection locked="0"/>
    </xf>
    <xf numFmtId="0" fontId="15" fillId="0" borderId="2" xfId="0" applyFont="1" applyFill="1" applyBorder="1" applyAlignment="1" applyProtection="1">
      <alignment horizontal="left" vertical="center"/>
      <protection locked="0"/>
    </xf>
    <xf numFmtId="0" fontId="14" fillId="0" borderId="0" xfId="0" applyFont="1" applyFill="1" applyBorder="1" applyAlignment="1">
      <alignment horizontal="left" vertical="center" wrapText="1"/>
    </xf>
    <xf numFmtId="0" fontId="15" fillId="0" borderId="0" xfId="0" applyFont="1" applyBorder="1" applyAlignment="1">
      <alignment horizontal="left" vertical="center"/>
    </xf>
    <xf numFmtId="0" fontId="15" fillId="0" borderId="0" xfId="0" applyFont="1" applyFill="1" applyBorder="1" applyAlignment="1">
      <alignment horizontal="left" vertical="center"/>
    </xf>
    <xf numFmtId="0" fontId="15" fillId="0" borderId="2" xfId="0" applyFont="1" applyBorder="1" applyAlignment="1" applyProtection="1">
      <alignment horizontal="center" wrapText="1"/>
      <protection locked="0"/>
    </xf>
    <xf numFmtId="0" fontId="21" fillId="0" borderId="2" xfId="14" applyFont="1" applyBorder="1" applyAlignment="1" applyProtection="1">
      <alignment horizontal="center"/>
    </xf>
    <xf numFmtId="0" fontId="21" fillId="0" borderId="2" xfId="14" applyFont="1" applyBorder="1" applyAlignment="1" applyProtection="1">
      <alignment horizontal="center" wrapText="1"/>
    </xf>
    <xf numFmtId="49" fontId="18" fillId="0" borderId="2" xfId="0" applyNumberFormat="1" applyFont="1" applyFill="1" applyBorder="1" applyAlignment="1" applyProtection="1">
      <alignment horizontal="center"/>
      <protection locked="0"/>
    </xf>
    <xf numFmtId="0" fontId="18" fillId="0" borderId="2" xfId="0" applyFont="1" applyFill="1" applyBorder="1" applyAlignment="1" applyProtection="1">
      <alignment horizontal="left"/>
      <protection locked="0"/>
    </xf>
    <xf numFmtId="0" fontId="15" fillId="0" borderId="2" xfId="0" applyFont="1" applyBorder="1" applyAlignment="1" applyProtection="1">
      <alignment horizontal="left"/>
      <protection locked="0"/>
    </xf>
    <xf numFmtId="0" fontId="21" fillId="0" borderId="2" xfId="0" applyFont="1" applyBorder="1" applyAlignment="1" applyProtection="1">
      <alignment horizontal="left"/>
    </xf>
    <xf numFmtId="0" fontId="18" fillId="0" borderId="2" xfId="2" applyFont="1" applyBorder="1" applyAlignment="1" applyProtection="1">
      <alignment horizontal="left"/>
    </xf>
    <xf numFmtId="0" fontId="21" fillId="0" borderId="2" xfId="14" applyFont="1" applyBorder="1" applyAlignment="1" applyProtection="1">
      <alignment horizontal="left"/>
    </xf>
    <xf numFmtId="0" fontId="15" fillId="0" borderId="2" xfId="0" applyFont="1" applyBorder="1" applyAlignment="1" applyProtection="1">
      <alignment horizontal="center" vertical="top" wrapText="1"/>
    </xf>
    <xf numFmtId="0" fontId="15" fillId="0" borderId="2" xfId="0" applyFont="1" applyBorder="1" applyAlignment="1" applyProtection="1">
      <alignment horizontal="center" vertical="top"/>
    </xf>
    <xf numFmtId="0" fontId="15" fillId="8" borderId="2" xfId="13" applyFont="1" applyFill="1" applyBorder="1" applyAlignment="1">
      <alignment vertical="center"/>
    </xf>
    <xf numFmtId="0" fontId="15" fillId="3" borderId="2" xfId="0" applyFont="1" applyFill="1" applyBorder="1" applyAlignment="1">
      <alignment vertical="center"/>
    </xf>
    <xf numFmtId="0" fontId="18" fillId="10" borderId="2" xfId="15" applyNumberFormat="1" applyFont="1" applyFill="1" applyBorder="1" applyAlignment="1" applyProtection="1">
      <alignment vertical="center"/>
    </xf>
    <xf numFmtId="0" fontId="18" fillId="8" borderId="2" xfId="13" applyFont="1" applyFill="1" applyBorder="1" applyAlignment="1">
      <alignment vertical="center"/>
    </xf>
    <xf numFmtId="0" fontId="18" fillId="8" borderId="2" xfId="13" applyFont="1" applyFill="1" applyBorder="1" applyAlignment="1">
      <alignment vertical="center" wrapText="1"/>
    </xf>
    <xf numFmtId="0" fontId="15" fillId="8" borderId="2" xfId="13" applyFont="1" applyFill="1" applyBorder="1" applyAlignment="1">
      <alignment vertical="center" wrapText="1"/>
    </xf>
    <xf numFmtId="0" fontId="15" fillId="0" borderId="0" xfId="0" applyFont="1" applyBorder="1" applyAlignment="1" applyProtection="1">
      <alignment horizontal="right"/>
    </xf>
    <xf numFmtId="0" fontId="18" fillId="0" borderId="2" xfId="0" applyFont="1" applyFill="1" applyBorder="1" applyAlignment="1" applyProtection="1">
      <alignment horizontal="center" wrapText="1"/>
      <protection locked="0"/>
    </xf>
    <xf numFmtId="49" fontId="18" fillId="0" borderId="2" xfId="0" applyNumberFormat="1" applyFont="1" applyBorder="1" applyAlignment="1" applyProtection="1">
      <alignment wrapText="1"/>
      <protection locked="0"/>
    </xf>
    <xf numFmtId="49" fontId="14" fillId="0" borderId="2" xfId="0" applyNumberFormat="1" applyFont="1" applyBorder="1" applyAlignment="1" applyProtection="1">
      <alignment wrapText="1"/>
      <protection locked="0"/>
    </xf>
    <xf numFmtId="49" fontId="18" fillId="0" borderId="2" xfId="0" applyNumberFormat="1" applyFont="1" applyBorder="1" applyAlignment="1" applyProtection="1">
      <alignment horizontal="left" wrapText="1"/>
      <protection locked="0"/>
    </xf>
    <xf numFmtId="0" fontId="24" fillId="0" borderId="2" xfId="0" applyFont="1" applyBorder="1" applyAlignment="1">
      <alignment horizontal="center"/>
    </xf>
    <xf numFmtId="49" fontId="18" fillId="0" borderId="2" xfId="0" applyNumberFormat="1" applyFont="1" applyBorder="1" applyAlignment="1" applyProtection="1">
      <alignment horizontal="center" wrapText="1"/>
      <protection locked="0"/>
    </xf>
    <xf numFmtId="0" fontId="23" fillId="0" borderId="0" xfId="0" applyFont="1" applyBorder="1" applyAlignment="1" applyProtection="1">
      <alignment horizontal="center"/>
      <protection locked="0"/>
    </xf>
    <xf numFmtId="0" fontId="15" fillId="0" borderId="2" xfId="16" applyFont="1" applyFill="1" applyBorder="1" applyProtection="1">
      <protection locked="0"/>
    </xf>
    <xf numFmtId="0" fontId="7" fillId="0" borderId="0" xfId="0" applyFont="1" applyBorder="1" applyAlignment="1" applyProtection="1">
      <alignment horizontal="center" vertical="top"/>
    </xf>
    <xf numFmtId="0" fontId="7" fillId="0" borderId="0" xfId="0" applyFont="1" applyBorder="1" applyAlignment="1" applyProtection="1">
      <alignment horizontal="center" vertical="center" textRotation="90"/>
    </xf>
    <xf numFmtId="0" fontId="13" fillId="0" borderId="0" xfId="0" applyFont="1" applyFill="1" applyBorder="1"/>
    <xf numFmtId="49" fontId="18" fillId="0" borderId="2" xfId="0" applyNumberFormat="1" applyFont="1" applyBorder="1" applyAlignment="1">
      <alignment horizontal="left"/>
    </xf>
    <xf numFmtId="0" fontId="14" fillId="0" borderId="2" xfId="5" applyFont="1" applyFill="1" applyBorder="1" applyAlignment="1" applyProtection="1">
      <alignment horizontal="center"/>
      <protection locked="0"/>
    </xf>
    <xf numFmtId="0" fontId="14" fillId="0" borderId="2" xfId="5" applyFont="1" applyFill="1" applyBorder="1" applyAlignment="1" applyProtection="1">
      <alignment horizontal="left" wrapText="1"/>
      <protection locked="0"/>
    </xf>
    <xf numFmtId="0" fontId="14" fillId="0" borderId="2" xfId="5" applyFont="1" applyFill="1" applyBorder="1" applyAlignment="1" applyProtection="1">
      <alignment wrapText="1"/>
      <protection locked="0"/>
    </xf>
    <xf numFmtId="0" fontId="14" fillId="0" borderId="2" xfId="5" applyNumberFormat="1" applyFont="1" applyFill="1" applyBorder="1" applyAlignment="1" applyProtection="1">
      <alignment horizontal="left" wrapText="1"/>
      <protection locked="0"/>
    </xf>
    <xf numFmtId="0" fontId="14" fillId="0" borderId="2" xfId="0" applyFont="1" applyFill="1" applyBorder="1" applyAlignment="1">
      <alignment horizontal="left" wrapText="1"/>
    </xf>
    <xf numFmtId="49" fontId="18" fillId="0" borderId="2" xfId="0" applyNumberFormat="1" applyFont="1" applyBorder="1" applyAlignment="1">
      <alignment horizontal="left" vertical="center"/>
    </xf>
    <xf numFmtId="49" fontId="14" fillId="0" borderId="2" xfId="5" applyNumberFormat="1" applyFont="1" applyFill="1" applyBorder="1" applyAlignment="1" applyProtection="1">
      <alignment horizontal="left"/>
      <protection locked="0"/>
    </xf>
    <xf numFmtId="0" fontId="14" fillId="0" borderId="2" xfId="5" applyFont="1" applyFill="1" applyBorder="1" applyAlignment="1" applyProtection="1">
      <alignment horizontal="left" wrapText="1"/>
    </xf>
    <xf numFmtId="49" fontId="1" fillId="0" borderId="2" xfId="0" applyNumberFormat="1" applyFont="1" applyFill="1" applyBorder="1" applyAlignment="1" applyProtection="1">
      <alignment wrapText="1"/>
      <protection locked="0"/>
    </xf>
    <xf numFmtId="0" fontId="1" fillId="0" borderId="2" xfId="0" applyFont="1" applyFill="1" applyBorder="1" applyAlignment="1" applyProtection="1">
      <alignment horizontal="center"/>
      <protection locked="0"/>
    </xf>
    <xf numFmtId="0" fontId="1" fillId="3" borderId="2" xfId="0" applyFont="1" applyFill="1" applyBorder="1" applyAlignment="1" applyProtection="1">
      <alignment horizontal="center"/>
      <protection locked="0"/>
    </xf>
    <xf numFmtId="49" fontId="1" fillId="0" borderId="2" xfId="0" applyNumberFormat="1" applyFont="1" applyFill="1" applyBorder="1" applyProtection="1">
      <protection locked="0"/>
    </xf>
    <xf numFmtId="0" fontId="1" fillId="0" borderId="2" xfId="0" applyFont="1" applyFill="1" applyBorder="1" applyAlignment="1" applyProtection="1">
      <alignment horizontal="left" wrapText="1"/>
      <protection locked="0"/>
    </xf>
    <xf numFmtId="49" fontId="1" fillId="0" borderId="2" xfId="0" applyNumberFormat="1" applyFont="1" applyFill="1" applyBorder="1" applyAlignment="1" applyProtection="1">
      <alignment horizontal="left" vertical="top" wrapText="1"/>
      <protection locked="0"/>
    </xf>
    <xf numFmtId="49" fontId="1" fillId="0" borderId="2" xfId="0" applyNumberFormat="1" applyFont="1" applyFill="1" applyBorder="1" applyAlignment="1" applyProtection="1">
      <alignment vertical="top"/>
      <protection locked="0"/>
    </xf>
    <xf numFmtId="0" fontId="1" fillId="0" borderId="2" xfId="0" applyFont="1" applyFill="1" applyBorder="1" applyAlignment="1" applyProtection="1">
      <alignment horizontal="center" vertical="top"/>
      <protection locked="0"/>
    </xf>
    <xf numFmtId="49" fontId="1" fillId="0" borderId="2" xfId="0" applyNumberFormat="1" applyFont="1" applyFill="1" applyBorder="1" applyAlignment="1" applyProtection="1">
      <alignment horizontal="left" vertical="top"/>
      <protection locked="0"/>
    </xf>
    <xf numFmtId="49" fontId="1" fillId="3" borderId="2" xfId="0" applyNumberFormat="1" applyFont="1" applyFill="1" applyBorder="1" applyProtection="1">
      <protection locked="0"/>
    </xf>
    <xf numFmtId="0" fontId="1" fillId="3" borderId="0" xfId="0" applyFont="1" applyFill="1" applyBorder="1" applyAlignment="1">
      <alignment wrapText="1"/>
    </xf>
    <xf numFmtId="0" fontId="27" fillId="0" borderId="2" xfId="0" applyFont="1" applyFill="1" applyBorder="1" applyAlignment="1" applyProtection="1">
      <alignment horizontal="center"/>
      <protection locked="0"/>
    </xf>
    <xf numFmtId="0" fontId="1" fillId="0" borderId="2" xfId="0" applyFont="1" applyFill="1" applyBorder="1" applyAlignment="1" applyProtection="1">
      <alignment horizontal="left" vertical="top" wrapText="1"/>
      <protection locked="0"/>
    </xf>
    <xf numFmtId="0" fontId="16" fillId="0" borderId="0" xfId="0" applyFont="1" applyBorder="1" applyAlignment="1" applyProtection="1">
      <alignment horizontal="center"/>
    </xf>
    <xf numFmtId="0" fontId="16" fillId="0" borderId="0" xfId="0" applyFont="1" applyBorder="1" applyAlignment="1" applyProtection="1">
      <alignment horizontal="center" vertical="top"/>
    </xf>
    <xf numFmtId="0" fontId="16" fillId="0" borderId="0" xfId="0" applyFont="1" applyBorder="1" applyAlignment="1" applyProtection="1">
      <alignment horizontal="center" vertical="center" textRotation="90"/>
    </xf>
    <xf numFmtId="0" fontId="7" fillId="0" borderId="0" xfId="0" applyFont="1" applyBorder="1"/>
    <xf numFmtId="49" fontId="18" fillId="0" borderId="2" xfId="17" applyNumberFormat="1" applyFont="1" applyBorder="1" applyProtection="1">
      <protection locked="0"/>
    </xf>
    <xf numFmtId="49" fontId="18" fillId="0" borderId="2" xfId="17" applyNumberFormat="1" applyFont="1" applyBorder="1" applyAlignment="1" applyProtection="1">
      <alignment wrapText="1"/>
      <protection locked="0"/>
    </xf>
    <xf numFmtId="0" fontId="18" fillId="0" borderId="2" xfId="17" applyFont="1" applyBorder="1" applyProtection="1">
      <protection locked="0"/>
    </xf>
    <xf numFmtId="0" fontId="15" fillId="0" borderId="0" xfId="0" applyFont="1" applyBorder="1" applyAlignment="1" applyProtection="1"/>
    <xf numFmtId="49" fontId="15" fillId="0" borderId="2" xfId="0" applyNumberFormat="1" applyFont="1" applyBorder="1" applyAlignment="1"/>
    <xf numFmtId="0" fontId="18" fillId="0" borderId="2" xfId="0" applyFont="1" applyBorder="1" applyAlignment="1" applyProtection="1">
      <alignment wrapText="1"/>
    </xf>
    <xf numFmtId="49" fontId="14" fillId="0" borderId="2" xfId="10" applyNumberFormat="1" applyFont="1" applyBorder="1" applyAlignment="1">
      <alignment horizontal="left" vertical="center"/>
    </xf>
    <xf numFmtId="49" fontId="14" fillId="0" borderId="2" xfId="0" applyNumberFormat="1" applyFont="1" applyFill="1" applyBorder="1" applyAlignment="1">
      <alignment horizontal="left" vertical="center"/>
    </xf>
    <xf numFmtId="0" fontId="14" fillId="0" borderId="2" xfId="10" applyFont="1" applyBorder="1" applyAlignment="1">
      <alignment horizontal="left" vertical="center"/>
    </xf>
    <xf numFmtId="164" fontId="15" fillId="0" borderId="2" xfId="0" applyNumberFormat="1" applyFont="1" applyBorder="1" applyAlignment="1" applyProtection="1">
      <alignment horizontal="center"/>
    </xf>
    <xf numFmtId="0" fontId="19" fillId="0" borderId="2" xfId="0" applyFont="1" applyBorder="1" applyAlignment="1" applyProtection="1">
      <alignment horizontal="left"/>
    </xf>
    <xf numFmtId="0" fontId="17" fillId="0" borderId="2" xfId="0" applyFont="1" applyFill="1" applyBorder="1" applyAlignment="1" applyProtection="1">
      <alignment horizontal="left" vertical="center"/>
    </xf>
    <xf numFmtId="0" fontId="17" fillId="0" borderId="2" xfId="0" applyFont="1" applyBorder="1" applyAlignment="1" applyProtection="1">
      <alignment horizontal="left"/>
    </xf>
    <xf numFmtId="0" fontId="16" fillId="0" borderId="2" xfId="0" applyFont="1" applyBorder="1" applyAlignment="1" applyProtection="1">
      <alignment horizontal="left"/>
    </xf>
    <xf numFmtId="0" fontId="16" fillId="0" borderId="2" xfId="0" applyFont="1" applyBorder="1" applyAlignment="1" applyProtection="1">
      <alignment horizontal="left"/>
      <protection locked="0"/>
    </xf>
    <xf numFmtId="0" fontId="19" fillId="0" borderId="2" xfId="0" applyFont="1" applyBorder="1" applyAlignment="1">
      <alignment horizontal="left" vertical="center"/>
    </xf>
    <xf numFmtId="0" fontId="19" fillId="3" borderId="2" xfId="0" applyFont="1" applyFill="1" applyBorder="1" applyAlignment="1">
      <alignment wrapText="1"/>
    </xf>
    <xf numFmtId="0" fontId="30" fillId="0" borderId="2" xfId="0" applyFont="1" applyBorder="1"/>
    <xf numFmtId="0" fontId="19" fillId="0" borderId="2" xfId="0" applyFont="1" applyBorder="1" applyAlignment="1" applyProtection="1"/>
    <xf numFmtId="0" fontId="18" fillId="0" borderId="0" xfId="0" applyFont="1" applyAlignment="1" applyProtection="1">
      <alignment horizontal="center"/>
    </xf>
    <xf numFmtId="0" fontId="18" fillId="0" borderId="0" xfId="0" applyFont="1" applyAlignment="1" applyProtection="1">
      <alignment horizontal="center" vertical="top"/>
    </xf>
    <xf numFmtId="0" fontId="16" fillId="12" borderId="26" xfId="0" applyFont="1" applyFill="1" applyBorder="1" applyAlignment="1" applyProtection="1">
      <alignment horizontal="center" vertical="center" wrapText="1"/>
    </xf>
    <xf numFmtId="0" fontId="16" fillId="12" borderId="27" xfId="0" applyFont="1" applyFill="1" applyBorder="1" applyAlignment="1" applyProtection="1">
      <alignment horizontal="center" vertical="center" textRotation="90"/>
    </xf>
    <xf numFmtId="0" fontId="16" fillId="12" borderId="28" xfId="0" applyFont="1" applyFill="1" applyBorder="1" applyAlignment="1" applyProtection="1">
      <alignment horizontal="center" vertical="center" textRotation="90" wrapText="1"/>
    </xf>
    <xf numFmtId="0" fontId="16" fillId="12" borderId="29" xfId="0" applyFont="1" applyFill="1" applyBorder="1" applyAlignment="1" applyProtection="1">
      <alignment horizontal="center" vertical="center" textRotation="90" wrapText="1"/>
    </xf>
    <xf numFmtId="0" fontId="16" fillId="12" borderId="30" xfId="0" applyFont="1" applyFill="1" applyBorder="1" applyAlignment="1" applyProtection="1">
      <alignment horizontal="center" vertical="center" textRotation="90"/>
    </xf>
    <xf numFmtId="0" fontId="16" fillId="12" borderId="30" xfId="0" applyFont="1" applyFill="1" applyBorder="1" applyAlignment="1" applyProtection="1">
      <alignment horizontal="center" vertical="center" textRotation="90" wrapText="1"/>
    </xf>
    <xf numFmtId="0" fontId="16" fillId="12" borderId="31" xfId="0" applyFont="1" applyFill="1" applyBorder="1" applyAlignment="1" applyProtection="1">
      <alignment horizontal="center" vertical="center" textRotation="90" wrapText="1"/>
    </xf>
    <xf numFmtId="0" fontId="16" fillId="12" borderId="32" xfId="0" applyFont="1" applyFill="1" applyBorder="1" applyAlignment="1" applyProtection="1">
      <alignment horizontal="center" vertical="center" textRotation="90" wrapText="1"/>
    </xf>
    <xf numFmtId="0" fontId="18" fillId="0" borderId="0" xfId="0" applyFont="1" applyAlignment="1" applyProtection="1">
      <alignment horizontal="center" vertical="center" textRotation="90"/>
    </xf>
    <xf numFmtId="0" fontId="18" fillId="0" borderId="21" xfId="0" applyFont="1" applyFill="1" applyBorder="1" applyAlignment="1" applyProtection="1">
      <alignment horizontal="center"/>
    </xf>
    <xf numFmtId="0" fontId="18" fillId="0" borderId="39" xfId="0" applyFont="1" applyFill="1" applyBorder="1" applyAlignment="1" applyProtection="1">
      <alignment horizontal="center"/>
    </xf>
    <xf numFmtId="0" fontId="18" fillId="0" borderId="40" xfId="0" applyFont="1" applyFill="1" applyBorder="1" applyAlignment="1" applyProtection="1">
      <alignment horizontal="center"/>
    </xf>
    <xf numFmtId="0" fontId="18" fillId="0" borderId="0" xfId="0" applyFont="1" applyFill="1" applyAlignment="1" applyProtection="1">
      <alignment horizontal="center"/>
    </xf>
    <xf numFmtId="0" fontId="18" fillId="0" borderId="0" xfId="0" applyFont="1" applyAlignment="1" applyProtection="1">
      <alignment horizontal="center" wrapText="1"/>
    </xf>
    <xf numFmtId="0" fontId="18" fillId="0" borderId="21" xfId="0" applyFont="1" applyFill="1" applyBorder="1" applyAlignment="1" applyProtection="1">
      <alignment horizontal="left"/>
    </xf>
    <xf numFmtId="0" fontId="18" fillId="0" borderId="2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0" xfId="0" applyFont="1" applyFill="1" applyAlignment="1">
      <alignment wrapText="1"/>
    </xf>
    <xf numFmtId="0" fontId="18" fillId="0" borderId="2" xfId="0" applyNumberFormat="1" applyFont="1" applyFill="1" applyBorder="1" applyAlignment="1" applyProtection="1">
      <alignment horizontal="center" wrapText="1"/>
    </xf>
    <xf numFmtId="0" fontId="18" fillId="0" borderId="2" xfId="0" applyFont="1" applyFill="1" applyBorder="1" applyAlignment="1" applyProtection="1">
      <alignment horizontal="left" wrapText="1"/>
    </xf>
    <xf numFmtId="0" fontId="18" fillId="0" borderId="39" xfId="0" applyFont="1" applyFill="1" applyBorder="1" applyAlignment="1" applyProtection="1">
      <alignment horizontal="left"/>
    </xf>
    <xf numFmtId="0" fontId="16" fillId="0" borderId="2" xfId="0" applyFont="1" applyFill="1" applyBorder="1" applyAlignment="1" applyProtection="1">
      <alignment horizontal="left"/>
    </xf>
    <xf numFmtId="0" fontId="19" fillId="4" borderId="2" xfId="0" applyFont="1" applyFill="1" applyBorder="1" applyAlignment="1" applyProtection="1">
      <alignment horizontal="center" vertical="center" textRotation="90" wrapText="1"/>
    </xf>
    <xf numFmtId="0" fontId="19" fillId="4" borderId="2" xfId="0" applyFont="1" applyFill="1" applyBorder="1" applyAlignment="1" applyProtection="1">
      <alignment horizontal="center" vertical="center" wrapText="1"/>
    </xf>
    <xf numFmtId="0" fontId="19" fillId="4" borderId="2" xfId="0" applyFont="1" applyFill="1" applyBorder="1" applyAlignment="1" applyProtection="1">
      <alignment horizontal="center" vertical="top" wrapText="1"/>
    </xf>
    <xf numFmtId="0" fontId="19" fillId="4" borderId="2" xfId="0" applyFont="1" applyFill="1" applyBorder="1" applyAlignment="1" applyProtection="1">
      <alignment horizontal="center" wrapText="1"/>
    </xf>
    <xf numFmtId="0" fontId="19" fillId="4" borderId="2" xfId="0" applyFont="1" applyFill="1" applyBorder="1" applyAlignment="1" applyProtection="1">
      <alignment horizontal="center" vertical="center"/>
    </xf>
    <xf numFmtId="0" fontId="16" fillId="12" borderId="5" xfId="0" applyFont="1" applyFill="1" applyBorder="1" applyAlignment="1" applyProtection="1">
      <alignment horizontal="center" wrapText="1"/>
    </xf>
    <xf numFmtId="0" fontId="16" fillId="12" borderId="8" xfId="0" applyFont="1" applyFill="1" applyBorder="1" applyAlignment="1" applyProtection="1">
      <alignment horizontal="center" wrapText="1"/>
    </xf>
    <xf numFmtId="0" fontId="16" fillId="12" borderId="4" xfId="0" applyFont="1" applyFill="1" applyBorder="1" applyAlignment="1" applyProtection="1">
      <alignment horizontal="center" vertical="center" wrapText="1"/>
    </xf>
    <xf numFmtId="0" fontId="16" fillId="12" borderId="9" xfId="0" applyFont="1" applyFill="1" applyBorder="1" applyAlignment="1" applyProtection="1">
      <alignment horizontal="center" vertical="center" wrapText="1"/>
    </xf>
    <xf numFmtId="0" fontId="16" fillId="12" borderId="5" xfId="0" applyFont="1" applyFill="1" applyBorder="1" applyAlignment="1" applyProtection="1">
      <alignment horizontal="center" vertical="center"/>
    </xf>
    <xf numFmtId="0" fontId="16" fillId="12" borderId="6" xfId="0" applyFont="1" applyFill="1" applyBorder="1" applyAlignment="1" applyProtection="1">
      <alignment horizontal="center" vertical="center"/>
    </xf>
    <xf numFmtId="0" fontId="16" fillId="12" borderId="7" xfId="0" applyFont="1" applyFill="1" applyBorder="1" applyAlignment="1" applyProtection="1">
      <alignment horizontal="center" vertical="center"/>
    </xf>
    <xf numFmtId="0" fontId="16" fillId="12" borderId="7" xfId="0" applyFont="1" applyFill="1" applyBorder="1" applyAlignment="1" applyProtection="1">
      <alignment horizontal="center" vertical="center" wrapText="1"/>
    </xf>
    <xf numFmtId="0" fontId="16" fillId="12" borderId="5" xfId="0" applyFont="1" applyFill="1" applyBorder="1" applyAlignment="1" applyProtection="1">
      <alignment horizontal="center" vertical="center" wrapText="1"/>
    </xf>
    <xf numFmtId="0" fontId="16" fillId="12" borderId="6" xfId="0" applyFont="1" applyFill="1" applyBorder="1" applyAlignment="1" applyProtection="1">
      <alignment horizontal="center" vertical="center" wrapText="1"/>
    </xf>
    <xf numFmtId="0" fontId="16" fillId="12" borderId="10" xfId="0" applyFont="1" applyFill="1" applyBorder="1" applyAlignment="1" applyProtection="1">
      <alignment horizontal="center" vertical="top" wrapText="1"/>
    </xf>
    <xf numFmtId="0" fontId="16" fillId="12" borderId="11" xfId="0" applyFont="1" applyFill="1" applyBorder="1" applyAlignment="1" applyProtection="1">
      <alignment horizontal="center" vertical="top" wrapText="1"/>
    </xf>
    <xf numFmtId="0" fontId="16" fillId="12" borderId="12" xfId="0" applyFont="1" applyFill="1" applyBorder="1" applyAlignment="1" applyProtection="1">
      <alignment horizontal="center" vertical="top" wrapText="1"/>
    </xf>
    <xf numFmtId="0" fontId="16" fillId="12" borderId="13" xfId="0" applyFont="1" applyFill="1" applyBorder="1" applyAlignment="1" applyProtection="1">
      <alignment horizontal="center" vertical="top" wrapText="1"/>
    </xf>
    <xf numFmtId="0" fontId="16" fillId="12" borderId="20" xfId="0" applyFont="1" applyFill="1" applyBorder="1" applyAlignment="1" applyProtection="1">
      <alignment horizontal="center" vertical="center" textRotation="90" wrapText="1"/>
    </xf>
    <xf numFmtId="0" fontId="16" fillId="12" borderId="27" xfId="0" applyFont="1" applyFill="1" applyBorder="1" applyAlignment="1" applyProtection="1">
      <alignment horizontal="center" vertical="center" textRotation="90" wrapText="1"/>
    </xf>
    <xf numFmtId="0" fontId="16" fillId="12" borderId="14" xfId="0" applyFont="1" applyFill="1" applyBorder="1" applyAlignment="1" applyProtection="1">
      <alignment horizontal="center" vertical="top" wrapText="1"/>
    </xf>
    <xf numFmtId="0" fontId="16" fillId="12" borderId="15" xfId="0" applyFont="1" applyFill="1" applyBorder="1" applyAlignment="1" applyProtection="1">
      <alignment horizontal="center" vertical="top" wrapText="1"/>
    </xf>
    <xf numFmtId="0" fontId="16" fillId="12" borderId="16" xfId="0" applyFont="1" applyFill="1" applyBorder="1" applyAlignment="1" applyProtection="1">
      <alignment horizontal="center" vertical="top" wrapText="1"/>
    </xf>
    <xf numFmtId="0" fontId="16" fillId="12" borderId="17" xfId="0" applyFont="1" applyFill="1" applyBorder="1" applyAlignment="1" applyProtection="1">
      <alignment horizontal="center" vertical="top" wrapText="1"/>
    </xf>
    <xf numFmtId="0" fontId="16" fillId="12" borderId="18" xfId="0" applyFont="1" applyFill="1" applyBorder="1" applyAlignment="1" applyProtection="1">
      <alignment horizontal="center" vertical="center" textRotation="90" wrapText="1"/>
    </xf>
    <xf numFmtId="0" fontId="16" fillId="12" borderId="33" xfId="0" applyFont="1" applyFill="1" applyBorder="1" applyAlignment="1" applyProtection="1">
      <alignment horizontal="center" vertical="center" textRotation="90" wrapText="1"/>
    </xf>
    <xf numFmtId="0" fontId="16" fillId="12" borderId="19" xfId="0" applyFont="1" applyFill="1" applyBorder="1" applyAlignment="1" applyProtection="1">
      <alignment horizontal="center" vertical="center" wrapText="1"/>
    </xf>
    <xf numFmtId="0" fontId="16" fillId="12" borderId="34" xfId="0" applyFont="1" applyFill="1" applyBorder="1" applyAlignment="1" applyProtection="1">
      <alignment horizontal="center" vertical="center" wrapText="1"/>
    </xf>
    <xf numFmtId="0" fontId="16" fillId="12" borderId="21" xfId="0" applyFont="1" applyFill="1" applyBorder="1" applyAlignment="1" applyProtection="1">
      <alignment horizontal="center" vertical="center" textRotation="90" wrapText="1"/>
    </xf>
    <xf numFmtId="0" fontId="16" fillId="12" borderId="28" xfId="0" applyFont="1" applyFill="1" applyBorder="1" applyAlignment="1" applyProtection="1">
      <alignment horizontal="center" vertical="center" textRotation="90" wrapText="1"/>
    </xf>
    <xf numFmtId="0" fontId="16" fillId="12" borderId="19" xfId="0" applyFont="1" applyFill="1" applyBorder="1" applyAlignment="1" applyProtection="1">
      <alignment horizontal="center" vertical="center" textRotation="90" wrapText="1"/>
    </xf>
    <xf numFmtId="0" fontId="16" fillId="12" borderId="34" xfId="0" applyFont="1" applyFill="1" applyBorder="1" applyAlignment="1" applyProtection="1">
      <alignment horizontal="center" vertical="center" textRotation="90" wrapText="1"/>
    </xf>
    <xf numFmtId="0" fontId="16" fillId="12" borderId="22" xfId="0" applyFont="1" applyFill="1" applyBorder="1" applyAlignment="1" applyProtection="1">
      <alignment horizontal="center" vertical="center" textRotation="90" wrapText="1"/>
    </xf>
    <xf numFmtId="0" fontId="16" fillId="12" borderId="35" xfId="0" applyFont="1" applyFill="1" applyBorder="1" applyAlignment="1" applyProtection="1">
      <alignment horizontal="center" vertical="center" textRotation="90" wrapText="1"/>
    </xf>
    <xf numFmtId="0" fontId="16" fillId="12" borderId="23" xfId="0" applyFont="1" applyFill="1" applyBorder="1" applyAlignment="1" applyProtection="1">
      <alignment horizontal="center" vertical="center" textRotation="90" wrapText="1"/>
    </xf>
    <xf numFmtId="0" fontId="16" fillId="12" borderId="36" xfId="0" applyFont="1" applyFill="1" applyBorder="1" applyAlignment="1" applyProtection="1">
      <alignment horizontal="center" vertical="center" textRotation="90" wrapText="1"/>
    </xf>
    <xf numFmtId="0" fontId="16" fillId="12" borderId="24" xfId="0" applyFont="1" applyFill="1" applyBorder="1" applyAlignment="1" applyProtection="1">
      <alignment horizontal="center" vertical="center" textRotation="90" wrapText="1"/>
    </xf>
    <xf numFmtId="0" fontId="16" fillId="12" borderId="37" xfId="0" applyFont="1" applyFill="1" applyBorder="1" applyAlignment="1" applyProtection="1">
      <alignment horizontal="center" vertical="center" textRotation="90" wrapText="1"/>
    </xf>
    <xf numFmtId="0" fontId="16" fillId="12" borderId="10" xfId="0" applyFont="1" applyFill="1" applyBorder="1" applyAlignment="1" applyProtection="1">
      <alignment horizontal="center" vertical="center" textRotation="90" wrapText="1"/>
    </xf>
    <xf numFmtId="0" fontId="16" fillId="12" borderId="11" xfId="0" applyFont="1" applyFill="1" applyBorder="1" applyAlignment="1" applyProtection="1">
      <alignment horizontal="center" vertical="center" textRotation="90" wrapText="1"/>
    </xf>
    <xf numFmtId="0" fontId="16" fillId="12" borderId="25" xfId="0" applyFont="1" applyFill="1" applyBorder="1" applyAlignment="1" applyProtection="1">
      <alignment horizontal="center" vertical="center" textRotation="90" wrapText="1"/>
    </xf>
    <xf numFmtId="0" fontId="16" fillId="12" borderId="38" xfId="0" applyFont="1" applyFill="1" applyBorder="1" applyAlignment="1" applyProtection="1">
      <alignment horizontal="center" vertical="center" textRotation="90" wrapText="1"/>
    </xf>
    <xf numFmtId="0" fontId="19" fillId="0" borderId="2" xfId="0" applyFont="1" applyBorder="1" applyAlignment="1" applyProtection="1">
      <alignment horizontal="center"/>
    </xf>
    <xf numFmtId="0" fontId="19" fillId="0" borderId="2" xfId="0" applyFont="1" applyFill="1" applyBorder="1" applyAlignment="1" applyProtection="1">
      <alignment horizontal="center"/>
    </xf>
    <xf numFmtId="0" fontId="19" fillId="0" borderId="0" xfId="0" applyFont="1" applyBorder="1" applyAlignment="1" applyProtection="1">
      <alignment horizontal="center"/>
    </xf>
    <xf numFmtId="0" fontId="17" fillId="0" borderId="2"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7" fillId="0" borderId="2" xfId="0" applyFont="1" applyBorder="1" applyAlignment="1" applyProtection="1">
      <alignment horizontal="center"/>
    </xf>
    <xf numFmtId="0" fontId="17" fillId="0" borderId="0" xfId="0" applyFont="1" applyBorder="1" applyAlignment="1" applyProtection="1">
      <alignment horizontal="center"/>
    </xf>
    <xf numFmtId="0" fontId="16" fillId="0" borderId="2" xfId="0" applyFont="1" applyFill="1" applyBorder="1" applyAlignment="1" applyProtection="1">
      <alignment horizontal="center"/>
      <protection locked="0"/>
    </xf>
    <xf numFmtId="0" fontId="16" fillId="0" borderId="0" xfId="0" applyFont="1" applyFill="1" applyBorder="1" applyAlignment="1" applyProtection="1">
      <alignment horizontal="center"/>
    </xf>
    <xf numFmtId="0" fontId="17" fillId="0" borderId="2" xfId="0" applyFont="1" applyBorder="1" applyAlignment="1" applyProtection="1">
      <alignment horizontal="left"/>
      <protection locked="0"/>
    </xf>
    <xf numFmtId="0" fontId="17" fillId="0" borderId="2" xfId="0" applyFont="1" applyFill="1" applyBorder="1" applyAlignment="1" applyProtection="1">
      <alignment horizontal="center"/>
      <protection locked="0"/>
    </xf>
    <xf numFmtId="0" fontId="16" fillId="0" borderId="2" xfId="0" applyFont="1" applyBorder="1" applyAlignment="1" applyProtection="1">
      <alignment horizontal="center"/>
    </xf>
    <xf numFmtId="0" fontId="16" fillId="0" borderId="2" xfId="0" applyFont="1" applyFill="1" applyBorder="1" applyAlignment="1" applyProtection="1">
      <alignment horizontal="center"/>
    </xf>
    <xf numFmtId="0" fontId="19" fillId="0" borderId="2" xfId="0" applyFont="1" applyBorder="1" applyAlignment="1" applyProtection="1">
      <alignment horizontal="center" wrapText="1"/>
    </xf>
    <xf numFmtId="49" fontId="19" fillId="0" borderId="2" xfId="0" applyNumberFormat="1" applyFont="1" applyBorder="1" applyAlignment="1">
      <alignment horizontal="center" vertical="center"/>
    </xf>
    <xf numFmtId="0" fontId="19" fillId="0" borderId="2" xfId="0" applyFont="1" applyBorder="1" applyAlignment="1">
      <alignment horizontal="center" vertical="center"/>
    </xf>
    <xf numFmtId="0" fontId="17" fillId="0" borderId="2" xfId="0" applyFont="1" applyBorder="1" applyAlignment="1">
      <alignment horizontal="center" vertical="center"/>
    </xf>
    <xf numFmtId="0" fontId="19" fillId="0" borderId="0" xfId="0" applyFont="1" applyBorder="1" applyAlignment="1">
      <alignment horizontal="center" vertical="center"/>
    </xf>
    <xf numFmtId="0" fontId="16" fillId="0" borderId="0" xfId="0" applyFont="1" applyFill="1" applyAlignment="1" applyProtection="1">
      <alignment horizontal="center"/>
    </xf>
    <xf numFmtId="0" fontId="19" fillId="0" borderId="2" xfId="16" applyFont="1" applyFill="1" applyBorder="1" applyAlignment="1" applyProtection="1">
      <alignment horizontal="left" vertical="center"/>
      <protection locked="0"/>
    </xf>
    <xf numFmtId="0" fontId="31" fillId="0" borderId="2" xfId="0" applyFont="1" applyBorder="1" applyAlignment="1" applyProtection="1">
      <alignment horizontal="center"/>
    </xf>
    <xf numFmtId="0" fontId="31" fillId="0" borderId="2" xfId="0" applyFont="1" applyFill="1" applyBorder="1" applyAlignment="1" applyProtection="1">
      <alignment horizontal="center"/>
    </xf>
    <xf numFmtId="0" fontId="32" fillId="0" borderId="2" xfId="0" applyFont="1" applyFill="1" applyBorder="1" applyAlignment="1">
      <alignment horizontal="center"/>
    </xf>
    <xf numFmtId="0" fontId="32" fillId="0" borderId="2" xfId="0" applyFont="1" applyFill="1" applyBorder="1" applyAlignment="1">
      <alignment horizontal="center" wrapText="1"/>
    </xf>
    <xf numFmtId="0" fontId="19" fillId="3" borderId="2" xfId="0" applyFont="1" applyFill="1" applyBorder="1" applyAlignment="1">
      <alignment horizontal="center" wrapText="1"/>
    </xf>
    <xf numFmtId="14" fontId="19" fillId="3" borderId="2" xfId="0" applyNumberFormat="1" applyFont="1" applyFill="1" applyBorder="1" applyAlignment="1">
      <alignment horizontal="center" wrapText="1"/>
    </xf>
    <xf numFmtId="0" fontId="19" fillId="3" borderId="0" xfId="0" applyFont="1" applyFill="1" applyBorder="1" applyAlignment="1">
      <alignment wrapText="1"/>
    </xf>
  </cellXfs>
  <cellStyles count="18">
    <cellStyle name="40% - 3. jelölőszín" xfId="13" builtinId="39"/>
    <cellStyle name="Excel Built-in 40% - Accent3" xfId="15"/>
    <cellStyle name="Excel Built-in Excel Built-in Excel Built-in Excel Built-in Normal" xfId="9"/>
    <cellStyle name="Excel Built-in Excel Built-in Excel Built-in Normal" xfId="6"/>
    <cellStyle name="Excel Built-in Normal" xfId="2"/>
    <cellStyle name="Excel Built-in Normal 1" xfId="1"/>
    <cellStyle name="Excel_20_Built-in_20_Normal" xfId="12"/>
    <cellStyle name="Hivatkozás 2" xfId="7"/>
    <cellStyle name="Hivatkozás 3" xfId="8"/>
    <cellStyle name="Kimenet" xfId="16" builtinId="21"/>
    <cellStyle name="Normál" xfId="0" builtinId="0"/>
    <cellStyle name="Normál 2" xfId="4"/>
    <cellStyle name="Normál 3" xfId="11"/>
    <cellStyle name="Normál 5" xfId="14"/>
    <cellStyle name="Normál_alapadatok" xfId="10"/>
    <cellStyle name="Normál_Munka1" xfId="5"/>
    <cellStyle name="Normál_Munka1_törvényességi adatok 1622-közös" xfId="17"/>
    <cellStyle name="TableStyleLight1" xfId="3"/>
  </cellStyles>
  <dxfs count="1">
    <dxf>
      <font>
        <color theme="0"/>
      </font>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30</xdr:row>
      <xdr:rowOff>0</xdr:rowOff>
    </xdr:from>
    <xdr:to>
      <xdr:col>7</xdr:col>
      <xdr:colOff>304800</xdr:colOff>
      <xdr:row>31</xdr:row>
      <xdr:rowOff>0</xdr:rowOff>
    </xdr:to>
    <xdr:sp macro="" textlink="">
      <xdr:nvSpPr>
        <xdr:cNvPr id="2" name="AutoShape 1" descr="data:image/jpeg;base64,/9j/4AAQSkZJRgABAQAAAQABAAD/2wCEAAkGBhQSERUUExQVFRUWGBoaGRgYGRgdGhwaGRwYGBoXGBcYHCYeHB0jGhkXHy8gJScpLCwsFx4xNTAqNSYrLCkBCQoKDgwOGg8PGi0kHyUvLC0qMDQqLCwvLywwLCwsLCwsLywsLCwsKiwsMCwpLCwsLCwsLCwsLCwsLCwsKSwsLP/AABEIALwBDQMBIgACEQEDEQH/xAAcAAACAwEBAQEAAAAAAAAAAAAEBQIDBgcBAAj/xAA/EAABAwIEAwYDBgQGAgMBAAABAgMRACEEBRIxBkFREyJhcYGRMqHBBxRCsdHwI1Jy4TNTYoKS8SRDFRaiF//EABoBAAMBAQEBAAAAAAAAAAAAAAMEBQIBAAb/xAAxEQACAgEDAgMHBAMAAwAAAAABAgADEQQSITFBIlFhBRMycYGR8KHB0eEUI7EVQvH/2gAMAwEAAhEDEQA/AMXlmGUGtQBJJ7oO3n4mtGUYlnDCRiElfRtSQB/UoCs7l2fHCLbWnvKbMjWDp9BWhzj7U140JbcSpoc9Bsfr6VCurdz8ORmfSC3aQox6xdgsRqJQlLil/jUoyr0JNO8uylOKRLeJDbyJlJ3I8YMx5WrNjAKWhTjDi1BJ70fEPM0A44lCQBCh8Uk38ay1XvPgbB+X/cwjvheZZnS3y4Ul3XpsIM+1WuYV3s0l5ZbBEhSgb+RNCcOcQt4fGJecRqamFp3sbSPEb+NdY4rwKMWhgFxH3N2Clad0kjuyTaDtPI2NdvtagqpXjz/gRRLAxPP6ziTOZ6ZkqN97014eSUuhxDhbd/AbexkR6GiuMPs7ewazp/iNm6Vjp/qHI/I8qu4QydDhc7Z9DOhI0pVEqJ6SRt4Sb01ZdU1RdTx9/wBIKrduG8cR6xnJcChjkIcJEJUkRf3pSxiA0+labpHxf0ncUacuGHeJxJKmwgqQqCAs/wCkmxI8+YrLPpkqVJAO/meVJ0VI2dvQj6fSVGYKoxHuPxTbTy1NK1argA8juD61ncxzBby4Audkj+1WZblhcUUpNz1P1rpHCWAyrApDjzgfxKgZG4R1GkWHSVX6RTGUp46nETtssZQMcek5W7lrrCklaCkm4nf2qbOIUlZWowTRXEWaBzEOLSrulSilJM6UyYSPIUkfeKvECnEBdQWijsKzhczZ4DMW3WSlK9LqASVC2pPMEihslGHcV319nE+p86zWGZVBiZ+lFYRgtqSsQQLkfSgmgAMAesMmoY4JEc4rJkuJCW3gtSybbAdOdCZjw26ygBwEEDeQQfY08xOKafQlTKAhydh4Vncxxrqp1rURsZJMR50KlrCQPvnrGL1rA3EfaU5ZlSnD8RE7CpYbAqQ5BGutfkyk4JTLoKVqiFJm0K6HqDBB6UsfzYJxTj+gEFZ7vIT0rovdmIA4xx85gUIgGYuzZKSgJAuBehcjBdOmNvp1rVYTKm3FFalDvKunpO30qjBvpwbroSAqbXHKxB9qz7/wlFGTCmrNgbPEUZnlcMhxMEyQoURkeaPJaLbLzrRJnShagD5gGgswxCUGQTCtxy86HZxnZrCkmBuI5Gj7WZMGCs2Cz/v8xk04pp0qc1FU3Cpm/O9a/DZ6+uErfMNpJSAAJBtCoibVLhlvCZo+nWUoW23KpO94sJvG/hNOuKcnby5grKEFKpSnabiZiPyqTe+7ClDu6doZLKw20n5TN5pmheYSFvrCuadR0m/NO0TWNxGDDa1GZ8fGmycOgsFxWoqV8IO3nSNxnQn+ITflT+mQICFM7cRgHE6ZjftPw/8A8enDtIWXNKEmQNIiJvN9o250lZzsJZW5qSHFmAOfn++lYbEEJ0wbmjH2S0pIdQpNgb7x1FcOjrxiL1WhMibFvJXfuxxjgUoqPdJO6eoHTc+lQyjOEFoFKVa0Lukc00fxVj3GcHhUDEtvNlPwpgECBEkEyIJF4rMKxDaBqQSgkXFKrX71Tnz4/iNV2EjmF5pnJWsSkRJsd+kGl7+KQyYS2DIkyOfh71a/g3ENMvORockogyeve8xel76QszqMU1Ui4wvSdZgeRGfEOMaf0raeDiim6FJ0wfCwrNLWpBCpCSnYEb01ynhJ3ETCTqAJFwNjcTT8cDEM9o4rUNgj8Vxb1mvC+nT4rLRH3VlnOMGZfCcROQooXpKh3hyNIX1kqp3iODcU0RKNIc2nlfb0pvgvs/LTpRiu7KdaDMBQpj39FfiBEXKXW4VhMdhFjvBW1anhjPHcO3DiFuYRyQJB0pV4E2vzFVL4VSQVIUIVOkeXKtPwpiSrArw7iZS25IEcjuPeaFq7kavpkZGfT1hKdNYjgHiK2s4xIMoXqbAshZJGnoCa8Rh0YhRt2bpIgD4I5n9xQ/EayFEDu6Nh4GleEzECASe94/WsrVldycGOMyo+1p1xl5p5lWFUgOhlEIWqICo5HqP7Vm81w+HDSUunYHYbq5q/fWmPDzKW2lFtCndYukmAk9QTa/6UnzTLH3VFcdi2oXKiD3RyTveotIxaV3YA9e/eH2gZAER6kqKkNqDaAB3j8RjnXrOQhI1nUtsXUSKCwbqkrPYsqcvYkTIFW4nNCtR1JUhKh8KSYt4VcIbOF6fn1gDYh5PX9ILxBmLb6oQgJSBCYEbUlZagSdqLacR241zon5V5nmF7J0pE6dx5Gm68LhBJlhLk2H5Sk44pQdJ3sa8+9w2mFHVN6G0TVicNRcCB3MY5yh6HrGCkaqvSpeMC9KAkg7jnSE4ZW96dcP5ocOCCkwT0pa1ceJescofcQj8L3jFXDimcKhwKK3dUFA5C/wCgPrSw4laEkrQSqdo+daXD8Woi8US3nTS/iANJC21c71zKH+PWR4HivJc2ZQsSZ7RFwfwqABHz/Ks9nueKdckDTFj4wTW4DGGcM6QDUUcFsuKARuogDzNh86ymoqR9zA5nLdJaw4YYmBzXEdspJQjQAkAjx61QMOuNPKum8UfZv91d0JVqBAIJHWx+YNIXeG3U/hkeFODVIPD0x5xRdGzjfnOZkcNg1IUlYMKSQQfEGR860XFPFOKx6kKfWIQmEpSISJ3VEm561NWUrH4DVDmDI5EVo2qxBnRo9ohGBxqlIQhc934Lbn2pPnc9oQbkWHhTfC44JkuEjQDoAHOs+8kuEkne9cqGGJnr28ATrKmTJ21R8vGjMTm5dWO1JXpESfCpO4rSwGkoCTMlfM+FANslaosIHvRxhuSIpyvAhuCZC19yYJ50xxS0IbUlRAcSRAPMHxoNGM7NGhQCBMz+I0seWp5RIm/M1jaWPPSMi4Iu1eSYyU/AQJKxHwzYTeB0ohl8SSpFjsOlLWXlJToIG+/Oo4hhRgzvXdg6TK2kczrWBylWgrTBEGRsFSTYHr4+NKXmldmHWlrIbWQJM6IuAev96VZXnKwx2ZXCBqgEm4V08q9weOUjDONhIX2nOTYp5gdYqGunsViSQeR9payDzGYz5bzCtRCtAIGrlN5863YzBGKeU0oAqGFKUzBEkA7+Vc04byfEul5TDR0ICVKKo0iBMX3MXgcquw+OUlbjzS061Jg3IF/5a7bphnCcfn/2BIFo9RG2QuNKaKSg9qzC0BWwE98DqZn5V5js5aSpwtaSHEhSUj+Y2PtAMVil45YEgmBImTz3FBOLKTCST0OwHWjjQhnLE/SDa0KciNse+FolZUVzBgbgdfGazyjdAjTe5I2vWrewjqENqSO1aQNSltnV8XJQ5QedJc0wQDSXFKWlbilQ2pCh3ZsoLIhXLbrTtLr0EW1I3czoXDH3dnBqxDz5dAPdYTvPLV1nfkAOtFYLLnM6PeUnDttfDF7HomQCY5n2rFZPiU/diypSu9eRyHiafYHHIw6G9Acc2BWmYHWYvUuyvY5cDLZ4+UOUJXOeo+0e8TcLqw6UpwjhKW0XVoTJVtciLR/3WAzRkIaEOKU9N06YArXY7NMScUUAEtqAKUlUJUOfe6zSDj3MXU6Gy0WwIIVG/Uaudc0r2GwA4554P6HuYN8KnJyZg3llRM1MoKzKiSdr1e2xPmaMbwnhV8uBJyVFoI1haOw+DkgczRTWF6UWyxpIPMGl3sj9enA6xmxwjBSokHqKbnAWuhJ9KHRmniKvRmhG4qLY1zdZVWtVHEqfyJhfxMjzFLH+EcPPdUtHvTxvOUzRTWPC7BJJ8AT+VYF1yef3mWpQ9QJkU8MLHwP+9az7O8qe++tdoUlCSTb/AEgkfOKORlC1j/AV5kR+daLgrJVtv6lNlI0qvI8Oho9Woe2xVYdx2i1+yupip7HvK/tWQpKWXEpKo1Ax/tI+tc3TxHHxJUPMGuxcep/8dJ6LHzCq5utIPNJ9KJrWVb2DLnpOezmY6cAdswBniFtXMVd95bV0vXzuWNK3bSfEVQ5w63unUnyNKf6fUR7LdxLXcCysXSml73DTB2EeVWf/AAih8Lp9RXgwr42Uk0VTj4XmTtPxLAX+EEn4V+9LcTwc8AQnSZO/OtIHXhconyNeLzlQ+JCx6UZb7h0IMC9FLdRiYzE8PvwNaCqOdfOKKE6ez07XitcOIEcyR51cMwYVvpNH/wAmz/2WCGlQfA055pJWAKJXjkptoB8a2bjOGVslPpS5zh5gmRb1ow1St8QIi50br8JEuw2UoK9LhDZ2SpR7vuKNK8Ot8MhCWkgf4jZUoKVGwEU1ynCsP41mdKmA87I/DpSlQBP+nVFNOIssQ6IwjKGcMylf8YQAoj4oO+/M+Jqc9gPLHB8s9IdrvGAo+sSHLsW3lyeyxP8ACcWUrZSNKiDIkr3iAJFt+dIsHlw7IF5WhAVCgN4B3rQlxtppxsLKuyaQZmwUrkK02TYLCsjDuukHtlAJChIUVdZsABf0oY1TDCnueOPrNFkrUv1JnP8ADMIWhaEaUN6tKCsfH0VPWlON4ZxLTjaeyhEwF7puYua6lxVhl/eltOJQEEhSAEwCnz/mBBB/vWSwHEScNjlIe1lgrOts3GmLFI5Gbxzo1d1odkUDI7H7fnEGziytW/PPEpy7iTE4JrF4dPZIUEzBQCDIgkXG6Y3ms/j+JnsYlDWIXqbbkohIlM2MkbgVs+MOFsJjMTqZxA0vMlTZBB/iJjS2ecEXg3sRXMiyppAlJSokpIO+pNiI605pwjE5xuH5x+sSZud2OOs0KcQR2SmwVISmFxsrx8Km7mCEr1MOLQCJj+VXNJBsaV5DwzmD3+Ay7EzJBSn3VArq/A32d9il0Y3sHkup+DdSFcyFfpcECK9aEQ8n89Zv/IyucfnpOcYzi9xauzfglF0FNqGz3ipWKQhvSQE7gmb+FdaV9j2CJC3FOqCdpUIjkCUiTT7CcJsNAfd22AItCRPvQ2CVgMleSOnSB96W4LcTguAy1RFkr/4q/SmrOULj4Ff8T+ldbxuNfZMEQOVhFUIzh1QiR7VNt9q44KkGUKkYLkAY+c5xheHHXD3G1T5QPc01a4DxB+Ls0+ar/IV0HLswUVQuNPOqczy/szrQZQvn08KEddY9Zevt18x6/Ke96d+w8TBL+y1Zv94QPKaY5H9myUd554u9EpJSPXmacpc6GT1qSVRznypJvad5BBmzUfOHYTKEIHcYaQn+ZUQPNRpm3gVEdxbPpP5xWaxrDrzuHbQFaSpQVAJAkCFK8AQPetdhcoSwmCsqPP8A6qzoNHXqaQ75P1ieoOwDxcntjP3gL2V4nqFDwUPrFFZIw8hataVAabbRMjxqnPuIxhWFO6SsghITMAk9TyFc/e+0XHOElK0tp6JSm0+KpNHPs3T02BwzZHrCUaXU6us7QoHmeJ1cqS+FoMFKTChEieYpL/8AR8GCf4ajJ/zFiPIAgCub8HcX4pWFedGIaSpTizoWJUSNEqB2vMQd4rVcL8fuOuoZxDYlwwlxIIk3jUk2vG49qoVqg4s5PmeYJdFeKzbSfD6HB+cB4n4Qcw7gLPfaWLaj3kqG6SYuIuD59JKQrcbH8RCwBziR7iuqY7GtOI0OCRM7wQRzBpfpYQDDhgi4VpP6UhqtI/vM1gFfngw1GssCYcEmc9TmKTzr44lCulXcT5Kyo6sJiWWlfiQ7qCD/AEqQFaT8qwuev4jCpKXUJTqHdWhQWhQ2OhaTFpEjcSJAmhpoCwyP+xttUqDLgj6GarE49pH4wI8a9TmYP4hHvXKPvSlGJJ86IGOcSRc2v6U3/wCOGOsSHtIE/DxOnEtubhB9KHdyFhX4I8jWSY4gA50zwnEUkXoB0tqfCY4t9L+UPd4XR+FxafnQb3D7oPdeBHiKMVxM2kgKVFfYbixhU32PMVwHUDtmcYU9M4+sP4Yw60dk2oFCdKdYm5lSRuOs0y40yt8KWyiRhDiEgJG2rSlR8YmfCaR5JjFutKdMpDXZpKjuSCFfQVseLeLGwlllSuzLjodK+SUiBJHrPpSrlhdgDxfhizHO3HT85g2DyJtw4xhX8MpaSpRi8QdMT5GfSkea5i04/l6HVH7uO6SNhI0zb0HqaI4q4kaZcxpac7btUIQhwEG5TCri0DwrN4zitleUs4bslfemXtaV6RGnUpXxbyQoJjwFE0+ldjubt+64JgbbsdO+PpNjmPFQcS4hxWteGdCW1GxKJ7pV4xEn1rB59m6EP4nWjWl5HcV/Kscwen6VscXwQ/jFF5tKG0PtoJU6dMKiD3Y1Hlyprl/2MthbLmKfQ622PgA0pUeUqJuJ5c6Ppq0B3nqevp0/edtsCJtUzI8DcCYhws4pSxh2kqStJUJUuL91HQ7SeW0103GLYS8p1tlAdVBK9IJsIkE7WA2o/MMmdd+FxBAsEg7DkKRYzBPNphQ+EmpWuv1DtnG0ef8AcJpqq2xlsnyl2IzFxUkqNVNvKHma87PugepqoLva9RCSesfCLjAEd4HPVNDT8Q8a9z/Kg4gYlglCwJOk/pSdKSeU1quHmldgsKEAkxPlf51W9n2PbmknIxx6ERG8Cgi1euefWD8O5l96ZUh4grHuU9SPOs9jSW3VN2EbnwO1W8HtFOOWBsAv2kR86Ez17VjnQIEBIJo+pAtoV2+IcZ9IxVUE1DKvTGflLm0HkST4U+SytGEVr8VJnkN6Cy3I3FEFatLYvIsT5Up444tAIwrJkmAojknn60HR6ZkDOw6jA/n5TD/7rBWnPOT6Qn7wh1gPoSUDZY2AP83lS1njXDtHutqdPVR0p9E/ER4mPKjsGylGW4iFFcoO/wDTYCuejGFFhBHiAQf+QpzTaeot7zGfw9pS0mlS/eGzgHHXH9zbK+0502ShCB0SDUG+NFr+Ij61iTjJ3Qg+hB90kVLDPpDiSZ0SJ8ufPl58qq737GPf+NoUcJib9eapfbLbidSFRIJPK4IPIjeaXM8GhR/gvKT4KRO3+pJH5V6MW0nY9OdaHB5zh8MyHHFBSliQlNzHU9I3Ncezz5MlubKB/pB57TJZd9nK8OkpW/IKioaW+oAjvLHSnGAabYI7NPf/AMxwyrodIHdTzFhPjSfN/tEceJASlKegv86XKzBxQC9C4PMJJHvXBY2ckRirSXGsJacDyz+Zm3KVObn51luMsqdwyEuEy2tWmZ5wSBE9JoVriRST8RHgZ+t6aP8AFbOJYVh8UDoVstNy2ofC4BzibjmCRzooZH4aZNGo053IMjvME5jSbzSvO3pQOgUSfaJqWICkLUhRBKSUkgyDFpB5g7g9DVqMvDyFAkgpuD4+NGACHJiep1L6ipkmaZe0KkG4qDjpUb2mpvMlJIMW8KrZTKgBz505x1nyxz0h2Ey7tU6vGK9Xgy3YTPXkK0mVYUJQEikvEKVNuGJhV6WW3c+2PvSErD94kcVvc18XCNiarUqTUZpvEm5mzXq06ZUEncSYMcyKofSVEFaiSLCTNhyvTxTAoZ/AyRG/Spa2CfSvRAsBlzj6wy0CsqIty8z0Fda4e4bwmWkBSA/iRGtZ2QTyQD/3VmSZOjLsOiE/+S6NSlfyjoPyr11xK7qBk84vP1qPrfaDKdiTNdAfk9Pz9J5ic2dUtRVzNvDyFW4tZISCdht09Kbt8PJV2au/8Mkkb+fSgnsCdR1ynoOZqPdVaviI69YdbqiQF7QbD4gg6pIi8/kLU2yziLWezfAKVWBI58p/WkziwVaUiw+fmak40lFyoHwH61mjUPScr07jsfpO2VJYPEOe0M4oy4sd4SW5uOlLmXW4BEq8NhWwZxAxWGMpiZSR5WrmuCcCHFNFXwqKRT+s0qfHX0IyJ7RE2oyN8S9Zo/vNrCPKtBw48excUrabegvSTLcApxQSArxMWHrR/EuPLTScKxBdc7qR+ajHIb0P2bWyMbscDgepMW1GHIqXr39BF/CmKhWKxCjDSSQD1gkn6e9Z7JsxbLy33imFKK4Vyv3RHlVvHOcIw2GTg2z3W0gukcz/AC+ZNzXMsO6twyZM8t/YVZXTbkwDwI7WAcseC/T0UfzN/wAU/aM48rs8OdDYsVcz5dKRcN5QvEOwkFX8yzMDqSqp4PhwxqxCuwb5zHaKHgnl61dmfF+lr7vgx2Te2r8Sz4nxit5B8NfJ7n+4U7KUxUPr+dY04l4rZbjAs94AEKIO6iCPYb1lVm+8/vx9qVZXlGJSlLzraktOO6UrVEKUJkJm52InaxvTGaMKFq4Eb9jW762PrPa8Kq81VFStv3zreJYd4WZgGZA2n3oV94k3NWqXag311xF5gtQ+xJEunrRuFxKxAClAdNRA9biBSxKqNaIjr72tYz5nbw8aKwk/TPuPMNTmjv8AmLI8ST8lTVGId1XMT4AD5C1VTXizWMSmSqgkCIsWf4ij4/SicFignun8dh50FiT31ef0FUYx2EpgXJselqb27hifC2WlSzfnWEvNocXpQFE85EXPKpYfLIO1A4LvJIKlJM78p/1RfajMHnKW+4tO1pB+d966wYDCxRGrJy80mXotUM6wqVoIVRGCWlSQpO1V4toqqcD48yqVDJgTBYrC6TaaoDR6VsHssnlVacjHSqI1AxJLaFs8R+hYNNeGMGHMW0n/AFAkeV6VBmfhF+nP0rpXC3D6MDpce7+IKZ02hsHl4qqPayqpLHAly2zaMd+00OZZUyp4OOLNgBpG3vyqtzOkNiG0JTG1htSTHPFZKknUCST1oQrsa+ft1rsxNeFye3X7wFel3KN5zjtHeI4qdsREeFTa4pVzg+dZ91k93yBjzrwjSe9bw50P/Jvznec/OG/xaSOk1jnYYlPfGlXVNj4Gs3jMgebUP/YlRhKgbX2npUMPiCDPWtHkLwdQ40vpPl/emqbP8lxXYBk9+nPr/MCd+lBZTlfL+IRiXUYTCd42Skyepgkn3rk2SsOYt46EkqWoq8AOpPIUbx5j8Qp/7qdS0pE9wElQm0gDwprwhg8Xh21FGFdK1RAUAgR5uERVplJUELxwAPSH05GmqZ9w3NNVjM0by7CpROpQsAN1KV0HnWSXmxwyXHnFJOKdE9Q0jp+9zVv/ANJx773bYl5hs/hAKllI8AABPjNX4j7LmF/4+KeWJulAQif6iQpR+VdNDFhuIAH5j+4CuzT1KSTuY8nA6/XynK8dmAxCzqUopmbbqP8AMSaMwmZhn/CSlCj+I95fpP0rrGX8BZa38GG7Qj/MWtR9lHT8qZffMPhgChhpo7DShKT7gTTTmoLg9J5daWOdmWnFsyZxIaOIfaeDUgdo4CmVGYCUrhR2NwIEVmcVjO4IM9bjVPU/vlXQPtc4rOJaS2BHZOkmLgjSUhQPMX+dcr+L99aZoVWXco4iGp1NzHa8f4TN3FlppS1FIc1BG4BMajBNpi8dTTWazOBaPataQSQQTG8JMkmNgAJrS1y1QDxLvsNz7t8+Yk55m8z/AN/vpUDuK+KqgVXoWJYseXk2oR9cfvwokm1BYlVeQTGufwSttV6PYVbl5dfXl7iljRvTFk7VthENG2TJCvHDapTUHdqxKljeAxDik943/ttVGYLSGhIJXr7pkRAB1AiJJJKIM2g7zYt1Nz1n9/SgscxrCQN7267U4vafE3g7W/O8XMLPW1Xdlq1ECZsNztuflVCGTNwYm8U1yt7s3NSCQIiSNpiRI2tzorHHIkxBngze8P8ADiGsrOLS+lSANSkqCgoLsnshYiZgDzBp1hOA8Q8026jsocSlQGuDCgDBBTEia5rhcxWhp9hKlKYdUCptOxUgggjmnlfyprwvmzL2LaVmGIU0hvQhCAlYGlIgJKk/CnqdzJqe9GSWlFNSyALNq5wBix/6kn+laPqRQ54LxSf/AEOekH8jXammUwIAjlG0coqK2U9KGaD5zo1zeU5t9nmRhSlYlwCGzDc7FfX0t6nwptmDDiipRKFTzn5CiGGAnLmNIIA6dTMk0rLRVtMdTXzXtC4lghHGM/f8xKNWWdnz3x9pBrCLnknzNa/KsoaU2krCXCb6gCNuXjWaw/Zt3WdZ6cvU0xwfEikKAInUdug5RQ9DdVXZutGR8pzVC2wYT+I/zZlCGlq7LUYjuiFRtIO9h0rAlxsqJAUPNU/Snis5OIBQpWlUnSoGCk8tuXKk7r6VFSXhpcBIKk/Ucx40fW3pqWzWMAT2iqaoEP1+c0eA4YaLaVuEkEAwCYg9TTbCoQ0CG0JSPmfOaX8LY3tMOpqQVN2808jHTlQGFzQ61NkwoEgeFVq/c0IjVjqOvfPfmIOttjMrnoY9ezGJvFqCfzI6d7zB3ofEpJHUj9xSrFYw3Crc6HZqHzN10KekMVjFExM1z7ij7R3MJiEpSFBJvPcNgSmTqBkkiYEWraZiottiJClgkkXUEwTpn8I2BIudQAjccszJlGKda7VkHtwuFJ1BTegq3VOk/wBMWPXnvTKC2X5EKwOzwYz2nWMg4v8AvLQUltSlCNQbTKSD8KgpRAEjkTIg9KF4ixupBDzL7X8rmlKkg/6i2sgesVmeE8/RhSW19mhQQnUBMCJAgXIKt4E/EAOVPsX9prYb1JYWtEbk7jrpbSsxvcxTONwwxmCpRsqJzHjfMFtlKeySZE6iJtPLlGxuJ+uQbdKri0fM1ueJ8WxjcOpWHGlKCVBAUSEKiSESlJSlQHwERYEbEDDZetCTLiCuxkayj1BA396e0yhU29xE9SzF92eDCMqfBMGPiF4vcj5WrT1lwWtQ0lSLixOqYMgfCK0uqvWjnMtexnwrA+k9JqoqvUyaoUb0ISra0Lm1L8UqjptSrGrvXUHMHr7PAJFld6asm1JGVXp0kAbXF4v5xyH5D0rTiJ6FsmWTXjpqM1F02ocqs/hMVrnUd4mP386W5oSFJgxv9KOU/cjmD15Df6fs0Bi3BrSVbRTaDmfIahgVI9YKt9cxqJ9aI7dSgO8JmAAIoZt7vFXTaqkqvRsSbuxHKnylrQlZB5pgD5i586Cw2KXICZkfSf70M6vvUXgz3goRcEET8z8qxtAE2G3MI8xnFuKcblxxxR7qJKiAkJGlISgQkWBuBfnc1pH/ALZsYWWENE6m29LqykErX1/4geJJNY7MW9akXCU6QLAAmImwFzbfc192jKbFTgj/AFKHyAoOFI6Rv3bA9Rgec/QvAGcpdZLCviTPsaqzXKXWySoykmAZEVzbCZ25hXkuo3G/Qjoa61k3FuFx7WkkTElKrEHqP1qFdplurCtwR8J7fIyjYGosNiDIPX+ZmlwPGvEKM6+n7FbF3hfDqghSkgdFWPvUHuEmSkBK1J9jPmKnH2XePI/WEHtCnvn7THNq360SrDqeOtCCoiAqPlWmw/DmGaMqVr/qIj2FCZnx9gsIkjtEJI/AmJ9hW6/Z/ObGx6Dk/pPNrdx/1KT69BAcAw5hFIeIISolKknePHzG3kKhxWwG3Evou26NxyO9Ybij7XlPqSlhvuBUkq5joBytzrd8O45vF4c4dR7riZQT+FW4+f1608KCqithwfhz1z+2YHec+9PJHxY8v6nOOLOLsQ3jElCyNLWkRaxgkmxmSOYi1Ut/aKtadLxnxtqG/QQR6A+dK+PcM6xiIWmFIsowZmAAZ6EQQaRDCf8Asc1AK20/GqYNuggi59qpJp0esbxzAPcUc7en7Truf59qWINi20pPQhSAqx8J+YrDZlxStsKDTQMmSQFaATEqIHM+fOmOD4hbcy/CJUlBWHQ1K7hHZhYQVAnvfw1pF7TEzFAZmcUtlp9LrjCiVakqcVoShJWCpVgAZRskQZEXoNdKq53Dv3jBuJqATy7TMZXjSsYhSiVPKTKTO8yFesER0itGxjCvEsuNOnQBC2ttCUgmVDYXjfYgRSriJoKYaxEo7WdKlt2S4DMLiBCgQUm3nyo3AZXiMSxHbHTE6YHeHMFQ8J8qcsK7dx47ft+dInUj7tnJ7/v+dZRl2Xdj2z3aNllxtdknnqlI0+XtMb1k2UzM7ATXQXMHhWWwpbSYSO8nryOo9Nr33EVlcxy1pSVP4clLUwUKJJSTsNUCRNr7SN+W6LQxJMzqtOVAAxxz1ihmSq3Wtc09IFZAJinuGxFqNaMzfs273ZIjbVVK1XqKHKqccvS4EtvbkQ/ValGMXemk2pNi1XNdrHMFrn8AnzCr04aVakLSr04YcsK1YIDRWYhQNVvrtXwXVGLcsaEBzKVluEMQPvd9XmaGxBJivnVd4+ZqGu9PgYnxrvkmGYPDJUBrkeIt72oheWtfhWQfGCPXb2oUPW+V6sbKl90ETcz0ABJrBz1zNgrjGJBWFWgnu6gN1ASI8+Veoxmk8rW9diaZYHGBsqRrkAyT1t4+opfmDwU4Sb7d4WJgCLc+W9cBycETpAUZUywZwsL3kA/uPnTU52kgXSeoc5f0nmD9KzysOfiMQekSPMb160eRTMeJrzVqYSvVW18ZnS8Vh7XuOvMUsey4i6CfQx8xWmKPK/t/aqV4C8psenKoCX44n0xAMRN5ri0CEvOQORMx71Y5xPj/APPX8qbdkOYuPevhgxP1rfvaz1UfaZNQI6zLYt3FPfG84r/cf1oNvJiTcGfHetucvHSpDAA2I8jz9KINWqjwjEGdMjcnmZfDZNHKtjwq4UHQk3/D57wPGdqFVhCm+46j6itJwXlSNasU5Zti4nYr3H/EX8ymhO/v+MzlgSlCQJ79tOHR93acsMQAU7DvJiSCOcKuPWuGhatHe5+WwAA8oracbcUpxj/aLdKWx8CUJ1GJ8wB+9qx2NbQf8NZIkwFC4iOY6jw5VWpyeTIVo2gAHp6y3LM4LK7p1tGA4gwQoTykEAjkevXatbjszQl3tm3UusFvuogAoKyCoOAbKkC+0yPPA9jouqLHbr6+VaLKWmlt6VGCPhM38fnXr0X4pvTWPnbmeYpDuPASygIabMeEx4AAAA7DrRAxrjWHXhz3Xk8pspN4KfWAf71J0pDSGFOJQVoWRfSkuFUBSyBaAki4Eki9qW4/Bq7FtPapW80FKVpWFFKCQAgEbxcxNtVYADYB6Z4/mGLFCWHxY55/QCDYDHlaS28hSkqMSLG0GOXQH9aYZsrSwUhMawAE84SZk+p+Q62Ss568LApnrpE+9effCpWpxUqnkb+Ri0eFMGs7sxUXjbjOT0zAFgixBHgaY4d21VYghboBlMmDzIHym1MUZWkCxWogSdhafHw8a2zDHMFSrBiVluDJWQkfnt6n0qrErKVEKEEcqIabLffSAUj49yUjopJsBzm+w2qGclJUhQuFEAweoFx66unKgj4pQawhISMSNNKMS5em2cvIaQA2EiTp1RcxMmfA29qXP4AElKDeSBqUBMWgGwJ6i3qK9XjrPaq5m8HlBW100wzosCYHX+3PY0DhZQVNrTpUeagdSfFP5+IFeMhXadmoXn59fH9KIwzFqrSnSP0KRcBKiYMKUegUokAWslKvXTSV7EyKd4dvSterZnDrUq9tS0WE9SNPqo1lC9ahVDOYe+4gcnrBVG9eVNCJubUxy/L0yFKIiRbmfLlG1/GmiwAktELnAkcHlvbFIQokne31kD0owYQNg6QFkGDYmB6HnBmaKQ+lDgQqQlJMQIAJ8Ab2J9K+zLEQAUrVoVyCpEg3NokSed7+dLlmJx2jwpRVz3ihx5GrvIIvuCQT6KMAelTTlaTqOpRjchM+dp2r1eNCviClg7hSvxX2O4ER86Kw+I0CWzIvKTZQ8jz/AD33vRCSBxAKqk89IrJ0KI5i3n703x+UJb0Jm+hJN+ahP5ED0qp1CHm3FRCkjUCOZkAp8oM+HK1qBexKie8TPOd/n+Vc5bp9Z0bUByM56TrSHP3+oqYXO1DNPpNjZXXrVwMHx/ex518wRPqQZetgKF9+o3FRS0U9I68v7V6Fz+v61ckHn/Y/pWeZyVIE+BqQ3qTjfT2/Sq21kG9cxOg5k2sIpSglFyogADqbAGpfaXnScIw3gWlJBgFxW0qNydut/bpWi4bbS0h3FrHdaSQkdVEXj0IH+41w3i7NlYjELcJklRPuap6OnPXv/wAkrV3cnHb/AL/Qlr7+HbRBhapsB3jfc3OlM2tffwpLmeJSojQNIgTYC/Md0DnQyNRNhPX1PP1phicvShvWSSoECIATcTbmSOlt6sKoQ9ZJZmsHAg+XvGdOkrJsExM2NoF+fyp47w85p1aUteBUnV/xBJtHQRzr3J31nDlWgDT3Qe6nVAkA81Ae1+tCuZupR0qCe9zEHx8t/YEwL0JizN4e0YRUVBu79JcrsynS8VKAkpI2BIvEKuCQNzaPOgStllCuz1LcUNIUpMBIIhUXN9xVGIxSyCLlMiCQelh0Hl4VLK2UqEESbneJ8K2FwMmYL72AUDPnAmkRvHz/ADFSbahUmD5H9abrycLnQe6EawecTpIgbkHfb0qDbDjaClJABklW3hFx08/Ote8BgzQy9RBsU3pCXAJ2nx2M/SjWsyED3kTMdPelwxJIKNPiQQfD1/7o7DJAKQtMJJEwnYbzIE8qyw45m1fB8M8YzWDN9QFrTAn4T1Tfa29oqa9JgpA0zrCTysZSOo1bc7iqV54Ph7yUCbJ35wL2G9WB6SlMRqJIBvogEACfFUna89K5jHOJoODxnMCxOt1RWe705R9BRAxBCQo95M3O41X58iet+fiKpwuAS6tWpejSFFQ8R/Lyifb2phhsI2oaYUYFrKA3vfQZ9hvvyrRIHEGisxyO8rXj0ujSr4fwkCSjyFzHUbdL1U3rLoUqCUzJ5KgSPORFeuZehJlRQhPiSD6JCtR9hXrTiTGnUY2Bi9wATe0k+NZ4xxCHdnx9YVjcTLZZQe+4rU8oDuzuGkxySYk9QOl0+JDQTAJKrQRsfMcjtsatW2gjvBYjcg7HmChQsZ8aocy8bpUVJPOPzHKtqAsFYzNzB2G+fIUZhX5Jk3O31jxP1qr7isCAQQeh+hozLMEpC0rVEdJAJB8K0xGJitWyBiDYvEQoQTaCJ8h1/dqnhnklQkWJn35fvoPX5/CFx0wZk2iJJ6Ac+lTXlZaUEuEpCgCBEkjqDOnw39K5kYxNYbOe0pzXBBpfdMoVdJ/P51SnEW5D0BPqTWnS5hlDStClECxUtRV8iAD6UvzXK2kgqQoQN0ySeljsfl51hLc+EgwtmmIBdSMQPLpN56npYC5sP3FDusqMFKbdRf3o3D4hKEqkgFSSlMj+YXUfyFeMYY6RpcAHVQIBPhAvyrWccwe0EATfJMH9/KjGX437w+YoRPeHtt5TUY58wagFcz6QHEalwRPz/WrA7S9t0iCKZlIgeNLsMQgM8vG+23UfqK9SNUQO8TAI5k2A9aGSo7e1F5cs9s2f93qJP5iuYnm4GZpuOsMWMtQyj/cRzI7xNuqpNfn3Fsd4n93r9T4VlOMw+h5KSlQvA5kG4r8+8dZMjC4lbTZUUybrIJ58wBV2njxDocT54tuXaeoJmXyx06yEi5uNhAEkqJO0C88qZv4tBhKROkCCdrDcAiAZJOo3tyoDLO68FixAkRa9hy8zTfHpC2dZAmxta53o7kBhM1IShOekX5tiXF/ihISCEi0JIEbf1b9SaAwSAVgHYXPpvTLDiS3P4+4rxTq0x7R7CgsqaCnwk7FQB8prYOFMyw8YPnGmIcUvDqQEJ5r17KMjWQZ6RE7Wgb3VYBoRMwRyJEG3v160XmTpLJUebpR4BKZIA8zc9a9wGDSqJm8VgcLNvy4+UrXmwSQqBq1EFJB+E3MQYEz+RBp3jsEoNhIUiTcg8xNiFG20es+iJ7CJ7ZAvCtQPkKd5myFIRP8AKfkSPoKHYQCuIejcVfPpEeZtgAEwVDcgi/IC1hEfPxqSG0qSkxyv4xvEdP0r15sdxPJS4J5xq029KnnTQaMIsCSI32O4nnRc9BFyuCW7cQTF4QJAUQTJISPLmT9P2YsBepKyNQiAByAt8Pn9aJzZV0+DYI+Y+lNsm/wgem3l0NeazCZmqqBZYVBxMotffJ2knajcI32kplSQImPaAOpNX53hEhwQInf5frRvD+GSAbbuR/8An+5960zjZugVqK2lDA3spT8U6Ytp6nxO3n9KDQ8CpYIgEQPCCD9KaZighShqJuN/yPsKS4s/xVfvlXkOeszZhTlYXmWIJ0uA3UIV4kd0k+Yj51LKlqKhEDmTtA62tQWIV3EetWtiWlGTIA5+IEHwrePDiZ3+PMML0uBKdioCYub3tyHgKb4bDDSrUQUyJAIJSo8gQes+nsV2WMgNKcuVfCPAQLDzm/8Acy6wOBSrAurM6gVmZ/lCYHlc+9K2sF4+koacE8+hP0idzFJKwhtISFKjUdz9AD0EVfmSu0YIJBKO8k9dgfe1/D3RvLOkeFENvFSBqM2geHO1GKYwYstoIKkdYLh3jRS0qWQhMqJ5JEknpAv6Uz4SCNSytpt0zbWFEDe4AI+c1usHxC6kQ1oZBizSEp+YE/OgXakVtjE7VQzLnMxeA+zHMXb/AHR0D+ZwpbHn/FIMUz//AJBilXcxODbP8qniSI5dxBA96e5jj3CBqWtc37ylH60lczZfLSPIUIat2+ECEGjA6mf/2Q=="/>
        <xdr:cNvSpPr>
          <a:spLocks noChangeAspect="1" noChangeArrowheads="1"/>
        </xdr:cNvSpPr>
      </xdr:nvSpPr>
      <xdr:spPr bwMode="auto">
        <a:xfrm>
          <a:off x="13887450" y="1126807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ormeny.nemzetiseg@ujbuda.hu" TargetMode="External"/><Relationship Id="rId299" Type="http://schemas.openxmlformats.org/officeDocument/2006/relationships/hyperlink" Target="mailto:szenttamassy@t-online.hu" TargetMode="External"/><Relationship Id="rId303" Type="http://schemas.openxmlformats.org/officeDocument/2006/relationships/hyperlink" Target="mailto:gsandor.eva@gmail.com" TargetMode="External"/><Relationship Id="rId21" Type="http://schemas.openxmlformats.org/officeDocument/2006/relationships/hyperlink" Target="mailto:szvitil.gyulane@t-online.hu" TargetMode="External"/><Relationship Id="rId42" Type="http://schemas.openxmlformats.org/officeDocument/2006/relationships/hyperlink" Target="mailto:laszlolakatos1@hotmail.com" TargetMode="External"/><Relationship Id="rId63" Type="http://schemas.openxmlformats.org/officeDocument/2006/relationships/hyperlink" Target="mailto:info@ararat.hu" TargetMode="External"/><Relationship Id="rId84" Type="http://schemas.openxmlformats.org/officeDocument/2006/relationships/hyperlink" Target="mailto:janos.sabo629@gmail.com" TargetMode="External"/><Relationship Id="rId138" Type="http://schemas.openxmlformats.org/officeDocument/2006/relationships/hyperlink" Target="mailto:balintistvan@bp13.hu" TargetMode="External"/><Relationship Id="rId159" Type="http://schemas.openxmlformats.org/officeDocument/2006/relationships/hyperlink" Target="mailto:krami@citromail.hu" TargetMode="External"/><Relationship Id="rId324" Type="http://schemas.openxmlformats.org/officeDocument/2006/relationships/hyperlink" Target="mailto:kovesdinora@t-online.hu" TargetMode="External"/><Relationship Id="rId170" Type="http://schemas.openxmlformats.org/officeDocument/2006/relationships/hyperlink" Target="mailto:palmaikrisztina79@gmail.com" TargetMode="External"/><Relationship Id="rId191" Type="http://schemas.openxmlformats.org/officeDocument/2006/relationships/hyperlink" Target="mailto:vfstefan63@gmail.com" TargetMode="External"/><Relationship Id="rId205" Type="http://schemas.openxmlformats.org/officeDocument/2006/relationships/hyperlink" Target="mailto:hko18k@gmail.com" TargetMode="External"/><Relationship Id="rId226" Type="http://schemas.openxmlformats.org/officeDocument/2006/relationships/hyperlink" Target="mailto:szalimka.nafszika@gmail.com" TargetMode="External"/><Relationship Id="rId247" Type="http://schemas.openxmlformats.org/officeDocument/2006/relationships/hyperlink" Target="mailto:m.balazsovits@gmail.com" TargetMode="External"/><Relationship Id="rId107" Type="http://schemas.openxmlformats.org/officeDocument/2006/relationships/hyperlink" Target="mailto:karpatinept@gmail.com" TargetMode="External"/><Relationship Id="rId268" Type="http://schemas.openxmlformats.org/officeDocument/2006/relationships/hyperlink" Target="mailto:bolgonk@bul.hu" TargetMode="External"/><Relationship Id="rId289" Type="http://schemas.openxmlformats.org/officeDocument/2006/relationships/hyperlink" Target="mailto:elnok@polonia.hu" TargetMode="External"/><Relationship Id="rId11" Type="http://schemas.openxmlformats.org/officeDocument/2006/relationships/hyperlink" Target="mailto:evelina@hdsnet.hu" TargetMode="External"/><Relationship Id="rId32" Type="http://schemas.openxmlformats.org/officeDocument/2006/relationships/hyperlink" Target="mailto:fovarosiormeny2014@gmail.com" TargetMode="External"/><Relationship Id="rId53" Type="http://schemas.openxmlformats.org/officeDocument/2006/relationships/hyperlink" Target="mailto:bezjianantranik@freemail.hu" TargetMode="External"/><Relationship Id="rId74" Type="http://schemas.openxmlformats.org/officeDocument/2006/relationships/hyperlink" Target="mailto:kozter@mail.tvnet.hu" TargetMode="External"/><Relationship Id="rId128" Type="http://schemas.openxmlformats.org/officeDocument/2006/relationships/hyperlink" Target="mailto:kondor.peter@gamf.kefo.hu" TargetMode="External"/><Relationship Id="rId149" Type="http://schemas.openxmlformats.org/officeDocument/2006/relationships/hyperlink" Target="mailto:zarugian@gmail.com" TargetMode="External"/><Relationship Id="rId314" Type="http://schemas.openxmlformats.org/officeDocument/2006/relationships/hyperlink" Target="mailto:szszevan@freemail.hu" TargetMode="External"/><Relationship Id="rId335" Type="http://schemas.openxmlformats.org/officeDocument/2006/relationships/drawing" Target="../drawings/drawing1.xml"/><Relationship Id="rId5" Type="http://schemas.openxmlformats.org/officeDocument/2006/relationships/hyperlink" Target="mailto:kalotaa@gmail.com" TargetMode="External"/><Relationship Id="rId95" Type="http://schemas.openxmlformats.org/officeDocument/2006/relationships/hyperlink" Target="mailto:katalin.m@gmx.at" TargetMode="External"/><Relationship Id="rId160" Type="http://schemas.openxmlformats.org/officeDocument/2006/relationships/hyperlink" Target="mailto:zugloi.romanok@gmail.com" TargetMode="External"/><Relationship Id="rId181" Type="http://schemas.openxmlformats.org/officeDocument/2006/relationships/hyperlink" Target="mailto:clarita27@freemail.hu" TargetMode="External"/><Relationship Id="rId216" Type="http://schemas.openxmlformats.org/officeDocument/2006/relationships/hyperlink" Target="mailto:daruka76@gmail.com" TargetMode="External"/><Relationship Id="rId237" Type="http://schemas.openxmlformats.org/officeDocument/2006/relationships/hyperlink" Target="mailto:micsev@freemail.hu" TargetMode="External"/><Relationship Id="rId258" Type="http://schemas.openxmlformats.org/officeDocument/2006/relationships/hyperlink" Target="mailto:dr.szirtesedit@gmail.com" TargetMode="External"/><Relationship Id="rId279" Type="http://schemas.openxmlformats.org/officeDocument/2006/relationships/hyperlink" Target="mailto:uoohivatal@gmail.com" TargetMode="External"/><Relationship Id="rId22" Type="http://schemas.openxmlformats.org/officeDocument/2006/relationships/hyperlink" Target="mailto:2.ker.ukranszinhaz@gmail.com" TargetMode="External"/><Relationship Id="rId43" Type="http://schemas.openxmlformats.org/officeDocument/2006/relationships/hyperlink" Target="mailto:roxin.anna@gmail.com" TargetMode="External"/><Relationship Id="rId64" Type="http://schemas.openxmlformats.org/officeDocument/2006/relationships/hyperlink" Target="mailto:prelleragi@index.hu" TargetMode="External"/><Relationship Id="rId118" Type="http://schemas.openxmlformats.org/officeDocument/2006/relationships/hyperlink" Target="mailto:ormeny11@minister.com" TargetMode="External"/><Relationship Id="rId139" Type="http://schemas.openxmlformats.org/officeDocument/2006/relationships/hyperlink" Target="mailto:homokiistvan@bp13.hu" TargetMode="External"/><Relationship Id="rId290" Type="http://schemas.openxmlformats.org/officeDocument/2006/relationships/hyperlink" Target="mailto:iroda@bolgaregyesulet.hu" TargetMode="External"/><Relationship Id="rId304" Type="http://schemas.openxmlformats.org/officeDocument/2006/relationships/hyperlink" Target="mailto:sisika@freemail.hu" TargetMode="External"/><Relationship Id="rId325" Type="http://schemas.openxmlformats.org/officeDocument/2006/relationships/hyperlink" Target="mailto:anita.he@freemail.hu" TargetMode="External"/><Relationship Id="rId85" Type="http://schemas.openxmlformats.org/officeDocument/2006/relationships/hyperlink" Target="mailto:kata@mailbox.hu" TargetMode="External"/><Relationship Id="rId150" Type="http://schemas.openxmlformats.org/officeDocument/2006/relationships/hyperlink" Target="mailto:pkarol@enternet.hu" TargetMode="External"/><Relationship Id="rId171" Type="http://schemas.openxmlformats.org/officeDocument/2006/relationships/hyperlink" Target="mailto:gizurimre@gmail.com" TargetMode="External"/><Relationship Id="rId192" Type="http://schemas.openxmlformats.org/officeDocument/2006/relationships/hyperlink" Target="mailto:dimitra.pataki@gmail.com" TargetMode="External"/><Relationship Id="rId206" Type="http://schemas.openxmlformats.org/officeDocument/2006/relationships/hyperlink" Target="mailto:hko18k@gmail.com" TargetMode="External"/><Relationship Id="rId227" Type="http://schemas.openxmlformats.org/officeDocument/2006/relationships/hyperlink" Target="mailto:nemzetisegek@kispest.hu" TargetMode="External"/><Relationship Id="rId248" Type="http://schemas.openxmlformats.org/officeDocument/2006/relationships/hyperlink" Target="mailto:szarkiszjan@freemail.hu" TargetMode="External"/><Relationship Id="rId269" Type="http://schemas.openxmlformats.org/officeDocument/2006/relationships/hyperlink" Target="mailto:bolgonk@bul.hu" TargetMode="External"/><Relationship Id="rId12" Type="http://schemas.openxmlformats.org/officeDocument/2006/relationships/hyperlink" Target="mailto:evelina@hdsnet.hu" TargetMode="External"/><Relationship Id="rId33" Type="http://schemas.openxmlformats.org/officeDocument/2006/relationships/hyperlink" Target="mailto:fovruko@gmail.com" TargetMode="External"/><Relationship Id="rId108" Type="http://schemas.openxmlformats.org/officeDocument/2006/relationships/hyperlink" Target="mailto:karpatinept@gmail.com" TargetMode="External"/><Relationship Id="rId129" Type="http://schemas.openxmlformats.org/officeDocument/2006/relationships/hyperlink" Target="mailto:knyahinecka.uljana@gmail.com" TargetMode="External"/><Relationship Id="rId280" Type="http://schemas.openxmlformats.org/officeDocument/2006/relationships/hyperlink" Target="mailto:oszo@slovaci.hu" TargetMode="External"/><Relationship Id="rId315" Type="http://schemas.openxmlformats.org/officeDocument/2006/relationships/hyperlink" Target="mailto:cno.farkas.lajos@gmail.com" TargetMode="External"/><Relationship Id="rId54" Type="http://schemas.openxmlformats.org/officeDocument/2006/relationships/hyperlink" Target="mailto:jancsin.gyorgy@chello.hu" TargetMode="External"/><Relationship Id="rId75" Type="http://schemas.openxmlformats.org/officeDocument/2006/relationships/hyperlink" Target="mailto:info@tnno.hu" TargetMode="External"/><Relationship Id="rId96" Type="http://schemas.openxmlformats.org/officeDocument/2006/relationships/hyperlink" Target="mailto:vikip3@gmail.com" TargetMode="External"/><Relationship Id="rId140" Type="http://schemas.openxmlformats.org/officeDocument/2006/relationships/hyperlink" Target="mailto:gyuritydiana@bp13.hu" TargetMode="External"/><Relationship Id="rId161" Type="http://schemas.openxmlformats.org/officeDocument/2006/relationships/hyperlink" Target="mailto:zugloi.ruszinok@gmail.com" TargetMode="External"/><Relationship Id="rId182" Type="http://schemas.openxmlformats.org/officeDocument/2006/relationships/hyperlink" Target="mailto:gyalog2003@gmail.com" TargetMode="External"/><Relationship Id="rId217" Type="http://schemas.openxmlformats.org/officeDocument/2006/relationships/hyperlink" Target="mailto:medveirenke@gmail.com" TargetMode="External"/><Relationship Id="rId6" Type="http://schemas.openxmlformats.org/officeDocument/2006/relationships/hyperlink" Target="mailto:varady.maria@freemail.hu" TargetMode="External"/><Relationship Id="rId238" Type="http://schemas.openxmlformats.org/officeDocument/2006/relationships/hyperlink" Target="mailto:abernyi@citromail.hu" TargetMode="External"/><Relationship Id="rId259" Type="http://schemas.openxmlformats.org/officeDocument/2006/relationships/hyperlink" Target="mailto:dr.szirtesedit@gmail.com" TargetMode="External"/><Relationship Id="rId23" Type="http://schemas.openxmlformats.org/officeDocument/2006/relationships/hyperlink" Target="mailto:ivan.fekete@freemail.hu" TargetMode="External"/><Relationship Id="rId119" Type="http://schemas.openxmlformats.org/officeDocument/2006/relationships/hyperlink" Target="mailto:gabi.elekes.enea@gmail.com" TargetMode="External"/><Relationship Id="rId270" Type="http://schemas.openxmlformats.org/officeDocument/2006/relationships/hyperlink" Target="mailto:grtitkar@t-online.hu" TargetMode="External"/><Relationship Id="rId291" Type="http://schemas.openxmlformats.org/officeDocument/2006/relationships/hyperlink" Target="mailto:iroda@bolgaregyesulet.hu" TargetMode="External"/><Relationship Id="rId305" Type="http://schemas.openxmlformats.org/officeDocument/2006/relationships/hyperlink" Target="mailto:sisika@freemail.hu" TargetMode="External"/><Relationship Id="rId326" Type="http://schemas.openxmlformats.org/officeDocument/2006/relationships/hyperlink" Target="mailto:cinni1979@hotmail.com" TargetMode="External"/><Relationship Id="rId44" Type="http://schemas.openxmlformats.org/officeDocument/2006/relationships/hyperlink" Target="mailto:szilcero@gmail.com" TargetMode="External"/><Relationship Id="rId65" Type="http://schemas.openxmlformats.org/officeDocument/2006/relationships/hyperlink" Target="mailto:abrusang@vnet.hu" TargetMode="External"/><Relationship Id="rId86" Type="http://schemas.openxmlformats.org/officeDocument/2006/relationships/hyperlink" Target="mailto:cenagi56@gmail.com" TargetMode="External"/><Relationship Id="rId130" Type="http://schemas.openxmlformats.org/officeDocument/2006/relationships/hyperlink" Target="mailto:knyahinecka.uljana@gmail.com" TargetMode="External"/><Relationship Id="rId151" Type="http://schemas.openxmlformats.org/officeDocument/2006/relationships/hyperlink" Target="mailto:timler.janos42@gmail.com" TargetMode="External"/><Relationship Id="rId172" Type="http://schemas.openxmlformats.org/officeDocument/2006/relationships/hyperlink" Target="mailto:eszterboszi@freemail.hu" TargetMode="External"/><Relationship Id="rId193" Type="http://schemas.openxmlformats.org/officeDocument/2006/relationships/hyperlink" Target="mailto:sarosacz@gmail.com" TargetMode="External"/><Relationship Id="rId207" Type="http://schemas.openxmlformats.org/officeDocument/2006/relationships/hyperlink" Target="mailto:polonez@t-online.hu" TargetMode="External"/><Relationship Id="rId228" Type="http://schemas.openxmlformats.org/officeDocument/2006/relationships/hyperlink" Target="mailto:feelbt@freemail.hu" TargetMode="External"/><Relationship Id="rId249" Type="http://schemas.openxmlformats.org/officeDocument/2006/relationships/hyperlink" Target="mailto:jozsef953@gmail.com" TargetMode="External"/><Relationship Id="rId13" Type="http://schemas.openxmlformats.org/officeDocument/2006/relationships/hyperlink" Target="mailto:genat.andrea@gmail.com" TargetMode="External"/><Relationship Id="rId109" Type="http://schemas.openxmlformats.org/officeDocument/2006/relationships/hyperlink" Target="mailto:lefki@sialeo.hu" TargetMode="External"/><Relationship Id="rId260" Type="http://schemas.openxmlformats.org/officeDocument/2006/relationships/hyperlink" Target="mailto:daroczik@gmail.com" TargetMode="External"/><Relationship Id="rId281" Type="http://schemas.openxmlformats.org/officeDocument/2006/relationships/hyperlink" Target="mailto:hrsamouprava@chello.hu" TargetMode="External"/><Relationship Id="rId316" Type="http://schemas.openxmlformats.org/officeDocument/2006/relationships/hyperlink" Target="mailto:ditty.lzr@gmail.com" TargetMode="External"/><Relationship Id="rId34" Type="http://schemas.openxmlformats.org/officeDocument/2006/relationships/hyperlink" Target="mailto:ssbp@freemail.hu" TargetMode="External"/><Relationship Id="rId55" Type="http://schemas.openxmlformats.org/officeDocument/2006/relationships/hyperlink" Target="mailto:puhnyakv@gmail.com" TargetMode="External"/><Relationship Id="rId76" Type="http://schemas.openxmlformats.org/officeDocument/2006/relationships/hyperlink" Target="mailto:erzsebetvarosiukran@gmail.com" TargetMode="External"/><Relationship Id="rId97" Type="http://schemas.openxmlformats.org/officeDocument/2006/relationships/hyperlink" Target="mailto:filipovics.mate@gmail.com" TargetMode="External"/><Relationship Id="rId120" Type="http://schemas.openxmlformats.org/officeDocument/2006/relationships/hyperlink" Target="mailto:gabi.elekes.enea@gmail.com" TargetMode="External"/><Relationship Id="rId141" Type="http://schemas.openxmlformats.org/officeDocument/2006/relationships/hyperlink" Target="mailto:hollosytiborne@bp13.hu" TargetMode="External"/><Relationship Id="rId7" Type="http://schemas.openxmlformats.org/officeDocument/2006/relationships/hyperlink" Target="mailto:mitar.krkeljic@gmail.com" TargetMode="External"/><Relationship Id="rId162" Type="http://schemas.openxmlformats.org/officeDocument/2006/relationships/hyperlink" Target="mailto:zugloi.ormenyek@gmail.com" TargetMode="External"/><Relationship Id="rId183" Type="http://schemas.openxmlformats.org/officeDocument/2006/relationships/hyperlink" Target="mailto:gyalog2003@gmail.com" TargetMode="External"/><Relationship Id="rId218" Type="http://schemas.openxmlformats.org/officeDocument/2006/relationships/hyperlink" Target="mailto:medveirenke@gmail.com" TargetMode="External"/><Relationship Id="rId239" Type="http://schemas.openxmlformats.org/officeDocument/2006/relationships/hyperlink" Target="mailto:feketemami48@gmail.com" TargetMode="External"/><Relationship Id="rId250" Type="http://schemas.openxmlformats.org/officeDocument/2006/relationships/hyperlink" Target="mailto:zoltanbodnar75@citromail.hu" TargetMode="External"/><Relationship Id="rId271" Type="http://schemas.openxmlformats.org/officeDocument/2006/relationships/hyperlink" Target="mailto:grtitkar@t-online.hu" TargetMode="External"/><Relationship Id="rId292" Type="http://schemas.openxmlformats.org/officeDocument/2006/relationships/hyperlink" Target="mailto:thomou.anna@gmail.com" TargetMode="External"/><Relationship Id="rId306" Type="http://schemas.openxmlformats.org/officeDocument/2006/relationships/hyperlink" Target="mailto:szmoncsi@hdsnet.hu" TargetMode="External"/><Relationship Id="rId24" Type="http://schemas.openxmlformats.org/officeDocument/2006/relationships/hyperlink" Target="mailto:r.lasztity@gmail.com" TargetMode="External"/><Relationship Id="rId45" Type="http://schemas.openxmlformats.org/officeDocument/2006/relationships/hyperlink" Target="mailto:ruszboriszlav@gmail.com" TargetMode="External"/><Relationship Id="rId66" Type="http://schemas.openxmlformats.org/officeDocument/2006/relationships/hyperlink" Target="mailto:eleni@ernstgaleria.hu" TargetMode="External"/><Relationship Id="rId87" Type="http://schemas.openxmlformats.org/officeDocument/2006/relationships/hyperlink" Target="mailto:cenagi56@gmail.com" TargetMode="External"/><Relationship Id="rId110" Type="http://schemas.openxmlformats.org/officeDocument/2006/relationships/hyperlink" Target="mailto:lefki@sialeo.hu" TargetMode="External"/><Relationship Id="rId131" Type="http://schemas.openxmlformats.org/officeDocument/2006/relationships/hyperlink" Target="mailto:vargazsanett@bp13.hu" TargetMode="External"/><Relationship Id="rId327" Type="http://schemas.openxmlformats.org/officeDocument/2006/relationships/hyperlink" Target="mailto:szeman.eva.vital@gmail.com" TargetMode="External"/><Relationship Id="rId152" Type="http://schemas.openxmlformats.org/officeDocument/2006/relationships/hyperlink" Target="mailto:zugloi.horvatok@gmail.com" TargetMode="External"/><Relationship Id="rId173" Type="http://schemas.openxmlformats.org/officeDocument/2006/relationships/hyperlink" Target="mailto:eszterboszi@freemail.hu" TargetMode="External"/><Relationship Id="rId194" Type="http://schemas.openxmlformats.org/officeDocument/2006/relationships/hyperlink" Target="mailto:busko.andras@gmail.com" TargetMode="External"/><Relationship Id="rId208" Type="http://schemas.openxmlformats.org/officeDocument/2006/relationships/hyperlink" Target="mailto:polonez@t-online.hu" TargetMode="External"/><Relationship Id="rId229" Type="http://schemas.openxmlformats.org/officeDocument/2006/relationships/hyperlink" Target="mailto:zjorgo@gmail.com" TargetMode="External"/><Relationship Id="rId240" Type="http://schemas.openxmlformats.org/officeDocument/2006/relationships/hyperlink" Target="mailto:attila147@gmail.com" TargetMode="External"/><Relationship Id="rId261" Type="http://schemas.openxmlformats.org/officeDocument/2006/relationships/hyperlink" Target="mailto:daroczik@gmail.com" TargetMode="External"/><Relationship Id="rId14" Type="http://schemas.openxmlformats.org/officeDocument/2006/relationships/hyperlink" Target="mailto:cafaridu@freemail.hu" TargetMode="External"/><Relationship Id="rId35" Type="http://schemas.openxmlformats.org/officeDocument/2006/relationships/hyperlink" Target="mailto:ssambp@gmail.com" TargetMode="External"/><Relationship Id="rId56" Type="http://schemas.openxmlformats.org/officeDocument/2006/relationships/hyperlink" Target="mailto:kutnyanszky.andrasn&#233;@citromail.hu" TargetMode="External"/><Relationship Id="rId77" Type="http://schemas.openxmlformats.org/officeDocument/2006/relationships/hyperlink" Target="mailto:kalicov.gizella@gmail.com" TargetMode="External"/><Relationship Id="rId100" Type="http://schemas.openxmlformats.org/officeDocument/2006/relationships/hyperlink" Target="mailto:katalin.m@gmx.at" TargetMode="External"/><Relationship Id="rId282" Type="http://schemas.openxmlformats.org/officeDocument/2006/relationships/hyperlink" Target="mailto:hrsamouprava@chello.hu" TargetMode="External"/><Relationship Id="rId317" Type="http://schemas.openxmlformats.org/officeDocument/2006/relationships/hyperlink" Target="mailto:sandor.bara@kef.gov.hu" TargetMode="External"/><Relationship Id="rId8" Type="http://schemas.openxmlformats.org/officeDocument/2006/relationships/hyperlink" Target="mailto:mitar.krkeljic@gmail.com" TargetMode="External"/><Relationship Id="rId51" Type="http://schemas.openxmlformats.org/officeDocument/2006/relationships/hyperlink" Target="mailto:priszler.gyorgy@gmail.com" TargetMode="External"/><Relationship Id="rId72" Type="http://schemas.openxmlformats.org/officeDocument/2006/relationships/hyperlink" Target="http://www.ujbuda.hu/" TargetMode="External"/><Relationship Id="rId93" Type="http://schemas.openxmlformats.org/officeDocument/2006/relationships/hyperlink" Target="mailto:gergelyerzsi67@gmail.com" TargetMode="External"/><Relationship Id="rId98" Type="http://schemas.openxmlformats.org/officeDocument/2006/relationships/hyperlink" Target="mailto:gergelyerzsi67@gmail.com" TargetMode="External"/><Relationship Id="rId121" Type="http://schemas.openxmlformats.org/officeDocument/2006/relationships/hyperlink" Target="mailto:ruszin-forum@ujbuda.hu" TargetMode="External"/><Relationship Id="rId142" Type="http://schemas.openxmlformats.org/officeDocument/2006/relationships/hyperlink" Target="mailto:monmar55@gmail.com" TargetMode="External"/><Relationship Id="rId163" Type="http://schemas.openxmlformats.org/officeDocument/2006/relationships/hyperlink" Target="mailto:zugloi.nemetek@gmail.com" TargetMode="External"/><Relationship Id="rId184" Type="http://schemas.openxmlformats.org/officeDocument/2006/relationships/hyperlink" Target="mailto:ruszin.bp16@gmail.com" TargetMode="External"/><Relationship Id="rId189" Type="http://schemas.openxmlformats.org/officeDocument/2006/relationships/hyperlink" Target="mailto:drszabobzsuzsa@t-online.hu" TargetMode="External"/><Relationship Id="rId219" Type="http://schemas.openxmlformats.org/officeDocument/2006/relationships/hyperlink" Target="mailto:bituszolg@bituszolg.hu" TargetMode="External"/><Relationship Id="rId3" Type="http://schemas.openxmlformats.org/officeDocument/2006/relationships/hyperlink" Target="mailto:saxlehnerfm@gmail.com" TargetMode="External"/><Relationship Id="rId214" Type="http://schemas.openxmlformats.org/officeDocument/2006/relationships/hyperlink" Target="mailto:laszlolakatos1@hotmail.com" TargetMode="External"/><Relationship Id="rId230" Type="http://schemas.openxmlformats.org/officeDocument/2006/relationships/hyperlink" Target="mailto:nemzetisegek@kispest.hu" TargetMode="External"/><Relationship Id="rId235" Type="http://schemas.openxmlformats.org/officeDocument/2006/relationships/hyperlink" Target="mailto:ruszboriszlav@gmail.com" TargetMode="External"/><Relationship Id="rId251" Type="http://schemas.openxmlformats.org/officeDocument/2006/relationships/hyperlink" Target="mailto:stefuca_viktoria@freemail.hu" TargetMode="External"/><Relationship Id="rId256" Type="http://schemas.openxmlformats.org/officeDocument/2006/relationships/hyperlink" Target="mailto:sztasak@upcmail.hu" TargetMode="External"/><Relationship Id="rId277" Type="http://schemas.openxmlformats.org/officeDocument/2006/relationships/hyperlink" Target="mailto:ssm@t-online.hu" TargetMode="External"/><Relationship Id="rId298" Type="http://schemas.openxmlformats.org/officeDocument/2006/relationships/hyperlink" Target="mailto:szenttamassy@t-online.hu" TargetMode="External"/><Relationship Id="rId25" Type="http://schemas.openxmlformats.org/officeDocument/2006/relationships/hyperlink" Target="mailto:r.lasztity@gmail.com" TargetMode="External"/><Relationship Id="rId46" Type="http://schemas.openxmlformats.org/officeDocument/2006/relationships/hyperlink" Target="mailto:edit.horti@gmail.com" TargetMode="External"/><Relationship Id="rId67" Type="http://schemas.openxmlformats.org/officeDocument/2006/relationships/hyperlink" Target="mailto:kozma.blanka.krne@gmail.com" TargetMode="External"/><Relationship Id="rId116" Type="http://schemas.openxmlformats.org/officeDocument/2006/relationships/hyperlink" Target="mailto:imreh.ferenc@freemail.hu" TargetMode="External"/><Relationship Id="rId137" Type="http://schemas.openxmlformats.org/officeDocument/2006/relationships/hyperlink" Target="mailto:jakabsandor@bp13.hu" TargetMode="External"/><Relationship Id="rId158" Type="http://schemas.openxmlformats.org/officeDocument/2006/relationships/hyperlink" Target="mailto:samuzoltan2@freemail.hu" TargetMode="External"/><Relationship Id="rId272" Type="http://schemas.openxmlformats.org/officeDocument/2006/relationships/hyperlink" Target="mailto:olko@polonia.hu" TargetMode="External"/><Relationship Id="rId293" Type="http://schemas.openxmlformats.org/officeDocument/2006/relationships/hyperlink" Target="mailto:thomou.anna@gmail.com" TargetMode="External"/><Relationship Id="rId302" Type="http://schemas.openxmlformats.org/officeDocument/2006/relationships/hyperlink" Target="mailto:gsandor.eva@gmail.com" TargetMode="External"/><Relationship Id="rId307" Type="http://schemas.openxmlformats.org/officeDocument/2006/relationships/hyperlink" Target="mailto:szmoncsi@hdsnet.hu" TargetMode="External"/><Relationship Id="rId323" Type="http://schemas.openxmlformats.org/officeDocument/2006/relationships/hyperlink" Target="mailto:zoltan.nyitrai@gmail.com" TargetMode="External"/><Relationship Id="rId328" Type="http://schemas.openxmlformats.org/officeDocument/2006/relationships/hyperlink" Target="mailto:lasztity.demeter@gmail.com" TargetMode="External"/><Relationship Id="rId20" Type="http://schemas.openxmlformats.org/officeDocument/2006/relationships/hyperlink" Target="mailto:jovanka@freemail.hu" TargetMode="External"/><Relationship Id="rId41" Type="http://schemas.openxmlformats.org/officeDocument/2006/relationships/hyperlink" Target="mailto:frauli25@gmail.com" TargetMode="External"/><Relationship Id="rId62" Type="http://schemas.openxmlformats.org/officeDocument/2006/relationships/hyperlink" Target="mailto:ana.roxin@freemail.hu" TargetMode="External"/><Relationship Id="rId83" Type="http://schemas.openxmlformats.org/officeDocument/2006/relationships/hyperlink" Target="mailto:medford@freemail.hu" TargetMode="External"/><Relationship Id="rId88" Type="http://schemas.openxmlformats.org/officeDocument/2006/relationships/hyperlink" Target="mailto:jorgoskollatos@gmail.com" TargetMode="External"/><Relationship Id="rId111" Type="http://schemas.openxmlformats.org/officeDocument/2006/relationships/hyperlink" Target="mailto:anica@horvatok.com" TargetMode="External"/><Relationship Id="rId132" Type="http://schemas.openxmlformats.org/officeDocument/2006/relationships/hyperlink" Target="mailto:thomaiduelefteria@bp13.hu" TargetMode="External"/><Relationship Id="rId153" Type="http://schemas.openxmlformats.org/officeDocument/2006/relationships/hyperlink" Target="mailto:zugloi.szerb@gmail.com" TargetMode="External"/><Relationship Id="rId174" Type="http://schemas.openxmlformats.org/officeDocument/2006/relationships/hyperlink" Target="mailto:gabrayorg@gmail.com" TargetMode="External"/><Relationship Id="rId179" Type="http://schemas.openxmlformats.org/officeDocument/2006/relationships/hyperlink" Target="mailto:visiagnes@citromail.hu" TargetMode="External"/><Relationship Id="rId195" Type="http://schemas.openxmlformats.org/officeDocument/2006/relationships/hyperlink" Target="mailto:rakosmentinemetek@gmail.comgabor.kiss.phd@gmail.com" TargetMode="External"/><Relationship Id="rId209" Type="http://schemas.openxmlformats.org/officeDocument/2006/relationships/hyperlink" Target="mailto:hajnalka.anna.molnar@gmail.com" TargetMode="External"/><Relationship Id="rId190" Type="http://schemas.openxmlformats.org/officeDocument/2006/relationships/hyperlink" Target="mailto:biacsi.gabor@rakosmente.hu" TargetMode="External"/><Relationship Id="rId204" Type="http://schemas.openxmlformats.org/officeDocument/2006/relationships/hyperlink" Target="mailto:p.haridimosz@haridimosz.hu" TargetMode="External"/><Relationship Id="rId220" Type="http://schemas.openxmlformats.org/officeDocument/2006/relationships/hyperlink" Target="mailto:bituszolg@bituszolg.hu" TargetMode="External"/><Relationship Id="rId225" Type="http://schemas.openxmlformats.org/officeDocument/2006/relationships/hyperlink" Target="mailto:nemzetisegek@kispest.hu" TargetMode="External"/><Relationship Id="rId241" Type="http://schemas.openxmlformats.org/officeDocument/2006/relationships/hyperlink" Target="mailto:hilda.fabulya@freemail.hu" TargetMode="External"/><Relationship Id="rId246" Type="http://schemas.openxmlformats.org/officeDocument/2006/relationships/hyperlink" Target="mailto:p.deliagosz@yahoo.com" TargetMode="External"/><Relationship Id="rId267" Type="http://schemas.openxmlformats.org/officeDocument/2006/relationships/hyperlink" Target="mailto:bokor.sandor1@gmail.com" TargetMode="External"/><Relationship Id="rId288" Type="http://schemas.openxmlformats.org/officeDocument/2006/relationships/hyperlink" Target="mailto:uoohivatal@gmail.com" TargetMode="External"/><Relationship Id="rId15" Type="http://schemas.openxmlformats.org/officeDocument/2006/relationships/hyperlink" Target="mailto:argoklas@gmail.com" TargetMode="External"/><Relationship Id="rId36" Type="http://schemas.openxmlformats.org/officeDocument/2006/relationships/hyperlink" Target="mailto:titkarsag.fco@gmail.com" TargetMode="External"/><Relationship Id="rId57" Type="http://schemas.openxmlformats.org/officeDocument/2006/relationships/hyperlink" Target="mailto:ukranonkujpest@t-online.hu" TargetMode="External"/><Relationship Id="rId106" Type="http://schemas.openxmlformats.org/officeDocument/2006/relationships/hyperlink" Target="mailto:milenahu@yahoo.com" TargetMode="External"/><Relationship Id="rId127" Type="http://schemas.openxmlformats.org/officeDocument/2006/relationships/hyperlink" Target="mailto:kondor.peter@gamf.kefo.hu" TargetMode="External"/><Relationship Id="rId262" Type="http://schemas.openxmlformats.org/officeDocument/2006/relationships/hyperlink" Target="mailto:csvzsuzska@gmail.com" TargetMode="External"/><Relationship Id="rId283" Type="http://schemas.openxmlformats.org/officeDocument/2006/relationships/hyperlink" Target="mailto:ldu@ldu.hu" TargetMode="External"/><Relationship Id="rId313" Type="http://schemas.openxmlformats.org/officeDocument/2006/relationships/hyperlink" Target="mailto:braunhaxler@braunhaxler.hu" TargetMode="External"/><Relationship Id="rId318" Type="http://schemas.openxmlformats.org/officeDocument/2006/relationships/hyperlink" Target="mailto:krizsan1934@gmail.com" TargetMode="External"/><Relationship Id="rId10" Type="http://schemas.openxmlformats.org/officeDocument/2006/relationships/hyperlink" Target="mailto:naki04@freemail.hu" TargetMode="External"/><Relationship Id="rId31" Type="http://schemas.openxmlformats.org/officeDocument/2006/relationships/hyperlink" Target="mailto:ldubp@t-online.hu" TargetMode="External"/><Relationship Id="rId52" Type="http://schemas.openxmlformats.org/officeDocument/2006/relationships/hyperlink" Target="mailto:windtzsuzsa@t-online.hu" TargetMode="External"/><Relationship Id="rId73" Type="http://schemas.openxmlformats.org/officeDocument/2006/relationships/hyperlink" Target="http://www.fopt.hu/" TargetMode="External"/><Relationship Id="rId78" Type="http://schemas.openxmlformats.org/officeDocument/2006/relationships/hyperlink" Target="mailto:i.bozonasz@vipmail.hu" TargetMode="External"/><Relationship Id="rId94" Type="http://schemas.openxmlformats.org/officeDocument/2006/relationships/hyperlink" Target="mailto:kobanyaroman@citromail.hu" TargetMode="External"/><Relationship Id="rId99" Type="http://schemas.openxmlformats.org/officeDocument/2006/relationships/hyperlink" Target="mailto:kobanyaroman@citromail.hu" TargetMode="External"/><Relationship Id="rId101" Type="http://schemas.openxmlformats.org/officeDocument/2006/relationships/hyperlink" Target="mailto:sz.bogdan@gmail.com" TargetMode="External"/><Relationship Id="rId122" Type="http://schemas.openxmlformats.org/officeDocument/2006/relationships/hyperlink" Target="mailto:hladinec.peter@gmail.com" TargetMode="External"/><Relationship Id="rId143" Type="http://schemas.openxmlformats.org/officeDocument/2006/relationships/hyperlink" Target="mailto:zugloi.szlovakok@gmail.com" TargetMode="External"/><Relationship Id="rId148" Type="http://schemas.openxmlformats.org/officeDocument/2006/relationships/hyperlink" Target="mailto:pappzoltan52@freemail.hu" TargetMode="External"/><Relationship Id="rId164" Type="http://schemas.openxmlformats.org/officeDocument/2006/relationships/hyperlink" Target="mailto:malko@t-online.hu" TargetMode="External"/><Relationship Id="rId169" Type="http://schemas.openxmlformats.org/officeDocument/2006/relationships/hyperlink" Target="mailto:bandi0122@freemai.hu" TargetMode="External"/><Relationship Id="rId185" Type="http://schemas.openxmlformats.org/officeDocument/2006/relationships/hyperlink" Target="mailto:ruszin.bp16@gmail.com" TargetMode="External"/><Relationship Id="rId334" Type="http://schemas.openxmlformats.org/officeDocument/2006/relationships/printerSettings" Target="../printerSettings/printerSettings1.bin"/><Relationship Id="rId4" Type="http://schemas.openxmlformats.org/officeDocument/2006/relationships/hyperlink" Target="mailto:saxlehnerfm@gmail.com" TargetMode="External"/><Relationship Id="rId9" Type="http://schemas.openxmlformats.org/officeDocument/2006/relationships/hyperlink" Target="mailto:naki04@freemail.hu" TargetMode="External"/><Relationship Id="rId180" Type="http://schemas.openxmlformats.org/officeDocument/2006/relationships/hyperlink" Target="mailto:clarita27@freemail.hu" TargetMode="External"/><Relationship Id="rId210" Type="http://schemas.openxmlformats.org/officeDocument/2006/relationships/hyperlink" Target="mailto:hajnalka.anna.molnar@gmail.com" TargetMode="External"/><Relationship Id="rId215" Type="http://schemas.openxmlformats.org/officeDocument/2006/relationships/hyperlink" Target="mailto:daruka76@gmail.com" TargetMode="External"/><Relationship Id="rId236" Type="http://schemas.openxmlformats.org/officeDocument/2006/relationships/hyperlink" Target="mailto:nemetkisebbseg@pesterzsebet.hu" TargetMode="External"/><Relationship Id="rId257" Type="http://schemas.openxmlformats.org/officeDocument/2006/relationships/hyperlink" Target="mailto:sztasakne@olajterv.hu" TargetMode="External"/><Relationship Id="rId278" Type="http://schemas.openxmlformats.org/officeDocument/2006/relationships/hyperlink" Target="mailto:oszo@slovaci.hu" TargetMode="External"/><Relationship Id="rId26" Type="http://schemas.openxmlformats.org/officeDocument/2006/relationships/hyperlink" Target="mailto:monika@bul.hu" TargetMode="External"/><Relationship Id="rId231" Type="http://schemas.openxmlformats.org/officeDocument/2006/relationships/hyperlink" Target="mailto:anna.kernerbp@gmail.com" TargetMode="External"/><Relationship Id="rId252" Type="http://schemas.openxmlformats.org/officeDocument/2006/relationships/hyperlink" Target="mailto:bocskovp@t-online.hu" TargetMode="External"/><Relationship Id="rId273" Type="http://schemas.openxmlformats.org/officeDocument/2006/relationships/hyperlink" Target="mailto:ldu@ldu.hu" TargetMode="External"/><Relationship Id="rId294" Type="http://schemas.openxmlformats.org/officeDocument/2006/relationships/hyperlink" Target="mailto:dobos.bela53@gmail.com" TargetMode="External"/><Relationship Id="rId308" Type="http://schemas.openxmlformats.org/officeDocument/2006/relationships/hyperlink" Target="mailto:nikoletta.hartyanyi@gmail.com" TargetMode="External"/><Relationship Id="rId329" Type="http://schemas.openxmlformats.org/officeDocument/2006/relationships/hyperlink" Target="mailto:hrivnak.mihaly1936@gmail.com" TargetMode="External"/><Relationship Id="rId47" Type="http://schemas.openxmlformats.org/officeDocument/2006/relationships/hyperlink" Target="mailto:liliana.grexa@gmail.com" TargetMode="External"/><Relationship Id="rId68" Type="http://schemas.openxmlformats.org/officeDocument/2006/relationships/hyperlink" Target="mailto:stojanka.jurkovits@gmail.com" TargetMode="External"/><Relationship Id="rId89" Type="http://schemas.openxmlformats.org/officeDocument/2006/relationships/hyperlink" Target="mailto:filipovics.mate@gmail.com" TargetMode="External"/><Relationship Id="rId112" Type="http://schemas.openxmlformats.org/officeDocument/2006/relationships/hyperlink" Target="mailto:anica@horvatok.com" TargetMode="External"/><Relationship Id="rId133" Type="http://schemas.openxmlformats.org/officeDocument/2006/relationships/hyperlink" Target="mailto:romaczlaszlo@bp13.hu" TargetMode="External"/><Relationship Id="rId154" Type="http://schemas.openxmlformats.org/officeDocument/2006/relationships/hyperlink" Target="mailto:kpartics@gmail.com" TargetMode="External"/><Relationship Id="rId175" Type="http://schemas.openxmlformats.org/officeDocument/2006/relationships/hyperlink" Target="mailto:gabrayorg@gmail.com" TargetMode="External"/><Relationship Id="rId196" Type="http://schemas.openxmlformats.org/officeDocument/2006/relationships/hyperlink" Target="mailto:zaraieva@gmail.com" TargetMode="External"/><Relationship Id="rId200" Type="http://schemas.openxmlformats.org/officeDocument/2006/relationships/hyperlink" Target="mailto:ppr.org@t-online.hu" TargetMode="External"/><Relationship Id="rId16" Type="http://schemas.openxmlformats.org/officeDocument/2006/relationships/hyperlink" Target="mailto:ubikati@citromail.hu" TargetMode="External"/><Relationship Id="rId221" Type="http://schemas.openxmlformats.org/officeDocument/2006/relationships/hyperlink" Target="mailto:nemzetisegek@kispest.hu" TargetMode="External"/><Relationship Id="rId242" Type="http://schemas.openxmlformats.org/officeDocument/2006/relationships/hyperlink" Target="mailto:matitolkft@gmail.com" TargetMode="External"/><Relationship Id="rId263" Type="http://schemas.openxmlformats.org/officeDocument/2006/relationships/hyperlink" Target="mailto:csvzsuzska@gmail.com" TargetMode="External"/><Relationship Id="rId284" Type="http://schemas.openxmlformats.org/officeDocument/2006/relationships/hyperlink" Target="mailto:orszagosormeny@gmail.com" TargetMode="External"/><Relationship Id="rId319" Type="http://schemas.openxmlformats.org/officeDocument/2006/relationships/hyperlink" Target="mailto:belosinovd@gmail.com" TargetMode="External"/><Relationship Id="rId37" Type="http://schemas.openxmlformats.org/officeDocument/2006/relationships/hyperlink" Target="mailto:fovarosiukranonkormanyzat@gmail.com" TargetMode="External"/><Relationship Id="rId58" Type="http://schemas.openxmlformats.org/officeDocument/2006/relationships/hyperlink" Target="mailto:molnaristvangabor1@gmail.com" TargetMode="External"/><Relationship Id="rId79" Type="http://schemas.openxmlformats.org/officeDocument/2006/relationships/hyperlink" Target="mailto:renatatrzcinska@gmail.com" TargetMode="External"/><Relationship Id="rId102" Type="http://schemas.openxmlformats.org/officeDocument/2006/relationships/hyperlink" Target="mailto:vikip3@gmail.com" TargetMode="External"/><Relationship Id="rId123" Type="http://schemas.openxmlformats.org/officeDocument/2006/relationships/hyperlink" Target="mailto:becseicspeter@gmail.com" TargetMode="External"/><Relationship Id="rId144" Type="http://schemas.openxmlformats.org/officeDocument/2006/relationships/hyperlink" Target="mailto:pkarol@enternet.hu" TargetMode="External"/><Relationship Id="rId330" Type="http://schemas.openxmlformats.org/officeDocument/2006/relationships/hyperlink" Target="mailto:biacsi.gabor@rakosmente.hu" TargetMode="External"/><Relationship Id="rId90" Type="http://schemas.openxmlformats.org/officeDocument/2006/relationships/hyperlink" Target="mailto:eu-building@vipmail.hu" TargetMode="External"/><Relationship Id="rId165" Type="http://schemas.openxmlformats.org/officeDocument/2006/relationships/hyperlink" Target="mailto:janos610324@freemail.hu" TargetMode="External"/><Relationship Id="rId186" Type="http://schemas.openxmlformats.org/officeDocument/2006/relationships/hyperlink" Target="mailto:stoneland@wla.hu" TargetMode="External"/><Relationship Id="rId211" Type="http://schemas.openxmlformats.org/officeDocument/2006/relationships/hyperlink" Target="mailto:kohutgy@bp18.hu" TargetMode="External"/><Relationship Id="rId232" Type="http://schemas.openxmlformats.org/officeDocument/2006/relationships/hyperlink" Target="mailto:nemzetisegek@kispest.hu" TargetMode="External"/><Relationship Id="rId253" Type="http://schemas.openxmlformats.org/officeDocument/2006/relationships/hyperlink" Target="mailto:bocskovp@t-online.hu" TargetMode="External"/><Relationship Id="rId274" Type="http://schemas.openxmlformats.org/officeDocument/2006/relationships/hyperlink" Target="mailto:orszagosormeny@gmail.com" TargetMode="External"/><Relationship Id="rId295" Type="http://schemas.openxmlformats.org/officeDocument/2006/relationships/hyperlink" Target="mailto:dobos.bela53@gmail.com" TargetMode="External"/><Relationship Id="rId309" Type="http://schemas.openxmlformats.org/officeDocument/2006/relationships/hyperlink" Target="mailto:nikoletta.hartyanyi@gmail.com" TargetMode="External"/><Relationship Id="rId27" Type="http://schemas.openxmlformats.org/officeDocument/2006/relationships/hyperlink" Target="mailto:kalicov@bolgaregyesulet.hu" TargetMode="External"/><Relationship Id="rId48" Type="http://schemas.openxmlformats.org/officeDocument/2006/relationships/hyperlink" Target="mailto:t.mirjana@upcmail.hu" TargetMode="External"/><Relationship Id="rId69" Type="http://schemas.openxmlformats.org/officeDocument/2006/relationships/hyperlink" Target="mailto:molnar.laszlo@ujbuda.hu" TargetMode="External"/><Relationship Id="rId113" Type="http://schemas.openxmlformats.org/officeDocument/2006/relationships/hyperlink" Target="mailto:belapauer@yahoo.com" TargetMode="External"/><Relationship Id="rId134" Type="http://schemas.openxmlformats.org/officeDocument/2006/relationships/hyperlink" Target="mailto:lazarmartonstanislaw@bp13.hu" TargetMode="External"/><Relationship Id="rId320" Type="http://schemas.openxmlformats.org/officeDocument/2006/relationships/hyperlink" Target="mailto:marialukacs3@gmail.com" TargetMode="External"/><Relationship Id="rId80" Type="http://schemas.openxmlformats.org/officeDocument/2006/relationships/hyperlink" Target="mailto:jozefstad@yahoo.de" TargetMode="External"/><Relationship Id="rId155" Type="http://schemas.openxmlformats.org/officeDocument/2006/relationships/hyperlink" Target="mailto:samuzoltan2@freemail.hu" TargetMode="External"/><Relationship Id="rId176" Type="http://schemas.openxmlformats.org/officeDocument/2006/relationships/hyperlink" Target="mailto:peteriildiko16@freemail.hu" TargetMode="External"/><Relationship Id="rId197" Type="http://schemas.openxmlformats.org/officeDocument/2006/relationships/hyperlink" Target="mailto:edit.turmezei@gmail.com" TargetMode="External"/><Relationship Id="rId201" Type="http://schemas.openxmlformats.org/officeDocument/2006/relationships/hyperlink" Target="mailto:kirka39@hotmail.com" TargetMode="External"/><Relationship Id="rId222" Type="http://schemas.openxmlformats.org/officeDocument/2006/relationships/hyperlink" Target="mailto:tutunkov.jordan@gmail.com" TargetMode="External"/><Relationship Id="rId243" Type="http://schemas.openxmlformats.org/officeDocument/2006/relationships/hyperlink" Target="mailto:majorne.sb@budapest21.hu" TargetMode="External"/><Relationship Id="rId264" Type="http://schemas.openxmlformats.org/officeDocument/2006/relationships/hyperlink" Target="mailto:schirling.nandor@gmail.com" TargetMode="External"/><Relationship Id="rId285" Type="http://schemas.openxmlformats.org/officeDocument/2006/relationships/hyperlink" Target="mailto:oronk@oronk.hu" TargetMode="External"/><Relationship Id="rId17" Type="http://schemas.openxmlformats.org/officeDocument/2006/relationships/hyperlink" Target="mailto:magyar.ormeny@t-online.hu" TargetMode="External"/><Relationship Id="rId38" Type="http://schemas.openxmlformats.org/officeDocument/2006/relationships/hyperlink" Target="mailto:tula53@freemail.hu" TargetMode="External"/><Relationship Id="rId59" Type="http://schemas.openxmlformats.org/officeDocument/2006/relationships/hyperlink" Target="mailto:kozma.blanka.krne@gmail.com" TargetMode="External"/><Relationship Id="rId103" Type="http://schemas.openxmlformats.org/officeDocument/2006/relationships/hyperlink" Target="mailto:sz.bogdan@gmail.com" TargetMode="External"/><Relationship Id="rId124" Type="http://schemas.openxmlformats.org/officeDocument/2006/relationships/hyperlink" Target="mailto:becseicspeter@gmail.com" TargetMode="External"/><Relationship Id="rId310" Type="http://schemas.openxmlformats.org/officeDocument/2006/relationships/hyperlink" Target="mailto:ivan.fekete@freemail.hu" TargetMode="External"/><Relationship Id="rId70" Type="http://schemas.openxmlformats.org/officeDocument/2006/relationships/hyperlink" Target="http://www.hoffmanntamas.hu/" TargetMode="External"/><Relationship Id="rId91" Type="http://schemas.openxmlformats.org/officeDocument/2006/relationships/hyperlink" Target="mailto:barabasr@t-online.hu" TargetMode="External"/><Relationship Id="rId145" Type="http://schemas.openxmlformats.org/officeDocument/2006/relationships/hyperlink" Target="mailto:zugloi.gorogok@gmail.com" TargetMode="External"/><Relationship Id="rId166" Type="http://schemas.openxmlformats.org/officeDocument/2006/relationships/hyperlink" Target="mailto:hsbpxv@gmail.com" TargetMode="External"/><Relationship Id="rId187" Type="http://schemas.openxmlformats.org/officeDocument/2006/relationships/hyperlink" Target="mailto:stoneland@wla.hu" TargetMode="External"/><Relationship Id="rId331" Type="http://schemas.openxmlformats.org/officeDocument/2006/relationships/hyperlink" Target="mailto:biacsi.gabor@rakosmente.hu" TargetMode="External"/><Relationship Id="rId1" Type="http://schemas.openxmlformats.org/officeDocument/2006/relationships/hyperlink" Target="mailto:varady.maria@freemail.hu" TargetMode="External"/><Relationship Id="rId212" Type="http://schemas.openxmlformats.org/officeDocument/2006/relationships/hyperlink" Target="mailto:kohutgy@bp18.hu" TargetMode="External"/><Relationship Id="rId233" Type="http://schemas.openxmlformats.org/officeDocument/2006/relationships/hyperlink" Target="mailto:kozbizt64@gmail.com" TargetMode="External"/><Relationship Id="rId254" Type="http://schemas.openxmlformats.org/officeDocument/2006/relationships/hyperlink" Target="mailto:nikos.nikolaides@yahoo.gr" TargetMode="External"/><Relationship Id="rId28" Type="http://schemas.openxmlformats.org/officeDocument/2006/relationships/hyperlink" Target="mailto:fgo@fgo.hu" TargetMode="External"/><Relationship Id="rId49" Type="http://schemas.openxmlformats.org/officeDocument/2006/relationships/hyperlink" Target="mailto:bajcsevborisz@invitel.hu" TargetMode="External"/><Relationship Id="rId114" Type="http://schemas.openxmlformats.org/officeDocument/2006/relationships/hyperlink" Target="mailto:belapauer@yahoo.com" TargetMode="External"/><Relationship Id="rId275" Type="http://schemas.openxmlformats.org/officeDocument/2006/relationships/hyperlink" Target="mailto:oronk@oronk.hu" TargetMode="External"/><Relationship Id="rId296" Type="http://schemas.openxmlformats.org/officeDocument/2006/relationships/hyperlink" Target="mailto:arndorfer.t@gmail.com" TargetMode="External"/><Relationship Id="rId300" Type="http://schemas.openxmlformats.org/officeDocument/2006/relationships/hyperlink" Target="mailto:tarjozsef7@gmail.com" TargetMode="External"/><Relationship Id="rId60" Type="http://schemas.openxmlformats.org/officeDocument/2006/relationships/hyperlink" Target="mailto:stojanka.jurkovits@gmail.com" TargetMode="External"/><Relationship Id="rId81" Type="http://schemas.openxmlformats.org/officeDocument/2006/relationships/hyperlink" Target="mailto:lizbezian@gmail.com" TargetMode="External"/><Relationship Id="rId135" Type="http://schemas.openxmlformats.org/officeDocument/2006/relationships/hyperlink" Target="mailto:katonanemkatalin@bp13.hu" TargetMode="External"/><Relationship Id="rId156" Type="http://schemas.openxmlformats.org/officeDocument/2006/relationships/hyperlink" Target="mailto:zugloi.szerb@gmail.com" TargetMode="External"/><Relationship Id="rId177" Type="http://schemas.openxmlformats.org/officeDocument/2006/relationships/hyperlink" Target="mailto:peteriildiko16@freemail.hu" TargetMode="External"/><Relationship Id="rId198" Type="http://schemas.openxmlformats.org/officeDocument/2006/relationships/hyperlink" Target="mailto:jozsika502@digikabel.hu" TargetMode="External"/><Relationship Id="rId321" Type="http://schemas.openxmlformats.org/officeDocument/2006/relationships/hyperlink" Target="mailto:pariss99@gmail.com" TargetMode="External"/><Relationship Id="rId202" Type="http://schemas.openxmlformats.org/officeDocument/2006/relationships/hyperlink" Target="mailto:kirka39@hotmail.com" TargetMode="External"/><Relationship Id="rId223" Type="http://schemas.openxmlformats.org/officeDocument/2006/relationships/hyperlink" Target="mailto:nemzetisegek@kispest.hu" TargetMode="External"/><Relationship Id="rId244" Type="http://schemas.openxmlformats.org/officeDocument/2006/relationships/hyperlink" Target="mailto:majorne.sb@budapest21.hu" TargetMode="External"/><Relationship Id="rId18" Type="http://schemas.openxmlformats.org/officeDocument/2006/relationships/hyperlink" Target="mailto:dzsonivito@gmail.com" TargetMode="External"/><Relationship Id="rId39" Type="http://schemas.openxmlformats.org/officeDocument/2006/relationships/hyperlink" Target="mailto:anica@horvatok.com" TargetMode="External"/><Relationship Id="rId265" Type="http://schemas.openxmlformats.org/officeDocument/2006/relationships/hyperlink" Target="mailto:schirling.nandor@gmail.com" TargetMode="External"/><Relationship Id="rId286" Type="http://schemas.openxmlformats.org/officeDocument/2006/relationships/hyperlink" Target="mailto:ruszin.onkormanyzat@gmail.com" TargetMode="External"/><Relationship Id="rId50" Type="http://schemas.openxmlformats.org/officeDocument/2006/relationships/hyperlink" Target="mailto:neapesti@freemail.hu" TargetMode="External"/><Relationship Id="rId104" Type="http://schemas.openxmlformats.org/officeDocument/2006/relationships/hyperlink" Target="mailto:bacsagyula56@freemail.hu" TargetMode="External"/><Relationship Id="rId125" Type="http://schemas.openxmlformats.org/officeDocument/2006/relationships/hyperlink" Target="mailto:klauszkarola@hotmail.com" TargetMode="External"/><Relationship Id="rId146" Type="http://schemas.openxmlformats.org/officeDocument/2006/relationships/hyperlink" Target="mailto:monmar55@gmail.com" TargetMode="External"/><Relationship Id="rId167" Type="http://schemas.openxmlformats.org/officeDocument/2006/relationships/hyperlink" Target="mailto:nuridsany.mimi@gmail.com" TargetMode="External"/><Relationship Id="rId188" Type="http://schemas.openxmlformats.org/officeDocument/2006/relationships/hyperlink" Target="mailto:drszabobzsuzsa@t-online.hu" TargetMode="External"/><Relationship Id="rId311" Type="http://schemas.openxmlformats.org/officeDocument/2006/relationships/hyperlink" Target="mailto:dimopulos51@gmail.com" TargetMode="External"/><Relationship Id="rId332" Type="http://schemas.openxmlformats.org/officeDocument/2006/relationships/hyperlink" Target="mailto:nemzetisegek@kispest.hu" TargetMode="External"/><Relationship Id="rId71" Type="http://schemas.openxmlformats.org/officeDocument/2006/relationships/hyperlink" Target="mailto:web@ujbuda.hu" TargetMode="External"/><Relationship Id="rId92" Type="http://schemas.openxmlformats.org/officeDocument/2006/relationships/hyperlink" Target="mailto:bacsagyula56@freemail.hu" TargetMode="External"/><Relationship Id="rId213" Type="http://schemas.openxmlformats.org/officeDocument/2006/relationships/hyperlink" Target="mailto:laszlolakatos1@hotmail.com" TargetMode="External"/><Relationship Id="rId234" Type="http://schemas.openxmlformats.org/officeDocument/2006/relationships/hyperlink" Target="mailto:nemzetisegek@kispest.hu" TargetMode="External"/><Relationship Id="rId2" Type="http://schemas.openxmlformats.org/officeDocument/2006/relationships/hyperlink" Target="mailto:kalotaa@gmail.com" TargetMode="External"/><Relationship Id="rId29" Type="http://schemas.openxmlformats.org/officeDocument/2006/relationships/hyperlink" Target="mailto:hrsam.bp@gmail.com" TargetMode="External"/><Relationship Id="rId255" Type="http://schemas.openxmlformats.org/officeDocument/2006/relationships/hyperlink" Target="mailto:nikos.nikolaides@yahoo.gr" TargetMode="External"/><Relationship Id="rId276" Type="http://schemas.openxmlformats.org/officeDocument/2006/relationships/hyperlink" Target="mailto:ruszin.onkormanyzat@gmail.com" TargetMode="External"/><Relationship Id="rId297" Type="http://schemas.openxmlformats.org/officeDocument/2006/relationships/hyperlink" Target="mailto:arndorfer.t@gmail.com" TargetMode="External"/><Relationship Id="rId40" Type="http://schemas.openxmlformats.org/officeDocument/2006/relationships/hyperlink" Target="mailto:varnai.dorota@digikabel.hu" TargetMode="External"/><Relationship Id="rId115" Type="http://schemas.openxmlformats.org/officeDocument/2006/relationships/hyperlink" Target="mailto:imreh.ferenc@freemail.hu" TargetMode="External"/><Relationship Id="rId136" Type="http://schemas.openxmlformats.org/officeDocument/2006/relationships/hyperlink" Target="mailto:lazaristvan@bp13.hu" TargetMode="External"/><Relationship Id="rId157" Type="http://schemas.openxmlformats.org/officeDocument/2006/relationships/hyperlink" Target="mailto:zugloi.horvatok@gmail.com" TargetMode="External"/><Relationship Id="rId178" Type="http://schemas.openxmlformats.org/officeDocument/2006/relationships/hyperlink" Target="mailto:visiagnes@citromail.hu" TargetMode="External"/><Relationship Id="rId301" Type="http://schemas.openxmlformats.org/officeDocument/2006/relationships/hyperlink" Target="mailto:tarjozsef7@gmail.com" TargetMode="External"/><Relationship Id="rId322" Type="http://schemas.openxmlformats.org/officeDocument/2006/relationships/hyperlink" Target="mailto:gyurity@gmail.com" TargetMode="External"/><Relationship Id="rId61" Type="http://schemas.openxmlformats.org/officeDocument/2006/relationships/hyperlink" Target="mailto:klauszkarola@hotmail.com" TargetMode="External"/><Relationship Id="rId82" Type="http://schemas.openxmlformats.org/officeDocument/2006/relationships/hyperlink" Target="mailto:dr.kalman@dady.hu" TargetMode="External"/><Relationship Id="rId199" Type="http://schemas.openxmlformats.org/officeDocument/2006/relationships/hyperlink" Target="mailto:himinec@t-online.hu" TargetMode="External"/><Relationship Id="rId203" Type="http://schemas.openxmlformats.org/officeDocument/2006/relationships/hyperlink" Target="mailto:p.haridimosz@haridimosz.hu" TargetMode="External"/><Relationship Id="rId19" Type="http://schemas.openxmlformats.org/officeDocument/2006/relationships/hyperlink" Target="mailto:erdos.jozsef11@gmail.com" TargetMode="External"/><Relationship Id="rId224" Type="http://schemas.openxmlformats.org/officeDocument/2006/relationships/hyperlink" Target="mailto:baloghelek@postafiok.hu" TargetMode="External"/><Relationship Id="rId245" Type="http://schemas.openxmlformats.org/officeDocument/2006/relationships/hyperlink" Target="mailto:canajorgov@gmail.com" TargetMode="External"/><Relationship Id="rId266" Type="http://schemas.openxmlformats.org/officeDocument/2006/relationships/hyperlink" Target="mailto:bokor.sandor1@gmail.comj" TargetMode="External"/><Relationship Id="rId287" Type="http://schemas.openxmlformats.org/officeDocument/2006/relationships/hyperlink" Target="mailto:ssm@t-online.hu" TargetMode="External"/><Relationship Id="rId30" Type="http://schemas.openxmlformats.org/officeDocument/2006/relationships/hyperlink" Target="mailto:flko@t-online.hu" TargetMode="External"/><Relationship Id="rId105" Type="http://schemas.openxmlformats.org/officeDocument/2006/relationships/hyperlink" Target="mailto:milenahu@yahoo.com" TargetMode="External"/><Relationship Id="rId126" Type="http://schemas.openxmlformats.org/officeDocument/2006/relationships/hyperlink" Target="mailto:klauszkarola@hotmail.com" TargetMode="External"/><Relationship Id="rId147" Type="http://schemas.openxmlformats.org/officeDocument/2006/relationships/hyperlink" Target="mailto:maulikpal@gmail.com" TargetMode="External"/><Relationship Id="rId168" Type="http://schemas.openxmlformats.org/officeDocument/2006/relationships/hyperlink" Target="mailto:kajla.lejla@gmail.com" TargetMode="External"/><Relationship Id="rId312" Type="http://schemas.openxmlformats.org/officeDocument/2006/relationships/hyperlink" Target="mailto:wkorinna@gmail.com" TargetMode="External"/><Relationship Id="rId333" Type="http://schemas.openxmlformats.org/officeDocument/2006/relationships/hyperlink" Target="mailto:nemzetisegek@kispest.hu"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mailto:polgarmesterihivatal.demjen@chello.hu" TargetMode="External"/><Relationship Id="rId21" Type="http://schemas.openxmlformats.org/officeDocument/2006/relationships/hyperlink" Target="mailto:farkasd56@gmail.com" TargetMode="External"/><Relationship Id="rId34" Type="http://schemas.openxmlformats.org/officeDocument/2006/relationships/hyperlink" Target="mailto:hardmotor@chello.hu" TargetMode="External"/><Relationship Id="rId42" Type="http://schemas.openxmlformats.org/officeDocument/2006/relationships/hyperlink" Target="mailto:jegyzo@gyoroszi-ph.t-online.hu" TargetMode="External"/><Relationship Id="rId47" Type="http://schemas.openxmlformats.org/officeDocument/2006/relationships/hyperlink" Target="mailto:bundri.jozsef@phheves.hu" TargetMode="External"/><Relationship Id="rId50" Type="http://schemas.openxmlformats.org/officeDocument/2006/relationships/hyperlink" Target="mailto:polghiv2@t-online.hu" TargetMode="External"/><Relationship Id="rId55" Type="http://schemas.openxmlformats.org/officeDocument/2006/relationships/hyperlink" Target="mailto:paczokandras66@freemail.hu" TargetMode="External"/><Relationship Id="rId63" Type="http://schemas.openxmlformats.org/officeDocument/2006/relationships/hyperlink" Target="mailto:lakatos.lajos100@freemail.hu" TargetMode="External"/><Relationship Id="rId68" Type="http://schemas.openxmlformats.org/officeDocument/2006/relationships/hyperlink" Target="mailto:gyongyosikisebbseg@gmail.com" TargetMode="External"/><Relationship Id="rId76" Type="http://schemas.openxmlformats.org/officeDocument/2006/relationships/hyperlink" Target="mailto:ph@kal.hu" TargetMode="External"/><Relationship Id="rId84" Type="http://schemas.openxmlformats.org/officeDocument/2006/relationships/hyperlink" Target="mailto:adacsph@mailbox.hu" TargetMode="External"/><Relationship Id="rId89" Type="http://schemas.openxmlformats.org/officeDocument/2006/relationships/hyperlink" Target="mailto:burai.menyhertne@freemail.hu" TargetMode="External"/><Relationship Id="rId97" Type="http://schemas.openxmlformats.org/officeDocument/2006/relationships/hyperlink" Target="mailto:polg.hiv@bodony.hu" TargetMode="External"/><Relationship Id="rId7" Type="http://schemas.openxmlformats.org/officeDocument/2006/relationships/hyperlink" Target="mailto:polgarmester@varaszo.hu" TargetMode="External"/><Relationship Id="rId71" Type="http://schemas.openxmlformats.org/officeDocument/2006/relationships/hyperlink" Target="mailto:farkas.janos@hivatal.gyongyos.hu" TargetMode="External"/><Relationship Id="rId92" Type="http://schemas.openxmlformats.org/officeDocument/2006/relationships/hyperlink" Target="mailto:igazgatas@aldebro.hu" TargetMode="External"/><Relationship Id="rId2" Type="http://schemas.openxmlformats.org/officeDocument/2006/relationships/hyperlink" Target="mailto:gazdui2@istenmezeje.t-online.hu" TargetMode="External"/><Relationship Id="rId16" Type="http://schemas.openxmlformats.org/officeDocument/2006/relationships/hyperlink" Target="mailto:igazgatas@csanypolghiv.t-online.hu" TargetMode="External"/><Relationship Id="rId29" Type="http://schemas.openxmlformats.org/officeDocument/2006/relationships/hyperlink" Target="mailto:miliosz@freemail.hu" TargetMode="External"/><Relationship Id="rId11" Type="http://schemas.openxmlformats.org/officeDocument/2006/relationships/hyperlink" Target="mailto:titkarsag@polghiv-recsk.t-online.hu" TargetMode="External"/><Relationship Id="rId24" Type="http://schemas.openxmlformats.org/officeDocument/2006/relationships/hyperlink" Target="mailto:kerecsendph@chello.hu" TargetMode="External"/><Relationship Id="rId32" Type="http://schemas.openxmlformats.org/officeDocument/2006/relationships/hyperlink" Target="mailto:rodon@chello.hu" TargetMode="External"/><Relationship Id="rId37" Type="http://schemas.openxmlformats.org/officeDocument/2006/relationships/hyperlink" Target="mailto:rafael.gyula@gmail.com" TargetMode="External"/><Relationship Id="rId40" Type="http://schemas.openxmlformats.org/officeDocument/2006/relationships/hyperlink" Target="mailto:tiszanana@tiszanana.hu" TargetMode="External"/><Relationship Id="rId45" Type="http://schemas.openxmlformats.org/officeDocument/2006/relationships/hyperlink" Target="mailto:danyisandor@freemail.hu" TargetMode="External"/><Relationship Id="rId53" Type="http://schemas.openxmlformats.org/officeDocument/2006/relationships/hyperlink" Target="mailto:titkarsag@boldog.hu" TargetMode="External"/><Relationship Id="rId58" Type="http://schemas.openxmlformats.org/officeDocument/2006/relationships/hyperlink" Target="mailto:csehionk@gmail.com" TargetMode="External"/><Relationship Id="rId66" Type="http://schemas.openxmlformats.org/officeDocument/2006/relationships/hyperlink" Target="mailto:titkarsag@ludas.hu" TargetMode="External"/><Relationship Id="rId74" Type="http://schemas.openxmlformats.org/officeDocument/2006/relationships/hyperlink" Target="mailto:hajnalniki95@ciromail.hu" TargetMode="External"/><Relationship Id="rId79" Type="http://schemas.openxmlformats.org/officeDocument/2006/relationships/hyperlink" Target="mailto:onkormanyzat@dormand.hu" TargetMode="External"/><Relationship Id="rId87" Type="http://schemas.openxmlformats.org/officeDocument/2006/relationships/hyperlink" Target="mailto:hivatal@tarnabod.t-online.hu" TargetMode="External"/><Relationship Id="rId5" Type="http://schemas.openxmlformats.org/officeDocument/2006/relationships/hyperlink" Target="mailto:kisnana@domnet.hu" TargetMode="External"/><Relationship Id="rId61" Type="http://schemas.openxmlformats.org/officeDocument/2006/relationships/hyperlink" Target="mailto:szucs01@freemail.hu" TargetMode="External"/><Relationship Id="rId82" Type="http://schemas.openxmlformats.org/officeDocument/2006/relationships/hyperlink" Target="mailto:m.szemere@mail.datanet.hu" TargetMode="External"/><Relationship Id="rId90" Type="http://schemas.openxmlformats.org/officeDocument/2006/relationships/hyperlink" Target="mailto:kapolnapolghiv@gmail.com" TargetMode="External"/><Relationship Id="rId95" Type="http://schemas.openxmlformats.org/officeDocument/2006/relationships/hyperlink" Target="mailto:tzspolghiv@gmail.com" TargetMode="External"/><Relationship Id="rId19" Type="http://schemas.openxmlformats.org/officeDocument/2006/relationships/hyperlink" Target="mailto:cko@egerbakta.hu" TargetMode="External"/><Relationship Id="rId14" Type="http://schemas.openxmlformats.org/officeDocument/2006/relationships/hyperlink" Target="mailto:felsotarkanyicko@freemail.hu" TargetMode="External"/><Relationship Id="rId22" Type="http://schemas.openxmlformats.org/officeDocument/2006/relationships/hyperlink" Target="mailto:info@egerszalok.hu" TargetMode="External"/><Relationship Id="rId27" Type="http://schemas.openxmlformats.org/officeDocument/2006/relationships/hyperlink" Target="mailto:rezmuvesrobert@hotmail.com" TargetMode="External"/><Relationship Id="rId30" Type="http://schemas.openxmlformats.org/officeDocument/2006/relationships/hyperlink" Target="mailto:miliosz@freemail.hu" TargetMode="External"/><Relationship Id="rId35" Type="http://schemas.openxmlformats.org/officeDocument/2006/relationships/hyperlink" Target="mailto:hardmotor@chello.hu" TargetMode="External"/><Relationship Id="rId43" Type="http://schemas.openxmlformats.org/officeDocument/2006/relationships/hyperlink" Target="mailto:egerbakta@egerbakta.hu" TargetMode="External"/><Relationship Id="rId48" Type="http://schemas.openxmlformats.org/officeDocument/2006/relationships/hyperlink" Target="mailto:verpeletonk@t-online.hu" TargetMode="External"/><Relationship Id="rId56" Type="http://schemas.openxmlformats.org/officeDocument/2006/relationships/hyperlink" Target="mailto:szucsipolghiv@gmail.com" TargetMode="External"/><Relationship Id="rId64" Type="http://schemas.openxmlformats.org/officeDocument/2006/relationships/hyperlink" Target="mailto:onkormanyzat@nagyfuged.hu" TargetMode="External"/><Relationship Id="rId69" Type="http://schemas.openxmlformats.org/officeDocument/2006/relationships/hyperlink" Target="mailto:ivanics.sandor@hivatala.gyongyos.hu" TargetMode="External"/><Relationship Id="rId77" Type="http://schemas.openxmlformats.org/officeDocument/2006/relationships/hyperlink" Target="mailto:onkormanyzat@mezotarkany.t-online.hu" TargetMode="External"/><Relationship Id="rId8" Type="http://schemas.openxmlformats.org/officeDocument/2006/relationships/hyperlink" Target="mailto:erdotelek@agria.hu" TargetMode="External"/><Relationship Id="rId51" Type="http://schemas.openxmlformats.org/officeDocument/2006/relationships/hyperlink" Target="mailto:polghiv2@t-online.hu" TargetMode="External"/><Relationship Id="rId72" Type="http://schemas.openxmlformats.org/officeDocument/2006/relationships/hyperlink" Target="mailto:romanemzetiseg@kompolt.hu" TargetMode="External"/><Relationship Id="rId80" Type="http://schemas.openxmlformats.org/officeDocument/2006/relationships/hyperlink" Target="mailto:onkormanyzat@dormand.hu" TargetMode="External"/><Relationship Id="rId85" Type="http://schemas.openxmlformats.org/officeDocument/2006/relationships/hyperlink" Target="mailto:polghiv@istenmezeje.t-online.hu" TargetMode="External"/><Relationship Id="rId93" Type="http://schemas.openxmlformats.org/officeDocument/2006/relationships/hyperlink" Target="mailto:igazgatas@aldebro.hu" TargetMode="External"/><Relationship Id="rId98" Type="http://schemas.openxmlformats.org/officeDocument/2006/relationships/hyperlink" Target="mailto:apc@apc.hu" TargetMode="External"/><Relationship Id="rId3" Type="http://schemas.openxmlformats.org/officeDocument/2006/relationships/hyperlink" Target="mailto:postmaster@ekovesd.t-online.hu" TargetMode="External"/><Relationship Id="rId12" Type="http://schemas.openxmlformats.org/officeDocument/2006/relationships/hyperlink" Target="mailto:igazgatas@matraszentimre.t-online.hu" TargetMode="External"/><Relationship Id="rId17" Type="http://schemas.openxmlformats.org/officeDocument/2006/relationships/hyperlink" Target="mailto:kapolnapolghiv@gmail.com" TargetMode="External"/><Relationship Id="rId25" Type="http://schemas.openxmlformats.org/officeDocument/2006/relationships/hyperlink" Target="mailto:kerecsendph@chello.hu" TargetMode="External"/><Relationship Id="rId33" Type="http://schemas.openxmlformats.org/officeDocument/2006/relationships/hyperlink" Target="mailto:rodon@chello.hu" TargetMode="External"/><Relationship Id="rId38" Type="http://schemas.openxmlformats.org/officeDocument/2006/relationships/hyperlink" Target="mailto:titkarsagecsed@intellimail.hu" TargetMode="External"/><Relationship Id="rId46" Type="http://schemas.openxmlformats.org/officeDocument/2006/relationships/hyperlink" Target="mailto:bundri.jozsef@phheves.hu" TargetMode="External"/><Relationship Id="rId59" Type="http://schemas.openxmlformats.org/officeDocument/2006/relationships/hyperlink" Target="mailto:csehionk@gmail.com" TargetMode="External"/><Relationship Id="rId67" Type="http://schemas.openxmlformats.org/officeDocument/2006/relationships/hyperlink" Target="mailto:titkarsag@ludas.hu" TargetMode="External"/><Relationship Id="rId20" Type="http://schemas.openxmlformats.org/officeDocument/2006/relationships/hyperlink" Target="mailto:parad@t-online.hu" TargetMode="External"/><Relationship Id="rId41" Type="http://schemas.openxmlformats.org/officeDocument/2006/relationships/hyperlink" Target="mailto:jegyzo@gyoroszi-ph.t-online.hu" TargetMode="External"/><Relationship Id="rId54" Type="http://schemas.openxmlformats.org/officeDocument/2006/relationships/hyperlink" Target="mailto:matraderecske@t-online.hu" TargetMode="External"/><Relationship Id="rId62" Type="http://schemas.openxmlformats.org/officeDocument/2006/relationships/hyperlink" Target="mailto:letti.viki@gmail.com" TargetMode="External"/><Relationship Id="rId70" Type="http://schemas.openxmlformats.org/officeDocument/2006/relationships/hyperlink" Target="mailto:farkas.janos@hivatal.gyongyos.hu" TargetMode="External"/><Relationship Id="rId75" Type="http://schemas.openxmlformats.org/officeDocument/2006/relationships/hyperlink" Target="mailto:ph@kal.hu" TargetMode="External"/><Relationship Id="rId83" Type="http://schemas.openxmlformats.org/officeDocument/2006/relationships/hyperlink" Target="mailto:adacsph@mailbox.hu" TargetMode="External"/><Relationship Id="rId88" Type="http://schemas.openxmlformats.org/officeDocument/2006/relationships/hyperlink" Target="mailto:hivatal@tarnabod.t-online.hu" TargetMode="External"/><Relationship Id="rId91" Type="http://schemas.openxmlformats.org/officeDocument/2006/relationships/hyperlink" Target="mailto:kapolnapolghiv@gmail.com" TargetMode="External"/><Relationship Id="rId96" Type="http://schemas.openxmlformats.org/officeDocument/2006/relationships/hyperlink" Target="mailto:tzspolghiv@gmail.com" TargetMode="External"/><Relationship Id="rId1" Type="http://schemas.openxmlformats.org/officeDocument/2006/relationships/hyperlink" Target="mailto:csikzsolt@citromail.hu" TargetMode="External"/><Relationship Id="rId6" Type="http://schemas.openxmlformats.org/officeDocument/2006/relationships/hyperlink" Target="mailto:hivatal@petervasara.hu" TargetMode="External"/><Relationship Id="rId15" Type="http://schemas.openxmlformats.org/officeDocument/2006/relationships/hyperlink" Target="mailto:pataicko@freemail.hu" TargetMode="External"/><Relationship Id="rId23" Type="http://schemas.openxmlformats.org/officeDocument/2006/relationships/hyperlink" Target="mailto:info@egerszalok.hu" TargetMode="External"/><Relationship Id="rId28" Type="http://schemas.openxmlformats.org/officeDocument/2006/relationships/hyperlink" Target="mailto:oszi58@freemail.hu" TargetMode="External"/><Relationship Id="rId36" Type="http://schemas.openxmlformats.org/officeDocument/2006/relationships/hyperlink" Target="mailto:ph@lorinci.hu" TargetMode="External"/><Relationship Id="rId49" Type="http://schemas.openxmlformats.org/officeDocument/2006/relationships/hyperlink" Target="mailto:pusztaiistvan1957@gmail.com" TargetMode="External"/><Relationship Id="rId57" Type="http://schemas.openxmlformats.org/officeDocument/2006/relationships/hyperlink" Target="mailto:szucsipolghiv@gmail.com" TargetMode="External"/><Relationship Id="rId10" Type="http://schemas.openxmlformats.org/officeDocument/2006/relationships/hyperlink" Target="mailto:aljegyzo@belapatfalva.hu" TargetMode="External"/><Relationship Id="rId31" Type="http://schemas.openxmlformats.org/officeDocument/2006/relationships/hyperlink" Target="mailto:oszi58@freemail.hu" TargetMode="External"/><Relationship Id="rId44" Type="http://schemas.openxmlformats.org/officeDocument/2006/relationships/hyperlink" Target="mailto:ph@haranyos.t-online.hu" TargetMode="External"/><Relationship Id="rId52" Type="http://schemas.openxmlformats.org/officeDocument/2006/relationships/hyperlink" Target="mailto:titkarsag@boldog.hu" TargetMode="External"/><Relationship Id="rId60" Type="http://schemas.openxmlformats.org/officeDocument/2006/relationships/hyperlink" Target="mailto:szucs01@freemail.hu" TargetMode="External"/><Relationship Id="rId65" Type="http://schemas.openxmlformats.org/officeDocument/2006/relationships/hyperlink" Target="mailto:onkormanyzat@nagyfuged.hu" TargetMode="External"/><Relationship Id="rId73" Type="http://schemas.openxmlformats.org/officeDocument/2006/relationships/hyperlink" Target="mailto:romanemzetiseg@kompolt.hu" TargetMode="External"/><Relationship Id="rId78" Type="http://schemas.openxmlformats.org/officeDocument/2006/relationships/hyperlink" Target="mailto:onkormanyzat@mezotarkany.t-online.hu" TargetMode="External"/><Relationship Id="rId81" Type="http://schemas.openxmlformats.org/officeDocument/2006/relationships/hyperlink" Target="mailto:m.szemere@mail.datanet.hu" TargetMode="External"/><Relationship Id="rId86" Type="http://schemas.openxmlformats.org/officeDocument/2006/relationships/hyperlink" Target="mailto:polghiv@berzsebet.t-online.hu" TargetMode="External"/><Relationship Id="rId94" Type="http://schemas.openxmlformats.org/officeDocument/2006/relationships/hyperlink" Target="mailto:igazgatas@aldebro.hu" TargetMode="External"/><Relationship Id="rId99" Type="http://schemas.openxmlformats.org/officeDocument/2006/relationships/hyperlink" Target="mailto:apc@apc.hu" TargetMode="External"/><Relationship Id="rId4" Type="http://schemas.openxmlformats.org/officeDocument/2006/relationships/hyperlink" Target="mailto:kisebbsegionkorm@hevesmegye.hu" TargetMode="External"/><Relationship Id="rId9" Type="http://schemas.openxmlformats.org/officeDocument/2006/relationships/hyperlink" Target="mailto:aljegyzo@belapatfalva.hu" TargetMode="External"/><Relationship Id="rId13" Type="http://schemas.openxmlformats.org/officeDocument/2006/relationships/hyperlink" Target="mailto:tiszanana@tiszanana.hu" TargetMode="External"/><Relationship Id="rId18" Type="http://schemas.openxmlformats.org/officeDocument/2006/relationships/hyperlink" Target="mailto:korjegyzo@aldebro.hu" TargetMode="External"/><Relationship Id="rId39" Type="http://schemas.openxmlformats.org/officeDocument/2006/relationships/hyperlink" Target="mailto:titkarsagecsed@intellimail.hu"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mailto:titkarsag@janoshida.hu" TargetMode="External"/><Relationship Id="rId18" Type="http://schemas.openxmlformats.org/officeDocument/2006/relationships/hyperlink" Target="mailto:racztamas@pr.hu" TargetMode="External"/><Relationship Id="rId26" Type="http://schemas.openxmlformats.org/officeDocument/2006/relationships/hyperlink" Target="mailto:kisujkisebbseg@gmail.com" TargetMode="External"/><Relationship Id="rId39" Type="http://schemas.openxmlformats.org/officeDocument/2006/relationships/hyperlink" Target="mailto:hivatal@nagyivan.hu" TargetMode="External"/><Relationship Id="rId21" Type="http://schemas.openxmlformats.org/officeDocument/2006/relationships/hyperlink" Target="mailto:jaszjakohalma@pr.hu" TargetMode="External"/><Relationship Id="rId34" Type="http://schemas.openxmlformats.org/officeDocument/2006/relationships/hyperlink" Target="mailto:megyei.ciagany.onkormanyzat@jnszm.hu" TargetMode="External"/><Relationship Id="rId42" Type="http://schemas.openxmlformats.org/officeDocument/2006/relationships/hyperlink" Target="mailto:pmigazgatas@invitel.hu" TargetMode="External"/><Relationship Id="rId47" Type="http://schemas.openxmlformats.org/officeDocument/2006/relationships/hyperlink" Target="mailto:bbuton@chello.hu" TargetMode="External"/><Relationship Id="rId50" Type="http://schemas.openxmlformats.org/officeDocument/2006/relationships/hyperlink" Target="mailto:jegyzo.foldvar@externet.hu" TargetMode="External"/><Relationship Id="rId55" Type="http://schemas.openxmlformats.org/officeDocument/2006/relationships/hyperlink" Target="mailto:tors.polghiv@t-online.hu" TargetMode="External"/><Relationship Id="rId63" Type="http://schemas.openxmlformats.org/officeDocument/2006/relationships/hyperlink" Target="mailto:hivatal@torokszentmiklos.hu" TargetMode="External"/><Relationship Id="rId68" Type="http://schemas.openxmlformats.org/officeDocument/2006/relationships/hyperlink" Target="mailto:cko.zrekas@citromail.hu" TargetMode="External"/><Relationship Id="rId76" Type="http://schemas.openxmlformats.org/officeDocument/2006/relationships/hyperlink" Target="mailto:postmaster@phszolos.t-online.hu" TargetMode="External"/><Relationship Id="rId7" Type="http://schemas.openxmlformats.org/officeDocument/2006/relationships/hyperlink" Target="mailto:aminoncsi@freemail.hu" TargetMode="External"/><Relationship Id="rId71" Type="http://schemas.openxmlformats.org/officeDocument/2006/relationships/hyperlink" Target="mailto:titkarsag.telek@invitel.hu" TargetMode="External"/><Relationship Id="rId2" Type="http://schemas.openxmlformats.org/officeDocument/2006/relationships/hyperlink" Target="mailto:pizsi@freemail.hu" TargetMode="External"/><Relationship Id="rId16" Type="http://schemas.openxmlformats.org/officeDocument/2006/relationships/hyperlink" Target="mailto:ferike41@citromail.hu" TargetMode="External"/><Relationship Id="rId29" Type="http://schemas.openxmlformats.org/officeDocument/2006/relationships/hyperlink" Target="mailto:hivatal@kunhegyes.hu" TargetMode="External"/><Relationship Id="rId11" Type="http://schemas.openxmlformats.org/officeDocument/2006/relationships/hyperlink" Target="mailto:hivatal@fegyvernek.hu" TargetMode="External"/><Relationship Id="rId24" Type="http://schemas.openxmlformats.org/officeDocument/2006/relationships/hyperlink" Target="mailto:pmtitkarsag@jaszladany.hu" TargetMode="External"/><Relationship Id="rId32" Type="http://schemas.openxmlformats.org/officeDocument/2006/relationships/hyperlink" Target="mailto:ckokunszent@citromail.hu" TargetMode="External"/><Relationship Id="rId37" Type="http://schemas.openxmlformats.org/officeDocument/2006/relationships/hyperlink" Target="mailto:rafistat@freemail.hu" TargetMode="External"/><Relationship Id="rId40" Type="http://schemas.openxmlformats.org/officeDocument/2006/relationships/hyperlink" Target="mailto:titkar@phkoru01.t-online.hu" TargetMode="External"/><Relationship Id="rId45" Type="http://schemas.openxmlformats.org/officeDocument/2006/relationships/hyperlink" Target="mailto:szmjvcko@gmail.com" TargetMode="External"/><Relationship Id="rId53" Type="http://schemas.openxmlformats.org/officeDocument/2006/relationships/hyperlink" Target="mailto:jegyzo@tiszafured.hu" TargetMode="External"/><Relationship Id="rId58" Type="http://schemas.openxmlformats.org/officeDocument/2006/relationships/hyperlink" Target="mailto:szedracko@gmail.com" TargetMode="External"/><Relationship Id="rId66" Type="http://schemas.openxmlformats.org/officeDocument/2006/relationships/hyperlink" Target="mailto:nagyneberkimonika@gmail.com" TargetMode="External"/><Relationship Id="rId74" Type="http://schemas.openxmlformats.org/officeDocument/2006/relationships/hyperlink" Target="mailto:tpcko@freemail.hu" TargetMode="External"/><Relationship Id="rId79" Type="http://schemas.openxmlformats.org/officeDocument/2006/relationships/hyperlink" Target="mailto:titkarsag@tiszabura.hu" TargetMode="External"/><Relationship Id="rId5" Type="http://schemas.openxmlformats.org/officeDocument/2006/relationships/hyperlink" Target="mailto:hivatal@cibakhaza.hu" TargetMode="External"/><Relationship Id="rId61" Type="http://schemas.openxmlformats.org/officeDocument/2006/relationships/hyperlink" Target="mailto:kisebbseg@tiszaszentimre.hu" TargetMode="External"/><Relationship Id="rId10" Type="http://schemas.openxmlformats.org/officeDocument/2006/relationships/hyperlink" Target="mailto:hivatal@fegyvernek.hu" TargetMode="External"/><Relationship Id="rId19" Type="http://schemas.openxmlformats.org/officeDocument/2006/relationships/hyperlink" Target="mailto:norilindalelo@citromail.hu" TargetMode="External"/><Relationship Id="rId31" Type="http://schemas.openxmlformats.org/officeDocument/2006/relationships/hyperlink" Target="mailto:botosimi78@freemail.hu" TargetMode="External"/><Relationship Id="rId44" Type="http://schemas.openxmlformats.org/officeDocument/2006/relationships/hyperlink" Target="mailto:lkoszolnok@upcmail.hu" TargetMode="External"/><Relationship Id="rId52" Type="http://schemas.openxmlformats.org/officeDocument/2006/relationships/hyperlink" Target="mailto:jegyzo@tiszafured.hu" TargetMode="External"/><Relationship Id="rId60" Type="http://schemas.openxmlformats.org/officeDocument/2006/relationships/hyperlink" Target="mailto:kisebbseg@tiszaszentimre.hu" TargetMode="External"/><Relationship Id="rId65" Type="http://schemas.openxmlformats.org/officeDocument/2006/relationships/hyperlink" Target="mailto:info@vezseny.hu" TargetMode="External"/><Relationship Id="rId73" Type="http://schemas.openxmlformats.org/officeDocument/2006/relationships/hyperlink" Target="mailto:tpcko@freemail.hu" TargetMode="External"/><Relationship Id="rId78" Type="http://schemas.openxmlformats.org/officeDocument/2006/relationships/hyperlink" Target="mailto:postmaster@phszolos.t-online.hu" TargetMode="External"/><Relationship Id="rId81" Type="http://schemas.openxmlformats.org/officeDocument/2006/relationships/printerSettings" Target="../printerSettings/printerSettings5.bin"/><Relationship Id="rId4" Type="http://schemas.openxmlformats.org/officeDocument/2006/relationships/hyperlink" Target="mailto:alattyancko@gmail.com" TargetMode="External"/><Relationship Id="rId9" Type="http://schemas.openxmlformats.org/officeDocument/2006/relationships/hyperlink" Target="mailto:csepa.polghiv@t-online.hu" TargetMode="External"/><Relationship Id="rId14" Type="http://schemas.openxmlformats.org/officeDocument/2006/relationships/hyperlink" Target="mailto:jaszapaticko@gmail.hu" TargetMode="External"/><Relationship Id="rId22" Type="http://schemas.openxmlformats.org/officeDocument/2006/relationships/hyperlink" Target="mailto:jaszjakohalma@pr.hu" TargetMode="External"/><Relationship Id="rId27" Type="http://schemas.openxmlformats.org/officeDocument/2006/relationships/hyperlink" Target="mailto:nemzeti.roma.onkorm.kotelek@gmail.com" TargetMode="External"/><Relationship Id="rId30" Type="http://schemas.openxmlformats.org/officeDocument/2006/relationships/hyperlink" Target="mailto:hivatal@kunhegyes.hu" TargetMode="External"/><Relationship Id="rId35" Type="http://schemas.openxmlformats.org/officeDocument/2006/relationships/hyperlink" Target="mailto:megyei.ciagany.onkormanyzat@jnszm.hu" TargetMode="External"/><Relationship Id="rId43" Type="http://schemas.openxmlformats.org/officeDocument/2006/relationships/hyperlink" Target="mailto:pmigazgatas@invitel.hu" TargetMode="External"/><Relationship Id="rId48" Type="http://schemas.openxmlformats.org/officeDocument/2006/relationships/hyperlink" Target="mailto:druzsda@indamail.hu" TargetMode="External"/><Relationship Id="rId56" Type="http://schemas.openxmlformats.org/officeDocument/2006/relationships/hyperlink" Target="mailto:tors.polghiv@t-online.hu" TargetMode="External"/><Relationship Id="rId64" Type="http://schemas.openxmlformats.org/officeDocument/2006/relationships/hyperlink" Target="mailto:ujszasz@pr.hu" TargetMode="External"/><Relationship Id="rId69" Type="http://schemas.openxmlformats.org/officeDocument/2006/relationships/hyperlink" Target="mailto:ica0715@freemail.hu" TargetMode="External"/><Relationship Id="rId77" Type="http://schemas.openxmlformats.org/officeDocument/2006/relationships/hyperlink" Target="mailto:gnotiszaszolos@gmail.com" TargetMode="External"/><Relationship Id="rId8" Type="http://schemas.openxmlformats.org/officeDocument/2006/relationships/hyperlink" Target="mailto:csepa.polghiv@t-online.hu" TargetMode="External"/><Relationship Id="rId51" Type="http://schemas.openxmlformats.org/officeDocument/2006/relationships/hyperlink" Target="mailto:jegyzo.foldvar@externet.hu" TargetMode="External"/><Relationship Id="rId72" Type="http://schemas.openxmlformats.org/officeDocument/2006/relationships/hyperlink" Target="mailto:illestibor67@citromail.hu" TargetMode="External"/><Relationship Id="rId80" Type="http://schemas.openxmlformats.org/officeDocument/2006/relationships/hyperlink" Target="mailto:tiszaigarph@foldesinet.hu" TargetMode="External"/><Relationship Id="rId3" Type="http://schemas.openxmlformats.org/officeDocument/2006/relationships/hyperlink" Target="mailto:alattyancko@gmail.com" TargetMode="External"/><Relationship Id="rId12" Type="http://schemas.openxmlformats.org/officeDocument/2006/relationships/hyperlink" Target="mailto:titkarsag@janoshida.hu" TargetMode="External"/><Relationship Id="rId17" Type="http://schemas.openxmlformats.org/officeDocument/2006/relationships/hyperlink" Target="mailto:cko@jaszbereny.hu" TargetMode="External"/><Relationship Id="rId25" Type="http://schemas.openxmlformats.org/officeDocument/2006/relationships/hyperlink" Target="mailto:kisujszallasirno@gmail.com" TargetMode="External"/><Relationship Id="rId33" Type="http://schemas.openxmlformats.org/officeDocument/2006/relationships/hyperlink" Target="mailto:ckokunszent@citromail.hu" TargetMode="External"/><Relationship Id="rId38" Type="http://schemas.openxmlformats.org/officeDocument/2006/relationships/hyperlink" Target="mailto:hivatal@nagyivan.hu" TargetMode="External"/><Relationship Id="rId46" Type="http://schemas.openxmlformats.org/officeDocument/2006/relationships/hyperlink" Target="mailto:druzsda@indamail.hu" TargetMode="External"/><Relationship Id="rId59" Type="http://schemas.openxmlformats.org/officeDocument/2006/relationships/hyperlink" Target="mailto:titkarsag@tiszasuly.hu" TargetMode="External"/><Relationship Id="rId67" Type="http://schemas.openxmlformats.org/officeDocument/2006/relationships/hyperlink" Target="mailto:cko.zrekas@citromail.hu" TargetMode="External"/><Relationship Id="rId20" Type="http://schemas.openxmlformats.org/officeDocument/2006/relationships/hyperlink" Target="mailto:norilindalelo@citromail.hu" TargetMode="External"/><Relationship Id="rId41" Type="http://schemas.openxmlformats.org/officeDocument/2006/relationships/hyperlink" Target="mailto:titkar@phkoru01.t-online.hu" TargetMode="External"/><Relationship Id="rId54" Type="http://schemas.openxmlformats.org/officeDocument/2006/relationships/hyperlink" Target="mailto:tinoka@invitel.hu" TargetMode="External"/><Relationship Id="rId62" Type="http://schemas.openxmlformats.org/officeDocument/2006/relationships/hyperlink" Target="mailto:hivatal@torokszentmiklos.hu" TargetMode="External"/><Relationship Id="rId70" Type="http://schemas.openxmlformats.org/officeDocument/2006/relationships/hyperlink" Target="mailto:ica0715@freemai.hu" TargetMode="External"/><Relationship Id="rId75" Type="http://schemas.openxmlformats.org/officeDocument/2006/relationships/hyperlink" Target="mailto:gnotiszaszolos@gmail.com" TargetMode="External"/><Relationship Id="rId1" Type="http://schemas.openxmlformats.org/officeDocument/2006/relationships/hyperlink" Target="mailto:pizsi@freemail.hu" TargetMode="External"/><Relationship Id="rId6" Type="http://schemas.openxmlformats.org/officeDocument/2006/relationships/hyperlink" Target="mailto:rianna72@citromail.hu" TargetMode="External"/><Relationship Id="rId15" Type="http://schemas.openxmlformats.org/officeDocument/2006/relationships/hyperlink" Target="mailto:jaszapaticko@gmail.hu" TargetMode="External"/><Relationship Id="rId23" Type="http://schemas.openxmlformats.org/officeDocument/2006/relationships/hyperlink" Target="mailto:pmtitkarsag@jaszladany.hu" TargetMode="External"/><Relationship Id="rId28" Type="http://schemas.openxmlformats.org/officeDocument/2006/relationships/hyperlink" Target="mailto:buraiflorian@gmail.com" TargetMode="External"/><Relationship Id="rId36" Type="http://schemas.openxmlformats.org/officeDocument/2006/relationships/hyperlink" Target="mailto:pmh@mezotur.hu" TargetMode="External"/><Relationship Id="rId49" Type="http://schemas.openxmlformats.org/officeDocument/2006/relationships/hyperlink" Target="mailto:kozak.ferenc@gamil.com" TargetMode="External"/><Relationship Id="rId57" Type="http://schemas.openxmlformats.org/officeDocument/2006/relationships/hyperlink" Target="mailto:titkarsag@tiszaroff.hu"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mailto:schmidt.gezane@gmail.hu" TargetMode="External"/><Relationship Id="rId18" Type="http://schemas.openxmlformats.org/officeDocument/2006/relationships/hyperlink" Target="mailto:krajczarerzsi@freemail.hu" TargetMode="External"/><Relationship Id="rId26" Type="http://schemas.openxmlformats.org/officeDocument/2006/relationships/hyperlink" Target="mailto:muvhaz@kesztolc.hu" TargetMode="External"/><Relationship Id="rId39" Type="http://schemas.openxmlformats.org/officeDocument/2006/relationships/hyperlink" Target="mailto:anasztaszia03@gmail.hu" TargetMode="External"/><Relationship Id="rId21" Type="http://schemas.openxmlformats.org/officeDocument/2006/relationships/hyperlink" Target="mailto:jozsef.pillmann@still.hu" TargetMode="External"/><Relationship Id="rId34" Type="http://schemas.openxmlformats.org/officeDocument/2006/relationships/hyperlink" Target="mailto:vorosantal@indamail.hu" TargetMode="External"/><Relationship Id="rId42" Type="http://schemas.openxmlformats.org/officeDocument/2006/relationships/hyperlink" Target="mailto:tbszkok@gmail.com" TargetMode="External"/><Relationship Id="rId47" Type="http://schemas.openxmlformats.org/officeDocument/2006/relationships/hyperlink" Target="mailto:mazalinzne@gmail.com" TargetMode="External"/><Relationship Id="rId50" Type="http://schemas.openxmlformats.org/officeDocument/2006/relationships/hyperlink" Target="mailto:pappnemarta@vipmail.hu" TargetMode="External"/><Relationship Id="rId55" Type="http://schemas.openxmlformats.org/officeDocument/2006/relationships/hyperlink" Target="mailto:hivatal@kecsked.hu" TargetMode="External"/><Relationship Id="rId63" Type="http://schemas.openxmlformats.org/officeDocument/2006/relationships/hyperlink" Target="mailto:emmer.edina@gmail.com" TargetMode="External"/><Relationship Id="rId68" Type="http://schemas.openxmlformats.org/officeDocument/2006/relationships/hyperlink" Target="mailto:polghiv.tarjan@t-online.hu" TargetMode="External"/><Relationship Id="rId7" Type="http://schemas.openxmlformats.org/officeDocument/2006/relationships/hyperlink" Target="mailto:gyemipasztor@hotmail.com" TargetMode="External"/><Relationship Id="rId2" Type="http://schemas.openxmlformats.org/officeDocument/2006/relationships/hyperlink" Target="mailto:lko.esztergom@gmail.com" TargetMode="External"/><Relationship Id="rId16" Type="http://schemas.openxmlformats.org/officeDocument/2006/relationships/hyperlink" Target="mailto:vertessomlo@vivamail.hu" TargetMode="External"/><Relationship Id="rId29" Type="http://schemas.openxmlformats.org/officeDocument/2006/relationships/hyperlink" Target="mailto:hivatal@sarisap.hu" TargetMode="External"/><Relationship Id="rId1" Type="http://schemas.openxmlformats.org/officeDocument/2006/relationships/hyperlink" Target="mailto:lajos.sztojka@freemail.hu" TargetMode="External"/><Relationship Id="rId6" Type="http://schemas.openxmlformats.org/officeDocument/2006/relationships/hyperlink" Target="mailto:galdamaretta@freemail.hu" TargetMode="External"/><Relationship Id="rId11" Type="http://schemas.openxmlformats.org/officeDocument/2006/relationships/hyperlink" Target="mailto:sandoranna5@gmail.com" TargetMode="External"/><Relationship Id="rId24" Type="http://schemas.openxmlformats.org/officeDocument/2006/relationships/hyperlink" Target="mailto:dorogiszlovak@digikabel.hu" TargetMode="External"/><Relationship Id="rId32" Type="http://schemas.openxmlformats.org/officeDocument/2006/relationships/hyperlink" Target="mailto:huberkata@freemail.hu" TargetMode="External"/><Relationship Id="rId37" Type="http://schemas.openxmlformats.org/officeDocument/2006/relationships/hyperlink" Target="mailto:vorosne.k@invitel.hu" TargetMode="External"/><Relationship Id="rId40" Type="http://schemas.openxmlformats.org/officeDocument/2006/relationships/hyperlink" Target="mailto:matuskatb@citromail.hu" TargetMode="External"/><Relationship Id="rId45" Type="http://schemas.openxmlformats.org/officeDocument/2006/relationships/hyperlink" Target="mailto:matuskatb@citromail.hu" TargetMode="External"/><Relationship Id="rId53" Type="http://schemas.openxmlformats.org/officeDocument/2006/relationships/hyperlink" Target="mailto:anubiss66@citromail.hu" TargetMode="External"/><Relationship Id="rId58" Type="http://schemas.openxmlformats.org/officeDocument/2006/relationships/hyperlink" Target="mailto:zsolnaibela0808@freemail.hu" TargetMode="External"/><Relationship Id="rId66" Type="http://schemas.openxmlformats.org/officeDocument/2006/relationships/hyperlink" Target="mailto:sztardos@gmail.com" TargetMode="External"/><Relationship Id="rId5" Type="http://schemas.openxmlformats.org/officeDocument/2006/relationships/hyperlink" Target="mailto:galdamaretta@freemail.hu" TargetMode="External"/><Relationship Id="rId15" Type="http://schemas.openxmlformats.org/officeDocument/2006/relationships/hyperlink" Target="mailto:mogyorosovoda@gmail.com" TargetMode="External"/><Relationship Id="rId23" Type="http://schemas.openxmlformats.org/officeDocument/2006/relationships/hyperlink" Target="mailto:nemzetisegi@csolnok.hu" TargetMode="External"/><Relationship Id="rId28" Type="http://schemas.openxmlformats.org/officeDocument/2006/relationships/hyperlink" Target="mailto:jancsi6823@gmail.com" TargetMode="External"/><Relationship Id="rId36" Type="http://schemas.openxmlformats.org/officeDocument/2006/relationships/hyperlink" Target="mailto:kozak@invitel.hu" TargetMode="External"/><Relationship Id="rId49" Type="http://schemas.openxmlformats.org/officeDocument/2006/relationships/hyperlink" Target="mailto:gtibor61@invitel.hu" TargetMode="External"/><Relationship Id="rId57" Type="http://schemas.openxmlformats.org/officeDocument/2006/relationships/hyperlink" Target="mailto:zsolnaibela0808@freemail.hu" TargetMode="External"/><Relationship Id="rId61" Type="http://schemas.openxmlformats.org/officeDocument/2006/relationships/hyperlink" Target="mailto:krisztian@csatay.hu" TargetMode="External"/><Relationship Id="rId10" Type="http://schemas.openxmlformats.org/officeDocument/2006/relationships/hyperlink" Target="mailto:polghivszomor@freemail.hu" TargetMode="External"/><Relationship Id="rId19" Type="http://schemas.openxmlformats.org/officeDocument/2006/relationships/hyperlink" Target="mailto:krajczarerzsi@freemail.hu" TargetMode="External"/><Relationship Id="rId31" Type="http://schemas.openxmlformats.org/officeDocument/2006/relationships/hyperlink" Target="mailto:jfg@freemail.hu" TargetMode="External"/><Relationship Id="rId44" Type="http://schemas.openxmlformats.org/officeDocument/2006/relationships/hyperlink" Target="mailto:anasztaszia03@gmail.hu" TargetMode="External"/><Relationship Id="rId52" Type="http://schemas.openxmlformats.org/officeDocument/2006/relationships/hyperlink" Target="mailto:titkarsag@nyergesujfalu.hu" TargetMode="External"/><Relationship Id="rId60" Type="http://schemas.openxmlformats.org/officeDocument/2006/relationships/hyperlink" Target="mailto:rendrakas@freemail.hu" TargetMode="External"/><Relationship Id="rId65" Type="http://schemas.openxmlformats.org/officeDocument/2006/relationships/hyperlink" Target="mailto:csillaszam@freemail.hu" TargetMode="External"/><Relationship Id="rId4" Type="http://schemas.openxmlformats.org/officeDocument/2006/relationships/hyperlink" Target="mailto:mezosi.m@zoltan.ch" TargetMode="External"/><Relationship Id="rId9" Type="http://schemas.openxmlformats.org/officeDocument/2006/relationships/hyperlink" Target="mailto:hivatal@gyermely.hu" TargetMode="External"/><Relationship Id="rId14" Type="http://schemas.openxmlformats.org/officeDocument/2006/relationships/hyperlink" Target="mailto:mogyorosovoda@gmail.com" TargetMode="External"/><Relationship Id="rId22" Type="http://schemas.openxmlformats.org/officeDocument/2006/relationships/hyperlink" Target="mailto:janosutzjozsef@gmail.com" TargetMode="External"/><Relationship Id="rId27" Type="http://schemas.openxmlformats.org/officeDocument/2006/relationships/hyperlink" Target="mailto:valika@gaalweb.hu" TargetMode="External"/><Relationship Id="rId30" Type="http://schemas.openxmlformats.org/officeDocument/2006/relationships/hyperlink" Target="mailto:hivatal@sarisap.hu" TargetMode="External"/><Relationship Id="rId35" Type="http://schemas.openxmlformats.org/officeDocument/2006/relationships/hyperlink" Target="mailto:kozak@invitel.hu" TargetMode="External"/><Relationship Id="rId43" Type="http://schemas.openxmlformats.org/officeDocument/2006/relationships/hyperlink" Target="mailto:duka.l@freemail.hu" TargetMode="External"/><Relationship Id="rId48" Type="http://schemas.openxmlformats.org/officeDocument/2006/relationships/hyperlink" Target="mailto:vogyika@gmail.com" TargetMode="External"/><Relationship Id="rId56" Type="http://schemas.openxmlformats.org/officeDocument/2006/relationships/hyperlink" Target="mailto:polghiv.acs@t-online.hu" TargetMode="External"/><Relationship Id="rId64" Type="http://schemas.openxmlformats.org/officeDocument/2006/relationships/hyperlink" Target="mailto:info@vertestolna.hu" TargetMode="External"/><Relationship Id="rId69" Type="http://schemas.openxmlformats.org/officeDocument/2006/relationships/hyperlink" Target="mailto:info@mitibusz.hu" TargetMode="External"/><Relationship Id="rId8" Type="http://schemas.openxmlformats.org/officeDocument/2006/relationships/hyperlink" Target="mailto:hivatal@gyermely.hu" TargetMode="External"/><Relationship Id="rId51" Type="http://schemas.openxmlformats.org/officeDocument/2006/relationships/hyperlink" Target="mailto:titkarsag@nyergesujfalu.hu" TargetMode="External"/><Relationship Id="rId3" Type="http://schemas.openxmlformats.org/officeDocument/2006/relationships/hyperlink" Target="mailto:mezosi.m@zoltan.ch" TargetMode="External"/><Relationship Id="rId12" Type="http://schemas.openxmlformats.org/officeDocument/2006/relationships/hyperlink" Target="mailto:schmidt.gezane@gmail.hu" TargetMode="External"/><Relationship Id="rId17" Type="http://schemas.openxmlformats.org/officeDocument/2006/relationships/hyperlink" Target="mailto:krupletel@gmail.com" TargetMode="External"/><Relationship Id="rId25" Type="http://schemas.openxmlformats.org/officeDocument/2006/relationships/hyperlink" Target="mailto:vorosne.k@invitel.hu" TargetMode="External"/><Relationship Id="rId33" Type="http://schemas.openxmlformats.org/officeDocument/2006/relationships/hyperlink" Target="mailto:vorosantal@indamail.hu" TargetMode="External"/><Relationship Id="rId38" Type="http://schemas.openxmlformats.org/officeDocument/2006/relationships/hyperlink" Target="mailto:cko@ciganykisebbsegtb.t-online.hu" TargetMode="External"/><Relationship Id="rId46" Type="http://schemas.openxmlformats.org/officeDocument/2006/relationships/hyperlink" Target="mailto:schanett9@freemail.hu" TargetMode="External"/><Relationship Id="rId59" Type="http://schemas.openxmlformats.org/officeDocument/2006/relationships/hyperlink" Target="mailto:rendrakas@freemail.hu" TargetMode="External"/><Relationship Id="rId67" Type="http://schemas.openxmlformats.org/officeDocument/2006/relationships/hyperlink" Target="mailto:sztardos@gmail.com" TargetMode="External"/><Relationship Id="rId20" Type="http://schemas.openxmlformats.org/officeDocument/2006/relationships/hyperlink" Target="mailto:hivatal@vargesztes.hu" TargetMode="External"/><Relationship Id="rId41" Type="http://schemas.openxmlformats.org/officeDocument/2006/relationships/hyperlink" Target="mailto:schanett9@freemail.hu" TargetMode="External"/><Relationship Id="rId54" Type="http://schemas.openxmlformats.org/officeDocument/2006/relationships/hyperlink" Target="mailto:hivatal@kecsked.hu" TargetMode="External"/><Relationship Id="rId62" Type="http://schemas.openxmlformats.org/officeDocument/2006/relationships/hyperlink" Target="mailto:krisztian@csatai.hu" TargetMode="External"/><Relationship Id="rId70" Type="http://schemas.openxmlformats.org/officeDocument/2006/relationships/hyperlink" Target="mailto:izingjeno@pr.hu"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mailto:ipetak@freemail.hu" TargetMode="External"/><Relationship Id="rId117" Type="http://schemas.openxmlformats.org/officeDocument/2006/relationships/hyperlink" Target="mailto:polgarmester@szatok.hu" TargetMode="External"/><Relationship Id="rId21" Type="http://schemas.openxmlformats.org/officeDocument/2006/relationships/hyperlink" Target="mailto:polghiv@ber.hu" TargetMode="External"/><Relationship Id="rId42" Type="http://schemas.openxmlformats.org/officeDocument/2006/relationships/hyperlink" Target="mailto:karancssag@globonet.hu" TargetMode="External"/><Relationship Id="rId47" Type="http://schemas.openxmlformats.org/officeDocument/2006/relationships/hyperlink" Target="mailto:info@hugyag.hu" TargetMode="External"/><Relationship Id="rId63" Type="http://schemas.openxmlformats.org/officeDocument/2006/relationships/hyperlink" Target="mailto:burkus44@citromail.hu" TargetMode="External"/><Relationship Id="rId68" Type="http://schemas.openxmlformats.org/officeDocument/2006/relationships/hyperlink" Target="mailto:hivatal@matraszele.hu" TargetMode="External"/><Relationship Id="rId84" Type="http://schemas.openxmlformats.org/officeDocument/2006/relationships/hyperlink" Target="mailto:ali00@hotmail.hu" TargetMode="External"/><Relationship Id="rId89" Type="http://schemas.openxmlformats.org/officeDocument/2006/relationships/hyperlink" Target="mailto:piliny@nogradmail.hu" TargetMode="External"/><Relationship Id="rId112" Type="http://schemas.openxmlformats.org/officeDocument/2006/relationships/hyperlink" Target="mailto:varsany@xmail.profinter.hu" TargetMode="External"/><Relationship Id="rId133" Type="http://schemas.openxmlformats.org/officeDocument/2006/relationships/printerSettings" Target="../printerSettings/printerSettings6.bin"/><Relationship Id="rId16" Type="http://schemas.openxmlformats.org/officeDocument/2006/relationships/hyperlink" Target="mailto:halasi59@tvn.hu" TargetMode="External"/><Relationship Id="rId107" Type="http://schemas.openxmlformats.org/officeDocument/2006/relationships/hyperlink" Target="mailto:hivatal@dengeleg.hu" TargetMode="External"/><Relationship Id="rId11" Type="http://schemas.openxmlformats.org/officeDocument/2006/relationships/hyperlink" Target="mailto:csikosarpi@freemail.hu" TargetMode="External"/><Relationship Id="rId32" Type="http://schemas.openxmlformats.org/officeDocument/2006/relationships/hyperlink" Target="mailto:hivatal@cered.hu" TargetMode="External"/><Relationship Id="rId37" Type="http://schemas.openxmlformats.org/officeDocument/2006/relationships/hyperlink" Target="mailto:hivatal@zabar.hu" TargetMode="External"/><Relationship Id="rId53" Type="http://schemas.openxmlformats.org/officeDocument/2006/relationships/hyperlink" Target="mailto:hivatal@legend.hu" TargetMode="External"/><Relationship Id="rId58" Type="http://schemas.openxmlformats.org/officeDocument/2006/relationships/hyperlink" Target="mailto:szendesu@t-online.hu" TargetMode="External"/><Relationship Id="rId74" Type="http://schemas.openxmlformats.org/officeDocument/2006/relationships/hyperlink" Target="mailto:hivatal@berkenye.hu" TargetMode="External"/><Relationship Id="rId79" Type="http://schemas.openxmlformats.org/officeDocument/2006/relationships/hyperlink" Target="mailto:synny@chello.hu" TargetMode="External"/><Relationship Id="rId102" Type="http://schemas.openxmlformats.org/officeDocument/2006/relationships/hyperlink" Target="mailto:polghivjobbagyi@gmail.com" TargetMode="External"/><Relationship Id="rId123" Type="http://schemas.openxmlformats.org/officeDocument/2006/relationships/hyperlink" Target="mailto:titkarsag@tarkozseg.hu" TargetMode="External"/><Relationship Id="rId128" Type="http://schemas.openxmlformats.org/officeDocument/2006/relationships/hyperlink" Target="mailto:szirakigazgatas@szirak.hu" TargetMode="External"/><Relationship Id="rId5" Type="http://schemas.openxmlformats.org/officeDocument/2006/relationships/hyperlink" Target="mailto:ivanicsm@freemail.hu" TargetMode="External"/><Relationship Id="rId90" Type="http://schemas.openxmlformats.org/officeDocument/2006/relationships/hyperlink" Target="mailto:faludilaszlo@gmail.com" TargetMode="External"/><Relationship Id="rId95" Type="http://schemas.openxmlformats.org/officeDocument/2006/relationships/hyperlink" Target="mailto:hivatal@retsag.hu" TargetMode="External"/><Relationship Id="rId14" Type="http://schemas.openxmlformats.org/officeDocument/2006/relationships/hyperlink" Target="mailto:kralik.t@freemail.hu" TargetMode="External"/><Relationship Id="rId22" Type="http://schemas.openxmlformats.org/officeDocument/2006/relationships/hyperlink" Target="mailto:vravuskajozsefne@gmail.com" TargetMode="External"/><Relationship Id="rId27" Type="http://schemas.openxmlformats.org/officeDocument/2006/relationships/hyperlink" Target="mailto:ipetak@freemail.hu" TargetMode="External"/><Relationship Id="rId30" Type="http://schemas.openxmlformats.org/officeDocument/2006/relationships/hyperlink" Target="mailto:postmaster@tereny.t-online.hu" TargetMode="External"/><Relationship Id="rId35" Type="http://schemas.openxmlformats.org/officeDocument/2006/relationships/hyperlink" Target="mailto:hivatal@cered.hu" TargetMode="External"/><Relationship Id="rId43" Type="http://schemas.openxmlformats.org/officeDocument/2006/relationships/hyperlink" Target="mailto:karancssag@globonet.hu" TargetMode="External"/><Relationship Id="rId48" Type="http://schemas.openxmlformats.org/officeDocument/2006/relationships/hyperlink" Target="mailto:info@hugyag.hu" TargetMode="External"/><Relationship Id="rId56" Type="http://schemas.openxmlformats.org/officeDocument/2006/relationships/hyperlink" Target="mailto:onkormanyzat@romhany.hu" TargetMode="External"/><Relationship Id="rId64" Type="http://schemas.openxmlformats.org/officeDocument/2006/relationships/hyperlink" Target="mailto:hiv2671@freemail.hu" TargetMode="External"/><Relationship Id="rId69" Type="http://schemas.openxmlformats.org/officeDocument/2006/relationships/hyperlink" Target="mailto:hivatal@matraszele.hu" TargetMode="External"/><Relationship Id="rId77" Type="http://schemas.openxmlformats.org/officeDocument/2006/relationships/hyperlink" Target="mailto:emil1@citromail.hu" TargetMode="External"/><Relationship Id="rId100" Type="http://schemas.openxmlformats.org/officeDocument/2006/relationships/hyperlink" Target="mailto:bujak@globonet.hu" TargetMode="External"/><Relationship Id="rId105" Type="http://schemas.openxmlformats.org/officeDocument/2006/relationships/hyperlink" Target="mailto:hivatal@hehalom.hu" TargetMode="External"/><Relationship Id="rId113" Type="http://schemas.openxmlformats.org/officeDocument/2006/relationships/hyperlink" Target="mailto:herencsenycko@citromail.hu" TargetMode="External"/><Relationship Id="rId118" Type="http://schemas.openxmlformats.org/officeDocument/2006/relationships/hyperlink" Target="mailto:bikkes001@freemail.hu" TargetMode="External"/><Relationship Id="rId126" Type="http://schemas.openxmlformats.org/officeDocument/2006/relationships/hyperlink" Target="mailto:polghivmatraszolos@gmail.com" TargetMode="External"/><Relationship Id="rId8" Type="http://schemas.openxmlformats.org/officeDocument/2006/relationships/hyperlink" Target="mailto:levendula4@citromail.hu" TargetMode="External"/><Relationship Id="rId51" Type="http://schemas.openxmlformats.org/officeDocument/2006/relationships/hyperlink" Target="mailto:hivatal@legend.hu" TargetMode="External"/><Relationship Id="rId72" Type="http://schemas.openxmlformats.org/officeDocument/2006/relationships/hyperlink" Target="mailto:egergehivatal@gmail.com" TargetMode="External"/><Relationship Id="rId80" Type="http://schemas.openxmlformats.org/officeDocument/2006/relationships/hyperlink" Target="mailto:synny@chello.hu" TargetMode="External"/><Relationship Id="rId85" Type="http://schemas.openxmlformats.org/officeDocument/2006/relationships/hyperlink" Target="mailto:szakalinf&#243;Km@geamil.com" TargetMode="External"/><Relationship Id="rId93" Type="http://schemas.openxmlformats.org/officeDocument/2006/relationships/hyperlink" Target="mailto:kronbela@gmail.com" TargetMode="External"/><Relationship Id="rId98" Type="http://schemas.openxmlformats.org/officeDocument/2006/relationships/hyperlink" Target="mailto:hivatal@kallo.hu" TargetMode="External"/><Relationship Id="rId121" Type="http://schemas.openxmlformats.org/officeDocument/2006/relationships/hyperlink" Target="mailto:hivatal.becske@gmail.com" TargetMode="External"/><Relationship Id="rId3" Type="http://schemas.openxmlformats.org/officeDocument/2006/relationships/hyperlink" Target="mailto:pipike32@freemail.hu" TargetMode="External"/><Relationship Id="rId12" Type="http://schemas.openxmlformats.org/officeDocument/2006/relationships/hyperlink" Target="mailto:litkeonkormanyzat@gmail.com" TargetMode="External"/><Relationship Id="rId17" Type="http://schemas.openxmlformats.org/officeDocument/2006/relationships/hyperlink" Target="mailto:szoros.v@freemail.hu" TargetMode="External"/><Relationship Id="rId25" Type="http://schemas.openxmlformats.org/officeDocument/2006/relationships/hyperlink" Target="mailto:tunde854@citromail.hu" TargetMode="External"/><Relationship Id="rId33" Type="http://schemas.openxmlformats.org/officeDocument/2006/relationships/hyperlink" Target="mailto:szilaspogony@gmail.com" TargetMode="External"/><Relationship Id="rId38" Type="http://schemas.openxmlformats.org/officeDocument/2006/relationships/hyperlink" Target="mailto:sagujfalu@sagujfalu.hu" TargetMode="External"/><Relationship Id="rId46" Type="http://schemas.openxmlformats.org/officeDocument/2006/relationships/hyperlink" Target="mailto:kalja@intellimail.hu" TargetMode="External"/><Relationship Id="rId59" Type="http://schemas.openxmlformats.org/officeDocument/2006/relationships/hyperlink" Target="mailto:szendesu@t-online.hu" TargetMode="External"/><Relationship Id="rId67" Type="http://schemas.openxmlformats.org/officeDocument/2006/relationships/hyperlink" Target="mailto:hiv2671@freemail.hu" TargetMode="External"/><Relationship Id="rId103" Type="http://schemas.openxmlformats.org/officeDocument/2006/relationships/hyperlink" Target="mailto:bangotrafik@gmail.com" TargetMode="External"/><Relationship Id="rId108" Type="http://schemas.openxmlformats.org/officeDocument/2006/relationships/hyperlink" Target="mailto:szlovak@dengeleg.hu" TargetMode="External"/><Relationship Id="rId116" Type="http://schemas.openxmlformats.org/officeDocument/2006/relationships/hyperlink" Target="mailto:polgarmester@szatok.hu" TargetMode="External"/><Relationship Id="rId124" Type="http://schemas.openxmlformats.org/officeDocument/2006/relationships/hyperlink" Target="mailto:titkarsag@tarkozseg.hu" TargetMode="External"/><Relationship Id="rId129" Type="http://schemas.openxmlformats.org/officeDocument/2006/relationships/hyperlink" Target="mailto:magyargec@nogradmail.hu" TargetMode="External"/><Relationship Id="rId20" Type="http://schemas.openxmlformats.org/officeDocument/2006/relationships/hyperlink" Target="mailto:polghiv@ber-ji" TargetMode="External"/><Relationship Id="rId41" Type="http://schemas.openxmlformats.org/officeDocument/2006/relationships/hyperlink" Target="mailto:khartyan@nogradmail.hu" TargetMode="External"/><Relationship Id="rId54" Type="http://schemas.openxmlformats.org/officeDocument/2006/relationships/hyperlink" Target="mailto:hivatal@legend.hu" TargetMode="External"/><Relationship Id="rId62" Type="http://schemas.openxmlformats.org/officeDocument/2006/relationships/hyperlink" Target="mailto:karancskeszi@karancskeszi.hu" TargetMode="External"/><Relationship Id="rId70" Type="http://schemas.openxmlformats.org/officeDocument/2006/relationships/hyperlink" Target="mailto:hivatal@bercel.hu" TargetMode="External"/><Relationship Id="rId75" Type="http://schemas.openxmlformats.org/officeDocument/2006/relationships/hyperlink" Target="mailto:ecsegkozard@gmail.com" TargetMode="External"/><Relationship Id="rId83" Type="http://schemas.openxmlformats.org/officeDocument/2006/relationships/hyperlink" Target="mailto:ali00@hotmail.hu" TargetMode="External"/><Relationship Id="rId88" Type="http://schemas.openxmlformats.org/officeDocument/2006/relationships/hyperlink" Target="mailto:piliny@nogradmail.hu" TargetMode="External"/><Relationship Id="rId91" Type="http://schemas.openxmlformats.org/officeDocument/2006/relationships/hyperlink" Target="mailto:kronbela@freemail.hu" TargetMode="External"/><Relationship Id="rId96" Type="http://schemas.openxmlformats.org/officeDocument/2006/relationships/hyperlink" Target="mailto:hivatal@retsag.hu" TargetMode="External"/><Relationship Id="rId111" Type="http://schemas.openxmlformats.org/officeDocument/2006/relationships/hyperlink" Target="mailto:varsany@xmail.profinter.hu" TargetMode="External"/><Relationship Id="rId132" Type="http://schemas.openxmlformats.org/officeDocument/2006/relationships/hyperlink" Target="mailto:krno@kazar.hu" TargetMode="External"/><Relationship Id="rId1" Type="http://schemas.openxmlformats.org/officeDocument/2006/relationships/hyperlink" Target="mailto:ipolytarnoc@globonet.hu" TargetMode="External"/><Relationship Id="rId6" Type="http://schemas.openxmlformats.org/officeDocument/2006/relationships/hyperlink" Target="mailto:ivanicsm@freemail.hu" TargetMode="External"/><Relationship Id="rId15" Type="http://schemas.openxmlformats.org/officeDocument/2006/relationships/hyperlink" Target="mailto:kralik.t@freemail.hu" TargetMode="External"/><Relationship Id="rId23" Type="http://schemas.openxmlformats.org/officeDocument/2006/relationships/hyperlink" Target="mailto:vravuskajozsefne@gmail.com" TargetMode="External"/><Relationship Id="rId28" Type="http://schemas.openxmlformats.org/officeDocument/2006/relationships/hyperlink" Target="mailto:hivatal@phnezsa.hu" TargetMode="External"/><Relationship Id="rId36" Type="http://schemas.openxmlformats.org/officeDocument/2006/relationships/hyperlink" Target="mailto:szilaspogony@gmail.com" TargetMode="External"/><Relationship Id="rId49" Type="http://schemas.openxmlformats.org/officeDocument/2006/relationships/hyperlink" Target="mailto:nagylockozseg.onkormanyzat@gmail.com" TargetMode="External"/><Relationship Id="rId57" Type="http://schemas.openxmlformats.org/officeDocument/2006/relationships/hyperlink" Target="mailto:szendesu@t-online.hu" TargetMode="External"/><Relationship Id="rId106" Type="http://schemas.openxmlformats.org/officeDocument/2006/relationships/hyperlink" Target="mailto:szlovak@dengeleg.hu" TargetMode="External"/><Relationship Id="rId114" Type="http://schemas.openxmlformats.org/officeDocument/2006/relationships/hyperlink" Target="mailto:hivatal@etes.hu" TargetMode="External"/><Relationship Id="rId119" Type="http://schemas.openxmlformats.org/officeDocument/2006/relationships/hyperlink" Target="mailto:bgyrno@gmail.com" TargetMode="External"/><Relationship Id="rId127" Type="http://schemas.openxmlformats.org/officeDocument/2006/relationships/hyperlink" Target="mailto:szirakigazgatas@szirak.hu" TargetMode="External"/><Relationship Id="rId10" Type="http://schemas.openxmlformats.org/officeDocument/2006/relationships/hyperlink" Target="mailto:csikosarpi@freemail.hu" TargetMode="External"/><Relationship Id="rId31" Type="http://schemas.openxmlformats.org/officeDocument/2006/relationships/hyperlink" Target="mailto:postmaster@tereny.t-online.hu" TargetMode="External"/><Relationship Id="rId44" Type="http://schemas.openxmlformats.org/officeDocument/2006/relationships/hyperlink" Target="mailto:kalja@intellimail.hu" TargetMode="External"/><Relationship Id="rId52" Type="http://schemas.openxmlformats.org/officeDocument/2006/relationships/hyperlink" Target="mailto:koczkarcsilla@gmail.com" TargetMode="External"/><Relationship Id="rId60" Type="http://schemas.openxmlformats.org/officeDocument/2006/relationships/hyperlink" Target="mailto:altsachignac@gmail.com" TargetMode="External"/><Relationship Id="rId65" Type="http://schemas.openxmlformats.org/officeDocument/2006/relationships/hyperlink" Target="mailto:hiv2671@freemail.hu" TargetMode="External"/><Relationship Id="rId73" Type="http://schemas.openxmlformats.org/officeDocument/2006/relationships/hyperlink" Target="mailto:olahistvan10@citromail.hu" TargetMode="External"/><Relationship Id="rId78" Type="http://schemas.openxmlformats.org/officeDocument/2006/relationships/hyperlink" Target="mailto:emil1@citromail.hu" TargetMode="External"/><Relationship Id="rId81" Type="http://schemas.openxmlformats.org/officeDocument/2006/relationships/hyperlink" Target="mailto:phszanda@gmail.com" TargetMode="External"/><Relationship Id="rId86" Type="http://schemas.openxmlformats.org/officeDocument/2006/relationships/hyperlink" Target="mailto:onkormanyzat@erdotarcsa.hu" TargetMode="External"/><Relationship Id="rId94" Type="http://schemas.openxmlformats.org/officeDocument/2006/relationships/hyperlink" Target="mailto:hivatal@retsag.hu" TargetMode="External"/><Relationship Id="rId99" Type="http://schemas.openxmlformats.org/officeDocument/2006/relationships/hyperlink" Target="mailto:hivatal@kallo.hu" TargetMode="External"/><Relationship Id="rId101" Type="http://schemas.openxmlformats.org/officeDocument/2006/relationships/hyperlink" Target="mailto:bujak@globonet.hu" TargetMode="External"/><Relationship Id="rId122" Type="http://schemas.openxmlformats.org/officeDocument/2006/relationships/hyperlink" Target="mailto:hivatal.becske@gmail.com" TargetMode="External"/><Relationship Id="rId130" Type="http://schemas.openxmlformats.org/officeDocument/2006/relationships/hyperlink" Target="mailto:magyargec@nogradmail.hu" TargetMode="External"/><Relationship Id="rId4" Type="http://schemas.openxmlformats.org/officeDocument/2006/relationships/hyperlink" Target="mailto:pipike32@freemail.hu" TargetMode="External"/><Relationship Id="rId9" Type="http://schemas.openxmlformats.org/officeDocument/2006/relationships/hyperlink" Target="mailto:hivatal@matranovak.hu" TargetMode="External"/><Relationship Id="rId13" Type="http://schemas.openxmlformats.org/officeDocument/2006/relationships/hyperlink" Target="mailto:litkeonkormanyzat@gmail.com" TargetMode="External"/><Relationship Id="rId18" Type="http://schemas.openxmlformats.org/officeDocument/2006/relationships/hyperlink" Target="mailto:polghiv@ber-ji" TargetMode="External"/><Relationship Id="rId39" Type="http://schemas.openxmlformats.org/officeDocument/2006/relationships/hyperlink" Target="mailto:sagujfalu@sagujfalu.hu" TargetMode="External"/><Relationship Id="rId109" Type="http://schemas.openxmlformats.org/officeDocument/2006/relationships/hyperlink" Target="mailto:hivatal@erdokurt.hu" TargetMode="External"/><Relationship Id="rId34" Type="http://schemas.openxmlformats.org/officeDocument/2006/relationships/hyperlink" Target="mailto:hivatal@zabar.hu" TargetMode="External"/><Relationship Id="rId50" Type="http://schemas.openxmlformats.org/officeDocument/2006/relationships/hyperlink" Target="mailto:nagylockozseg.onkormanyzat@gmail.com" TargetMode="External"/><Relationship Id="rId55" Type="http://schemas.openxmlformats.org/officeDocument/2006/relationships/hyperlink" Target="mailto:onkormanyzat@romhany.hu" TargetMode="External"/><Relationship Id="rId76" Type="http://schemas.openxmlformats.org/officeDocument/2006/relationships/hyperlink" Target="mailto:csecse@upcmail.hu" TargetMode="External"/><Relationship Id="rId97" Type="http://schemas.openxmlformats.org/officeDocument/2006/relationships/hyperlink" Target="mailto:hivatal@retsag.hu" TargetMode="External"/><Relationship Id="rId104" Type="http://schemas.openxmlformats.org/officeDocument/2006/relationships/hyperlink" Target="mailto:hivatal@hehalom.hu" TargetMode="External"/><Relationship Id="rId120" Type="http://schemas.openxmlformats.org/officeDocument/2006/relationships/hyperlink" Target="mailto:bgyarmat@profinter.hu" TargetMode="External"/><Relationship Id="rId125" Type="http://schemas.openxmlformats.org/officeDocument/2006/relationships/hyperlink" Target="mailto:polghivmatraszolos@gmail.com" TargetMode="External"/><Relationship Id="rId7" Type="http://schemas.openxmlformats.org/officeDocument/2006/relationships/hyperlink" Target="mailto:levendula4@citromail.hu" TargetMode="External"/><Relationship Id="rId71" Type="http://schemas.openxmlformats.org/officeDocument/2006/relationships/hyperlink" Target="mailto:hivatal@bercel.hu" TargetMode="External"/><Relationship Id="rId92" Type="http://schemas.openxmlformats.org/officeDocument/2006/relationships/hyperlink" Target="mailto:faludulaszlo@fmail.com" TargetMode="External"/><Relationship Id="rId2" Type="http://schemas.openxmlformats.org/officeDocument/2006/relationships/hyperlink" Target="mailto:ipolytarnoc@globonet.hu" TargetMode="External"/><Relationship Id="rId29" Type="http://schemas.openxmlformats.org/officeDocument/2006/relationships/hyperlink" Target="mailto:kucserazs@freemail.hu" TargetMode="External"/><Relationship Id="rId24" Type="http://schemas.openxmlformats.org/officeDocument/2006/relationships/hyperlink" Target="mailto:vanyarc@vanyarc.hu" TargetMode="External"/><Relationship Id="rId40" Type="http://schemas.openxmlformats.org/officeDocument/2006/relationships/hyperlink" Target="mailto:khartyan@nogradmail.hu" TargetMode="External"/><Relationship Id="rId45" Type="http://schemas.openxmlformats.org/officeDocument/2006/relationships/hyperlink" Target="mailto:kalja@intellimail.hu" TargetMode="External"/><Relationship Id="rId66" Type="http://schemas.openxmlformats.org/officeDocument/2006/relationships/hyperlink" Target="mailto:hiv2671@freemail.hu" TargetMode="External"/><Relationship Id="rId87" Type="http://schemas.openxmlformats.org/officeDocument/2006/relationships/hyperlink" Target="mailto:onkormanyzat@erdotarcsa.hu" TargetMode="External"/><Relationship Id="rId110" Type="http://schemas.openxmlformats.org/officeDocument/2006/relationships/hyperlink" Target="mailto:havjar.zoltan@gmail.com" TargetMode="External"/><Relationship Id="rId115" Type="http://schemas.openxmlformats.org/officeDocument/2006/relationships/hyperlink" Target="mailto:hivatal@soshartyan.hu" TargetMode="External"/><Relationship Id="rId131" Type="http://schemas.openxmlformats.org/officeDocument/2006/relationships/hyperlink" Target="mailto:krno@kazar.hu" TargetMode="External"/><Relationship Id="rId61" Type="http://schemas.openxmlformats.org/officeDocument/2006/relationships/hyperlink" Target="mailto:hivatal@karancslapujto.hu" TargetMode="External"/><Relationship Id="rId82" Type="http://schemas.openxmlformats.org/officeDocument/2006/relationships/hyperlink" Target="mailto:phszanda@gmail.com" TargetMode="External"/><Relationship Id="rId19" Type="http://schemas.openxmlformats.org/officeDocument/2006/relationships/hyperlink" Target="mailto:polghiv@ber.hu"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titkph@monornet.hu"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mailto:golle@kapos-net.hu" TargetMode="External"/><Relationship Id="rId117" Type="http://schemas.openxmlformats.org/officeDocument/2006/relationships/hyperlink" Target="mailto:baloghjanos71@citromail.hu" TargetMode="External"/><Relationship Id="rId21" Type="http://schemas.openxmlformats.org/officeDocument/2006/relationships/hyperlink" Target="mailto:amigo1975@freemail.hu" TargetMode="External"/><Relationship Id="rId42" Type="http://schemas.openxmlformats.org/officeDocument/2006/relationships/hyperlink" Target="mailto:ckoedde@gmail.com" TargetMode="External"/><Relationship Id="rId47" Type="http://schemas.openxmlformats.org/officeDocument/2006/relationships/hyperlink" Target="mailto:nemzetionko@gmail.com" TargetMode="External"/><Relationship Id="rId63" Type="http://schemas.openxmlformats.org/officeDocument/2006/relationships/hyperlink" Target="mailto:onkormanyzatlabod@t-online.hu" TargetMode="External"/><Relationship Id="rId68" Type="http://schemas.openxmlformats.org/officeDocument/2006/relationships/hyperlink" Target="mailto:kferi76@freemail.hu" TargetMode="External"/><Relationship Id="rId84" Type="http://schemas.openxmlformats.org/officeDocument/2006/relationships/hyperlink" Target="mailto:kissnemarika60@gmail.com" TargetMode="External"/><Relationship Id="rId89" Type="http://schemas.openxmlformats.org/officeDocument/2006/relationships/hyperlink" Target="mailto:zakanyhiv@techno-tel.hu" TargetMode="External"/><Relationship Id="rId112" Type="http://schemas.openxmlformats.org/officeDocument/2006/relationships/hyperlink" Target="mailto:bonnyaonkormanyzat@gmail.com" TargetMode="External"/><Relationship Id="rId133" Type="http://schemas.openxmlformats.org/officeDocument/2006/relationships/hyperlink" Target="mailto:tataferi@citromail.com" TargetMode="External"/><Relationship Id="rId138" Type="http://schemas.openxmlformats.org/officeDocument/2006/relationships/hyperlink" Target="mailto:postmaster@gorgetegonkormanyzat.t-online.hu" TargetMode="External"/><Relationship Id="rId16" Type="http://schemas.openxmlformats.org/officeDocument/2006/relationships/hyperlink" Target="mailto:somogyszentpal@somogy.hu" TargetMode="External"/><Relationship Id="rId107" Type="http://schemas.openxmlformats.org/officeDocument/2006/relationships/hyperlink" Target="mailto:mikeroma54@gmail.com" TargetMode="External"/><Relationship Id="rId11" Type="http://schemas.openxmlformats.org/officeDocument/2006/relationships/hyperlink" Target="mailto:onkorm.tikos@freemail.hu" TargetMode="External"/><Relationship Id="rId32" Type="http://schemas.openxmlformats.org/officeDocument/2006/relationships/hyperlink" Target="mailto:somogyszil@somogy.hu" TargetMode="External"/><Relationship Id="rId37" Type="http://schemas.openxmlformats.org/officeDocument/2006/relationships/hyperlink" Target="mailto:jegyzoberki@nagyberki.hu" TargetMode="External"/><Relationship Id="rId53" Type="http://schemas.openxmlformats.org/officeDocument/2006/relationships/hyperlink" Target="mailto:onkormanyzatlabod@t-online.hu" TargetMode="External"/><Relationship Id="rId58" Type="http://schemas.openxmlformats.org/officeDocument/2006/relationships/hyperlink" Target="mailto:polghiv.jegyzo@emszinet.hu" TargetMode="External"/><Relationship Id="rId74" Type="http://schemas.openxmlformats.org/officeDocument/2006/relationships/hyperlink" Target="mailto:bf75@freemail.hu" TargetMode="External"/><Relationship Id="rId79" Type="http://schemas.openxmlformats.org/officeDocument/2006/relationships/hyperlink" Target="mailto:tarany@tarany.hu" TargetMode="External"/><Relationship Id="rId102" Type="http://schemas.openxmlformats.org/officeDocument/2006/relationships/hyperlink" Target="mailto:hivatal@kadarkutph.hu" TargetMode="External"/><Relationship Id="rId123" Type="http://schemas.openxmlformats.org/officeDocument/2006/relationships/hyperlink" Target="mailto:anyus.apus@freemail.hu" TargetMode="External"/><Relationship Id="rId128" Type="http://schemas.openxmlformats.org/officeDocument/2006/relationships/hyperlink" Target="mailto:lad@vipmail.hu" TargetMode="External"/><Relationship Id="rId5" Type="http://schemas.openxmlformats.org/officeDocument/2006/relationships/hyperlink" Target="mailto:zimany@kapos-net.hu" TargetMode="External"/><Relationship Id="rId90" Type="http://schemas.openxmlformats.org/officeDocument/2006/relationships/hyperlink" Target="mailto:ckokvar@gmail.com" TargetMode="External"/><Relationship Id="rId95" Type="http://schemas.openxmlformats.org/officeDocument/2006/relationships/hyperlink" Target="mailto:csokolycko@citromail.hu" TargetMode="External"/><Relationship Id="rId22" Type="http://schemas.openxmlformats.org/officeDocument/2006/relationships/hyperlink" Target="mailto:golle@kapos-net.hu" TargetMode="External"/><Relationship Id="rId27" Type="http://schemas.openxmlformats.org/officeDocument/2006/relationships/hyperlink" Target="mailto:golle@kapos-net.hu" TargetMode="External"/><Relationship Id="rId43" Type="http://schemas.openxmlformats.org/officeDocument/2006/relationships/hyperlink" Target="mailto:ckoedde@gmail.com" TargetMode="External"/><Relationship Id="rId48" Type="http://schemas.openxmlformats.org/officeDocument/2006/relationships/hyperlink" Target="mailto:nemzetionko@gmail.com" TargetMode="External"/><Relationship Id="rId64" Type="http://schemas.openxmlformats.org/officeDocument/2006/relationships/hyperlink" Target="mailto:segesd@latsat.hu" TargetMode="External"/><Relationship Id="rId69" Type="http://schemas.openxmlformats.org/officeDocument/2006/relationships/hyperlink" Target="mailto:nagykorpad@latsat.hu" TargetMode="External"/><Relationship Id="rId113" Type="http://schemas.openxmlformats.org/officeDocument/2006/relationships/hyperlink" Target="mailto:babocsa@somogy.hu" TargetMode="External"/><Relationship Id="rId118" Type="http://schemas.openxmlformats.org/officeDocument/2006/relationships/hyperlink" Target="mailto:baloghjanos71@citromail.hu" TargetMode="External"/><Relationship Id="rId134" Type="http://schemas.openxmlformats.org/officeDocument/2006/relationships/hyperlink" Target="mailto:proinfo@dravanet.hu" TargetMode="External"/><Relationship Id="rId139" Type="http://schemas.openxmlformats.org/officeDocument/2006/relationships/printerSettings" Target="../printerSettings/printerSettings7.bin"/><Relationship Id="rId8" Type="http://schemas.openxmlformats.org/officeDocument/2006/relationships/hyperlink" Target="mailto:balintjozseflajos@marcali.hu" TargetMode="External"/><Relationship Id="rId51" Type="http://schemas.openxmlformats.org/officeDocument/2006/relationships/hyperlink" Target="mailto:szoc.igazg@gmail.com" TargetMode="External"/><Relationship Id="rId72" Type="http://schemas.openxmlformats.org/officeDocument/2006/relationships/hyperlink" Target="mailto:janika74@postafiok.hu" TargetMode="External"/><Relationship Id="rId80" Type="http://schemas.openxmlformats.org/officeDocument/2006/relationships/hyperlink" Target="mailto:tarany@tarany.hu" TargetMode="External"/><Relationship Id="rId85" Type="http://schemas.openxmlformats.org/officeDocument/2006/relationships/hyperlink" Target="mailto:inkeonkormanyzata@latsat.hu" TargetMode="External"/><Relationship Id="rId93" Type="http://schemas.openxmlformats.org/officeDocument/2006/relationships/hyperlink" Target="mailto:bardudvarnok@kapos-net.hu" TargetMode="External"/><Relationship Id="rId98" Type="http://schemas.openxmlformats.org/officeDocument/2006/relationships/hyperlink" Target="mailto:ny.zoltan71@freemail.hu" TargetMode="External"/><Relationship Id="rId121" Type="http://schemas.openxmlformats.org/officeDocument/2006/relationships/hyperlink" Target="mailto:csokonyavisonta@t-online.hu" TargetMode="External"/><Relationship Id="rId3" Type="http://schemas.openxmlformats.org/officeDocument/2006/relationships/hyperlink" Target="mailto:info@mosdos.hu" TargetMode="External"/><Relationship Id="rId12" Type="http://schemas.openxmlformats.org/officeDocument/2006/relationships/hyperlink" Target="mailto:holladonkormanyzat8731@gmail.com" TargetMode="External"/><Relationship Id="rId17" Type="http://schemas.openxmlformats.org/officeDocument/2006/relationships/hyperlink" Target="mailto:sztpal.kisebbseg@gmail.com" TargetMode="External"/><Relationship Id="rId25" Type="http://schemas.openxmlformats.org/officeDocument/2006/relationships/hyperlink" Target="mailto:roma.onkormanyzat@freemail.hu" TargetMode="External"/><Relationship Id="rId33" Type="http://schemas.openxmlformats.org/officeDocument/2006/relationships/hyperlink" Target="mailto:somogyszil@somogy.hu" TargetMode="External"/><Relationship Id="rId38" Type="http://schemas.openxmlformats.org/officeDocument/2006/relationships/hyperlink" Target="mailto:hivatal@sagvar.hu" TargetMode="External"/><Relationship Id="rId46" Type="http://schemas.openxmlformats.org/officeDocument/2006/relationships/hyperlink" Target="mailto:jegyzomernye@kapos-net.hu" TargetMode="External"/><Relationship Id="rId59" Type="http://schemas.openxmlformats.org/officeDocument/2006/relationships/hyperlink" Target="mailto:polghiv.bea@emszinet.hu" TargetMode="External"/><Relationship Id="rId67" Type="http://schemas.openxmlformats.org/officeDocument/2006/relationships/hyperlink" Target="mailto:kferi76@freemail.hu" TargetMode="External"/><Relationship Id="rId103" Type="http://schemas.openxmlformats.org/officeDocument/2006/relationships/hyperlink" Target="mailto:kaposszerdahely@kapos-net.hu" TargetMode="External"/><Relationship Id="rId108" Type="http://schemas.openxmlformats.org/officeDocument/2006/relationships/hyperlink" Target="mailto:mikeroma54@gmail.com" TargetMode="External"/><Relationship Id="rId116" Type="http://schemas.openxmlformats.org/officeDocument/2006/relationships/hyperlink" Target="mailto:pildiko111@citromail.hu" TargetMode="External"/><Relationship Id="rId124" Type="http://schemas.openxmlformats.org/officeDocument/2006/relationships/hyperlink" Target="mailto:anyus.apus@freemail.hu" TargetMode="External"/><Relationship Id="rId129" Type="http://schemas.openxmlformats.org/officeDocument/2006/relationships/hyperlink" Target="mailto:babocsa@somogy.hu" TargetMode="External"/><Relationship Id="rId137" Type="http://schemas.openxmlformats.org/officeDocument/2006/relationships/hyperlink" Target="mailto:postmaster@gorgetegonkormanyzat.t-online.hu" TargetMode="External"/><Relationship Id="rId20" Type="http://schemas.openxmlformats.org/officeDocument/2006/relationships/hyperlink" Target="mailto:mesztegnyo.onkormanyzat@t-online.hu" TargetMode="External"/><Relationship Id="rId41" Type="http://schemas.openxmlformats.org/officeDocument/2006/relationships/hyperlink" Target="mailto:ckoedde@gmail.com" TargetMode="External"/><Relationship Id="rId54" Type="http://schemas.openxmlformats.org/officeDocument/2006/relationships/hyperlink" Target="mailto:lengyeltoti@somogy.hu" TargetMode="External"/><Relationship Id="rId62" Type="http://schemas.openxmlformats.org/officeDocument/2006/relationships/hyperlink" Target="mailto:rszkiraly@freemail.hu" TargetMode="External"/><Relationship Id="rId70" Type="http://schemas.openxmlformats.org/officeDocument/2006/relationships/hyperlink" Target="mailto:nagykorpad@latsat.hu" TargetMode="External"/><Relationship Id="rId75" Type="http://schemas.openxmlformats.org/officeDocument/2006/relationships/hyperlink" Target="mailto:kisbajom@somogy.hu" TargetMode="External"/><Relationship Id="rId83" Type="http://schemas.openxmlformats.org/officeDocument/2006/relationships/hyperlink" Target="mailto:porrog@somogy.hu" TargetMode="External"/><Relationship Id="rId88" Type="http://schemas.openxmlformats.org/officeDocument/2006/relationships/hyperlink" Target="mailto:zakanyhiv@techno-tel.hu" TargetMode="External"/><Relationship Id="rId91" Type="http://schemas.openxmlformats.org/officeDocument/2006/relationships/hyperlink" Target="mailto:siofokcko@freemail.hu" TargetMode="External"/><Relationship Id="rId96" Type="http://schemas.openxmlformats.org/officeDocument/2006/relationships/hyperlink" Target="mailto:csokolycko@citromail.hu" TargetMode="External"/><Relationship Id="rId111" Type="http://schemas.openxmlformats.org/officeDocument/2006/relationships/hyperlink" Target="mailto:bonnyaonkormanyzat@gmail.com" TargetMode="External"/><Relationship Id="rId132" Type="http://schemas.openxmlformats.org/officeDocument/2006/relationships/hyperlink" Target="mailto:szulok@somogy.hu" TargetMode="External"/><Relationship Id="rId1" Type="http://schemas.openxmlformats.org/officeDocument/2006/relationships/hyperlink" Target="mailto:hrs.somogy@vipmail.hu" TargetMode="External"/><Relationship Id="rId6" Type="http://schemas.openxmlformats.org/officeDocument/2006/relationships/hyperlink" Target="mailto:zimany@kapos-net.hu" TargetMode="External"/><Relationship Id="rId15" Type="http://schemas.openxmlformats.org/officeDocument/2006/relationships/hyperlink" Target="mailto:taska.miklovics@gmail.com" TargetMode="External"/><Relationship Id="rId23" Type="http://schemas.openxmlformats.org/officeDocument/2006/relationships/hyperlink" Target="mailto:golle@kapos-net.hu" TargetMode="External"/><Relationship Id="rId28" Type="http://schemas.openxmlformats.org/officeDocument/2006/relationships/hyperlink" Target="mailto:lrelatrany@freemail.hu" TargetMode="External"/><Relationship Id="rId36" Type="http://schemas.openxmlformats.org/officeDocument/2006/relationships/hyperlink" Target="mailto:jegyzoberki@nagyberki.hu" TargetMode="External"/><Relationship Id="rId49" Type="http://schemas.openxmlformats.org/officeDocument/2006/relationships/hyperlink" Target="mailto:hivatal@beleg.hu" TargetMode="External"/><Relationship Id="rId57" Type="http://schemas.openxmlformats.org/officeDocument/2006/relationships/hyperlink" Target="mailto:ignaczjanos42@citromail.hu" TargetMode="External"/><Relationship Id="rId106" Type="http://schemas.openxmlformats.org/officeDocument/2006/relationships/hyperlink" Target="mailto:mikeikozhiv@gmail.com" TargetMode="External"/><Relationship Id="rId114" Type="http://schemas.openxmlformats.org/officeDocument/2006/relationships/hyperlink" Target="mailto:babocsa@somogy.hu" TargetMode="External"/><Relationship Id="rId119" Type="http://schemas.openxmlformats.org/officeDocument/2006/relationships/hyperlink" Target="mailto:laszlone.szegeny@citromail.hu" TargetMode="External"/><Relationship Id="rId127" Type="http://schemas.openxmlformats.org/officeDocument/2006/relationships/hyperlink" Target="mailto:lad@vipmail.hu" TargetMode="External"/><Relationship Id="rId10" Type="http://schemas.openxmlformats.org/officeDocument/2006/relationships/hyperlink" Target="mailto:onkorm.tikos@freemail.hu" TargetMode="External"/><Relationship Id="rId31" Type="http://schemas.openxmlformats.org/officeDocument/2006/relationships/hyperlink" Target="mailto:somogyszil@somogy.hu" TargetMode="External"/><Relationship Id="rId44" Type="http://schemas.openxmlformats.org/officeDocument/2006/relationships/hyperlink" Target="mailto:jegyzomernye@kapos-net.hu" TargetMode="External"/><Relationship Id="rId52" Type="http://schemas.openxmlformats.org/officeDocument/2006/relationships/hyperlink" Target="mailto:lengyeltotijegyzo@somogy.hu" TargetMode="External"/><Relationship Id="rId60" Type="http://schemas.openxmlformats.org/officeDocument/2006/relationships/hyperlink" Target="mailto:otvos@latsat.hu" TargetMode="External"/><Relationship Id="rId65" Type="http://schemas.openxmlformats.org/officeDocument/2006/relationships/hyperlink" Target="mailto:cintia1105@freemail.hu" TargetMode="External"/><Relationship Id="rId73" Type="http://schemas.openxmlformats.org/officeDocument/2006/relationships/hyperlink" Target="mailto:postmaster@kutasph.t-online.hu" TargetMode="External"/><Relationship Id="rId78" Type="http://schemas.openxmlformats.org/officeDocument/2006/relationships/hyperlink" Target="mailto:onkszab@mail.techno-tel.hu" TargetMode="External"/><Relationship Id="rId81" Type="http://schemas.openxmlformats.org/officeDocument/2006/relationships/hyperlink" Target="mailto:titkarsag@berzence.hu" TargetMode="External"/><Relationship Id="rId86" Type="http://schemas.openxmlformats.org/officeDocument/2006/relationships/hyperlink" Target="mailto:korjegyzoseg@nded.koznet.hu" TargetMode="External"/><Relationship Id="rId94" Type="http://schemas.openxmlformats.org/officeDocument/2006/relationships/hyperlink" Target="mailto:bardudvarnok@kapos-net.hu" TargetMode="External"/><Relationship Id="rId99" Type="http://schemas.openxmlformats.org/officeDocument/2006/relationships/hyperlink" Target="mailto:mikeikozhiv@gmail.com" TargetMode="External"/><Relationship Id="rId101" Type="http://schemas.openxmlformats.org/officeDocument/2006/relationships/hyperlink" Target="mailto:hivatal@kadarkutph.hu" TargetMode="External"/><Relationship Id="rId122" Type="http://schemas.openxmlformats.org/officeDocument/2006/relationships/hyperlink" Target="mailto:csokonyavisonta@t-online.hu" TargetMode="External"/><Relationship Id="rId130" Type="http://schemas.openxmlformats.org/officeDocument/2006/relationships/hyperlink" Target="mailto:babocsa@somogy.hu" TargetMode="External"/><Relationship Id="rId135" Type="http://schemas.openxmlformats.org/officeDocument/2006/relationships/hyperlink" Target="mailto:rippeleva@freemail.hu" TargetMode="External"/><Relationship Id="rId4" Type="http://schemas.openxmlformats.org/officeDocument/2006/relationships/hyperlink" Target="mailto:info@mosdos.hu" TargetMode="External"/><Relationship Id="rId9" Type="http://schemas.openxmlformats.org/officeDocument/2006/relationships/hyperlink" Target="mailto:balintjozseflajos@marcali.hu" TargetMode="External"/><Relationship Id="rId13" Type="http://schemas.openxmlformats.org/officeDocument/2006/relationships/hyperlink" Target="mailto:holladonkormanyzat8731@gmail.com" TargetMode="External"/><Relationship Id="rId18" Type="http://schemas.openxmlformats.org/officeDocument/2006/relationships/hyperlink" Target="mailto:kurtosizsolti@gmail.com" TargetMode="External"/><Relationship Id="rId39" Type="http://schemas.openxmlformats.org/officeDocument/2006/relationships/hyperlink" Target="mailto:attilaiza@gmail.hu" TargetMode="External"/><Relationship Id="rId109" Type="http://schemas.openxmlformats.org/officeDocument/2006/relationships/hyperlink" Target="mailto:bonnyaonkormanyzat@gmail.com" TargetMode="External"/><Relationship Id="rId34" Type="http://schemas.openxmlformats.org/officeDocument/2006/relationships/hyperlink" Target="mailto:jegyzoberki@nagyberki.hu" TargetMode="External"/><Relationship Id="rId50" Type="http://schemas.openxmlformats.org/officeDocument/2006/relationships/hyperlink" Target="mailto:szoc.igazg@gmail.com" TargetMode="External"/><Relationship Id="rId55" Type="http://schemas.openxmlformats.org/officeDocument/2006/relationships/hyperlink" Target="mailto:horvathgyula72@gmail.com" TargetMode="External"/><Relationship Id="rId76" Type="http://schemas.openxmlformats.org/officeDocument/2006/relationships/hyperlink" Target="mailto:kakas.fux@freemail.hu" TargetMode="External"/><Relationship Id="rId97" Type="http://schemas.openxmlformats.org/officeDocument/2006/relationships/hyperlink" Target="mailto:titkarsag@kabelnet.hu" TargetMode="External"/><Relationship Id="rId104" Type="http://schemas.openxmlformats.org/officeDocument/2006/relationships/hyperlink" Target="mailto:kaposszerdahely@kapos-net.hu" TargetMode="External"/><Relationship Id="rId120" Type="http://schemas.openxmlformats.org/officeDocument/2006/relationships/hyperlink" Target="mailto:laszlone.szegeny@citromail.hu" TargetMode="External"/><Relationship Id="rId125" Type="http://schemas.openxmlformats.org/officeDocument/2006/relationships/hyperlink" Target="mailto:szulok@somogy.hu" TargetMode="External"/><Relationship Id="rId7" Type="http://schemas.openxmlformats.org/officeDocument/2006/relationships/hyperlink" Target="mailto:ckokvar@gmail.com" TargetMode="External"/><Relationship Id="rId71" Type="http://schemas.openxmlformats.org/officeDocument/2006/relationships/hyperlink" Target="mailto:janika74@postafiok.hu" TargetMode="External"/><Relationship Id="rId92" Type="http://schemas.openxmlformats.org/officeDocument/2006/relationships/hyperlink" Target="mailto:siofokcko@freemail.hu" TargetMode="External"/><Relationship Id="rId2" Type="http://schemas.openxmlformats.org/officeDocument/2006/relationships/hyperlink" Target="mailto:hrs.somogy@vipmail.hu" TargetMode="External"/><Relationship Id="rId29" Type="http://schemas.openxmlformats.org/officeDocument/2006/relationships/hyperlink" Target="mailto:lrelatrany@freemail.hu" TargetMode="External"/><Relationship Id="rId24" Type="http://schemas.openxmlformats.org/officeDocument/2006/relationships/hyperlink" Target="mailto:roma.onkormanyzat@freemail.hu" TargetMode="External"/><Relationship Id="rId40" Type="http://schemas.openxmlformats.org/officeDocument/2006/relationships/hyperlink" Target="mailto:magyaregres@kapos-net.hu" TargetMode="External"/><Relationship Id="rId45" Type="http://schemas.openxmlformats.org/officeDocument/2006/relationships/hyperlink" Target="mailto:lizafruzsina@gmail.com" TargetMode="External"/><Relationship Id="rId66" Type="http://schemas.openxmlformats.org/officeDocument/2006/relationships/hyperlink" Target="mailto:cintia1105@freemail.hu" TargetMode="External"/><Relationship Id="rId87" Type="http://schemas.openxmlformats.org/officeDocument/2006/relationships/hyperlink" Target="mailto:porrog@somogy.hu" TargetMode="External"/><Relationship Id="rId110" Type="http://schemas.openxmlformats.org/officeDocument/2006/relationships/hyperlink" Target="mailto:bonnyaonkormanyzat@gmail.com" TargetMode="External"/><Relationship Id="rId115" Type="http://schemas.openxmlformats.org/officeDocument/2006/relationships/hyperlink" Target="mailto:belavar@gmail.com" TargetMode="External"/><Relationship Id="rId131" Type="http://schemas.openxmlformats.org/officeDocument/2006/relationships/hyperlink" Target="mailto:szulok@somogy.hu" TargetMode="External"/><Relationship Id="rId136" Type="http://schemas.openxmlformats.org/officeDocument/2006/relationships/hyperlink" Target="mailto:nko2@freemail.hu" TargetMode="External"/><Relationship Id="rId61" Type="http://schemas.openxmlformats.org/officeDocument/2006/relationships/hyperlink" Target="mailto:rszkiraly@freemail.hu" TargetMode="External"/><Relationship Id="rId82" Type="http://schemas.openxmlformats.org/officeDocument/2006/relationships/hyperlink" Target="mailto:titkarsag@berzence.hu" TargetMode="External"/><Relationship Id="rId19" Type="http://schemas.openxmlformats.org/officeDocument/2006/relationships/hyperlink" Target="mailto:jegyzo.pusztakovacsi@gmail.com" TargetMode="External"/><Relationship Id="rId14" Type="http://schemas.openxmlformats.org/officeDocument/2006/relationships/hyperlink" Target="mailto:hivatal.taska@gmail.com" TargetMode="External"/><Relationship Id="rId30" Type="http://schemas.openxmlformats.org/officeDocument/2006/relationships/hyperlink" Target="mailto:somogyszil@somogy.hu" TargetMode="External"/><Relationship Id="rId35" Type="http://schemas.openxmlformats.org/officeDocument/2006/relationships/hyperlink" Target="mailto:jegyzoberki@nagyberki.hu" TargetMode="External"/><Relationship Id="rId56" Type="http://schemas.openxmlformats.org/officeDocument/2006/relationships/hyperlink" Target="mailto:ignaczjanos42@citromail.hu" TargetMode="External"/><Relationship Id="rId77" Type="http://schemas.openxmlformats.org/officeDocument/2006/relationships/hyperlink" Target="mailto:onkszab@mail.techno-tel.hu" TargetMode="External"/><Relationship Id="rId100" Type="http://schemas.openxmlformats.org/officeDocument/2006/relationships/hyperlink" Target="mailto:mikeikozhiv@gmail.com" TargetMode="External"/><Relationship Id="rId105" Type="http://schemas.openxmlformats.org/officeDocument/2006/relationships/hyperlink" Target="mailto:mikeikozhiv@gmail.com" TargetMode="External"/><Relationship Id="rId126" Type="http://schemas.openxmlformats.org/officeDocument/2006/relationships/hyperlink" Target="mailto:kalmancsa@somogy.hu"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mailto:vagoe-04@gmail.com" TargetMode="External"/><Relationship Id="rId117" Type="http://schemas.openxmlformats.org/officeDocument/2006/relationships/hyperlink" Target="mailto:onkormanyzat@rakamaz.hu" TargetMode="External"/><Relationship Id="rId21" Type="http://schemas.openxmlformats.org/officeDocument/2006/relationships/hyperlink" Target="mailto:hivatal@szabolcsveresmart.t-online.hu" TargetMode="External"/><Relationship Id="rId42" Type="http://schemas.openxmlformats.org/officeDocument/2006/relationships/hyperlink" Target="mailto:polghiv.patroha@freemail.hu" TargetMode="External"/><Relationship Id="rId47" Type="http://schemas.openxmlformats.org/officeDocument/2006/relationships/hyperlink" Target="mailto:szamosangyalos@freemail.hu" TargetMode="External"/><Relationship Id="rId63" Type="http://schemas.openxmlformats.org/officeDocument/2006/relationships/hyperlink" Target="mailto:gemzse1@freemail.hu" TargetMode="External"/><Relationship Id="rId68" Type="http://schemas.openxmlformats.org/officeDocument/2006/relationships/hyperlink" Target="mailto:napkorisvabok@gmail.com" TargetMode="External"/><Relationship Id="rId84" Type="http://schemas.openxmlformats.org/officeDocument/2006/relationships/hyperlink" Target="mailto:eperjeskeonk@gmail.com" TargetMode="External"/><Relationship Id="rId89" Type="http://schemas.openxmlformats.org/officeDocument/2006/relationships/hyperlink" Target="mailto:ujkenez.hivatal@freemail.hu" TargetMode="External"/><Relationship Id="rId112" Type="http://schemas.openxmlformats.org/officeDocument/2006/relationships/hyperlink" Target="mailto:hckorohod@freemail.hu" TargetMode="External"/><Relationship Id="rId133" Type="http://schemas.openxmlformats.org/officeDocument/2006/relationships/hyperlink" Target="mailto:jegyzo@merk.hu" TargetMode="External"/><Relationship Id="rId138" Type="http://schemas.openxmlformats.org/officeDocument/2006/relationships/hyperlink" Target="mailto:szon-c@freemail.hu" TargetMode="External"/><Relationship Id="rId154" Type="http://schemas.openxmlformats.org/officeDocument/2006/relationships/hyperlink" Target="mailto:laskodhivatal@gmail.com" TargetMode="External"/><Relationship Id="rId159" Type="http://schemas.openxmlformats.org/officeDocument/2006/relationships/hyperlink" Target="mailto:nyirkata@freemail.hu" TargetMode="External"/><Relationship Id="rId175" Type="http://schemas.openxmlformats.org/officeDocument/2006/relationships/hyperlink" Target="mailto:kisvarsany2@namenynet.hu" TargetMode="External"/><Relationship Id="rId170" Type="http://schemas.openxmlformats.org/officeDocument/2006/relationships/hyperlink" Target="mailto:berkesz@berkesz.hu" TargetMode="External"/><Relationship Id="rId16" Type="http://schemas.openxmlformats.org/officeDocument/2006/relationships/hyperlink" Target="mailto:polgh@gyortelek.hu" TargetMode="External"/><Relationship Id="rId107" Type="http://schemas.openxmlformats.org/officeDocument/2006/relationships/hyperlink" Target="mailto:petnehaza@citromail.hu" TargetMode="External"/><Relationship Id="rId11" Type="http://schemas.openxmlformats.org/officeDocument/2006/relationships/hyperlink" Target="mailto:vallaj@enternet.hu" TargetMode="External"/><Relationship Id="rId32" Type="http://schemas.openxmlformats.org/officeDocument/2006/relationships/hyperlink" Target="mailto:onkormanyzat@csengersima.hu" TargetMode="External"/><Relationship Id="rId37" Type="http://schemas.openxmlformats.org/officeDocument/2006/relationships/hyperlink" Target="mailto:titkarsag@nyirbogdany.hu" TargetMode="External"/><Relationship Id="rId53" Type="http://schemas.openxmlformats.org/officeDocument/2006/relationships/hyperlink" Target="mailto:onkormanyzatbalsa@gmail.com" TargetMode="External"/><Relationship Id="rId58" Type="http://schemas.openxmlformats.org/officeDocument/2006/relationships/hyperlink" Target="mailto:attilabalogh952@gmail.com" TargetMode="External"/><Relationship Id="rId74" Type="http://schemas.openxmlformats.org/officeDocument/2006/relationships/hyperlink" Target="mailto:lonya.hivatal@zahonynet.hu" TargetMode="External"/><Relationship Id="rId79" Type="http://schemas.openxmlformats.org/officeDocument/2006/relationships/hyperlink" Target="mailto:onkormanyzatbotpalad@gmail.com" TargetMode="External"/><Relationship Id="rId102" Type="http://schemas.openxmlformats.org/officeDocument/2006/relationships/hyperlink" Target="mailto:katababykee@hotmail.com" TargetMode="External"/><Relationship Id="rId123" Type="http://schemas.openxmlformats.org/officeDocument/2006/relationships/hyperlink" Target="mailto:hivatal@opalyi.hu" TargetMode="External"/><Relationship Id="rId128" Type="http://schemas.openxmlformats.org/officeDocument/2006/relationships/hyperlink" Target="mailto:csicsi@freemail.hu" TargetMode="External"/><Relationship Id="rId144" Type="http://schemas.openxmlformats.org/officeDocument/2006/relationships/hyperlink" Target="mailto:polghiv_tbecs@freemail.hu" TargetMode="External"/><Relationship Id="rId149" Type="http://schemas.openxmlformats.org/officeDocument/2006/relationships/hyperlink" Target="mailto:radvitez@t-online.hu" TargetMode="External"/><Relationship Id="rId5" Type="http://schemas.openxmlformats.org/officeDocument/2006/relationships/hyperlink" Target="mailto:hivatal@kallosemjen.hu" TargetMode="External"/><Relationship Id="rId90" Type="http://schemas.openxmlformats.org/officeDocument/2006/relationships/hyperlink" Target="mailto:polgarmester@kekcse.hu" TargetMode="External"/><Relationship Id="rId95" Type="http://schemas.openxmlformats.org/officeDocument/2006/relationships/hyperlink" Target="mailto:hivatal@rozsaly.hu" TargetMode="External"/><Relationship Id="rId160" Type="http://schemas.openxmlformats.org/officeDocument/2006/relationships/hyperlink" Target="mailto:nyirkata@freemail.hu" TargetMode="External"/><Relationship Id="rId165" Type="http://schemas.openxmlformats.org/officeDocument/2006/relationships/hyperlink" Target="mailto:tiszavidhivatal@freemail.hu" TargetMode="External"/><Relationship Id="rId181" Type="http://schemas.openxmlformats.org/officeDocument/2006/relationships/hyperlink" Target="mailto:titkarsag@zahony.hu" TargetMode="External"/><Relationship Id="rId22" Type="http://schemas.openxmlformats.org/officeDocument/2006/relationships/hyperlink" Target="mailto:hivatal@szabolcsveresmart.t-online.hu" TargetMode="External"/><Relationship Id="rId27" Type="http://schemas.openxmlformats.org/officeDocument/2006/relationships/hyperlink" Target="mailto:vagoe-04@gmail.com" TargetMode="External"/><Relationship Id="rId43" Type="http://schemas.openxmlformats.org/officeDocument/2006/relationships/hyperlink" Target="mailto:polgarmesterihivatal@gmail.com" TargetMode="External"/><Relationship Id="rId48" Type="http://schemas.openxmlformats.org/officeDocument/2006/relationships/hyperlink" Target="mailto:szamosangyalos@freemail.hu" TargetMode="External"/><Relationship Id="rId64" Type="http://schemas.openxmlformats.org/officeDocument/2006/relationships/hyperlink" Target="mailto:szolband@citromail.hu" TargetMode="External"/><Relationship Id="rId69" Type="http://schemas.openxmlformats.org/officeDocument/2006/relationships/hyperlink" Target="mailto:napkorisvabok@gmail.com" TargetMode="External"/><Relationship Id="rId113" Type="http://schemas.openxmlformats.org/officeDocument/2006/relationships/hyperlink" Target="mailto:hckorohod@freemail.hu" TargetMode="External"/><Relationship Id="rId118" Type="http://schemas.openxmlformats.org/officeDocument/2006/relationships/hyperlink" Target="mailto:agrokek@infotik.eu" TargetMode="External"/><Relationship Id="rId134" Type="http://schemas.openxmlformats.org/officeDocument/2006/relationships/hyperlink" Target="mailto:romaonkormanyzat@gmail.hu" TargetMode="External"/><Relationship Id="rId139" Type="http://schemas.openxmlformats.org/officeDocument/2006/relationships/hyperlink" Target="mailto:ajakhiv@gmail.com" TargetMode="External"/><Relationship Id="rId80" Type="http://schemas.openxmlformats.org/officeDocument/2006/relationships/hyperlink" Target="mailto:pmhiv.tizsabezded@zahonynet.hu" TargetMode="External"/><Relationship Id="rId85" Type="http://schemas.openxmlformats.org/officeDocument/2006/relationships/hyperlink" Target="mailto:eperjeskeonk@gmail.com" TargetMode="External"/><Relationship Id="rId150" Type="http://schemas.openxmlformats.org/officeDocument/2006/relationships/hyperlink" Target="mailto:CKO90@FREEMAIL.HU" TargetMode="External"/><Relationship Id="rId155" Type="http://schemas.openxmlformats.org/officeDocument/2006/relationships/hyperlink" Target="mailto:laskodhivatal@gmail.com" TargetMode="External"/><Relationship Id="rId171" Type="http://schemas.openxmlformats.org/officeDocument/2006/relationships/hyperlink" Target="mailto:hivatal@bokony.hu" TargetMode="External"/><Relationship Id="rId176" Type="http://schemas.openxmlformats.org/officeDocument/2006/relationships/hyperlink" Target="mailto:nyirtelek@gmail.com" TargetMode="External"/><Relationship Id="rId12" Type="http://schemas.openxmlformats.org/officeDocument/2006/relationships/hyperlink" Target="mailto:nemzetisegi.balkany@gmail.com" TargetMode="External"/><Relationship Id="rId17" Type="http://schemas.openxmlformats.org/officeDocument/2006/relationships/hyperlink" Target="mailto:polgh@gyortelelek.hu" TargetMode="External"/><Relationship Id="rId33" Type="http://schemas.openxmlformats.org/officeDocument/2006/relationships/hyperlink" Target="mailto:polghivcsujfalu@freemail.hu" TargetMode="External"/><Relationship Id="rId38" Type="http://schemas.openxmlformats.org/officeDocument/2006/relationships/hyperlink" Target="mailto:titkarsag@nyirbogdany.hu" TargetMode="External"/><Relationship Id="rId59" Type="http://schemas.openxmlformats.org/officeDocument/2006/relationships/hyperlink" Target="mailto:ilk.hivatal@gmail.com" TargetMode="External"/><Relationship Id="rId103" Type="http://schemas.openxmlformats.org/officeDocument/2006/relationships/hyperlink" Target="mailto:katababykee@hotmail.com" TargetMode="External"/><Relationship Id="rId108" Type="http://schemas.openxmlformats.org/officeDocument/2006/relationships/hyperlink" Target="mailto:petnehaza@citromail.hu" TargetMode="External"/><Relationship Id="rId124" Type="http://schemas.openxmlformats.org/officeDocument/2006/relationships/hyperlink" Target="mailto:hivatal@vasmegyer.hu" TargetMode="External"/><Relationship Id="rId129" Type="http://schemas.openxmlformats.org/officeDocument/2006/relationships/hyperlink" Target="mailto:csaszlo@tvn.hu" TargetMode="External"/><Relationship Id="rId54" Type="http://schemas.openxmlformats.org/officeDocument/2006/relationships/hyperlink" Target="mailto:onkormanyzatbalsa@gmail.com" TargetMode="External"/><Relationship Id="rId70" Type="http://schemas.openxmlformats.org/officeDocument/2006/relationships/hyperlink" Target="mailto:mtcko01@gmail.com" TargetMode="External"/><Relationship Id="rId75" Type="http://schemas.openxmlformats.org/officeDocument/2006/relationships/hyperlink" Target="mailto:natalsza1976@freemail.hu" TargetMode="External"/><Relationship Id="rId91" Type="http://schemas.openxmlformats.org/officeDocument/2006/relationships/hyperlink" Target="mailto:nyircsaszarionk@gmail.com" TargetMode="External"/><Relationship Id="rId96" Type="http://schemas.openxmlformats.org/officeDocument/2006/relationships/hyperlink" Target="mailto:tisztaberek@freemail.hu" TargetMode="External"/><Relationship Id="rId140" Type="http://schemas.openxmlformats.org/officeDocument/2006/relationships/hyperlink" Target="mailto:korjegy@mail.techno-tel.hu" TargetMode="External"/><Relationship Id="rId145" Type="http://schemas.openxmlformats.org/officeDocument/2006/relationships/hyperlink" Target="mailto:onkormanyzat.tiszabecs@gmail.hu" TargetMode="External"/><Relationship Id="rId161" Type="http://schemas.openxmlformats.org/officeDocument/2006/relationships/hyperlink" Target="mailto:hodaszpolghiv@t-online.hu" TargetMode="External"/><Relationship Id="rId166" Type="http://schemas.openxmlformats.org/officeDocument/2006/relationships/hyperlink" Target="mailto:polghiv@gulacs.hu" TargetMode="External"/><Relationship Id="rId182" Type="http://schemas.openxmlformats.org/officeDocument/2006/relationships/hyperlink" Target="mailto:titkarsag@zahony.hu" TargetMode="External"/><Relationship Id="rId1" Type="http://schemas.openxmlformats.org/officeDocument/2006/relationships/hyperlink" Target="mailto:csegold@csegold.hu" TargetMode="External"/><Relationship Id="rId6" Type="http://schemas.openxmlformats.org/officeDocument/2006/relationships/hyperlink" Target="mailto:nagycserkeszonk@gmail.com" TargetMode="External"/><Relationship Id="rId23" Type="http://schemas.openxmlformats.org/officeDocument/2006/relationships/hyperlink" Target="mailto:onkormanyzat@retkozberencs.hu" TargetMode="External"/><Relationship Id="rId28" Type="http://schemas.openxmlformats.org/officeDocument/2006/relationships/hyperlink" Target="mailto:jegyzo@anarcs.hu" TargetMode="External"/><Relationship Id="rId49" Type="http://schemas.openxmlformats.org/officeDocument/2006/relationships/hyperlink" Target="mailto:aljegyz@csenger.hu" TargetMode="External"/><Relationship Id="rId114" Type="http://schemas.openxmlformats.org/officeDocument/2006/relationships/hyperlink" Target="mailto:csorbamiklosne@freemail.hu" TargetMode="External"/><Relationship Id="rId119" Type="http://schemas.openxmlformats.org/officeDocument/2006/relationships/hyperlink" Target="mailto:mariapocs@mariapocs.hu" TargetMode="External"/><Relationship Id="rId44" Type="http://schemas.openxmlformats.org/officeDocument/2006/relationships/hyperlink" Target="mailto:polgarmesterihivatal@gmail.com" TargetMode="External"/><Relationship Id="rId60" Type="http://schemas.openxmlformats.org/officeDocument/2006/relationships/hyperlink" Target="mailto:kisvarsany2@namenynet.hu06%20(45)%20481-305;%2006%20(30)%20976-3347" TargetMode="External"/><Relationship Id="rId65" Type="http://schemas.openxmlformats.org/officeDocument/2006/relationships/hyperlink" Target="mailto:turistvandi@gmail.com" TargetMode="External"/><Relationship Id="rId81" Type="http://schemas.openxmlformats.org/officeDocument/2006/relationships/hyperlink" Target="mailto:pmhiv.tiszabezded@zahonynet.hu" TargetMode="External"/><Relationship Id="rId86" Type="http://schemas.openxmlformats.org/officeDocument/2006/relationships/hyperlink" Target="mailto:tiszamogyoros.kozseg@gmail.com" TargetMode="External"/><Relationship Id="rId130" Type="http://schemas.openxmlformats.org/officeDocument/2006/relationships/hyperlink" Target="mailto:ckogegeny@citromail.hu" TargetMode="External"/><Relationship Id="rId135" Type="http://schemas.openxmlformats.org/officeDocument/2006/relationships/hyperlink" Target="mailto:piricse.hivatal@freemail.hu" TargetMode="External"/><Relationship Id="rId151" Type="http://schemas.openxmlformats.org/officeDocument/2006/relationships/hyperlink" Target="mailto:CKO90@FREEMAIL.HU" TargetMode="External"/><Relationship Id="rId156" Type="http://schemas.openxmlformats.org/officeDocument/2006/relationships/hyperlink" Target="mailto:beszterec1@freemeil.hu" TargetMode="External"/><Relationship Id="rId177" Type="http://schemas.openxmlformats.org/officeDocument/2006/relationships/hyperlink" Target="mailto:szatmarcseke@gmail.com" TargetMode="External"/><Relationship Id="rId4" Type="http://schemas.openxmlformats.org/officeDocument/2006/relationships/hyperlink" Target="mailto:jankmajtisph@freemail.hu" TargetMode="External"/><Relationship Id="rId9" Type="http://schemas.openxmlformats.org/officeDocument/2006/relationships/hyperlink" Target="mailto:rpmszabolcsmegye@freemail.hu" TargetMode="External"/><Relationship Id="rId172" Type="http://schemas.openxmlformats.org/officeDocument/2006/relationships/hyperlink" Target="mailto:hivatal@bokony.hu" TargetMode="External"/><Relationship Id="rId180" Type="http://schemas.openxmlformats.org/officeDocument/2006/relationships/hyperlink" Target="mailto:szekelypolghiv@mail.datanet.hu" TargetMode="External"/><Relationship Id="rId13" Type="http://schemas.openxmlformats.org/officeDocument/2006/relationships/hyperlink" Target="mailto:nemzetisegi.balkany@gmail.com" TargetMode="External"/><Relationship Id="rId18" Type="http://schemas.openxmlformats.org/officeDocument/2006/relationships/hyperlink" Target="mailto:rezmuves1963@freemail.hu" TargetMode="External"/><Relationship Id="rId39" Type="http://schemas.openxmlformats.org/officeDocument/2006/relationships/hyperlink" Target="mailto:gyulahaza_kisebbsegi_onkorm@gmail.hu" TargetMode="External"/><Relationship Id="rId109" Type="http://schemas.openxmlformats.org/officeDocument/2006/relationships/hyperlink" Target="mailto:onkormanyzat@nagydobos.hu" TargetMode="External"/><Relationship Id="rId34" Type="http://schemas.openxmlformats.org/officeDocument/2006/relationships/hyperlink" Target="mailto:polghivcsujfalu@gmail.com" TargetMode="External"/><Relationship Id="rId50" Type="http://schemas.openxmlformats.org/officeDocument/2006/relationships/hyperlink" Target="mailto:aljegyz@csenger.hu" TargetMode="External"/><Relationship Id="rId55" Type="http://schemas.openxmlformats.org/officeDocument/2006/relationships/hyperlink" Target="mailto:nagyarpmh@freemail.hu" TargetMode="External"/><Relationship Id="rId76" Type="http://schemas.openxmlformats.org/officeDocument/2006/relationships/hyperlink" Target="mailto:vencsellonemetkisebbseg@gmail.com" TargetMode="External"/><Relationship Id="rId97" Type="http://schemas.openxmlformats.org/officeDocument/2006/relationships/hyperlink" Target="mailto:zajtahivatal.hu@freemail.hu" TargetMode="External"/><Relationship Id="rId104" Type="http://schemas.openxmlformats.org/officeDocument/2006/relationships/hyperlink" Target="mailto:dezso852@gmail.com" TargetMode="External"/><Relationship Id="rId120" Type="http://schemas.openxmlformats.org/officeDocument/2006/relationships/hyperlink" Target="mailto:jand@index.hu" TargetMode="External"/><Relationship Id="rId125" Type="http://schemas.openxmlformats.org/officeDocument/2006/relationships/hyperlink" Target="mailto:hivatal@vasmegyer.hu" TargetMode="External"/><Relationship Id="rId141" Type="http://schemas.openxmlformats.org/officeDocument/2006/relationships/hyperlink" Target="mailto:polgarmesterihivatal@nyirlugos.hu" TargetMode="External"/><Relationship Id="rId146" Type="http://schemas.openxmlformats.org/officeDocument/2006/relationships/hyperlink" Target="mailto:polghiv_uszka@freemail.hu" TargetMode="External"/><Relationship Id="rId167" Type="http://schemas.openxmlformats.org/officeDocument/2006/relationships/hyperlink" Target="mailto:apatipm@gmail.com" TargetMode="External"/><Relationship Id="rId7" Type="http://schemas.openxmlformats.org/officeDocument/2006/relationships/hyperlink" Target="mailto:nagycserkeszonk@gamil.com" TargetMode="External"/><Relationship Id="rId71" Type="http://schemas.openxmlformats.org/officeDocument/2006/relationships/hyperlink" Target="mailto:denes0000@freemail.hu" TargetMode="External"/><Relationship Id="rId92" Type="http://schemas.openxmlformats.org/officeDocument/2006/relationships/hyperlink" Target="mailto:nyircsaszarionk@gmail.com" TargetMode="External"/><Relationship Id="rId162" Type="http://schemas.openxmlformats.org/officeDocument/2006/relationships/hyperlink" Target="mailto:hodaszpolgh&#237;v@t-online.hu" TargetMode="External"/><Relationship Id="rId183" Type="http://schemas.openxmlformats.org/officeDocument/2006/relationships/hyperlink" Target="mailto:zajtahivatal.hu@freemail.hu" TargetMode="External"/><Relationship Id="rId2" Type="http://schemas.openxmlformats.org/officeDocument/2006/relationships/hyperlink" Target="mailto:csegold@csegold.hu" TargetMode="External"/><Relationship Id="rId29" Type="http://schemas.openxmlformats.org/officeDocument/2006/relationships/hyperlink" Target="mailto:drsimai@csenger.hu" TargetMode="External"/><Relationship Id="rId24" Type="http://schemas.openxmlformats.org/officeDocument/2006/relationships/hyperlink" Target="mailto:hivatal@tiszabercel.hu" TargetMode="External"/><Relationship Id="rId40" Type="http://schemas.openxmlformats.org/officeDocument/2006/relationships/hyperlink" Target="mailto:gyulahaza_kisebbsegi_onkorm@gmail.hu" TargetMode="External"/><Relationship Id="rId45" Type="http://schemas.openxmlformats.org/officeDocument/2006/relationships/hyperlink" Target="mailto:timarph@eszaknet.hu" TargetMode="External"/><Relationship Id="rId66" Type="http://schemas.openxmlformats.org/officeDocument/2006/relationships/hyperlink" Target="mailto:turistvandi@gmail.com" TargetMode="External"/><Relationship Id="rId87" Type="http://schemas.openxmlformats.org/officeDocument/2006/relationships/hyperlink" Target="mailto:tiszamogyoros.kozseg@gmail.com" TargetMode="External"/><Relationship Id="rId110" Type="http://schemas.openxmlformats.org/officeDocument/2006/relationships/hyperlink" Target="mailto:phtunyogmatolcs@freemail.hu" TargetMode="External"/><Relationship Id="rId115" Type="http://schemas.openxmlformats.org/officeDocument/2006/relationships/hyperlink" Target="mailto:polghivatal@ujfeherto.hu" TargetMode="External"/><Relationship Id="rId131" Type="http://schemas.openxmlformats.org/officeDocument/2006/relationships/hyperlink" Target="mailto:ckogegeny@citromail.hu" TargetMode="External"/><Relationship Id="rId136" Type="http://schemas.openxmlformats.org/officeDocument/2006/relationships/hyperlink" Target="mailto:piricse.hivatal@freemail.hu" TargetMode="External"/><Relationship Id="rId157" Type="http://schemas.openxmlformats.org/officeDocument/2006/relationships/hyperlink" Target="mailto:doge@naracom" TargetMode="External"/><Relationship Id="rId178" Type="http://schemas.openxmlformats.org/officeDocument/2006/relationships/hyperlink" Target="mailto:szatmarcseke@gmail.com" TargetMode="External"/><Relationship Id="rId61" Type="http://schemas.openxmlformats.org/officeDocument/2006/relationships/hyperlink" Target="mailto:pusztadobos.hivatal@gmail.com" TargetMode="External"/><Relationship Id="rId82" Type="http://schemas.openxmlformats.org/officeDocument/2006/relationships/hyperlink" Target="mailto:pheszlar@freemail.hu" TargetMode="External"/><Relationship Id="rId152" Type="http://schemas.openxmlformats.org/officeDocument/2006/relationships/hyperlink" Target="mailto:baktapmh@gmail.com" TargetMode="External"/><Relationship Id="rId173" Type="http://schemas.openxmlformats.org/officeDocument/2006/relationships/hyperlink" Target="mailto:hivatal@fabianhaza.hu" TargetMode="External"/><Relationship Id="rId19" Type="http://schemas.openxmlformats.org/officeDocument/2006/relationships/hyperlink" Target="mailto:hivatal@nagyhalasz.hu" TargetMode="External"/><Relationship Id="rId14" Type="http://schemas.openxmlformats.org/officeDocument/2006/relationships/hyperlink" Target="mailto:pm.hiv.demecser@gmail.com" TargetMode="External"/><Relationship Id="rId30" Type="http://schemas.openxmlformats.org/officeDocument/2006/relationships/hyperlink" Target="mailto:drsimai@csenger.hu" TargetMode="External"/><Relationship Id="rId35" Type="http://schemas.openxmlformats.org/officeDocument/2006/relationships/hyperlink" Target="mailto:mlhivatal@gmail.com" TargetMode="External"/><Relationship Id="rId56" Type="http://schemas.openxmlformats.org/officeDocument/2006/relationships/hyperlink" Target="mailto:onkormanyzat@mehtelek.hu" TargetMode="External"/><Relationship Id="rId77" Type="http://schemas.openxmlformats.org/officeDocument/2006/relationships/hyperlink" Target="mailto:hosszugava@freemail.huangel.iren@freemail.hu" TargetMode="External"/><Relationship Id="rId100" Type="http://schemas.openxmlformats.org/officeDocument/2006/relationships/hyperlink" Target="mailto:rnokisvarda@freemail.hu" TargetMode="External"/><Relationship Id="rId105" Type="http://schemas.openxmlformats.org/officeDocument/2006/relationships/hyperlink" Target="mailto:tyukod@goodnet.hu" TargetMode="External"/><Relationship Id="rId126" Type="http://schemas.openxmlformats.org/officeDocument/2006/relationships/hyperlink" Target="mailto:hivatal.levelek@gmail.com" TargetMode="External"/><Relationship Id="rId147" Type="http://schemas.openxmlformats.org/officeDocument/2006/relationships/hyperlink" Target="mailto:polghiv_uszka@freemail.hu" TargetMode="External"/><Relationship Id="rId168" Type="http://schemas.openxmlformats.org/officeDocument/2006/relationships/hyperlink" Target="mailto:apatipm@gmail.com" TargetMode="External"/><Relationship Id="rId8" Type="http://schemas.openxmlformats.org/officeDocument/2006/relationships/hyperlink" Target="mailto:rpmszabolcsmegye@freemail.hu" TargetMode="External"/><Relationship Id="rId51" Type="http://schemas.openxmlformats.org/officeDocument/2006/relationships/hyperlink" Target="mailto:gamil@freemail.hu" TargetMode="External"/><Relationship Id="rId72" Type="http://schemas.openxmlformats.org/officeDocument/2006/relationships/hyperlink" Target="mailto:ofehertocnonk@gmail.com" TargetMode="External"/><Relationship Id="rId93" Type="http://schemas.openxmlformats.org/officeDocument/2006/relationships/hyperlink" Target="mailto:vajapol@freemail.hu" TargetMode="External"/><Relationship Id="rId98" Type="http://schemas.openxmlformats.org/officeDocument/2006/relationships/hyperlink" Target="mailto:tuzserph@tuzser.hu" TargetMode="External"/><Relationship Id="rId121" Type="http://schemas.openxmlformats.org/officeDocument/2006/relationships/hyperlink" Target="mailto:jand@index.hu" TargetMode="External"/><Relationship Id="rId142" Type="http://schemas.openxmlformats.org/officeDocument/2006/relationships/hyperlink" Target="mailto:polgarmesterihivatal@nyirlugos.hu" TargetMode="External"/><Relationship Id="rId163" Type="http://schemas.openxmlformats.org/officeDocument/2006/relationships/hyperlink" Target="mailto:gyozo1971@citromail.hu" TargetMode="External"/><Relationship Id="rId184" Type="http://schemas.openxmlformats.org/officeDocument/2006/relationships/hyperlink" Target="mailto:zajtahivatal.hu@freemail.hu" TargetMode="External"/><Relationship Id="rId3" Type="http://schemas.openxmlformats.org/officeDocument/2006/relationships/hyperlink" Target="mailto:jankmajtisph@freemail.hu" TargetMode="External"/><Relationship Id="rId25" Type="http://schemas.openxmlformats.org/officeDocument/2006/relationships/hyperlink" Target="mailto:hivatal@tiszabercel.hu" TargetMode="External"/><Relationship Id="rId46" Type="http://schemas.openxmlformats.org/officeDocument/2006/relationships/hyperlink" Target="mailto:timarph@eszaknet.hu" TargetMode="External"/><Relationship Id="rId67" Type="http://schemas.openxmlformats.org/officeDocument/2006/relationships/hyperlink" Target="mailto:titkarsag@nyirvasvari.hu" TargetMode="External"/><Relationship Id="rId116" Type="http://schemas.openxmlformats.org/officeDocument/2006/relationships/hyperlink" Target="mailto:papzsu@freemail.hu" TargetMode="External"/><Relationship Id="rId137" Type="http://schemas.openxmlformats.org/officeDocument/2006/relationships/hyperlink" Target="mailto:tiszaszentmarton@zhnet.hu" TargetMode="External"/><Relationship Id="rId158" Type="http://schemas.openxmlformats.org/officeDocument/2006/relationships/hyperlink" Target="mailto:doge@naracom.hu" TargetMode="External"/><Relationship Id="rId20" Type="http://schemas.openxmlformats.org/officeDocument/2006/relationships/hyperlink" Target="mailto:elekne.helga@nagyhalasz.hu" TargetMode="External"/><Relationship Id="rId41" Type="http://schemas.openxmlformats.org/officeDocument/2006/relationships/hyperlink" Target="mailto:polghiv.patroha@freemail.hu" TargetMode="External"/><Relationship Id="rId62" Type="http://schemas.openxmlformats.org/officeDocument/2006/relationships/hyperlink" Target="mailto:pusztadobos.hivatal@gmail.com" TargetMode="External"/><Relationship Id="rId83" Type="http://schemas.openxmlformats.org/officeDocument/2006/relationships/hyperlink" Target="mailto:pheszlar@freemail.hu" TargetMode="External"/><Relationship Id="rId88" Type="http://schemas.openxmlformats.org/officeDocument/2006/relationships/hyperlink" Target="mailto:ujkenez.hivatal@freemail.hu" TargetMode="External"/><Relationship Id="rId111" Type="http://schemas.openxmlformats.org/officeDocument/2006/relationships/hyperlink" Target="mailto:phtunyogmatolcs@freemail.hu" TargetMode="External"/><Relationship Id="rId132" Type="http://schemas.openxmlformats.org/officeDocument/2006/relationships/hyperlink" Target="mailto:jegyzo@merk.hu" TargetMode="External"/><Relationship Id="rId153" Type="http://schemas.openxmlformats.org/officeDocument/2006/relationships/hyperlink" Target="mailto:baktapmh@gmail.com" TargetMode="External"/><Relationship Id="rId174" Type="http://schemas.openxmlformats.org/officeDocument/2006/relationships/hyperlink" Target="mailto:hivatal@fabianhaza.hu" TargetMode="External"/><Relationship Id="rId179" Type="http://schemas.openxmlformats.org/officeDocument/2006/relationships/hyperlink" Target="mailto:szekelypolghiv@mail.datanet.hu" TargetMode="External"/><Relationship Id="rId15" Type="http://schemas.openxmlformats.org/officeDocument/2006/relationships/hyperlink" Target="mailto:pm.hiv.demecser@gmail.com" TargetMode="External"/><Relationship Id="rId36" Type="http://schemas.openxmlformats.org/officeDocument/2006/relationships/hyperlink" Target="mailto:hivatal.milota@freemail.hu" TargetMode="External"/><Relationship Id="rId57" Type="http://schemas.openxmlformats.org/officeDocument/2006/relationships/hyperlink" Target="mailto:kispaladhivatal@freemail.hu" TargetMode="External"/><Relationship Id="rId106" Type="http://schemas.openxmlformats.org/officeDocument/2006/relationships/hyperlink" Target="mailto:tyukod@goodnet.hu" TargetMode="External"/><Relationship Id="rId127" Type="http://schemas.openxmlformats.org/officeDocument/2006/relationships/hyperlink" Target="mailto:csicsi@freemail.hu" TargetMode="External"/><Relationship Id="rId10" Type="http://schemas.openxmlformats.org/officeDocument/2006/relationships/hyperlink" Target="mailto:vallaj@enternet.hu" TargetMode="External"/><Relationship Id="rId31" Type="http://schemas.openxmlformats.org/officeDocument/2006/relationships/hyperlink" Target="mailto:onkormanyzat@csengersima.hu" TargetMode="External"/><Relationship Id="rId52" Type="http://schemas.openxmlformats.org/officeDocument/2006/relationships/hyperlink" Target="mailto:gamil@freemail.hu" TargetMode="External"/><Relationship Id="rId73" Type="http://schemas.openxmlformats.org/officeDocument/2006/relationships/hyperlink" Target="mailto:ofehertocnonk@gmail.com" TargetMode="External"/><Relationship Id="rId78" Type="http://schemas.openxmlformats.org/officeDocument/2006/relationships/hyperlink" Target="mailto:onkormanyzatbotpalad@gmail.com" TargetMode="External"/><Relationship Id="rId94" Type="http://schemas.openxmlformats.org/officeDocument/2006/relationships/hyperlink" Target="mailto:gacsaly.onkorm@freemail.hu" TargetMode="External"/><Relationship Id="rId99" Type="http://schemas.openxmlformats.org/officeDocument/2006/relationships/hyperlink" Target="mailto:tuzserph@tuzser.hu" TargetMode="External"/><Relationship Id="rId101" Type="http://schemas.openxmlformats.org/officeDocument/2006/relationships/hyperlink" Target="mailto:rnokkisvarda@freemail.hu" TargetMode="External"/><Relationship Id="rId122" Type="http://schemas.openxmlformats.org/officeDocument/2006/relationships/hyperlink" Target="mailto:hivatal@opalyi.hu" TargetMode="External"/><Relationship Id="rId143" Type="http://schemas.openxmlformats.org/officeDocument/2006/relationships/hyperlink" Target="mailto:tkorod@freemail.hu" TargetMode="External"/><Relationship Id="rId148" Type="http://schemas.openxmlformats.org/officeDocument/2006/relationships/hyperlink" Target="mailto:ravitez@t-online.hu" TargetMode="External"/><Relationship Id="rId164" Type="http://schemas.openxmlformats.org/officeDocument/2006/relationships/hyperlink" Target="mailto:tiszavidhivatal@freemail" TargetMode="External"/><Relationship Id="rId169" Type="http://schemas.openxmlformats.org/officeDocument/2006/relationships/hyperlink" Target="mailto:berkesz@berkesz.hu"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mailto:hettichgabor@gmailcom" TargetMode="External"/><Relationship Id="rId21" Type="http://schemas.openxmlformats.org/officeDocument/2006/relationships/hyperlink" Target="mailto:ckodsztgy@tolna.net" TargetMode="External"/><Relationship Id="rId34" Type="http://schemas.openxmlformats.org/officeDocument/2006/relationships/hyperlink" Target="mailto:fricc26@freemail.hu" TargetMode="External"/><Relationship Id="rId42" Type="http://schemas.openxmlformats.org/officeDocument/2006/relationships/hyperlink" Target="mailto:manhalt@freemail.hu" TargetMode="External"/><Relationship Id="rId47" Type="http://schemas.openxmlformats.org/officeDocument/2006/relationships/hyperlink" Target="mailto:kopszanto@tolna.net" TargetMode="External"/><Relationship Id="rId50" Type="http://schemas.openxmlformats.org/officeDocument/2006/relationships/hyperlink" Target="mailto:jegyzo@kurd.hu" TargetMode="External"/><Relationship Id="rId55" Type="http://schemas.openxmlformats.org/officeDocument/2006/relationships/hyperlink" Target="mailto:mkesziph@freemail.hu" TargetMode="External"/><Relationship Id="rId63" Type="http://schemas.openxmlformats.org/officeDocument/2006/relationships/hyperlink" Target="mailto:ocsenyph@tolna.netocsenyph@tolna.net" TargetMode="External"/><Relationship Id="rId68" Type="http://schemas.openxmlformats.org/officeDocument/2006/relationships/hyperlink" Target="mailto:sioagard@sioagard.hu" TargetMode="External"/><Relationship Id="rId76" Type="http://schemas.openxmlformats.org/officeDocument/2006/relationships/hyperlink" Target="mailto:pmhivatal.szalka@t-online.hu" TargetMode="External"/><Relationship Id="rId84" Type="http://schemas.openxmlformats.org/officeDocument/2006/relationships/hyperlink" Target="mailto:kisebbsegtengelic@freemail.hu" TargetMode="External"/><Relationship Id="rId89" Type="http://schemas.openxmlformats.org/officeDocument/2006/relationships/hyperlink" Target="mailto:hivatal@varalja.hu" TargetMode="External"/><Relationship Id="rId97" Type="http://schemas.openxmlformats.org/officeDocument/2006/relationships/hyperlink" Target="mailto:szancsikmaria@gmail.com" TargetMode="External"/><Relationship Id="rId7" Type="http://schemas.openxmlformats.org/officeDocument/2006/relationships/hyperlink" Target="mailto:onkormmoragy@gmail.com" TargetMode="External"/><Relationship Id="rId71" Type="http://schemas.openxmlformats.org/officeDocument/2006/relationships/hyperlink" Target="mailto:ritterwaldjanos@freemail.hu" TargetMode="External"/><Relationship Id="rId92" Type="http://schemas.openxmlformats.org/officeDocument/2006/relationships/hyperlink" Target="mailto:hmaridian@freemail.hu" TargetMode="External"/><Relationship Id="rId2" Type="http://schemas.openxmlformats.org/officeDocument/2006/relationships/hyperlink" Target="mailto:hivatal@bogyiszlo.hu" TargetMode="External"/><Relationship Id="rId16" Type="http://schemas.openxmlformats.org/officeDocument/2006/relationships/hyperlink" Target="mailto:tillmananiko@dombovar.hutillmananiko@dombovar.hutillmananiko@dombovar.hu" TargetMode="External"/><Relationship Id="rId29" Type="http://schemas.openxmlformats.org/officeDocument/2006/relationships/hyperlink" Target="mailto:savilali@gmail.hu" TargetMode="External"/><Relationship Id="rId11" Type="http://schemas.openxmlformats.org/officeDocument/2006/relationships/hyperlink" Target="mailto:erno42@indamail.hu" TargetMode="External"/><Relationship Id="rId24" Type="http://schemas.openxmlformats.org/officeDocument/2006/relationships/hyperlink" Target="mailto:titkarsagfaddph@tolna.net" TargetMode="External"/><Relationship Id="rId32" Type="http://schemas.openxmlformats.org/officeDocument/2006/relationships/hyperlink" Target="mailto:vedono@gyorkony.hu" TargetMode="External"/><Relationship Id="rId37" Type="http://schemas.openxmlformats.org/officeDocument/2006/relationships/hyperlink" Target="mailto:hivatal@kakasd.hu" TargetMode="External"/><Relationship Id="rId40" Type="http://schemas.openxmlformats.org/officeDocument/2006/relationships/hyperlink" Target="mailto:pfeifferkati@freemail.hu" TargetMode="External"/><Relationship Id="rId45" Type="http://schemas.openxmlformats.org/officeDocument/2006/relationships/hyperlink" Target="mailto:kocsoal1@gmail.comlata2" TargetMode="External"/><Relationship Id="rId53" Type="http://schemas.openxmlformats.org/officeDocument/2006/relationships/hyperlink" Target="mailto:baloghkakukk@freemail.hu" TargetMode="External"/><Relationship Id="rId58" Type="http://schemas.openxmlformats.org/officeDocument/2006/relationships/hyperlink" Target="mailto:kistica@freemail.hu" TargetMode="External"/><Relationship Id="rId66" Type="http://schemas.openxmlformats.org/officeDocument/2006/relationships/hyperlink" Target="mailto:simontornya@t-online.hu" TargetMode="External"/><Relationship Id="rId74" Type="http://schemas.openxmlformats.org/officeDocument/2006/relationships/hyperlink" Target="mailto:ckoszakcs@gamil.com" TargetMode="External"/><Relationship Id="rId79" Type="http://schemas.openxmlformats.org/officeDocument/2006/relationships/hyperlink" Target="mailto:slaszlone@freemail.hu" TargetMode="External"/><Relationship Id="rId87" Type="http://schemas.openxmlformats.org/officeDocument/2006/relationships/hyperlink" Target="mailto:kolefe@freemail.hu" TargetMode="External"/><Relationship Id="rId5" Type="http://schemas.openxmlformats.org/officeDocument/2006/relationships/hyperlink" Target="mailto:bonyhadvarasd@gmail.com" TargetMode="External"/><Relationship Id="rId61" Type="http://schemas.openxmlformats.org/officeDocument/2006/relationships/hyperlink" Target="mailto:larissza@citromail.hu" TargetMode="External"/><Relationship Id="rId82" Type="http://schemas.openxmlformats.org/officeDocument/2006/relationships/hyperlink" Target="mailto:henmari@freemail.hulupo01@citromail.hu" TargetMode="External"/><Relationship Id="rId90" Type="http://schemas.openxmlformats.org/officeDocument/2006/relationships/hyperlink" Target="mailto:hivatal@varalja.hu" TargetMode="External"/><Relationship Id="rId95" Type="http://schemas.openxmlformats.org/officeDocument/2006/relationships/hyperlink" Target="mailto:zavod@gmail.com" TargetMode="External"/><Relationship Id="rId19" Type="http://schemas.openxmlformats.org/officeDocument/2006/relationships/hyperlink" Target="mailto:titkarsag@dunafoldvar.hu" TargetMode="External"/><Relationship Id="rId14" Type="http://schemas.openxmlformats.org/officeDocument/2006/relationships/hyperlink" Target="mailto:manhalt@freemail.hu" TargetMode="External"/><Relationship Id="rId22" Type="http://schemas.openxmlformats.org/officeDocument/2006/relationships/hyperlink" Target="mailto:erteny@tolna.net" TargetMode="External"/><Relationship Id="rId27" Type="http://schemas.openxmlformats.org/officeDocument/2006/relationships/hyperlink" Target="mailto:hettichgabor@gmail.com" TargetMode="External"/><Relationship Id="rId30" Type="http://schemas.openxmlformats.org/officeDocument/2006/relationships/hyperlink" Target="mailto:kocsis.sandorne.margit@gmail.combrant.lasz" TargetMode="External"/><Relationship Id="rId35" Type="http://schemas.openxmlformats.org/officeDocument/2006/relationships/hyperlink" Target="mailto:ireg@t-online.hu" TargetMode="External"/><Relationship Id="rId43" Type="http://schemas.openxmlformats.org/officeDocument/2006/relationships/hyperlink" Target="mailto:kisvejke@freemail.hu" TargetMode="External"/><Relationship Id="rId48" Type="http://schemas.openxmlformats.org/officeDocument/2006/relationships/hyperlink" Target="mailto:kopszanto@tolna.net" TargetMode="External"/><Relationship Id="rId56" Type="http://schemas.openxmlformats.org/officeDocument/2006/relationships/hyperlink" Target="mailto:mkesziph@freemail.hu" TargetMode="External"/><Relationship Id="rId64" Type="http://schemas.openxmlformats.org/officeDocument/2006/relationships/hyperlink" Target="mailto:sarpilis.onk@gmail.com" TargetMode="External"/><Relationship Id="rId69" Type="http://schemas.openxmlformats.org/officeDocument/2006/relationships/hyperlink" Target="mailto:hterezeia@t-online.hu" TargetMode="External"/><Relationship Id="rId77" Type="http://schemas.openxmlformats.org/officeDocument/2006/relationships/hyperlink" Target="mailto:pmhivatal.szalka@t-online.hu" TargetMode="External"/><Relationship Id="rId100" Type="http://schemas.openxmlformats.org/officeDocument/2006/relationships/hyperlink" Target="mailto:ehajnal@vipmail.hu" TargetMode="External"/><Relationship Id="rId8" Type="http://schemas.openxmlformats.org/officeDocument/2006/relationships/hyperlink" Target="mailto:ciko@ciko.hu" TargetMode="External"/><Relationship Id="rId51" Type="http://schemas.openxmlformats.org/officeDocument/2006/relationships/hyperlink" Target="mailto:onkormanyzatlengyel@gmail.comonkormanyzatlengyel@gmail.com" TargetMode="External"/><Relationship Id="rId72" Type="http://schemas.openxmlformats.org/officeDocument/2006/relationships/hyperlink" Target="mailto:szakalyph@tolna.net" TargetMode="External"/><Relationship Id="rId80" Type="http://schemas.openxmlformats.org/officeDocument/2006/relationships/hyperlink" Target="mailto:szedresirkt@gmail.com" TargetMode="External"/><Relationship Id="rId85" Type="http://schemas.openxmlformats.org/officeDocument/2006/relationships/hyperlink" Target="mailto:tevel@t-online.hu" TargetMode="External"/><Relationship Id="rId93" Type="http://schemas.openxmlformats.org/officeDocument/2006/relationships/hyperlink" Target="mailto:varsadph@tolna.net" TargetMode="External"/><Relationship Id="rId98" Type="http://schemas.openxmlformats.org/officeDocument/2006/relationships/hyperlink" Target="mailto:szancsikmaria@gmail.com" TargetMode="External"/><Relationship Id="rId3" Type="http://schemas.openxmlformats.org/officeDocument/2006/relationships/hyperlink" Target="mailto:hivatal@bogyiszlo.hu" TargetMode="External"/><Relationship Id="rId12" Type="http://schemas.openxmlformats.org/officeDocument/2006/relationships/hyperlink" Target="mailto:erno42@indamail.hu" TargetMode="External"/><Relationship Id="rId17" Type="http://schemas.openxmlformats.org/officeDocument/2006/relationships/hyperlink" Target="mailto:sz_haba@citromail.hu" TargetMode="External"/><Relationship Id="rId25" Type="http://schemas.openxmlformats.org/officeDocument/2006/relationships/hyperlink" Target="mailto:faddromaonk@freemail.hu" TargetMode="External"/><Relationship Id="rId33" Type="http://schemas.openxmlformats.org/officeDocument/2006/relationships/hyperlink" Target="mailto:jegyzo.gyulaj@tolna.net" TargetMode="External"/><Relationship Id="rId38" Type="http://schemas.openxmlformats.org/officeDocument/2006/relationships/hyperlink" Target="mailto:hetiroda@t-online.hu" TargetMode="External"/><Relationship Id="rId46" Type="http://schemas.openxmlformats.org/officeDocument/2006/relationships/hyperlink" Target="mailto:kocsoal1@gmail.comlata2" TargetMode="External"/><Relationship Id="rId59" Type="http://schemas.openxmlformats.org/officeDocument/2006/relationships/hyperlink" Target="mailto:polghiv@nagymanyok.hu" TargetMode="External"/><Relationship Id="rId67" Type="http://schemas.openxmlformats.org/officeDocument/2006/relationships/hyperlink" Target="mailto:gomangyula74@gmail.com" TargetMode="External"/><Relationship Id="rId20" Type="http://schemas.openxmlformats.org/officeDocument/2006/relationships/hyperlink" Target="mailto:ckodsztgy@tolna.net" TargetMode="External"/><Relationship Id="rId41" Type="http://schemas.openxmlformats.org/officeDocument/2006/relationships/hyperlink" Target="mailto:polgi@tolna.net" TargetMode="External"/><Relationship Id="rId54" Type="http://schemas.openxmlformats.org/officeDocument/2006/relationships/hyperlink" Target="mailto:baloghkakukk@freemail.hu" TargetMode="External"/><Relationship Id="rId62" Type="http://schemas.openxmlformats.org/officeDocument/2006/relationships/hyperlink" Target="mailto:ocsenyph@tolna.net" TargetMode="External"/><Relationship Id="rId70" Type="http://schemas.openxmlformats.org/officeDocument/2006/relationships/hyperlink" Target="mailto:szakadatph@t-online.hu" TargetMode="External"/><Relationship Id="rId75" Type="http://schemas.openxmlformats.org/officeDocument/2006/relationships/hyperlink" Target="mailto:ckoszakcs@gamil.com" TargetMode="External"/><Relationship Id="rId83" Type="http://schemas.openxmlformats.org/officeDocument/2006/relationships/hyperlink" Target="mailto:henmari@freemail.hulupo01@citromail.hu" TargetMode="External"/><Relationship Id="rId88" Type="http://schemas.openxmlformats.org/officeDocument/2006/relationships/hyperlink" Target="mailto:fojegyzo@tolnamegye.hu" TargetMode="External"/><Relationship Id="rId91" Type="http://schemas.openxmlformats.org/officeDocument/2006/relationships/hyperlink" Target="mailto:var7146@t-online.hu" TargetMode="External"/><Relationship Id="rId96" Type="http://schemas.openxmlformats.org/officeDocument/2006/relationships/hyperlink" Target="mailto:zavod@gmail.com" TargetMode="External"/><Relationship Id="rId1" Type="http://schemas.openxmlformats.org/officeDocument/2006/relationships/hyperlink" Target="mailto:jegyzoaparhant@gmail.com" TargetMode="External"/><Relationship Id="rId6" Type="http://schemas.openxmlformats.org/officeDocument/2006/relationships/hyperlink" Target="mailto:bonyhadvarasd@gmail.com" TargetMode="External"/><Relationship Id="rId15" Type="http://schemas.openxmlformats.org/officeDocument/2006/relationships/hyperlink" Target="mailto:tillmananiko@dombovar.hutillmananiko@dombovar.hutillmananiko@dombovar.hu" TargetMode="External"/><Relationship Id="rId23" Type="http://schemas.openxmlformats.org/officeDocument/2006/relationships/hyperlink" Target="mailto:erteny@tolna.net" TargetMode="External"/><Relationship Id="rId28" Type="http://schemas.openxmlformats.org/officeDocument/2006/relationships/hyperlink" Target="mailto:felsonyek@polghiv.tolnamegye.hu" TargetMode="External"/><Relationship Id="rId36" Type="http://schemas.openxmlformats.org/officeDocument/2006/relationships/hyperlink" Target="mailto:ireg@t-online.hu" TargetMode="External"/><Relationship Id="rId49" Type="http://schemas.openxmlformats.org/officeDocument/2006/relationships/hyperlink" Target="mailto:jegyzo@kurd.hu" TargetMode="External"/><Relationship Id="rId57" Type="http://schemas.openxmlformats.org/officeDocument/2006/relationships/hyperlink" Target="mailto:onkormmoragy@gmail.com" TargetMode="External"/><Relationship Id="rId10" Type="http://schemas.openxmlformats.org/officeDocument/2006/relationships/hyperlink" Target="mailto:krebimre@freemail.hu" TargetMode="External"/><Relationship Id="rId31" Type="http://schemas.openxmlformats.org/officeDocument/2006/relationships/hyperlink" Target="mailto:hivatal@gyorkony.hu" TargetMode="External"/><Relationship Id="rId44" Type="http://schemas.openxmlformats.org/officeDocument/2006/relationships/hyperlink" Target="mailto:lakatoslaci@freemail.hu" TargetMode="External"/><Relationship Id="rId52" Type="http://schemas.openxmlformats.org/officeDocument/2006/relationships/hyperlink" Target="mailto:onkormanyzatlengyel@%20gmail.com" TargetMode="External"/><Relationship Id="rId60" Type="http://schemas.openxmlformats.org/officeDocument/2006/relationships/hyperlink" Target="mailto:stalijozsi@freemail.hu-" TargetMode="External"/><Relationship Id="rId65" Type="http://schemas.openxmlformats.org/officeDocument/2006/relationships/hyperlink" Target="mailto:sarpilis.onk@gmail.com" TargetMode="External"/><Relationship Id="rId73" Type="http://schemas.openxmlformats.org/officeDocument/2006/relationships/hyperlink" Target="mailto:pityuboy34@citromail.hu" TargetMode="External"/><Relationship Id="rId78" Type="http://schemas.openxmlformats.org/officeDocument/2006/relationships/hyperlink" Target="mailto:szarazd@polghiv.tolnamegye.hu" TargetMode="External"/><Relationship Id="rId81" Type="http://schemas.openxmlformats.org/officeDocument/2006/relationships/hyperlink" Target="mailto:szedresirkt@gmail.com" TargetMode="External"/><Relationship Id="rId86" Type="http://schemas.openxmlformats.org/officeDocument/2006/relationships/hyperlink" Target="mailto:tevel@t-online.hutevel@t-online.hu" TargetMode="External"/><Relationship Id="rId94" Type="http://schemas.openxmlformats.org/officeDocument/2006/relationships/hyperlink" Target="mailto:varsadph@tolna.net" TargetMode="External"/><Relationship Id="rId99" Type="http://schemas.openxmlformats.org/officeDocument/2006/relationships/hyperlink" Target="mailto:pari@tolna.net" TargetMode="External"/><Relationship Id="rId4" Type="http://schemas.openxmlformats.org/officeDocument/2006/relationships/hyperlink" Target="mailto:kohlerne@gmail.combabailaci@freemail.hu" TargetMode="External"/><Relationship Id="rId9" Type="http://schemas.openxmlformats.org/officeDocument/2006/relationships/hyperlink" Target="mailto:onk@tolna.net" TargetMode="External"/><Relationship Id="rId13" Type="http://schemas.openxmlformats.org/officeDocument/2006/relationships/hyperlink" Target="mailto:onkormanyzat@diosbereny.hu" TargetMode="External"/><Relationship Id="rId18" Type="http://schemas.openxmlformats.org/officeDocument/2006/relationships/hyperlink" Target="mailto:titkarsag@dunafoldvar.hu" TargetMode="External"/><Relationship Id="rId39" Type="http://schemas.openxmlformats.org/officeDocument/2006/relationships/hyperlink" Target="mailto:pfeifferkati@freemail.hu"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luc1111@freemail.hu" TargetMode="External"/><Relationship Id="rId13" Type="http://schemas.openxmlformats.org/officeDocument/2006/relationships/hyperlink" Target="mailto:sallerjozsef@freemail.hu" TargetMode="External"/><Relationship Id="rId18" Type="http://schemas.openxmlformats.org/officeDocument/2006/relationships/hyperlink" Target="mailto:csepregihivatal@pr.hu" TargetMode="External"/><Relationship Id="rId26" Type="http://schemas.openxmlformats.org/officeDocument/2006/relationships/hyperlink" Target="mailto:info@alsoszolnok.hu" TargetMode="External"/><Relationship Id="rId3" Type="http://schemas.openxmlformats.org/officeDocument/2006/relationships/hyperlink" Target="mailto:onkormanyzat@netkabel.net" TargetMode="External"/><Relationship Id="rId21" Type="http://schemas.openxmlformats.org/officeDocument/2006/relationships/hyperlink" Target="mailto:korj.simasag@petecom.hu" TargetMode="External"/><Relationship Id="rId7" Type="http://schemas.openxmlformats.org/officeDocument/2006/relationships/hyperlink" Target="mailto:katalin.daniel@gmail.com" TargetMode="External"/><Relationship Id="rId12" Type="http://schemas.openxmlformats.org/officeDocument/2006/relationships/hyperlink" Target="mailto:sallerjozsef@freemail.hu" TargetMode="External"/><Relationship Id="rId17" Type="http://schemas.openxmlformats.org/officeDocument/2006/relationships/hyperlink" Target="mailto:csepregihivatal@pr.hu" TargetMode="External"/><Relationship Id="rId25" Type="http://schemas.openxmlformats.org/officeDocument/2006/relationships/hyperlink" Target="mailto:info@alsoszolnok.hu" TargetMode="External"/><Relationship Id="rId33" Type="http://schemas.openxmlformats.org/officeDocument/2006/relationships/hyperlink" Target="mailto:igazgatas@hzsid.t-online.hu" TargetMode="External"/><Relationship Id="rId2" Type="http://schemas.openxmlformats.org/officeDocument/2006/relationships/hyperlink" Target="mailto:csonge.ph@gmail.com" TargetMode="External"/><Relationship Id="rId16" Type="http://schemas.openxmlformats.org/officeDocument/2006/relationships/hyperlink" Target="mailto:koszegiroma@gmail.com" TargetMode="External"/><Relationship Id="rId20" Type="http://schemas.openxmlformats.org/officeDocument/2006/relationships/hyperlink" Target="mailto:ronokhivatal@gmail.com" TargetMode="External"/><Relationship Id="rId29" Type="http://schemas.openxmlformats.org/officeDocument/2006/relationships/hyperlink" Target="mailto:polgarmester@hzsid.t-online.hu" TargetMode="External"/><Relationship Id="rId1" Type="http://schemas.openxmlformats.org/officeDocument/2006/relationships/hyperlink" Target="mailto:csonge.ph@gmail.com" TargetMode="External"/><Relationship Id="rId6" Type="http://schemas.openxmlformats.org/officeDocument/2006/relationships/hyperlink" Target="mailto:katalin.daniel@gmail.com" TargetMode="External"/><Relationship Id="rId11" Type="http://schemas.openxmlformats.org/officeDocument/2006/relationships/hyperlink" Target="mailto:berbaltavar@mikrointernet.hu" TargetMode="External"/><Relationship Id="rId24" Type="http://schemas.openxmlformats.org/officeDocument/2006/relationships/hyperlink" Target="mailto:info@alsoszolnok.hu" TargetMode="External"/><Relationship Id="rId32" Type="http://schemas.openxmlformats.org/officeDocument/2006/relationships/hyperlink" Target="mailto:igazgatas@hzsid.t-online.hu" TargetMode="External"/><Relationship Id="rId5" Type="http://schemas.openxmlformats.org/officeDocument/2006/relationships/hyperlink" Target="mailto:hcsczkrisztina@freemail.hu" TargetMode="External"/><Relationship Id="rId15" Type="http://schemas.openxmlformats.org/officeDocument/2006/relationships/hyperlink" Target="mailto:koszegiroma@gmail.com" TargetMode="External"/><Relationship Id="rId23" Type="http://schemas.openxmlformats.org/officeDocument/2006/relationships/hyperlink" Target="mailto:info@alsoszolnok.hu" TargetMode="External"/><Relationship Id="rId28" Type="http://schemas.openxmlformats.org/officeDocument/2006/relationships/hyperlink" Target="mailto:lilla.fasching@hp.com" TargetMode="External"/><Relationship Id="rId10" Type="http://schemas.openxmlformats.org/officeDocument/2006/relationships/hyperlink" Target="mailto:phkald@airplanet.hu" TargetMode="External"/><Relationship Id="rId19" Type="http://schemas.openxmlformats.org/officeDocument/2006/relationships/hyperlink" Target="mailto:ronokhivatal@gmail.com" TargetMode="External"/><Relationship Id="rId31" Type="http://schemas.openxmlformats.org/officeDocument/2006/relationships/hyperlink" Target="mailto:igazgatas@hzsid.t-online.hu" TargetMode="External"/><Relationship Id="rId4" Type="http://schemas.openxmlformats.org/officeDocument/2006/relationships/hyperlink" Target="mailto:hcsczkrisztina@freemail.hu" TargetMode="External"/><Relationship Id="rId9" Type="http://schemas.openxmlformats.org/officeDocument/2006/relationships/hyperlink" Target="mailto:phkald@airplanet.hu" TargetMode="External"/><Relationship Id="rId14" Type="http://schemas.openxmlformats.org/officeDocument/2006/relationships/hyperlink" Target="mailto:celldomolk@celldomolk.hu" TargetMode="External"/><Relationship Id="rId22" Type="http://schemas.openxmlformats.org/officeDocument/2006/relationships/hyperlink" Target="mailto:korj.simasag@petecom.hu" TargetMode="External"/><Relationship Id="rId27" Type="http://schemas.openxmlformats.org/officeDocument/2006/relationships/hyperlink" Target="mailto:info@alsoszolnok.hu" TargetMode="External"/><Relationship Id="rId30" Type="http://schemas.openxmlformats.org/officeDocument/2006/relationships/hyperlink" Target="mailto:alboma@freemail.hu"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6" Type="http://schemas.openxmlformats.org/officeDocument/2006/relationships/hyperlink" Target="mailto:tiszai.jakab@gmail.com" TargetMode="External"/><Relationship Id="rId117" Type="http://schemas.openxmlformats.org/officeDocument/2006/relationships/hyperlink" Target="mailto:dunapatajph@patajnet.hu" TargetMode="External"/><Relationship Id="rId21" Type="http://schemas.openxmlformats.org/officeDocument/2006/relationships/hyperlink" Target="mailto:jegyzo@ersekcsanad.hu" TargetMode="External"/><Relationship Id="rId42" Type="http://schemas.openxmlformats.org/officeDocument/2006/relationships/hyperlink" Target="mailto:evavaczi50@gmail.com" TargetMode="External"/><Relationship Id="rId47" Type="http://schemas.openxmlformats.org/officeDocument/2006/relationships/hyperlink" Target="mailto:volgyigyorgy@freemail.hu" TargetMode="External"/><Relationship Id="rId63" Type="http://schemas.openxmlformats.org/officeDocument/2006/relationships/hyperlink" Target="mailto:hkobacsalmas@gmail.com" TargetMode="External"/><Relationship Id="rId68" Type="http://schemas.openxmlformats.org/officeDocument/2006/relationships/hyperlink" Target="mailto:markmp@freemail.hu" TargetMode="External"/><Relationship Id="rId84" Type="http://schemas.openxmlformats.org/officeDocument/2006/relationships/hyperlink" Target="mailto:hajosph@mail.externet.hu" TargetMode="External"/><Relationship Id="rId89" Type="http://schemas.openxmlformats.org/officeDocument/2006/relationships/hyperlink" Target="mailto:tomradics@gmail.com" TargetMode="External"/><Relationship Id="rId112" Type="http://schemas.openxmlformats.org/officeDocument/2006/relationships/hyperlink" Target="mailto:nek@bacskiskun.hu" TargetMode="External"/><Relationship Id="rId133" Type="http://schemas.openxmlformats.org/officeDocument/2006/relationships/hyperlink" Target="mailto:fn.arrasz.mari@gmail.com" TargetMode="External"/><Relationship Id="rId138" Type="http://schemas.openxmlformats.org/officeDocument/2006/relationships/hyperlink" Target="mailto:lezly49@freemail.hu" TargetMode="External"/><Relationship Id="rId154" Type="http://schemas.openxmlformats.org/officeDocument/2006/relationships/hyperlink" Target="mailto:varoshaza@kecel.hu" TargetMode="External"/><Relationship Id="rId159" Type="http://schemas.openxmlformats.org/officeDocument/2006/relationships/hyperlink" Target="mailto:hivatal@csengod.hu" TargetMode="External"/><Relationship Id="rId170" Type="http://schemas.openxmlformats.org/officeDocument/2006/relationships/hyperlink" Target="mailto:rafael0130@freemail.hu" TargetMode="External"/><Relationship Id="rId16" Type="http://schemas.openxmlformats.org/officeDocument/2006/relationships/hyperlink" Target="mailto:horvatkis@phcsavoly.t-online.hu" TargetMode="External"/><Relationship Id="rId107" Type="http://schemas.openxmlformats.org/officeDocument/2006/relationships/hyperlink" Target="mailto:nek@bacskiskun.hu" TargetMode="External"/><Relationship Id="rId11" Type="http://schemas.openxmlformats.org/officeDocument/2006/relationships/hyperlink" Target="mailto:korjegyzoseggara@emitelnet.hu" TargetMode="External"/><Relationship Id="rId32" Type="http://schemas.openxmlformats.org/officeDocument/2006/relationships/hyperlink" Target="mailto:posgayerzsi@freemail.hu" TargetMode="External"/><Relationship Id="rId37" Type="http://schemas.openxmlformats.org/officeDocument/2006/relationships/hyperlink" Target="mailto:dfalvhiv@t-online.hu" TargetMode="External"/><Relationship Id="rId53" Type="http://schemas.openxmlformats.org/officeDocument/2006/relationships/hyperlink" Target="mailto:szankjegyzo@t-online.hu" TargetMode="External"/><Relationship Id="rId58" Type="http://schemas.openxmlformats.org/officeDocument/2006/relationships/hyperlink" Target="mailto:kisszallas.nemzetisegi@gmail.com" TargetMode="External"/><Relationship Id="rId74" Type="http://schemas.openxmlformats.org/officeDocument/2006/relationships/hyperlink" Target="mailto:onkormanyzat@bacsborsod.hu" TargetMode="External"/><Relationship Id="rId79" Type="http://schemas.openxmlformats.org/officeDocument/2006/relationships/hyperlink" Target="mailto:dusnokph@dusnok.hu" TargetMode="External"/><Relationship Id="rId102" Type="http://schemas.openxmlformats.org/officeDocument/2006/relationships/hyperlink" Target="mailto:rozan47@freemail.hu" TargetMode="External"/><Relationship Id="rId123" Type="http://schemas.openxmlformats.org/officeDocument/2006/relationships/hyperlink" Target="mailto:petzerzsi@freemail.hu" TargetMode="External"/><Relationship Id="rId128" Type="http://schemas.openxmlformats.org/officeDocument/2006/relationships/hyperlink" Target="mailto:miskeonk@t-online.hu" TargetMode="External"/><Relationship Id="rId144" Type="http://schemas.openxmlformats.org/officeDocument/2006/relationships/hyperlink" Target="mailto:terne-lulugya@freemail.hu" TargetMode="External"/><Relationship Id="rId149" Type="http://schemas.openxmlformats.org/officeDocument/2006/relationships/hyperlink" Target="mailto:ajtaielemerne@citromail.hu" TargetMode="External"/><Relationship Id="rId5" Type="http://schemas.openxmlformats.org/officeDocument/2006/relationships/hyperlink" Target="mailto:bajaiciganyonk@freemail.hu" TargetMode="External"/><Relationship Id="rId90" Type="http://schemas.openxmlformats.org/officeDocument/2006/relationships/hyperlink" Target="mailto:tomradics@gmail.com" TargetMode="External"/><Relationship Id="rId95" Type="http://schemas.openxmlformats.org/officeDocument/2006/relationships/hyperlink" Target="mailto:nemzetis&#233;gi@kecskemet.hu" TargetMode="External"/><Relationship Id="rId160" Type="http://schemas.openxmlformats.org/officeDocument/2006/relationships/hyperlink" Target="mailto:jegi52@freemail.hu" TargetMode="External"/><Relationship Id="rId165" Type="http://schemas.openxmlformats.org/officeDocument/2006/relationships/hyperlink" Target="mailto:jegyzo@ersekcsanad.hu" TargetMode="External"/><Relationship Id="rId22" Type="http://schemas.openxmlformats.org/officeDocument/2006/relationships/hyperlink" Target="mailto:ugyintezo@felsoszentivan.hu" TargetMode="External"/><Relationship Id="rId27" Type="http://schemas.openxmlformats.org/officeDocument/2006/relationships/hyperlink" Target="mailto:tiszai.jakab@gmail.com" TargetMode="External"/><Relationship Id="rId43" Type="http://schemas.openxmlformats.org/officeDocument/2006/relationships/hyperlink" Target="mailto:dunaegyhaza.pohi@tanet.hu" TargetMode="External"/><Relationship Id="rId48" Type="http://schemas.openxmlformats.org/officeDocument/2006/relationships/hyperlink" Target="mailto:titkarsag@kiskunmajsa.hu" TargetMode="External"/><Relationship Id="rId64" Type="http://schemas.openxmlformats.org/officeDocument/2006/relationships/hyperlink" Target="mailto:janos.krix01@gmail.com" TargetMode="External"/><Relationship Id="rId69" Type="http://schemas.openxmlformats.org/officeDocument/2006/relationships/hyperlink" Target="mailto:csikeria.onkormanyzat@optanet.hu" TargetMode="External"/><Relationship Id="rId113" Type="http://schemas.openxmlformats.org/officeDocument/2006/relationships/hyperlink" Target="mailto:mayorph@tolna.net" TargetMode="External"/><Relationship Id="rId118" Type="http://schemas.openxmlformats.org/officeDocument/2006/relationships/hyperlink" Target="mailto:dunapatajph@patajnet.hu" TargetMode="External"/><Relationship Id="rId134" Type="http://schemas.openxmlformats.org/officeDocument/2006/relationships/hyperlink" Target="mailto:kalocsa.cigany@freemail.hu" TargetMode="External"/><Relationship Id="rId139" Type="http://schemas.openxmlformats.org/officeDocument/2006/relationships/hyperlink" Target="mailto:izsak@izsak.hu" TargetMode="External"/><Relationship Id="rId80" Type="http://schemas.openxmlformats.org/officeDocument/2006/relationships/hyperlink" Target="mailto:dusnokph@dusnok.hu" TargetMode="External"/><Relationship Id="rId85" Type="http://schemas.openxmlformats.org/officeDocument/2006/relationships/hyperlink" Target="mailto:hajosph@mail.externet.hu" TargetMode="External"/><Relationship Id="rId150" Type="http://schemas.openxmlformats.org/officeDocument/2006/relationships/hyperlink" Target="mailto:ajtaielemerne@citromail.hu" TargetMode="External"/><Relationship Id="rId155" Type="http://schemas.openxmlformats.org/officeDocument/2006/relationships/hyperlink" Target="mailto:szakmar@dunaktv.hu" TargetMode="External"/><Relationship Id="rId171" Type="http://schemas.openxmlformats.org/officeDocument/2006/relationships/hyperlink" Target="mailto:szankjegyzo@t-online.hu" TargetMode="External"/><Relationship Id="rId12" Type="http://schemas.openxmlformats.org/officeDocument/2006/relationships/hyperlink" Target="mailto:marton.kubatov@gmail.com" TargetMode="External"/><Relationship Id="rId17" Type="http://schemas.openxmlformats.org/officeDocument/2006/relationships/hyperlink" Target="mailto:horvatkis@phcsavoly.t-online.hu" TargetMode="External"/><Relationship Id="rId33" Type="http://schemas.openxmlformats.org/officeDocument/2006/relationships/hyperlink" Target="mailto:phdavod@t-online.hu" TargetMode="External"/><Relationship Id="rId38" Type="http://schemas.openxmlformats.org/officeDocument/2006/relationships/hyperlink" Target="mailto:varine.mari@citromail.hu" TargetMode="External"/><Relationship Id="rId59" Type="http://schemas.openxmlformats.org/officeDocument/2006/relationships/hyperlink" Target="mailto:bela6605@citromail.hu" TargetMode="External"/><Relationship Id="rId103" Type="http://schemas.openxmlformats.org/officeDocument/2006/relationships/hyperlink" Target="mailto:hajdutamas@t-email.hu" TargetMode="External"/><Relationship Id="rId108" Type="http://schemas.openxmlformats.org/officeDocument/2006/relationships/hyperlink" Target="mailto:nek@bacskiskun.hu" TargetMode="External"/><Relationship Id="rId124" Type="http://schemas.openxmlformats.org/officeDocument/2006/relationships/hyperlink" Target="mailto:fulopszallaskisebbseg@citromail.hu" TargetMode="External"/><Relationship Id="rId129" Type="http://schemas.openxmlformats.org/officeDocument/2006/relationships/hyperlink" Target="mailto:miskeonk@t-online.hu" TargetMode="External"/><Relationship Id="rId54" Type="http://schemas.openxmlformats.org/officeDocument/2006/relationships/hyperlink" Target="mailto:igazgatas@balotaszallas.hu" TargetMode="External"/><Relationship Id="rId70" Type="http://schemas.openxmlformats.org/officeDocument/2006/relationships/hyperlink" Target="mailto:markmp@freemail.hu" TargetMode="External"/><Relationship Id="rId75" Type="http://schemas.openxmlformats.org/officeDocument/2006/relationships/hyperlink" Target="mailto:onkormanyzat@katymar.hu" TargetMode="External"/><Relationship Id="rId91" Type="http://schemas.openxmlformats.org/officeDocument/2006/relationships/hyperlink" Target="mailto:lajosmizse@lajosmizse.hu" TargetMode="External"/><Relationship Id="rId96" Type="http://schemas.openxmlformats.org/officeDocument/2006/relationships/hyperlink" Target="mailto:nemzetis&#233;gi@kecskemet.hu" TargetMode="External"/><Relationship Id="rId140" Type="http://schemas.openxmlformats.org/officeDocument/2006/relationships/hyperlink" Target="mailto:izsak@izsak.hu" TargetMode="External"/><Relationship Id="rId145" Type="http://schemas.openxmlformats.org/officeDocument/2006/relationships/hyperlink" Target="mailto:nosvkert@citromail.hu" TargetMode="External"/><Relationship Id="rId161" Type="http://schemas.openxmlformats.org/officeDocument/2006/relationships/hyperlink" Target="mailto:jegyzo@kiskunfelegyhaza.hu" TargetMode="External"/><Relationship Id="rId166" Type="http://schemas.openxmlformats.org/officeDocument/2006/relationships/hyperlink" Target="mailto:izsak@izsak.hu" TargetMode="External"/><Relationship Id="rId1" Type="http://schemas.openxmlformats.org/officeDocument/2006/relationships/hyperlink" Target="mailto:bajaiciganyonk@freemail.hu" TargetMode="External"/><Relationship Id="rId6" Type="http://schemas.openxmlformats.org/officeDocument/2006/relationships/hyperlink" Target="mailto:angela.sokac@citromail.hu" TargetMode="External"/><Relationship Id="rId15" Type="http://schemas.openxmlformats.org/officeDocument/2006/relationships/hyperlink" Target="mailto:batmonostoricko@gmail.com" TargetMode="External"/><Relationship Id="rId23" Type="http://schemas.openxmlformats.org/officeDocument/2006/relationships/hyperlink" Target="mailto:ugyintezo@felsoszentivan.hu" TargetMode="External"/><Relationship Id="rId28" Type="http://schemas.openxmlformats.org/officeDocument/2006/relationships/hyperlink" Target="mailto:gyuritynada@citromail.hu" TargetMode="External"/><Relationship Id="rId36" Type="http://schemas.openxmlformats.org/officeDocument/2006/relationships/hyperlink" Target="mailto:phszeremle@t-online.hu" TargetMode="External"/><Relationship Id="rId49" Type="http://schemas.openxmlformats.org/officeDocument/2006/relationships/hyperlink" Target="mailto:kunszent@t-online.hu" TargetMode="External"/><Relationship Id="rId57" Type="http://schemas.openxmlformats.org/officeDocument/2006/relationships/hyperlink" Target="mailto:autok2@freemail.hu" TargetMode="External"/><Relationship Id="rId106" Type="http://schemas.openxmlformats.org/officeDocument/2006/relationships/hyperlink" Target="mailto:polyakcp@freestart.hu" TargetMode="External"/><Relationship Id="rId114" Type="http://schemas.openxmlformats.org/officeDocument/2006/relationships/hyperlink" Target="mailto:mayorph@tolna.net" TargetMode="External"/><Relationship Id="rId119" Type="http://schemas.openxmlformats.org/officeDocument/2006/relationships/hyperlink" Target="mailto:postmaster@d-benedek.t-online.hu" TargetMode="External"/><Relationship Id="rId127" Type="http://schemas.openxmlformats.org/officeDocument/2006/relationships/hyperlink" Target="mailto:miskeonk@t-online.hu" TargetMode="External"/><Relationship Id="rId10" Type="http://schemas.openxmlformats.org/officeDocument/2006/relationships/hyperlink" Target="mailto:gercsi46@freemail.hu" TargetMode="External"/><Relationship Id="rId31" Type="http://schemas.openxmlformats.org/officeDocument/2006/relationships/hyperlink" Target="mailto:hivatal@nagybaracska.hu" TargetMode="External"/><Relationship Id="rId44" Type="http://schemas.openxmlformats.org/officeDocument/2006/relationships/hyperlink" Target="mailto:dunaegyhaza.pohi@tanet.hu" TargetMode="External"/><Relationship Id="rId52" Type="http://schemas.openxmlformats.org/officeDocument/2006/relationships/hyperlink" Target="mailto:szabadszallas@szabadszalla.hu" TargetMode="External"/><Relationship Id="rId60" Type="http://schemas.openxmlformats.org/officeDocument/2006/relationships/hyperlink" Target="mailto:tompaonk@tompa.hu" TargetMode="External"/><Relationship Id="rId65" Type="http://schemas.openxmlformats.org/officeDocument/2006/relationships/hyperlink" Target="mailto:janos.krix01@gmail.com" TargetMode="External"/><Relationship Id="rId73" Type="http://schemas.openxmlformats.org/officeDocument/2006/relationships/hyperlink" Target="mailto:onkormanyzat@bacsborsod.hu" TargetMode="External"/><Relationship Id="rId78" Type="http://schemas.openxmlformats.org/officeDocument/2006/relationships/hyperlink" Target="mailto:dusnokph@dusnok.hu" TargetMode="External"/><Relationship Id="rId81" Type="http://schemas.openxmlformats.org/officeDocument/2006/relationships/hyperlink" Target="mailto:dusnokph@dusnok.hu" TargetMode="External"/><Relationship Id="rId86" Type="http://schemas.openxmlformats.org/officeDocument/2006/relationships/hyperlink" Target="mailto:szaboarmin@freemail.hu" TargetMode="External"/><Relationship Id="rId94" Type="http://schemas.openxmlformats.org/officeDocument/2006/relationships/hyperlink" Target="mailto:nemzetis&#233;gi@kecskemet.hu" TargetMode="External"/><Relationship Id="rId99" Type="http://schemas.openxmlformats.org/officeDocument/2006/relationships/hyperlink" Target="mailto:nemzetis&#233;gi@kecskemet.hu" TargetMode="External"/><Relationship Id="rId101" Type="http://schemas.openxmlformats.org/officeDocument/2006/relationships/hyperlink" Target="mailto:sibalin.stipan@gmail.com" TargetMode="External"/><Relationship Id="rId122" Type="http://schemas.openxmlformats.org/officeDocument/2006/relationships/hyperlink" Target="mailto:petzerzsi@freemail.hu" TargetMode="External"/><Relationship Id="rId130" Type="http://schemas.openxmlformats.org/officeDocument/2006/relationships/hyperlink" Target="mailto:miskeonk@t-online.hu" TargetMode="External"/><Relationship Id="rId135" Type="http://schemas.openxmlformats.org/officeDocument/2006/relationships/hyperlink" Target="mailto:lezly49@freemail.hu" TargetMode="External"/><Relationship Id="rId143" Type="http://schemas.openxmlformats.org/officeDocument/2006/relationships/hyperlink" Target="mailto:testuleti.ref@kiskoros.hu" TargetMode="External"/><Relationship Id="rId148" Type="http://schemas.openxmlformats.org/officeDocument/2006/relationships/hyperlink" Target="mailto:zsigaeta@freemail.hu" TargetMode="External"/><Relationship Id="rId151" Type="http://schemas.openxmlformats.org/officeDocument/2006/relationships/hyperlink" Target="mailto:penzugy@kecel.hu" TargetMode="External"/><Relationship Id="rId156" Type="http://schemas.openxmlformats.org/officeDocument/2006/relationships/hyperlink" Target="mailto:szakmar@dunaktv.hu" TargetMode="External"/><Relationship Id="rId164" Type="http://schemas.openxmlformats.org/officeDocument/2006/relationships/hyperlink" Target="mailto:jegyzo@ersekcsanad.hu" TargetMode="External"/><Relationship Id="rId169" Type="http://schemas.openxmlformats.org/officeDocument/2006/relationships/hyperlink" Target="mailto:kisszallas.nemzetisegi@gmail.com" TargetMode="External"/><Relationship Id="rId4" Type="http://schemas.openxmlformats.org/officeDocument/2006/relationships/hyperlink" Target="mailto:bajaszerb@gmail.com" TargetMode="External"/><Relationship Id="rId9" Type="http://schemas.openxmlformats.org/officeDocument/2006/relationships/hyperlink" Target="mailto:marton.kubatov@gmail.com" TargetMode="External"/><Relationship Id="rId172" Type="http://schemas.openxmlformats.org/officeDocument/2006/relationships/hyperlink" Target="mailto:onkormanyzat@kunbaja.hu" TargetMode="External"/><Relationship Id="rId13" Type="http://schemas.openxmlformats.org/officeDocument/2006/relationships/hyperlink" Target="mailto:gercsi46@freemail.hu" TargetMode="External"/><Relationship Id="rId18" Type="http://schemas.openxmlformats.org/officeDocument/2006/relationships/hyperlink" Target="mailto:hami82@t-online.hu" TargetMode="External"/><Relationship Id="rId39" Type="http://schemas.openxmlformats.org/officeDocument/2006/relationships/hyperlink" Target="mailto:hagen13@freemail.hu" TargetMode="External"/><Relationship Id="rId109" Type="http://schemas.openxmlformats.org/officeDocument/2006/relationships/hyperlink" Target="mailto:nek@bacskiskun.hu" TargetMode="External"/><Relationship Id="rId34" Type="http://schemas.openxmlformats.org/officeDocument/2006/relationships/hyperlink" Target="mailto:noel3@freemail.hu" TargetMode="External"/><Relationship Id="rId50" Type="http://schemas.openxmlformats.org/officeDocument/2006/relationships/hyperlink" Target="mailto:kunszent@t-online.hu" TargetMode="External"/><Relationship Id="rId55" Type="http://schemas.openxmlformats.org/officeDocument/2006/relationships/hyperlink" Target="mailto:sanyi6703@freemail.hu" TargetMode="External"/><Relationship Id="rId76" Type="http://schemas.openxmlformats.org/officeDocument/2006/relationships/hyperlink" Target="mailto:onkormanyzat@katymar.hu" TargetMode="External"/><Relationship Id="rId97" Type="http://schemas.openxmlformats.org/officeDocument/2006/relationships/hyperlink" Target="mailto:nemzetis&#233;gi@kecskemet.hu" TargetMode="External"/><Relationship Id="rId104" Type="http://schemas.openxmlformats.org/officeDocument/2006/relationships/hyperlink" Target="mailto:sportalap@freemail.hu" TargetMode="External"/><Relationship Id="rId120" Type="http://schemas.openxmlformats.org/officeDocument/2006/relationships/hyperlink" Target="mailto:fajszph@fajsz.hu" TargetMode="External"/><Relationship Id="rId125" Type="http://schemas.openxmlformats.org/officeDocument/2006/relationships/hyperlink" Target="mailto:fulopszallaskisebbseg@citromail.hu" TargetMode="External"/><Relationship Id="rId141" Type="http://schemas.openxmlformats.org/officeDocument/2006/relationships/hyperlink" Target="mailto:testuleti.ref@kiskoros.hu" TargetMode="External"/><Relationship Id="rId146" Type="http://schemas.openxmlformats.org/officeDocument/2006/relationships/hyperlink" Target="mailto:terne-lulugya@freemail.hu" TargetMode="External"/><Relationship Id="rId167" Type="http://schemas.openxmlformats.org/officeDocument/2006/relationships/hyperlink" Target="mailto:onkormanyzat@katymar.hu" TargetMode="External"/><Relationship Id="rId7" Type="http://schemas.openxmlformats.org/officeDocument/2006/relationships/hyperlink" Target="mailto:manz.jozsef@gmail.com" TargetMode="External"/><Relationship Id="rId71" Type="http://schemas.openxmlformats.org/officeDocument/2006/relationships/hyperlink" Target="mailto:csikeria.onkormanyzat@optanet.hu" TargetMode="External"/><Relationship Id="rId92" Type="http://schemas.openxmlformats.org/officeDocument/2006/relationships/hyperlink" Target="mailto:baranyirostas@citromail.hu" TargetMode="External"/><Relationship Id="rId162" Type="http://schemas.openxmlformats.org/officeDocument/2006/relationships/hyperlink" Target="mailto:karsai05@citromail.hu" TargetMode="External"/><Relationship Id="rId2" Type="http://schemas.openxmlformats.org/officeDocument/2006/relationships/hyperlink" Target="mailto:angela.sokac@citromail.hu" TargetMode="External"/><Relationship Id="rId29" Type="http://schemas.openxmlformats.org/officeDocument/2006/relationships/hyperlink" Target="mailto:gyuritynada@citromail.hu" TargetMode="External"/><Relationship Id="rId24" Type="http://schemas.openxmlformats.org/officeDocument/2006/relationships/hyperlink" Target="mailto:fekete.csilla@freemail.hu" TargetMode="External"/><Relationship Id="rId40" Type="http://schemas.openxmlformats.org/officeDocument/2006/relationships/hyperlink" Target="mailto:dfalvhiv@t-online.hu" TargetMode="External"/><Relationship Id="rId45" Type="http://schemas.openxmlformats.org/officeDocument/2006/relationships/hyperlink" Target="mailto:dunavecseph@level.datanet.hu" TargetMode="External"/><Relationship Id="rId66" Type="http://schemas.openxmlformats.org/officeDocument/2006/relationships/hyperlink" Target="mailto:romanirota@freemail.hu" TargetMode="External"/><Relationship Id="rId87" Type="http://schemas.openxmlformats.org/officeDocument/2006/relationships/hyperlink" Target="mailto:polgarmester@nemesnadudvar.hu" TargetMode="External"/><Relationship Id="rId110" Type="http://schemas.openxmlformats.org/officeDocument/2006/relationships/hyperlink" Target="mailto:nek@bacskiskun.hu" TargetMode="External"/><Relationship Id="rId115" Type="http://schemas.openxmlformats.org/officeDocument/2006/relationships/hyperlink" Target="mailto:mayorph@tolna.net" TargetMode="External"/><Relationship Id="rId131" Type="http://schemas.openxmlformats.org/officeDocument/2006/relationships/hyperlink" Target="mailto:miskeonk@t-online.hu" TargetMode="External"/><Relationship Id="rId136" Type="http://schemas.openxmlformats.org/officeDocument/2006/relationships/hyperlink" Target="mailto:arnoldadri@yahoo.de" TargetMode="External"/><Relationship Id="rId157" Type="http://schemas.openxmlformats.org/officeDocument/2006/relationships/hyperlink" Target="mailto:postmaster@d-benedek.t-online.hu" TargetMode="External"/><Relationship Id="rId61" Type="http://schemas.openxmlformats.org/officeDocument/2006/relationships/hyperlink" Target="mailto:tompaonk@tompa.hu" TargetMode="External"/><Relationship Id="rId82" Type="http://schemas.openxmlformats.org/officeDocument/2006/relationships/hyperlink" Target="mailto:dusnokph@dusnok.hu" TargetMode="External"/><Relationship Id="rId152" Type="http://schemas.openxmlformats.org/officeDocument/2006/relationships/hyperlink" Target="mailto:h.marcsi@tvnetwork.hu" TargetMode="External"/><Relationship Id="rId173" Type="http://schemas.openxmlformats.org/officeDocument/2006/relationships/hyperlink" Target="mailto:hivatal.vaskut@gmail.com" TargetMode="External"/><Relationship Id="rId19" Type="http://schemas.openxmlformats.org/officeDocument/2006/relationships/hyperlink" Target="mailto:hami82@t-online.hu" TargetMode="External"/><Relationship Id="rId14" Type="http://schemas.openxmlformats.org/officeDocument/2006/relationships/hyperlink" Target="mailto:korjegyzoseggara@emitelnet.hu" TargetMode="External"/><Relationship Id="rId30" Type="http://schemas.openxmlformats.org/officeDocument/2006/relationships/hyperlink" Target="mailto:hivatal@nagybaracska.hu" TargetMode="External"/><Relationship Id="rId35" Type="http://schemas.openxmlformats.org/officeDocument/2006/relationships/hyperlink" Target="mailto:phszeremle@t-online.hu" TargetMode="External"/><Relationship Id="rId56" Type="http://schemas.openxmlformats.org/officeDocument/2006/relationships/hyperlink" Target="mailto:polghiv@janoshalma.hu" TargetMode="External"/><Relationship Id="rId77" Type="http://schemas.openxmlformats.org/officeDocument/2006/relationships/hyperlink" Target="mailto:onkormanyzat@katymar.hu" TargetMode="External"/><Relationship Id="rId100" Type="http://schemas.openxmlformats.org/officeDocument/2006/relationships/hyperlink" Target="mailto:nemzetis&#233;gi@kecskemet.hu" TargetMode="External"/><Relationship Id="rId105" Type="http://schemas.openxmlformats.org/officeDocument/2006/relationships/hyperlink" Target="mailto:hkonstantin@gmail.com" TargetMode="External"/><Relationship Id="rId126" Type="http://schemas.openxmlformats.org/officeDocument/2006/relationships/hyperlink" Target="mailto:miskeonk@t-online.hu" TargetMode="External"/><Relationship Id="rId147" Type="http://schemas.openxmlformats.org/officeDocument/2006/relationships/hyperlink" Target="mailto:nosvkert@citromail.hu" TargetMode="External"/><Relationship Id="rId168" Type="http://schemas.openxmlformats.org/officeDocument/2006/relationships/hyperlink" Target="mailto:onkormanyzat@katymar.hu" TargetMode="External"/><Relationship Id="rId8" Type="http://schemas.openxmlformats.org/officeDocument/2006/relationships/hyperlink" Target="mailto:bajaszerb@gmail.com" TargetMode="External"/><Relationship Id="rId51" Type="http://schemas.openxmlformats.org/officeDocument/2006/relationships/hyperlink" Target="mailto:rafael0130@freemail.hu" TargetMode="External"/><Relationship Id="rId72" Type="http://schemas.openxmlformats.org/officeDocument/2006/relationships/hyperlink" Target="mailto:szauteranna28@gmail.com" TargetMode="External"/><Relationship Id="rId93" Type="http://schemas.openxmlformats.org/officeDocument/2006/relationships/hyperlink" Target="mailto:dr.bocskov@mxms.hu" TargetMode="External"/><Relationship Id="rId98" Type="http://schemas.openxmlformats.org/officeDocument/2006/relationships/hyperlink" Target="mailto:nemzetis&#233;gi@kecskemet.hu" TargetMode="External"/><Relationship Id="rId121" Type="http://schemas.openxmlformats.org/officeDocument/2006/relationships/hyperlink" Target="mailto:fajszph@fajsz.hu" TargetMode="External"/><Relationship Id="rId142" Type="http://schemas.openxmlformats.org/officeDocument/2006/relationships/hyperlink" Target="mailto:testuleti.ref@kiskoros.hu" TargetMode="External"/><Relationship Id="rId163" Type="http://schemas.openxmlformats.org/officeDocument/2006/relationships/hyperlink" Target="mailto:onkormanyzat@bacsbokod.hu" TargetMode="External"/><Relationship Id="rId3" Type="http://schemas.openxmlformats.org/officeDocument/2006/relationships/hyperlink" Target="mailto:manz.jozsef@gmail.com" TargetMode="External"/><Relationship Id="rId25" Type="http://schemas.openxmlformats.org/officeDocument/2006/relationships/hyperlink" Target="mailto:fekete.csilla@freemail.hu" TargetMode="External"/><Relationship Id="rId46" Type="http://schemas.openxmlformats.org/officeDocument/2006/relationships/hyperlink" Target="mailto:kunjozsefne72@freemail.hu" TargetMode="External"/><Relationship Id="rId67" Type="http://schemas.openxmlformats.org/officeDocument/2006/relationships/hyperlink" Target="mailto:romanirota@freemail.hu" TargetMode="External"/><Relationship Id="rId116" Type="http://schemas.openxmlformats.org/officeDocument/2006/relationships/hyperlink" Target="mailto:mayorph@tolna.net" TargetMode="External"/><Relationship Id="rId137" Type="http://schemas.openxmlformats.org/officeDocument/2006/relationships/hyperlink" Target="mailto:kalocsa.cigany@freemail.hu" TargetMode="External"/><Relationship Id="rId158" Type="http://schemas.openxmlformats.org/officeDocument/2006/relationships/hyperlink" Target="mailto:cstph-jegyzo@t-online.hu" TargetMode="External"/><Relationship Id="rId20" Type="http://schemas.openxmlformats.org/officeDocument/2006/relationships/hyperlink" Target="mailto:jegyzo@ersekcsanad.hu" TargetMode="External"/><Relationship Id="rId41" Type="http://schemas.openxmlformats.org/officeDocument/2006/relationships/hyperlink" Target="mailto:dunaegyhaza.pohi@tanet.hu" TargetMode="External"/><Relationship Id="rId62" Type="http://schemas.openxmlformats.org/officeDocument/2006/relationships/hyperlink" Target="mailto:hkobacsalmas@gmail.com" TargetMode="External"/><Relationship Id="rId83" Type="http://schemas.openxmlformats.org/officeDocument/2006/relationships/hyperlink" Target="mailto:dusnokph@dusnok.hu" TargetMode="External"/><Relationship Id="rId88" Type="http://schemas.openxmlformats.org/officeDocument/2006/relationships/hyperlink" Target="mailto:heltai-panyik@t-online.hu" TargetMode="External"/><Relationship Id="rId111" Type="http://schemas.openxmlformats.org/officeDocument/2006/relationships/hyperlink" Target="mailto:nek@bacskiskun.hu" TargetMode="External"/><Relationship Id="rId132" Type="http://schemas.openxmlformats.org/officeDocument/2006/relationships/hyperlink" Target="mailto:polghiv@harta.hu" TargetMode="External"/><Relationship Id="rId153" Type="http://schemas.openxmlformats.org/officeDocument/2006/relationships/hyperlink" Target="mailto:varoshaza@kecel.hu"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mailto:onkormanyzat@semjenhaza.hu" TargetMode="External"/><Relationship Id="rId117" Type="http://schemas.openxmlformats.org/officeDocument/2006/relationships/hyperlink" Target="mailto:hivatal@hahothivatal.koznet.hu" TargetMode="External"/><Relationship Id="rId21" Type="http://schemas.openxmlformats.org/officeDocument/2006/relationships/hyperlink" Target="mailto:zalacsany@freemail.hu" TargetMode="External"/><Relationship Id="rId42" Type="http://schemas.openxmlformats.org/officeDocument/2006/relationships/hyperlink" Target="mailto:jegyzo@onkor-kerecseny.Online.hu" TargetMode="External"/><Relationship Id="rId47" Type="http://schemas.openxmlformats.org/officeDocument/2006/relationships/hyperlink" Target="mailto:belikriszta@fityehaz.hu" TargetMode="External"/><Relationship Id="rId63" Type="http://schemas.openxmlformats.org/officeDocument/2006/relationships/hyperlink" Target="mailto:istvanne.nyilas@freemail.hu" TargetMode="External"/><Relationship Id="rId68" Type="http://schemas.openxmlformats.org/officeDocument/2006/relationships/hyperlink" Target="mailto:info@zalakomar.hu" TargetMode="External"/><Relationship Id="rId84" Type="http://schemas.openxmlformats.org/officeDocument/2006/relationships/hyperlink" Target="mailto:garaboncpmh@t-online.hu" TargetMode="External"/><Relationship Id="rId89" Type="http://schemas.openxmlformats.org/officeDocument/2006/relationships/hyperlink" Target="mailto:jegyzo@galambok.hu" TargetMode="External"/><Relationship Id="rId112" Type="http://schemas.openxmlformats.org/officeDocument/2006/relationships/hyperlink" Target="mailto:jegyzo.bak@zalaszam.hu" TargetMode="External"/><Relationship Id="rId16" Type="http://schemas.openxmlformats.org/officeDocument/2006/relationships/hyperlink" Target="mailto:ciganykisebbsegi.onkormanyzat@upcmail.hu" TargetMode="External"/><Relationship Id="rId107" Type="http://schemas.openxmlformats.org/officeDocument/2006/relationships/hyperlink" Target="mailto:banoksz@enternet.hu" TargetMode="External"/><Relationship Id="rId11" Type="http://schemas.openxmlformats.org/officeDocument/2006/relationships/hyperlink" Target="mailto:bogdanzoli71@freemail.hu" TargetMode="External"/><Relationship Id="rId32" Type="http://schemas.openxmlformats.org/officeDocument/2006/relationships/hyperlink" Target="mailto:tibi1967@freemail.hu" TargetMode="External"/><Relationship Id="rId37" Type="http://schemas.openxmlformats.org/officeDocument/2006/relationships/hyperlink" Target="mailto:tibi1967@freemail.hu" TargetMode="External"/><Relationship Id="rId53" Type="http://schemas.openxmlformats.org/officeDocument/2006/relationships/hyperlink" Target="mailto:vajda.zgrot@gmail.com" TargetMode="External"/><Relationship Id="rId58" Type="http://schemas.openxmlformats.org/officeDocument/2006/relationships/hyperlink" Target="mailto:gyjozsef@gmail.com" TargetMode="External"/><Relationship Id="rId74" Type="http://schemas.openxmlformats.org/officeDocument/2006/relationships/hyperlink" Target="mailto:gyuricz.maria@freemail.hu" TargetMode="External"/><Relationship Id="rId79" Type="http://schemas.openxmlformats.org/officeDocument/2006/relationships/hyperlink" Target="mailto:kelemen1974@freemail.hu" TargetMode="External"/><Relationship Id="rId102" Type="http://schemas.openxmlformats.org/officeDocument/2006/relationships/hyperlink" Target="mailto:zalaapati.korjegyzoseg@t-online" TargetMode="External"/><Relationship Id="rId123" Type="http://schemas.openxmlformats.org/officeDocument/2006/relationships/hyperlink" Target="mailto:pusztamagyarod@vipmail.hu" TargetMode="External"/><Relationship Id="rId128" Type="http://schemas.openxmlformats.org/officeDocument/2006/relationships/hyperlink" Target="mailto:jegyzo@galambok.hu" TargetMode="External"/><Relationship Id="rId5" Type="http://schemas.openxmlformats.org/officeDocument/2006/relationships/hyperlink" Target="mailto:unger.ilona99@gmail.com" TargetMode="External"/><Relationship Id="rId90" Type="http://schemas.openxmlformats.org/officeDocument/2006/relationships/hyperlink" Target="mailto:v&#225;rvolgy@t-online.hu" TargetMode="External"/><Relationship Id="rId95" Type="http://schemas.openxmlformats.org/officeDocument/2006/relationships/hyperlink" Target="mailto:pm.pokaszepetk@axelero.hu" TargetMode="External"/><Relationship Id="rId19" Type="http://schemas.openxmlformats.org/officeDocument/2006/relationships/hyperlink" Target="mailto:hivatal@bazakerettye.hu" TargetMode="External"/><Relationship Id="rId14" Type="http://schemas.openxmlformats.org/officeDocument/2006/relationships/hyperlink" Target="mailto:laura1223@freemail.hu" TargetMode="External"/><Relationship Id="rId22" Type="http://schemas.openxmlformats.org/officeDocument/2006/relationships/hyperlink" Target="mailto:zalacsany@freemail.hu" TargetMode="External"/><Relationship Id="rId27" Type="http://schemas.openxmlformats.org/officeDocument/2006/relationships/hyperlink" Target="mailto:csaba.preksen@ge.com" TargetMode="External"/><Relationship Id="rId30" Type="http://schemas.openxmlformats.org/officeDocument/2006/relationships/hyperlink" Target="mailto:pmhzvar@gylcomp.hu" TargetMode="External"/><Relationship Id="rId35" Type="http://schemas.openxmlformats.org/officeDocument/2006/relationships/hyperlink" Target="mailto:szabo.gabor@gmail.com" TargetMode="External"/><Relationship Id="rId43" Type="http://schemas.openxmlformats.org/officeDocument/2006/relationships/hyperlink" Target="mailto:hivatal-lovaszi@freemail.hu" TargetMode="External"/><Relationship Id="rId48" Type="http://schemas.openxmlformats.org/officeDocument/2006/relationships/hyperlink" Target="mailto:jtakacs1960@gmail.com" TargetMode="External"/><Relationship Id="rId56" Type="http://schemas.openxmlformats.org/officeDocument/2006/relationships/hyperlink" Target="mailto:titkarsag@zalaszentgrot.hu" TargetMode="External"/><Relationship Id="rId64" Type="http://schemas.openxmlformats.org/officeDocument/2006/relationships/hyperlink" Target="mailto:csomoderkorjegyzo@kelekabel.hu" TargetMode="External"/><Relationship Id="rId69" Type="http://schemas.openxmlformats.org/officeDocument/2006/relationships/hyperlink" Target="mailto:info@zalakomar.hu" TargetMode="External"/><Relationship Id="rId77" Type="http://schemas.openxmlformats.org/officeDocument/2006/relationships/hyperlink" Target="mailto:muraratkacko@freemail.hu" TargetMode="External"/><Relationship Id="rId100" Type="http://schemas.openxmlformats.org/officeDocument/2006/relationships/hyperlink" Target="mailto:hivatal@hahothivatal.koznet.hu" TargetMode="External"/><Relationship Id="rId105" Type="http://schemas.openxmlformats.org/officeDocument/2006/relationships/hyperlink" Target="mailto:jegyzo.bak@zalaszam.hu" TargetMode="External"/><Relationship Id="rId113" Type="http://schemas.openxmlformats.org/officeDocument/2006/relationships/hyperlink" Target="mailto:zalaapati.korjegyzoseg@t-online" TargetMode="External"/><Relationship Id="rId118" Type="http://schemas.openxmlformats.org/officeDocument/2006/relationships/hyperlink" Target="mailto:korjegyzo@ohid.koznet.hu" TargetMode="External"/><Relationship Id="rId126" Type="http://schemas.openxmlformats.org/officeDocument/2006/relationships/hyperlink" Target="mailto:titkarsag@zalaszentgrot.hu" TargetMode="External"/><Relationship Id="rId8" Type="http://schemas.openxmlformats.org/officeDocument/2006/relationships/hyperlink" Target="mailto:rnogalambok@citromail.hu" TargetMode="External"/><Relationship Id="rId51" Type="http://schemas.openxmlformats.org/officeDocument/2006/relationships/hyperlink" Target="mailto:onk.szentpeterur@freemail.hu" TargetMode="External"/><Relationship Id="rId72" Type="http://schemas.openxmlformats.org/officeDocument/2006/relationships/hyperlink" Target="mailto:robeszletenye@freemail.hu" TargetMode="External"/><Relationship Id="rId80" Type="http://schemas.openxmlformats.org/officeDocument/2006/relationships/hyperlink" Target="mailto:titkarsag@pacsa.hu" TargetMode="External"/><Relationship Id="rId85" Type="http://schemas.openxmlformats.org/officeDocument/2006/relationships/hyperlink" Target="mailto:garaboncpmh@t-online.hu" TargetMode="External"/><Relationship Id="rId93" Type="http://schemas.openxmlformats.org/officeDocument/2006/relationships/hyperlink" Target="mailto:jegyzo.bak@zalaszam.hu" TargetMode="External"/><Relationship Id="rId98" Type="http://schemas.openxmlformats.org/officeDocument/2006/relationships/hyperlink" Target="mailto:polghiv@lenti.hu" TargetMode="External"/><Relationship Id="rId121" Type="http://schemas.openxmlformats.org/officeDocument/2006/relationships/hyperlink" Target="mailto:k3658@koznet.hu" TargetMode="External"/><Relationship Id="rId3" Type="http://schemas.openxmlformats.org/officeDocument/2006/relationships/hyperlink" Target="mailto:hivatal@szepetnek.hu" TargetMode="External"/><Relationship Id="rId12" Type="http://schemas.openxmlformats.org/officeDocument/2006/relationships/hyperlink" Target="mailto:bogdanzoli71@freemail.hu" TargetMode="External"/><Relationship Id="rId17" Type="http://schemas.openxmlformats.org/officeDocument/2006/relationships/hyperlink" Target="mailto:csornye@enternet.hu" TargetMode="External"/><Relationship Id="rId25" Type="http://schemas.openxmlformats.org/officeDocument/2006/relationships/hyperlink" Target="mailto:k3658@koznet.hu" TargetMode="External"/><Relationship Id="rId33" Type="http://schemas.openxmlformats.org/officeDocument/2006/relationships/hyperlink" Target="mailto:vargovicsmaria@freemail.hu" TargetMode="External"/><Relationship Id="rId38" Type="http://schemas.openxmlformats.org/officeDocument/2006/relationships/hyperlink" Target="mailto:zalatarnok@zelkanet.eu" TargetMode="External"/><Relationship Id="rId46" Type="http://schemas.openxmlformats.org/officeDocument/2006/relationships/hyperlink" Target="mailto:cko@vipmail.hu" TargetMode="External"/><Relationship Id="rId59" Type="http://schemas.openxmlformats.org/officeDocument/2006/relationships/hyperlink" Target="mailto:beta@croatica.hu" TargetMode="External"/><Relationship Id="rId67" Type="http://schemas.openxmlformats.org/officeDocument/2006/relationships/hyperlink" Target="mailto:csomoderkorjegyzo@kelekabel.Hu" TargetMode="External"/><Relationship Id="rId103" Type="http://schemas.openxmlformats.org/officeDocument/2006/relationships/hyperlink" Target="mailto:zalaapati.korjegyzoseg@t-online" TargetMode="External"/><Relationship Id="rId108" Type="http://schemas.openxmlformats.org/officeDocument/2006/relationships/hyperlink" Target="mailto:vargovicsmaria@freemail.hu" TargetMode="External"/><Relationship Id="rId116" Type="http://schemas.openxmlformats.org/officeDocument/2006/relationships/hyperlink" Target="mailto:garaboncpmh@t-online.hu" TargetMode="External"/><Relationship Id="rId124" Type="http://schemas.openxmlformats.org/officeDocument/2006/relationships/hyperlink" Target="mailto:turje@turje.hu" TargetMode="External"/><Relationship Id="rId129" Type="http://schemas.openxmlformats.org/officeDocument/2006/relationships/hyperlink" Target="mailto:titkarsag@zalaszentgrot.hu" TargetMode="External"/><Relationship Id="rId20" Type="http://schemas.openxmlformats.org/officeDocument/2006/relationships/hyperlink" Target="mailto:hivatal@bazakerettye.hu" TargetMode="External"/><Relationship Id="rId41" Type="http://schemas.openxmlformats.org/officeDocument/2006/relationships/hyperlink" Target="mailto:jegyzo@onkor-kerecseny.Online.hu" TargetMode="External"/><Relationship Id="rId54" Type="http://schemas.openxmlformats.org/officeDocument/2006/relationships/hyperlink" Target="mailto:vajda.zgrot@gmail.com" TargetMode="External"/><Relationship Id="rId62" Type="http://schemas.openxmlformats.org/officeDocument/2006/relationships/hyperlink" Target="mailto:solymosilivia@citromail.hu" TargetMode="External"/><Relationship Id="rId70" Type="http://schemas.openxmlformats.org/officeDocument/2006/relationships/hyperlink" Target="mailto:kistolmacscko@freemail.hu" TargetMode="External"/><Relationship Id="rId75" Type="http://schemas.openxmlformats.org/officeDocument/2006/relationships/hyperlink" Target="mailto:gyuricz.maria@freemail.hu" TargetMode="External"/><Relationship Id="rId83" Type="http://schemas.openxmlformats.org/officeDocument/2006/relationships/hyperlink" Target="mailto:rno@keszthely.hu" TargetMode="External"/><Relationship Id="rId88" Type="http://schemas.openxmlformats.org/officeDocument/2006/relationships/hyperlink" Target="mailto:info@magyarszentmiklos.eu" TargetMode="External"/><Relationship Id="rId91" Type="http://schemas.openxmlformats.org/officeDocument/2006/relationships/hyperlink" Target="mailto:zalaapati.korjegyzoseg@t-online.hu" TargetMode="External"/><Relationship Id="rId96" Type="http://schemas.openxmlformats.org/officeDocument/2006/relationships/hyperlink" Target="mailto:info@oltarc.hu" TargetMode="External"/><Relationship Id="rId111" Type="http://schemas.openxmlformats.org/officeDocument/2006/relationships/hyperlink" Target="mailto:batykpmh@axelero.hu" TargetMode="External"/><Relationship Id="rId1" Type="http://schemas.openxmlformats.org/officeDocument/2006/relationships/hyperlink" Target="mailto:hivatal@szepetnek.hu" TargetMode="External"/><Relationship Id="rId6" Type="http://schemas.openxmlformats.org/officeDocument/2006/relationships/hyperlink" Target="mailto:markacszol@freemail.hu" TargetMode="External"/><Relationship Id="rId15" Type="http://schemas.openxmlformats.org/officeDocument/2006/relationships/hyperlink" Target="mailto:ciganykisebbsegi.onkormanyzat@upcmail.hu" TargetMode="External"/><Relationship Id="rId23" Type="http://schemas.openxmlformats.org/officeDocument/2006/relationships/hyperlink" Target="mailto:onkormanyzat@molnari.hu" TargetMode="External"/><Relationship Id="rId28" Type="http://schemas.openxmlformats.org/officeDocument/2006/relationships/hyperlink" Target="mailto:sarmellek@t-online.hu" TargetMode="External"/><Relationship Id="rId36" Type="http://schemas.openxmlformats.org/officeDocument/2006/relationships/hyperlink" Target="mailto:tibi1967@freemail.hu" TargetMode="External"/><Relationship Id="rId49" Type="http://schemas.openxmlformats.org/officeDocument/2006/relationships/hyperlink" Target="mailto:poloskehivatal@zelkanet.hu" TargetMode="External"/><Relationship Id="rId57" Type="http://schemas.openxmlformats.org/officeDocument/2006/relationships/hyperlink" Target="mailto:beta@croatica.hu" TargetMode="External"/><Relationship Id="rId106" Type="http://schemas.openxmlformats.org/officeDocument/2006/relationships/hyperlink" Target="mailto:batykpmh@axelero.hu" TargetMode="External"/><Relationship Id="rId114" Type="http://schemas.openxmlformats.org/officeDocument/2006/relationships/hyperlink" Target="mailto:zalaapati.korjegyzoseg@t-online" TargetMode="External"/><Relationship Id="rId119" Type="http://schemas.openxmlformats.org/officeDocument/2006/relationships/hyperlink" Target="mailto:nemesapationk@gmail.com" TargetMode="External"/><Relationship Id="rId127" Type="http://schemas.openxmlformats.org/officeDocument/2006/relationships/hyperlink" Target="mailto:v&#225;rvolgy@t-online.hu" TargetMode="External"/><Relationship Id="rId10" Type="http://schemas.openxmlformats.org/officeDocument/2006/relationships/hyperlink" Target="mailto:harinetimi73@freemail.hu" TargetMode="External"/><Relationship Id="rId31" Type="http://schemas.openxmlformats.org/officeDocument/2006/relationships/hyperlink" Target="mailto:pmhzvar@gylcomp.hu" TargetMode="External"/><Relationship Id="rId44" Type="http://schemas.openxmlformats.org/officeDocument/2006/relationships/hyperlink" Target="mailto:hivatal-lovaszi@gmail.com" TargetMode="External"/><Relationship Id="rId52" Type="http://schemas.openxmlformats.org/officeDocument/2006/relationships/hyperlink" Target="mailto:onk.szentpeterur@freemail.hu" TargetMode="External"/><Relationship Id="rId60" Type="http://schemas.openxmlformats.org/officeDocument/2006/relationships/hyperlink" Target="mailto:gyjozsef@gmail.com" TargetMode="External"/><Relationship Id="rId65" Type="http://schemas.openxmlformats.org/officeDocument/2006/relationships/hyperlink" Target="mailto:csomoderkorjegyzo@kelekabel.Hu" TargetMode="External"/><Relationship Id="rId73" Type="http://schemas.openxmlformats.org/officeDocument/2006/relationships/hyperlink" Target="mailto:robeszletenye@letenye.hu" TargetMode="External"/><Relationship Id="rId78" Type="http://schemas.openxmlformats.org/officeDocument/2006/relationships/hyperlink" Target="mailto:kelemen1974@freemail.hu" TargetMode="External"/><Relationship Id="rId81" Type="http://schemas.openxmlformats.org/officeDocument/2006/relationships/hyperlink" Target="mailto:titkarsag@pacsa.hu" TargetMode="External"/><Relationship Id="rId86" Type="http://schemas.openxmlformats.org/officeDocument/2006/relationships/hyperlink" Target="mailto:babszi@freemail.hu" TargetMode="External"/><Relationship Id="rId94" Type="http://schemas.openxmlformats.org/officeDocument/2006/relationships/hyperlink" Target="mailto:pusztamagyarod@vipmail.hu" TargetMode="External"/><Relationship Id="rId99" Type="http://schemas.openxmlformats.org/officeDocument/2006/relationships/hyperlink" Target="mailto:korjegyzo@ohid.koznet.hu" TargetMode="External"/><Relationship Id="rId101" Type="http://schemas.openxmlformats.org/officeDocument/2006/relationships/hyperlink" Target="mailto:zalaapati.korjegyzoseg@t-online" TargetMode="External"/><Relationship Id="rId122" Type="http://schemas.openxmlformats.org/officeDocument/2006/relationships/hyperlink" Target="mailto:pm.pokaszepetk@axelero.hu" TargetMode="External"/><Relationship Id="rId4" Type="http://schemas.openxmlformats.org/officeDocument/2006/relationships/hyperlink" Target="mailto:unger.ilona99@gmail.com" TargetMode="External"/><Relationship Id="rId9" Type="http://schemas.openxmlformats.org/officeDocument/2006/relationships/hyperlink" Target="mailto:harinetimi73@freemail.hu" TargetMode="External"/><Relationship Id="rId13" Type="http://schemas.openxmlformats.org/officeDocument/2006/relationships/hyperlink" Target="mailto:laura1223@freemail.hu" TargetMode="External"/><Relationship Id="rId18" Type="http://schemas.openxmlformats.org/officeDocument/2006/relationships/hyperlink" Target="mailto:kirendeltseg@csornyefold.hu" TargetMode="External"/><Relationship Id="rId39" Type="http://schemas.openxmlformats.org/officeDocument/2006/relationships/hyperlink" Target="mailto:zalatarnok@zelkanet.eu" TargetMode="External"/><Relationship Id="rId109" Type="http://schemas.openxmlformats.org/officeDocument/2006/relationships/hyperlink" Target="mailto:drvsz2002@gmail.com" TargetMode="External"/><Relationship Id="rId34" Type="http://schemas.openxmlformats.org/officeDocument/2006/relationships/hyperlink" Target="mailto:szabo.gabor@gmail.com" TargetMode="External"/><Relationship Id="rId50" Type="http://schemas.openxmlformats.org/officeDocument/2006/relationships/hyperlink" Target="mailto:poloskehivatal@zelkanet.hu" TargetMode="External"/><Relationship Id="rId55" Type="http://schemas.openxmlformats.org/officeDocument/2006/relationships/hyperlink" Target="mailto:titkarsag@zalaszentgrot.hu" TargetMode="External"/><Relationship Id="rId76" Type="http://schemas.openxmlformats.org/officeDocument/2006/relationships/hyperlink" Target="mailto:muraratkacko@freemail.hu" TargetMode="External"/><Relationship Id="rId97" Type="http://schemas.openxmlformats.org/officeDocument/2006/relationships/hyperlink" Target="mailto:nemesapationk@gmail.com" TargetMode="External"/><Relationship Id="rId104" Type="http://schemas.openxmlformats.org/officeDocument/2006/relationships/hyperlink" Target="mailto:jegyzo.bak@zalaszam.hu" TargetMode="External"/><Relationship Id="rId120" Type="http://schemas.openxmlformats.org/officeDocument/2006/relationships/hyperlink" Target="mailto:info@oltarc.hu" TargetMode="External"/><Relationship Id="rId125" Type="http://schemas.openxmlformats.org/officeDocument/2006/relationships/hyperlink" Target="mailto:zalaapati.korjegyzoseg@t-online.hu" TargetMode="External"/><Relationship Id="rId7" Type="http://schemas.openxmlformats.org/officeDocument/2006/relationships/hyperlink" Target="mailto:rnogalambok@citromail.hu" TargetMode="External"/><Relationship Id="rId71" Type="http://schemas.openxmlformats.org/officeDocument/2006/relationships/hyperlink" Target="mailto:kistolmacscko@freemail.hu" TargetMode="External"/><Relationship Id="rId92" Type="http://schemas.openxmlformats.org/officeDocument/2006/relationships/hyperlink" Target="mailto:turje@turje.hu" TargetMode="External"/><Relationship Id="rId2" Type="http://schemas.openxmlformats.org/officeDocument/2006/relationships/hyperlink" Target="mailto:markacszol@freemail.hu" TargetMode="External"/><Relationship Id="rId29" Type="http://schemas.openxmlformats.org/officeDocument/2006/relationships/hyperlink" Target="mailto:sarmellek@t-online.hu" TargetMode="External"/><Relationship Id="rId24" Type="http://schemas.openxmlformats.org/officeDocument/2006/relationships/hyperlink" Target="mailto:hajni22@citromail.hu" TargetMode="External"/><Relationship Id="rId40" Type="http://schemas.openxmlformats.org/officeDocument/2006/relationships/hyperlink" Target="mailto:kovagoanna@gmail.com" TargetMode="External"/><Relationship Id="rId45" Type="http://schemas.openxmlformats.org/officeDocument/2006/relationships/hyperlink" Target="mailto:cko@vipmail.hu" TargetMode="External"/><Relationship Id="rId66" Type="http://schemas.openxmlformats.org/officeDocument/2006/relationships/hyperlink" Target="mailto:csomoderkorjegyzo@kelekabel.hu" TargetMode="External"/><Relationship Id="rId87" Type="http://schemas.openxmlformats.org/officeDocument/2006/relationships/hyperlink" Target="mailto:info@magyarszentmiklos.eu" TargetMode="External"/><Relationship Id="rId110" Type="http://schemas.openxmlformats.org/officeDocument/2006/relationships/hyperlink" Target="mailto:banoksz@enternet.hu" TargetMode="External"/><Relationship Id="rId115" Type="http://schemas.openxmlformats.org/officeDocument/2006/relationships/hyperlink" Target="mailto:zalaapati.korjegyzoseg@t-online" TargetMode="External"/><Relationship Id="rId61" Type="http://schemas.openxmlformats.org/officeDocument/2006/relationships/hyperlink" Target="mailto:strein@vipmail.hu" TargetMode="External"/><Relationship Id="rId82" Type="http://schemas.openxmlformats.org/officeDocument/2006/relationships/hyperlink" Target="mailto:rno@keszthely.hu"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tormask@tolna.net" TargetMode="External"/><Relationship Id="rId299" Type="http://schemas.openxmlformats.org/officeDocument/2006/relationships/hyperlink" Target="mailto:oregcuki@gmail.com" TargetMode="External"/><Relationship Id="rId303" Type="http://schemas.openxmlformats.org/officeDocument/2006/relationships/hyperlink" Target="mailto:alicia0904@freemail.hu" TargetMode="External"/><Relationship Id="rId21" Type="http://schemas.openxmlformats.org/officeDocument/2006/relationships/hyperlink" Target="mailto:bb8080@freemail.hu" TargetMode="External"/><Relationship Id="rId42" Type="http://schemas.openxmlformats.org/officeDocument/2006/relationships/hyperlink" Target="mailto:nko2006@freestart.hu" TargetMode="External"/><Relationship Id="rId63" Type="http://schemas.openxmlformats.org/officeDocument/2006/relationships/hyperlink" Target="mailto:hetenyhaz@t-online.hu" TargetMode="External"/><Relationship Id="rId84" Type="http://schemas.openxmlformats.org/officeDocument/2006/relationships/hyperlink" Target="mailto:samouprava.udvar@gmail.com" TargetMode="External"/><Relationship Id="rId138" Type="http://schemas.openxmlformats.org/officeDocument/2006/relationships/hyperlink" Target="mailto:aranyosgad@freemail.hu" TargetMode="External"/><Relationship Id="rId159" Type="http://schemas.openxmlformats.org/officeDocument/2006/relationships/hyperlink" Target="mailto:jegyzo.lanycsok@baranya.hu" TargetMode="External"/><Relationship Id="rId324" Type="http://schemas.openxmlformats.org/officeDocument/2006/relationships/hyperlink" Target="mailto:magyarp81@gmail.com" TargetMode="External"/><Relationship Id="rId170" Type="http://schemas.openxmlformats.org/officeDocument/2006/relationships/hyperlink" Target="mailto:henmo@freemail.hu" TargetMode="External"/><Relationship Id="rId191" Type="http://schemas.openxmlformats.org/officeDocument/2006/relationships/hyperlink" Target="mailto:velinka@citromail.hu" TargetMode="External"/><Relationship Id="rId205" Type="http://schemas.openxmlformats.org/officeDocument/2006/relationships/hyperlink" Target="mailto:ivandarda67@gmail.com" TargetMode="External"/><Relationship Id="rId226" Type="http://schemas.openxmlformats.org/officeDocument/2006/relationships/hyperlink" Target="mailto:kiki701223@citromail.hu" TargetMode="External"/><Relationship Id="rId247" Type="http://schemas.openxmlformats.org/officeDocument/2006/relationships/hyperlink" Target="mailto:bogijudit@citromail.hu" TargetMode="External"/><Relationship Id="rId107" Type="http://schemas.openxmlformats.org/officeDocument/2006/relationships/hyperlink" Target="mailto:mariakemend@saghysat.hu" TargetMode="External"/><Relationship Id="rId268" Type="http://schemas.openxmlformats.org/officeDocument/2006/relationships/hyperlink" Target="mailto:egregyicko@freemail.hu" TargetMode="External"/><Relationship Id="rId289" Type="http://schemas.openxmlformats.org/officeDocument/2006/relationships/hyperlink" Target="mailto:nyisztordavid@freemail.hu" TargetMode="External"/><Relationship Id="rId11" Type="http://schemas.openxmlformats.org/officeDocument/2006/relationships/hyperlink" Target="mailto:herbelymarcsi@freemail.hu" TargetMode="External"/><Relationship Id="rId32" Type="http://schemas.openxmlformats.org/officeDocument/2006/relationships/hyperlink" Target="mailto:pno56@freemail.hu" TargetMode="External"/><Relationship Id="rId53" Type="http://schemas.openxmlformats.org/officeDocument/2006/relationships/hyperlink" Target="mailto:csanyonk@dravanet.hu" TargetMode="External"/><Relationship Id="rId74" Type="http://schemas.openxmlformats.org/officeDocument/2006/relationships/hyperlink" Target="mailto:szabadszentkiraly.kj@t-online.hu" TargetMode="External"/><Relationship Id="rId128" Type="http://schemas.openxmlformats.org/officeDocument/2006/relationships/hyperlink" Target="mailto:szocialis@berkesd.hu" TargetMode="External"/><Relationship Id="rId149" Type="http://schemas.openxmlformats.org/officeDocument/2006/relationships/hyperlink" Target="mailto:pistimarkesz@" TargetMode="External"/><Relationship Id="rId314" Type="http://schemas.openxmlformats.org/officeDocument/2006/relationships/hyperlink" Target="mailto:kress.musik@gmail.com" TargetMode="External"/><Relationship Id="rId335" Type="http://schemas.openxmlformats.org/officeDocument/2006/relationships/hyperlink" Target="mailto:sevi78@indamail.hu" TargetMode="External"/><Relationship Id="rId5" Type="http://schemas.openxmlformats.org/officeDocument/2006/relationships/hyperlink" Target="mailto:onkormanyzat@szajk.hu" TargetMode="External"/><Relationship Id="rId95" Type="http://schemas.openxmlformats.org/officeDocument/2006/relationships/hyperlink" Target="mailto:agi1210@freemail.hu" TargetMode="External"/><Relationship Id="rId160" Type="http://schemas.openxmlformats.org/officeDocument/2006/relationships/hyperlink" Target="mailto:schneiderjanos12.05@gmail.com" TargetMode="External"/><Relationship Id="rId181" Type="http://schemas.openxmlformats.org/officeDocument/2006/relationships/hyperlink" Target="mailto:postmaster@godre.t-online.hu" TargetMode="External"/><Relationship Id="rId216" Type="http://schemas.openxmlformats.org/officeDocument/2006/relationships/hyperlink" Target="mailto:goklj@freemail.hu" TargetMode="External"/><Relationship Id="rId237" Type="http://schemas.openxmlformats.org/officeDocument/2006/relationships/hyperlink" Target="mailto:titkarsag.vemend@gmail.com" TargetMode="External"/><Relationship Id="rId258" Type="http://schemas.openxmlformats.org/officeDocument/2006/relationships/hyperlink" Target="mailto:koh@szentlaszlo.hu" TargetMode="External"/><Relationship Id="rId279" Type="http://schemas.openxmlformats.org/officeDocument/2006/relationships/hyperlink" Target="mailto:szrnoszigetvar@gmail.hu" TargetMode="External"/><Relationship Id="rId22" Type="http://schemas.openxmlformats.org/officeDocument/2006/relationships/hyperlink" Target="mailto:titkarsag@szalanta.hu" TargetMode="External"/><Relationship Id="rId43" Type="http://schemas.openxmlformats.org/officeDocument/2006/relationships/hyperlink" Target="mailto:bercesat@t-online.hu" TargetMode="External"/><Relationship Id="rId64" Type="http://schemas.openxmlformats.org/officeDocument/2006/relationships/hyperlink" Target="mailto:jegyzo.kolked@baranya.hu" TargetMode="External"/><Relationship Id="rId118" Type="http://schemas.openxmlformats.org/officeDocument/2006/relationships/hyperlink" Target="mailto:tormask@tolna.net" TargetMode="External"/><Relationship Id="rId139" Type="http://schemas.openxmlformats.org/officeDocument/2006/relationships/hyperlink" Target="mailto:aranyosgad@freemail.hu" TargetMode="External"/><Relationship Id="rId290" Type="http://schemas.openxmlformats.org/officeDocument/2006/relationships/hyperlink" Target="mailto:tottos@saghysat.hu" TargetMode="External"/><Relationship Id="rId304" Type="http://schemas.openxmlformats.org/officeDocument/2006/relationships/hyperlink" Target="mailto:jozsefsterner@gmail.com" TargetMode="External"/><Relationship Id="rId325" Type="http://schemas.openxmlformats.org/officeDocument/2006/relationships/hyperlink" Target="mailto:bosnyak.katalin@freemail.hu" TargetMode="External"/><Relationship Id="rId85" Type="http://schemas.openxmlformats.org/officeDocument/2006/relationships/hyperlink" Target="mailto:magyarorsolya@inamail.hu" TargetMode="External"/><Relationship Id="rId150" Type="http://schemas.openxmlformats.org/officeDocument/2006/relationships/hyperlink" Target="mailto:bmco@baranya.hu" TargetMode="External"/><Relationship Id="rId171" Type="http://schemas.openxmlformats.org/officeDocument/2006/relationships/hyperlink" Target="mailto:bm@bausoft.hu" TargetMode="External"/><Relationship Id="rId192" Type="http://schemas.openxmlformats.org/officeDocument/2006/relationships/hyperlink" Target="mailto:edinajosi@freemail.hu" TargetMode="External"/><Relationship Id="rId206" Type="http://schemas.openxmlformats.org/officeDocument/2006/relationships/hyperlink" Target="mailto:ivandarda67@gmail.com" TargetMode="External"/><Relationship Id="rId227" Type="http://schemas.openxmlformats.org/officeDocument/2006/relationships/hyperlink" Target="mailto:gregesgyongyi@gmail.com" TargetMode="External"/><Relationship Id="rId248" Type="http://schemas.openxmlformats.org/officeDocument/2006/relationships/hyperlink" Target="mailto:ilike27@citromail.hu" TargetMode="External"/><Relationship Id="rId269" Type="http://schemas.openxmlformats.org/officeDocument/2006/relationships/hyperlink" Target="mailto:Gy&#246;ngyi28@gmail.com" TargetMode="External"/><Relationship Id="rId12" Type="http://schemas.openxmlformats.org/officeDocument/2006/relationships/hyperlink" Target="mailto:ofalu@t-online.hu" TargetMode="External"/><Relationship Id="rId33" Type="http://schemas.openxmlformats.org/officeDocument/2006/relationships/hyperlink" Target="mailto:swarc.rita@gmail.com" TargetMode="External"/><Relationship Id="rId108" Type="http://schemas.openxmlformats.org/officeDocument/2006/relationships/hyperlink" Target="mailto:mariakemend@saghysat.hu" TargetMode="External"/><Relationship Id="rId129" Type="http://schemas.openxmlformats.org/officeDocument/2006/relationships/hyperlink" Target="mailto:szocialis@berkesd.hu" TargetMode="External"/><Relationship Id="rId280" Type="http://schemas.openxmlformats.org/officeDocument/2006/relationships/hyperlink" Target="mailto:jegyzo.vokany@tenkes.net" TargetMode="External"/><Relationship Id="rId315" Type="http://schemas.openxmlformats.org/officeDocument/2006/relationships/hyperlink" Target="mailto:oregcuki@gmail.com" TargetMode="External"/><Relationship Id="rId336" Type="http://schemas.openxmlformats.org/officeDocument/2006/relationships/hyperlink" Target="mailto:vemilia546@gmail.com" TargetMode="External"/><Relationship Id="rId54" Type="http://schemas.openxmlformats.org/officeDocument/2006/relationships/hyperlink" Target="mailto:csanyonk@dravanet.hu" TargetMode="External"/><Relationship Id="rId75" Type="http://schemas.openxmlformats.org/officeDocument/2006/relationships/hyperlink" Target="mailto:szabadszentkiraly.kj@t-online.hu" TargetMode="External"/><Relationship Id="rId96" Type="http://schemas.openxmlformats.org/officeDocument/2006/relationships/hyperlink" Target="mailto:abejano@t-online.hu" TargetMode="External"/><Relationship Id="rId140" Type="http://schemas.openxmlformats.org/officeDocument/2006/relationships/hyperlink" Target="mailto:aranyosgad@freemail.hu" TargetMode="External"/><Relationship Id="rId161" Type="http://schemas.openxmlformats.org/officeDocument/2006/relationships/hyperlink" Target="mailto:balogne49@freemail.hu" TargetMode="External"/><Relationship Id="rId182" Type="http://schemas.openxmlformats.org/officeDocument/2006/relationships/hyperlink" Target="mailto:dirgedi@gmail.com" TargetMode="External"/><Relationship Id="rId217" Type="http://schemas.openxmlformats.org/officeDocument/2006/relationships/hyperlink" Target="mailto:szava@t-online.hu" TargetMode="External"/><Relationship Id="rId6" Type="http://schemas.openxmlformats.org/officeDocument/2006/relationships/hyperlink" Target="mailto:meiszterkatalin@gmail.com" TargetMode="External"/><Relationship Id="rId238" Type="http://schemas.openxmlformats.org/officeDocument/2006/relationships/hyperlink" Target="mailto:fekedhivatal@t-online.hu" TargetMode="External"/><Relationship Id="rId259" Type="http://schemas.openxmlformats.org/officeDocument/2006/relationships/hyperlink" Target="mailto:reiszmari@gmail.com" TargetMode="External"/><Relationship Id="rId23" Type="http://schemas.openxmlformats.org/officeDocument/2006/relationships/hyperlink" Target="mailto:szalantacko@gmail.com" TargetMode="External"/><Relationship Id="rId119" Type="http://schemas.openxmlformats.org/officeDocument/2006/relationships/hyperlink" Target="mailto:korjegyzoseg@totszentgyorgy.hu%20%20%204%20f&#337;" TargetMode="External"/><Relationship Id="rId270" Type="http://schemas.openxmlformats.org/officeDocument/2006/relationships/hyperlink" Target="mailto:pmhivatal@pecsvarad.hu" TargetMode="External"/><Relationship Id="rId291" Type="http://schemas.openxmlformats.org/officeDocument/2006/relationships/hyperlink" Target="mailto:boszporusz@freemail.hu" TargetMode="External"/><Relationship Id="rId305" Type="http://schemas.openxmlformats.org/officeDocument/2006/relationships/hyperlink" Target="mailto:jozsefsterner@gmail.com" TargetMode="External"/><Relationship Id="rId326" Type="http://schemas.openxmlformats.org/officeDocument/2006/relationships/hyperlink" Target="mailto:marti.ronai@profood.hu" TargetMode="External"/><Relationship Id="rId44" Type="http://schemas.openxmlformats.org/officeDocument/2006/relationships/hyperlink" Target="mailto:bercesat@t-online.hu" TargetMode="External"/><Relationship Id="rId65" Type="http://schemas.openxmlformats.org/officeDocument/2006/relationships/hyperlink" Target="mailto:cko@magocs.hu" TargetMode="External"/><Relationship Id="rId86" Type="http://schemas.openxmlformats.org/officeDocument/2006/relationships/hyperlink" Target="mailto:sorosne@freemail.hu" TargetMode="External"/><Relationship Id="rId130" Type="http://schemas.openxmlformats.org/officeDocument/2006/relationships/hyperlink" Target="mailto:szocialis@berkesd.hu" TargetMode="External"/><Relationship Id="rId151" Type="http://schemas.openxmlformats.org/officeDocument/2006/relationships/hyperlink" Target="mailto:hegedusistvan@freemail.hu" TargetMode="External"/><Relationship Id="rId172" Type="http://schemas.openxmlformats.org/officeDocument/2006/relationships/hyperlink" Target="mailto:pmhivatal@pecsvarad.hu" TargetMode="External"/><Relationship Id="rId193" Type="http://schemas.openxmlformats.org/officeDocument/2006/relationships/hyperlink" Target="mailto:ujanna@freemail.hu" TargetMode="External"/><Relationship Id="rId207" Type="http://schemas.openxmlformats.org/officeDocument/2006/relationships/hyperlink" Target="mailto:korjegyzoseg@almamellek.hu" TargetMode="External"/><Relationship Id="rId228" Type="http://schemas.openxmlformats.org/officeDocument/2006/relationships/hyperlink" Target="mailto:schmidtgabi66@gmail.com" TargetMode="External"/><Relationship Id="rId249" Type="http://schemas.openxmlformats.org/officeDocument/2006/relationships/hyperlink" Target="mailto:veberibolya@gmail.com" TargetMode="External"/><Relationship Id="rId13" Type="http://schemas.openxmlformats.org/officeDocument/2006/relationships/hyperlink" Target="mailto:ofalu@t-online.hu" TargetMode="External"/><Relationship Id="rId109" Type="http://schemas.openxmlformats.org/officeDocument/2006/relationships/hyperlink" Target="mailto:csonka55@t-online.hu" TargetMode="External"/><Relationship Id="rId260" Type="http://schemas.openxmlformats.org/officeDocument/2006/relationships/hyperlink" Target="mailto:siklosnagyfalu@freemail.hu" TargetMode="External"/><Relationship Id="rId281" Type="http://schemas.openxmlformats.org/officeDocument/2006/relationships/hyperlink" Target="mailto:schonbergerr@gmail.com" TargetMode="External"/><Relationship Id="rId316" Type="http://schemas.openxmlformats.org/officeDocument/2006/relationships/hyperlink" Target="mailto:hivatal@lippo.hu" TargetMode="External"/><Relationship Id="rId337" Type="http://schemas.openxmlformats.org/officeDocument/2006/relationships/printerSettings" Target="../printerSettings/printerSettings2.bin"/><Relationship Id="rId34" Type="http://schemas.openxmlformats.org/officeDocument/2006/relationships/hyperlink" Target="mailto:hivatal@sellye.hu" TargetMode="External"/><Relationship Id="rId55" Type="http://schemas.openxmlformats.org/officeDocument/2006/relationships/hyperlink" Target="mailto:jegyzo.egyhazaskozar@baranya.hu" TargetMode="External"/><Relationship Id="rId76" Type="http://schemas.openxmlformats.org/officeDocument/2006/relationships/hyperlink" Target="mailto:szabadszentkiraly.kj@t-online.hu" TargetMode="External"/><Relationship Id="rId97" Type="http://schemas.openxmlformats.org/officeDocument/2006/relationships/hyperlink" Target="mailto:abejano@t-online.hu" TargetMode="External"/><Relationship Id="rId120" Type="http://schemas.openxmlformats.org/officeDocument/2006/relationships/hyperlink" Target="mailto:pettendcko@citromail.hu" TargetMode="External"/><Relationship Id="rId141" Type="http://schemas.openxmlformats.org/officeDocument/2006/relationships/hyperlink" Target="mailto:aranyosgad@freemail.hu" TargetMode="External"/><Relationship Id="rId7" Type="http://schemas.openxmlformats.org/officeDocument/2006/relationships/hyperlink" Target="mailto:cserdi.hivatal@freemail.hu" TargetMode="External"/><Relationship Id="rId162" Type="http://schemas.openxmlformats.org/officeDocument/2006/relationships/hyperlink" Target="mailto:zeitvogel2@gmail.com" TargetMode="External"/><Relationship Id="rId183" Type="http://schemas.openxmlformats.org/officeDocument/2006/relationships/hyperlink" Target="mailto:postmaster@godre.t-online.hu" TargetMode="External"/><Relationship Id="rId218" Type="http://schemas.openxmlformats.org/officeDocument/2006/relationships/hyperlink" Target="mailto:szava@t-online.hu" TargetMode="External"/><Relationship Id="rId239" Type="http://schemas.openxmlformats.org/officeDocument/2006/relationships/hyperlink" Target="mailto:mammel@pollack.hu" TargetMode="External"/><Relationship Id="rId250" Type="http://schemas.openxmlformats.org/officeDocument/2006/relationships/hyperlink" Target="mailto:korjegyzosegdfok@gmail.com" TargetMode="External"/><Relationship Id="rId271" Type="http://schemas.openxmlformats.org/officeDocument/2006/relationships/hyperlink" Target="mailto:fulopszilvia86@gmail.com" TargetMode="External"/><Relationship Id="rId292" Type="http://schemas.openxmlformats.org/officeDocument/2006/relationships/hyperlink" Target="mailto:petra.valkaine@gmail.com" TargetMode="External"/><Relationship Id="rId306" Type="http://schemas.openxmlformats.org/officeDocument/2006/relationships/hyperlink" Target="mailto:benceberci@gmail.com" TargetMode="External"/><Relationship Id="rId24" Type="http://schemas.openxmlformats.org/officeDocument/2006/relationships/hyperlink" Target="mailto:babarcszolos4@hotmail.com" TargetMode="External"/><Relationship Id="rId45" Type="http://schemas.openxmlformats.org/officeDocument/2006/relationships/hyperlink" Target="mailto:horvatonk.szentlorinc@gmail.com" TargetMode="External"/><Relationship Id="rId66" Type="http://schemas.openxmlformats.org/officeDocument/2006/relationships/hyperlink" Target="mailto:cko@magocs.hu" TargetMode="External"/><Relationship Id="rId87" Type="http://schemas.openxmlformats.org/officeDocument/2006/relationships/hyperlink" Target="mailto:bmho@baranya.hu" TargetMode="External"/><Relationship Id="rId110" Type="http://schemas.openxmlformats.org/officeDocument/2006/relationships/hyperlink" Target="mailto:mazaonk@bonet.hu" TargetMode="External"/><Relationship Id="rId131" Type="http://schemas.openxmlformats.org/officeDocument/2006/relationships/hyperlink" Target="mailto:igazgatas@berkesd.hu" TargetMode="External"/><Relationship Id="rId327" Type="http://schemas.openxmlformats.org/officeDocument/2006/relationships/hyperlink" Target="mailto:hivatal@pellerd.hu" TargetMode="External"/><Relationship Id="rId152" Type="http://schemas.openxmlformats.org/officeDocument/2006/relationships/hyperlink" Target="mailto:bmho@baranya.hu" TargetMode="External"/><Relationship Id="rId173" Type="http://schemas.openxmlformats.org/officeDocument/2006/relationships/hyperlink" Target="mailto:polgarmester@zengovarkony.hu" TargetMode="External"/><Relationship Id="rId194" Type="http://schemas.openxmlformats.org/officeDocument/2006/relationships/hyperlink" Target="mailto:kaliera@freemail.hu" TargetMode="External"/><Relationship Id="rId208" Type="http://schemas.openxmlformats.org/officeDocument/2006/relationships/hyperlink" Target="mailto:korjegyzoseg@almamellek.hu" TargetMode="External"/><Relationship Id="rId229" Type="http://schemas.openxmlformats.org/officeDocument/2006/relationships/hyperlink" Target="mailto:dsbar@citromail.hu" TargetMode="External"/><Relationship Id="rId240" Type="http://schemas.openxmlformats.org/officeDocument/2006/relationships/hyperlink" Target="mailto:olaszihorvatok@gmail.com" TargetMode="External"/><Relationship Id="rId261" Type="http://schemas.openxmlformats.org/officeDocument/2006/relationships/hyperlink" Target="mailto:mindszentgodisa.korjegyzoseg@gmail.com" TargetMode="External"/><Relationship Id="rId14" Type="http://schemas.openxmlformats.org/officeDocument/2006/relationships/hyperlink" Target="mailto:ocsardisandor8@citromail.hu" TargetMode="External"/><Relationship Id="rId35" Type="http://schemas.openxmlformats.org/officeDocument/2006/relationships/hyperlink" Target="mailto:hivatal@sellye.hu" TargetMode="External"/><Relationship Id="rId56" Type="http://schemas.openxmlformats.org/officeDocument/2006/relationships/hyperlink" Target="mailto:onkbikal@axelero.hu" TargetMode="External"/><Relationship Id="rId77" Type="http://schemas.openxmlformats.org/officeDocument/2006/relationships/hyperlink" Target="mailto:jegyzo.vokany@tenkes.net" TargetMode="External"/><Relationship Id="rId100" Type="http://schemas.openxmlformats.org/officeDocument/2006/relationships/hyperlink" Target="mailto:nagypeterd@enternet.hu" TargetMode="External"/><Relationship Id="rId282" Type="http://schemas.openxmlformats.org/officeDocument/2006/relationships/hyperlink" Target="mailto:ildiko.pilgermajer@gmail.com" TargetMode="External"/><Relationship Id="rId317" Type="http://schemas.openxmlformats.org/officeDocument/2006/relationships/hyperlink" Target="mailto:hivatal@lippo.hu" TargetMode="External"/><Relationship Id="rId8" Type="http://schemas.openxmlformats.org/officeDocument/2006/relationships/hyperlink" Target="mailto:info@kozarmisleny.hu" TargetMode="External"/><Relationship Id="rId98" Type="http://schemas.openxmlformats.org/officeDocument/2006/relationships/hyperlink" Target="mailto:tetzferi@citromail.hu" TargetMode="External"/><Relationship Id="rId121" Type="http://schemas.openxmlformats.org/officeDocument/2006/relationships/hyperlink" Target="mailto:korjegyzoseg@totszentgyorgy.hu%20%20%204%20f&#337;" TargetMode="External"/><Relationship Id="rId142" Type="http://schemas.openxmlformats.org/officeDocument/2006/relationships/hyperlink" Target="mailto:aranyosgad@freemail.hu" TargetMode="External"/><Relationship Id="rId163" Type="http://schemas.openxmlformats.org/officeDocument/2006/relationships/hyperlink" Target="mailto:tamburassanyi@gmail.com" TargetMode="External"/><Relationship Id="rId184" Type="http://schemas.openxmlformats.org/officeDocument/2006/relationships/hyperlink" Target="mailto:ckogodre@gmail.com" TargetMode="External"/><Relationship Id="rId219" Type="http://schemas.openxmlformats.org/officeDocument/2006/relationships/hyperlink" Target="mailto:csonkaimre@gmail.com" TargetMode="External"/><Relationship Id="rId3" Type="http://schemas.openxmlformats.org/officeDocument/2006/relationships/hyperlink" Target="mailto:miskaba@szajk.hu" TargetMode="External"/><Relationship Id="rId214" Type="http://schemas.openxmlformats.org/officeDocument/2006/relationships/hyperlink" Target="mailto:harkanyinemetkisebbseg@gmail.com" TargetMode="External"/><Relationship Id="rId230" Type="http://schemas.openxmlformats.org/officeDocument/2006/relationships/hyperlink" Target="mailto:schmidtgabi66@gmail.com" TargetMode="External"/><Relationship Id="rId235" Type="http://schemas.openxmlformats.org/officeDocument/2006/relationships/hyperlink" Target="mailto:pirosovoneni@citromail.hu" TargetMode="External"/><Relationship Id="rId251" Type="http://schemas.openxmlformats.org/officeDocument/2006/relationships/hyperlink" Target="mailto:korjegyzosegdfok@gmail.com" TargetMode="External"/><Relationship Id="rId256" Type="http://schemas.openxmlformats.org/officeDocument/2006/relationships/hyperlink" Target="mailto:magyarszek.koh@gmail.com" TargetMode="External"/><Relationship Id="rId277" Type="http://schemas.openxmlformats.org/officeDocument/2006/relationships/hyperlink" Target="mailto:bockovac.timi@gmail.com" TargetMode="External"/><Relationship Id="rId298" Type="http://schemas.openxmlformats.org/officeDocument/2006/relationships/hyperlink" Target="mailto:msarosac@gmail.com" TargetMode="External"/><Relationship Id="rId25" Type="http://schemas.openxmlformats.org/officeDocument/2006/relationships/hyperlink" Target="mailto:dtsvw7766@gmail.com" TargetMode="External"/><Relationship Id="rId46" Type="http://schemas.openxmlformats.org/officeDocument/2006/relationships/hyperlink" Target="mailto:norbertsztojka@freemail.hu" TargetMode="External"/><Relationship Id="rId67" Type="http://schemas.openxmlformats.org/officeDocument/2006/relationships/hyperlink" Target="mailto:koczeangela@gmail.com" TargetMode="External"/><Relationship Id="rId116" Type="http://schemas.openxmlformats.org/officeDocument/2006/relationships/hyperlink" Target="mailto:tormask@tolna.net" TargetMode="External"/><Relationship Id="rId137" Type="http://schemas.openxmlformats.org/officeDocument/2006/relationships/hyperlink" Target="mailto:aranyosgad@freemail.hu" TargetMode="External"/><Relationship Id="rId158" Type="http://schemas.openxmlformats.org/officeDocument/2006/relationships/hyperlink" Target="mailto:jegyzo.lanycsok@baranya.hu" TargetMode="External"/><Relationship Id="rId272" Type="http://schemas.openxmlformats.org/officeDocument/2006/relationships/hyperlink" Target="mailto:strauszne47@freemail.hu" TargetMode="External"/><Relationship Id="rId293" Type="http://schemas.openxmlformats.org/officeDocument/2006/relationships/hyperlink" Target="mailto:petra.valkaine@gmail.com" TargetMode="External"/><Relationship Id="rId302" Type="http://schemas.openxmlformats.org/officeDocument/2006/relationships/hyperlink" Target="mailto:gyovaiagi@gmail.com" TargetMode="External"/><Relationship Id="rId307" Type="http://schemas.openxmlformats.org/officeDocument/2006/relationships/hyperlink" Target="mailto:benceberci@gmail.com" TargetMode="External"/><Relationship Id="rId323" Type="http://schemas.openxmlformats.org/officeDocument/2006/relationships/hyperlink" Target="mailto:flodungj@gmail.com" TargetMode="External"/><Relationship Id="rId328" Type="http://schemas.openxmlformats.org/officeDocument/2006/relationships/hyperlink" Target="mailto:kagylo1990@citromail.hu" TargetMode="External"/><Relationship Id="rId20" Type="http://schemas.openxmlformats.org/officeDocument/2006/relationships/hyperlink" Target="mailto:kisszentmartoncno@citromail.hu" TargetMode="External"/><Relationship Id="rId41" Type="http://schemas.openxmlformats.org/officeDocument/2006/relationships/hyperlink" Target="mailto:nko2006@freestart.hu" TargetMode="External"/><Relationship Id="rId62" Type="http://schemas.openxmlformats.org/officeDocument/2006/relationships/hyperlink" Target="mailto:hetenyhaz@t-online.hu" TargetMode="External"/><Relationship Id="rId83" Type="http://schemas.openxmlformats.org/officeDocument/2006/relationships/hyperlink" Target="mailto:baba2583@freemail..hu" TargetMode="External"/><Relationship Id="rId88" Type="http://schemas.openxmlformats.org/officeDocument/2006/relationships/hyperlink" Target="mailto:bmho@baranya.hu" TargetMode="External"/><Relationship Id="rId111" Type="http://schemas.openxmlformats.org/officeDocument/2006/relationships/hyperlink" Target="mailto:jani197040@freemail.hu" TargetMode="External"/><Relationship Id="rId132" Type="http://schemas.openxmlformats.org/officeDocument/2006/relationships/hyperlink" Target="mailto:igazgatas@berkesd.hu" TargetMode="External"/><Relationship Id="rId153" Type="http://schemas.openxmlformats.org/officeDocument/2006/relationships/hyperlink" Target="mailto:bmno@baranya.hu" TargetMode="External"/><Relationship Id="rId174" Type="http://schemas.openxmlformats.org/officeDocument/2006/relationships/hyperlink" Target="mailto:bm@bausoft.hu" TargetMode="External"/><Relationship Id="rId179" Type="http://schemas.openxmlformats.org/officeDocument/2006/relationships/hyperlink" Target="mailto:dudasne.regina@gmail.com" TargetMode="External"/><Relationship Id="rId195" Type="http://schemas.openxmlformats.org/officeDocument/2006/relationships/hyperlink" Target="mailto:kaliera@freemail.hu" TargetMode="External"/><Relationship Id="rId209" Type="http://schemas.openxmlformats.org/officeDocument/2006/relationships/hyperlink" Target="mailto:koh@szentlaszlo.hu" TargetMode="External"/><Relationship Id="rId190" Type="http://schemas.openxmlformats.org/officeDocument/2006/relationships/hyperlink" Target="mailto:edinajosi@freemail.hu" TargetMode="External"/><Relationship Id="rId204" Type="http://schemas.openxmlformats.org/officeDocument/2006/relationships/hyperlink" Target="mailto:bezedek7782@gmail.com" TargetMode="External"/><Relationship Id="rId220" Type="http://schemas.openxmlformats.org/officeDocument/2006/relationships/hyperlink" Target="mailto:csonkaimre@g-mail.com" TargetMode="External"/><Relationship Id="rId225" Type="http://schemas.openxmlformats.org/officeDocument/2006/relationships/hyperlink" Target="mailto:mohacs.nemetonk@freemail.com" TargetMode="External"/><Relationship Id="rId241" Type="http://schemas.openxmlformats.org/officeDocument/2006/relationships/hyperlink" Target="mailto:eszterke28@gmail.hu" TargetMode="External"/><Relationship Id="rId246" Type="http://schemas.openxmlformats.org/officeDocument/2006/relationships/hyperlink" Target="mailto:ritu11@citromail.hu" TargetMode="External"/><Relationship Id="rId267" Type="http://schemas.openxmlformats.org/officeDocument/2006/relationships/hyperlink" Target="mailto:manfa.cko@freemail.hu" TargetMode="External"/><Relationship Id="rId288" Type="http://schemas.openxmlformats.org/officeDocument/2006/relationships/hyperlink" Target="mailto:nyisztordavid@freemail.hu" TargetMode="External"/><Relationship Id="rId15" Type="http://schemas.openxmlformats.org/officeDocument/2006/relationships/hyperlink" Target="mailto:zentai@h-wnet.hu" TargetMode="External"/><Relationship Id="rId36" Type="http://schemas.openxmlformats.org/officeDocument/2006/relationships/hyperlink" Target="mailto:hivatal@sellye.hu" TargetMode="External"/><Relationship Id="rId57" Type="http://schemas.openxmlformats.org/officeDocument/2006/relationships/hyperlink" Target="mailto:csernike@gmail.com" TargetMode="External"/><Relationship Id="rId106" Type="http://schemas.openxmlformats.org/officeDocument/2006/relationships/hyperlink" Target="mailto:info@szederkeny.hu" TargetMode="External"/><Relationship Id="rId127" Type="http://schemas.openxmlformats.org/officeDocument/2006/relationships/hyperlink" Target="mailto:szocialis@berkesd.hu" TargetMode="External"/><Relationship Id="rId262" Type="http://schemas.openxmlformats.org/officeDocument/2006/relationships/hyperlink" Target="mailto:wagnereva@citromail.hu" TargetMode="External"/><Relationship Id="rId283" Type="http://schemas.openxmlformats.org/officeDocument/2006/relationships/hyperlink" Target="mailto:perczlidia@freemail.hu" TargetMode="External"/><Relationship Id="rId313" Type="http://schemas.openxmlformats.org/officeDocument/2006/relationships/hyperlink" Target="mailto:a.hugimama@freemail.hu" TargetMode="External"/><Relationship Id="rId318" Type="http://schemas.openxmlformats.org/officeDocument/2006/relationships/hyperlink" Target="mailto:uszkriszti@gmail.com" TargetMode="External"/><Relationship Id="rId10" Type="http://schemas.openxmlformats.org/officeDocument/2006/relationships/hyperlink" Target="mailto:herbelymarcsi@freemail.hu" TargetMode="External"/><Relationship Id="rId31" Type="http://schemas.openxmlformats.org/officeDocument/2006/relationships/hyperlink" Target="mailto:horanyijozsef@freemail.hu" TargetMode="External"/><Relationship Id="rId52" Type="http://schemas.openxmlformats.org/officeDocument/2006/relationships/hyperlink" Target="mailto:baksakor@t-online.hu" TargetMode="External"/><Relationship Id="rId73" Type="http://schemas.openxmlformats.org/officeDocument/2006/relationships/hyperlink" Target="mailto:szabadszentkiraly.kj@t-online.hu" TargetMode="External"/><Relationship Id="rId78" Type="http://schemas.openxmlformats.org/officeDocument/2006/relationships/hyperlink" Target="mailto:jegyzo.vokany@tenkes.net" TargetMode="External"/><Relationship Id="rId94" Type="http://schemas.openxmlformats.org/officeDocument/2006/relationships/hyperlink" Target="mailto:matovics@freemail.hu" TargetMode="External"/><Relationship Id="rId99" Type="http://schemas.openxmlformats.org/officeDocument/2006/relationships/hyperlink" Target="mailto:nagypeterd@enternet.hu" TargetMode="External"/><Relationship Id="rId101" Type="http://schemas.openxmlformats.org/officeDocument/2006/relationships/hyperlink" Target="mailto:palotabozsok@tolna.net" TargetMode="External"/><Relationship Id="rId122" Type="http://schemas.openxmlformats.org/officeDocument/2006/relationships/hyperlink" Target="mailto:nemetonkormanyzat@villany.hu" TargetMode="External"/><Relationship Id="rId143" Type="http://schemas.openxmlformats.org/officeDocument/2006/relationships/hyperlink" Target="mailto:szasznemetek@freemail.hu" TargetMode="External"/><Relationship Id="rId148" Type="http://schemas.openxmlformats.org/officeDocument/2006/relationships/hyperlink" Target="mailto:komlocko@gmail.com" TargetMode="External"/><Relationship Id="rId164" Type="http://schemas.openxmlformats.org/officeDocument/2006/relationships/hyperlink" Target="mailto:emi1024@freemail.hu" TargetMode="External"/><Relationship Id="rId169" Type="http://schemas.openxmlformats.org/officeDocument/2006/relationships/hyperlink" Target="mailto:perovicsgy@gmail.com" TargetMode="External"/><Relationship Id="rId185" Type="http://schemas.openxmlformats.org/officeDocument/2006/relationships/hyperlink" Target="mailto:hahner.robert@freemail.hu" TargetMode="External"/><Relationship Id="rId334" Type="http://schemas.openxmlformats.org/officeDocument/2006/relationships/hyperlink" Target="mailto:kriszti.hofecker@gmail.com" TargetMode="External"/><Relationship Id="rId4" Type="http://schemas.openxmlformats.org/officeDocument/2006/relationships/hyperlink" Target="mailto:onkormanyzat@szajk.hu" TargetMode="External"/><Relationship Id="rId9" Type="http://schemas.openxmlformats.org/officeDocument/2006/relationships/hyperlink" Target="mailto:info@kozarmisleny.hu" TargetMode="External"/><Relationship Id="rId180" Type="http://schemas.openxmlformats.org/officeDocument/2006/relationships/hyperlink" Target="mailto:palkoarpad@last-mile.hu" TargetMode="External"/><Relationship Id="rId210" Type="http://schemas.openxmlformats.org/officeDocument/2006/relationships/hyperlink" Target="mailto:t-briga@freemail.hu" TargetMode="External"/><Relationship Id="rId215" Type="http://schemas.openxmlformats.org/officeDocument/2006/relationships/hyperlink" Target="mailto:goklj@freemail.hu" TargetMode="External"/><Relationship Id="rId236" Type="http://schemas.openxmlformats.org/officeDocument/2006/relationships/hyperlink" Target="mailto:titkarsag.vemend@gmail.com" TargetMode="External"/><Relationship Id="rId257" Type="http://schemas.openxmlformats.org/officeDocument/2006/relationships/hyperlink" Target="mailto:magyarszek.koh@gmail.com4" TargetMode="External"/><Relationship Id="rId278" Type="http://schemas.openxmlformats.org/officeDocument/2006/relationships/hyperlink" Target="mailto:ttwm@freemail.hu" TargetMode="External"/><Relationship Id="rId26" Type="http://schemas.openxmlformats.org/officeDocument/2006/relationships/hyperlink" Target="mailto:nemetkor@gmail.com" TargetMode="External"/><Relationship Id="rId231" Type="http://schemas.openxmlformats.org/officeDocument/2006/relationships/hyperlink" Target="mailto:bilona68@citromail.hu" TargetMode="External"/><Relationship Id="rId252" Type="http://schemas.openxmlformats.org/officeDocument/2006/relationships/hyperlink" Target="mailto:korjegyzosegdfok@gmail.com" TargetMode="External"/><Relationship Id="rId273" Type="http://schemas.openxmlformats.org/officeDocument/2006/relationships/hyperlink" Target="mailto:hetvehely.hivatal@gmail.com" TargetMode="External"/><Relationship Id="rId294" Type="http://schemas.openxmlformats.org/officeDocument/2006/relationships/hyperlink" Target="mailto:kolczejudit@citromail.hu" TargetMode="External"/><Relationship Id="rId308" Type="http://schemas.openxmlformats.org/officeDocument/2006/relationships/hyperlink" Target="mailto:meliesvali@gmail.com" TargetMode="External"/><Relationship Id="rId329" Type="http://schemas.openxmlformats.org/officeDocument/2006/relationships/hyperlink" Target="mailto:tofei71@gmail.com" TargetMode="External"/><Relationship Id="rId47" Type="http://schemas.openxmlformats.org/officeDocument/2006/relationships/hyperlink" Target="mailto:nemetonk@szentlorinc.hu" TargetMode="External"/><Relationship Id="rId68" Type="http://schemas.openxmlformats.org/officeDocument/2006/relationships/hyperlink" Target="mailto:koczeangela@gmail.com" TargetMode="External"/><Relationship Id="rId89" Type="http://schemas.openxmlformats.org/officeDocument/2006/relationships/hyperlink" Target="mailto:gertnera@citromail.hu" TargetMode="External"/><Relationship Id="rId112" Type="http://schemas.openxmlformats.org/officeDocument/2006/relationships/hyperlink" Target="mailto:mazaonk@bonet.hu" TargetMode="External"/><Relationship Id="rId133" Type="http://schemas.openxmlformats.org/officeDocument/2006/relationships/hyperlink" Target="mailto:igazgatas@berkesd.hu" TargetMode="External"/><Relationship Id="rId154" Type="http://schemas.openxmlformats.org/officeDocument/2006/relationships/hyperlink" Target="mailto:korjegyzoseg@dencshaza.hu" TargetMode="External"/><Relationship Id="rId175" Type="http://schemas.openxmlformats.org/officeDocument/2006/relationships/hyperlink" Target="mailto:henmo@freemai.hu" TargetMode="External"/><Relationship Id="rId196" Type="http://schemas.openxmlformats.org/officeDocument/2006/relationships/hyperlink" Target="mailto:obanya@enternet.hu" TargetMode="External"/><Relationship Id="rId200" Type="http://schemas.openxmlformats.org/officeDocument/2006/relationships/hyperlink" Target="mailto:pmversend@boly.hu" TargetMode="External"/><Relationship Id="rId16" Type="http://schemas.openxmlformats.org/officeDocument/2006/relationships/hyperlink" Target="mailto:kisszentmartoncno@citromail.hu" TargetMode="External"/><Relationship Id="rId221" Type="http://schemas.openxmlformats.org/officeDocument/2006/relationships/hyperlink" Target="mailto:autheva@gmail.com" TargetMode="External"/><Relationship Id="rId242" Type="http://schemas.openxmlformats.org/officeDocument/2006/relationships/hyperlink" Target="mailto:varadimargit@freemail.hu" TargetMode="External"/><Relationship Id="rId263" Type="http://schemas.openxmlformats.org/officeDocument/2006/relationships/hyperlink" Target="mailto:kjzmszek@level.datanet.hu" TargetMode="External"/><Relationship Id="rId284" Type="http://schemas.openxmlformats.org/officeDocument/2006/relationships/hyperlink" Target="mailto:koh@dencshaza.hu" TargetMode="External"/><Relationship Id="rId319" Type="http://schemas.openxmlformats.org/officeDocument/2006/relationships/hyperlink" Target="mailto:nagypeterd@hotmail.com" TargetMode="External"/><Relationship Id="rId37" Type="http://schemas.openxmlformats.org/officeDocument/2006/relationships/hyperlink" Target="mailto:hivatal@sellye.hu" TargetMode="External"/><Relationship Id="rId58" Type="http://schemas.openxmlformats.org/officeDocument/2006/relationships/hyperlink" Target="mailto:katoly@t-online.hu" TargetMode="External"/><Relationship Id="rId79" Type="http://schemas.openxmlformats.org/officeDocument/2006/relationships/hyperlink" Target="mailto:polyakriszti@gmail.com" TargetMode="External"/><Relationship Id="rId102" Type="http://schemas.openxmlformats.org/officeDocument/2006/relationships/hyperlink" Target="mailto:szebenyinfo@citromail.hu" TargetMode="External"/><Relationship Id="rId123" Type="http://schemas.openxmlformats.org/officeDocument/2006/relationships/hyperlink" Target="mailto:nemetonkorm&#225;nyzat@villany.hu" TargetMode="External"/><Relationship Id="rId144" Type="http://schemas.openxmlformats.org/officeDocument/2006/relationships/hyperlink" Target="mailto:hivatal@bukkosd.hu" TargetMode="External"/><Relationship Id="rId330" Type="http://schemas.openxmlformats.org/officeDocument/2006/relationships/hyperlink" Target="mailto:tofei71@gmail.com" TargetMode="External"/><Relationship Id="rId90" Type="http://schemas.openxmlformats.org/officeDocument/2006/relationships/hyperlink" Target="mailto:berek.kati@gmail.com" TargetMode="External"/><Relationship Id="rId165" Type="http://schemas.openxmlformats.org/officeDocument/2006/relationships/hyperlink" Target="mailto:emi1024@freemail.hu" TargetMode="External"/><Relationship Id="rId186" Type="http://schemas.openxmlformats.org/officeDocument/2006/relationships/hyperlink" Target="mailto:magi1965@freemail.hu" TargetMode="External"/><Relationship Id="rId211" Type="http://schemas.openxmlformats.org/officeDocument/2006/relationships/hyperlink" Target="mailto:greges.zsuzsa@gmail.com" TargetMode="External"/><Relationship Id="rId232" Type="http://schemas.openxmlformats.org/officeDocument/2006/relationships/hyperlink" Target="mailto:dsbar@citromail.hu" TargetMode="External"/><Relationship Id="rId253" Type="http://schemas.openxmlformats.org/officeDocument/2006/relationships/hyperlink" Target="mailto:titkarsag@szalanta.hu" TargetMode="External"/><Relationship Id="rId274" Type="http://schemas.openxmlformats.org/officeDocument/2006/relationships/hyperlink" Target="mailto:bogdan.sandor1977@gmail.com" TargetMode="External"/><Relationship Id="rId295" Type="http://schemas.openxmlformats.org/officeDocument/2006/relationships/hyperlink" Target="mailto:kolczejudit@citromail.hu" TargetMode="External"/><Relationship Id="rId309" Type="http://schemas.openxmlformats.org/officeDocument/2006/relationships/hyperlink" Target="mailto:meliesvali@gmail.com" TargetMode="External"/><Relationship Id="rId27" Type="http://schemas.openxmlformats.org/officeDocument/2006/relationships/hyperlink" Target="mailto:nemetkor@gmail.com" TargetMode="External"/><Relationship Id="rId48" Type="http://schemas.openxmlformats.org/officeDocument/2006/relationships/hyperlink" Target="mailto:horvatonk.szentlorinc@gmail.com" TargetMode="External"/><Relationship Id="rId69" Type="http://schemas.openxmlformats.org/officeDocument/2006/relationships/hyperlink" Target="mailto:korjegyzosegmagyarmecske@gmail.com" TargetMode="External"/><Relationship Id="rId113" Type="http://schemas.openxmlformats.org/officeDocument/2006/relationships/hyperlink" Target="mailto:mazanko@freemail.hu" TargetMode="External"/><Relationship Id="rId134" Type="http://schemas.openxmlformats.org/officeDocument/2006/relationships/hyperlink" Target="mailto:igazgatas@berkesd.hu" TargetMode="External"/><Relationship Id="rId320" Type="http://schemas.openxmlformats.org/officeDocument/2006/relationships/hyperlink" Target="mailto:lakatosszilvi@gmail.com" TargetMode="External"/><Relationship Id="rId80" Type="http://schemas.openxmlformats.org/officeDocument/2006/relationships/hyperlink" Target="mailto:fisivali@freemail.hu" TargetMode="External"/><Relationship Id="rId155" Type="http://schemas.openxmlformats.org/officeDocument/2006/relationships/hyperlink" Target="mailto:jegyzo.lanycsok@baranya.hu" TargetMode="External"/><Relationship Id="rId176" Type="http://schemas.openxmlformats.org/officeDocument/2006/relationships/hyperlink" Target="mailto:szrnoszigetvar@gmail.hu" TargetMode="External"/><Relationship Id="rId197" Type="http://schemas.openxmlformats.org/officeDocument/2006/relationships/hyperlink" Target="mailto:obanya@enternet.hu" TargetMode="External"/><Relationship Id="rId201" Type="http://schemas.openxmlformats.org/officeDocument/2006/relationships/hyperlink" Target="mailto:mimo.margit@gmail.com" TargetMode="External"/><Relationship Id="rId222" Type="http://schemas.openxmlformats.org/officeDocument/2006/relationships/hyperlink" Target="mailto:autheva@gmail.com" TargetMode="External"/><Relationship Id="rId243" Type="http://schemas.openxmlformats.org/officeDocument/2006/relationships/hyperlink" Target="mailto:varnaijozsef121@t-online.hu" TargetMode="External"/><Relationship Id="rId264" Type="http://schemas.openxmlformats.org/officeDocument/2006/relationships/hyperlink" Target="mailto:gy.kitty92@gmail.com" TargetMode="External"/><Relationship Id="rId285" Type="http://schemas.openxmlformats.org/officeDocument/2006/relationships/hyperlink" Target="mailto:koh@dencshaza.hu" TargetMode="External"/><Relationship Id="rId17" Type="http://schemas.openxmlformats.org/officeDocument/2006/relationships/hyperlink" Target="mailto:bb8080@freemail.hu" TargetMode="External"/><Relationship Id="rId38" Type="http://schemas.openxmlformats.org/officeDocument/2006/relationships/hyperlink" Target="mailto:hivatal@sellye.hu" TargetMode="External"/><Relationship Id="rId59" Type="http://schemas.openxmlformats.org/officeDocument/2006/relationships/hyperlink" Target="mailto:katoly@t-online.hu" TargetMode="External"/><Relationship Id="rId103" Type="http://schemas.openxmlformats.org/officeDocument/2006/relationships/hyperlink" Target="mailto:ulbertrenata@t-online.hu" TargetMode="External"/><Relationship Id="rId124" Type="http://schemas.openxmlformats.org/officeDocument/2006/relationships/hyperlink" Target="mailto:ciganyonkorm&#225;nyzat@villany.hu" TargetMode="External"/><Relationship Id="rId310" Type="http://schemas.openxmlformats.org/officeDocument/2006/relationships/hyperlink" Target="mailto:nideramal@gmail.com" TargetMode="External"/><Relationship Id="rId70" Type="http://schemas.openxmlformats.org/officeDocument/2006/relationships/hyperlink" Target="mailto:korjegyzosegmagyarmecske@gmail.com" TargetMode="External"/><Relationship Id="rId91" Type="http://schemas.openxmlformats.org/officeDocument/2006/relationships/hyperlink" Target="mailto:gdoboka@freemail.hu" TargetMode="External"/><Relationship Id="rId145" Type="http://schemas.openxmlformats.org/officeDocument/2006/relationships/hyperlink" Target="mailto:bukkosd@telehaz.hu" TargetMode="External"/><Relationship Id="rId166" Type="http://schemas.openxmlformats.org/officeDocument/2006/relationships/hyperlink" Target="mailto:jegyzo@nagynyarad.hu" TargetMode="External"/><Relationship Id="rId187" Type="http://schemas.openxmlformats.org/officeDocument/2006/relationships/hyperlink" Target="mailto:mecseknadasd@mecseknadasd.hu" TargetMode="External"/><Relationship Id="rId331" Type="http://schemas.openxmlformats.org/officeDocument/2006/relationships/hyperlink" Target="mailto:hivatal@olasz.hu" TargetMode="External"/><Relationship Id="rId1" Type="http://schemas.openxmlformats.org/officeDocument/2006/relationships/hyperlink" Target="mailto:meiszterkatalin@gmail.com" TargetMode="External"/><Relationship Id="rId212" Type="http://schemas.openxmlformats.org/officeDocument/2006/relationships/hyperlink" Target="mailto:greges.zsuzsa@gmail.com" TargetMode="External"/><Relationship Id="rId233" Type="http://schemas.openxmlformats.org/officeDocument/2006/relationships/hyperlink" Target="mailto:manfa.cko@freemail.hu" TargetMode="External"/><Relationship Id="rId254" Type="http://schemas.openxmlformats.org/officeDocument/2006/relationships/hyperlink" Target="mailto:tirnovo@t-online.hu" TargetMode="External"/><Relationship Id="rId28" Type="http://schemas.openxmlformats.org/officeDocument/2006/relationships/hyperlink" Target="mailto:stanitz@saghysat.hu" TargetMode="External"/><Relationship Id="rId49" Type="http://schemas.openxmlformats.org/officeDocument/2006/relationships/hyperlink" Target="mailto:norbertsztojka@freemail.hu" TargetMode="External"/><Relationship Id="rId114" Type="http://schemas.openxmlformats.org/officeDocument/2006/relationships/hyperlink" Target="mailto:rozsafa2@freemail.hu" TargetMode="External"/><Relationship Id="rId275" Type="http://schemas.openxmlformats.org/officeDocument/2006/relationships/hyperlink" Target="mailto:hs.seljin@gmail.com" TargetMode="External"/><Relationship Id="rId296" Type="http://schemas.openxmlformats.org/officeDocument/2006/relationships/hyperlink" Target="mailto:kasadph@kasadph.t-online.hu" TargetMode="External"/><Relationship Id="rId300" Type="http://schemas.openxmlformats.org/officeDocument/2006/relationships/hyperlink" Target="mailto:pmhivatal@dunaszekcso.koznet.hu" TargetMode="External"/><Relationship Id="rId60" Type="http://schemas.openxmlformats.org/officeDocument/2006/relationships/hyperlink" Target="mailto:katoly@t-online.hu" TargetMode="External"/><Relationship Id="rId81" Type="http://schemas.openxmlformats.org/officeDocument/2006/relationships/hyperlink" Target="mailto:onk.pog@dravanet.hu" TargetMode="External"/><Relationship Id="rId135" Type="http://schemas.openxmlformats.org/officeDocument/2006/relationships/hyperlink" Target="mailto:szinesgyongyok@tvn.hu" TargetMode="External"/><Relationship Id="rId156" Type="http://schemas.openxmlformats.org/officeDocument/2006/relationships/hyperlink" Target="mailto:jegyzo.lanycsok@baranya.hu" TargetMode="External"/><Relationship Id="rId177" Type="http://schemas.openxmlformats.org/officeDocument/2006/relationships/hyperlink" Target="mailto:dudasne.regina@gmail.com" TargetMode="External"/><Relationship Id="rId198" Type="http://schemas.openxmlformats.org/officeDocument/2006/relationships/hyperlink" Target="mailto:pmversend@boly.hu" TargetMode="External"/><Relationship Id="rId321" Type="http://schemas.openxmlformats.org/officeDocument/2006/relationships/hyperlink" Target="mailto:ivangugan@gmail.com" TargetMode="External"/><Relationship Id="rId202" Type="http://schemas.openxmlformats.org/officeDocument/2006/relationships/hyperlink" Target="mailto:jegyzo@vajszlo.hu" TargetMode="External"/><Relationship Id="rId223" Type="http://schemas.openxmlformats.org/officeDocument/2006/relationships/hyperlink" Target="mailto:amedgyesi@freemail.hu" TargetMode="External"/><Relationship Id="rId244" Type="http://schemas.openxmlformats.org/officeDocument/2006/relationships/hyperlink" Target="mailto:zadorikonyvtar@citromail.hu" TargetMode="External"/><Relationship Id="rId18" Type="http://schemas.openxmlformats.org/officeDocument/2006/relationships/hyperlink" Target="mailto:ocsardisandor8@citromail.hu" TargetMode="External"/><Relationship Id="rId39" Type="http://schemas.openxmlformats.org/officeDocument/2006/relationships/hyperlink" Target="mailto:hivatal@sellye.hu" TargetMode="External"/><Relationship Id="rId265" Type="http://schemas.openxmlformats.org/officeDocument/2006/relationships/hyperlink" Target="mailto:schultibalazs@gmail.com" TargetMode="External"/><Relationship Id="rId286" Type="http://schemas.openxmlformats.org/officeDocument/2006/relationships/hyperlink" Target="mailto:nkobrojad@gmail.com" TargetMode="External"/><Relationship Id="rId50" Type="http://schemas.openxmlformats.org/officeDocument/2006/relationships/hyperlink" Target="mailto:nemetonk@szentlorinc.hu" TargetMode="External"/><Relationship Id="rId104" Type="http://schemas.openxmlformats.org/officeDocument/2006/relationships/hyperlink" Target="mailto:szedihko@gmail.com" TargetMode="External"/><Relationship Id="rId125" Type="http://schemas.openxmlformats.org/officeDocument/2006/relationships/hyperlink" Target="mailto:jegyzo.mozsgo@vipmail.hu" TargetMode="External"/><Relationship Id="rId146" Type="http://schemas.openxmlformats.org/officeDocument/2006/relationships/hyperlink" Target="mailto:ulrichkaroly@t-online.hu" TargetMode="External"/><Relationship Id="rId167" Type="http://schemas.openxmlformats.org/officeDocument/2006/relationships/hyperlink" Target="mailto:erb.csilla@freemail.hu" TargetMode="External"/><Relationship Id="rId188" Type="http://schemas.openxmlformats.org/officeDocument/2006/relationships/hyperlink" Target="mailto:auth.szilvia@boly.hu" TargetMode="External"/><Relationship Id="rId311" Type="http://schemas.openxmlformats.org/officeDocument/2006/relationships/hyperlink" Target="mailto:orsos.janos.godisa@gmail.com" TargetMode="External"/><Relationship Id="rId332" Type="http://schemas.openxmlformats.org/officeDocument/2006/relationships/hyperlink" Target="mailto:hivatal@olasz.hu" TargetMode="External"/><Relationship Id="rId71" Type="http://schemas.openxmlformats.org/officeDocument/2006/relationships/hyperlink" Target="mailto:korjegyzosegmagyarmecske@gmail.com" TargetMode="External"/><Relationship Id="rId92" Type="http://schemas.openxmlformats.org/officeDocument/2006/relationships/hyperlink" Target="mailto:berek.kati@gmail.com" TargetMode="External"/><Relationship Id="rId213" Type="http://schemas.openxmlformats.org/officeDocument/2006/relationships/hyperlink" Target="mailto:harkanyinemetkisebbseg@gmail.com" TargetMode="External"/><Relationship Id="rId234" Type="http://schemas.openxmlformats.org/officeDocument/2006/relationships/hyperlink" Target="mailto:pirosovoneni@citromail.hu" TargetMode="External"/><Relationship Id="rId2" Type="http://schemas.openxmlformats.org/officeDocument/2006/relationships/hyperlink" Target="mailto:mohosjudit@yahoo.com" TargetMode="External"/><Relationship Id="rId29" Type="http://schemas.openxmlformats.org/officeDocument/2006/relationships/hyperlink" Target="mailto:nkokib@gmail.com" TargetMode="External"/><Relationship Id="rId255" Type="http://schemas.openxmlformats.org/officeDocument/2006/relationships/hyperlink" Target="mailto:tirnovo@t-online.hu" TargetMode="External"/><Relationship Id="rId276" Type="http://schemas.openxmlformats.org/officeDocument/2006/relationships/hyperlink" Target="mailto:lopez33@freemail.hu" TargetMode="External"/><Relationship Id="rId297" Type="http://schemas.openxmlformats.org/officeDocument/2006/relationships/hyperlink" Target="mailto:bosnyak62@freemail.hu" TargetMode="External"/><Relationship Id="rId40" Type="http://schemas.openxmlformats.org/officeDocument/2006/relationships/hyperlink" Target="mailto:hivatal@sellye.hu" TargetMode="External"/><Relationship Id="rId115" Type="http://schemas.openxmlformats.org/officeDocument/2006/relationships/hyperlink" Target="mailto:tormask@tolna.net" TargetMode="External"/><Relationship Id="rId136" Type="http://schemas.openxmlformats.org/officeDocument/2006/relationships/hyperlink" Target="mailto:kov&#225;gotottosonkormanyzat@gmail.com" TargetMode="External"/><Relationship Id="rId157" Type="http://schemas.openxmlformats.org/officeDocument/2006/relationships/hyperlink" Target="mailto:jegyzo.lanycsok@baranya.hu" TargetMode="External"/><Relationship Id="rId178" Type="http://schemas.openxmlformats.org/officeDocument/2006/relationships/hyperlink" Target="mailto:steigereva@citromail.hu" TargetMode="External"/><Relationship Id="rId301" Type="http://schemas.openxmlformats.org/officeDocument/2006/relationships/hyperlink" Target="mailto:gyovaiagi@gmail.com" TargetMode="External"/><Relationship Id="rId322" Type="http://schemas.openxmlformats.org/officeDocument/2006/relationships/hyperlink" Target="mailto:halinakrawczun@gmail.com" TargetMode="External"/><Relationship Id="rId61" Type="http://schemas.openxmlformats.org/officeDocument/2006/relationships/hyperlink" Target="mailto:katoly@t-online.hu" TargetMode="External"/><Relationship Id="rId82" Type="http://schemas.openxmlformats.org/officeDocument/2006/relationships/hyperlink" Target="mailto:lacafhf@freemail.hu" TargetMode="External"/><Relationship Id="rId199" Type="http://schemas.openxmlformats.org/officeDocument/2006/relationships/hyperlink" Target="mailto:pmversend@boly.hu" TargetMode="External"/><Relationship Id="rId203" Type="http://schemas.openxmlformats.org/officeDocument/2006/relationships/hyperlink" Target="mailto:oregcuki@gmail.com" TargetMode="External"/><Relationship Id="rId19" Type="http://schemas.openxmlformats.org/officeDocument/2006/relationships/hyperlink" Target="mailto:zentai@h-wnet.hu" TargetMode="External"/><Relationship Id="rId224" Type="http://schemas.openxmlformats.org/officeDocument/2006/relationships/hyperlink" Target="mailto:amedgyesi@freemail.hu" TargetMode="External"/><Relationship Id="rId245" Type="http://schemas.openxmlformats.org/officeDocument/2006/relationships/hyperlink" Target="mailto:onkormanyzat@ketujfalu.hu" TargetMode="External"/><Relationship Id="rId266" Type="http://schemas.openxmlformats.org/officeDocument/2006/relationships/hyperlink" Target="mailto:melinda.tatai296@gmail.com" TargetMode="External"/><Relationship Id="rId287" Type="http://schemas.openxmlformats.org/officeDocument/2006/relationships/hyperlink" Target="mailto:tetzferi@citromail.hu" TargetMode="External"/><Relationship Id="rId30" Type="http://schemas.openxmlformats.org/officeDocument/2006/relationships/hyperlink" Target="mailto:somogyied@gmail.com" TargetMode="External"/><Relationship Id="rId105" Type="http://schemas.openxmlformats.org/officeDocument/2006/relationships/hyperlink" Target="mailto:info@szederkeny.hu" TargetMode="External"/><Relationship Id="rId126" Type="http://schemas.openxmlformats.org/officeDocument/2006/relationships/hyperlink" Target="mailto:jegyzo.mozsgo@vipmail.hu" TargetMode="External"/><Relationship Id="rId147" Type="http://schemas.openxmlformats.org/officeDocument/2006/relationships/hyperlink" Target="mailto:domeindi@komlo.hu" TargetMode="External"/><Relationship Id="rId168" Type="http://schemas.openxmlformats.org/officeDocument/2006/relationships/hyperlink" Target="mailto:jegyzo@nagynyarad.hu" TargetMode="External"/><Relationship Id="rId312" Type="http://schemas.openxmlformats.org/officeDocument/2006/relationships/hyperlink" Target="mailto:mikikebal@gmail.com" TargetMode="External"/><Relationship Id="rId333" Type="http://schemas.openxmlformats.org/officeDocument/2006/relationships/hyperlink" Target="mailto:hivatal@olasz.hu" TargetMode="External"/><Relationship Id="rId51" Type="http://schemas.openxmlformats.org/officeDocument/2006/relationships/hyperlink" Target="mailto:baksakor@t-online.hu" TargetMode="External"/><Relationship Id="rId72" Type="http://schemas.openxmlformats.org/officeDocument/2006/relationships/hyperlink" Target="mailto:korjegyzosegmagyarmecske@gmail.com" TargetMode="External"/><Relationship Id="rId93" Type="http://schemas.openxmlformats.org/officeDocument/2006/relationships/hyperlink" Target="mailto:gdoboka@freemail.hu" TargetMode="External"/><Relationship Id="rId189" Type="http://schemas.openxmlformats.org/officeDocument/2006/relationships/hyperlink" Target="mailto:velinka@citromail.h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polhi@kondorosiktv.hu" TargetMode="External"/><Relationship Id="rId13" Type="http://schemas.openxmlformats.org/officeDocument/2006/relationships/hyperlink" Target="mailto:leszkomp@gmail.com" TargetMode="External"/><Relationship Id="rId18" Type="http://schemas.openxmlformats.org/officeDocument/2006/relationships/hyperlink" Target="mailto:szabo.ferencne@bekesvaros.hu" TargetMode="External"/><Relationship Id="rId26" Type="http://schemas.openxmlformats.org/officeDocument/2006/relationships/hyperlink" Target="mailto:monikamittag@yahoo.de" TargetMode="External"/><Relationship Id="rId3" Type="http://schemas.openxmlformats.org/officeDocument/2006/relationships/hyperlink" Target="mailto:elekicko@gmail.com" TargetMode="External"/><Relationship Id="rId21" Type="http://schemas.openxmlformats.org/officeDocument/2006/relationships/hyperlink" Target="mailto:patkas.janos@freemail.hu" TargetMode="External"/><Relationship Id="rId34" Type="http://schemas.openxmlformats.org/officeDocument/2006/relationships/hyperlink" Target="mailto:dogijanos@vipmail.hu" TargetMode="External"/><Relationship Id="rId7" Type="http://schemas.openxmlformats.org/officeDocument/2006/relationships/hyperlink" Target="mailto:kozossegihaz@vipmail.hu" TargetMode="External"/><Relationship Id="rId12" Type="http://schemas.openxmlformats.org/officeDocument/2006/relationships/hyperlink" Target="mailto:gszkata8@gmail.com" TargetMode="External"/><Relationship Id="rId17" Type="http://schemas.openxmlformats.org/officeDocument/2006/relationships/hyperlink" Target="mailto:eva.iova@foaia.hu" TargetMode="External"/><Relationship Id="rId25" Type="http://schemas.openxmlformats.org/officeDocument/2006/relationships/hyperlink" Target="mailto:chery@szucsnet.hu" TargetMode="External"/><Relationship Id="rId33" Type="http://schemas.openxmlformats.org/officeDocument/2006/relationships/hyperlink" Target="mailto:ilonacsicsely@t-online.hu" TargetMode="External"/><Relationship Id="rId2" Type="http://schemas.openxmlformats.org/officeDocument/2006/relationships/hyperlink" Target="mailto:j.calido@freemail.hu" TargetMode="External"/><Relationship Id="rId16" Type="http://schemas.openxmlformats.org/officeDocument/2006/relationships/hyperlink" Target="mailto:benebekesi@citromail.hu" TargetMode="External"/><Relationship Id="rId20" Type="http://schemas.openxmlformats.org/officeDocument/2006/relationships/hyperlink" Target="mailto:slovaciszabadi@t-email.hu" TargetMode="External"/><Relationship Id="rId29" Type="http://schemas.openxmlformats.org/officeDocument/2006/relationships/hyperlink" Target="mailto:szlavikmarka@gmail.com" TargetMode="External"/><Relationship Id="rId1" Type="http://schemas.openxmlformats.org/officeDocument/2006/relationships/hyperlink" Target="mailto:szlovakonk@szarvasnet.hu" TargetMode="External"/><Relationship Id="rId6" Type="http://schemas.openxmlformats.org/officeDocument/2006/relationships/hyperlink" Target="mailto:ottlakan.walthier@gmail.com" TargetMode="External"/><Relationship Id="rId11" Type="http://schemas.openxmlformats.org/officeDocument/2006/relationships/hyperlink" Target="mailto:eleken@freemail.hu" TargetMode="External"/><Relationship Id="rId24" Type="http://schemas.openxmlformats.org/officeDocument/2006/relationships/hyperlink" Target="mailto:mezoberenyinhe@freemail.hu" TargetMode="External"/><Relationship Id="rId32" Type="http://schemas.openxmlformats.org/officeDocument/2006/relationships/hyperlink" Target="mailto:dogijanos@vipmail.hu" TargetMode="External"/><Relationship Id="rId37" Type="http://schemas.openxmlformats.org/officeDocument/2006/relationships/printerSettings" Target="../printerSettings/printerSettings3.bin"/><Relationship Id="rId5" Type="http://schemas.openxmlformats.org/officeDocument/2006/relationships/hyperlink" Target="mailto:szelezsan@elekctv.hu" TargetMode="External"/><Relationship Id="rId15" Type="http://schemas.openxmlformats.org/officeDocument/2006/relationships/hyperlink" Target="mailto:balogkrisz@citromail.hu" TargetMode="External"/><Relationship Id="rId23" Type="http://schemas.openxmlformats.org/officeDocument/2006/relationships/hyperlink" Target="mailto:ckogyomaendrod@gmail.com" TargetMode="External"/><Relationship Id="rId28" Type="http://schemas.openxmlformats.org/officeDocument/2006/relationships/hyperlink" Target="mailto:csotyej@freemail.hu" TargetMode="External"/><Relationship Id="rId36" Type="http://schemas.openxmlformats.org/officeDocument/2006/relationships/hyperlink" Target="mailto:totkomlosicko@citromail.hu" TargetMode="External"/><Relationship Id="rId10" Type="http://schemas.openxmlformats.org/officeDocument/2006/relationships/hyperlink" Target="mailto:igazgatas@kktv.hu" TargetMode="External"/><Relationship Id="rId19" Type="http://schemas.openxmlformats.org/officeDocument/2006/relationships/hyperlink" Target="mailto:jegyzo@devavanya.hu" TargetMode="External"/><Relationship Id="rId31" Type="http://schemas.openxmlformats.org/officeDocument/2006/relationships/hyperlink" Target="mailto:ilonacsicsely@t-online.hu" TargetMode="External"/><Relationship Id="rId4" Type="http://schemas.openxmlformats.org/officeDocument/2006/relationships/hyperlink" Target="mailto:margit520804@freemail.hu" TargetMode="External"/><Relationship Id="rId9" Type="http://schemas.openxmlformats.org/officeDocument/2006/relationships/hyperlink" Target="mailto:kardos@szarvasnet.hu" TargetMode="External"/><Relationship Id="rId14" Type="http://schemas.openxmlformats.org/officeDocument/2006/relationships/hyperlink" Target="mailto:ckodoboz@doboz.hu" TargetMode="External"/><Relationship Id="rId22" Type="http://schemas.openxmlformats.org/officeDocument/2006/relationships/hyperlink" Target="mailto:onkormanyzat@gyomaendrod.hu" TargetMode="External"/><Relationship Id="rId27" Type="http://schemas.openxmlformats.org/officeDocument/2006/relationships/hyperlink" Target="mailto:jalec@freemail.hu" TargetMode="External"/><Relationship Id="rId30" Type="http://schemas.openxmlformats.org/officeDocument/2006/relationships/hyperlink" Target="mailto:soare@freemail.hu" TargetMode="External"/><Relationship Id="rId35" Type="http://schemas.openxmlformats.org/officeDocument/2006/relationships/hyperlink" Target="mailto:zsuzsanna.lauko@citromail.hu"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mailto:hivatal@repashutaonkormanyzat.t-online.hu" TargetMode="External"/><Relationship Id="rId299" Type="http://schemas.openxmlformats.org/officeDocument/2006/relationships/hyperlink" Target="mailto:ugyfelszolgalat@kishutakorjegyzoseg.hu" TargetMode="External"/><Relationship Id="rId21" Type="http://schemas.openxmlformats.org/officeDocument/2006/relationships/hyperlink" Target="mailto:onkormanyzat@kenezlo.hu" TargetMode="External"/><Relationship Id="rId63" Type="http://schemas.openxmlformats.org/officeDocument/2006/relationships/hyperlink" Target="mailto:alsoszuha_onk@freemail.hu" TargetMode="External"/><Relationship Id="rId159" Type="http://schemas.openxmlformats.org/officeDocument/2006/relationships/hyperlink" Target="mailto:petike123@citromail.hu" TargetMode="External"/><Relationship Id="rId324" Type="http://schemas.openxmlformats.org/officeDocument/2006/relationships/hyperlink" Target="mailto:okovilmany@gmail.com" TargetMode="External"/><Relationship Id="rId366" Type="http://schemas.openxmlformats.org/officeDocument/2006/relationships/hyperlink" Target="mailto:emodihiv@externet.hu" TargetMode="External"/><Relationship Id="rId170" Type="http://schemas.openxmlformats.org/officeDocument/2006/relationships/hyperlink" Target="mailto:hivatal@tornyosnemeti.hu" TargetMode="External"/><Relationship Id="rId226" Type="http://schemas.openxmlformats.org/officeDocument/2006/relationships/hyperlink" Target="mailto:nemzetisegi.baktakek@gmail.com" TargetMode="External"/><Relationship Id="rId268" Type="http://schemas.openxmlformats.org/officeDocument/2006/relationships/hyperlink" Target="mailto:salyonko@salyegy.t-online.hu" TargetMode="External"/><Relationship Id="rId32" Type="http://schemas.openxmlformats.org/officeDocument/2006/relationships/hyperlink" Target="mailto:hollohiv@t-online.hu" TargetMode="External"/><Relationship Id="rId74" Type="http://schemas.openxmlformats.org/officeDocument/2006/relationships/hyperlink" Target="mailto:jegyzo@olaszliszka.hu" TargetMode="External"/><Relationship Id="rId128" Type="http://schemas.openxmlformats.org/officeDocument/2006/relationships/hyperlink" Target="mailto:nyaradkorj@parisat.hu" TargetMode="External"/><Relationship Id="rId335" Type="http://schemas.openxmlformats.org/officeDocument/2006/relationships/hyperlink" Target="mailto:postmaster@aroktopm.t-online.hu" TargetMode="External"/><Relationship Id="rId377" Type="http://schemas.openxmlformats.org/officeDocument/2006/relationships/hyperlink" Target="mailto:jegyzo@edeleny.hu" TargetMode="External"/><Relationship Id="rId5" Type="http://schemas.openxmlformats.org/officeDocument/2006/relationships/hyperlink" Target="mailto:homrogd2@t-online.hu" TargetMode="External"/><Relationship Id="rId181" Type="http://schemas.openxmlformats.org/officeDocument/2006/relationships/hyperlink" Target="mailto:nakinizsph@t-online.hu" TargetMode="External"/><Relationship Id="rId237" Type="http://schemas.openxmlformats.org/officeDocument/2006/relationships/hyperlink" Target="mailto:taktakenez@freemail.hu" TargetMode="External"/><Relationship Id="rId402" Type="http://schemas.openxmlformats.org/officeDocument/2006/relationships/hyperlink" Target="mailto:phpacin@t-online.hu" TargetMode="External"/><Relationship Id="rId279" Type="http://schemas.openxmlformats.org/officeDocument/2006/relationships/hyperlink" Target="mailto:forroph@skylan.hu" TargetMode="External"/><Relationship Id="rId22" Type="http://schemas.openxmlformats.org/officeDocument/2006/relationships/hyperlink" Target="mailto:polg.hiv.kurityan@parisat.hu" TargetMode="External"/><Relationship Id="rId43" Type="http://schemas.openxmlformats.org/officeDocument/2006/relationships/hyperlink" Target="mailto:hivatal@kesznyetenph.t-online.hu" TargetMode="External"/><Relationship Id="rId64" Type="http://schemas.openxmlformats.org/officeDocument/2006/relationships/hyperlink" Target="mailto:phkeszi@bicomix.hu" TargetMode="External"/><Relationship Id="rId118" Type="http://schemas.openxmlformats.org/officeDocument/2006/relationships/hyperlink" Target="mailto:telekesnezsoka@freemail.hu" TargetMode="External"/><Relationship Id="rId139" Type="http://schemas.openxmlformats.org/officeDocument/2006/relationships/hyperlink" Target="mailto:titkarsag@jardanhaza.t-online.hu" TargetMode="External"/><Relationship Id="rId290" Type="http://schemas.openxmlformats.org/officeDocument/2006/relationships/hyperlink" Target="mailto:titkarsag@szendro.hu" TargetMode="External"/><Relationship Id="rId304" Type="http://schemas.openxmlformats.org/officeDocument/2006/relationships/hyperlink" Target="mailto:ugyfelszolgalat@kishutakorjegyzoseg.hu" TargetMode="External"/><Relationship Id="rId325" Type="http://schemas.openxmlformats.org/officeDocument/2006/relationships/hyperlink" Target="mailto:okovilmany@gmail.com" TargetMode="External"/><Relationship Id="rId346" Type="http://schemas.openxmlformats.org/officeDocument/2006/relationships/hyperlink" Target="mailto:hcchiv@gmail.com" TargetMode="External"/><Relationship Id="rId367" Type="http://schemas.openxmlformats.org/officeDocument/2006/relationships/hyperlink" Target="mailto:emodihiv@externet.hu" TargetMode="External"/><Relationship Id="rId388" Type="http://schemas.openxmlformats.org/officeDocument/2006/relationships/hyperlink" Target="mailto:pmh.hernadnemeti@hernadktv.hu" TargetMode="External"/><Relationship Id="rId85" Type="http://schemas.openxmlformats.org/officeDocument/2006/relationships/hyperlink" Target="mailto:takacsg3@gmail.com" TargetMode="External"/><Relationship Id="rId150" Type="http://schemas.openxmlformats.org/officeDocument/2006/relationships/hyperlink" Target="mailto:vamosujfaliuruszinok@gmail.com" TargetMode="External"/><Relationship Id="rId171" Type="http://schemas.openxmlformats.org/officeDocument/2006/relationships/hyperlink" Target="mailto:rno.berzek@gmail.com" TargetMode="External"/><Relationship Id="rId192" Type="http://schemas.openxmlformats.org/officeDocument/2006/relationships/hyperlink" Target="mailto:szendrolad@freemail.hu" TargetMode="External"/><Relationship Id="rId206" Type="http://schemas.openxmlformats.org/officeDocument/2006/relationships/hyperlink" Target="mailto:korjegyzoseg.selyeb@gmail.com" TargetMode="External"/><Relationship Id="rId227" Type="http://schemas.openxmlformats.org/officeDocument/2006/relationships/hyperlink" Target="mailto:nemzetisegi.beret@gmail.com" TargetMode="External"/><Relationship Id="rId413" Type="http://schemas.openxmlformats.org/officeDocument/2006/relationships/hyperlink" Target="mailto:javorszki.klari@felsozsolcaph.hu" TargetMode="External"/><Relationship Id="rId248" Type="http://schemas.openxmlformats.org/officeDocument/2006/relationships/hyperlink" Target="mailto:mikohaza@mikohaza.hu" TargetMode="External"/><Relationship Id="rId269" Type="http://schemas.openxmlformats.org/officeDocument/2006/relationships/hyperlink" Target="mailto:jegyzo@prugy.hu" TargetMode="External"/><Relationship Id="rId12" Type="http://schemas.openxmlformats.org/officeDocument/2006/relationships/hyperlink" Target="mailto:phkeszi@bicomix.hu" TargetMode="External"/><Relationship Id="rId33" Type="http://schemas.openxmlformats.org/officeDocument/2006/relationships/hyperlink" Target="mailto:nyirihiv@freemail.hu" TargetMode="External"/><Relationship Id="rId108" Type="http://schemas.openxmlformats.org/officeDocument/2006/relationships/hyperlink" Target="mailto:tiszaluc@enternet.hu" TargetMode="External"/><Relationship Id="rId129" Type="http://schemas.openxmlformats.org/officeDocument/2006/relationships/hyperlink" Target="mailto:taktaszada.ph@gmail.com" TargetMode="External"/><Relationship Id="rId280" Type="http://schemas.openxmlformats.org/officeDocument/2006/relationships/hyperlink" Target="mailto:forroph@skylan.hu" TargetMode="External"/><Relationship Id="rId315" Type="http://schemas.openxmlformats.org/officeDocument/2006/relationships/hyperlink" Target="mailto:polg&#225;rmester@fony.hu" TargetMode="External"/><Relationship Id="rId336" Type="http://schemas.openxmlformats.org/officeDocument/2006/relationships/hyperlink" Target="mailto:postmaster@aroktopm.t-online.hu" TargetMode="External"/><Relationship Id="rId357" Type="http://schemas.openxmlformats.org/officeDocument/2006/relationships/hyperlink" Target="mailto:hvecse@enternet.hu" TargetMode="External"/><Relationship Id="rId54" Type="http://schemas.openxmlformats.org/officeDocument/2006/relationships/hyperlink" Target="mailto:rasonysapberencs@gmail.com" TargetMode="External"/><Relationship Id="rId75" Type="http://schemas.openxmlformats.org/officeDocument/2006/relationships/hyperlink" Target="mailto:phivratka@t-online.hu" TargetMode="External"/><Relationship Id="rId96" Type="http://schemas.openxmlformats.org/officeDocument/2006/relationships/hyperlink" Target="mailto:lehionkormanyzat@indamail.hu" TargetMode="External"/><Relationship Id="rId140" Type="http://schemas.openxmlformats.org/officeDocument/2006/relationships/hyperlink" Target="mailto:titkarsag@jardanhaza.t-online.hu" TargetMode="External"/><Relationship Id="rId161" Type="http://schemas.openxmlformats.org/officeDocument/2006/relationships/hyperlink" Target="mailto:ph@sajolad.hu" TargetMode="External"/><Relationship Id="rId182" Type="http://schemas.openxmlformats.org/officeDocument/2006/relationships/hyperlink" Target="mailto:nakinizsph@t-online.hu" TargetMode="External"/><Relationship Id="rId217" Type="http://schemas.openxmlformats.org/officeDocument/2006/relationships/hyperlink" Target="mailto:szilardi1@freemail.hu" TargetMode="External"/><Relationship Id="rId378" Type="http://schemas.openxmlformats.org/officeDocument/2006/relationships/hyperlink" Target="mailto:jegyzo@edeleny.hu" TargetMode="External"/><Relationship Id="rId399" Type="http://schemas.openxmlformats.org/officeDocument/2006/relationships/hyperlink" Target="mailto:bocsph@bocskozseg.hu" TargetMode="External"/><Relationship Id="rId403" Type="http://schemas.openxmlformats.org/officeDocument/2006/relationships/hyperlink" Target="mailto:bohiv@t-online.hu" TargetMode="External"/><Relationship Id="rId6" Type="http://schemas.openxmlformats.org/officeDocument/2006/relationships/hyperlink" Target="mailto:homrogd2@t-online.hu" TargetMode="External"/><Relationship Id="rId238" Type="http://schemas.openxmlformats.org/officeDocument/2006/relationships/hyperlink" Target="mailto:kecskes.evelin91@gmail.com" TargetMode="External"/><Relationship Id="rId259" Type="http://schemas.openxmlformats.org/officeDocument/2006/relationships/hyperlink" Target="mailto:felsodobsza.onkormanyzat@gmail.com" TargetMode="External"/><Relationship Id="rId424" Type="http://schemas.openxmlformats.org/officeDocument/2006/relationships/hyperlink" Target="mailto:gyhivatal@freemail.hu" TargetMode="External"/><Relationship Id="rId23" Type="http://schemas.openxmlformats.org/officeDocument/2006/relationships/hyperlink" Target="mailto:hivatal@miskolcph.hu" TargetMode="External"/><Relationship Id="rId119" Type="http://schemas.openxmlformats.org/officeDocument/2006/relationships/hyperlink" Target="mailto:telekesnezsoka@freemail.hu" TargetMode="External"/><Relationship Id="rId270" Type="http://schemas.openxmlformats.org/officeDocument/2006/relationships/hyperlink" Target="mailto:jegyzo@prugy.hu" TargetMode="External"/><Relationship Id="rId291" Type="http://schemas.openxmlformats.org/officeDocument/2006/relationships/hyperlink" Target="mailto:titkarsag@szendro.hu" TargetMode="External"/><Relationship Id="rId305" Type="http://schemas.openxmlformats.org/officeDocument/2006/relationships/hyperlink" Target="mailto:ugyfelszolgalat@kishutakorjegyzoseg.hu" TargetMode="External"/><Relationship Id="rId326" Type="http://schemas.openxmlformats.org/officeDocument/2006/relationships/hyperlink" Target="mailto:pmh.gadna@citromail.hu" TargetMode="External"/><Relationship Id="rId347" Type="http://schemas.openxmlformats.org/officeDocument/2006/relationships/hyperlink" Target="mailto:postmaster@korlat.t-online.hu" TargetMode="External"/><Relationship Id="rId44" Type="http://schemas.openxmlformats.org/officeDocument/2006/relationships/hyperlink" Target="mailto:hivatal@kesznyetenph.t-online.hu" TargetMode="External"/><Relationship Id="rId65" Type="http://schemas.openxmlformats.org/officeDocument/2006/relationships/hyperlink" Target="mailto:sajokaza@parisat.hu" TargetMode="External"/><Relationship Id="rId86" Type="http://schemas.openxmlformats.org/officeDocument/2006/relationships/hyperlink" Target="mailto:takacsg3@gmail.com" TargetMode="External"/><Relationship Id="rId130" Type="http://schemas.openxmlformats.org/officeDocument/2006/relationships/hyperlink" Target="mailto:taktaszada.ph@gmail.com" TargetMode="External"/><Relationship Id="rId151" Type="http://schemas.openxmlformats.org/officeDocument/2006/relationships/hyperlink" Target="mailto:damocpm@freemail.hu" TargetMode="External"/><Relationship Id="rId368" Type="http://schemas.openxmlformats.org/officeDocument/2006/relationships/hyperlink" Target="mailto:tiszakar@t-online.hu" TargetMode="External"/><Relationship Id="rId389" Type="http://schemas.openxmlformats.org/officeDocument/2006/relationships/hyperlink" Target="mailto:girincs@businesstel.hu" TargetMode="External"/><Relationship Id="rId172" Type="http://schemas.openxmlformats.org/officeDocument/2006/relationships/hyperlink" Target="mailto:rno.berzek@gmailcom" TargetMode="External"/><Relationship Id="rId193" Type="http://schemas.openxmlformats.org/officeDocument/2006/relationships/hyperlink" Target="mailto:szendrolad@freemail.hu" TargetMode="External"/><Relationship Id="rId207" Type="http://schemas.openxmlformats.org/officeDocument/2006/relationships/hyperlink" Target="mailto:korjegyzoseg.selyeb@gmail.com" TargetMode="External"/><Relationship Id="rId228" Type="http://schemas.openxmlformats.org/officeDocument/2006/relationships/hyperlink" Target="mailto:nemzetisegi.beret@gmail.com" TargetMode="External"/><Relationship Id="rId249" Type="http://schemas.openxmlformats.org/officeDocument/2006/relationships/hyperlink" Target="mailto:hejoszalonta@gmail.com" TargetMode="External"/><Relationship Id="rId414" Type="http://schemas.openxmlformats.org/officeDocument/2006/relationships/hyperlink" Target="mailto:javorszki.klari@felsozsolcaph.hu" TargetMode="External"/><Relationship Id="rId13" Type="http://schemas.openxmlformats.org/officeDocument/2006/relationships/hyperlink" Target="mailto:sajokaza@parisat.hu" TargetMode="External"/><Relationship Id="rId109" Type="http://schemas.openxmlformats.org/officeDocument/2006/relationships/hyperlink" Target="mailto:tiszaluc@enternet.hu" TargetMode="External"/><Relationship Id="rId260" Type="http://schemas.openxmlformats.org/officeDocument/2006/relationships/hyperlink" Target="mailto:onkormanyzat@krasznokvajda.hu" TargetMode="External"/><Relationship Id="rId281" Type="http://schemas.openxmlformats.org/officeDocument/2006/relationships/hyperlink" Target="mailto:polg.hivatal@gmail.com" TargetMode="External"/><Relationship Id="rId316" Type="http://schemas.openxmlformats.org/officeDocument/2006/relationships/hyperlink" Target="mailto:polg&#225;rmester@fony.hu" TargetMode="External"/><Relationship Id="rId337" Type="http://schemas.openxmlformats.org/officeDocument/2006/relationships/hyperlink" Target="mailto:hpapihivatal@gmail.com" TargetMode="External"/><Relationship Id="rId34" Type="http://schemas.openxmlformats.org/officeDocument/2006/relationships/hyperlink" Target="mailto:palhaza.hiv@gmail.com" TargetMode="External"/><Relationship Id="rId55" Type="http://schemas.openxmlformats.org/officeDocument/2006/relationships/hyperlink" Target="mailto:h.judit@novajidrany.hu" TargetMode="External"/><Relationship Id="rId76" Type="http://schemas.openxmlformats.org/officeDocument/2006/relationships/hyperlink" Target="mailto:K0606@koznet.hu" TargetMode="External"/><Relationship Id="rId97" Type="http://schemas.openxmlformats.org/officeDocument/2006/relationships/hyperlink" Target="mailto:onkormanyzat.kazsmark@gmail.com" TargetMode="External"/><Relationship Id="rId120" Type="http://schemas.openxmlformats.org/officeDocument/2006/relationships/hyperlink" Target="mailto:pmh.hernadnemeti@hernadktv.hu" TargetMode="External"/><Relationship Id="rId141" Type="http://schemas.openxmlformats.org/officeDocument/2006/relationships/hyperlink" Target="mailto:rmbt.borsodbota@gmail.Com" TargetMode="External"/><Relationship Id="rId358" Type="http://schemas.openxmlformats.org/officeDocument/2006/relationships/hyperlink" Target="mailto:hvecse@enternet.hu" TargetMode="External"/><Relationship Id="rId379" Type="http://schemas.openxmlformats.org/officeDocument/2006/relationships/hyperlink" Target="mailto:jegyzo@edeleny.hu" TargetMode="External"/><Relationship Id="rId7" Type="http://schemas.openxmlformats.org/officeDocument/2006/relationships/hyperlink" Target="mailto:h.judit@novajidrany.hu" TargetMode="External"/><Relationship Id="rId162" Type="http://schemas.openxmlformats.org/officeDocument/2006/relationships/hyperlink" Target="mailto:ph@sajolad.hu" TargetMode="External"/><Relationship Id="rId183" Type="http://schemas.openxmlformats.org/officeDocument/2006/relationships/hyperlink" Target="mailto:titkar@szikszo.hu" TargetMode="External"/><Relationship Id="rId218" Type="http://schemas.openxmlformats.org/officeDocument/2006/relationships/hyperlink" Target="mailto:lucin@freemail.hu" TargetMode="External"/><Relationship Id="rId239" Type="http://schemas.openxmlformats.org/officeDocument/2006/relationships/hyperlink" Target="mailto:alsovadasz@chello.hu" TargetMode="External"/><Relationship Id="rId390" Type="http://schemas.openxmlformats.org/officeDocument/2006/relationships/hyperlink" Target="mailto:hivatal@kesznyetenph.t-online.hu" TargetMode="External"/><Relationship Id="rId404" Type="http://schemas.openxmlformats.org/officeDocument/2006/relationships/hyperlink" Target="mailto:bohiv@t-online.hu" TargetMode="External"/><Relationship Id="rId425" Type="http://schemas.openxmlformats.org/officeDocument/2006/relationships/hyperlink" Target="mailto:gyhivatal@freemail.hu" TargetMode="External"/><Relationship Id="rId250" Type="http://schemas.openxmlformats.org/officeDocument/2006/relationships/hyperlink" Target="mailto:hangony@freestart.hu" TargetMode="External"/><Relationship Id="rId271" Type="http://schemas.openxmlformats.org/officeDocument/2006/relationships/hyperlink" Target="mailto:onk.banreve@gomortel.hu" TargetMode="External"/><Relationship Id="rId292" Type="http://schemas.openxmlformats.org/officeDocument/2006/relationships/hyperlink" Target="mailto:titkarsag@szendro.hu" TargetMode="External"/><Relationship Id="rId306" Type="http://schemas.openxmlformats.org/officeDocument/2006/relationships/hyperlink" Target="mailto:hivatal@mucsony.hu" TargetMode="External"/><Relationship Id="rId24" Type="http://schemas.openxmlformats.org/officeDocument/2006/relationships/hyperlink" Target="mailto:jegyzo@olaszliszka.hu" TargetMode="External"/><Relationship Id="rId45" Type="http://schemas.openxmlformats.org/officeDocument/2006/relationships/hyperlink" Target="mailto:makkoshotyka@gmail.com" TargetMode="External"/><Relationship Id="rId66" Type="http://schemas.openxmlformats.org/officeDocument/2006/relationships/hyperlink" Target="mailto:postmaster@ragaly.t-online.hu" TargetMode="External"/><Relationship Id="rId87" Type="http://schemas.openxmlformats.org/officeDocument/2006/relationships/hyperlink" Target="mailto:farkaslyukihivatal@egold.hu" TargetMode="External"/><Relationship Id="rId110" Type="http://schemas.openxmlformats.org/officeDocument/2006/relationships/hyperlink" Target="mailto:farkassandor75@freemail.hu" TargetMode="External"/><Relationship Id="rId131" Type="http://schemas.openxmlformats.org/officeDocument/2006/relationships/hyperlink" Target="mailto:hivatal@mezokeresztes.hu" TargetMode="External"/><Relationship Id="rId327" Type="http://schemas.openxmlformats.org/officeDocument/2006/relationships/hyperlink" Target="mailto:pmh.gadna@citromail.hu" TargetMode="External"/><Relationship Id="rId348" Type="http://schemas.openxmlformats.org/officeDocument/2006/relationships/hyperlink" Target="mailto:postmaster@korlat.t-online.hu" TargetMode="External"/><Relationship Id="rId369" Type="http://schemas.openxmlformats.org/officeDocument/2006/relationships/hyperlink" Target="mailto:tiszakar@t-online.hu" TargetMode="External"/><Relationship Id="rId152" Type="http://schemas.openxmlformats.org/officeDocument/2006/relationships/hyperlink" Target="mailto:damocpm@freemail.hu" TargetMode="External"/><Relationship Id="rId173" Type="http://schemas.openxmlformats.org/officeDocument/2006/relationships/hyperlink" Target="mailto:korom@korom.hu" TargetMode="External"/><Relationship Id="rId194" Type="http://schemas.openxmlformats.org/officeDocument/2006/relationships/hyperlink" Target="mailto:rakaca.onk@freemail.hu" TargetMode="External"/><Relationship Id="rId208" Type="http://schemas.openxmlformats.org/officeDocument/2006/relationships/hyperlink" Target="mailto:arvayati@gmail.com" TargetMode="External"/><Relationship Id="rId229" Type="http://schemas.openxmlformats.org/officeDocument/2006/relationships/hyperlink" Target="mailto:nemzetisegi.szalaszend@gmail.com" TargetMode="External"/><Relationship Id="rId380" Type="http://schemas.openxmlformats.org/officeDocument/2006/relationships/hyperlink" Target="mailto:jegyzo@edeleny.hu" TargetMode="External"/><Relationship Id="rId415" Type="http://schemas.openxmlformats.org/officeDocument/2006/relationships/hyperlink" Target="mailto:javorszki.klari@felsozsolcaph.hu" TargetMode="External"/><Relationship Id="rId240" Type="http://schemas.openxmlformats.org/officeDocument/2006/relationships/hyperlink" Target="mailto:musa73@freemail.hu" TargetMode="External"/><Relationship Id="rId261" Type="http://schemas.openxmlformats.org/officeDocument/2006/relationships/hyperlink" Target="mailto:onkormanyzat@krasznokvajda.hu" TargetMode="External"/><Relationship Id="rId14" Type="http://schemas.openxmlformats.org/officeDocument/2006/relationships/hyperlink" Target="mailto:postmaster@ragaly.t-online.hu" TargetMode="External"/><Relationship Id="rId35" Type="http://schemas.openxmlformats.org/officeDocument/2006/relationships/hyperlink" Target="mailto:palhaza.hiv@gmail.com" TargetMode="External"/><Relationship Id="rId56" Type="http://schemas.openxmlformats.org/officeDocument/2006/relationships/hyperlink" Target="mailto:hercegkut@pr.hu" TargetMode="External"/><Relationship Id="rId77" Type="http://schemas.openxmlformats.org/officeDocument/2006/relationships/hyperlink" Target="mailto:ujhelpmh@t-online.hu" TargetMode="External"/><Relationship Id="rId100" Type="http://schemas.openxmlformats.org/officeDocument/2006/relationships/hyperlink" Target="mailto:nadaska@t-onlline.hu" TargetMode="External"/><Relationship Id="rId282" Type="http://schemas.openxmlformats.org/officeDocument/2006/relationships/hyperlink" Target="mailto:polg.hivatal@gmail.com" TargetMode="External"/><Relationship Id="rId317" Type="http://schemas.openxmlformats.org/officeDocument/2006/relationships/hyperlink" Target="mailto:inancshiv@t-online.hu" TargetMode="External"/><Relationship Id="rId338" Type="http://schemas.openxmlformats.org/officeDocument/2006/relationships/hyperlink" Target="mailto:hpapihivatal@gmail.com" TargetMode="External"/><Relationship Id="rId359" Type="http://schemas.openxmlformats.org/officeDocument/2006/relationships/hyperlink" Target="mailto:hvecse@enternet.hu" TargetMode="External"/><Relationship Id="rId8" Type="http://schemas.openxmlformats.org/officeDocument/2006/relationships/hyperlink" Target="mailto:novajkj@enternet.hu" TargetMode="External"/><Relationship Id="rId98" Type="http://schemas.openxmlformats.org/officeDocument/2006/relationships/hyperlink" Target="mailto:onkormanyzat.kazsmark@gmail.com" TargetMode="External"/><Relationship Id="rId121" Type="http://schemas.openxmlformats.org/officeDocument/2006/relationships/hyperlink" Target="mailto:titkarsag@tallya.hu" TargetMode="External"/><Relationship Id="rId142" Type="http://schemas.openxmlformats.org/officeDocument/2006/relationships/hyperlink" Target="mailto:rmbt.borsodbota@gmail.com" TargetMode="External"/><Relationship Id="rId163" Type="http://schemas.openxmlformats.org/officeDocument/2006/relationships/hyperlink" Target="mailto:phzombor@t-online.hu" TargetMode="External"/><Relationship Id="rId184" Type="http://schemas.openxmlformats.org/officeDocument/2006/relationships/hyperlink" Target="mailto:titkar@szikszo.hu" TargetMode="External"/><Relationship Id="rId219" Type="http://schemas.openxmlformats.org/officeDocument/2006/relationships/hyperlink" Target="mailto:polghiv.bszirak@parisat.hu" TargetMode="External"/><Relationship Id="rId370" Type="http://schemas.openxmlformats.org/officeDocument/2006/relationships/hyperlink" Target="mailto:jegyzo@edeleny.hu" TargetMode="External"/><Relationship Id="rId391" Type="http://schemas.openxmlformats.org/officeDocument/2006/relationships/hyperlink" Target="mailto:varieva@berente.hu" TargetMode="External"/><Relationship Id="rId405" Type="http://schemas.openxmlformats.org/officeDocument/2006/relationships/hyperlink" Target="mailto:hivatal@kazincbarcika.hu" TargetMode="External"/><Relationship Id="rId426" Type="http://schemas.openxmlformats.org/officeDocument/2006/relationships/printerSettings" Target="../printerSettings/printerSettings4.bin"/><Relationship Id="rId230" Type="http://schemas.openxmlformats.org/officeDocument/2006/relationships/hyperlink" Target="mailto:nemzetisegi.szalaszend@gmail.com" TargetMode="External"/><Relationship Id="rId251" Type="http://schemas.openxmlformats.org/officeDocument/2006/relationships/hyperlink" Target="mailto:hangony@freestart.hu" TargetMode="External"/><Relationship Id="rId25" Type="http://schemas.openxmlformats.org/officeDocument/2006/relationships/hyperlink" Target="mailto:phivratka@t-online.hu" TargetMode="External"/><Relationship Id="rId46" Type="http://schemas.openxmlformats.org/officeDocument/2006/relationships/hyperlink" Target="mailto:polghivsata@indamail.hu" TargetMode="External"/><Relationship Id="rId67" Type="http://schemas.openxmlformats.org/officeDocument/2006/relationships/hyperlink" Target="mailto:titkarsag@onkormarlo.t-online.hu" TargetMode="External"/><Relationship Id="rId272" Type="http://schemas.openxmlformats.org/officeDocument/2006/relationships/hyperlink" Target="mailto:oszy7834@freemail.hu" TargetMode="External"/><Relationship Id="rId293" Type="http://schemas.openxmlformats.org/officeDocument/2006/relationships/hyperlink" Target="mailto:titkarsag@szendro.hu" TargetMode="External"/><Relationship Id="rId307" Type="http://schemas.openxmlformats.org/officeDocument/2006/relationships/hyperlink" Target="mailto:ugyfelszolgalat@kishutakorjegyzoseg.hu" TargetMode="External"/><Relationship Id="rId328" Type="http://schemas.openxmlformats.org/officeDocument/2006/relationships/hyperlink" Target="mailto:felsovadaszikirendeltseg@gmail.com" TargetMode="External"/><Relationship Id="rId349" Type="http://schemas.openxmlformats.org/officeDocument/2006/relationships/hyperlink" Target="mailto:K0749@koznet.hu" TargetMode="External"/><Relationship Id="rId88" Type="http://schemas.openxmlformats.org/officeDocument/2006/relationships/hyperlink" Target="mailto:hbabahiv@hu.inter.net" TargetMode="External"/><Relationship Id="rId111" Type="http://schemas.openxmlformats.org/officeDocument/2006/relationships/hyperlink" Target="mailto:tudlikne@gmail.com" TargetMode="External"/><Relationship Id="rId132" Type="http://schemas.openxmlformats.org/officeDocument/2006/relationships/hyperlink" Target="mailto:hivatal@mezokeresztes.hu" TargetMode="External"/><Relationship Id="rId153" Type="http://schemas.openxmlformats.org/officeDocument/2006/relationships/hyperlink" Target="mailto:polghiv@lacacseke.hu" TargetMode="External"/><Relationship Id="rId174" Type="http://schemas.openxmlformats.org/officeDocument/2006/relationships/hyperlink" Target="mailto:korom@korom.hu" TargetMode="External"/><Relationship Id="rId195" Type="http://schemas.openxmlformats.org/officeDocument/2006/relationships/hyperlink" Target="mailto:rakacaszend@freemail.hu" TargetMode="External"/><Relationship Id="rId209" Type="http://schemas.openxmlformats.org/officeDocument/2006/relationships/hyperlink" Target="mailto:vargajanosne@citromail.hu" TargetMode="External"/><Relationship Id="rId360" Type="http://schemas.openxmlformats.org/officeDocument/2006/relationships/hyperlink" Target="mailto:hvecse@enternet.hu" TargetMode="External"/><Relationship Id="rId381" Type="http://schemas.openxmlformats.org/officeDocument/2006/relationships/hyperlink" Target="mailto:jegyzo@edeleny.hu" TargetMode="External"/><Relationship Id="rId416" Type="http://schemas.openxmlformats.org/officeDocument/2006/relationships/hyperlink" Target="mailto:hernadkak@hernadkak.hu" TargetMode="External"/><Relationship Id="rId220" Type="http://schemas.openxmlformats.org/officeDocument/2006/relationships/hyperlink" Target="mailto:polghiv.bszirak@parisat.hu" TargetMode="External"/><Relationship Id="rId241" Type="http://schemas.openxmlformats.org/officeDocument/2006/relationships/hyperlink" Target="mailto:aszalohivatal@chello.hu" TargetMode="External"/><Relationship Id="rId15" Type="http://schemas.openxmlformats.org/officeDocument/2006/relationships/hyperlink" Target="mailto:titkarsag@onkormarlo.t-online.hu" TargetMode="External"/><Relationship Id="rId36" Type="http://schemas.openxmlformats.org/officeDocument/2006/relationships/hyperlink" Target="mailto:onkormanyzat@tokaj.hu" TargetMode="External"/><Relationship Id="rId57" Type="http://schemas.openxmlformats.org/officeDocument/2006/relationships/hyperlink" Target="mailto:komloska@t-online.hu" TargetMode="External"/><Relationship Id="rId262" Type="http://schemas.openxmlformats.org/officeDocument/2006/relationships/hyperlink" Target="mailto:onkormanyzat@krasznokvajda.hu" TargetMode="External"/><Relationship Id="rId283" Type="http://schemas.openxmlformats.org/officeDocument/2006/relationships/hyperlink" Target="mailto:polgarmester@csernely.hu" TargetMode="External"/><Relationship Id="rId318" Type="http://schemas.openxmlformats.org/officeDocument/2006/relationships/hyperlink" Target="mailto:inancshiv@t-online.hu" TargetMode="External"/><Relationship Id="rId339" Type="http://schemas.openxmlformats.org/officeDocument/2006/relationships/hyperlink" Target="mailto:onk.nagycsecs@gmail.com" TargetMode="External"/><Relationship Id="rId78" Type="http://schemas.openxmlformats.org/officeDocument/2006/relationships/hyperlink" Target="mailto:ujhelpmh@t-online.hu" TargetMode="External"/><Relationship Id="rId99" Type="http://schemas.openxmlformats.org/officeDocument/2006/relationships/hyperlink" Target="mailto:kjszin@t-online.hu" TargetMode="External"/><Relationship Id="rId101" Type="http://schemas.openxmlformats.org/officeDocument/2006/relationships/hyperlink" Target="mailto:harsanypmh@t-online.hu" TargetMode="External"/><Relationship Id="rId122" Type="http://schemas.openxmlformats.org/officeDocument/2006/relationships/hyperlink" Target="mailto:titkarsag@tallya.hu" TargetMode="External"/><Relationship Id="rId143" Type="http://schemas.openxmlformats.org/officeDocument/2006/relationships/hyperlink" Target="mailto:hivatal@gesztely.hu" TargetMode="External"/><Relationship Id="rId164" Type="http://schemas.openxmlformats.org/officeDocument/2006/relationships/hyperlink" Target="mailto:phzombor@t-online.hu" TargetMode="External"/><Relationship Id="rId185" Type="http://schemas.openxmlformats.org/officeDocument/2006/relationships/hyperlink" Target="mailto:titkar@szikszo.hu" TargetMode="External"/><Relationship Id="rId350" Type="http://schemas.openxmlformats.org/officeDocument/2006/relationships/hyperlink" Target="mailto:K0749@koznet.hu" TargetMode="External"/><Relationship Id="rId371" Type="http://schemas.openxmlformats.org/officeDocument/2006/relationships/hyperlink" Target="mailto:jegyzo@edeleny.hu" TargetMode="External"/><Relationship Id="rId406" Type="http://schemas.openxmlformats.org/officeDocument/2006/relationships/hyperlink" Target="mailto:hivatal@kazincbarcika.hu" TargetMode="External"/><Relationship Id="rId9" Type="http://schemas.openxmlformats.org/officeDocument/2006/relationships/hyperlink" Target="mailto:hercegkut@pr.hu" TargetMode="External"/><Relationship Id="rId210" Type="http://schemas.openxmlformats.org/officeDocument/2006/relationships/hyperlink" Target="mailto:arvayati@gmail.com" TargetMode="External"/><Relationship Id="rId392" Type="http://schemas.openxmlformats.org/officeDocument/2006/relationships/hyperlink" Target="mailto:phmcsat@mezocsat.hu" TargetMode="External"/><Relationship Id="rId26" Type="http://schemas.openxmlformats.org/officeDocument/2006/relationships/hyperlink" Target="mailto:K0606@koznet.hu" TargetMode="External"/><Relationship Id="rId231" Type="http://schemas.openxmlformats.org/officeDocument/2006/relationships/hyperlink" Target="mailto:nemzetisegi.szemere@gmail.com" TargetMode="External"/><Relationship Id="rId252" Type="http://schemas.openxmlformats.org/officeDocument/2006/relationships/hyperlink" Target="mailto:postmaster@domahaza.t-online.hu" TargetMode="External"/><Relationship Id="rId273" Type="http://schemas.openxmlformats.org/officeDocument/2006/relationships/hyperlink" Target="mailto:phbogacs@t-online.hu" TargetMode="External"/><Relationship Id="rId294" Type="http://schemas.openxmlformats.org/officeDocument/2006/relationships/hyperlink" Target="mailto:szuhogyhiv@tmnet.hu" TargetMode="External"/><Relationship Id="rId308" Type="http://schemas.openxmlformats.org/officeDocument/2006/relationships/hyperlink" Target="mailto:ugyfelszolgalat@kishutakorjegyzoseg.hu" TargetMode="External"/><Relationship Id="rId329" Type="http://schemas.openxmlformats.org/officeDocument/2006/relationships/hyperlink" Target="mailto:felsovadaszikirendeltseg@gmail.com" TargetMode="External"/><Relationship Id="rId47" Type="http://schemas.openxmlformats.org/officeDocument/2006/relationships/hyperlink" Target="mailto:h.cheyenne@freemail.hu" TargetMode="External"/><Relationship Id="rId68" Type="http://schemas.openxmlformats.org/officeDocument/2006/relationships/hyperlink" Target="mailto:kozoshivatal@bodvaszilas.hu" TargetMode="External"/><Relationship Id="rId89" Type="http://schemas.openxmlformats.org/officeDocument/2006/relationships/hyperlink" Target="mailto:onkormanyzat@hejokeresztur.hu" TargetMode="External"/><Relationship Id="rId112" Type="http://schemas.openxmlformats.org/officeDocument/2006/relationships/hyperlink" Target="mailto:farkassandor75@freemail.hu" TargetMode="External"/><Relationship Id="rId133" Type="http://schemas.openxmlformats.org/officeDocument/2006/relationships/hyperlink" Target="mailto:rno.szentistvan@freemail.hu" TargetMode="External"/><Relationship Id="rId154" Type="http://schemas.openxmlformats.org/officeDocument/2006/relationships/hyperlink" Target="mailto:polghiv@lacacseke.hu" TargetMode="External"/><Relationship Id="rId175" Type="http://schemas.openxmlformats.org/officeDocument/2006/relationships/hyperlink" Target="mailto:hivatal.sajohidveg@borsodweb.eu" TargetMode="External"/><Relationship Id="rId340" Type="http://schemas.openxmlformats.org/officeDocument/2006/relationships/hyperlink" Target="mailto:onk.nagycsecs@gmail.com" TargetMode="External"/><Relationship Id="rId361" Type="http://schemas.openxmlformats.org/officeDocument/2006/relationships/hyperlink" Target="mailto:novajkj@enternet.hu" TargetMode="External"/><Relationship Id="rId196" Type="http://schemas.openxmlformats.org/officeDocument/2006/relationships/hyperlink" Target="mailto:rakaca.onk@freemail.hu" TargetMode="External"/><Relationship Id="rId200" Type="http://schemas.openxmlformats.org/officeDocument/2006/relationships/hyperlink" Target="mailto:onkormszalonna@t-online.hu" TargetMode="External"/><Relationship Id="rId382" Type="http://schemas.openxmlformats.org/officeDocument/2006/relationships/hyperlink" Target="mailto:karcsaph3@freemail.hu" TargetMode="External"/><Relationship Id="rId417" Type="http://schemas.openxmlformats.org/officeDocument/2006/relationships/hyperlink" Target="mailto:hernadkak@hernadkak.hu" TargetMode="External"/><Relationship Id="rId16" Type="http://schemas.openxmlformats.org/officeDocument/2006/relationships/hyperlink" Target="mailto:kozoshivatal@bodvaszilas.hu" TargetMode="External"/><Relationship Id="rId221" Type="http://schemas.openxmlformats.org/officeDocument/2006/relationships/hyperlink" Target="mailto:lakhivatal@freemail.hu" TargetMode="External"/><Relationship Id="rId242" Type="http://schemas.openxmlformats.org/officeDocument/2006/relationships/hyperlink" Target="mailto:aszalohivatal@chello.hu" TargetMode="External"/><Relationship Id="rId263" Type="http://schemas.openxmlformats.org/officeDocument/2006/relationships/hyperlink" Target="mailto:onkormanyzat@krasznokvajda.hu" TargetMode="External"/><Relationship Id="rId284" Type="http://schemas.openxmlformats.org/officeDocument/2006/relationships/hyperlink" Target="mailto:polgarmester@csernely.hu" TargetMode="External"/><Relationship Id="rId319" Type="http://schemas.openxmlformats.org/officeDocument/2006/relationships/hyperlink" Target="mailto:inancshiv@t-online.hu" TargetMode="External"/><Relationship Id="rId37" Type="http://schemas.openxmlformats.org/officeDocument/2006/relationships/hyperlink" Target="mailto:takacsg3@gmail.com" TargetMode="External"/><Relationship Id="rId58" Type="http://schemas.openxmlformats.org/officeDocument/2006/relationships/hyperlink" Target="mailto:deutsch63@freemail.hu" TargetMode="External"/><Relationship Id="rId79" Type="http://schemas.openxmlformats.org/officeDocument/2006/relationships/hyperlink" Target="mailto:vadnapm@legnet.hu" TargetMode="External"/><Relationship Id="rId102" Type="http://schemas.openxmlformats.org/officeDocument/2006/relationships/hyperlink" Target="mailto:harsanypmh@t-online.hu" TargetMode="External"/><Relationship Id="rId123" Type="http://schemas.openxmlformats.org/officeDocument/2006/relationships/hyperlink" Target="mailto:nyaradkorj@parisat.hu" TargetMode="External"/><Relationship Id="rId144" Type="http://schemas.openxmlformats.org/officeDocument/2006/relationships/hyperlink" Target="mailto:hivatal@gesztely.hu" TargetMode="External"/><Relationship Id="rId330" Type="http://schemas.openxmlformats.org/officeDocument/2006/relationships/hyperlink" Target="mailto:homrogd2@t-online.hu" TargetMode="External"/><Relationship Id="rId90" Type="http://schemas.openxmlformats.org/officeDocument/2006/relationships/hyperlink" Target="mailto:hivatal@kesznyetenph.t-online.hu" TargetMode="External"/><Relationship Id="rId165" Type="http://schemas.openxmlformats.org/officeDocument/2006/relationships/hyperlink" Target="mailto:hidas1@emw.hu" TargetMode="External"/><Relationship Id="rId186" Type="http://schemas.openxmlformats.org/officeDocument/2006/relationships/hyperlink" Target="mailto:titkar@szikszo.hu" TargetMode="External"/><Relationship Id="rId351" Type="http://schemas.openxmlformats.org/officeDocument/2006/relationships/hyperlink" Target="mailto:bihimiklos@t-online.hu" TargetMode="External"/><Relationship Id="rId372" Type="http://schemas.openxmlformats.org/officeDocument/2006/relationships/hyperlink" Target="mailto:jegyzo@edeleny.hu" TargetMode="External"/><Relationship Id="rId393" Type="http://schemas.openxmlformats.org/officeDocument/2006/relationships/hyperlink" Target="mailto:phmcsat@mezocsat.hu" TargetMode="External"/><Relationship Id="rId407" Type="http://schemas.openxmlformats.org/officeDocument/2006/relationships/hyperlink" Target="mailto:hivatal@kazincbarcika.hu" TargetMode="External"/><Relationship Id="rId211" Type="http://schemas.openxmlformats.org/officeDocument/2006/relationships/hyperlink" Target="mailto:vargajanosne@citromail.hu" TargetMode="External"/><Relationship Id="rId232" Type="http://schemas.openxmlformats.org/officeDocument/2006/relationships/hyperlink" Target="mailto:nemzetisegi.szemere@gmail.com" TargetMode="External"/><Relationship Id="rId253" Type="http://schemas.openxmlformats.org/officeDocument/2006/relationships/hyperlink" Target="mailto:postmaster@domahaza.t-online.hu" TargetMode="External"/><Relationship Id="rId274" Type="http://schemas.openxmlformats.org/officeDocument/2006/relationships/hyperlink" Target="mailto:phbogacs@t-online.hu" TargetMode="External"/><Relationship Id="rId295" Type="http://schemas.openxmlformats.org/officeDocument/2006/relationships/hyperlink" Target="mailto:szuhogyhiv@tmnet.hu" TargetMode="External"/><Relationship Id="rId309" Type="http://schemas.openxmlformats.org/officeDocument/2006/relationships/hyperlink" Target="mailto:ugyfelszolgalat@kishutakorjegyzoseg.hu" TargetMode="External"/><Relationship Id="rId27" Type="http://schemas.openxmlformats.org/officeDocument/2006/relationships/hyperlink" Target="mailto:ujhelpmh@t-online.hu" TargetMode="External"/><Relationship Id="rId48" Type="http://schemas.openxmlformats.org/officeDocument/2006/relationships/hyperlink" Target="mailto:postmaster@taktaharkany.axelero.net." TargetMode="External"/><Relationship Id="rId69" Type="http://schemas.openxmlformats.org/officeDocument/2006/relationships/hyperlink" Target="mailto:cigand@cigand.hu" TargetMode="External"/><Relationship Id="rId113" Type="http://schemas.openxmlformats.org/officeDocument/2006/relationships/hyperlink" Target="mailto:tudlikne@gmail.com" TargetMode="External"/><Relationship Id="rId134" Type="http://schemas.openxmlformats.org/officeDocument/2006/relationships/hyperlink" Target="mailto:rno.szentistvan@freemail.hu" TargetMode="External"/><Relationship Id="rId320" Type="http://schemas.openxmlformats.org/officeDocument/2006/relationships/hyperlink" Target="mailto:inancshiv@t-online.hu" TargetMode="External"/><Relationship Id="rId80" Type="http://schemas.openxmlformats.org/officeDocument/2006/relationships/hyperlink" Target="mailto:fuzerkomlos@gmail.com" TargetMode="External"/><Relationship Id="rId155" Type="http://schemas.openxmlformats.org/officeDocument/2006/relationships/hyperlink" Target="mailto:zagardph@gmail.com" TargetMode="External"/><Relationship Id="rId176" Type="http://schemas.openxmlformats.org/officeDocument/2006/relationships/hyperlink" Target="mailto:bordasne25@freemail.hu" TargetMode="External"/><Relationship Id="rId197" Type="http://schemas.openxmlformats.org/officeDocument/2006/relationships/hyperlink" Target="mailto:rakacaszend@freemail.hu" TargetMode="External"/><Relationship Id="rId341" Type="http://schemas.openxmlformats.org/officeDocument/2006/relationships/hyperlink" Target="mailto:abaujker@abaujker.hu" TargetMode="External"/><Relationship Id="rId362" Type="http://schemas.openxmlformats.org/officeDocument/2006/relationships/hyperlink" Target="mailto:vajdacskaph@gmailcom" TargetMode="External"/><Relationship Id="rId383" Type="http://schemas.openxmlformats.org/officeDocument/2006/relationships/hyperlink" Target="mailto:karospm@freemail.hu" TargetMode="External"/><Relationship Id="rId418" Type="http://schemas.openxmlformats.org/officeDocument/2006/relationships/hyperlink" Target="mailto:hivatal@miskolcph.hu" TargetMode="External"/><Relationship Id="rId201" Type="http://schemas.openxmlformats.org/officeDocument/2006/relationships/hyperlink" Target="mailto:kallobarbara79@gmail.com" TargetMode="External"/><Relationship Id="rId222" Type="http://schemas.openxmlformats.org/officeDocument/2006/relationships/hyperlink" Target="mailto:lakhivatal@freemail.hu" TargetMode="External"/><Relationship Id="rId243" Type="http://schemas.openxmlformats.org/officeDocument/2006/relationships/hyperlink" Target="mailto:fuzerkor@enternet.hu" TargetMode="External"/><Relationship Id="rId264" Type="http://schemas.openxmlformats.org/officeDocument/2006/relationships/hyperlink" Target="mailto:onkormanyzat@krasznokvajda.hu" TargetMode="External"/><Relationship Id="rId285" Type="http://schemas.openxmlformats.org/officeDocument/2006/relationships/hyperlink" Target="mailto:gonc.romaonkormanyzat@gmail.com" TargetMode="External"/><Relationship Id="rId17" Type="http://schemas.openxmlformats.org/officeDocument/2006/relationships/hyperlink" Target="mailto:info@bukkaranyos.hu" TargetMode="External"/><Relationship Id="rId38" Type="http://schemas.openxmlformats.org/officeDocument/2006/relationships/hyperlink" Target="mailto:takacsg3@gmail.com" TargetMode="External"/><Relationship Id="rId59" Type="http://schemas.openxmlformats.org/officeDocument/2006/relationships/hyperlink" Target="mailto:borzamariann@tujvaros.hu" TargetMode="External"/><Relationship Id="rId103" Type="http://schemas.openxmlformats.org/officeDocument/2006/relationships/hyperlink" Target="mailto:phbn@t-online.hu" TargetMode="External"/><Relationship Id="rId124" Type="http://schemas.openxmlformats.org/officeDocument/2006/relationships/hyperlink" Target="mailto:nyaradkorj@parisat.hu" TargetMode="External"/><Relationship Id="rId310" Type="http://schemas.openxmlformats.org/officeDocument/2006/relationships/hyperlink" Target="mailto:singone@vipmail.hu" TargetMode="External"/><Relationship Id="rId70" Type="http://schemas.openxmlformats.org/officeDocument/2006/relationships/hyperlink" Target="mailto:hvecse@enternet.hu" TargetMode="External"/><Relationship Id="rId91" Type="http://schemas.openxmlformats.org/officeDocument/2006/relationships/hyperlink" Target="mailto:makkoshotyka@gmail.com" TargetMode="External"/><Relationship Id="rId145" Type="http://schemas.openxmlformats.org/officeDocument/2006/relationships/hyperlink" Target="mailto:tolcsva@phivtolcsva.hu" TargetMode="External"/><Relationship Id="rId166" Type="http://schemas.openxmlformats.org/officeDocument/2006/relationships/hyperlink" Target="mailto:hidas1@emw.hu" TargetMode="External"/><Relationship Id="rId187" Type="http://schemas.openxmlformats.org/officeDocument/2006/relationships/hyperlink" Target="mailto:komloska@t-online.hu" TargetMode="External"/><Relationship Id="rId331" Type="http://schemas.openxmlformats.org/officeDocument/2006/relationships/hyperlink" Target="mailto:homrogd2@t-online.hu" TargetMode="External"/><Relationship Id="rId352" Type="http://schemas.openxmlformats.org/officeDocument/2006/relationships/hyperlink" Target="mailto:bihimiklos@t-online.hu" TargetMode="External"/><Relationship Id="rId373" Type="http://schemas.openxmlformats.org/officeDocument/2006/relationships/hyperlink" Target="mailto:jegyzo@edeleny.hu" TargetMode="External"/><Relationship Id="rId394" Type="http://schemas.openxmlformats.org/officeDocument/2006/relationships/hyperlink" Target="mailto:sarospatak@sarospatak.hu" TargetMode="External"/><Relationship Id="rId408" Type="http://schemas.openxmlformats.org/officeDocument/2006/relationships/hyperlink" Target="mailto:sajo.attila@freemail.hu" TargetMode="External"/><Relationship Id="rId1" Type="http://schemas.openxmlformats.org/officeDocument/2006/relationships/hyperlink" Target="mailto:widomskine@mucsony.hu" TargetMode="External"/><Relationship Id="rId212" Type="http://schemas.openxmlformats.org/officeDocument/2006/relationships/hyperlink" Target="mailto:remistvan66@freemail.hu" TargetMode="External"/><Relationship Id="rId233" Type="http://schemas.openxmlformats.org/officeDocument/2006/relationships/hyperlink" Target="mailto:nanijozsef@gmail.com" TargetMode="External"/><Relationship Id="rId254" Type="http://schemas.openxmlformats.org/officeDocument/2006/relationships/hyperlink" Target="mailto:titkar@abaujszanto.hu" TargetMode="External"/><Relationship Id="rId28" Type="http://schemas.openxmlformats.org/officeDocument/2006/relationships/hyperlink" Target="mailto:ujhelpmh@t-online.hu" TargetMode="External"/><Relationship Id="rId49" Type="http://schemas.openxmlformats.org/officeDocument/2006/relationships/hyperlink" Target="mailto:vissonk@freemail.hu" TargetMode="External"/><Relationship Id="rId114" Type="http://schemas.openxmlformats.org/officeDocument/2006/relationships/hyperlink" Target="mailto:polg.hiv@alsozsolca.hu" TargetMode="External"/><Relationship Id="rId275" Type="http://schemas.openxmlformats.org/officeDocument/2006/relationships/hyperlink" Target="mailto:eva.gonc@freemail.hu" TargetMode="External"/><Relationship Id="rId296" Type="http://schemas.openxmlformats.org/officeDocument/2006/relationships/hyperlink" Target="mailto:rvk2ri@t-online.hu" TargetMode="External"/><Relationship Id="rId300" Type="http://schemas.openxmlformats.org/officeDocument/2006/relationships/hyperlink" Target="mailto:ugyfelszolgalat@kishutakorjegyzoseg.hu" TargetMode="External"/><Relationship Id="rId60" Type="http://schemas.openxmlformats.org/officeDocument/2006/relationships/hyperlink" Target="mailto:s_andrasneeva@freemail.hu" TargetMode="External"/><Relationship Id="rId81" Type="http://schemas.openxmlformats.org/officeDocument/2006/relationships/hyperlink" Target="mailto:hollohiv@t-online.hu" TargetMode="External"/><Relationship Id="rId135" Type="http://schemas.openxmlformats.org/officeDocument/2006/relationships/hyperlink" Target="mailto:boldvaph@gmail.com" TargetMode="External"/><Relationship Id="rId156" Type="http://schemas.openxmlformats.org/officeDocument/2006/relationships/hyperlink" Target="mailto:zagardph@gmail.com" TargetMode="External"/><Relationship Id="rId177" Type="http://schemas.openxmlformats.org/officeDocument/2006/relationships/hyperlink" Target="mailto:megyaszo@hernadktv.hu" TargetMode="External"/><Relationship Id="rId198" Type="http://schemas.openxmlformats.org/officeDocument/2006/relationships/hyperlink" Target="mailto:martonyi3755@gmail.com" TargetMode="External"/><Relationship Id="rId321" Type="http://schemas.openxmlformats.org/officeDocument/2006/relationships/hyperlink" Target="mailto:ormosonk@gmail.com" TargetMode="External"/><Relationship Id="rId342" Type="http://schemas.openxmlformats.org/officeDocument/2006/relationships/hyperlink" Target="mailto:abaujker@abaujker.hu" TargetMode="External"/><Relationship Id="rId363" Type="http://schemas.openxmlformats.org/officeDocument/2006/relationships/hyperlink" Target="mailto:vajdacskaph@gmailcom" TargetMode="External"/><Relationship Id="rId384" Type="http://schemas.openxmlformats.org/officeDocument/2006/relationships/hyperlink" Target="mailto:karcsaph3@freemail.hu" TargetMode="External"/><Relationship Id="rId419" Type="http://schemas.openxmlformats.org/officeDocument/2006/relationships/hyperlink" Target="mailto:hivatal@miskolcph.hu" TargetMode="External"/><Relationship Id="rId202" Type="http://schemas.openxmlformats.org/officeDocument/2006/relationships/hyperlink" Target="mailto:andrea70@axelero.hu" TargetMode="External"/><Relationship Id="rId223" Type="http://schemas.openxmlformats.org/officeDocument/2006/relationships/hyperlink" Target="mailto:lakhivatal@freemail.hu" TargetMode="External"/><Relationship Id="rId244" Type="http://schemas.openxmlformats.org/officeDocument/2006/relationships/hyperlink" Target="mailto:fuzerkor@enternet.hu" TargetMode="External"/><Relationship Id="rId18" Type="http://schemas.openxmlformats.org/officeDocument/2006/relationships/hyperlink" Target="mailto:cigand@cigand.hu" TargetMode="External"/><Relationship Id="rId39" Type="http://schemas.openxmlformats.org/officeDocument/2006/relationships/hyperlink" Target="mailto:farkaslyukihivatal@egold.hu" TargetMode="External"/><Relationship Id="rId265" Type="http://schemas.openxmlformats.org/officeDocument/2006/relationships/hyperlink" Target="mailto:onkormanyzat@krasznokvajda.hu" TargetMode="External"/><Relationship Id="rId286" Type="http://schemas.openxmlformats.org/officeDocument/2006/relationships/hyperlink" Target="mailto:gonc.romaonkormanyzat@gmail.com" TargetMode="External"/><Relationship Id="rId50" Type="http://schemas.openxmlformats.org/officeDocument/2006/relationships/hyperlink" Target="mailto:widomskine@mucsony.hu" TargetMode="External"/><Relationship Id="rId104" Type="http://schemas.openxmlformats.org/officeDocument/2006/relationships/hyperlink" Target="mailto:onk@kelemer.hu" TargetMode="External"/><Relationship Id="rId125" Type="http://schemas.openxmlformats.org/officeDocument/2006/relationships/hyperlink" Target="mailto:nyaradkorj@parisat.hu" TargetMode="External"/><Relationship Id="rId146" Type="http://schemas.openxmlformats.org/officeDocument/2006/relationships/hyperlink" Target="mailto:tolcsva@phivtolcsva.hu" TargetMode="External"/><Relationship Id="rId167" Type="http://schemas.openxmlformats.org/officeDocument/2006/relationships/hyperlink" Target="mailto:k0768@koznet.hu" TargetMode="External"/><Relationship Id="rId188" Type="http://schemas.openxmlformats.org/officeDocument/2006/relationships/hyperlink" Target="mailto:anyakonyv@sajobabony.hu" TargetMode="External"/><Relationship Id="rId311" Type="http://schemas.openxmlformats.org/officeDocument/2006/relationships/hyperlink" Target="mailto:budailaci@gmail.hu" TargetMode="External"/><Relationship Id="rId332" Type="http://schemas.openxmlformats.org/officeDocument/2006/relationships/hyperlink" Target="mailto:postmaster@monaj.t-online.hu" TargetMode="External"/><Relationship Id="rId353" Type="http://schemas.openxmlformats.org/officeDocument/2006/relationships/hyperlink" Target="mailto:hivatal@szuhakallo.hu" TargetMode="External"/><Relationship Id="rId374" Type="http://schemas.openxmlformats.org/officeDocument/2006/relationships/hyperlink" Target="mailto:jegyzo@edeleny.hu" TargetMode="External"/><Relationship Id="rId395" Type="http://schemas.openxmlformats.org/officeDocument/2006/relationships/hyperlink" Target="mailto:sarospatak@sarospatak.hu" TargetMode="External"/><Relationship Id="rId409" Type="http://schemas.openxmlformats.org/officeDocument/2006/relationships/hyperlink" Target="mailto:t.zoltan62@freemail.hu" TargetMode="External"/><Relationship Id="rId71" Type="http://schemas.openxmlformats.org/officeDocument/2006/relationships/hyperlink" Target="mailto:kirendeltseg@hidvegard&#243;.hu" TargetMode="External"/><Relationship Id="rId92" Type="http://schemas.openxmlformats.org/officeDocument/2006/relationships/hyperlink" Target="mailto:polghivsata@indamail.hu" TargetMode="External"/><Relationship Id="rId213" Type="http://schemas.openxmlformats.org/officeDocument/2006/relationships/hyperlink" Target="mailto:remistvan66@freemail.hu" TargetMode="External"/><Relationship Id="rId234" Type="http://schemas.openxmlformats.org/officeDocument/2006/relationships/hyperlink" Target="mailto:nanijozsef@gmail.com" TargetMode="External"/><Relationship Id="rId420" Type="http://schemas.openxmlformats.org/officeDocument/2006/relationships/hyperlink" Target="mailto:hivatal@miskolcph.hu" TargetMode="External"/><Relationship Id="rId2" Type="http://schemas.openxmlformats.org/officeDocument/2006/relationships/hyperlink" Target="mailto:lakatosmucsony@freemail.hu" TargetMode="External"/><Relationship Id="rId29" Type="http://schemas.openxmlformats.org/officeDocument/2006/relationships/hyperlink" Target="mailto:vadnapm@legnet.hu" TargetMode="External"/><Relationship Id="rId255" Type="http://schemas.openxmlformats.org/officeDocument/2006/relationships/hyperlink" Target="mailto:titkar@abaujszanto.hu" TargetMode="External"/><Relationship Id="rId276" Type="http://schemas.openxmlformats.org/officeDocument/2006/relationships/hyperlink" Target="mailto:eva.gonc@freemail.hu" TargetMode="External"/><Relationship Id="rId297" Type="http://schemas.openxmlformats.org/officeDocument/2006/relationships/hyperlink" Target="mailto:rvk2ri@t-online.hu" TargetMode="External"/><Relationship Id="rId40" Type="http://schemas.openxmlformats.org/officeDocument/2006/relationships/hyperlink" Target="mailto:girincs@businesstel.hu" TargetMode="External"/><Relationship Id="rId115" Type="http://schemas.openxmlformats.org/officeDocument/2006/relationships/hyperlink" Target="mailto:henrikhorvath31@gmail.com" TargetMode="External"/><Relationship Id="rId136" Type="http://schemas.openxmlformats.org/officeDocument/2006/relationships/hyperlink" Target="mailto:boldvaph@gmail.com" TargetMode="External"/><Relationship Id="rId157" Type="http://schemas.openxmlformats.org/officeDocument/2006/relationships/hyperlink" Target="mailto:mataendrene01@gmail.com" TargetMode="External"/><Relationship Id="rId178" Type="http://schemas.openxmlformats.org/officeDocument/2006/relationships/hyperlink" Target="mailto:kalman62@gmail.hu" TargetMode="External"/><Relationship Id="rId301" Type="http://schemas.openxmlformats.org/officeDocument/2006/relationships/hyperlink" Target="mailto:ugyfelszolgalat@kishutakorjegyzoseg.hu" TargetMode="External"/><Relationship Id="rId322" Type="http://schemas.openxmlformats.org/officeDocument/2006/relationships/hyperlink" Target="mailto:musadorika78@hotmail.com" TargetMode="External"/><Relationship Id="rId343" Type="http://schemas.openxmlformats.org/officeDocument/2006/relationships/hyperlink" Target="mailto:boldogkoujfalu@gmail.com" TargetMode="External"/><Relationship Id="rId364" Type="http://schemas.openxmlformats.org/officeDocument/2006/relationships/hyperlink" Target="mailto:emodihiv@externet.hu" TargetMode="External"/><Relationship Id="rId61" Type="http://schemas.openxmlformats.org/officeDocument/2006/relationships/hyperlink" Target="mailto:minyoczki.b@freemail.hu" TargetMode="External"/><Relationship Id="rId82" Type="http://schemas.openxmlformats.org/officeDocument/2006/relationships/hyperlink" Target="mailto:nyirihiv@freemail.hu" TargetMode="External"/><Relationship Id="rId199" Type="http://schemas.openxmlformats.org/officeDocument/2006/relationships/hyperlink" Target="mailto:zoltan.lakatos34@gmail.com" TargetMode="External"/><Relationship Id="rId203" Type="http://schemas.openxmlformats.org/officeDocument/2006/relationships/hyperlink" Target="mailto:andrea70@axelero.hu" TargetMode="External"/><Relationship Id="rId385" Type="http://schemas.openxmlformats.org/officeDocument/2006/relationships/hyperlink" Target="mailto:karospm@freemail.hu" TargetMode="External"/><Relationship Id="rId19" Type="http://schemas.openxmlformats.org/officeDocument/2006/relationships/hyperlink" Target="mailto:hvecse@enternet.hu" TargetMode="External"/><Relationship Id="rId224" Type="http://schemas.openxmlformats.org/officeDocument/2006/relationships/hyperlink" Target="mailto:lakhivatal@freemail.hu" TargetMode="External"/><Relationship Id="rId245" Type="http://schemas.openxmlformats.org/officeDocument/2006/relationships/hyperlink" Target="mailto:mikohaza@mikohaza.hu" TargetMode="External"/><Relationship Id="rId266" Type="http://schemas.openxmlformats.org/officeDocument/2006/relationships/hyperlink" Target="mailto:info@bukkaranyos.hu" TargetMode="External"/><Relationship Id="rId287" Type="http://schemas.openxmlformats.org/officeDocument/2006/relationships/hyperlink" Target="mailto:polghivrudabanya@t-online.hu" TargetMode="External"/><Relationship Id="rId410" Type="http://schemas.openxmlformats.org/officeDocument/2006/relationships/hyperlink" Target="mailto:gipszer@citromail.hu" TargetMode="External"/><Relationship Id="rId30" Type="http://schemas.openxmlformats.org/officeDocument/2006/relationships/hyperlink" Target="mailto:okovilmany@gmail.com" TargetMode="External"/><Relationship Id="rId105" Type="http://schemas.openxmlformats.org/officeDocument/2006/relationships/hyperlink" Target="mailto:onk@kelemer.hu" TargetMode="External"/><Relationship Id="rId126" Type="http://schemas.openxmlformats.org/officeDocument/2006/relationships/hyperlink" Target="mailto:nyaradkorj@parisat.hu" TargetMode="External"/><Relationship Id="rId147" Type="http://schemas.openxmlformats.org/officeDocument/2006/relationships/hyperlink" Target="mailto:tolcsva@phivtolcsva.hu" TargetMode="External"/><Relationship Id="rId168" Type="http://schemas.openxmlformats.org/officeDocument/2006/relationships/hyperlink" Target="mailto:k0768@koznet.hu" TargetMode="External"/><Relationship Id="rId312" Type="http://schemas.openxmlformats.org/officeDocument/2006/relationships/hyperlink" Target="mailto:budailaci@gmail.hu" TargetMode="External"/><Relationship Id="rId333" Type="http://schemas.openxmlformats.org/officeDocument/2006/relationships/hyperlink" Target="mailto:kupa2.pmh@freemail.hu" TargetMode="External"/><Relationship Id="rId354" Type="http://schemas.openxmlformats.org/officeDocument/2006/relationships/hyperlink" Target="mailto:hivatal@szuhakallo.hu" TargetMode="External"/><Relationship Id="rId51" Type="http://schemas.openxmlformats.org/officeDocument/2006/relationships/hyperlink" Target="mailto:lakatosmucsony@freemail.hu" TargetMode="External"/><Relationship Id="rId72" Type="http://schemas.openxmlformats.org/officeDocument/2006/relationships/hyperlink" Target="mailto:onkormanyzat@kenezlo.hu" TargetMode="External"/><Relationship Id="rId93" Type="http://schemas.openxmlformats.org/officeDocument/2006/relationships/hyperlink" Target="mailto:h.cheyenne@freemail.hu" TargetMode="External"/><Relationship Id="rId189" Type="http://schemas.openxmlformats.org/officeDocument/2006/relationships/hyperlink" Target="mailto:anyakonyv@sajobabony.hu" TargetMode="External"/><Relationship Id="rId375" Type="http://schemas.openxmlformats.org/officeDocument/2006/relationships/hyperlink" Target="mailto:jegyzo@edeleny.hu" TargetMode="External"/><Relationship Id="rId396" Type="http://schemas.openxmlformats.org/officeDocument/2006/relationships/hyperlink" Target="mailto:sarospatak@sarospatak.hu" TargetMode="External"/><Relationship Id="rId3" Type="http://schemas.openxmlformats.org/officeDocument/2006/relationships/hyperlink" Target="mailto:edit04@parisat.hu" TargetMode="External"/><Relationship Id="rId214" Type="http://schemas.openxmlformats.org/officeDocument/2006/relationships/hyperlink" Target="mailto:csakikarolyne@parisat.hu" TargetMode="External"/><Relationship Id="rId235" Type="http://schemas.openxmlformats.org/officeDocument/2006/relationships/hyperlink" Target="mailto:polghiv@mezokovesd.hu" TargetMode="External"/><Relationship Id="rId256" Type="http://schemas.openxmlformats.org/officeDocument/2006/relationships/hyperlink" Target="mailto:basko.onkormanyzat@gmail.com" TargetMode="External"/><Relationship Id="rId277" Type="http://schemas.openxmlformats.org/officeDocument/2006/relationships/hyperlink" Target="mailto:cko.ozd@gmail.com" TargetMode="External"/><Relationship Id="rId298" Type="http://schemas.openxmlformats.org/officeDocument/2006/relationships/hyperlink" Target="mailto:ugyfelszolgalat@kishutakorjegyzoseg.hu" TargetMode="External"/><Relationship Id="rId400" Type="http://schemas.openxmlformats.org/officeDocument/2006/relationships/hyperlink" Target="mailto:bocsph@bocskozseg.hu" TargetMode="External"/><Relationship Id="rId421" Type="http://schemas.openxmlformats.org/officeDocument/2006/relationships/hyperlink" Target="mailto:hivatal@mucsony.hu" TargetMode="External"/><Relationship Id="rId116" Type="http://schemas.openxmlformats.org/officeDocument/2006/relationships/hyperlink" Target="mailto:hivatal@repashutaonkormanyzat.t-online.hu" TargetMode="External"/><Relationship Id="rId137" Type="http://schemas.openxmlformats.org/officeDocument/2006/relationships/hyperlink" Target="mailto:polgonod@gmail.com" TargetMode="External"/><Relationship Id="rId158" Type="http://schemas.openxmlformats.org/officeDocument/2006/relationships/hyperlink" Target="mailto:fulokercsonkormanyzat@freemail.hu" TargetMode="External"/><Relationship Id="rId302" Type="http://schemas.openxmlformats.org/officeDocument/2006/relationships/hyperlink" Target="mailto:ugyfelszolgalat@kishutakorjegyzoseg.hu" TargetMode="External"/><Relationship Id="rId323" Type="http://schemas.openxmlformats.org/officeDocument/2006/relationships/hyperlink" Target="mailto:okovilmany@gmail.com" TargetMode="External"/><Relationship Id="rId344" Type="http://schemas.openxmlformats.org/officeDocument/2006/relationships/hyperlink" Target="mailto:boldgokoujfalu@gmail.com" TargetMode="External"/><Relationship Id="rId20" Type="http://schemas.openxmlformats.org/officeDocument/2006/relationships/hyperlink" Target="mailto:kirendeltseg@hidvegard&#243;.hu" TargetMode="External"/><Relationship Id="rId41" Type="http://schemas.openxmlformats.org/officeDocument/2006/relationships/hyperlink" Target="mailto:hbabahiv@hu.inter.net" TargetMode="External"/><Relationship Id="rId62" Type="http://schemas.openxmlformats.org/officeDocument/2006/relationships/hyperlink" Target="mailto:f.felix@freemail.hu" TargetMode="External"/><Relationship Id="rId83" Type="http://schemas.openxmlformats.org/officeDocument/2006/relationships/hyperlink" Target="mailto:palhaza.hiv@gmail.com" TargetMode="External"/><Relationship Id="rId179" Type="http://schemas.openxmlformats.org/officeDocument/2006/relationships/hyperlink" Target="mailto:terike19680616@hotmail.hu" TargetMode="External"/><Relationship Id="rId365" Type="http://schemas.openxmlformats.org/officeDocument/2006/relationships/hyperlink" Target="mailto:vattila2@t-online.hu" TargetMode="External"/><Relationship Id="rId386" Type="http://schemas.openxmlformats.org/officeDocument/2006/relationships/hyperlink" Target="mailto:polghiv@erdobenye.hu" TargetMode="External"/><Relationship Id="rId190" Type="http://schemas.openxmlformats.org/officeDocument/2006/relationships/hyperlink" Target="mailto:onkormanyzat@ladbesenyo.hu" TargetMode="External"/><Relationship Id="rId204" Type="http://schemas.openxmlformats.org/officeDocument/2006/relationships/hyperlink" Target="mailto:gagybator@reemail.hu" TargetMode="External"/><Relationship Id="rId225" Type="http://schemas.openxmlformats.org/officeDocument/2006/relationships/hyperlink" Target="mailto:nemzetisegi.baktakek@gmail.com" TargetMode="External"/><Relationship Id="rId246" Type="http://schemas.openxmlformats.org/officeDocument/2006/relationships/hyperlink" Target="mailto:mikohaza@mikohaza.hu" TargetMode="External"/><Relationship Id="rId267" Type="http://schemas.openxmlformats.org/officeDocument/2006/relationships/hyperlink" Target="mailto:salyonko@salyegy.t-online.hu" TargetMode="External"/><Relationship Id="rId288" Type="http://schemas.openxmlformats.org/officeDocument/2006/relationships/hyperlink" Target="mailto:feketeedina0301@citromail.hu" TargetMode="External"/><Relationship Id="rId411" Type="http://schemas.openxmlformats.org/officeDocument/2006/relationships/hyperlink" Target="mailto:korjegyzoseg@perkupa.hu" TargetMode="External"/><Relationship Id="rId106" Type="http://schemas.openxmlformats.org/officeDocument/2006/relationships/hyperlink" Target="mailto:zadoronk@freemail.hu" TargetMode="External"/><Relationship Id="rId127" Type="http://schemas.openxmlformats.org/officeDocument/2006/relationships/hyperlink" Target="mailto:nyaradkorj@parisat.hu" TargetMode="External"/><Relationship Id="rId313" Type="http://schemas.openxmlformats.org/officeDocument/2006/relationships/hyperlink" Target="mailto:hivatal.ujcsanalos@gmail.com" TargetMode="External"/><Relationship Id="rId10" Type="http://schemas.openxmlformats.org/officeDocument/2006/relationships/hyperlink" Target="mailto:deutsch63@freemail.hu" TargetMode="External"/><Relationship Id="rId31" Type="http://schemas.openxmlformats.org/officeDocument/2006/relationships/hyperlink" Target="mailto:fuzerkomlos@gmail.com" TargetMode="External"/><Relationship Id="rId52" Type="http://schemas.openxmlformats.org/officeDocument/2006/relationships/hyperlink" Target="mailto:edit04@parisat.hu" TargetMode="External"/><Relationship Id="rId73" Type="http://schemas.openxmlformats.org/officeDocument/2006/relationships/hyperlink" Target="mailto:polg.hiv.kurityan@parisat.hu" TargetMode="External"/><Relationship Id="rId94" Type="http://schemas.openxmlformats.org/officeDocument/2006/relationships/hyperlink" Target="mailto:postmaster@taktaharkany.axelero.net." TargetMode="External"/><Relationship Id="rId148" Type="http://schemas.openxmlformats.org/officeDocument/2006/relationships/hyperlink" Target="mailto:tolcsva@phivtolcsva.hu" TargetMode="External"/><Relationship Id="rId169" Type="http://schemas.openxmlformats.org/officeDocument/2006/relationships/hyperlink" Target="mailto:hivatal@tornyosnemeti.hu" TargetMode="External"/><Relationship Id="rId334" Type="http://schemas.openxmlformats.org/officeDocument/2006/relationships/hyperlink" Target="mailto:kupa2.pmh@freemail.hu" TargetMode="External"/><Relationship Id="rId355" Type="http://schemas.openxmlformats.org/officeDocument/2006/relationships/hyperlink" Target="mailto:onga@onga.hu" TargetMode="External"/><Relationship Id="rId376" Type="http://schemas.openxmlformats.org/officeDocument/2006/relationships/hyperlink" Target="mailto:jegyzo@edeleny.hu" TargetMode="External"/><Relationship Id="rId397" Type="http://schemas.openxmlformats.org/officeDocument/2006/relationships/hyperlink" Target="mailto:dudas@gmail.hu" TargetMode="External"/><Relationship Id="rId4" Type="http://schemas.openxmlformats.org/officeDocument/2006/relationships/hyperlink" Target="mailto:rasonysapberencs@gmail.com" TargetMode="External"/><Relationship Id="rId180" Type="http://schemas.openxmlformats.org/officeDocument/2006/relationships/hyperlink" Target="mailto:terike19680616@hotmail.hu" TargetMode="External"/><Relationship Id="rId215" Type="http://schemas.openxmlformats.org/officeDocument/2006/relationships/hyperlink" Target="mailto:szilardi1@freemail.hu" TargetMode="External"/><Relationship Id="rId236" Type="http://schemas.openxmlformats.org/officeDocument/2006/relationships/hyperlink" Target="mailto:polghiv@mezokovesd.hu" TargetMode="External"/><Relationship Id="rId257" Type="http://schemas.openxmlformats.org/officeDocument/2006/relationships/hyperlink" Target="mailto:basko.onkormanyzat@gmail.com" TargetMode="External"/><Relationship Id="rId278" Type="http://schemas.openxmlformats.org/officeDocument/2006/relationships/hyperlink" Target="mailto:cko.ozd@gmail.com" TargetMode="External"/><Relationship Id="rId401" Type="http://schemas.openxmlformats.org/officeDocument/2006/relationships/hyperlink" Target="mailto:phpacin@t-online.hu" TargetMode="External"/><Relationship Id="rId422" Type="http://schemas.openxmlformats.org/officeDocument/2006/relationships/hyperlink" Target="mailto:postmaster@monaj.t-online.hu" TargetMode="External"/><Relationship Id="rId303" Type="http://schemas.openxmlformats.org/officeDocument/2006/relationships/hyperlink" Target="mailto:ugyfelszolgalat@kishutakorjegyzoseg.hu" TargetMode="External"/><Relationship Id="rId42" Type="http://schemas.openxmlformats.org/officeDocument/2006/relationships/hyperlink" Target="mailto:onkormanyzat@hejokeresztur.hu" TargetMode="External"/><Relationship Id="rId84" Type="http://schemas.openxmlformats.org/officeDocument/2006/relationships/hyperlink" Target="mailto:palhaza.hiv@gmail.com" TargetMode="External"/><Relationship Id="rId138" Type="http://schemas.openxmlformats.org/officeDocument/2006/relationships/hyperlink" Target="mailto:polgonod@gmail.com" TargetMode="External"/><Relationship Id="rId345" Type="http://schemas.openxmlformats.org/officeDocument/2006/relationships/hyperlink" Target="mailto:hcchiv@gmail.com" TargetMode="External"/><Relationship Id="rId387" Type="http://schemas.openxmlformats.org/officeDocument/2006/relationships/hyperlink" Target="mailto:polghiv@erdobenye.hu" TargetMode="External"/><Relationship Id="rId191" Type="http://schemas.openxmlformats.org/officeDocument/2006/relationships/hyperlink" Target="mailto:onkormanyzat@ladbesenyo.hu" TargetMode="External"/><Relationship Id="rId205" Type="http://schemas.openxmlformats.org/officeDocument/2006/relationships/hyperlink" Target="mailto:gagybator@reemail.hu" TargetMode="External"/><Relationship Id="rId247" Type="http://schemas.openxmlformats.org/officeDocument/2006/relationships/hyperlink" Target="mailto:mikohaza@mikohaza.hu" TargetMode="External"/><Relationship Id="rId412" Type="http://schemas.openxmlformats.org/officeDocument/2006/relationships/hyperlink" Target="mailto:korjegyzoseg@perkupa.hu" TargetMode="External"/><Relationship Id="rId107" Type="http://schemas.openxmlformats.org/officeDocument/2006/relationships/hyperlink" Target="mailto:zadorfonk@freemail.hu" TargetMode="External"/><Relationship Id="rId289" Type="http://schemas.openxmlformats.org/officeDocument/2006/relationships/hyperlink" Target="mailto:feketeedina0301@citromail.hu" TargetMode="External"/><Relationship Id="rId11" Type="http://schemas.openxmlformats.org/officeDocument/2006/relationships/hyperlink" Target="mailto:alsoszuha_onk@freemail.hu" TargetMode="External"/><Relationship Id="rId53" Type="http://schemas.openxmlformats.org/officeDocument/2006/relationships/hyperlink" Target="mailto:lehionkormanyzat@vipmail.hu" TargetMode="External"/><Relationship Id="rId149" Type="http://schemas.openxmlformats.org/officeDocument/2006/relationships/hyperlink" Target="mailto:vamosujfaluiruszinok@gmail.com" TargetMode="External"/><Relationship Id="rId314" Type="http://schemas.openxmlformats.org/officeDocument/2006/relationships/hyperlink" Target="mailto:hivatal.ujcsanalos@gmail.com" TargetMode="External"/><Relationship Id="rId356" Type="http://schemas.openxmlformats.org/officeDocument/2006/relationships/hyperlink" Target="mailto:onga@onga.hu" TargetMode="External"/><Relationship Id="rId398" Type="http://schemas.openxmlformats.org/officeDocument/2006/relationships/hyperlink" Target="mailto:dudas@gmail.hu" TargetMode="External"/><Relationship Id="rId95" Type="http://schemas.openxmlformats.org/officeDocument/2006/relationships/hyperlink" Target="mailto:vissonk@freemail.hu" TargetMode="External"/><Relationship Id="rId160" Type="http://schemas.openxmlformats.org/officeDocument/2006/relationships/hyperlink" Target="mailto:postmaster@phmera.t-online.hu" TargetMode="External"/><Relationship Id="rId216" Type="http://schemas.openxmlformats.org/officeDocument/2006/relationships/hyperlink" Target="mailto:csakikarolyne@parisat.hu" TargetMode="External"/><Relationship Id="rId423" Type="http://schemas.openxmlformats.org/officeDocument/2006/relationships/hyperlink" Target="mailto:hivatal@miskolcph.hu" TargetMode="External"/><Relationship Id="rId258" Type="http://schemas.openxmlformats.org/officeDocument/2006/relationships/hyperlink" Target="mailto:felsodobsza.onkormanyzat@gmai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rostasistvanarpad@gmail.com" TargetMode="External"/><Relationship Id="rId13" Type="http://schemas.openxmlformats.org/officeDocument/2006/relationships/hyperlink" Target="mailto:polgnagylak@telelinehu" TargetMode="External"/><Relationship Id="rId18" Type="http://schemas.openxmlformats.org/officeDocument/2006/relationships/hyperlink" Target="mailto:adougy@pitvaros.hu" TargetMode="External"/><Relationship Id="rId26" Type="http://schemas.openxmlformats.org/officeDocument/2006/relationships/hyperlink" Target="mailto:rostaslaszlo@citromail.hu" TargetMode="External"/><Relationship Id="rId39" Type="http://schemas.openxmlformats.org/officeDocument/2006/relationships/hyperlink" Target="mailto:polgarmesterihivatal@ujszentivan.hu" TargetMode="External"/><Relationship Id="rId3" Type="http://schemas.openxmlformats.org/officeDocument/2006/relationships/hyperlink" Target="mailto:roma@csanytelek.hu" TargetMode="External"/><Relationship Id="rId21" Type="http://schemas.openxmlformats.org/officeDocument/2006/relationships/hyperlink" Target="mailto:mcsanad6932@gmail.com" TargetMode="External"/><Relationship Id="rId34" Type="http://schemas.openxmlformats.org/officeDocument/2006/relationships/hyperlink" Target="mailto:rkinvesttrendkft@citromail.hu" TargetMode="External"/><Relationship Id="rId42" Type="http://schemas.openxmlformats.org/officeDocument/2006/relationships/hyperlink" Target="mailto:blackbull71@citromail.hu" TargetMode="External"/><Relationship Id="rId7" Type="http://schemas.openxmlformats.org/officeDocument/2006/relationships/hyperlink" Target="mailto:ciganyonkorm@t-email.hu" TargetMode="External"/><Relationship Id="rId12" Type="http://schemas.openxmlformats.org/officeDocument/2006/relationships/hyperlink" Target="mailto:romanonk@mako.hu" TargetMode="External"/><Relationship Id="rId17" Type="http://schemas.openxmlformats.org/officeDocument/2006/relationships/hyperlink" Target="mailto:ambrozfalva@vnet.hu" TargetMode="External"/><Relationship Id="rId25" Type="http://schemas.openxmlformats.org/officeDocument/2006/relationships/hyperlink" Target="mailto:kincses.ferenc1@gmail.com" TargetMode="External"/><Relationship Id="rId33" Type="http://schemas.openxmlformats.org/officeDocument/2006/relationships/hyperlink" Target="mailto:g.r.kriszti@hotmail.hu" TargetMode="External"/><Relationship Id="rId38" Type="http://schemas.openxmlformats.org/officeDocument/2006/relationships/hyperlink" Target="mailto:kozak611@citromail.hu" TargetMode="External"/><Relationship Id="rId2" Type="http://schemas.openxmlformats.org/officeDocument/2006/relationships/hyperlink" Target="mailto:pmhiv@csanadpalota.hu" TargetMode="External"/><Relationship Id="rId16" Type="http://schemas.openxmlformats.org/officeDocument/2006/relationships/hyperlink" Target="mailto:polgarmesterihivatal@ujszentivan.hu" TargetMode="External"/><Relationship Id="rId20" Type="http://schemas.openxmlformats.org/officeDocument/2006/relationships/hyperlink" Target="mailto:mcsanad6932@gmail.com" TargetMode="External"/><Relationship Id="rId29" Type="http://schemas.openxmlformats.org/officeDocument/2006/relationships/hyperlink" Target="mailto:matray@matray.hu" TargetMode="External"/><Relationship Id="rId41" Type="http://schemas.openxmlformats.org/officeDocument/2006/relationships/hyperlink" Target="mailto:kolompar.marianna@gmail.com" TargetMode="External"/><Relationship Id="rId1" Type="http://schemas.openxmlformats.org/officeDocument/2006/relationships/hyperlink" Target="mailto:pmhiv@csanadpalota.hu" TargetMode="External"/><Relationship Id="rId6" Type="http://schemas.openxmlformats.org/officeDocument/2006/relationships/hyperlink" Target="mailto:alacsi123@eurotex.hu" TargetMode="External"/><Relationship Id="rId11" Type="http://schemas.openxmlformats.org/officeDocument/2006/relationships/hyperlink" Target="mailto:romaonk@mako.hu" TargetMode="External"/><Relationship Id="rId24" Type="http://schemas.openxmlformats.org/officeDocument/2006/relationships/hyperlink" Target="mailto:aidanegreu@freemail.hu" TargetMode="External"/><Relationship Id="rId32" Type="http://schemas.openxmlformats.org/officeDocument/2006/relationships/hyperlink" Target="mailto:info@kubekhaza.hu" TargetMode="External"/><Relationship Id="rId37" Type="http://schemas.openxmlformats.org/officeDocument/2006/relationships/hyperlink" Target="mailto:vafer@freemail.hu" TargetMode="External"/><Relationship Id="rId40" Type="http://schemas.openxmlformats.org/officeDocument/2006/relationships/hyperlink" Target="mailto:polgarmesterihivatal@ujszentivan.hu" TargetMode="External"/><Relationship Id="rId45" Type="http://schemas.openxmlformats.org/officeDocument/2006/relationships/hyperlink" Target="mailto:minority@t-online.hu" TargetMode="External"/><Relationship Id="rId5" Type="http://schemas.openxmlformats.org/officeDocument/2006/relationships/hyperlink" Target="mailto:ph@deszk.hu" TargetMode="External"/><Relationship Id="rId15" Type="http://schemas.openxmlformats.org/officeDocument/2006/relationships/hyperlink" Target="mailto:polgarmesterihivatal@ujszentivan.hu" TargetMode="External"/><Relationship Id="rId23" Type="http://schemas.openxmlformats.org/officeDocument/2006/relationships/hyperlink" Target="mailto:hivatal@csongrad-megye.hu" TargetMode="External"/><Relationship Id="rId28" Type="http://schemas.openxmlformats.org/officeDocument/2006/relationships/hyperlink" Target="mailto:alacsi23@gmail.com" TargetMode="External"/><Relationship Id="rId36" Type="http://schemas.openxmlformats.org/officeDocument/2006/relationships/hyperlink" Target="mailto:djfeca@citromail.hu" TargetMode="External"/><Relationship Id="rId10" Type="http://schemas.openxmlformats.org/officeDocument/2006/relationships/hyperlink" Target="mailto:info@kubekhaza.hu" TargetMode="External"/><Relationship Id="rId19" Type="http://schemas.openxmlformats.org/officeDocument/2006/relationships/hyperlink" Target="mailto:mcsanad6932@gmail.com" TargetMode="External"/><Relationship Id="rId31" Type="http://schemas.openxmlformats.org/officeDocument/2006/relationships/hyperlink" Target="mailto:botosjulianna68@freemail.hu" TargetMode="External"/><Relationship Id="rId44" Type="http://schemas.openxmlformats.org/officeDocument/2006/relationships/hyperlink" Target="mailto:petrusangh@yahoo.com" TargetMode="External"/><Relationship Id="rId4" Type="http://schemas.openxmlformats.org/officeDocument/2006/relationships/hyperlink" Target="mailto:cstitkarsag@csongrad.hu" TargetMode="External"/><Relationship Id="rId9" Type="http://schemas.openxmlformats.org/officeDocument/2006/relationships/hyperlink" Target="mailto:bakostamas42@gmail.hu" TargetMode="External"/><Relationship Id="rId14" Type="http://schemas.openxmlformats.org/officeDocument/2006/relationships/hyperlink" Target="mailto:kozak611@citromail.hu" TargetMode="External"/><Relationship Id="rId22" Type="http://schemas.openxmlformats.org/officeDocument/2006/relationships/hyperlink" Target="mailto:petrusangh@yahoo.com" TargetMode="External"/><Relationship Id="rId27" Type="http://schemas.openxmlformats.org/officeDocument/2006/relationships/hyperlink" Target="mailto:antikorr2010@invitel.hu" TargetMode="External"/><Relationship Id="rId30" Type="http://schemas.openxmlformats.org/officeDocument/2006/relationships/hyperlink" Target="mailto:rostasistvanarpad@gmail.com" TargetMode="External"/><Relationship Id="rId35" Type="http://schemas.openxmlformats.org/officeDocument/2006/relationships/hyperlink" Target="mailto:polgnagylak@teleline.hu" TargetMode="External"/><Relationship Id="rId43" Type="http://schemas.openxmlformats.org/officeDocument/2006/relationships/hyperlink" Target="mailto:mihalysandor0@gmai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hiv.balinka@vivamail.hu" TargetMode="External"/><Relationship Id="rId18" Type="http://schemas.openxmlformats.org/officeDocument/2006/relationships/hyperlink" Target="mailto:onkormanyzat@polgardi.hu" TargetMode="External"/><Relationship Id="rId26" Type="http://schemas.openxmlformats.org/officeDocument/2006/relationships/hyperlink" Target="mailto:titkarsag@saarinfo.t-online.hu" TargetMode="External"/><Relationship Id="rId39" Type="http://schemas.openxmlformats.org/officeDocument/2006/relationships/hyperlink" Target="mailto:igazgatas@patka.hu" TargetMode="External"/><Relationship Id="rId3" Type="http://schemas.openxmlformats.org/officeDocument/2006/relationships/hyperlink" Target="mailto:jegyzo@pusztavam.hu" TargetMode="External"/><Relationship Id="rId21" Type="http://schemas.openxmlformats.org/officeDocument/2006/relationships/hyperlink" Target="mailto:sarkeresztur@gmail.com" TargetMode="External"/><Relationship Id="rId34" Type="http://schemas.openxmlformats.org/officeDocument/2006/relationships/hyperlink" Target="mailto:rodosz.enying@gmail.com" TargetMode="External"/><Relationship Id="rId42" Type="http://schemas.openxmlformats.org/officeDocument/2006/relationships/hyperlink" Target="mailto:rodosz.enying@gmail.com" TargetMode="External"/><Relationship Id="rId47" Type="http://schemas.openxmlformats.org/officeDocument/2006/relationships/hyperlink" Target="mailto:onkpmh@lepseny.hu" TargetMode="External"/><Relationship Id="rId7" Type="http://schemas.openxmlformats.org/officeDocument/2006/relationships/hyperlink" Target="mailto:Helga@mad-werk.hu" TargetMode="External"/><Relationship Id="rId12" Type="http://schemas.openxmlformats.org/officeDocument/2006/relationships/hyperlink" Target="mailto:dulasz@vnet.hu" TargetMode="External"/><Relationship Id="rId17" Type="http://schemas.openxmlformats.org/officeDocument/2006/relationships/hyperlink" Target="mailto:nemet.k.o.mor@t-online.hu" TargetMode="External"/><Relationship Id="rId25" Type="http://schemas.openxmlformats.org/officeDocument/2006/relationships/hyperlink" Target="mailto:feher.margit@vipmail.humaca7139@freemail.hu" TargetMode="External"/><Relationship Id="rId33" Type="http://schemas.openxmlformats.org/officeDocument/2006/relationships/hyperlink" Target="mailto:onkormanyzat@kaloz.hu" TargetMode="External"/><Relationship Id="rId38" Type="http://schemas.openxmlformats.org/officeDocument/2006/relationships/hyperlink" Target="mailto:info@many.hu" TargetMode="External"/><Relationship Id="rId46" Type="http://schemas.openxmlformats.org/officeDocument/2006/relationships/hyperlink" Target="mailto:onkpmh@lepseny.hu" TargetMode="External"/><Relationship Id="rId2" Type="http://schemas.openxmlformats.org/officeDocument/2006/relationships/hyperlink" Target="mailto:onkormanyzat@polgardi.hu" TargetMode="External"/><Relationship Id="rId16" Type="http://schemas.openxmlformats.org/officeDocument/2006/relationships/hyperlink" Target="mailto:info@many.hu" TargetMode="External"/><Relationship Id="rId20" Type="http://schemas.openxmlformats.org/officeDocument/2006/relationships/hyperlink" Target="mailto:racalmasi.nnok@gmail.com" TargetMode="External"/><Relationship Id="rId29" Type="http://schemas.openxmlformats.org/officeDocument/2006/relationships/hyperlink" Target="mailto:tropimari@freemail.hu" TargetMode="External"/><Relationship Id="rId41" Type="http://schemas.openxmlformats.org/officeDocument/2006/relationships/hyperlink" Target="mailto:dulasz@vnet.hu" TargetMode="External"/><Relationship Id="rId1" Type="http://schemas.openxmlformats.org/officeDocument/2006/relationships/hyperlink" Target="mailto:mucinus@freemail.hu" TargetMode="External"/><Relationship Id="rId6" Type="http://schemas.openxmlformats.org/officeDocument/2006/relationships/hyperlink" Target="mailto:ovienator@gmail.com" TargetMode="External"/><Relationship Id="rId11" Type="http://schemas.openxmlformats.org/officeDocument/2006/relationships/hyperlink" Target="mailto:mucinus@freemail.hu" TargetMode="External"/><Relationship Id="rId24" Type="http://schemas.openxmlformats.org/officeDocument/2006/relationships/hyperlink" Target="mailto:adony.jegyzo@invitel.hu" TargetMode="External"/><Relationship Id="rId32" Type="http://schemas.openxmlformats.org/officeDocument/2006/relationships/hyperlink" Target="mailto:onkormanyzat@kaloz.hu" TargetMode="External"/><Relationship Id="rId37" Type="http://schemas.openxmlformats.org/officeDocument/2006/relationships/hyperlink" Target="mailto:fiedler.albert@upcmail.hu" TargetMode="External"/><Relationship Id="rId40" Type="http://schemas.openxmlformats.org/officeDocument/2006/relationships/hyperlink" Target="mailto:igazgatas@patka.hu" TargetMode="External"/><Relationship Id="rId45" Type="http://schemas.openxmlformats.org/officeDocument/2006/relationships/hyperlink" Target="mailto:palmuller@gmail.hu" TargetMode="External"/><Relationship Id="rId5" Type="http://schemas.openxmlformats.org/officeDocument/2006/relationships/hyperlink" Target="mailto:sarkeresztur@gmail.com" TargetMode="External"/><Relationship Id="rId15" Type="http://schemas.openxmlformats.org/officeDocument/2006/relationships/hyperlink" Target="mailto:fiedler.albert@upcmail.hu" TargetMode="External"/><Relationship Id="rId23" Type="http://schemas.openxmlformats.org/officeDocument/2006/relationships/hyperlink" Target="mailto:Helga@mad-werk.hu" TargetMode="External"/><Relationship Id="rId28" Type="http://schemas.openxmlformats.org/officeDocument/2006/relationships/hyperlink" Target="mailto:titkarsag@saarinfo.t-online.hu" TargetMode="External"/><Relationship Id="rId36" Type="http://schemas.openxmlformats.org/officeDocument/2006/relationships/hyperlink" Target="mailto:hivatal@kislang.hu" TargetMode="External"/><Relationship Id="rId49" Type="http://schemas.openxmlformats.org/officeDocument/2006/relationships/hyperlink" Target="mailto:nemet.k.o.mor@t-online.hu" TargetMode="External"/><Relationship Id="rId10" Type="http://schemas.openxmlformats.org/officeDocument/2006/relationships/hyperlink" Target="mailto:hiv.balinka@vivamail.hu" TargetMode="External"/><Relationship Id="rId19" Type="http://schemas.openxmlformats.org/officeDocument/2006/relationships/hyperlink" Target="mailto:jegyzo@pusztavam.hu" TargetMode="External"/><Relationship Id="rId31" Type="http://schemas.openxmlformats.org/officeDocument/2006/relationships/hyperlink" Target="mailto:onkorm.mezoszilas@dielnet.hu" TargetMode="External"/><Relationship Id="rId44" Type="http://schemas.openxmlformats.org/officeDocument/2006/relationships/hyperlink" Target="mailto:dcko38@freemail.humudraldr@gmail.comduh@duh.hubenkovics.n@gmail.comkolumnalas@o2.pl" TargetMode="External"/><Relationship Id="rId4" Type="http://schemas.openxmlformats.org/officeDocument/2006/relationships/hyperlink" Target="mailto:pmh.bicske@businesstel.hu" TargetMode="External"/><Relationship Id="rId9" Type="http://schemas.openxmlformats.org/officeDocument/2006/relationships/hyperlink" Target="mailto:steinernorbert.hal@gmail.com" TargetMode="External"/><Relationship Id="rId14" Type="http://schemas.openxmlformats.org/officeDocument/2006/relationships/hyperlink" Target="mailto:pmh.bicske@businesstel.hu" TargetMode="External"/><Relationship Id="rId22" Type="http://schemas.openxmlformats.org/officeDocument/2006/relationships/hyperlink" Target="mailto:onkormanyzat@vertesboglar.t-online.hu" TargetMode="External"/><Relationship Id="rId27" Type="http://schemas.openxmlformats.org/officeDocument/2006/relationships/hyperlink" Target="mailto:schani64@freemail.hu" TargetMode="External"/><Relationship Id="rId30" Type="http://schemas.openxmlformats.org/officeDocument/2006/relationships/hyperlink" Target="mailto:onkorm.mezoszilas@dielnet.hu" TargetMode="External"/><Relationship Id="rId35" Type="http://schemas.openxmlformats.org/officeDocument/2006/relationships/hyperlink" Target="mailto:hivatal@kislang.hu" TargetMode="External"/><Relationship Id="rId43" Type="http://schemas.openxmlformats.org/officeDocument/2006/relationships/hyperlink" Target="mailto:dcko38@freemail.humudraldr@gmail.comduh@duh.hubenkovics.n@gmail.comkolumnalas@o2.pl" TargetMode="External"/><Relationship Id="rId48" Type="http://schemas.openxmlformats.org/officeDocument/2006/relationships/hyperlink" Target="mailto:palmuller@gmail.hu" TargetMode="External"/><Relationship Id="rId8" Type="http://schemas.openxmlformats.org/officeDocument/2006/relationships/hyperlink" Target="mailto:onkormanyzat@vertesboglar.t-online.hu"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mailto:doravili@gmail.com" TargetMode="External"/><Relationship Id="rId21" Type="http://schemas.openxmlformats.org/officeDocument/2006/relationships/hyperlink" Target="mailto:micike1943@freemail.hu" TargetMode="External"/><Relationship Id="rId34" Type="http://schemas.openxmlformats.org/officeDocument/2006/relationships/hyperlink" Target="mailto:kocsis.otto@csorna.hu" TargetMode="External"/><Relationship Id="rId42" Type="http://schemas.openxmlformats.org/officeDocument/2006/relationships/hyperlink" Target="mailto:harka@jegyzo.harka.t-online.hu" TargetMode="External"/><Relationship Id="rId47" Type="http://schemas.openxmlformats.org/officeDocument/2006/relationships/hyperlink" Target="mailto:kreiterjoli@gmail.com" TargetMode="External"/><Relationship Id="rId50" Type="http://schemas.openxmlformats.org/officeDocument/2006/relationships/hyperlink" Target="mailto:bszentlaszlo@invitel.hu" TargetMode="External"/><Relationship Id="rId55" Type="http://schemas.openxmlformats.org/officeDocument/2006/relationships/hyperlink" Target="mailto:horvatonkormanyzat@mosonmagyarovar.hu" TargetMode="External"/><Relationship Id="rId63" Type="http://schemas.openxmlformats.org/officeDocument/2006/relationships/hyperlink" Target="mailto:tpeter@gymsmo.hu" TargetMode="External"/><Relationship Id="rId68" Type="http://schemas.openxmlformats.org/officeDocument/2006/relationships/hyperlink" Target="mailto:koloszaristvan@t-online.hu" TargetMode="External"/><Relationship Id="rId76" Type="http://schemas.openxmlformats.org/officeDocument/2006/relationships/hyperlink" Target="mailto:undhivatal@t-online.hu" TargetMode="External"/><Relationship Id="rId84" Type="http://schemas.openxmlformats.org/officeDocument/2006/relationships/hyperlink" Target="mailto:korjivan@petecom.hu" TargetMode="External"/><Relationship Id="rId89" Type="http://schemas.openxmlformats.org/officeDocument/2006/relationships/hyperlink" Target="mailto:nemeth.angela@gyor-ph.hu" TargetMode="External"/><Relationship Id="rId97" Type="http://schemas.openxmlformats.org/officeDocument/2006/relationships/hyperlink" Target="mailto:romaonkormanyzat@mosonmagyarovar.hu" TargetMode="External"/><Relationship Id="rId7" Type="http://schemas.openxmlformats.org/officeDocument/2006/relationships/hyperlink" Target="mailto:grubitsj@chello.hu" TargetMode="External"/><Relationship Id="rId71" Type="http://schemas.openxmlformats.org/officeDocument/2006/relationships/hyperlink" Target="mailto:irinkov@irinkov.hu" TargetMode="External"/><Relationship Id="rId92" Type="http://schemas.openxmlformats.org/officeDocument/2006/relationships/hyperlink" Target="mailto:nemetonkormanyzatgyor@gmail.com" TargetMode="External"/><Relationship Id="rId2" Type="http://schemas.openxmlformats.org/officeDocument/2006/relationships/hyperlink" Target="mailto:fertohomok@fertohomok.hu" TargetMode="External"/><Relationship Id="rId16" Type="http://schemas.openxmlformats.org/officeDocument/2006/relationships/hyperlink" Target="mailto:domonkossandor52@gmail.com" TargetMode="External"/><Relationship Id="rId29" Type="http://schemas.openxmlformats.org/officeDocument/2006/relationships/hyperlink" Target="mailto:ille.sandor@freemail.hu" TargetMode="External"/><Relationship Id="rId11" Type="http://schemas.openxmlformats.org/officeDocument/2006/relationships/hyperlink" Target="mailto:domonkossandor52@gmail.com" TargetMode="External"/><Relationship Id="rId24" Type="http://schemas.openxmlformats.org/officeDocument/2006/relationships/hyperlink" Target="mailto:onkgysh@freemail.hu" TargetMode="External"/><Relationship Id="rId32" Type="http://schemas.openxmlformats.org/officeDocument/2006/relationships/hyperlink" Target="mailto:evacserno@freemail.hu" TargetMode="External"/><Relationship Id="rId37" Type="http://schemas.openxmlformats.org/officeDocument/2006/relationships/hyperlink" Target="mailto:titkarsag@gyorszemere.hu" TargetMode="External"/><Relationship Id="rId40" Type="http://schemas.openxmlformats.org/officeDocument/2006/relationships/hyperlink" Target="mailto:dsv.kroisbach@freemail.hu" TargetMode="External"/><Relationship Id="rId45" Type="http://schemas.openxmlformats.org/officeDocument/2006/relationships/hyperlink" Target="mailto:koronco@axelero.hu" TargetMode="External"/><Relationship Id="rId53" Type="http://schemas.openxmlformats.org/officeDocument/2006/relationships/hyperlink" Target="mailto:korjegyzoseg@szil.datanet.hu" TargetMode="External"/><Relationship Id="rId58" Type="http://schemas.openxmlformats.org/officeDocument/2006/relationships/hyperlink" Target="mailto:szlovenonkormanyzat@mosonmagyarovar.hu" TargetMode="External"/><Relationship Id="rId66" Type="http://schemas.openxmlformats.org/officeDocument/2006/relationships/hyperlink" Target="mailto:vmonika@gymsmo.hu" TargetMode="External"/><Relationship Id="rId74" Type="http://schemas.openxmlformats.org/officeDocument/2006/relationships/hyperlink" Target="mailto:dsv.oedenburg@freemail.hu" TargetMode="External"/><Relationship Id="rId79" Type="http://schemas.openxmlformats.org/officeDocument/2006/relationships/hyperlink" Target="mailto:ciganyonkormanyzat@pannonhalma.hu" TargetMode="External"/><Relationship Id="rId87" Type="http://schemas.openxmlformats.org/officeDocument/2006/relationships/hyperlink" Target="mailto:nemetonkormanyzatgyor@gmail.com" TargetMode="External"/><Relationship Id="rId5" Type="http://schemas.openxmlformats.org/officeDocument/2006/relationships/hyperlink" Target="mailto:dsv.leiden@freemail.hu" TargetMode="External"/><Relationship Id="rId61" Type="http://schemas.openxmlformats.org/officeDocument/2006/relationships/hyperlink" Target="mailto:hivatal@szanyph.t-online.hu" TargetMode="External"/><Relationship Id="rId82" Type="http://schemas.openxmlformats.org/officeDocument/2006/relationships/hyperlink" Target="mailto:jwally@citromail.hu" TargetMode="External"/><Relationship Id="rId90" Type="http://schemas.openxmlformats.org/officeDocument/2006/relationships/hyperlink" Target="mailto:gy-rko@freemail.hu" TargetMode="External"/><Relationship Id="rId95" Type="http://schemas.openxmlformats.org/officeDocument/2006/relationships/hyperlink" Target="mailto:horvatonkormanyzat@mosonmagyarovar.hu" TargetMode="External"/><Relationship Id="rId19" Type="http://schemas.openxmlformats.org/officeDocument/2006/relationships/hyperlink" Target="mailto:korjegyzo@kimle.hu" TargetMode="External"/><Relationship Id="rId14" Type="http://schemas.openxmlformats.org/officeDocument/2006/relationships/hyperlink" Target="https://webmail.otm.gov.hu/owa/redir.aspx?C=8d15fcda46764b4b82071d177506661b&amp;URL=mailto%3ahorvathady%40yahoo.co.uk" TargetMode="External"/><Relationship Id="rId22" Type="http://schemas.openxmlformats.org/officeDocument/2006/relationships/hyperlink" Target="mailto:mokalman@freemail.hu" TargetMode="External"/><Relationship Id="rId27" Type="http://schemas.openxmlformats.org/officeDocument/2006/relationships/hyperlink" Target="mailto:hivatal@bezi.hu" TargetMode="External"/><Relationship Id="rId30" Type="http://schemas.openxmlformats.org/officeDocument/2006/relationships/hyperlink" Target="mailto:hivatal@gyorsag.hu" TargetMode="External"/><Relationship Id="rId35" Type="http://schemas.openxmlformats.org/officeDocument/2006/relationships/hyperlink" Target="mailto:jwally@citromail.hu" TargetMode="External"/><Relationship Id="rId43" Type="http://schemas.openxmlformats.org/officeDocument/2006/relationships/hyperlink" Target="mailto:harka@jegyzo.harka.t-online.hu" TargetMode="External"/><Relationship Id="rId48" Type="http://schemas.openxmlformats.org/officeDocument/2006/relationships/hyperlink" Target="mailto:pazmandcko@freemail.hu" TargetMode="External"/><Relationship Id="rId56" Type="http://schemas.openxmlformats.org/officeDocument/2006/relationships/hyperlink" Target="mailto:nemetonkormanyzat@mosonmagyarovar.hu" TargetMode="External"/><Relationship Id="rId64" Type="http://schemas.openxmlformats.org/officeDocument/2006/relationships/hyperlink" Target="mailto:racusjoe@t-online.hu" TargetMode="External"/><Relationship Id="rId69" Type="http://schemas.openxmlformats.org/officeDocument/2006/relationships/hyperlink" Target="mailto:jegyzo@sopronhorpacs.hu" TargetMode="External"/><Relationship Id="rId77" Type="http://schemas.openxmlformats.org/officeDocument/2006/relationships/hyperlink" Target="mailto:titkarsag@tet.hu" TargetMode="External"/><Relationship Id="rId8" Type="http://schemas.openxmlformats.org/officeDocument/2006/relationships/hyperlink" Target="mailto:retfalvi21@gmail.com" TargetMode="External"/><Relationship Id="rId51" Type="http://schemas.openxmlformats.org/officeDocument/2006/relationships/hyperlink" Target="mailto:titkarsag@kapuvar.hu" TargetMode="External"/><Relationship Id="rId72" Type="http://schemas.openxmlformats.org/officeDocument/2006/relationships/hyperlink" Target="mailto:grubitsj@chello.hu" TargetMode="External"/><Relationship Id="rId80" Type="http://schemas.openxmlformats.org/officeDocument/2006/relationships/hyperlink" Target="mailto:hivatal@kophaza.hu" TargetMode="External"/><Relationship Id="rId85" Type="http://schemas.openxmlformats.org/officeDocument/2006/relationships/hyperlink" Target="mailto:gy-rko@freemail.hu" TargetMode="External"/><Relationship Id="rId93" Type="http://schemas.openxmlformats.org/officeDocument/2006/relationships/hyperlink" Target="mailto:hajasztan.ormenynemzetiseg@gmail.com" TargetMode="External"/><Relationship Id="rId98" Type="http://schemas.openxmlformats.org/officeDocument/2006/relationships/hyperlink" Target="mailto:szlovenonkormanyzat@mosonmagyarovar.hu" TargetMode="External"/><Relationship Id="rId3" Type="http://schemas.openxmlformats.org/officeDocument/2006/relationships/hyperlink" Target="mailto:hidegseg@hidegseg.hu" TargetMode="External"/><Relationship Id="rId12" Type="http://schemas.openxmlformats.org/officeDocument/2006/relationships/hyperlink" Target="mailto:igazgatas@mariakalnok.t-online.hu" TargetMode="External"/><Relationship Id="rId17" Type="http://schemas.openxmlformats.org/officeDocument/2006/relationships/hyperlink" Target="mailto:igazgatas@mariakalnok.t-online.hu" TargetMode="External"/><Relationship Id="rId25" Type="http://schemas.openxmlformats.org/officeDocument/2006/relationships/hyperlink" Target="mailto:matuszarpad@freemail.hu" TargetMode="External"/><Relationship Id="rId33" Type="http://schemas.openxmlformats.org/officeDocument/2006/relationships/hyperlink" Target="mailto:evacserno@freemail.hu" TargetMode="External"/><Relationship Id="rId38" Type="http://schemas.openxmlformats.org/officeDocument/2006/relationships/hyperlink" Target="mailto:bony3@index.hu" TargetMode="External"/><Relationship Id="rId46" Type="http://schemas.openxmlformats.org/officeDocument/2006/relationships/hyperlink" Target="mailto:koronco@axelero.hu" TargetMode="External"/><Relationship Id="rId59" Type="http://schemas.openxmlformats.org/officeDocument/2006/relationships/hyperlink" Target="mailto:hivatal@gyomore.hu" TargetMode="External"/><Relationship Id="rId67" Type="http://schemas.openxmlformats.org/officeDocument/2006/relationships/hyperlink" Target="mailto:rob.11@citromail.hu" TargetMode="External"/><Relationship Id="rId20" Type="http://schemas.openxmlformats.org/officeDocument/2006/relationships/hyperlink" Target="mailto:korjegyzo@kimle.hu" TargetMode="External"/><Relationship Id="rId41" Type="http://schemas.openxmlformats.org/officeDocument/2006/relationships/hyperlink" Target="mailto:iktato@agfalva.hu" TargetMode="External"/><Relationship Id="rId54" Type="http://schemas.openxmlformats.org/officeDocument/2006/relationships/hyperlink" Target="mailto:korjegyzoseg@szil.datanet.hu" TargetMode="External"/><Relationship Id="rId62" Type="http://schemas.openxmlformats.org/officeDocument/2006/relationships/hyperlink" Target="mailto:hivatal@szanyph.t-online.hu" TargetMode="External"/><Relationship Id="rId70" Type="http://schemas.openxmlformats.org/officeDocument/2006/relationships/hyperlink" Target="mailto:jozsef.egresits@basf.com" TargetMode="External"/><Relationship Id="rId75" Type="http://schemas.openxmlformats.org/officeDocument/2006/relationships/hyperlink" Target="mailto:undhivatal@t-online.hu" TargetMode="External"/><Relationship Id="rId83" Type="http://schemas.openxmlformats.org/officeDocument/2006/relationships/hyperlink" Target="mailto:korjivan@petecom.hu" TargetMode="External"/><Relationship Id="rId88" Type="http://schemas.openxmlformats.org/officeDocument/2006/relationships/hyperlink" Target="mailto:hajasztan.ormenynemzetiseg@gmail.com" TargetMode="External"/><Relationship Id="rId91" Type="http://schemas.openxmlformats.org/officeDocument/2006/relationships/hyperlink" Target="mailto:lkogyor@freemail.hu" TargetMode="External"/><Relationship Id="rId96" Type="http://schemas.openxmlformats.org/officeDocument/2006/relationships/hyperlink" Target="mailto:nemetonkormanyzat@mosonmagyarovar.hu" TargetMode="External"/><Relationship Id="rId1" Type="http://schemas.openxmlformats.org/officeDocument/2006/relationships/hyperlink" Target="mailto:kreiterjoli@gmail.com" TargetMode="External"/><Relationship Id="rId6" Type="http://schemas.openxmlformats.org/officeDocument/2006/relationships/hyperlink" Target="mailto:irinkov@irinkov.hu" TargetMode="External"/><Relationship Id="rId15" Type="http://schemas.openxmlformats.org/officeDocument/2006/relationships/hyperlink" Target="https://webmail.otm.gov.hu/owa/redir.aspx?C=8d15fcda46764b4b82071d177506661b&amp;URL=mailto%3avolgyi.f%40gmail.com" TargetMode="External"/><Relationship Id="rId23" Type="http://schemas.openxmlformats.org/officeDocument/2006/relationships/hyperlink" Target="mailto:mokalman@freemail.hu" TargetMode="External"/><Relationship Id="rId28" Type="http://schemas.openxmlformats.org/officeDocument/2006/relationships/hyperlink" Target="mailto:szervezes@bezenye.hu" TargetMode="External"/><Relationship Id="rId36" Type="http://schemas.openxmlformats.org/officeDocument/2006/relationships/hyperlink" Target="mailto:titkarsag@gyorszemere.hu" TargetMode="External"/><Relationship Id="rId49" Type="http://schemas.openxmlformats.org/officeDocument/2006/relationships/hyperlink" Target="mailto:pazmandcko@freemail.hu" TargetMode="External"/><Relationship Id="rId57" Type="http://schemas.openxmlformats.org/officeDocument/2006/relationships/hyperlink" Target="mailto:romaonkormanyzat@mosonmagyarovar.hu" TargetMode="External"/><Relationship Id="rId10" Type="http://schemas.openxmlformats.org/officeDocument/2006/relationships/hyperlink" Target="mailto:dsv.kroisbach@freemail.hu" TargetMode="External"/><Relationship Id="rId31" Type="http://schemas.openxmlformats.org/officeDocument/2006/relationships/hyperlink" Target="mailto:jegyzo@gyorsag.hu" TargetMode="External"/><Relationship Id="rId44" Type="http://schemas.openxmlformats.org/officeDocument/2006/relationships/hyperlink" Target="mailto:iktato@agfalva.hu" TargetMode="External"/><Relationship Id="rId52" Type="http://schemas.openxmlformats.org/officeDocument/2006/relationships/hyperlink" Target="mailto:titkarsag@kapuvar.hu" TargetMode="External"/><Relationship Id="rId60" Type="http://schemas.openxmlformats.org/officeDocument/2006/relationships/hyperlink" Target="mailto:hivatal@gyomore.hu" TargetMode="External"/><Relationship Id="rId65" Type="http://schemas.openxmlformats.org/officeDocument/2006/relationships/hyperlink" Target="mailto:vmonika@gymsmo.hu" TargetMode="External"/><Relationship Id="rId73" Type="http://schemas.openxmlformats.org/officeDocument/2006/relationships/hyperlink" Target="mailto:retfalvi21@gmail.com" TargetMode="External"/><Relationship Id="rId78" Type="http://schemas.openxmlformats.org/officeDocument/2006/relationships/hyperlink" Target="mailto:titkarsag@tet.hu" TargetMode="External"/><Relationship Id="rId81" Type="http://schemas.openxmlformats.org/officeDocument/2006/relationships/hyperlink" Target="mailto:lkw.horvath@gmail.com" TargetMode="External"/><Relationship Id="rId86" Type="http://schemas.openxmlformats.org/officeDocument/2006/relationships/hyperlink" Target="mailto:lkogyor@freemail.hu" TargetMode="External"/><Relationship Id="rId94" Type="http://schemas.openxmlformats.org/officeDocument/2006/relationships/hyperlink" Target="mailto:nemeth.angela@gyor-ph.hu" TargetMode="External"/><Relationship Id="rId4" Type="http://schemas.openxmlformats.org/officeDocument/2006/relationships/hyperlink" Target="mailto:hivatal@kophaza.hu" TargetMode="External"/><Relationship Id="rId9" Type="http://schemas.openxmlformats.org/officeDocument/2006/relationships/hyperlink" Target="mailto:ciganyonkormanyzat@pannonhalma.hu" TargetMode="External"/><Relationship Id="rId13" Type="http://schemas.openxmlformats.org/officeDocument/2006/relationships/hyperlink" Target="mailto:dsv.oedenburg@freemail.hu" TargetMode="External"/><Relationship Id="rId18" Type="http://schemas.openxmlformats.org/officeDocument/2006/relationships/hyperlink" Target="mailto:korjegyzo@kimle.hu" TargetMode="External"/><Relationship Id="rId39" Type="http://schemas.openxmlformats.org/officeDocument/2006/relationships/hyperlink" Target="mailto:karolyvarga@citromail.hu"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mailto:foldes.ph@gmail.com" TargetMode="External"/><Relationship Id="rId21" Type="http://schemas.openxmlformats.org/officeDocument/2006/relationships/hyperlink" Target="mailto:t.orestis@referendum.hu" TargetMode="External"/><Relationship Id="rId42" Type="http://schemas.openxmlformats.org/officeDocument/2006/relationships/hyperlink" Target="mailto:polgarmesterihivatal@hajdusamson.hu" TargetMode="External"/><Relationship Id="rId47" Type="http://schemas.openxmlformats.org/officeDocument/2006/relationships/hyperlink" Target="mailto:ludmanyine.noemi@gmail.com" TargetMode="External"/><Relationship Id="rId63" Type="http://schemas.openxmlformats.org/officeDocument/2006/relationships/hyperlink" Target="mailto:mezosas.polghiv@gmail.com" TargetMode="External"/><Relationship Id="rId68" Type="http://schemas.openxmlformats.org/officeDocument/2006/relationships/hyperlink" Target="mailto:nagyrabe@enternet.hu" TargetMode="External"/><Relationship Id="rId84" Type="http://schemas.openxmlformats.org/officeDocument/2006/relationships/hyperlink" Target="mailto:szentpeterszeghivatal@gmail.com" TargetMode="External"/><Relationship Id="rId89" Type="http://schemas.openxmlformats.org/officeDocument/2006/relationships/hyperlink" Target="mailto:ujletarno@freemail.hu" TargetMode="External"/><Relationship Id="rId112" Type="http://schemas.openxmlformats.org/officeDocument/2006/relationships/hyperlink" Target="mailto:ujszentmargita@gmail.com" TargetMode="External"/><Relationship Id="rId2" Type="http://schemas.openxmlformats.org/officeDocument/2006/relationships/hyperlink" Target="mailto:bagamer@t-online.hu" TargetMode="External"/><Relationship Id="rId16" Type="http://schemas.openxmlformats.org/officeDocument/2006/relationships/hyperlink" Target="mailto:mohacsi.timea01@freemail.hu" TargetMode="External"/><Relationship Id="rId29" Type="http://schemas.openxmlformats.org/officeDocument/2006/relationships/hyperlink" Target="mailto:gaborjanhivatal@korosmenti.hu" TargetMode="External"/><Relationship Id="rId107" Type="http://schemas.openxmlformats.org/officeDocument/2006/relationships/hyperlink" Target="mailto:onkormanyzat@nyiracsad.hu" TargetMode="External"/><Relationship Id="rId11" Type="http://schemas.openxmlformats.org/officeDocument/2006/relationships/hyperlink" Target="mailto:bilingva@freemail.hu" TargetMode="External"/><Relationship Id="rId24" Type="http://schemas.openxmlformats.org/officeDocument/2006/relationships/hyperlink" Target="mailto:esztariromaonk@gmail.com" TargetMode="External"/><Relationship Id="rId32" Type="http://schemas.openxmlformats.org/officeDocument/2006/relationships/hyperlink" Target="mailto:jegyzo@hbmo.hu" TargetMode="External"/><Relationship Id="rId37" Type="http://schemas.openxmlformats.org/officeDocument/2006/relationships/hyperlink" Target="mailto:onkormanyzat@hajdudorog.hu" TargetMode="External"/><Relationship Id="rId40" Type="http://schemas.openxmlformats.org/officeDocument/2006/relationships/hyperlink" Target="mailto:hajdunanascko@freemail.hu" TargetMode="External"/><Relationship Id="rId45" Type="http://schemas.openxmlformats.org/officeDocument/2006/relationships/hyperlink" Target="mailto:suto.robert.hszoboszlo@gmail.com" TargetMode="External"/><Relationship Id="rId53" Type="http://schemas.openxmlformats.org/officeDocument/2006/relationships/hyperlink" Target="mailto:konyarph@t-online.hu" TargetMode="External"/><Relationship Id="rId58" Type="http://schemas.openxmlformats.org/officeDocument/2006/relationships/hyperlink" Target="mailto:mezopeterd.hivatal@korosmenti.hu" TargetMode="External"/><Relationship Id="rId66" Type="http://schemas.openxmlformats.org/officeDocument/2006/relationships/hyperlink" Target="mailto:nadudvar@nadudvar.hu" TargetMode="External"/><Relationship Id="rId74" Type="http://schemas.openxmlformats.org/officeDocument/2006/relationships/hyperlink" Target="mailto:nusi57@gmail.com" TargetMode="External"/><Relationship Id="rId79" Type="http://schemas.openxmlformats.org/officeDocument/2006/relationships/hyperlink" Target="mailto:memej@freemail.hu" TargetMode="External"/><Relationship Id="rId87" Type="http://schemas.openxmlformats.org/officeDocument/2006/relationships/hyperlink" Target="mailto:tetetlen.pmh@gmail.com" TargetMode="External"/><Relationship Id="rId102" Type="http://schemas.openxmlformats.org/officeDocument/2006/relationships/hyperlink" Target="mailto:polghiv@kaba.hu" TargetMode="External"/><Relationship Id="rId110" Type="http://schemas.openxmlformats.org/officeDocument/2006/relationships/hyperlink" Target="mailto:pmhivatal@tiszacsege.hu" TargetMode="External"/><Relationship Id="rId5" Type="http://schemas.openxmlformats.org/officeDocument/2006/relationships/hyperlink" Target="mailto:petrund@gmail.com" TargetMode="External"/><Relationship Id="rId61" Type="http://schemas.openxmlformats.org/officeDocument/2006/relationships/hyperlink" Target="mailto:mezosas.polghiv@gmail.com" TargetMode="External"/><Relationship Id="rId82" Type="http://schemas.openxmlformats.org/officeDocument/2006/relationships/hyperlink" Target="mailto:onko4171@t-online.hu" TargetMode="External"/><Relationship Id="rId90" Type="http://schemas.openxmlformats.org/officeDocument/2006/relationships/hyperlink" Target="mailto:rno@vamospercs.hu" TargetMode="External"/><Relationship Id="rId95" Type="http://schemas.openxmlformats.org/officeDocument/2006/relationships/hyperlink" Target="mailto:hivatal@biharkeresztes.hu" TargetMode="External"/><Relationship Id="rId19" Type="http://schemas.openxmlformats.org/officeDocument/2006/relationships/hyperlink" Target="mailto:csokmopm@t-online.hu" TargetMode="External"/><Relationship Id="rId14" Type="http://schemas.openxmlformats.org/officeDocument/2006/relationships/hyperlink" Target="mailto:csalane.barha.csilla@biharkeresztes.hu" TargetMode="External"/><Relationship Id="rId22" Type="http://schemas.openxmlformats.org/officeDocument/2006/relationships/hyperlink" Target="mailto:derecskephti@t-online.hu" TargetMode="External"/><Relationship Id="rId27" Type="http://schemas.openxmlformats.org/officeDocument/2006/relationships/hyperlink" Target="mailto:mkamil08@gmail.com" TargetMode="External"/><Relationship Id="rId30" Type="http://schemas.openxmlformats.org/officeDocument/2006/relationships/hyperlink" Target="mailto:jegyzo@hbmo.hu" TargetMode="External"/><Relationship Id="rId35" Type="http://schemas.openxmlformats.org/officeDocument/2006/relationships/hyperlink" Target="mailto:hbrnonk@gmail.com" TargetMode="External"/><Relationship Id="rId43" Type="http://schemas.openxmlformats.org/officeDocument/2006/relationships/hyperlink" Target="mailto:polgarmesterihivatal@hajdusamson.hu" TargetMode="External"/><Relationship Id="rId48" Type="http://schemas.openxmlformats.org/officeDocument/2006/relationships/hyperlink" Target="mailto:hszovatroma@gmail.com" TargetMode="External"/><Relationship Id="rId56" Type="http://schemas.openxmlformats.org/officeDocument/2006/relationships/hyperlink" Target="mailto:apatikozoshivatal@gmail.com" TargetMode="External"/><Relationship Id="rId64" Type="http://schemas.openxmlformats.org/officeDocument/2006/relationships/hyperlink" Target="mailto:onkormanyzat@mikepercs.hu" TargetMode="External"/><Relationship Id="rId69" Type="http://schemas.openxmlformats.org/officeDocument/2006/relationships/hyperlink" Target="mailto:nagyrabe@enternet.hu" TargetMode="External"/><Relationship Id="rId77" Type="http://schemas.openxmlformats.org/officeDocument/2006/relationships/hyperlink" Target="mailto:polgarhiv@polgar.hu" TargetMode="External"/><Relationship Id="rId100" Type="http://schemas.openxmlformats.org/officeDocument/2006/relationships/hyperlink" Target="mailto:postmaster@hszovatpolghiv.t-online.hu" TargetMode="External"/><Relationship Id="rId105" Type="http://schemas.openxmlformats.org/officeDocument/2006/relationships/hyperlink" Target="mailto:nagykereki.hivatal@gmail.com" TargetMode="External"/><Relationship Id="rId113" Type="http://schemas.openxmlformats.org/officeDocument/2006/relationships/hyperlink" Target="mailto:hivatal@biharkeresztes.hu" TargetMode="External"/><Relationship Id="rId8" Type="http://schemas.openxmlformats.org/officeDocument/2006/relationships/hyperlink" Target="mailto:gyula.asszisztens@freemail.hu" TargetMode="External"/><Relationship Id="rId51" Type="http://schemas.openxmlformats.org/officeDocument/2006/relationships/hyperlink" Target="mailto:phkomadi@t-online.hu" TargetMode="External"/><Relationship Id="rId72" Type="http://schemas.openxmlformats.org/officeDocument/2006/relationships/hyperlink" Target="mailto:martonfalva.hiv@invitel.hu" TargetMode="External"/><Relationship Id="rId80" Type="http://schemas.openxmlformats.org/officeDocument/2006/relationships/hyperlink" Target="mailto:memej@freemail.hu" TargetMode="External"/><Relationship Id="rId85" Type="http://schemas.openxmlformats.org/officeDocument/2006/relationships/hyperlink" Target="mailto:szerep.pmh@gmail.com" TargetMode="External"/><Relationship Id="rId93" Type="http://schemas.openxmlformats.org/officeDocument/2006/relationships/hyperlink" Target="mailto:onkormanyzat@nyiradony.hu" TargetMode="External"/><Relationship Id="rId98" Type="http://schemas.openxmlformats.org/officeDocument/2006/relationships/hyperlink" Target="mailto:egyek.polghiv@bicomix.hu" TargetMode="External"/><Relationship Id="rId3" Type="http://schemas.openxmlformats.org/officeDocument/2006/relationships/hyperlink" Target="mailto:bagamer@t-online.hu" TargetMode="External"/><Relationship Id="rId12" Type="http://schemas.openxmlformats.org/officeDocument/2006/relationships/hyperlink" Target="mailto:polghiv@berettyoujfalu.hu" TargetMode="External"/><Relationship Id="rId17" Type="http://schemas.openxmlformats.org/officeDocument/2006/relationships/hyperlink" Target="mailto:btorda@t-online.hu" TargetMode="External"/><Relationship Id="rId25" Type="http://schemas.openxmlformats.org/officeDocument/2006/relationships/hyperlink" Target="mailto:esztariromaonk@gmail.com" TargetMode="External"/><Relationship Id="rId33" Type="http://schemas.openxmlformats.org/officeDocument/2006/relationships/hyperlink" Target="mailto:jegyzo@hbmo.hu" TargetMode="External"/><Relationship Id="rId38" Type="http://schemas.openxmlformats.org/officeDocument/2006/relationships/hyperlink" Target="mailto:hrno@hajduhadhaz.hu" TargetMode="External"/><Relationship Id="rId46" Type="http://schemas.openxmlformats.org/officeDocument/2006/relationships/hyperlink" Target="mailto:ludmanyine.noemi@gmail.com" TargetMode="External"/><Relationship Id="rId59" Type="http://schemas.openxmlformats.org/officeDocument/2006/relationships/hyperlink" Target="mailto:mezopeterd.hivatal@korosmenti.hu" TargetMode="External"/><Relationship Id="rId67" Type="http://schemas.openxmlformats.org/officeDocument/2006/relationships/hyperlink" Target="mailto:morrsz@freemail.hu" TargetMode="External"/><Relationship Id="rId103" Type="http://schemas.openxmlformats.org/officeDocument/2006/relationships/hyperlink" Target="mailto:letavertes@gmail.com" TargetMode="External"/><Relationship Id="rId108" Type="http://schemas.openxmlformats.org/officeDocument/2006/relationships/hyperlink" Target="mailto:pmhivpl@t-online.hu" TargetMode="External"/><Relationship Id="rId20" Type="http://schemas.openxmlformats.org/officeDocument/2006/relationships/hyperlink" Target="mailto:t.orestis@referendum.hu" TargetMode="External"/><Relationship Id="rId41" Type="http://schemas.openxmlformats.org/officeDocument/2006/relationships/hyperlink" Target="mailto:hajdunanascko@freemail.hu" TargetMode="External"/><Relationship Id="rId54" Type="http://schemas.openxmlformats.org/officeDocument/2006/relationships/hyperlink" Target="mailto:konyarph@t-online.hu" TargetMode="External"/><Relationship Id="rId62" Type="http://schemas.openxmlformats.org/officeDocument/2006/relationships/hyperlink" Target="mailto:mezosas.polghiv@gmail.com" TargetMode="External"/><Relationship Id="rId70" Type="http://schemas.openxmlformats.org/officeDocument/2006/relationships/hyperlink" Target="mailto:kanalas.jozsef@freemail.hu" TargetMode="External"/><Relationship Id="rId75" Type="http://schemas.openxmlformats.org/officeDocument/2006/relationships/hyperlink" Target="mailto:pocsajph@t-online.hu" TargetMode="External"/><Relationship Id="rId83" Type="http://schemas.openxmlformats.org/officeDocument/2006/relationships/hyperlink" Target="mailto:szentpeterszeghivatal@korosmenti.hu" TargetMode="External"/><Relationship Id="rId88" Type="http://schemas.openxmlformats.org/officeDocument/2006/relationships/hyperlink" Target="mailto:tetetlen.pmh@gmail.com" TargetMode="External"/><Relationship Id="rId91" Type="http://schemas.openxmlformats.org/officeDocument/2006/relationships/hyperlink" Target="mailto:rno@vamospercs.hu" TargetMode="External"/><Relationship Id="rId96" Type="http://schemas.openxmlformats.org/officeDocument/2006/relationships/hyperlink" Target="mailto:pmhivatal@biharnagybajom.hu" TargetMode="External"/><Relationship Id="rId111" Type="http://schemas.openxmlformats.org/officeDocument/2006/relationships/hyperlink" Target="mailto:toldhivatal@gmail.com" TargetMode="External"/><Relationship Id="rId1" Type="http://schemas.openxmlformats.org/officeDocument/2006/relationships/hyperlink" Target="mailto:olahne.bt@gmail.com" TargetMode="External"/><Relationship Id="rId6" Type="http://schemas.openxmlformats.org/officeDocument/2006/relationships/hyperlink" Target="mailto:hivatal@balmazujvaros.hu" TargetMode="External"/><Relationship Id="rId15" Type="http://schemas.openxmlformats.org/officeDocument/2006/relationships/hyperlink" Target="mailto:varga.erno@biharkeresztes.hu" TargetMode="External"/><Relationship Id="rId23" Type="http://schemas.openxmlformats.org/officeDocument/2006/relationships/hyperlink" Target="mailto:derecskephti@t-online.hu" TargetMode="External"/><Relationship Id="rId28" Type="http://schemas.openxmlformats.org/officeDocument/2006/relationships/hyperlink" Target="mailto:tothj693@freemail.hu" TargetMode="External"/><Relationship Id="rId36" Type="http://schemas.openxmlformats.org/officeDocument/2006/relationships/hyperlink" Target="mailto:onkormanyzat@hajdudorog.hu" TargetMode="External"/><Relationship Id="rId49" Type="http://schemas.openxmlformats.org/officeDocument/2006/relationships/hyperlink" Target="mailto:hencidahivatal@korosmenti.hu" TargetMode="External"/><Relationship Id="rId57" Type="http://schemas.openxmlformats.org/officeDocument/2006/relationships/hyperlink" Target="mailto:krizsang@freemail.hu" TargetMode="External"/><Relationship Id="rId106" Type="http://schemas.openxmlformats.org/officeDocument/2006/relationships/hyperlink" Target="mailto:titkarsag@nyirabrany.hu" TargetMode="External"/><Relationship Id="rId10" Type="http://schemas.openxmlformats.org/officeDocument/2006/relationships/hyperlink" Target="mailto:bilingva@freemail.hu" TargetMode="External"/><Relationship Id="rId31" Type="http://schemas.openxmlformats.org/officeDocument/2006/relationships/hyperlink" Target="mailto:jegyzo@hbmo.hu" TargetMode="External"/><Relationship Id="rId44" Type="http://schemas.openxmlformats.org/officeDocument/2006/relationships/hyperlink" Target="mailto:suto.robert.hszoboszlo@gmail.com" TargetMode="External"/><Relationship Id="rId52" Type="http://schemas.openxmlformats.org/officeDocument/2006/relationships/hyperlink" Target="mailto:phkomadi@t-online.hu" TargetMode="External"/><Relationship Id="rId60" Type="http://schemas.openxmlformats.org/officeDocument/2006/relationships/hyperlink" Target="mailto:mezosas.polghiv@gmail.com" TargetMode="External"/><Relationship Id="rId65" Type="http://schemas.openxmlformats.org/officeDocument/2006/relationships/hyperlink" Target="mailto:endre49@citromail.hu" TargetMode="External"/><Relationship Id="rId73" Type="http://schemas.openxmlformats.org/officeDocument/2006/relationships/hyperlink" Target="mailto:pocsajph@t-online.hu" TargetMode="External"/><Relationship Id="rId78" Type="http://schemas.openxmlformats.org/officeDocument/2006/relationships/hyperlink" Target="mailto:polgarhiv@polgar.hu" TargetMode="External"/><Relationship Id="rId81" Type="http://schemas.openxmlformats.org/officeDocument/2006/relationships/hyperlink" Target="mailto:onko4171@t-online.hu" TargetMode="External"/><Relationship Id="rId86" Type="http://schemas.openxmlformats.org/officeDocument/2006/relationships/hyperlink" Target="mailto:szerep.pmh@gmail.com" TargetMode="External"/><Relationship Id="rId94" Type="http://schemas.openxmlformats.org/officeDocument/2006/relationships/hyperlink" Target="mailto:berekboszormenypmh@gmail.com" TargetMode="External"/><Relationship Id="rId99" Type="http://schemas.openxmlformats.org/officeDocument/2006/relationships/hyperlink" Target="mailto:hajdubagos@gmail.com" TargetMode="External"/><Relationship Id="rId101" Type="http://schemas.openxmlformats.org/officeDocument/2006/relationships/hyperlink" Target="mailto:hpalyi.hivatal@btm2003.hu" TargetMode="External"/><Relationship Id="rId4" Type="http://schemas.openxmlformats.org/officeDocument/2006/relationships/hyperlink" Target="mailto:hivatal@balmazujvaros.hu" TargetMode="External"/><Relationship Id="rId9" Type="http://schemas.openxmlformats.org/officeDocument/2006/relationships/hyperlink" Target="mailto:gyula.asszisztens@freemail.hu" TargetMode="External"/><Relationship Id="rId13" Type="http://schemas.openxmlformats.org/officeDocument/2006/relationships/hyperlink" Target="mailto:amari.aradi@gmail.com" TargetMode="External"/><Relationship Id="rId18" Type="http://schemas.openxmlformats.org/officeDocument/2006/relationships/hyperlink" Target="mailto:csokmopm@t-online.hu" TargetMode="External"/><Relationship Id="rId39" Type="http://schemas.openxmlformats.org/officeDocument/2006/relationships/hyperlink" Target="mailto:bernath.balint@hajduhadhaz.hu" TargetMode="External"/><Relationship Id="rId109" Type="http://schemas.openxmlformats.org/officeDocument/2006/relationships/hyperlink" Target="mailto:sarandph@t-online.hu" TargetMode="External"/><Relationship Id="rId34" Type="http://schemas.openxmlformats.org/officeDocument/2006/relationships/hyperlink" Target="mailto:hbrnonk@gmail.com" TargetMode="External"/><Relationship Id="rId50" Type="http://schemas.openxmlformats.org/officeDocument/2006/relationships/hyperlink" Target="mailto:hencidahivatal@korosmenti.hu" TargetMode="External"/><Relationship Id="rId55" Type="http://schemas.openxmlformats.org/officeDocument/2006/relationships/hyperlink" Target="mailto:apatikozoshivatal@gmail.com" TargetMode="External"/><Relationship Id="rId76" Type="http://schemas.openxmlformats.org/officeDocument/2006/relationships/hyperlink" Target="mailto:simon.csaba87@gmail.com" TargetMode="External"/><Relationship Id="rId97" Type="http://schemas.openxmlformats.org/officeDocument/2006/relationships/hyperlink" Target="mailto:bojtph@gmail.com" TargetMode="External"/><Relationship Id="rId104" Type="http://schemas.openxmlformats.org/officeDocument/2006/relationships/hyperlink" Target="mailto:letavertes@gmail.com" TargetMode="External"/><Relationship Id="rId7" Type="http://schemas.openxmlformats.org/officeDocument/2006/relationships/hyperlink" Target="mailto:raczneracz@freemail.hu" TargetMode="External"/><Relationship Id="rId71" Type="http://schemas.openxmlformats.org/officeDocument/2006/relationships/hyperlink" Target="mailto:martonfalva.hiv@invitel.hu" TargetMode="External"/><Relationship Id="rId92" Type="http://schemas.openxmlformats.org/officeDocument/2006/relationships/hyperlink" Target="mailto:almosdhivatal@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36"/>
  <sheetViews>
    <sheetView topLeftCell="BE16" workbookViewId="0">
      <selection activeCell="BX47" sqref="BX47"/>
    </sheetView>
  </sheetViews>
  <sheetFormatPr defaultColWidth="9.140625" defaultRowHeight="15"/>
  <cols>
    <col min="1" max="1" width="36.28515625" style="40" customWidth="1"/>
    <col min="2" max="8" width="9.140625" style="40"/>
    <col min="9" max="9" width="9.140625" style="40" customWidth="1"/>
    <col min="10" max="10" width="9.140625" style="40"/>
    <col min="11" max="11" width="9.5703125" style="40" customWidth="1"/>
    <col min="12" max="28" width="9.140625" style="40"/>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40"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16384" width="9.140625" style="40"/>
  </cols>
  <sheetData>
    <row r="1" spans="1:86"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1"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2"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c r="A4" s="51" t="s">
        <v>0</v>
      </c>
      <c r="B4" s="13">
        <v>29</v>
      </c>
      <c r="C4" s="13">
        <v>0</v>
      </c>
      <c r="D4" s="13">
        <v>0</v>
      </c>
      <c r="E4" s="13">
        <v>21085</v>
      </c>
      <c r="F4" s="13">
        <v>0</v>
      </c>
      <c r="G4" s="13">
        <v>0</v>
      </c>
      <c r="H4" s="13">
        <v>844</v>
      </c>
      <c r="I4" s="13">
        <v>0</v>
      </c>
      <c r="J4" s="13">
        <v>0</v>
      </c>
      <c r="K4" s="13">
        <v>1806</v>
      </c>
      <c r="L4" s="13">
        <v>0</v>
      </c>
      <c r="M4" s="13">
        <v>0</v>
      </c>
      <c r="N4" s="13">
        <v>542</v>
      </c>
      <c r="O4" s="13">
        <v>1</v>
      </c>
      <c r="P4" s="13">
        <v>0</v>
      </c>
      <c r="Q4" s="13">
        <v>19</v>
      </c>
      <c r="R4" s="13">
        <v>0</v>
      </c>
      <c r="S4" s="13">
        <v>0</v>
      </c>
      <c r="T4" s="13">
        <v>0</v>
      </c>
      <c r="U4" s="13">
        <v>0</v>
      </c>
      <c r="V4" s="13">
        <v>0</v>
      </c>
      <c r="W4" s="13">
        <v>0</v>
      </c>
      <c r="X4" s="13">
        <v>0</v>
      </c>
      <c r="Y4" s="13">
        <v>0</v>
      </c>
      <c r="Z4" s="13">
        <v>0</v>
      </c>
      <c r="AA4" s="13">
        <v>0</v>
      </c>
      <c r="AB4" s="13">
        <v>0</v>
      </c>
      <c r="AC4" s="13">
        <v>1</v>
      </c>
      <c r="AD4" s="13">
        <v>0</v>
      </c>
      <c r="AE4" s="13">
        <v>0</v>
      </c>
      <c r="AF4" s="13">
        <v>0</v>
      </c>
      <c r="AG4" s="15">
        <v>29</v>
      </c>
      <c r="AH4" s="15">
        <v>24296</v>
      </c>
      <c r="AI4" s="15">
        <v>0</v>
      </c>
      <c r="AJ4" s="15">
        <v>24325</v>
      </c>
      <c r="AK4" s="15">
        <v>2</v>
      </c>
      <c r="AL4" s="15">
        <v>0</v>
      </c>
      <c r="AM4" s="13">
        <v>4</v>
      </c>
      <c r="AN4" s="13" t="s">
        <v>1329</v>
      </c>
      <c r="AO4" s="13">
        <v>0</v>
      </c>
      <c r="AP4" s="13">
        <v>0</v>
      </c>
      <c r="AQ4" s="13">
        <v>0</v>
      </c>
      <c r="AR4" s="13">
        <v>0</v>
      </c>
      <c r="AS4" s="13">
        <v>0</v>
      </c>
      <c r="AT4" s="13">
        <v>0</v>
      </c>
      <c r="AU4" s="13">
        <v>0</v>
      </c>
      <c r="AV4" s="13">
        <v>0</v>
      </c>
      <c r="AW4" s="13">
        <v>0</v>
      </c>
      <c r="AX4" s="13">
        <v>0</v>
      </c>
      <c r="AY4" s="13">
        <v>0</v>
      </c>
      <c r="AZ4" s="13">
        <v>0</v>
      </c>
      <c r="BA4" s="13">
        <v>0</v>
      </c>
      <c r="BB4" s="13">
        <v>0</v>
      </c>
      <c r="BC4" s="13">
        <v>0</v>
      </c>
      <c r="BD4" s="13">
        <v>0</v>
      </c>
      <c r="BE4" s="13">
        <v>0</v>
      </c>
      <c r="BF4" s="13">
        <v>0</v>
      </c>
      <c r="BG4" s="13">
        <v>0</v>
      </c>
      <c r="BH4" s="13">
        <v>0</v>
      </c>
      <c r="BI4" s="13">
        <v>0</v>
      </c>
      <c r="BJ4" s="13">
        <v>0</v>
      </c>
      <c r="BK4" s="13">
        <v>0</v>
      </c>
      <c r="BL4" s="13">
        <v>0</v>
      </c>
      <c r="BM4" s="13">
        <v>0</v>
      </c>
      <c r="BN4" s="13">
        <v>0</v>
      </c>
      <c r="BO4" s="13">
        <v>0</v>
      </c>
      <c r="BP4" s="13">
        <v>0</v>
      </c>
      <c r="BQ4" s="13">
        <v>0</v>
      </c>
      <c r="BR4" s="13">
        <v>0</v>
      </c>
      <c r="BS4" s="13">
        <v>0</v>
      </c>
      <c r="BT4" s="13">
        <v>0</v>
      </c>
      <c r="BU4" s="13">
        <v>0</v>
      </c>
      <c r="BV4" s="13">
        <v>0</v>
      </c>
      <c r="BW4" s="13">
        <v>0</v>
      </c>
      <c r="BX4" s="13">
        <v>0</v>
      </c>
      <c r="BY4" s="13">
        <v>0</v>
      </c>
      <c r="BZ4" s="13">
        <v>0</v>
      </c>
      <c r="CA4" s="13">
        <v>0</v>
      </c>
      <c r="CB4" s="13">
        <v>0</v>
      </c>
      <c r="CC4" s="13">
        <v>0</v>
      </c>
      <c r="CD4" s="13"/>
      <c r="CE4" s="13">
        <v>0</v>
      </c>
      <c r="CF4" s="13">
        <v>0</v>
      </c>
      <c r="CG4" s="13">
        <v>0</v>
      </c>
      <c r="CH4" s="13">
        <v>0</v>
      </c>
    </row>
    <row r="5" spans="1:86">
      <c r="A5" s="51" t="s">
        <v>1</v>
      </c>
      <c r="B5" s="13">
        <v>8</v>
      </c>
      <c r="C5" s="13">
        <v>0</v>
      </c>
      <c r="D5" s="13">
        <v>0</v>
      </c>
      <c r="E5" s="13">
        <v>0</v>
      </c>
      <c r="F5" s="13">
        <v>0</v>
      </c>
      <c r="G5" s="13">
        <v>0</v>
      </c>
      <c r="H5" s="13">
        <v>108</v>
      </c>
      <c r="I5" s="13">
        <v>0</v>
      </c>
      <c r="J5" s="13">
        <v>0</v>
      </c>
      <c r="K5" s="13">
        <v>314</v>
      </c>
      <c r="L5" s="13">
        <v>0</v>
      </c>
      <c r="M5" s="13">
        <v>0</v>
      </c>
      <c r="N5" s="13">
        <v>183</v>
      </c>
      <c r="O5" s="13">
        <v>0</v>
      </c>
      <c r="P5" s="13">
        <v>0</v>
      </c>
      <c r="Q5" s="13">
        <v>0</v>
      </c>
      <c r="R5" s="13">
        <v>0</v>
      </c>
      <c r="S5" s="13">
        <v>0</v>
      </c>
      <c r="T5" s="13">
        <v>0</v>
      </c>
      <c r="U5" s="13">
        <v>0</v>
      </c>
      <c r="V5" s="13">
        <v>0</v>
      </c>
      <c r="W5" s="13">
        <v>0</v>
      </c>
      <c r="X5" s="13">
        <v>0</v>
      </c>
      <c r="Y5" s="13">
        <v>0</v>
      </c>
      <c r="Z5" s="13">
        <v>0</v>
      </c>
      <c r="AA5" s="13">
        <v>0</v>
      </c>
      <c r="AB5" s="13">
        <v>0</v>
      </c>
      <c r="AC5" s="13">
        <v>0</v>
      </c>
      <c r="AD5" s="13">
        <v>0</v>
      </c>
      <c r="AE5" s="13">
        <v>0</v>
      </c>
      <c r="AF5" s="13">
        <v>0</v>
      </c>
      <c r="AG5" s="15">
        <v>8</v>
      </c>
      <c r="AH5" s="15">
        <v>605</v>
      </c>
      <c r="AI5" s="13">
        <v>0</v>
      </c>
      <c r="AJ5" s="15">
        <v>613</v>
      </c>
      <c r="AK5" s="13">
        <v>0</v>
      </c>
      <c r="AL5" s="13">
        <v>0</v>
      </c>
      <c r="AM5" s="13">
        <v>0</v>
      </c>
      <c r="AN5" s="13"/>
      <c r="AO5" s="13">
        <v>0</v>
      </c>
      <c r="AP5" s="13">
        <v>0</v>
      </c>
      <c r="AQ5" s="13">
        <v>0</v>
      </c>
      <c r="AR5" s="13">
        <v>0</v>
      </c>
      <c r="AS5" s="13">
        <v>0</v>
      </c>
      <c r="AT5" s="13">
        <v>0</v>
      </c>
      <c r="AU5" s="13">
        <v>0</v>
      </c>
      <c r="AV5" s="13">
        <v>0</v>
      </c>
      <c r="AW5" s="13">
        <v>0</v>
      </c>
      <c r="AX5" s="13">
        <v>0</v>
      </c>
      <c r="AY5" s="13">
        <v>0</v>
      </c>
      <c r="AZ5" s="13">
        <v>0</v>
      </c>
      <c r="BA5" s="13">
        <v>0</v>
      </c>
      <c r="BB5" s="13">
        <v>0</v>
      </c>
      <c r="BC5" s="13">
        <v>0</v>
      </c>
      <c r="BD5" s="13">
        <v>0</v>
      </c>
      <c r="BE5" s="13">
        <v>0</v>
      </c>
      <c r="BF5" s="13">
        <v>0</v>
      </c>
      <c r="BG5" s="13">
        <v>0</v>
      </c>
      <c r="BH5" s="13">
        <v>0</v>
      </c>
      <c r="BI5" s="13">
        <v>0</v>
      </c>
      <c r="BJ5" s="13">
        <v>0</v>
      </c>
      <c r="BK5" s="13">
        <v>0</v>
      </c>
      <c r="BL5" s="13">
        <v>0</v>
      </c>
      <c r="BM5" s="13">
        <v>0</v>
      </c>
      <c r="BN5" s="13">
        <v>0</v>
      </c>
      <c r="BO5" s="13">
        <v>0</v>
      </c>
      <c r="BP5" s="13">
        <v>0</v>
      </c>
      <c r="BQ5" s="13">
        <v>0</v>
      </c>
      <c r="BR5" s="13">
        <v>0</v>
      </c>
      <c r="BS5" s="13">
        <v>0</v>
      </c>
      <c r="BT5" s="13">
        <v>0</v>
      </c>
      <c r="BU5" s="13">
        <v>0</v>
      </c>
      <c r="BV5" s="13">
        <v>0</v>
      </c>
      <c r="BW5" s="13">
        <v>0</v>
      </c>
      <c r="BX5" s="13">
        <v>0</v>
      </c>
      <c r="BY5" s="13">
        <v>0</v>
      </c>
      <c r="BZ5" s="13">
        <v>0</v>
      </c>
      <c r="CA5" s="13">
        <v>0</v>
      </c>
      <c r="CB5" s="13">
        <v>0</v>
      </c>
      <c r="CC5" s="13">
        <v>0</v>
      </c>
      <c r="CD5" s="13"/>
      <c r="CE5" s="13">
        <v>0</v>
      </c>
      <c r="CF5" s="13">
        <v>0</v>
      </c>
      <c r="CG5" s="13">
        <v>0</v>
      </c>
      <c r="CH5" s="13">
        <v>0</v>
      </c>
    </row>
    <row r="6" spans="1:86">
      <c r="A6" s="51" t="s">
        <v>1330</v>
      </c>
      <c r="B6" s="13">
        <v>18</v>
      </c>
      <c r="C6" s="13">
        <v>0</v>
      </c>
      <c r="D6" s="13">
        <v>0</v>
      </c>
      <c r="E6" s="13">
        <v>0</v>
      </c>
      <c r="F6" s="13">
        <v>0</v>
      </c>
      <c r="G6" s="13">
        <v>0</v>
      </c>
      <c r="H6" s="13">
        <v>231</v>
      </c>
      <c r="I6" s="13">
        <v>0</v>
      </c>
      <c r="J6" s="13">
        <v>0</v>
      </c>
      <c r="K6" s="13">
        <v>696</v>
      </c>
      <c r="L6" s="13">
        <v>0</v>
      </c>
      <c r="M6" s="13">
        <v>0</v>
      </c>
      <c r="N6" s="13">
        <v>457</v>
      </c>
      <c r="O6" s="13">
        <v>0</v>
      </c>
      <c r="P6" s="13">
        <v>0</v>
      </c>
      <c r="Q6" s="13">
        <v>0</v>
      </c>
      <c r="R6" s="13">
        <v>0</v>
      </c>
      <c r="S6" s="13">
        <v>0</v>
      </c>
      <c r="T6" s="13">
        <v>0</v>
      </c>
      <c r="U6" s="13">
        <v>0</v>
      </c>
      <c r="V6" s="13">
        <v>0</v>
      </c>
      <c r="W6" s="13">
        <v>41</v>
      </c>
      <c r="X6" s="13">
        <v>0</v>
      </c>
      <c r="Y6" s="13">
        <v>0</v>
      </c>
      <c r="Z6" s="13">
        <v>0</v>
      </c>
      <c r="AA6" s="13">
        <v>0</v>
      </c>
      <c r="AB6" s="13">
        <v>0</v>
      </c>
      <c r="AC6" s="13">
        <v>0</v>
      </c>
      <c r="AD6" s="13">
        <v>0</v>
      </c>
      <c r="AE6" s="13">
        <v>0</v>
      </c>
      <c r="AF6" s="13">
        <v>0</v>
      </c>
      <c r="AG6" s="15">
        <v>18</v>
      </c>
      <c r="AH6" s="15">
        <v>1425</v>
      </c>
      <c r="AI6" s="15">
        <v>0</v>
      </c>
      <c r="AJ6" s="15">
        <v>1443</v>
      </c>
      <c r="AK6" s="15">
        <v>0</v>
      </c>
      <c r="AL6" s="15">
        <v>0</v>
      </c>
      <c r="AM6" s="13">
        <v>0</v>
      </c>
      <c r="AN6" s="13"/>
      <c r="AO6" s="13">
        <v>0</v>
      </c>
      <c r="AP6" s="13">
        <v>0</v>
      </c>
      <c r="AQ6" s="13">
        <v>0</v>
      </c>
      <c r="AR6" s="13">
        <v>0</v>
      </c>
      <c r="AS6" s="13">
        <v>0</v>
      </c>
      <c r="AT6" s="13">
        <v>0</v>
      </c>
      <c r="AU6" s="13">
        <v>0</v>
      </c>
      <c r="AV6" s="13">
        <v>0</v>
      </c>
      <c r="AW6" s="13">
        <v>0</v>
      </c>
      <c r="AX6" s="13">
        <v>0</v>
      </c>
      <c r="AY6" s="13">
        <v>0</v>
      </c>
      <c r="AZ6" s="13">
        <v>0</v>
      </c>
      <c r="BA6" s="13">
        <v>0</v>
      </c>
      <c r="BB6" s="13">
        <v>0</v>
      </c>
      <c r="BC6" s="13">
        <v>0</v>
      </c>
      <c r="BD6" s="13">
        <v>0</v>
      </c>
      <c r="BE6" s="13">
        <v>0</v>
      </c>
      <c r="BF6" s="13">
        <v>0</v>
      </c>
      <c r="BG6" s="13">
        <v>0</v>
      </c>
      <c r="BH6" s="13">
        <v>0</v>
      </c>
      <c r="BI6" s="13">
        <v>0</v>
      </c>
      <c r="BJ6" s="13">
        <v>0</v>
      </c>
      <c r="BK6" s="13">
        <v>0</v>
      </c>
      <c r="BL6" s="13">
        <v>0</v>
      </c>
      <c r="BM6" s="13">
        <v>0</v>
      </c>
      <c r="BN6" s="13">
        <v>0</v>
      </c>
      <c r="BO6" s="13">
        <v>0</v>
      </c>
      <c r="BP6" s="13">
        <v>0</v>
      </c>
      <c r="BQ6" s="13">
        <v>0</v>
      </c>
      <c r="BR6" s="13">
        <v>0</v>
      </c>
      <c r="BS6" s="13">
        <v>0</v>
      </c>
      <c r="BT6" s="13">
        <v>0</v>
      </c>
      <c r="BU6" s="13">
        <v>0</v>
      </c>
      <c r="BV6" s="13">
        <v>0</v>
      </c>
      <c r="BW6" s="13">
        <v>0</v>
      </c>
      <c r="BX6" s="13">
        <v>0</v>
      </c>
      <c r="BY6" s="13">
        <v>0</v>
      </c>
      <c r="BZ6" s="13">
        <v>0</v>
      </c>
      <c r="CA6" s="13">
        <v>0</v>
      </c>
      <c r="CB6" s="13">
        <v>0</v>
      </c>
      <c r="CC6" s="13">
        <v>0</v>
      </c>
      <c r="CD6" s="13"/>
      <c r="CE6" s="13">
        <v>0</v>
      </c>
      <c r="CF6" s="13">
        <v>0</v>
      </c>
      <c r="CG6" s="13">
        <v>0</v>
      </c>
      <c r="CH6" s="13">
        <v>0</v>
      </c>
    </row>
    <row r="7" spans="1:86" s="43" customFormat="1">
      <c r="A7" s="52" t="s">
        <v>2</v>
      </c>
      <c r="B7" s="21">
        <v>21</v>
      </c>
      <c r="C7" s="21">
        <v>0</v>
      </c>
      <c r="D7" s="21">
        <v>0</v>
      </c>
      <c r="E7" s="21">
        <v>0</v>
      </c>
      <c r="F7" s="21">
        <v>0</v>
      </c>
      <c r="G7" s="21">
        <v>0</v>
      </c>
      <c r="H7" s="21">
        <v>394</v>
      </c>
      <c r="I7" s="21">
        <v>0</v>
      </c>
      <c r="J7" s="21">
        <v>0</v>
      </c>
      <c r="K7" s="21">
        <v>1027</v>
      </c>
      <c r="L7" s="21">
        <v>0</v>
      </c>
      <c r="M7" s="21">
        <v>0</v>
      </c>
      <c r="N7" s="21">
        <v>221</v>
      </c>
      <c r="O7" s="21">
        <v>0</v>
      </c>
      <c r="P7" s="21">
        <v>0</v>
      </c>
      <c r="Q7" s="21">
        <v>0</v>
      </c>
      <c r="R7" s="21">
        <v>0</v>
      </c>
      <c r="S7" s="21">
        <v>0</v>
      </c>
      <c r="T7" s="21">
        <v>0</v>
      </c>
      <c r="U7" s="21">
        <v>0</v>
      </c>
      <c r="V7" s="21">
        <v>0</v>
      </c>
      <c r="W7" s="21">
        <v>0</v>
      </c>
      <c r="X7" s="21">
        <v>0</v>
      </c>
      <c r="Y7" s="21">
        <v>0</v>
      </c>
      <c r="Z7" s="21">
        <v>0</v>
      </c>
      <c r="AA7" s="21">
        <v>0</v>
      </c>
      <c r="AB7" s="21">
        <v>0</v>
      </c>
      <c r="AC7" s="21">
        <v>0</v>
      </c>
      <c r="AD7" s="21">
        <v>0</v>
      </c>
      <c r="AE7" s="21">
        <v>0</v>
      </c>
      <c r="AF7" s="21">
        <v>0</v>
      </c>
      <c r="AG7" s="36">
        <v>21</v>
      </c>
      <c r="AH7" s="36">
        <v>1642</v>
      </c>
      <c r="AI7" s="36">
        <v>0</v>
      </c>
      <c r="AJ7" s="36">
        <v>1663</v>
      </c>
      <c r="AK7" s="36">
        <v>0</v>
      </c>
      <c r="AL7" s="36">
        <v>0</v>
      </c>
      <c r="AM7" s="21">
        <v>0</v>
      </c>
      <c r="AN7" s="21"/>
      <c r="AO7" s="21">
        <v>0</v>
      </c>
      <c r="AP7" s="21">
        <v>0</v>
      </c>
      <c r="AQ7" s="21">
        <v>0</v>
      </c>
      <c r="AR7" s="21">
        <v>0</v>
      </c>
      <c r="AS7" s="21">
        <v>0</v>
      </c>
      <c r="AT7" s="21">
        <v>0</v>
      </c>
      <c r="AU7" s="21">
        <v>0</v>
      </c>
      <c r="AV7" s="21">
        <v>0</v>
      </c>
      <c r="AW7" s="21">
        <v>0</v>
      </c>
      <c r="AX7" s="21">
        <v>0</v>
      </c>
      <c r="AY7" s="21">
        <v>0</v>
      </c>
      <c r="AZ7" s="21">
        <v>0</v>
      </c>
      <c r="BA7" s="21">
        <v>0</v>
      </c>
      <c r="BB7" s="21">
        <v>0</v>
      </c>
      <c r="BC7" s="21">
        <v>0</v>
      </c>
      <c r="BD7" s="21">
        <v>0</v>
      </c>
      <c r="BE7" s="21">
        <v>0</v>
      </c>
      <c r="BF7" s="21">
        <v>0</v>
      </c>
      <c r="BG7" s="21">
        <v>0</v>
      </c>
      <c r="BH7" s="21">
        <v>0</v>
      </c>
      <c r="BI7" s="21">
        <v>0</v>
      </c>
      <c r="BJ7" s="21">
        <v>0</v>
      </c>
      <c r="BK7" s="21">
        <v>0</v>
      </c>
      <c r="BL7" s="21">
        <v>0</v>
      </c>
      <c r="BM7" s="21">
        <v>0</v>
      </c>
      <c r="BN7" s="21">
        <v>0</v>
      </c>
      <c r="BO7" s="21">
        <v>0</v>
      </c>
      <c r="BP7" s="21">
        <v>0</v>
      </c>
      <c r="BQ7" s="21">
        <v>0</v>
      </c>
      <c r="BR7" s="21">
        <v>0</v>
      </c>
      <c r="BS7" s="21">
        <v>0</v>
      </c>
      <c r="BT7" s="21">
        <v>0</v>
      </c>
      <c r="BU7" s="21">
        <v>0</v>
      </c>
      <c r="BV7" s="21">
        <v>0</v>
      </c>
      <c r="BW7" s="21">
        <v>0</v>
      </c>
      <c r="BX7" s="21">
        <v>0</v>
      </c>
      <c r="BY7" s="21">
        <v>0</v>
      </c>
      <c r="BZ7" s="21">
        <v>0</v>
      </c>
      <c r="CA7" s="21">
        <v>0</v>
      </c>
      <c r="CB7" s="21">
        <v>0</v>
      </c>
      <c r="CC7" s="21">
        <v>0</v>
      </c>
      <c r="CD7" s="21"/>
      <c r="CE7" s="21">
        <v>0</v>
      </c>
      <c r="CF7" s="21">
        <v>0</v>
      </c>
      <c r="CG7" s="21">
        <v>0</v>
      </c>
      <c r="CH7" s="21">
        <v>0</v>
      </c>
    </row>
    <row r="8" spans="1:86">
      <c r="A8" s="51" t="s">
        <v>3</v>
      </c>
      <c r="B8" s="13">
        <v>19</v>
      </c>
      <c r="C8" s="13">
        <v>0</v>
      </c>
      <c r="D8" s="13">
        <v>0</v>
      </c>
      <c r="E8" s="13">
        <v>6</v>
      </c>
      <c r="F8" s="13">
        <v>0</v>
      </c>
      <c r="G8" s="13">
        <v>0</v>
      </c>
      <c r="H8" s="13">
        <v>103</v>
      </c>
      <c r="I8" s="13">
        <v>0</v>
      </c>
      <c r="J8" s="13">
        <v>0</v>
      </c>
      <c r="K8" s="13">
        <v>483</v>
      </c>
      <c r="L8" s="13">
        <v>0</v>
      </c>
      <c r="M8" s="13">
        <v>0</v>
      </c>
      <c r="N8" s="13">
        <v>195</v>
      </c>
      <c r="O8" s="13">
        <v>2</v>
      </c>
      <c r="P8" s="13">
        <v>0</v>
      </c>
      <c r="Q8" s="13">
        <v>0</v>
      </c>
      <c r="R8" s="13">
        <v>0</v>
      </c>
      <c r="S8" s="13">
        <v>0</v>
      </c>
      <c r="T8" s="13">
        <v>0</v>
      </c>
      <c r="U8" s="13">
        <v>0</v>
      </c>
      <c r="V8" s="13">
        <v>0</v>
      </c>
      <c r="W8" s="13">
        <v>0</v>
      </c>
      <c r="X8" s="13">
        <v>0</v>
      </c>
      <c r="Y8" s="13">
        <v>0</v>
      </c>
      <c r="Z8" s="13">
        <v>0</v>
      </c>
      <c r="AA8" s="13">
        <v>0</v>
      </c>
      <c r="AB8" s="13">
        <v>0</v>
      </c>
      <c r="AC8" s="13">
        <v>0</v>
      </c>
      <c r="AD8" s="13">
        <v>0</v>
      </c>
      <c r="AE8" s="13">
        <v>0</v>
      </c>
      <c r="AF8" s="13">
        <v>0</v>
      </c>
      <c r="AG8" s="15">
        <v>19</v>
      </c>
      <c r="AH8" s="15">
        <v>787</v>
      </c>
      <c r="AI8" s="15">
        <v>0</v>
      </c>
      <c r="AJ8" s="15">
        <v>806</v>
      </c>
      <c r="AK8" s="15">
        <v>2</v>
      </c>
      <c r="AL8" s="15">
        <v>0</v>
      </c>
      <c r="AM8" s="13">
        <v>2</v>
      </c>
      <c r="AN8" s="13" t="s">
        <v>1331</v>
      </c>
      <c r="AO8" s="13">
        <v>0</v>
      </c>
      <c r="AP8" s="13">
        <v>0</v>
      </c>
      <c r="AQ8" s="13">
        <v>0</v>
      </c>
      <c r="AR8" s="13">
        <v>0</v>
      </c>
      <c r="AS8" s="13">
        <v>0</v>
      </c>
      <c r="AT8" s="13">
        <v>0</v>
      </c>
      <c r="AU8" s="13">
        <v>0</v>
      </c>
      <c r="AV8" s="13">
        <v>0</v>
      </c>
      <c r="AW8" s="13">
        <v>0</v>
      </c>
      <c r="AX8" s="13">
        <v>0</v>
      </c>
      <c r="AY8" s="13">
        <v>0</v>
      </c>
      <c r="AZ8" s="13">
        <v>0</v>
      </c>
      <c r="BA8" s="13">
        <v>0</v>
      </c>
      <c r="BB8" s="13">
        <v>0</v>
      </c>
      <c r="BC8" s="13">
        <v>0</v>
      </c>
      <c r="BD8" s="13">
        <v>0</v>
      </c>
      <c r="BE8" s="13">
        <v>0</v>
      </c>
      <c r="BF8" s="13">
        <v>0</v>
      </c>
      <c r="BG8" s="13">
        <v>0</v>
      </c>
      <c r="BH8" s="13">
        <v>0</v>
      </c>
      <c r="BI8" s="13">
        <v>0</v>
      </c>
      <c r="BJ8" s="13">
        <v>0</v>
      </c>
      <c r="BK8" s="13">
        <v>0</v>
      </c>
      <c r="BL8" s="13">
        <v>0</v>
      </c>
      <c r="BM8" s="13">
        <v>0</v>
      </c>
      <c r="BN8" s="13">
        <v>0</v>
      </c>
      <c r="BO8" s="13">
        <v>0</v>
      </c>
      <c r="BP8" s="13">
        <v>0</v>
      </c>
      <c r="BQ8" s="13">
        <v>0</v>
      </c>
      <c r="BR8" s="13">
        <v>0</v>
      </c>
      <c r="BS8" s="13">
        <v>0</v>
      </c>
      <c r="BT8" s="13">
        <v>0</v>
      </c>
      <c r="BU8" s="13">
        <v>0</v>
      </c>
      <c r="BV8" s="13">
        <v>0</v>
      </c>
      <c r="BW8" s="13">
        <v>0</v>
      </c>
      <c r="BX8" s="13">
        <v>0</v>
      </c>
      <c r="BY8" s="13">
        <v>0</v>
      </c>
      <c r="BZ8" s="13">
        <v>0</v>
      </c>
      <c r="CA8" s="13">
        <v>0</v>
      </c>
      <c r="CB8" s="13">
        <v>0</v>
      </c>
      <c r="CC8" s="13">
        <v>0</v>
      </c>
      <c r="CD8" s="13"/>
      <c r="CE8" s="13">
        <v>0</v>
      </c>
      <c r="CF8" s="13">
        <v>0</v>
      </c>
      <c r="CG8" s="13">
        <v>0</v>
      </c>
      <c r="CH8" s="13">
        <v>0</v>
      </c>
    </row>
    <row r="9" spans="1:86">
      <c r="A9" s="51" t="s">
        <v>4</v>
      </c>
      <c r="B9" s="13">
        <v>19</v>
      </c>
      <c r="C9" s="13">
        <v>0</v>
      </c>
      <c r="D9" s="13">
        <v>0</v>
      </c>
      <c r="E9" s="13">
        <v>7482</v>
      </c>
      <c r="F9" s="13">
        <v>0</v>
      </c>
      <c r="G9" s="13">
        <v>0</v>
      </c>
      <c r="H9" s="13">
        <v>170</v>
      </c>
      <c r="I9" s="13">
        <v>0</v>
      </c>
      <c r="J9" s="13">
        <v>0</v>
      </c>
      <c r="K9" s="13">
        <v>738</v>
      </c>
      <c r="L9" s="13">
        <v>0</v>
      </c>
      <c r="M9" s="13">
        <v>0</v>
      </c>
      <c r="N9" s="13">
        <v>289</v>
      </c>
      <c r="O9" s="13">
        <v>0</v>
      </c>
      <c r="P9" s="13">
        <v>0</v>
      </c>
      <c r="Q9" s="13">
        <v>0</v>
      </c>
      <c r="R9" s="13">
        <v>0</v>
      </c>
      <c r="S9" s="13">
        <v>0</v>
      </c>
      <c r="T9" s="13">
        <v>0</v>
      </c>
      <c r="U9" s="13">
        <v>0</v>
      </c>
      <c r="V9" s="13">
        <v>0</v>
      </c>
      <c r="W9" s="13">
        <v>0</v>
      </c>
      <c r="X9" s="13">
        <v>0</v>
      </c>
      <c r="Y9" s="13">
        <v>0</v>
      </c>
      <c r="Z9" s="13">
        <v>0</v>
      </c>
      <c r="AA9" s="13">
        <v>0</v>
      </c>
      <c r="AB9" s="13">
        <v>0</v>
      </c>
      <c r="AC9" s="13">
        <v>2</v>
      </c>
      <c r="AD9" s="13">
        <v>0</v>
      </c>
      <c r="AE9" s="13">
        <v>0</v>
      </c>
      <c r="AF9" s="13">
        <v>0</v>
      </c>
      <c r="AG9" s="15">
        <v>19</v>
      </c>
      <c r="AH9" s="15">
        <v>8679</v>
      </c>
      <c r="AI9" s="15">
        <v>0</v>
      </c>
      <c r="AJ9" s="15">
        <v>8698</v>
      </c>
      <c r="AK9" s="15">
        <v>2</v>
      </c>
      <c r="AL9" s="15">
        <v>0</v>
      </c>
      <c r="AM9" s="13">
        <v>2</v>
      </c>
      <c r="AN9" s="13" t="s">
        <v>1332</v>
      </c>
      <c r="AO9" s="13">
        <v>0</v>
      </c>
      <c r="AP9" s="13">
        <v>0</v>
      </c>
      <c r="AQ9" s="13">
        <v>0</v>
      </c>
      <c r="AR9" s="13">
        <v>0</v>
      </c>
      <c r="AS9" s="13">
        <v>0</v>
      </c>
      <c r="AT9" s="13">
        <v>0</v>
      </c>
      <c r="AU9" s="13">
        <v>0</v>
      </c>
      <c r="AV9" s="13">
        <v>0</v>
      </c>
      <c r="AW9" s="13">
        <v>0</v>
      </c>
      <c r="AX9" s="13">
        <v>0</v>
      </c>
      <c r="AY9" s="13">
        <v>0</v>
      </c>
      <c r="AZ9" s="13">
        <v>0</v>
      </c>
      <c r="BA9" s="13">
        <v>0</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0</v>
      </c>
      <c r="BV9" s="13">
        <v>0</v>
      </c>
      <c r="BW9" s="13">
        <v>0</v>
      </c>
      <c r="BX9" s="13">
        <v>0</v>
      </c>
      <c r="BY9" s="13">
        <v>0</v>
      </c>
      <c r="BZ9" s="13">
        <v>0</v>
      </c>
      <c r="CA9" s="13">
        <v>0</v>
      </c>
      <c r="CB9" s="13">
        <v>0</v>
      </c>
      <c r="CC9" s="13">
        <v>0</v>
      </c>
      <c r="CD9" s="13"/>
      <c r="CE9" s="13">
        <v>0</v>
      </c>
      <c r="CF9" s="13">
        <v>0</v>
      </c>
      <c r="CG9" s="13">
        <v>0</v>
      </c>
      <c r="CH9" s="13">
        <v>0</v>
      </c>
    </row>
    <row r="10" spans="1:86">
      <c r="A10" s="51" t="s">
        <v>5</v>
      </c>
      <c r="B10" s="13">
        <v>17</v>
      </c>
      <c r="C10" s="13">
        <v>0</v>
      </c>
      <c r="D10" s="13">
        <v>0</v>
      </c>
      <c r="E10" s="13">
        <v>0</v>
      </c>
      <c r="F10" s="13">
        <v>0</v>
      </c>
      <c r="G10" s="13">
        <v>0</v>
      </c>
      <c r="H10" s="13">
        <v>161</v>
      </c>
      <c r="I10" s="13">
        <v>0</v>
      </c>
      <c r="J10" s="13">
        <v>0</v>
      </c>
      <c r="K10" s="13">
        <v>328</v>
      </c>
      <c r="L10" s="13">
        <v>0</v>
      </c>
      <c r="M10" s="13">
        <v>0</v>
      </c>
      <c r="N10" s="13">
        <v>325</v>
      </c>
      <c r="O10" s="13">
        <v>0</v>
      </c>
      <c r="P10" s="13">
        <v>0</v>
      </c>
      <c r="Q10" s="13">
        <v>0</v>
      </c>
      <c r="R10" s="13">
        <v>0</v>
      </c>
      <c r="S10" s="13">
        <v>0</v>
      </c>
      <c r="T10" s="13">
        <v>0</v>
      </c>
      <c r="U10" s="13">
        <v>0</v>
      </c>
      <c r="V10" s="13">
        <v>0</v>
      </c>
      <c r="W10" s="13">
        <v>0</v>
      </c>
      <c r="X10" s="13">
        <v>0</v>
      </c>
      <c r="Y10" s="13">
        <v>0</v>
      </c>
      <c r="Z10" s="13">
        <v>0</v>
      </c>
      <c r="AA10" s="13">
        <v>0</v>
      </c>
      <c r="AB10" s="13">
        <v>0</v>
      </c>
      <c r="AC10" s="13">
        <v>0</v>
      </c>
      <c r="AD10" s="13">
        <v>0</v>
      </c>
      <c r="AE10" s="13">
        <v>0</v>
      </c>
      <c r="AF10" s="13">
        <v>0</v>
      </c>
      <c r="AG10" s="15">
        <v>17</v>
      </c>
      <c r="AH10" s="15">
        <v>814</v>
      </c>
      <c r="AI10" s="15">
        <v>0</v>
      </c>
      <c r="AJ10" s="15">
        <v>831</v>
      </c>
      <c r="AK10" s="15">
        <v>0</v>
      </c>
      <c r="AL10" s="15">
        <v>0</v>
      </c>
      <c r="AM10" s="13">
        <v>0</v>
      </c>
      <c r="AN10" s="13"/>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c r="BH10" s="13">
        <v>0</v>
      </c>
      <c r="BI10" s="13">
        <v>0</v>
      </c>
      <c r="BJ10" s="13">
        <v>0</v>
      </c>
      <c r="BK10" s="13">
        <v>0</v>
      </c>
      <c r="BL10" s="13">
        <v>0</v>
      </c>
      <c r="BM10" s="13">
        <v>0</v>
      </c>
      <c r="BN10" s="13">
        <v>0</v>
      </c>
      <c r="BO10" s="13">
        <v>0</v>
      </c>
      <c r="BP10" s="13">
        <v>0</v>
      </c>
      <c r="BQ10" s="13">
        <v>0</v>
      </c>
      <c r="BR10" s="13">
        <v>0</v>
      </c>
      <c r="BS10" s="13">
        <v>0</v>
      </c>
      <c r="BT10" s="13">
        <v>0</v>
      </c>
      <c r="BU10" s="13">
        <v>0</v>
      </c>
      <c r="BV10" s="13">
        <v>0</v>
      </c>
      <c r="BW10" s="13">
        <v>0</v>
      </c>
      <c r="BX10" s="13">
        <v>0</v>
      </c>
      <c r="BY10" s="13">
        <v>0</v>
      </c>
      <c r="BZ10" s="13">
        <v>0</v>
      </c>
      <c r="CA10" s="13">
        <v>0</v>
      </c>
      <c r="CB10" s="13">
        <v>0</v>
      </c>
      <c r="CC10" s="13">
        <v>0</v>
      </c>
      <c r="CD10" s="13"/>
      <c r="CE10" s="13">
        <v>0</v>
      </c>
      <c r="CF10" s="13">
        <v>0</v>
      </c>
      <c r="CG10" s="13">
        <v>0</v>
      </c>
      <c r="CH10" s="13">
        <v>0</v>
      </c>
    </row>
    <row r="11" spans="1:86">
      <c r="A11" s="51" t="s">
        <v>6</v>
      </c>
      <c r="B11" s="13">
        <v>13</v>
      </c>
      <c r="C11" s="13">
        <v>0</v>
      </c>
      <c r="D11" s="13">
        <v>0</v>
      </c>
      <c r="E11" s="13">
        <v>0</v>
      </c>
      <c r="F11" s="13">
        <v>0</v>
      </c>
      <c r="G11" s="13">
        <v>0</v>
      </c>
      <c r="H11" s="13">
        <v>249</v>
      </c>
      <c r="I11" s="13">
        <v>0</v>
      </c>
      <c r="J11" s="13">
        <v>0</v>
      </c>
      <c r="K11" s="13">
        <v>1100</v>
      </c>
      <c r="L11" s="13">
        <v>0</v>
      </c>
      <c r="M11" s="13">
        <v>0</v>
      </c>
      <c r="N11" s="13">
        <v>449</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5">
        <v>13</v>
      </c>
      <c r="AH11" s="15">
        <v>1798</v>
      </c>
      <c r="AI11" s="15">
        <v>0</v>
      </c>
      <c r="AJ11" s="15">
        <v>1811</v>
      </c>
      <c r="AK11" s="15">
        <v>0</v>
      </c>
      <c r="AL11" s="15">
        <v>0</v>
      </c>
      <c r="AM11" s="13">
        <v>0</v>
      </c>
      <c r="AN11" s="13"/>
      <c r="AO11" s="13">
        <v>0</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c r="BH11" s="13">
        <v>0</v>
      </c>
      <c r="BI11" s="13">
        <v>0</v>
      </c>
      <c r="BJ11" s="13">
        <v>0</v>
      </c>
      <c r="BK11" s="13">
        <v>0</v>
      </c>
      <c r="BL11" s="13">
        <v>0</v>
      </c>
      <c r="BM11" s="13">
        <v>0</v>
      </c>
      <c r="BN11" s="13">
        <v>0</v>
      </c>
      <c r="BO11" s="13">
        <v>0</v>
      </c>
      <c r="BP11" s="13">
        <v>0</v>
      </c>
      <c r="BQ11" s="13">
        <v>0</v>
      </c>
      <c r="BR11" s="13">
        <v>0</v>
      </c>
      <c r="BS11" s="13">
        <v>0</v>
      </c>
      <c r="BT11" s="13">
        <v>0</v>
      </c>
      <c r="BU11" s="13">
        <v>0</v>
      </c>
      <c r="BV11" s="13">
        <v>0</v>
      </c>
      <c r="BW11" s="13">
        <v>0</v>
      </c>
      <c r="BX11" s="13">
        <v>0</v>
      </c>
      <c r="BY11" s="13">
        <v>0</v>
      </c>
      <c r="BZ11" s="13">
        <v>0</v>
      </c>
      <c r="CA11" s="13">
        <v>0</v>
      </c>
      <c r="CB11" s="13">
        <v>0</v>
      </c>
      <c r="CC11" s="13">
        <v>0</v>
      </c>
      <c r="CD11" s="13"/>
      <c r="CE11" s="13">
        <v>0</v>
      </c>
      <c r="CF11" s="13">
        <v>0</v>
      </c>
      <c r="CG11" s="13">
        <v>0</v>
      </c>
      <c r="CH11" s="13">
        <v>0</v>
      </c>
    </row>
    <row r="12" spans="1:86">
      <c r="A12" s="51" t="s">
        <v>7</v>
      </c>
      <c r="B12" s="13">
        <v>22</v>
      </c>
      <c r="C12" s="13">
        <v>0</v>
      </c>
      <c r="D12" s="13">
        <v>0</v>
      </c>
      <c r="E12" s="13">
        <v>0</v>
      </c>
      <c r="F12" s="13">
        <v>0</v>
      </c>
      <c r="G12" s="13">
        <v>0</v>
      </c>
      <c r="H12" s="13">
        <v>127</v>
      </c>
      <c r="I12" s="13">
        <v>0</v>
      </c>
      <c r="J12" s="13">
        <v>0</v>
      </c>
      <c r="K12" s="13">
        <v>697</v>
      </c>
      <c r="L12" s="13">
        <v>0</v>
      </c>
      <c r="M12" s="13">
        <v>0</v>
      </c>
      <c r="N12" s="13">
        <v>395</v>
      </c>
      <c r="O12" s="13">
        <v>0</v>
      </c>
      <c r="P12" s="13">
        <v>0</v>
      </c>
      <c r="Q12" s="13">
        <v>0</v>
      </c>
      <c r="R12" s="13">
        <v>0</v>
      </c>
      <c r="S12" s="13">
        <v>0</v>
      </c>
      <c r="T12" s="13">
        <v>0</v>
      </c>
      <c r="U12" s="13">
        <v>0</v>
      </c>
      <c r="V12" s="13">
        <v>0</v>
      </c>
      <c r="W12" s="13">
        <v>0</v>
      </c>
      <c r="X12" s="13">
        <v>0</v>
      </c>
      <c r="Y12" s="13">
        <v>0</v>
      </c>
      <c r="Z12" s="13">
        <v>0</v>
      </c>
      <c r="AA12" s="13">
        <v>0</v>
      </c>
      <c r="AB12" s="13">
        <v>0</v>
      </c>
      <c r="AC12" s="13">
        <v>3</v>
      </c>
      <c r="AD12" s="13">
        <v>0</v>
      </c>
      <c r="AE12" s="13">
        <v>0</v>
      </c>
      <c r="AF12" s="13">
        <v>0</v>
      </c>
      <c r="AG12" s="15">
        <v>22</v>
      </c>
      <c r="AH12" s="15">
        <v>1219</v>
      </c>
      <c r="AI12" s="15">
        <v>0</v>
      </c>
      <c r="AJ12" s="15">
        <v>1241</v>
      </c>
      <c r="AK12" s="15">
        <v>3</v>
      </c>
      <c r="AL12" s="15">
        <v>0</v>
      </c>
      <c r="AM12" s="13">
        <v>1</v>
      </c>
      <c r="AN12" s="13" t="s">
        <v>1333</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0</v>
      </c>
      <c r="BG12" s="13">
        <v>0</v>
      </c>
      <c r="BH12" s="13">
        <v>0</v>
      </c>
      <c r="BI12" s="13">
        <v>0</v>
      </c>
      <c r="BJ12" s="13">
        <v>0</v>
      </c>
      <c r="BK12" s="13">
        <v>0</v>
      </c>
      <c r="BL12" s="13">
        <v>0</v>
      </c>
      <c r="BM12" s="13">
        <v>0</v>
      </c>
      <c r="BN12" s="13">
        <v>0</v>
      </c>
      <c r="BO12" s="13">
        <v>0</v>
      </c>
      <c r="BP12" s="13">
        <v>0</v>
      </c>
      <c r="BQ12" s="13">
        <v>0</v>
      </c>
      <c r="BR12" s="13">
        <v>0</v>
      </c>
      <c r="BS12" s="13">
        <v>0</v>
      </c>
      <c r="BT12" s="13">
        <v>0</v>
      </c>
      <c r="BU12" s="13">
        <v>0</v>
      </c>
      <c r="BV12" s="13">
        <v>0</v>
      </c>
      <c r="BW12" s="13">
        <v>0</v>
      </c>
      <c r="BX12" s="13">
        <v>0</v>
      </c>
      <c r="BY12" s="13">
        <v>0</v>
      </c>
      <c r="BZ12" s="13">
        <v>0</v>
      </c>
      <c r="CA12" s="13">
        <v>0</v>
      </c>
      <c r="CB12" s="13">
        <v>0</v>
      </c>
      <c r="CC12" s="13">
        <v>0</v>
      </c>
      <c r="CD12" s="13"/>
      <c r="CE12" s="13">
        <v>0</v>
      </c>
      <c r="CF12" s="13">
        <v>0</v>
      </c>
      <c r="CG12" s="13">
        <v>0</v>
      </c>
      <c r="CH12" s="13">
        <v>0</v>
      </c>
    </row>
    <row r="13" spans="1:86">
      <c r="A13" s="51" t="s">
        <v>8</v>
      </c>
      <c r="B13" s="13">
        <v>24</v>
      </c>
      <c r="C13" s="13">
        <v>0</v>
      </c>
      <c r="D13" s="13">
        <v>0</v>
      </c>
      <c r="E13" s="13">
        <v>0</v>
      </c>
      <c r="F13" s="13">
        <v>0</v>
      </c>
      <c r="G13" s="13">
        <v>0</v>
      </c>
      <c r="H13" s="13">
        <v>122</v>
      </c>
      <c r="I13" s="13">
        <v>0</v>
      </c>
      <c r="J13" s="13">
        <v>0</v>
      </c>
      <c r="K13" s="13">
        <v>475</v>
      </c>
      <c r="L13" s="13">
        <v>0</v>
      </c>
      <c r="M13" s="13">
        <v>0</v>
      </c>
      <c r="N13" s="13">
        <v>251</v>
      </c>
      <c r="O13" s="13">
        <v>0</v>
      </c>
      <c r="P13" s="13">
        <v>0</v>
      </c>
      <c r="Q13" s="13">
        <v>0</v>
      </c>
      <c r="R13" s="13">
        <v>0</v>
      </c>
      <c r="S13" s="13">
        <v>0</v>
      </c>
      <c r="T13" s="13">
        <v>0</v>
      </c>
      <c r="U13" s="13">
        <v>0</v>
      </c>
      <c r="V13" s="13">
        <v>0</v>
      </c>
      <c r="W13" s="13">
        <v>10</v>
      </c>
      <c r="X13" s="13">
        <v>0</v>
      </c>
      <c r="Y13" s="13">
        <v>0</v>
      </c>
      <c r="Z13" s="13">
        <v>0</v>
      </c>
      <c r="AA13" s="13">
        <v>0</v>
      </c>
      <c r="AB13" s="13">
        <v>0</v>
      </c>
      <c r="AC13" s="13">
        <v>0</v>
      </c>
      <c r="AD13" s="13">
        <v>0</v>
      </c>
      <c r="AE13" s="13">
        <v>0</v>
      </c>
      <c r="AF13" s="13">
        <v>0</v>
      </c>
      <c r="AG13" s="15">
        <v>24</v>
      </c>
      <c r="AH13" s="15">
        <v>858</v>
      </c>
      <c r="AI13" s="15">
        <v>0</v>
      </c>
      <c r="AJ13" s="15">
        <v>882</v>
      </c>
      <c r="AK13" s="15">
        <v>0</v>
      </c>
      <c r="AL13" s="15">
        <v>0</v>
      </c>
      <c r="AM13" s="13">
        <v>0</v>
      </c>
      <c r="AN13" s="13"/>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0</v>
      </c>
      <c r="BO13" s="13">
        <v>0</v>
      </c>
      <c r="BP13" s="13">
        <v>0</v>
      </c>
      <c r="BQ13" s="13">
        <v>0</v>
      </c>
      <c r="BR13" s="13">
        <v>0</v>
      </c>
      <c r="BS13" s="13">
        <v>0</v>
      </c>
      <c r="BT13" s="13">
        <v>0</v>
      </c>
      <c r="BU13" s="13">
        <v>0</v>
      </c>
      <c r="BV13" s="13">
        <v>0</v>
      </c>
      <c r="BW13" s="13">
        <v>0</v>
      </c>
      <c r="BX13" s="13">
        <v>0</v>
      </c>
      <c r="BY13" s="13">
        <v>0</v>
      </c>
      <c r="BZ13" s="13">
        <v>0</v>
      </c>
      <c r="CA13" s="13">
        <v>0</v>
      </c>
      <c r="CB13" s="13">
        <v>0</v>
      </c>
      <c r="CC13" s="13">
        <v>0</v>
      </c>
      <c r="CD13" s="13"/>
      <c r="CE13" s="13">
        <v>0</v>
      </c>
      <c r="CF13" s="13">
        <v>0</v>
      </c>
      <c r="CG13" s="13">
        <v>0</v>
      </c>
      <c r="CH13" s="13">
        <v>0</v>
      </c>
    </row>
    <row r="14" spans="1:86">
      <c r="A14" s="51" t="s">
        <v>9</v>
      </c>
      <c r="B14" s="13">
        <v>12</v>
      </c>
      <c r="C14" s="13">
        <v>0</v>
      </c>
      <c r="D14" s="13">
        <v>0</v>
      </c>
      <c r="E14" s="13">
        <v>89</v>
      </c>
      <c r="F14" s="13">
        <v>0</v>
      </c>
      <c r="G14" s="13">
        <v>0</v>
      </c>
      <c r="H14" s="13">
        <v>184</v>
      </c>
      <c r="I14" s="13">
        <v>0</v>
      </c>
      <c r="J14" s="13">
        <v>0</v>
      </c>
      <c r="K14" s="13">
        <v>370</v>
      </c>
      <c r="L14" s="13">
        <v>0</v>
      </c>
      <c r="M14" s="13">
        <v>0</v>
      </c>
      <c r="N14" s="13">
        <v>546</v>
      </c>
      <c r="O14" s="13">
        <v>0</v>
      </c>
      <c r="P14" s="13">
        <v>0</v>
      </c>
      <c r="Q14" s="13">
        <v>0</v>
      </c>
      <c r="R14" s="13">
        <v>0</v>
      </c>
      <c r="S14" s="13">
        <v>0</v>
      </c>
      <c r="T14" s="13">
        <v>0</v>
      </c>
      <c r="U14" s="13">
        <v>0</v>
      </c>
      <c r="V14" s="13">
        <v>0</v>
      </c>
      <c r="W14" s="13">
        <v>0</v>
      </c>
      <c r="X14" s="13">
        <v>0</v>
      </c>
      <c r="Y14" s="13">
        <v>0</v>
      </c>
      <c r="Z14" s="13">
        <v>0</v>
      </c>
      <c r="AA14" s="13">
        <v>0</v>
      </c>
      <c r="AB14" s="13">
        <v>0</v>
      </c>
      <c r="AC14" s="13">
        <v>0</v>
      </c>
      <c r="AD14" s="13">
        <v>0</v>
      </c>
      <c r="AE14" s="13">
        <v>0</v>
      </c>
      <c r="AF14" s="13">
        <v>0</v>
      </c>
      <c r="AG14" s="15">
        <v>12</v>
      </c>
      <c r="AH14" s="15">
        <v>1189</v>
      </c>
      <c r="AI14" s="15">
        <v>0</v>
      </c>
      <c r="AJ14" s="15">
        <v>1201</v>
      </c>
      <c r="AK14" s="15">
        <v>0</v>
      </c>
      <c r="AL14" s="15">
        <v>0</v>
      </c>
      <c r="AM14" s="13">
        <v>0</v>
      </c>
      <c r="AN14" s="13"/>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c r="BH14" s="13">
        <v>0</v>
      </c>
      <c r="BI14" s="13">
        <v>0</v>
      </c>
      <c r="BJ14" s="13">
        <v>0</v>
      </c>
      <c r="BK14" s="13">
        <v>0</v>
      </c>
      <c r="BL14" s="13">
        <v>0</v>
      </c>
      <c r="BM14" s="13">
        <v>0</v>
      </c>
      <c r="BN14" s="13">
        <v>0</v>
      </c>
      <c r="BO14" s="13">
        <v>0</v>
      </c>
      <c r="BP14" s="13">
        <v>0</v>
      </c>
      <c r="BQ14" s="13">
        <v>0</v>
      </c>
      <c r="BR14" s="13">
        <v>0</v>
      </c>
      <c r="BS14" s="13">
        <v>0</v>
      </c>
      <c r="BT14" s="13">
        <v>0</v>
      </c>
      <c r="BU14" s="13">
        <v>0</v>
      </c>
      <c r="BV14" s="13">
        <v>0</v>
      </c>
      <c r="BW14" s="13">
        <v>0</v>
      </c>
      <c r="BX14" s="13">
        <v>0</v>
      </c>
      <c r="BY14" s="13">
        <v>0</v>
      </c>
      <c r="BZ14" s="13">
        <v>0</v>
      </c>
      <c r="CA14" s="13">
        <v>0</v>
      </c>
      <c r="CB14" s="13">
        <v>0</v>
      </c>
      <c r="CC14" s="13">
        <v>0</v>
      </c>
      <c r="CD14" s="13"/>
      <c r="CE14" s="13">
        <v>0</v>
      </c>
      <c r="CF14" s="13">
        <v>0</v>
      </c>
      <c r="CG14" s="13">
        <v>0</v>
      </c>
      <c r="CH14" s="13">
        <v>0</v>
      </c>
    </row>
    <row r="15" spans="1:86">
      <c r="A15" s="51" t="s">
        <v>10</v>
      </c>
      <c r="B15" s="13">
        <v>15</v>
      </c>
      <c r="C15" s="13">
        <v>0</v>
      </c>
      <c r="D15" s="13">
        <v>0</v>
      </c>
      <c r="E15" s="13">
        <v>0</v>
      </c>
      <c r="F15" s="13">
        <v>0</v>
      </c>
      <c r="G15" s="13">
        <v>0</v>
      </c>
      <c r="H15" s="13">
        <v>116</v>
      </c>
      <c r="I15" s="13">
        <v>0</v>
      </c>
      <c r="J15" s="13">
        <v>0</v>
      </c>
      <c r="K15" s="13">
        <v>835</v>
      </c>
      <c r="L15" s="13">
        <v>0</v>
      </c>
      <c r="M15" s="13">
        <v>0</v>
      </c>
      <c r="N15" s="13">
        <v>409</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5">
        <v>15</v>
      </c>
      <c r="AH15" s="15">
        <v>1360</v>
      </c>
      <c r="AI15" s="15">
        <v>0</v>
      </c>
      <c r="AJ15" s="15">
        <v>1375</v>
      </c>
      <c r="AK15" s="15">
        <v>0</v>
      </c>
      <c r="AL15" s="15">
        <v>0</v>
      </c>
      <c r="AM15" s="13">
        <v>0</v>
      </c>
      <c r="AN15" s="13"/>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3">
        <v>0</v>
      </c>
      <c r="BE15" s="13">
        <v>0</v>
      </c>
      <c r="BF15" s="13">
        <v>0</v>
      </c>
      <c r="BG15" s="13">
        <v>0</v>
      </c>
      <c r="BH15" s="13">
        <v>0</v>
      </c>
      <c r="BI15" s="13">
        <v>0</v>
      </c>
      <c r="BJ15" s="13">
        <v>0</v>
      </c>
      <c r="BK15" s="13">
        <v>0</v>
      </c>
      <c r="BL15" s="13">
        <v>0</v>
      </c>
      <c r="BM15" s="13">
        <v>0</v>
      </c>
      <c r="BN15" s="13">
        <v>0</v>
      </c>
      <c r="BO15" s="13">
        <v>0</v>
      </c>
      <c r="BP15" s="13">
        <v>0</v>
      </c>
      <c r="BQ15" s="13">
        <v>0</v>
      </c>
      <c r="BR15" s="13">
        <v>0</v>
      </c>
      <c r="BS15" s="13">
        <v>0</v>
      </c>
      <c r="BT15" s="13">
        <v>0</v>
      </c>
      <c r="BU15" s="13">
        <v>0</v>
      </c>
      <c r="BV15" s="13">
        <v>0</v>
      </c>
      <c r="BW15" s="13">
        <v>0</v>
      </c>
      <c r="BX15" s="13">
        <v>0</v>
      </c>
      <c r="BY15" s="13">
        <v>0</v>
      </c>
      <c r="BZ15" s="13">
        <v>0</v>
      </c>
      <c r="CA15" s="13">
        <v>0</v>
      </c>
      <c r="CB15" s="13">
        <v>0</v>
      </c>
      <c r="CC15" s="13">
        <v>0</v>
      </c>
      <c r="CD15" s="13"/>
      <c r="CE15" s="13">
        <v>0</v>
      </c>
      <c r="CF15" s="13">
        <v>0</v>
      </c>
      <c r="CG15" s="13">
        <v>0</v>
      </c>
      <c r="CH15" s="13">
        <v>0</v>
      </c>
    </row>
    <row r="16" spans="1:86">
      <c r="A16" s="51" t="s">
        <v>11</v>
      </c>
      <c r="B16" s="13">
        <v>35</v>
      </c>
      <c r="C16" s="13">
        <v>0</v>
      </c>
      <c r="D16" s="13">
        <v>0</v>
      </c>
      <c r="E16" s="13">
        <v>0</v>
      </c>
      <c r="F16" s="13">
        <v>0</v>
      </c>
      <c r="G16" s="13">
        <v>0</v>
      </c>
      <c r="H16" s="13">
        <v>252</v>
      </c>
      <c r="I16" s="13">
        <v>0</v>
      </c>
      <c r="J16" s="13">
        <v>0</v>
      </c>
      <c r="K16" s="13">
        <v>506</v>
      </c>
      <c r="L16" s="13">
        <v>0</v>
      </c>
      <c r="M16" s="13">
        <v>0</v>
      </c>
      <c r="N16" s="13">
        <v>253</v>
      </c>
      <c r="O16" s="13">
        <v>0</v>
      </c>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5">
        <v>35</v>
      </c>
      <c r="AH16" s="15">
        <v>1011</v>
      </c>
      <c r="AI16" s="15">
        <v>0</v>
      </c>
      <c r="AJ16" s="15">
        <v>1046</v>
      </c>
      <c r="AK16" s="15">
        <v>0</v>
      </c>
      <c r="AL16" s="15">
        <v>0</v>
      </c>
      <c r="AM16" s="13">
        <v>0</v>
      </c>
      <c r="AN16" s="13"/>
      <c r="AO16" s="13">
        <v>0</v>
      </c>
      <c r="AP16" s="13">
        <v>0</v>
      </c>
      <c r="AQ16" s="13">
        <v>0</v>
      </c>
      <c r="AR16" s="13">
        <v>0</v>
      </c>
      <c r="AS16" s="13">
        <v>0</v>
      </c>
      <c r="AT16" s="13">
        <v>0</v>
      </c>
      <c r="AU16" s="13">
        <v>0</v>
      </c>
      <c r="AV16" s="13">
        <v>0</v>
      </c>
      <c r="AW16" s="13">
        <v>0</v>
      </c>
      <c r="AX16" s="13">
        <v>0</v>
      </c>
      <c r="AY16" s="13">
        <v>0</v>
      </c>
      <c r="AZ16" s="13">
        <v>0</v>
      </c>
      <c r="BA16" s="13">
        <v>0</v>
      </c>
      <c r="BB16" s="13">
        <v>0</v>
      </c>
      <c r="BC16" s="13">
        <v>0</v>
      </c>
      <c r="BD16" s="13">
        <v>0</v>
      </c>
      <c r="BE16" s="13">
        <v>0</v>
      </c>
      <c r="BF16" s="13">
        <v>0</v>
      </c>
      <c r="BG16" s="13">
        <v>0</v>
      </c>
      <c r="BH16" s="13">
        <v>0</v>
      </c>
      <c r="BI16" s="13">
        <v>0</v>
      </c>
      <c r="BJ16" s="13">
        <v>0</v>
      </c>
      <c r="BK16" s="13">
        <v>0</v>
      </c>
      <c r="BL16" s="13">
        <v>0</v>
      </c>
      <c r="BM16" s="13">
        <v>0</v>
      </c>
      <c r="BN16" s="13">
        <v>0</v>
      </c>
      <c r="BO16" s="13">
        <v>0</v>
      </c>
      <c r="BP16" s="13">
        <v>0</v>
      </c>
      <c r="BQ16" s="13">
        <v>0</v>
      </c>
      <c r="BR16" s="13">
        <v>0</v>
      </c>
      <c r="BS16" s="13">
        <v>0</v>
      </c>
      <c r="BT16" s="13">
        <v>0</v>
      </c>
      <c r="BU16" s="13">
        <v>0</v>
      </c>
      <c r="BV16" s="13">
        <v>0</v>
      </c>
      <c r="BW16" s="13">
        <v>0</v>
      </c>
      <c r="BX16" s="13">
        <v>0</v>
      </c>
      <c r="BY16" s="13">
        <v>0</v>
      </c>
      <c r="BZ16" s="13">
        <v>0</v>
      </c>
      <c r="CA16" s="13">
        <v>0</v>
      </c>
      <c r="CB16" s="13">
        <v>0</v>
      </c>
      <c r="CC16" s="13">
        <v>0</v>
      </c>
      <c r="CD16" s="13"/>
      <c r="CE16" s="13">
        <v>0</v>
      </c>
      <c r="CF16" s="13">
        <v>0</v>
      </c>
      <c r="CG16" s="13">
        <v>0</v>
      </c>
      <c r="CH16" s="13">
        <v>0</v>
      </c>
    </row>
    <row r="17" spans="1:86">
      <c r="A17" s="51" t="s">
        <v>12</v>
      </c>
      <c r="B17" s="13">
        <v>14</v>
      </c>
      <c r="C17" s="13">
        <v>0</v>
      </c>
      <c r="D17" s="13">
        <v>0</v>
      </c>
      <c r="E17" s="13">
        <v>0</v>
      </c>
      <c r="F17" s="13">
        <v>0</v>
      </c>
      <c r="G17" s="13">
        <v>0</v>
      </c>
      <c r="H17" s="13">
        <v>80</v>
      </c>
      <c r="I17" s="13">
        <v>0</v>
      </c>
      <c r="J17" s="13">
        <v>0</v>
      </c>
      <c r="K17" s="13">
        <v>300</v>
      </c>
      <c r="L17" s="13">
        <v>0</v>
      </c>
      <c r="M17" s="13">
        <v>0</v>
      </c>
      <c r="N17" s="13">
        <v>507</v>
      </c>
      <c r="O17" s="13">
        <v>0</v>
      </c>
      <c r="P17" s="13">
        <v>0</v>
      </c>
      <c r="Q17" s="13">
        <v>0</v>
      </c>
      <c r="R17" s="13">
        <v>0</v>
      </c>
      <c r="S17" s="13">
        <v>0</v>
      </c>
      <c r="T17" s="13">
        <v>0</v>
      </c>
      <c r="U17" s="13">
        <v>0</v>
      </c>
      <c r="V17" s="13">
        <v>0</v>
      </c>
      <c r="W17" s="13">
        <v>0</v>
      </c>
      <c r="X17" s="13">
        <v>0</v>
      </c>
      <c r="Y17" s="13">
        <v>0</v>
      </c>
      <c r="Z17" s="13">
        <v>0</v>
      </c>
      <c r="AA17" s="13">
        <v>0</v>
      </c>
      <c r="AB17" s="13">
        <v>0</v>
      </c>
      <c r="AC17" s="13">
        <v>0</v>
      </c>
      <c r="AD17" s="13">
        <v>0</v>
      </c>
      <c r="AE17" s="13">
        <v>0</v>
      </c>
      <c r="AF17" s="13">
        <v>0</v>
      </c>
      <c r="AG17" s="15">
        <v>14</v>
      </c>
      <c r="AH17" s="15">
        <v>887</v>
      </c>
      <c r="AI17" s="15">
        <v>0</v>
      </c>
      <c r="AJ17" s="15">
        <v>901</v>
      </c>
      <c r="AK17" s="15">
        <v>0</v>
      </c>
      <c r="AL17" s="15">
        <v>0</v>
      </c>
      <c r="AM17" s="13">
        <v>0</v>
      </c>
      <c r="AN17" s="13"/>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c r="BH17" s="13">
        <v>0</v>
      </c>
      <c r="BI17" s="13">
        <v>0</v>
      </c>
      <c r="BJ17" s="13">
        <v>0</v>
      </c>
      <c r="BK17" s="13">
        <v>0</v>
      </c>
      <c r="BL17" s="13">
        <v>0</v>
      </c>
      <c r="BM17" s="13">
        <v>0</v>
      </c>
      <c r="BN17" s="13">
        <v>0</v>
      </c>
      <c r="BO17" s="13">
        <v>0</v>
      </c>
      <c r="BP17" s="13">
        <v>0</v>
      </c>
      <c r="BQ17" s="13">
        <v>0</v>
      </c>
      <c r="BR17" s="13">
        <v>0</v>
      </c>
      <c r="BS17" s="13">
        <v>0</v>
      </c>
      <c r="BT17" s="13">
        <v>0</v>
      </c>
      <c r="BU17" s="13">
        <v>0</v>
      </c>
      <c r="BV17" s="13">
        <v>0</v>
      </c>
      <c r="BW17" s="13">
        <v>0</v>
      </c>
      <c r="BX17" s="13">
        <v>0</v>
      </c>
      <c r="BY17" s="13">
        <v>0</v>
      </c>
      <c r="BZ17" s="13">
        <v>0</v>
      </c>
      <c r="CA17" s="13">
        <v>0</v>
      </c>
      <c r="CB17" s="13">
        <v>0</v>
      </c>
      <c r="CC17" s="13">
        <v>0</v>
      </c>
      <c r="CD17" s="13"/>
      <c r="CE17" s="13">
        <v>0</v>
      </c>
      <c r="CF17" s="13">
        <v>0</v>
      </c>
      <c r="CG17" s="13">
        <v>0</v>
      </c>
      <c r="CH17" s="13">
        <v>0</v>
      </c>
    </row>
    <row r="18" spans="1:86">
      <c r="A18" s="51" t="s">
        <v>1334</v>
      </c>
      <c r="B18" s="13">
        <v>14</v>
      </c>
      <c r="C18" s="13">
        <v>0</v>
      </c>
      <c r="D18" s="13">
        <v>0</v>
      </c>
      <c r="E18" s="13">
        <v>0</v>
      </c>
      <c r="F18" s="13">
        <v>0</v>
      </c>
      <c r="G18" s="13">
        <v>0</v>
      </c>
      <c r="H18" s="13">
        <v>337</v>
      </c>
      <c r="I18" s="13">
        <v>0</v>
      </c>
      <c r="J18" s="13">
        <v>0</v>
      </c>
      <c r="K18" s="13">
        <v>690</v>
      </c>
      <c r="L18" s="13">
        <v>0</v>
      </c>
      <c r="M18" s="13">
        <v>0</v>
      </c>
      <c r="N18" s="13">
        <v>437</v>
      </c>
      <c r="O18" s="13">
        <v>1</v>
      </c>
      <c r="P18" s="13">
        <v>0</v>
      </c>
      <c r="Q18" s="13">
        <v>0</v>
      </c>
      <c r="R18" s="13">
        <v>0</v>
      </c>
      <c r="S18" s="13">
        <v>0</v>
      </c>
      <c r="T18" s="13">
        <v>0</v>
      </c>
      <c r="U18" s="13">
        <v>0</v>
      </c>
      <c r="V18" s="13">
        <v>0</v>
      </c>
      <c r="W18" s="13">
        <v>0</v>
      </c>
      <c r="X18" s="13">
        <v>0</v>
      </c>
      <c r="Y18" s="13">
        <v>0</v>
      </c>
      <c r="Z18" s="13">
        <v>0</v>
      </c>
      <c r="AA18" s="13">
        <v>0</v>
      </c>
      <c r="AB18" s="13">
        <v>0</v>
      </c>
      <c r="AC18" s="13">
        <v>1</v>
      </c>
      <c r="AD18" s="13">
        <v>0</v>
      </c>
      <c r="AE18" s="13">
        <v>0</v>
      </c>
      <c r="AF18" s="13">
        <v>0</v>
      </c>
      <c r="AG18" s="15">
        <v>14</v>
      </c>
      <c r="AH18" s="15">
        <v>1464</v>
      </c>
      <c r="AI18" s="15">
        <v>0</v>
      </c>
      <c r="AJ18" s="15">
        <v>1478</v>
      </c>
      <c r="AK18" s="15">
        <v>2</v>
      </c>
      <c r="AL18" s="15">
        <v>0</v>
      </c>
      <c r="AM18" s="13">
        <v>2</v>
      </c>
      <c r="AN18" s="13" t="s">
        <v>1335</v>
      </c>
      <c r="AO18" s="13">
        <v>0</v>
      </c>
      <c r="AP18" s="13">
        <v>0</v>
      </c>
      <c r="AQ18" s="13">
        <v>0</v>
      </c>
      <c r="AR18" s="13">
        <v>0</v>
      </c>
      <c r="AS18" s="13">
        <v>0</v>
      </c>
      <c r="AT18" s="13">
        <v>0</v>
      </c>
      <c r="AU18" s="13">
        <v>0</v>
      </c>
      <c r="AV18" s="13">
        <v>0</v>
      </c>
      <c r="AW18" s="13">
        <v>0</v>
      </c>
      <c r="AX18" s="13">
        <v>0</v>
      </c>
      <c r="AY18" s="13">
        <v>0</v>
      </c>
      <c r="AZ18" s="13">
        <v>0</v>
      </c>
      <c r="BA18" s="13">
        <v>0</v>
      </c>
      <c r="BB18" s="13">
        <v>0</v>
      </c>
      <c r="BC18" s="13">
        <v>0</v>
      </c>
      <c r="BD18" s="13">
        <v>0</v>
      </c>
      <c r="BE18" s="13">
        <v>0</v>
      </c>
      <c r="BF18" s="13">
        <v>0</v>
      </c>
      <c r="BG18" s="13">
        <v>0</v>
      </c>
      <c r="BH18" s="13">
        <v>0</v>
      </c>
      <c r="BI18" s="13">
        <v>0</v>
      </c>
      <c r="BJ18" s="13">
        <v>0</v>
      </c>
      <c r="BK18" s="13">
        <v>0</v>
      </c>
      <c r="BL18" s="13">
        <v>0</v>
      </c>
      <c r="BM18" s="13">
        <v>0</v>
      </c>
      <c r="BN18" s="13">
        <v>0</v>
      </c>
      <c r="BO18" s="13">
        <v>0</v>
      </c>
      <c r="BP18" s="13">
        <v>0</v>
      </c>
      <c r="BQ18" s="13">
        <v>0</v>
      </c>
      <c r="BR18" s="13">
        <v>0</v>
      </c>
      <c r="BS18" s="13">
        <v>0</v>
      </c>
      <c r="BT18" s="13">
        <v>0</v>
      </c>
      <c r="BU18" s="13">
        <v>0</v>
      </c>
      <c r="BV18" s="13">
        <v>0</v>
      </c>
      <c r="BW18" s="13">
        <v>0</v>
      </c>
      <c r="BX18" s="13">
        <v>0</v>
      </c>
      <c r="BY18" s="13">
        <v>0</v>
      </c>
      <c r="BZ18" s="13">
        <v>0</v>
      </c>
      <c r="CA18" s="13">
        <v>0</v>
      </c>
      <c r="CB18" s="13">
        <v>0</v>
      </c>
      <c r="CC18" s="13">
        <v>0</v>
      </c>
      <c r="CD18" s="13"/>
      <c r="CE18" s="13">
        <v>0</v>
      </c>
      <c r="CF18" s="13">
        <v>0</v>
      </c>
      <c r="CG18" s="13">
        <v>0</v>
      </c>
      <c r="CH18" s="13">
        <v>0</v>
      </c>
    </row>
    <row r="19" spans="1:86">
      <c r="A19" s="51" t="s">
        <v>13</v>
      </c>
      <c r="B19" s="13">
        <v>12</v>
      </c>
      <c r="C19" s="13">
        <v>0</v>
      </c>
      <c r="D19" s="13">
        <v>0</v>
      </c>
      <c r="E19" s="13">
        <v>0</v>
      </c>
      <c r="F19" s="13">
        <v>0</v>
      </c>
      <c r="G19" s="13">
        <v>0</v>
      </c>
      <c r="H19" s="13">
        <v>359</v>
      </c>
      <c r="I19" s="13">
        <v>0</v>
      </c>
      <c r="J19" s="13">
        <v>0</v>
      </c>
      <c r="K19" s="13">
        <v>834</v>
      </c>
      <c r="L19" s="13">
        <v>0</v>
      </c>
      <c r="M19" s="13">
        <v>0</v>
      </c>
      <c r="N19" s="13">
        <v>256</v>
      </c>
      <c r="O19" s="13">
        <v>0</v>
      </c>
      <c r="P19" s="13">
        <v>0</v>
      </c>
      <c r="Q19" s="13">
        <v>0</v>
      </c>
      <c r="R19" s="13">
        <v>0</v>
      </c>
      <c r="S19" s="13">
        <v>0</v>
      </c>
      <c r="T19" s="13">
        <v>0</v>
      </c>
      <c r="U19" s="13">
        <v>0</v>
      </c>
      <c r="V19" s="13">
        <v>0</v>
      </c>
      <c r="W19" s="13">
        <v>0</v>
      </c>
      <c r="X19" s="13">
        <v>0</v>
      </c>
      <c r="Y19" s="13">
        <v>0</v>
      </c>
      <c r="Z19" s="13">
        <v>0</v>
      </c>
      <c r="AA19" s="13">
        <v>0</v>
      </c>
      <c r="AB19" s="13">
        <v>0</v>
      </c>
      <c r="AC19" s="13">
        <v>0</v>
      </c>
      <c r="AD19" s="13">
        <v>0</v>
      </c>
      <c r="AE19" s="13">
        <v>0</v>
      </c>
      <c r="AF19" s="13">
        <v>0</v>
      </c>
      <c r="AG19" s="15">
        <v>12</v>
      </c>
      <c r="AH19" s="15">
        <v>1449</v>
      </c>
      <c r="AI19" s="15">
        <v>0</v>
      </c>
      <c r="AJ19" s="15">
        <v>1461</v>
      </c>
      <c r="AK19" s="15">
        <v>0</v>
      </c>
      <c r="AL19" s="15">
        <v>0</v>
      </c>
      <c r="AM19" s="13">
        <v>0</v>
      </c>
      <c r="AN19" s="13"/>
      <c r="AO19" s="13">
        <v>0</v>
      </c>
      <c r="AP19" s="13">
        <v>0</v>
      </c>
      <c r="AQ19" s="13">
        <v>0</v>
      </c>
      <c r="AR19" s="13">
        <v>0</v>
      </c>
      <c r="AS19" s="13">
        <v>0</v>
      </c>
      <c r="AT19" s="13">
        <v>0</v>
      </c>
      <c r="AU19" s="13">
        <v>0</v>
      </c>
      <c r="AV19" s="13">
        <v>0</v>
      </c>
      <c r="AW19" s="13">
        <v>0</v>
      </c>
      <c r="AX19" s="13">
        <v>0</v>
      </c>
      <c r="AY19" s="13">
        <v>0</v>
      </c>
      <c r="AZ19" s="13">
        <v>0</v>
      </c>
      <c r="BA19" s="13">
        <v>0</v>
      </c>
      <c r="BB19" s="13">
        <v>0</v>
      </c>
      <c r="BC19" s="13">
        <v>0</v>
      </c>
      <c r="BD19" s="13">
        <v>0</v>
      </c>
      <c r="BE19" s="13">
        <v>0</v>
      </c>
      <c r="BF19" s="13">
        <v>0</v>
      </c>
      <c r="BG19" s="13">
        <v>0</v>
      </c>
      <c r="BH19" s="13">
        <v>0</v>
      </c>
      <c r="BI19" s="13">
        <v>0</v>
      </c>
      <c r="BJ19" s="13">
        <v>0</v>
      </c>
      <c r="BK19" s="13">
        <v>0</v>
      </c>
      <c r="BL19" s="13">
        <v>0</v>
      </c>
      <c r="BM19" s="13">
        <v>0</v>
      </c>
      <c r="BN19" s="13">
        <v>0</v>
      </c>
      <c r="BO19" s="13">
        <v>0</v>
      </c>
      <c r="BP19" s="13">
        <v>0</v>
      </c>
      <c r="BQ19" s="13">
        <v>0</v>
      </c>
      <c r="BR19" s="13">
        <v>0</v>
      </c>
      <c r="BS19" s="13">
        <v>0</v>
      </c>
      <c r="BT19" s="13">
        <v>0</v>
      </c>
      <c r="BU19" s="13">
        <v>0</v>
      </c>
      <c r="BV19" s="13">
        <v>0</v>
      </c>
      <c r="BW19" s="13">
        <v>0</v>
      </c>
      <c r="BX19" s="13">
        <v>0</v>
      </c>
      <c r="BY19" s="13">
        <v>0</v>
      </c>
      <c r="BZ19" s="13">
        <v>0</v>
      </c>
      <c r="CA19" s="13">
        <v>0</v>
      </c>
      <c r="CB19" s="13">
        <v>0</v>
      </c>
      <c r="CC19" s="13">
        <v>0</v>
      </c>
      <c r="CD19" s="13"/>
      <c r="CE19" s="13">
        <v>0</v>
      </c>
      <c r="CF19" s="13">
        <v>0</v>
      </c>
      <c r="CG19" s="13">
        <v>0</v>
      </c>
      <c r="CH19" s="13">
        <v>0</v>
      </c>
    </row>
    <row r="20" spans="1:86" s="43" customFormat="1">
      <c r="A20" s="52" t="s">
        <v>14</v>
      </c>
      <c r="B20" s="21">
        <v>12</v>
      </c>
      <c r="C20" s="21">
        <v>0</v>
      </c>
      <c r="D20" s="21">
        <v>0</v>
      </c>
      <c r="E20" s="21">
        <v>0</v>
      </c>
      <c r="F20" s="21">
        <v>0</v>
      </c>
      <c r="G20" s="21">
        <v>0</v>
      </c>
      <c r="H20" s="21">
        <v>121</v>
      </c>
      <c r="I20" s="21">
        <v>0</v>
      </c>
      <c r="J20" s="21">
        <v>0</v>
      </c>
      <c r="K20" s="21">
        <v>373</v>
      </c>
      <c r="L20" s="21">
        <v>0</v>
      </c>
      <c r="M20" s="21">
        <v>0</v>
      </c>
      <c r="N20" s="21">
        <v>317</v>
      </c>
      <c r="O20" s="21">
        <v>0</v>
      </c>
      <c r="P20" s="21">
        <v>0</v>
      </c>
      <c r="Q20" s="21">
        <v>11</v>
      </c>
      <c r="R20" s="21">
        <v>0</v>
      </c>
      <c r="S20" s="21">
        <v>0</v>
      </c>
      <c r="T20" s="21">
        <v>0</v>
      </c>
      <c r="U20" s="21">
        <v>0</v>
      </c>
      <c r="V20" s="21">
        <v>0</v>
      </c>
      <c r="W20" s="21">
        <v>0</v>
      </c>
      <c r="X20" s="21">
        <v>0</v>
      </c>
      <c r="Y20" s="21">
        <v>0</v>
      </c>
      <c r="Z20" s="21">
        <v>0</v>
      </c>
      <c r="AA20" s="21">
        <v>0</v>
      </c>
      <c r="AB20" s="21">
        <v>0</v>
      </c>
      <c r="AC20" s="21">
        <v>0</v>
      </c>
      <c r="AD20" s="21">
        <v>0</v>
      </c>
      <c r="AE20" s="21">
        <v>0</v>
      </c>
      <c r="AF20" s="21">
        <v>0</v>
      </c>
      <c r="AG20" s="36">
        <v>12</v>
      </c>
      <c r="AH20" s="36">
        <v>822</v>
      </c>
      <c r="AI20" s="36">
        <v>0</v>
      </c>
      <c r="AJ20" s="36">
        <v>834</v>
      </c>
      <c r="AK20" s="36">
        <v>0</v>
      </c>
      <c r="AL20" s="36">
        <v>0</v>
      </c>
      <c r="AM20" s="21">
        <v>0</v>
      </c>
      <c r="AN20" s="21"/>
      <c r="AO20" s="21">
        <v>0</v>
      </c>
      <c r="AP20" s="21">
        <v>0</v>
      </c>
      <c r="AQ20" s="21">
        <v>0</v>
      </c>
      <c r="AR20" s="21">
        <v>0</v>
      </c>
      <c r="AS20" s="21">
        <v>0</v>
      </c>
      <c r="AT20" s="21">
        <v>0</v>
      </c>
      <c r="AU20" s="21">
        <v>0</v>
      </c>
      <c r="AV20" s="21">
        <v>0</v>
      </c>
      <c r="AW20" s="21">
        <v>0</v>
      </c>
      <c r="AX20" s="21">
        <v>0</v>
      </c>
      <c r="AY20" s="21">
        <v>0</v>
      </c>
      <c r="AZ20" s="21">
        <v>0</v>
      </c>
      <c r="BA20" s="21">
        <v>0</v>
      </c>
      <c r="BB20" s="21">
        <v>0</v>
      </c>
      <c r="BC20" s="21">
        <v>0</v>
      </c>
      <c r="BD20" s="21">
        <v>0</v>
      </c>
      <c r="BE20" s="21">
        <v>0</v>
      </c>
      <c r="BF20" s="21">
        <v>0</v>
      </c>
      <c r="BG20" s="21">
        <v>0</v>
      </c>
      <c r="BH20" s="21">
        <v>0</v>
      </c>
      <c r="BI20" s="21">
        <v>0</v>
      </c>
      <c r="BJ20" s="21">
        <v>0</v>
      </c>
      <c r="BK20" s="21">
        <v>0</v>
      </c>
      <c r="BL20" s="21">
        <v>0</v>
      </c>
      <c r="BM20" s="21">
        <v>0</v>
      </c>
      <c r="BN20" s="21">
        <v>0</v>
      </c>
      <c r="BO20" s="21">
        <v>0</v>
      </c>
      <c r="BP20" s="21">
        <v>0</v>
      </c>
      <c r="BQ20" s="21">
        <v>0</v>
      </c>
      <c r="BR20" s="21">
        <v>0</v>
      </c>
      <c r="BS20" s="21">
        <v>0</v>
      </c>
      <c r="BT20" s="21">
        <v>0</v>
      </c>
      <c r="BU20" s="21">
        <v>0</v>
      </c>
      <c r="BV20" s="21">
        <v>0</v>
      </c>
      <c r="BW20" s="21">
        <v>0</v>
      </c>
      <c r="BX20" s="21">
        <v>0</v>
      </c>
      <c r="BY20" s="21">
        <v>0</v>
      </c>
      <c r="BZ20" s="21">
        <v>0</v>
      </c>
      <c r="CA20" s="21">
        <v>0</v>
      </c>
      <c r="CB20" s="21">
        <v>0</v>
      </c>
      <c r="CC20" s="21">
        <v>0</v>
      </c>
      <c r="CD20" s="21"/>
      <c r="CE20" s="21">
        <v>0</v>
      </c>
      <c r="CF20" s="21">
        <v>0</v>
      </c>
      <c r="CG20" s="21">
        <v>0</v>
      </c>
      <c r="CH20" s="21">
        <v>0</v>
      </c>
    </row>
    <row r="21" spans="1:86">
      <c r="A21" s="51" t="s">
        <v>15</v>
      </c>
      <c r="B21" s="13">
        <v>15</v>
      </c>
      <c r="C21" s="13">
        <v>0</v>
      </c>
      <c r="D21" s="13">
        <v>0</v>
      </c>
      <c r="E21" s="13">
        <v>0</v>
      </c>
      <c r="F21" s="13">
        <v>0</v>
      </c>
      <c r="G21" s="13">
        <v>0</v>
      </c>
      <c r="H21" s="13">
        <v>170</v>
      </c>
      <c r="I21" s="13">
        <v>0</v>
      </c>
      <c r="J21" s="13">
        <v>0</v>
      </c>
      <c r="K21" s="13">
        <v>31</v>
      </c>
      <c r="L21" s="13">
        <v>0</v>
      </c>
      <c r="M21" s="13">
        <v>0</v>
      </c>
      <c r="N21" s="13">
        <v>311</v>
      </c>
      <c r="O21" s="13">
        <v>0</v>
      </c>
      <c r="P21" s="13">
        <v>0</v>
      </c>
      <c r="Q21" s="13">
        <v>0</v>
      </c>
      <c r="R21" s="13">
        <v>0</v>
      </c>
      <c r="S21" s="13">
        <v>0</v>
      </c>
      <c r="T21" s="13">
        <v>0</v>
      </c>
      <c r="U21" s="13">
        <v>0</v>
      </c>
      <c r="V21" s="13">
        <v>0</v>
      </c>
      <c r="W21" s="13">
        <v>0</v>
      </c>
      <c r="X21" s="13">
        <v>0</v>
      </c>
      <c r="Y21" s="13">
        <v>0</v>
      </c>
      <c r="Z21" s="13">
        <v>0</v>
      </c>
      <c r="AA21" s="13">
        <v>0</v>
      </c>
      <c r="AB21" s="13">
        <v>0</v>
      </c>
      <c r="AC21" s="13">
        <v>0</v>
      </c>
      <c r="AD21" s="13">
        <v>0</v>
      </c>
      <c r="AE21" s="13">
        <v>0</v>
      </c>
      <c r="AF21" s="13">
        <v>0</v>
      </c>
      <c r="AG21" s="15">
        <v>15</v>
      </c>
      <c r="AH21" s="15">
        <v>512</v>
      </c>
      <c r="AI21" s="15">
        <v>0</v>
      </c>
      <c r="AJ21" s="15">
        <v>527</v>
      </c>
      <c r="AK21" s="15">
        <v>0</v>
      </c>
      <c r="AL21" s="15">
        <v>0</v>
      </c>
      <c r="AM21" s="13">
        <v>0</v>
      </c>
      <c r="AN21" s="13"/>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c r="CE21" s="13">
        <v>0</v>
      </c>
      <c r="CF21" s="13">
        <v>0</v>
      </c>
      <c r="CG21" s="13">
        <v>0</v>
      </c>
      <c r="CH21" s="13">
        <v>0</v>
      </c>
    </row>
    <row r="22" spans="1:86">
      <c r="A22" s="51" t="s">
        <v>16</v>
      </c>
      <c r="B22" s="13">
        <v>26</v>
      </c>
      <c r="C22" s="13">
        <v>0</v>
      </c>
      <c r="D22" s="13">
        <v>0</v>
      </c>
      <c r="E22" s="13">
        <v>0</v>
      </c>
      <c r="F22" s="13">
        <v>0</v>
      </c>
      <c r="G22" s="13">
        <v>0</v>
      </c>
      <c r="H22" s="13">
        <v>591</v>
      </c>
      <c r="I22" s="13">
        <v>0</v>
      </c>
      <c r="J22" s="13">
        <v>0</v>
      </c>
      <c r="K22" s="13">
        <v>1536</v>
      </c>
      <c r="L22" s="13">
        <v>0</v>
      </c>
      <c r="M22" s="13">
        <v>0</v>
      </c>
      <c r="N22" s="13">
        <v>719</v>
      </c>
      <c r="O22" s="13">
        <v>0</v>
      </c>
      <c r="P22" s="13">
        <v>0</v>
      </c>
      <c r="Q22" s="13">
        <v>0</v>
      </c>
      <c r="R22" s="13">
        <v>0</v>
      </c>
      <c r="S22" s="13">
        <v>0</v>
      </c>
      <c r="T22" s="13">
        <v>0</v>
      </c>
      <c r="U22" s="13">
        <v>0</v>
      </c>
      <c r="V22" s="13">
        <v>0</v>
      </c>
      <c r="W22" s="13">
        <v>77</v>
      </c>
      <c r="X22" s="13">
        <v>0</v>
      </c>
      <c r="Y22" s="13">
        <v>0</v>
      </c>
      <c r="Z22" s="13">
        <v>0</v>
      </c>
      <c r="AA22" s="13">
        <v>0</v>
      </c>
      <c r="AB22" s="13">
        <v>0</v>
      </c>
      <c r="AC22" s="13">
        <v>0</v>
      </c>
      <c r="AD22" s="13">
        <v>0</v>
      </c>
      <c r="AE22" s="13">
        <v>0</v>
      </c>
      <c r="AF22" s="13">
        <v>0</v>
      </c>
      <c r="AG22" s="15">
        <v>26</v>
      </c>
      <c r="AH22" s="15">
        <v>2923</v>
      </c>
      <c r="AI22" s="15">
        <v>0</v>
      </c>
      <c r="AJ22" s="15">
        <v>2949</v>
      </c>
      <c r="AK22" s="15">
        <v>0</v>
      </c>
      <c r="AL22" s="15">
        <v>0</v>
      </c>
      <c r="AM22" s="13">
        <v>0</v>
      </c>
      <c r="AN22" s="13"/>
      <c r="AO22" s="13">
        <v>0</v>
      </c>
      <c r="AP22" s="13">
        <v>0</v>
      </c>
      <c r="AQ22" s="13">
        <v>0</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c r="BH22" s="13">
        <v>0</v>
      </c>
      <c r="BI22" s="13">
        <v>0</v>
      </c>
      <c r="BJ22" s="13">
        <v>0</v>
      </c>
      <c r="BK22" s="13">
        <v>0</v>
      </c>
      <c r="BL22" s="13">
        <v>0</v>
      </c>
      <c r="BM22" s="13">
        <v>0</v>
      </c>
      <c r="BN22" s="13">
        <v>0</v>
      </c>
      <c r="BO22" s="13">
        <v>0</v>
      </c>
      <c r="BP22" s="13">
        <v>0</v>
      </c>
      <c r="BQ22" s="13">
        <v>0</v>
      </c>
      <c r="BR22" s="13">
        <v>0</v>
      </c>
      <c r="BS22" s="13">
        <v>0</v>
      </c>
      <c r="BT22" s="13">
        <v>0</v>
      </c>
      <c r="BU22" s="13">
        <v>0</v>
      </c>
      <c r="BV22" s="13">
        <v>0</v>
      </c>
      <c r="BW22" s="13">
        <v>0</v>
      </c>
      <c r="BX22" s="13">
        <v>0</v>
      </c>
      <c r="BY22" s="13">
        <v>0</v>
      </c>
      <c r="BZ22" s="13">
        <v>0</v>
      </c>
      <c r="CA22" s="13">
        <v>0</v>
      </c>
      <c r="CB22" s="13">
        <v>0</v>
      </c>
      <c r="CC22" s="13">
        <v>0</v>
      </c>
      <c r="CD22" s="13"/>
      <c r="CE22" s="13">
        <v>0</v>
      </c>
      <c r="CF22" s="13">
        <v>0</v>
      </c>
      <c r="CG22" s="13">
        <v>0</v>
      </c>
      <c r="CH22" s="13">
        <v>0</v>
      </c>
    </row>
    <row r="23" spans="1:86">
      <c r="A23" s="51" t="s">
        <v>17</v>
      </c>
      <c r="B23" s="13">
        <v>18</v>
      </c>
      <c r="C23" s="13">
        <v>0</v>
      </c>
      <c r="D23" s="13">
        <v>0</v>
      </c>
      <c r="E23" s="13">
        <v>0</v>
      </c>
      <c r="F23" s="13">
        <v>0</v>
      </c>
      <c r="G23" s="13">
        <v>0</v>
      </c>
      <c r="H23" s="13">
        <v>809</v>
      </c>
      <c r="I23" s="13">
        <v>0</v>
      </c>
      <c r="J23" s="13">
        <v>0</v>
      </c>
      <c r="K23" s="13">
        <v>1560</v>
      </c>
      <c r="L23" s="13">
        <v>0</v>
      </c>
      <c r="M23" s="13">
        <v>0</v>
      </c>
      <c r="N23" s="13">
        <v>277</v>
      </c>
      <c r="O23" s="13">
        <v>0</v>
      </c>
      <c r="P23" s="13">
        <v>0</v>
      </c>
      <c r="Q23" s="13">
        <v>0</v>
      </c>
      <c r="R23" s="13">
        <v>0</v>
      </c>
      <c r="S23" s="13">
        <v>0</v>
      </c>
      <c r="T23" s="13">
        <v>0</v>
      </c>
      <c r="U23" s="13">
        <v>0</v>
      </c>
      <c r="V23" s="13">
        <v>0</v>
      </c>
      <c r="W23" s="13">
        <v>0</v>
      </c>
      <c r="X23" s="13">
        <v>0</v>
      </c>
      <c r="Y23" s="13">
        <v>0</v>
      </c>
      <c r="Z23" s="13">
        <v>0</v>
      </c>
      <c r="AA23" s="13">
        <v>0</v>
      </c>
      <c r="AB23" s="13">
        <v>0</v>
      </c>
      <c r="AC23" s="13">
        <v>0</v>
      </c>
      <c r="AD23" s="13">
        <v>0</v>
      </c>
      <c r="AE23" s="13">
        <v>0</v>
      </c>
      <c r="AF23" s="13">
        <v>0</v>
      </c>
      <c r="AG23" s="15">
        <v>18</v>
      </c>
      <c r="AH23" s="15">
        <v>2646</v>
      </c>
      <c r="AI23" s="15">
        <v>0</v>
      </c>
      <c r="AJ23" s="15">
        <v>2664</v>
      </c>
      <c r="AK23" s="15">
        <v>0</v>
      </c>
      <c r="AL23" s="15">
        <v>0</v>
      </c>
      <c r="AM23" s="13">
        <v>0</v>
      </c>
      <c r="AN23" s="13"/>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0</v>
      </c>
      <c r="BI23" s="13">
        <v>0</v>
      </c>
      <c r="BJ23" s="13">
        <v>0</v>
      </c>
      <c r="BK23" s="13">
        <v>0</v>
      </c>
      <c r="BL23" s="13">
        <v>0</v>
      </c>
      <c r="BM23" s="13">
        <v>0</v>
      </c>
      <c r="BN23" s="13">
        <v>0</v>
      </c>
      <c r="BO23" s="13">
        <v>0</v>
      </c>
      <c r="BP23" s="13">
        <v>0</v>
      </c>
      <c r="BQ23" s="13">
        <v>0</v>
      </c>
      <c r="BR23" s="13">
        <v>0</v>
      </c>
      <c r="BS23" s="13">
        <v>0</v>
      </c>
      <c r="BT23" s="13">
        <v>0</v>
      </c>
      <c r="BU23" s="13">
        <v>0</v>
      </c>
      <c r="BV23" s="13">
        <v>0</v>
      </c>
      <c r="BW23" s="13">
        <v>0</v>
      </c>
      <c r="BX23" s="13">
        <v>0</v>
      </c>
      <c r="BY23" s="13">
        <v>0</v>
      </c>
      <c r="BZ23" s="13">
        <v>0</v>
      </c>
      <c r="CA23" s="13">
        <v>0</v>
      </c>
      <c r="CB23" s="13">
        <v>0</v>
      </c>
      <c r="CC23" s="13">
        <v>0</v>
      </c>
      <c r="CD23" s="13"/>
      <c r="CE23" s="13">
        <v>0</v>
      </c>
      <c r="CF23" s="13">
        <v>0</v>
      </c>
      <c r="CG23" s="13">
        <v>0</v>
      </c>
      <c r="CH23" s="13">
        <v>0</v>
      </c>
    </row>
    <row r="24" spans="1:86">
      <c r="A24" s="51" t="s">
        <v>1218</v>
      </c>
      <c r="B24" s="13">
        <v>19</v>
      </c>
      <c r="C24" s="13">
        <v>0</v>
      </c>
      <c r="D24" s="13">
        <v>0</v>
      </c>
      <c r="E24" s="13">
        <v>95</v>
      </c>
      <c r="F24" s="13">
        <v>0</v>
      </c>
      <c r="G24" s="13">
        <v>0</v>
      </c>
      <c r="H24" s="13">
        <v>151</v>
      </c>
      <c r="I24" s="13">
        <v>0</v>
      </c>
      <c r="J24" s="13">
        <v>0</v>
      </c>
      <c r="K24" s="13">
        <v>398</v>
      </c>
      <c r="L24" s="13">
        <v>0</v>
      </c>
      <c r="M24" s="13">
        <v>0</v>
      </c>
      <c r="N24" s="13">
        <v>256</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5">
        <v>19</v>
      </c>
      <c r="AH24" s="15">
        <v>900</v>
      </c>
      <c r="AI24" s="15">
        <v>0</v>
      </c>
      <c r="AJ24" s="15">
        <v>919</v>
      </c>
      <c r="AK24" s="15">
        <v>0</v>
      </c>
      <c r="AL24" s="15">
        <v>0</v>
      </c>
      <c r="AM24" s="13">
        <v>0</v>
      </c>
      <c r="AN24" s="13"/>
      <c r="AO24" s="13">
        <v>0</v>
      </c>
      <c r="AP24" s="13">
        <v>0</v>
      </c>
      <c r="AQ24" s="13">
        <v>0</v>
      </c>
      <c r="AR24" s="13">
        <v>0</v>
      </c>
      <c r="AS24" s="13">
        <v>0</v>
      </c>
      <c r="AT24" s="13">
        <v>0</v>
      </c>
      <c r="AU24" s="13">
        <v>0</v>
      </c>
      <c r="AV24" s="13">
        <v>0</v>
      </c>
      <c r="AW24" s="13">
        <v>0</v>
      </c>
      <c r="AX24" s="13">
        <v>0</v>
      </c>
      <c r="AY24" s="13">
        <v>0</v>
      </c>
      <c r="AZ24" s="13">
        <v>0</v>
      </c>
      <c r="BA24" s="13">
        <v>0</v>
      </c>
      <c r="BB24" s="13">
        <v>0</v>
      </c>
      <c r="BC24" s="13">
        <v>0</v>
      </c>
      <c r="BD24" s="13">
        <v>0</v>
      </c>
      <c r="BE24" s="13">
        <v>0</v>
      </c>
      <c r="BF24" s="13">
        <v>0</v>
      </c>
      <c r="BG24" s="13">
        <v>0</v>
      </c>
      <c r="BH24" s="13">
        <v>0</v>
      </c>
      <c r="BI24" s="13">
        <v>0</v>
      </c>
      <c r="BJ24" s="13">
        <v>0</v>
      </c>
      <c r="BK24" s="13">
        <v>0</v>
      </c>
      <c r="BL24" s="13">
        <v>0</v>
      </c>
      <c r="BM24" s="13">
        <v>0</v>
      </c>
      <c r="BN24" s="13">
        <v>0</v>
      </c>
      <c r="BO24" s="13">
        <v>0</v>
      </c>
      <c r="BP24" s="13">
        <v>0</v>
      </c>
      <c r="BQ24" s="13">
        <v>0</v>
      </c>
      <c r="BR24" s="13">
        <v>0</v>
      </c>
      <c r="BS24" s="13">
        <v>0</v>
      </c>
      <c r="BT24" s="13">
        <v>0</v>
      </c>
      <c r="BU24" s="13">
        <v>0</v>
      </c>
      <c r="BV24" s="13">
        <v>0</v>
      </c>
      <c r="BW24" s="13">
        <v>0</v>
      </c>
      <c r="BX24" s="13">
        <v>0</v>
      </c>
      <c r="BY24" s="13">
        <v>0</v>
      </c>
      <c r="BZ24" s="13">
        <v>0</v>
      </c>
      <c r="CA24" s="13">
        <v>0</v>
      </c>
      <c r="CB24" s="13">
        <v>0</v>
      </c>
      <c r="CC24" s="13">
        <v>0</v>
      </c>
      <c r="CD24" s="13"/>
      <c r="CE24" s="13">
        <v>0</v>
      </c>
      <c r="CF24" s="13">
        <v>0</v>
      </c>
      <c r="CG24" s="13">
        <v>0</v>
      </c>
      <c r="CH24" s="13">
        <v>0</v>
      </c>
    </row>
    <row r="25" spans="1:86">
      <c r="A25" s="51" t="s">
        <v>18</v>
      </c>
      <c r="B25" s="13">
        <v>14</v>
      </c>
      <c r="C25" s="13">
        <v>0</v>
      </c>
      <c r="D25" s="13">
        <v>0</v>
      </c>
      <c r="E25" s="13">
        <v>0</v>
      </c>
      <c r="F25" s="13">
        <v>0</v>
      </c>
      <c r="G25" s="13">
        <v>0</v>
      </c>
      <c r="H25" s="13">
        <v>364</v>
      </c>
      <c r="I25" s="13">
        <v>0</v>
      </c>
      <c r="J25" s="13">
        <v>0</v>
      </c>
      <c r="K25" s="13">
        <v>166</v>
      </c>
      <c r="L25" s="13">
        <v>0</v>
      </c>
      <c r="M25" s="13">
        <v>0</v>
      </c>
      <c r="N25" s="13">
        <v>167</v>
      </c>
      <c r="O25" s="13">
        <v>0</v>
      </c>
      <c r="P25" s="13">
        <v>0</v>
      </c>
      <c r="Q25" s="13">
        <v>0</v>
      </c>
      <c r="R25" s="13">
        <v>0</v>
      </c>
      <c r="S25" s="13">
        <v>0</v>
      </c>
      <c r="T25" s="13">
        <v>0</v>
      </c>
      <c r="U25" s="13">
        <v>0</v>
      </c>
      <c r="V25" s="13">
        <v>0</v>
      </c>
      <c r="W25" s="13">
        <v>0</v>
      </c>
      <c r="X25" s="13">
        <v>0</v>
      </c>
      <c r="Y25" s="13">
        <v>0</v>
      </c>
      <c r="Z25" s="13">
        <v>0</v>
      </c>
      <c r="AA25" s="13">
        <v>0</v>
      </c>
      <c r="AB25" s="13">
        <v>0</v>
      </c>
      <c r="AC25" s="13">
        <v>0</v>
      </c>
      <c r="AD25" s="13">
        <v>0</v>
      </c>
      <c r="AE25" s="13">
        <v>0</v>
      </c>
      <c r="AF25" s="13">
        <v>0</v>
      </c>
      <c r="AG25" s="15">
        <v>14</v>
      </c>
      <c r="AH25" s="15">
        <v>697</v>
      </c>
      <c r="AI25" s="15">
        <v>0</v>
      </c>
      <c r="AJ25" s="15">
        <v>711</v>
      </c>
      <c r="AK25" s="15">
        <v>0</v>
      </c>
      <c r="AL25" s="15">
        <v>0</v>
      </c>
      <c r="AM25" s="13">
        <v>0</v>
      </c>
      <c r="AN25" s="13"/>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3">
        <v>0</v>
      </c>
      <c r="BE25" s="13">
        <v>0</v>
      </c>
      <c r="BF25" s="13">
        <v>0</v>
      </c>
      <c r="BG25" s="13">
        <v>0</v>
      </c>
      <c r="BH25" s="13">
        <v>0</v>
      </c>
      <c r="BI25" s="13">
        <v>0</v>
      </c>
      <c r="BJ25" s="13">
        <v>0</v>
      </c>
      <c r="BK25" s="13">
        <v>0</v>
      </c>
      <c r="BL25" s="13">
        <v>0</v>
      </c>
      <c r="BM25" s="13">
        <v>0</v>
      </c>
      <c r="BN25" s="13">
        <v>0</v>
      </c>
      <c r="BO25" s="13">
        <v>0</v>
      </c>
      <c r="BP25" s="13">
        <v>0</v>
      </c>
      <c r="BQ25" s="13">
        <v>0</v>
      </c>
      <c r="BR25" s="13">
        <v>0</v>
      </c>
      <c r="BS25" s="13">
        <v>0</v>
      </c>
      <c r="BT25" s="13">
        <v>0</v>
      </c>
      <c r="BU25" s="13">
        <v>0</v>
      </c>
      <c r="BV25" s="13">
        <v>0</v>
      </c>
      <c r="BW25" s="13">
        <v>0</v>
      </c>
      <c r="BX25" s="13">
        <v>0</v>
      </c>
      <c r="BY25" s="13">
        <v>0</v>
      </c>
      <c r="BZ25" s="13">
        <v>0</v>
      </c>
      <c r="CA25" s="13">
        <v>0</v>
      </c>
      <c r="CB25" s="13">
        <v>0</v>
      </c>
      <c r="CC25" s="13">
        <v>0</v>
      </c>
      <c r="CD25" s="13"/>
      <c r="CE25" s="13">
        <v>0</v>
      </c>
      <c r="CF25" s="13">
        <v>0</v>
      </c>
      <c r="CG25" s="13">
        <v>0</v>
      </c>
      <c r="CH25" s="13">
        <v>0</v>
      </c>
    </row>
    <row r="26" spans="1:86">
      <c r="A26" s="51" t="s">
        <v>1336</v>
      </c>
      <c r="B26" s="13">
        <v>11</v>
      </c>
      <c r="C26" s="13">
        <v>0</v>
      </c>
      <c r="D26" s="13">
        <v>0</v>
      </c>
      <c r="E26" s="13">
        <v>0</v>
      </c>
      <c r="F26" s="13">
        <v>0</v>
      </c>
      <c r="G26" s="13">
        <v>0</v>
      </c>
      <c r="H26" s="13">
        <v>112</v>
      </c>
      <c r="I26" s="13">
        <v>0</v>
      </c>
      <c r="J26" s="13">
        <v>0</v>
      </c>
      <c r="K26" s="13">
        <v>261</v>
      </c>
      <c r="L26" s="13">
        <v>0</v>
      </c>
      <c r="M26" s="13">
        <v>0</v>
      </c>
      <c r="N26" s="13">
        <v>91</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5">
        <v>11</v>
      </c>
      <c r="AH26" s="15">
        <v>464</v>
      </c>
      <c r="AI26" s="15">
        <v>0</v>
      </c>
      <c r="AJ26" s="15">
        <v>475</v>
      </c>
      <c r="AK26" s="15">
        <v>0</v>
      </c>
      <c r="AL26" s="15">
        <v>0</v>
      </c>
      <c r="AM26" s="13">
        <v>0</v>
      </c>
      <c r="AN26" s="13"/>
      <c r="AO26" s="13">
        <v>0</v>
      </c>
      <c r="AP26" s="13">
        <v>0</v>
      </c>
      <c r="AQ26" s="13">
        <v>0</v>
      </c>
      <c r="AR26" s="13">
        <v>0</v>
      </c>
      <c r="AS26" s="13">
        <v>0</v>
      </c>
      <c r="AT26" s="13">
        <v>0</v>
      </c>
      <c r="AU26" s="13">
        <v>0</v>
      </c>
      <c r="AV26" s="13">
        <v>0</v>
      </c>
      <c r="AW26" s="13">
        <v>0</v>
      </c>
      <c r="AX26" s="13">
        <v>0</v>
      </c>
      <c r="AY26" s="13">
        <v>0</v>
      </c>
      <c r="AZ26" s="13">
        <v>0</v>
      </c>
      <c r="BA26" s="13">
        <v>0</v>
      </c>
      <c r="BB26" s="13">
        <v>0</v>
      </c>
      <c r="BC26" s="13">
        <v>0</v>
      </c>
      <c r="BD26" s="13">
        <v>0</v>
      </c>
      <c r="BE26" s="13">
        <v>0</v>
      </c>
      <c r="BF26" s="13">
        <v>0</v>
      </c>
      <c r="BG26" s="13">
        <v>0</v>
      </c>
      <c r="BH26" s="13">
        <v>0</v>
      </c>
      <c r="BI26" s="13">
        <v>0</v>
      </c>
      <c r="BJ26" s="13">
        <v>0</v>
      </c>
      <c r="BK26" s="13">
        <v>0</v>
      </c>
      <c r="BL26" s="13">
        <v>0</v>
      </c>
      <c r="BM26" s="13">
        <v>0</v>
      </c>
      <c r="BN26" s="13">
        <v>0</v>
      </c>
      <c r="BO26" s="13">
        <v>0</v>
      </c>
      <c r="BP26" s="13">
        <v>0</v>
      </c>
      <c r="BQ26" s="13">
        <v>0</v>
      </c>
      <c r="BR26" s="13">
        <v>0</v>
      </c>
      <c r="BS26" s="13">
        <v>0</v>
      </c>
      <c r="BT26" s="13">
        <v>0</v>
      </c>
      <c r="BU26" s="13">
        <v>0</v>
      </c>
      <c r="BV26" s="13">
        <v>0</v>
      </c>
      <c r="BW26" s="13">
        <v>0</v>
      </c>
      <c r="BX26" s="13">
        <v>0</v>
      </c>
      <c r="BY26" s="13">
        <v>0</v>
      </c>
      <c r="BZ26" s="13">
        <v>0</v>
      </c>
      <c r="CA26" s="13">
        <v>0</v>
      </c>
      <c r="CB26" s="13">
        <v>0</v>
      </c>
      <c r="CC26" s="13">
        <v>0</v>
      </c>
      <c r="CD26" s="13"/>
      <c r="CE26" s="13">
        <v>0</v>
      </c>
      <c r="CF26" s="13">
        <v>0</v>
      </c>
      <c r="CG26" s="13">
        <v>0</v>
      </c>
      <c r="CH26" s="13">
        <v>0</v>
      </c>
    </row>
    <row r="27" spans="1:86">
      <c r="A27" s="51" t="s">
        <v>19</v>
      </c>
      <c r="B27" s="13">
        <v>17</v>
      </c>
      <c r="C27" s="13">
        <v>0</v>
      </c>
      <c r="D27" s="13">
        <v>0</v>
      </c>
      <c r="E27" s="13">
        <v>625</v>
      </c>
      <c r="F27" s="13">
        <v>0</v>
      </c>
      <c r="G27" s="13">
        <v>0</v>
      </c>
      <c r="H27" s="13">
        <v>251</v>
      </c>
      <c r="I27" s="13">
        <v>0</v>
      </c>
      <c r="J27" s="13">
        <v>0</v>
      </c>
      <c r="K27" s="13">
        <v>499</v>
      </c>
      <c r="L27" s="13">
        <v>0</v>
      </c>
      <c r="M27" s="13">
        <v>0</v>
      </c>
      <c r="N27" s="13">
        <v>181</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5">
        <v>17</v>
      </c>
      <c r="AH27" s="15">
        <v>1556</v>
      </c>
      <c r="AI27" s="15">
        <v>0</v>
      </c>
      <c r="AJ27" s="15">
        <v>1573</v>
      </c>
      <c r="AK27" s="15">
        <v>0</v>
      </c>
      <c r="AL27" s="15">
        <v>0</v>
      </c>
      <c r="AM27" s="13">
        <v>0</v>
      </c>
      <c r="AN27" s="13"/>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3">
        <v>0</v>
      </c>
      <c r="BE27" s="13">
        <v>0</v>
      </c>
      <c r="BF27" s="13">
        <v>0</v>
      </c>
      <c r="BG27" s="13">
        <v>0</v>
      </c>
      <c r="BH27" s="13">
        <v>0</v>
      </c>
      <c r="BI27" s="13">
        <v>0</v>
      </c>
      <c r="BJ27" s="13">
        <v>0</v>
      </c>
      <c r="BK27" s="13">
        <v>0</v>
      </c>
      <c r="BL27" s="13">
        <v>0</v>
      </c>
      <c r="BM27" s="13">
        <v>0</v>
      </c>
      <c r="BN27" s="13">
        <v>0</v>
      </c>
      <c r="BO27" s="13">
        <v>0</v>
      </c>
      <c r="BP27" s="13">
        <v>0</v>
      </c>
      <c r="BQ27" s="13">
        <v>0</v>
      </c>
      <c r="BR27" s="13">
        <v>0</v>
      </c>
      <c r="BS27" s="13">
        <v>0</v>
      </c>
      <c r="BT27" s="13">
        <v>0</v>
      </c>
      <c r="BU27" s="13">
        <v>0</v>
      </c>
      <c r="BV27" s="13">
        <v>0</v>
      </c>
      <c r="BW27" s="13">
        <v>0</v>
      </c>
      <c r="BX27" s="13">
        <v>0</v>
      </c>
      <c r="BY27" s="13">
        <v>0</v>
      </c>
      <c r="BZ27" s="13">
        <v>0</v>
      </c>
      <c r="CA27" s="13">
        <v>0</v>
      </c>
      <c r="CB27" s="13">
        <v>0</v>
      </c>
      <c r="CC27" s="13">
        <v>0</v>
      </c>
      <c r="CD27" s="13"/>
      <c r="CE27" s="13">
        <v>0</v>
      </c>
      <c r="CF27" s="13">
        <v>0</v>
      </c>
      <c r="CG27" s="13">
        <v>0</v>
      </c>
      <c r="CH27" s="13">
        <v>0</v>
      </c>
    </row>
    <row r="28" spans="1:86">
      <c r="A28" s="51" t="s">
        <v>1337</v>
      </c>
      <c r="B28" s="13">
        <v>0</v>
      </c>
      <c r="C28" s="13">
        <v>0</v>
      </c>
      <c r="D28" s="13">
        <v>0</v>
      </c>
      <c r="E28" s="13">
        <v>0</v>
      </c>
      <c r="F28" s="13">
        <v>0</v>
      </c>
      <c r="G28" s="13">
        <v>0</v>
      </c>
      <c r="H28" s="13">
        <v>0</v>
      </c>
      <c r="I28" s="13">
        <v>0</v>
      </c>
      <c r="J28" s="13">
        <v>0</v>
      </c>
      <c r="K28" s="13">
        <v>0</v>
      </c>
      <c r="L28" s="13">
        <v>0</v>
      </c>
      <c r="M28" s="13">
        <v>0</v>
      </c>
      <c r="N28" s="13">
        <v>881</v>
      </c>
      <c r="O28" s="13">
        <v>0</v>
      </c>
      <c r="P28" s="13">
        <v>0</v>
      </c>
      <c r="Q28" s="13">
        <v>0</v>
      </c>
      <c r="R28" s="13">
        <v>0</v>
      </c>
      <c r="S28" s="13">
        <v>0</v>
      </c>
      <c r="T28" s="13">
        <v>0</v>
      </c>
      <c r="U28" s="13">
        <v>0</v>
      </c>
      <c r="V28" s="13">
        <v>0</v>
      </c>
      <c r="W28" s="13">
        <v>0</v>
      </c>
      <c r="X28" s="13">
        <v>0</v>
      </c>
      <c r="Y28" s="13">
        <v>0</v>
      </c>
      <c r="Z28" s="13">
        <v>0</v>
      </c>
      <c r="AA28" s="13">
        <v>0</v>
      </c>
      <c r="AB28" s="13">
        <v>0</v>
      </c>
      <c r="AC28" s="13">
        <v>1</v>
      </c>
      <c r="AD28" s="13">
        <v>0</v>
      </c>
      <c r="AE28" s="13">
        <v>0</v>
      </c>
      <c r="AF28" s="13">
        <v>0</v>
      </c>
      <c r="AG28" s="15">
        <v>0</v>
      </c>
      <c r="AH28" s="15">
        <v>881</v>
      </c>
      <c r="AI28" s="15">
        <v>0</v>
      </c>
      <c r="AJ28" s="15">
        <v>881</v>
      </c>
      <c r="AK28" s="15">
        <v>1</v>
      </c>
      <c r="AL28" s="15">
        <v>0</v>
      </c>
      <c r="AM28" s="13">
        <v>2</v>
      </c>
      <c r="AN28" s="13" t="s">
        <v>1338</v>
      </c>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c r="CE28" s="13">
        <v>0</v>
      </c>
      <c r="CF28" s="13">
        <v>0</v>
      </c>
      <c r="CG28" s="13">
        <v>0</v>
      </c>
      <c r="CH28" s="13">
        <v>0</v>
      </c>
    </row>
    <row r="29" spans="1:86" s="295" customFormat="1" ht="14.25">
      <c r="A29" s="217" t="s">
        <v>1433</v>
      </c>
      <c r="B29" s="293">
        <f t="shared" ref="B29:AG29" si="0">SUM(B4:B28)</f>
        <v>424</v>
      </c>
      <c r="C29" s="293">
        <f t="shared" si="0"/>
        <v>0</v>
      </c>
      <c r="D29" s="293">
        <f t="shared" si="0"/>
        <v>0</v>
      </c>
      <c r="E29" s="293">
        <f t="shared" si="0"/>
        <v>29382</v>
      </c>
      <c r="F29" s="293">
        <f t="shared" si="0"/>
        <v>0</v>
      </c>
      <c r="G29" s="293">
        <f t="shared" si="0"/>
        <v>0</v>
      </c>
      <c r="H29" s="293">
        <f t="shared" si="0"/>
        <v>6406</v>
      </c>
      <c r="I29" s="293">
        <f t="shared" si="0"/>
        <v>0</v>
      </c>
      <c r="J29" s="293">
        <f t="shared" si="0"/>
        <v>0</v>
      </c>
      <c r="K29" s="293">
        <f t="shared" si="0"/>
        <v>16023</v>
      </c>
      <c r="L29" s="293">
        <f t="shared" si="0"/>
        <v>0</v>
      </c>
      <c r="M29" s="293">
        <f t="shared" si="0"/>
        <v>0</v>
      </c>
      <c r="N29" s="293">
        <f t="shared" si="0"/>
        <v>8915</v>
      </c>
      <c r="O29" s="293">
        <f t="shared" si="0"/>
        <v>4</v>
      </c>
      <c r="P29" s="293">
        <f t="shared" si="0"/>
        <v>0</v>
      </c>
      <c r="Q29" s="293">
        <f t="shared" si="0"/>
        <v>30</v>
      </c>
      <c r="R29" s="293">
        <f t="shared" si="0"/>
        <v>0</v>
      </c>
      <c r="S29" s="293">
        <f t="shared" si="0"/>
        <v>0</v>
      </c>
      <c r="T29" s="293">
        <f t="shared" si="0"/>
        <v>0</v>
      </c>
      <c r="U29" s="293">
        <f t="shared" si="0"/>
        <v>0</v>
      </c>
      <c r="V29" s="293">
        <f t="shared" si="0"/>
        <v>0</v>
      </c>
      <c r="W29" s="293">
        <f t="shared" si="0"/>
        <v>128</v>
      </c>
      <c r="X29" s="293">
        <f t="shared" si="0"/>
        <v>0</v>
      </c>
      <c r="Y29" s="293">
        <f t="shared" si="0"/>
        <v>0</v>
      </c>
      <c r="Z29" s="293">
        <f t="shared" si="0"/>
        <v>0</v>
      </c>
      <c r="AA29" s="293">
        <f t="shared" si="0"/>
        <v>0</v>
      </c>
      <c r="AB29" s="293">
        <f t="shared" si="0"/>
        <v>0</v>
      </c>
      <c r="AC29" s="293">
        <f t="shared" si="0"/>
        <v>8</v>
      </c>
      <c r="AD29" s="293">
        <f t="shared" si="0"/>
        <v>0</v>
      </c>
      <c r="AE29" s="293">
        <f t="shared" si="0"/>
        <v>0</v>
      </c>
      <c r="AF29" s="293">
        <f t="shared" si="0"/>
        <v>0</v>
      </c>
      <c r="AG29" s="294">
        <f t="shared" si="0"/>
        <v>424</v>
      </c>
      <c r="AH29" s="294">
        <f t="shared" ref="AH29:BM29" si="1">SUM(AH4:AH28)</f>
        <v>60884</v>
      </c>
      <c r="AI29" s="294">
        <f t="shared" si="1"/>
        <v>0</v>
      </c>
      <c r="AJ29" s="294">
        <f t="shared" si="1"/>
        <v>61308</v>
      </c>
      <c r="AK29" s="294">
        <f t="shared" si="1"/>
        <v>12</v>
      </c>
      <c r="AL29" s="294">
        <f t="shared" si="1"/>
        <v>0</v>
      </c>
      <c r="AM29" s="293">
        <f t="shared" si="1"/>
        <v>13</v>
      </c>
      <c r="AN29" s="293">
        <f t="shared" si="1"/>
        <v>0</v>
      </c>
      <c r="AO29" s="293">
        <f t="shared" si="1"/>
        <v>0</v>
      </c>
      <c r="AP29" s="293">
        <f t="shared" si="1"/>
        <v>0</v>
      </c>
      <c r="AQ29" s="293">
        <f t="shared" si="1"/>
        <v>0</v>
      </c>
      <c r="AR29" s="293">
        <f t="shared" si="1"/>
        <v>0</v>
      </c>
      <c r="AS29" s="293">
        <f t="shared" si="1"/>
        <v>0</v>
      </c>
      <c r="AT29" s="293">
        <f t="shared" si="1"/>
        <v>0</v>
      </c>
      <c r="AU29" s="293">
        <f t="shared" si="1"/>
        <v>0</v>
      </c>
      <c r="AV29" s="293">
        <f t="shared" si="1"/>
        <v>0</v>
      </c>
      <c r="AW29" s="293">
        <f t="shared" si="1"/>
        <v>0</v>
      </c>
      <c r="AX29" s="293">
        <f t="shared" si="1"/>
        <v>0</v>
      </c>
      <c r="AY29" s="293">
        <f t="shared" si="1"/>
        <v>0</v>
      </c>
      <c r="AZ29" s="293">
        <f t="shared" si="1"/>
        <v>0</v>
      </c>
      <c r="BA29" s="293">
        <f t="shared" si="1"/>
        <v>0</v>
      </c>
      <c r="BB29" s="293">
        <f t="shared" si="1"/>
        <v>0</v>
      </c>
      <c r="BC29" s="293">
        <f t="shared" si="1"/>
        <v>0</v>
      </c>
      <c r="BD29" s="293">
        <f t="shared" si="1"/>
        <v>0</v>
      </c>
      <c r="BE29" s="293">
        <f t="shared" si="1"/>
        <v>0</v>
      </c>
      <c r="BF29" s="293">
        <f t="shared" si="1"/>
        <v>0</v>
      </c>
      <c r="BG29" s="293">
        <f t="shared" si="1"/>
        <v>0</v>
      </c>
      <c r="BH29" s="293">
        <f t="shared" si="1"/>
        <v>0</v>
      </c>
      <c r="BI29" s="293">
        <f t="shared" si="1"/>
        <v>0</v>
      </c>
      <c r="BJ29" s="293">
        <f t="shared" si="1"/>
        <v>0</v>
      </c>
      <c r="BK29" s="293">
        <f t="shared" si="1"/>
        <v>0</v>
      </c>
      <c r="BL29" s="293">
        <f t="shared" si="1"/>
        <v>0</v>
      </c>
      <c r="BM29" s="293">
        <f t="shared" si="1"/>
        <v>0</v>
      </c>
      <c r="BN29" s="293">
        <f t="shared" ref="BN29:CH29" si="2">SUM(BN4:BN28)</f>
        <v>0</v>
      </c>
      <c r="BO29" s="293">
        <f t="shared" si="2"/>
        <v>0</v>
      </c>
      <c r="BP29" s="293">
        <f t="shared" si="2"/>
        <v>0</v>
      </c>
      <c r="BQ29" s="293">
        <f t="shared" si="2"/>
        <v>0</v>
      </c>
      <c r="BR29" s="293">
        <f t="shared" si="2"/>
        <v>0</v>
      </c>
      <c r="BS29" s="293">
        <f t="shared" si="2"/>
        <v>0</v>
      </c>
      <c r="BT29" s="293">
        <f t="shared" si="2"/>
        <v>0</v>
      </c>
      <c r="BU29" s="293">
        <f t="shared" si="2"/>
        <v>0</v>
      </c>
      <c r="BV29" s="293">
        <f t="shared" si="2"/>
        <v>0</v>
      </c>
      <c r="BW29" s="293">
        <f t="shared" si="2"/>
        <v>0</v>
      </c>
      <c r="BX29" s="293">
        <f t="shared" si="2"/>
        <v>0</v>
      </c>
      <c r="BY29" s="293">
        <f t="shared" si="2"/>
        <v>0</v>
      </c>
      <c r="BZ29" s="293">
        <f t="shared" si="2"/>
        <v>0</v>
      </c>
      <c r="CA29" s="293">
        <f t="shared" si="2"/>
        <v>0</v>
      </c>
      <c r="CB29" s="293">
        <f t="shared" si="2"/>
        <v>0</v>
      </c>
      <c r="CC29" s="293">
        <f t="shared" si="2"/>
        <v>0</v>
      </c>
      <c r="CD29" s="293">
        <f t="shared" si="2"/>
        <v>0</v>
      </c>
      <c r="CE29" s="293">
        <f t="shared" si="2"/>
        <v>0</v>
      </c>
      <c r="CF29" s="293">
        <f t="shared" si="2"/>
        <v>0</v>
      </c>
      <c r="CG29" s="293">
        <f t="shared" si="2"/>
        <v>0</v>
      </c>
      <c r="CH29" s="293">
        <f t="shared" si="2"/>
        <v>0</v>
      </c>
    </row>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row r="96" s="40" customFormat="1"/>
    <row r="97" s="40" customFormat="1"/>
    <row r="98" s="40" customFormat="1"/>
    <row r="99" s="40" customFormat="1"/>
    <row r="100" s="40" customFormat="1"/>
    <row r="101" s="40" customFormat="1"/>
    <row r="102" s="40" customFormat="1"/>
    <row r="103" s="40" customFormat="1"/>
    <row r="104" s="40" customFormat="1"/>
    <row r="105" s="40" customFormat="1"/>
    <row r="106" s="40" customFormat="1"/>
    <row r="107" s="40" customFormat="1"/>
    <row r="108" s="40" customFormat="1"/>
    <row r="109" s="40" customFormat="1"/>
    <row r="110" s="40" customFormat="1"/>
    <row r="111" s="40" customFormat="1"/>
    <row r="112" s="40" customFormat="1"/>
    <row r="113" s="40" customFormat="1"/>
    <row r="114" s="40" customFormat="1"/>
    <row r="115" s="40" customFormat="1"/>
    <row r="116" s="40" customFormat="1"/>
    <row r="117" s="40" customFormat="1"/>
    <row r="118" s="40" customFormat="1"/>
    <row r="119" s="40" customFormat="1"/>
    <row r="120" s="40" customFormat="1"/>
    <row r="121" s="40" customFormat="1"/>
    <row r="122" s="40" customFormat="1"/>
    <row r="123" s="40" customFormat="1"/>
    <row r="124" s="40" customFormat="1"/>
    <row r="125" s="40" customFormat="1"/>
    <row r="126" s="40" customFormat="1"/>
    <row r="127" s="40" customFormat="1"/>
    <row r="128" s="40" customFormat="1"/>
    <row r="129" s="40" customFormat="1"/>
    <row r="130" s="40" customFormat="1"/>
    <row r="131" s="40" customFormat="1"/>
    <row r="132" s="40" customFormat="1"/>
    <row r="133" s="40" customFormat="1"/>
    <row r="134" s="40" customFormat="1"/>
    <row r="135" s="40" customFormat="1"/>
    <row r="136" s="40" customFormat="1"/>
    <row r="137" s="40" customFormat="1"/>
    <row r="138" s="40" customFormat="1"/>
    <row r="139" s="40" customFormat="1"/>
    <row r="140" s="40" customFormat="1"/>
    <row r="141" s="40" customFormat="1"/>
    <row r="142" s="40" customFormat="1"/>
    <row r="143" s="40" customFormat="1"/>
    <row r="144" s="40" customFormat="1"/>
    <row r="145" s="40" customFormat="1"/>
    <row r="146" s="40" customFormat="1"/>
    <row r="147" s="40" customFormat="1"/>
    <row r="148" s="40" customFormat="1"/>
    <row r="149" s="40" customFormat="1"/>
    <row r="150" s="40" customFormat="1"/>
    <row r="151" s="40" customFormat="1"/>
    <row r="152" s="40" customFormat="1"/>
    <row r="153" s="40" customFormat="1"/>
    <row r="154" s="40" customFormat="1"/>
    <row r="155" s="40" customFormat="1"/>
    <row r="156" s="40" customFormat="1"/>
    <row r="157" s="40" customFormat="1"/>
    <row r="158" s="40" customFormat="1"/>
    <row r="159" s="40" customFormat="1"/>
    <row r="160" s="40" customFormat="1"/>
    <row r="161" s="40" customFormat="1"/>
    <row r="162" s="40" customFormat="1"/>
    <row r="163" s="40" customFormat="1"/>
    <row r="164" s="40" customFormat="1"/>
    <row r="165" s="40" customFormat="1"/>
    <row r="166" s="40" customFormat="1"/>
    <row r="167" s="40" customFormat="1"/>
    <row r="168" s="40" customFormat="1"/>
    <row r="169" s="40" customFormat="1"/>
    <row r="170" s="40" customFormat="1"/>
    <row r="171" s="40" customFormat="1"/>
    <row r="172" s="40" customFormat="1"/>
    <row r="173" s="40" customFormat="1"/>
    <row r="174" s="40" customFormat="1"/>
    <row r="175" s="40" customFormat="1"/>
    <row r="176" s="40" customFormat="1"/>
    <row r="177" s="40" customFormat="1"/>
    <row r="178" s="40" customFormat="1"/>
    <row r="179" s="40" customFormat="1"/>
    <row r="180" s="40" customFormat="1"/>
    <row r="181" s="40" customFormat="1"/>
    <row r="182" s="40" customFormat="1"/>
    <row r="183" s="40" customFormat="1"/>
    <row r="184" s="40" customFormat="1"/>
    <row r="185" s="40" customFormat="1"/>
    <row r="186" s="40" customFormat="1"/>
    <row r="187" s="40" customFormat="1"/>
    <row r="188" s="40" customFormat="1"/>
    <row r="189" s="40" customFormat="1"/>
    <row r="190" s="40" customFormat="1"/>
    <row r="191" s="40" customFormat="1"/>
    <row r="192" s="40" customFormat="1"/>
    <row r="193" s="40" customFormat="1"/>
    <row r="194" s="40" customFormat="1"/>
    <row r="195" s="40" customFormat="1"/>
    <row r="196" s="40" customFormat="1"/>
    <row r="197" s="40" customFormat="1"/>
    <row r="198" s="40" customFormat="1"/>
    <row r="199" s="40" customFormat="1"/>
    <row r="200" s="40" customFormat="1"/>
    <row r="201" s="40" customFormat="1"/>
    <row r="202" s="40" customFormat="1"/>
    <row r="203" s="40" customFormat="1"/>
    <row r="204" s="40" customFormat="1"/>
    <row r="205" s="40" customFormat="1"/>
    <row r="206" s="40" customFormat="1"/>
    <row r="207" s="40" customFormat="1"/>
    <row r="208" s="40" customFormat="1"/>
    <row r="209" s="40" customFormat="1"/>
    <row r="210" s="40" customFormat="1"/>
    <row r="211" s="40" customFormat="1"/>
    <row r="212" s="40" customFormat="1"/>
    <row r="213" s="40" customFormat="1"/>
    <row r="214" s="40" customFormat="1"/>
    <row r="215" s="40" customFormat="1"/>
    <row r="216" s="40" customFormat="1"/>
    <row r="217" s="40" customFormat="1"/>
    <row r="218" s="40" customFormat="1"/>
    <row r="219" s="40" customFormat="1"/>
    <row r="220" s="40" customFormat="1"/>
    <row r="221" s="40" customFormat="1"/>
    <row r="222" s="40" customFormat="1"/>
    <row r="223" s="40" customFormat="1"/>
    <row r="224" s="40" customFormat="1"/>
    <row r="225" s="40" customFormat="1"/>
    <row r="226" s="40" customFormat="1"/>
    <row r="227" s="40" customFormat="1"/>
    <row r="228" s="40" customFormat="1"/>
    <row r="229" s="40" customFormat="1"/>
    <row r="230" s="40" customFormat="1"/>
    <row r="231" s="40" customFormat="1"/>
    <row r="232" s="40" customFormat="1"/>
    <row r="233" s="40" customFormat="1"/>
    <row r="234" s="40" customFormat="1"/>
    <row r="235" s="40" customFormat="1"/>
    <row r="236" s="40" customFormat="1"/>
  </sheetData>
  <mergeCells count="7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 ref="AO2:AO3"/>
    <mergeCell ref="N2:P2"/>
    <mergeCell ref="Q2:S2"/>
    <mergeCell ref="T2:V2"/>
    <mergeCell ref="W2:Y2"/>
    <mergeCell ref="Z2:AB2"/>
    <mergeCell ref="AC2:AD2"/>
    <mergeCell ref="AE2:AF2"/>
    <mergeCell ref="AG2:AJ2"/>
    <mergeCell ref="AK2:AL2"/>
    <mergeCell ref="AM2:AM3"/>
    <mergeCell ref="AN2:AN3"/>
    <mergeCell ref="BA2:BA3"/>
    <mergeCell ref="AP2:AP3"/>
    <mergeCell ref="AQ2:AQ3"/>
    <mergeCell ref="AR2:AR3"/>
    <mergeCell ref="AS2:AS3"/>
    <mergeCell ref="AT2:AT3"/>
    <mergeCell ref="AU2:AU3"/>
    <mergeCell ref="AV2:AV3"/>
    <mergeCell ref="AW2:AW3"/>
    <mergeCell ref="AX2:AX3"/>
    <mergeCell ref="AY2:AY3"/>
    <mergeCell ref="AZ2:AZ3"/>
    <mergeCell ref="BM2:BM3"/>
    <mergeCell ref="BB2:BB3"/>
    <mergeCell ref="BC2:BC3"/>
    <mergeCell ref="BD2:BD3"/>
    <mergeCell ref="BE2:BE3"/>
    <mergeCell ref="BF2:BF3"/>
    <mergeCell ref="BG2:BG3"/>
    <mergeCell ref="BH2:BH3"/>
    <mergeCell ref="BI2:BI3"/>
    <mergeCell ref="BJ2:BJ3"/>
    <mergeCell ref="BK2:BK3"/>
    <mergeCell ref="BL2:BL3"/>
    <mergeCell ref="BY2:BY3"/>
    <mergeCell ref="BN2:BN3"/>
    <mergeCell ref="BO2:BO3"/>
    <mergeCell ref="BP2:BP3"/>
    <mergeCell ref="BQ2:BQ3"/>
    <mergeCell ref="BR2:BR3"/>
    <mergeCell ref="BS2:BS3"/>
    <mergeCell ref="BT2:BT3"/>
    <mergeCell ref="BU2:BU3"/>
    <mergeCell ref="BV2:BV3"/>
    <mergeCell ref="BW2:BW3"/>
    <mergeCell ref="BX2:BX3"/>
    <mergeCell ref="CF2:CF3"/>
    <mergeCell ref="CG2:CG3"/>
    <mergeCell ref="CH2:CH3"/>
    <mergeCell ref="BZ2:BZ3"/>
    <mergeCell ref="CA2:CA3"/>
    <mergeCell ref="CB2:CB3"/>
    <mergeCell ref="CC2:CC3"/>
    <mergeCell ref="CD2:CD3"/>
    <mergeCell ref="CE2:CE3"/>
  </mergeCells>
  <hyperlinks>
    <hyperlink ref="H17" r:id="rId1" display="varady.maria@freemail.hu"/>
    <hyperlink ref="H15" r:id="rId2" display="kalotaa@gmail.com"/>
    <hyperlink ref="H16" r:id="rId3" display="saxlehnerfm@gmail.com"/>
    <hyperlink ref="L16" r:id="rId4" display="saxlehnerfm@gmail.com "/>
    <hyperlink ref="L15" r:id="rId5" display="kalotaa@gmail.com"/>
    <hyperlink ref="L17" r:id="rId6" display="varady.maria@freemail.hu"/>
    <hyperlink ref="H19" r:id="rId7" display="mitar.krkeljic@gmail.com "/>
    <hyperlink ref="L19" r:id="rId8" display="mitar.krkeljic@gmail.com "/>
    <hyperlink ref="H18" r:id="rId9" display="naki04@freemail.hu"/>
    <hyperlink ref="L18" r:id="rId10" display="naki04@freemail.hu"/>
    <hyperlink ref="H14" r:id="rId11" display="evelina@hdsnet.hu"/>
    <hyperlink ref="L14" r:id="rId12" display="evelina@hdsnet.hu "/>
    <hyperlink ref="L20" r:id="rId13" display="genat.andrea@gmail.com"/>
    <hyperlink ref="L21" r:id="rId14" display="cafaridu@freemail.hu"/>
    <hyperlink ref="L23" r:id="rId15" display="argoklas@gmail.com"/>
    <hyperlink ref="L24" r:id="rId16" display="ubikati@citromail.hu"/>
    <hyperlink ref="L25" r:id="rId17" display="magyar.ormeny@t-online.hu"/>
    <hyperlink ref="L26" r:id="rId18" display="dzsonivito@gmail.com"/>
    <hyperlink ref="L27" r:id="rId19" display="erdos.jozsef11@gmail.com"/>
    <hyperlink ref="L28" r:id="rId20" display="jovanka@freemail.hu"/>
    <hyperlink ref="L29" r:id="rId21" display="szvitil.gyulane@t-online.hu"/>
    <hyperlink ref="L30" r:id="rId22" display="2.ker.ukranszinhaz@gmail.com"/>
    <hyperlink ref="L31" r:id="rId23" display="ivan.fekete@freemail.hu"/>
    <hyperlink ref="L39" r:id="rId24" display="r.lasztity@gmail.com"/>
    <hyperlink ref="H39" r:id="rId25" display="r.lasztity@gmail.com"/>
    <hyperlink ref="H2" r:id="rId26" display="monika@bul.hu"/>
    <hyperlink ref="L2" r:id="rId27" display="kalicov@bolgaregyesulet.hu"/>
    <hyperlink ref="H3" r:id="rId28" display="fgo@fgo.hu"/>
    <hyperlink ref="H4" r:id="rId29" display="hrsam.bp@gmail.com"/>
    <hyperlink ref="H5" r:id="rId30" display="flko@t-online.hu"/>
    <hyperlink ref="H6" r:id="rId31" display="ldubp@t-online.hu"/>
    <hyperlink ref="H7" r:id="rId32" display="fovarosiormeny2014@gmail.com"/>
    <hyperlink ref="H10" r:id="rId33" display="fovruko@gmail.com"/>
    <hyperlink ref="H11" r:id="rId34" display="ssbp@freemail.hu"/>
    <hyperlink ref="H12" r:id="rId35" display="ssambp@gmail.com"/>
    <hyperlink ref="H8" r:id="rId36" display="titkarsag.fco@gmail.com"/>
    <hyperlink ref="H13" r:id="rId37" display="fovarosiukranonkormanyzat@gmail.com"/>
    <hyperlink ref="L3" r:id="rId38" display="tula53@freemail.hu"/>
    <hyperlink ref="L4" r:id="rId39" display="anica@horvatok.com"/>
    <hyperlink ref="L5" r:id="rId40" display="varnai.dorota@digikabel.hu"/>
    <hyperlink ref="L6" r:id="rId41" display="frauli25@gmail.com"/>
    <hyperlink ref="L8" r:id="rId42" display="laszlolakatos1@hotmail.com"/>
    <hyperlink ref="L9" r:id="rId43" display="roxin.anna@gmail.com"/>
    <hyperlink ref="L10" r:id="rId44" display="szilcero@gmail.com"/>
    <hyperlink ref="L11" r:id="rId45" display="ruszboriszlav@gmail.com"/>
    <hyperlink ref="L12" r:id="rId46" display="edit.horti@gmail.com"/>
    <hyperlink ref="L13" r:id="rId47" display="liliana.grexa@gmail.com"/>
    <hyperlink ref="L49" r:id="rId48" display="t.mirjana@upcmail.hu"/>
    <hyperlink ref="L41" r:id="rId49" display="bajcsevborisz@invitel.hu"/>
    <hyperlink ref="L42" r:id="rId50" display="neapesti@freemail.hu"/>
    <hyperlink ref="L43" r:id="rId51" display="priszler.gyorgy@gmail.com"/>
    <hyperlink ref="L44" r:id="rId52" display="windtzsuzsa@t-online.hu"/>
    <hyperlink ref="L45" r:id="rId53" display="bezjianantranik@freemail.hu"/>
    <hyperlink ref="L47" r:id="rId54" display="jancsin.gyorgy@chello.hu"/>
    <hyperlink ref="L48" r:id="rId55" display="puhnyakv@gmail.com"/>
    <hyperlink ref="L50" r:id="rId56" display="kutnyanszky.andrasné@citromail.hu"/>
    <hyperlink ref="L51" r:id="rId57" display="ukranonkujpest@t-online.hu"/>
    <hyperlink ref="L46" r:id="rId58" display="molnaristvangabor1@gmail.com"/>
    <hyperlink ref="H53" r:id="rId59" display="kozma.blanka.krne@gmail.com"/>
    <hyperlink ref="H61" r:id="rId60" display="stojanka.jurkovits@gmail.com"/>
    <hyperlink ref="H60" r:id="rId61" display="klauszkarola@hotmail.com"/>
    <hyperlink ref="H59" r:id="rId62" display="ana.roxin@freemail.hu"/>
    <hyperlink ref="H58" r:id="rId63" display="info@ararat.hu"/>
    <hyperlink ref="H57" r:id="rId64" display="prelleragi@index.hu"/>
    <hyperlink ref="H56" r:id="rId65" display="abrusang@vnet.hu"/>
    <hyperlink ref="H54" r:id="rId66" display="eleni@ernstgaleria.hu"/>
    <hyperlink ref="L53" r:id="rId67" display="kozma.blanka.krne@gmail.com"/>
    <hyperlink ref="L61" r:id="rId68" display="stojanka.jurkovits@gmail.com"/>
    <hyperlink ref="L60" r:id="rId69" display="molnar.laszlo@ujbuda.hu"/>
    <hyperlink ref="L59" r:id="rId70" display="www.hoffmanntamas.hu"/>
    <hyperlink ref="L58" r:id="rId71" display="web@ujbuda.hu"/>
    <hyperlink ref="L57" r:id="rId72" display="www.ujbuda.hu"/>
    <hyperlink ref="L56" r:id="rId73" display="www.fopt.hu"/>
    <hyperlink ref="L54" r:id="rId74" display="kozter@mail.tvnet.hu"/>
    <hyperlink ref="H64" r:id="rId75" display="info@tnno.hu"/>
    <hyperlink ref="H71" r:id="rId76" display="erzsebetvarosiukran@gmail.com"/>
    <hyperlink ref="L82" r:id="rId77" display="kalicov.gizella@gmail.com"/>
    <hyperlink ref="L83" r:id="rId78" display="i.bozonasz@vipmail.hu"/>
    <hyperlink ref="L84" r:id="rId79" display="renatatrzcinska@gmail.com"/>
    <hyperlink ref="L85" r:id="rId80" display="jozefstad@yahoo.de"/>
    <hyperlink ref="L86" r:id="rId81" display="lizbezian@gmail.com"/>
    <hyperlink ref="L87" r:id="rId82" display="dr.kalman@dady.hu"/>
    <hyperlink ref="L88" r:id="rId83" display="medford@freemail.hu"/>
    <hyperlink ref="L89" r:id="rId84" display="janos.sabo629@gmail.com"/>
    <hyperlink ref="L91" r:id="rId85" display="kata@mailbox.hu"/>
    <hyperlink ref="H103" r:id="rId86" display="cenagi56@gmail.com"/>
    <hyperlink ref="L103" r:id="rId87" display="cenagi56@gmail.com"/>
    <hyperlink ref="H104" r:id="rId88" display="jorgoskollatos@gmail.com"/>
    <hyperlink ref="H105" r:id="rId89" display="filipovics.mate@gmail.com"/>
    <hyperlink ref="H106" r:id="rId90" display="eu-building@vipmail.hu"/>
    <hyperlink ref="H107" r:id="rId91" display="barabasr@t-online.hu"/>
    <hyperlink ref="H108" r:id="rId92" display="bacsagyula56@freemail.hu"/>
    <hyperlink ref="H109" r:id="rId93" display="gergelyerzsi67@gmail.com"/>
    <hyperlink ref="H110" r:id="rId94" display="kobanyaroman@citromail.hu"/>
    <hyperlink ref="H111" r:id="rId95" display="katalin.m@gmx.at"/>
    <hyperlink ref="H113" r:id="rId96" display="vikip3@gmail.com"/>
    <hyperlink ref="L105" r:id="rId97" display="filipovics.mate@gmail.com"/>
    <hyperlink ref="L109" r:id="rId98" display="gergelyerzsi67@gmail.com"/>
    <hyperlink ref="L110" r:id="rId99" display="kobanyaroman@citromail.hu"/>
    <hyperlink ref="L111" r:id="rId100" display="katalin.m@gmx.at"/>
    <hyperlink ref="L112" r:id="rId101" display="sz.bogdan@gmail.com"/>
    <hyperlink ref="L113" r:id="rId102" display="vikip3@gmail.com"/>
    <hyperlink ref="H112" r:id="rId103" display="sz.bogdan@gmail.com"/>
    <hyperlink ref="L108" r:id="rId104" display="bacsagyula56@freemail.hu"/>
    <hyperlink ref="H114" r:id="rId105" display="milenahu@yahoo.com"/>
    <hyperlink ref="L114" r:id="rId106" display="milenahu@yahoo.com"/>
    <hyperlink ref="H115" r:id="rId107" display="karpatinept@gmail.com"/>
    <hyperlink ref="L115" r:id="rId108" display="karpatinept@gmail.com"/>
    <hyperlink ref="H116" r:id="rId109" display="lefki@sialeo.hu"/>
    <hyperlink ref="L116" r:id="rId110" display="lefki@sialeo.hu"/>
    <hyperlink ref="H117" r:id="rId111" display="anica@horvatok.com"/>
    <hyperlink ref="L117" r:id="rId112" display="anica@horvatok.com"/>
    <hyperlink ref="H118" r:id="rId113" display="belapauer@yahoo.com"/>
    <hyperlink ref="L118" r:id="rId114" display="belapauer@yahoo.com"/>
    <hyperlink ref="H119" r:id="rId115" display="imreh.ferenc@freemail.hu"/>
    <hyperlink ref="L119" r:id="rId116" display="imreh.ferenc@freemail.hu"/>
    <hyperlink ref="H120" r:id="rId117" display="ormeny.nemzetiseg@ujbuda.hu"/>
    <hyperlink ref="L120" r:id="rId118" display="ormeny11@minister.com"/>
    <hyperlink ref="H121" r:id="rId119" display="gabi.elekes.enea@gmail.com"/>
    <hyperlink ref="L121" r:id="rId120" display="gabi.elekes.enea@gmail.com"/>
    <hyperlink ref="H122" r:id="rId121" display="ruszin-forum@ujbuda.hu"/>
    <hyperlink ref="L122" r:id="rId122" display="hladinec.peter@gmail.com"/>
    <hyperlink ref="H123" r:id="rId123" display="becseicspeter@gmail.com"/>
    <hyperlink ref="L123" r:id="rId124" display="becseicspeter@gmail.com"/>
    <hyperlink ref="H124" r:id="rId125" display="klauszkarola@hotmail.com"/>
    <hyperlink ref="L124" r:id="rId126" display="klauszkarola@hotmail.com"/>
    <hyperlink ref="H125" r:id="rId127" display="kondor.peter@gamf.kefo.hu"/>
    <hyperlink ref="L125" r:id="rId128" display="kondor.peter@gamf.kefo.hu"/>
    <hyperlink ref="H126" r:id="rId129" display="knyahinecka.uljana@gmail.com"/>
    <hyperlink ref="L126" r:id="rId130" display="knyahinecka.uljana@gmail.com"/>
    <hyperlink ref="L136" r:id="rId131" display="vargazsanett@bp13.hu"/>
    <hyperlink ref="L137" r:id="rId132" display="thomaiduelefteria@bp13.hu"/>
    <hyperlink ref="L138" r:id="rId133" display="romaczlaszlo@bp13.hu"/>
    <hyperlink ref="L139" r:id="rId134" display="lazarmartonstanislaw@bp13.hu"/>
    <hyperlink ref="L140" r:id="rId135" display="katonanemkatalin@bp13.hu"/>
    <hyperlink ref="L141" r:id="rId136" display="lazaristvan@bp13.hu"/>
    <hyperlink ref="L142" r:id="rId137" display="jakabsandor@bp13.hu"/>
    <hyperlink ref="L143" r:id="rId138" display="balintistvan@bp13.hu"/>
    <hyperlink ref="L144" r:id="rId139" display="homokiistvan@bp13.hu"/>
    <hyperlink ref="L145" r:id="rId140" display="gyuritydiana@bp13.hu"/>
    <hyperlink ref="L146" r:id="rId141" display="hollosytiborne@bp13.hu"/>
    <hyperlink ref="H147" r:id="rId142" display="monmar55@gmail.com"/>
    <hyperlink ref="H157" r:id="rId143" display="zugloi.szlovakok@gmail.com"/>
    <hyperlink ref="H150" r:id="rId144" display="pkarol@enternet.hu"/>
    <hyperlink ref="H148" r:id="rId145" display="zugloi.gorogok@gmail.com"/>
    <hyperlink ref="L147" r:id="rId146" display="monmar55@gmail.com"/>
    <hyperlink ref="L157" r:id="rId147" display="mailto:maulikpal@gmail.com"/>
    <hyperlink ref="L154" r:id="rId148" display="mailto:pappzoltan52@freemail.hu"/>
    <hyperlink ref="L152" r:id="rId149" display="mailto:zarugian@gmail.com"/>
    <hyperlink ref="L150" r:id="rId150" display="mailto:pkarol@enternet.hu"/>
    <hyperlink ref="L151" r:id="rId151" display="timler.janos42@gmail.com"/>
    <hyperlink ref="H149" r:id="rId152" display="zugloi.horvatok@gmail.com"/>
    <hyperlink ref="H156" r:id="rId153" display="zugloi.szerb@gmail.com"/>
    <hyperlink ref="L148" r:id="rId154" display="kpartics@gmail.com"/>
    <hyperlink ref="L153" r:id="rId155" display="samuzoltan2@freemail.hu"/>
    <hyperlink ref="L156" r:id="rId156" display="zugloi.szerb@gmail.com"/>
    <hyperlink ref="L149" r:id="rId157" display="zugloi.horvatok@gmail.com"/>
    <hyperlink ref="H153" r:id="rId158" display="samuzoltan2@freemail.hu"/>
    <hyperlink ref="L155" r:id="rId159" display="krami@citromail.hu"/>
    <hyperlink ref="H154" r:id="rId160" display="zugloi.romanok@gmail.com"/>
    <hyperlink ref="H155" r:id="rId161" display="zugloi.ruszinok@gmail.com"/>
    <hyperlink ref="H152" r:id="rId162" display="zugloi.ormenyek@gmail.com"/>
    <hyperlink ref="H151" r:id="rId163" display="zugloi.nemetek@gmail.com"/>
    <hyperlink ref="L158" r:id="rId164" display="malko@t-online.hu"/>
    <hyperlink ref="L159" r:id="rId165" display="janos610324@freemail.hu"/>
    <hyperlink ref="L161" r:id="rId166" display="hsbpxv@gmail.com"/>
    <hyperlink ref="L163" r:id="rId167" display="nuridsany.mimi@gmail.com"/>
    <hyperlink ref="L164" r:id="rId168" display="kajla.lejla@gmail.com"/>
    <hyperlink ref="L165" r:id="rId169" display="bandi0122@freemai.hu"/>
    <hyperlink ref="L160" r:id="rId170" display="palmaikrisztina79@gmail.com"/>
    <hyperlink ref="L162" r:id="rId171" display="gizurimre@gmail.com "/>
    <hyperlink ref="H166" r:id="rId172" display="eszterboszi@freemail.hu"/>
    <hyperlink ref="L166" r:id="rId173" display="eszterboszi@freemail.hu"/>
    <hyperlink ref="H167" r:id="rId174" display="mailto:gabrayorg@gmail.com"/>
    <hyperlink ref="L167" r:id="rId175" display="mailto:gabrayorg@gmail.com"/>
    <hyperlink ref="H168" r:id="rId176" display="mailto:peteriildiko16@freemail.hu"/>
    <hyperlink ref="L168" r:id="rId177" display="mailto:peteriildiko16@freemail.hu"/>
    <hyperlink ref="H169" r:id="rId178" display="mailto:visiagnes@citromail.hu"/>
    <hyperlink ref="L169" r:id="rId179" display="mailto:visiagnes@citromail.hu"/>
    <hyperlink ref="H170" r:id="rId180" display="mailto:clarita27@freemail.hu"/>
    <hyperlink ref="L170" r:id="rId181" display="mailto:clarita27@freemail.hu"/>
    <hyperlink ref="H171" r:id="rId182" display="mailto:gyalog2003@gmail.com"/>
    <hyperlink ref="L171" r:id="rId183" display="mailto:gyalog2003@gmail.com"/>
    <hyperlink ref="H172" r:id="rId184" display="mailto:ruszin.bp16@gmail.com"/>
    <hyperlink ref="L172" r:id="rId185" display="mailto:ruszin.bp16@gmail.com"/>
    <hyperlink ref="H173" r:id="rId186" display="mailto:stoneland@wla.hu"/>
    <hyperlink ref="L173" r:id="rId187" display="mailto:stoneland@wla.hu"/>
    <hyperlink ref="H174" r:id="rId188" display="mailto:drszabobzsuzsa@t-online.hu"/>
    <hyperlink ref="L174" r:id="rId189" display="mailto:drszabobzsuzsa@t-online.hu"/>
    <hyperlink ref="H175" r:id="rId190" display="biacsi.gabor@rakosmente.hu"/>
    <hyperlink ref="L175" r:id="rId191" display="vfstefan63@gmail.com"/>
    <hyperlink ref="L176" r:id="rId192" display="dimitra.pataki@gmail.com"/>
    <hyperlink ref="L177" r:id="rId193" display="sarosacz@gmail.com"/>
    <hyperlink ref="L178" r:id="rId194" display="busko.andras@gmail.com"/>
    <hyperlink ref="L179" r:id="rId195" display="rakosmentinemetek@gmail.comgabor.kiss.phd@gmail.com"/>
    <hyperlink ref="L180" r:id="rId196" display="zaraieva@gmail.com"/>
    <hyperlink ref="L181" r:id="rId197" display="edit.turmezei@gmail.com"/>
    <hyperlink ref="L182" r:id="rId198" display="jozsika502@digikabel.hu"/>
    <hyperlink ref="L183" r:id="rId199" display="himinec@t-online.hu"/>
    <hyperlink ref="L184" r:id="rId200" display="ppr.org@t-online.hu"/>
    <hyperlink ref="H185" r:id="rId201" display="kirka39@hotmail.com"/>
    <hyperlink ref="L185" r:id="rId202" display="kirka39@hotmail.com"/>
    <hyperlink ref="H186" r:id="rId203" display="p.haridimosz@haridimosz.hu"/>
    <hyperlink ref="L186" r:id="rId204" display="p.haridimosz@haridimosz.hu"/>
    <hyperlink ref="H187" r:id="rId205" display="hko18k@gmail.com"/>
    <hyperlink ref="L187" r:id="rId206" display="hko18k@gmail.com"/>
    <hyperlink ref="H188" r:id="rId207" display="polonez@t-online.hu"/>
    <hyperlink ref="L188" r:id="rId208" display="polonez@t-online.hu"/>
    <hyperlink ref="H189" r:id="rId209" display="hajnalka.anna.molnar@gmail.com"/>
    <hyperlink ref="L189" r:id="rId210" display="hajnalka.anna.molnar@gmail.com"/>
    <hyperlink ref="H190" r:id="rId211" display="kohutgy@bp18.hu"/>
    <hyperlink ref="L190" r:id="rId212" display="kohutgy@bp18.hu"/>
    <hyperlink ref="H191" r:id="rId213" display="laszlolakatos1@hotmail.com"/>
    <hyperlink ref="L191" r:id="rId214" display="laszlolakatos1@hotmail.com"/>
    <hyperlink ref="H192" r:id="rId215" display="daruka76@gmail.com"/>
    <hyperlink ref="L192" r:id="rId216" display="daruka76@gmail.com"/>
    <hyperlink ref="H193" r:id="rId217" display="medveirenke@gmail.com"/>
    <hyperlink ref="L193" r:id="rId218" display="medveirenke@gmail.com"/>
    <hyperlink ref="H194" r:id="rId219" display="bituszolg@bituszolg.hu"/>
    <hyperlink ref="L194" r:id="rId220" display="bituszolg@bituszolg.hu"/>
    <hyperlink ref="H195" r:id="rId221" display="nemzetisegek@kispest.hu"/>
    <hyperlink ref="L195" r:id="rId222" display="tutunkov.jordan@gmail.com"/>
    <hyperlink ref="H196" r:id="rId223" display="nemzetisegek@kispest.hu"/>
    <hyperlink ref="L196" r:id="rId224" display="baloghelek@postafiok.hu"/>
    <hyperlink ref="H197" r:id="rId225" display="nemzetisegek@kispest.hu"/>
    <hyperlink ref="L197" r:id="rId226" display="szalimka.nafszika@gmail.com"/>
    <hyperlink ref="H198" r:id="rId227" display="nemzetisegek@kispest.hu"/>
    <hyperlink ref="L198" r:id="rId228" display="feelbt@freemail.hu"/>
    <hyperlink ref="L199" r:id="rId229" display="zjorgo@gmail.com"/>
    <hyperlink ref="H200" r:id="rId230" display="nemzetisegek@kispest.hu"/>
    <hyperlink ref="L200" r:id="rId231" display="anna.kernerbp@gmail.com"/>
    <hyperlink ref="H201" r:id="rId232" display="nemzetisegek@kispest.hu"/>
    <hyperlink ref="L201" r:id="rId233" display="kozbizt64@gmail.com"/>
    <hyperlink ref="H202" r:id="rId234" display="nemzetisegek@kispest.hu"/>
    <hyperlink ref="L202" r:id="rId235" display="ruszboriszlav@gmail.com"/>
    <hyperlink ref="H206" r:id="rId236" display="nemetkisebbseg@pesterzsebet.hu"/>
    <hyperlink ref="L204" r:id="rId237" display="micsev@freemail.hu"/>
    <hyperlink ref="L205" r:id="rId238" display="abernyi@citromail.hu"/>
    <hyperlink ref="L206" r:id="rId239" display="feketemami48@gmail.com"/>
    <hyperlink ref="L208" r:id="rId240" display="attila147@gmail.com"/>
    <hyperlink ref="L209" r:id="rId241" display="hilda.fabulya@freemail.hu"/>
    <hyperlink ref="L210" r:id="rId242" display="matitolkft@gmail.com"/>
    <hyperlink ref="H211" r:id="rId243" display="majorne.sb@budapest21.hu"/>
    <hyperlink ref="H212:H217" r:id="rId244" display="majorne.sb@budapest21.hu"/>
    <hyperlink ref="L211" r:id="rId245" display="canajorgov@gmail.com"/>
    <hyperlink ref="L212" r:id="rId246" display="p.deliagosz@yahoo.com "/>
    <hyperlink ref="L213" r:id="rId247" display="m.balazsovits@gmail.com "/>
    <hyperlink ref="L214" r:id="rId248" display="szarkiszjan@freemail.hu "/>
    <hyperlink ref="L215" r:id="rId249" display="jozsef953@gmail.com "/>
    <hyperlink ref="L216" r:id="rId250" display="zoltanbodnar75@citromail.hu "/>
    <hyperlink ref="L217" r:id="rId251" display="stefuca_viktoria@freemail.hu "/>
    <hyperlink ref="H218" r:id="rId252" display="bocskovp@t-online.hu"/>
    <hyperlink ref="L218" r:id="rId253" display="bocskovp@t-online.hu"/>
    <hyperlink ref="H219" r:id="rId254" display="nikos.nikolaides@yahoo.gr"/>
    <hyperlink ref="L219" r:id="rId255" display="nikos.nikolaides@yahoo.gr"/>
    <hyperlink ref="H220" r:id="rId256" display="sztasak@upcmail.hu"/>
    <hyperlink ref="L220" r:id="rId257" display="sztasakne@olajterv.hu"/>
    <hyperlink ref="H221" r:id="rId258" display="dr.szirtesedit@gmail.com"/>
    <hyperlink ref="L221" r:id="rId259" display="dr.szirtesedit@gmail.com"/>
    <hyperlink ref="L222" r:id="rId260" display="daroczik@gmail.com"/>
    <hyperlink ref="H222" r:id="rId261" display="daroczik@gmail.com"/>
    <hyperlink ref="H223" r:id="rId262" display="csvzsuzska@gmail.com"/>
    <hyperlink ref="L223" r:id="rId263" display="csvzsuzska@gmail.com"/>
    <hyperlink ref="H224" r:id="rId264" display="schirling.nandor@gmail.com"/>
    <hyperlink ref="L224" r:id="rId265" display="schirling.nandor@gmail.com"/>
    <hyperlink ref="H225" r:id="rId266" display="bokor.sandor1@gmail.comj"/>
    <hyperlink ref="L225" r:id="rId267" display="bokor.sandor1@gmail.com"/>
    <hyperlink ref="H226" r:id="rId268" display="bolgonk@bul.hu"/>
    <hyperlink ref="L226" r:id="rId269" display="bolgonk@bul.hu"/>
    <hyperlink ref="H227" r:id="rId270" display="grtitkar@t-online.hu"/>
    <hyperlink ref="L227" r:id="rId271" display="grtitkar@t-online.hu"/>
    <hyperlink ref="H229" r:id="rId272" display="olko@polonia.hu"/>
    <hyperlink ref="H230" r:id="rId273" display="ldu@ldu.hu"/>
    <hyperlink ref="H231" r:id="rId274" display="orszagosormeny@gmail.com"/>
    <hyperlink ref="H232" r:id="rId275" display="oronk@oronk.hu"/>
    <hyperlink ref="H233" r:id="rId276" display="ruszin.onkormanyzat@gmail.com"/>
    <hyperlink ref="H234" r:id="rId277" display="ssm@t-online.hu"/>
    <hyperlink ref="H235" r:id="rId278" display="oszo@slovaci.hu"/>
    <hyperlink ref="H236" r:id="rId279" display="uoohivatal@gmail.com"/>
    <hyperlink ref="L235" r:id="rId280" display="oszo@slovaci.hu"/>
    <hyperlink ref="H228" r:id="rId281" display="hrsamouprava@chello.hu"/>
    <hyperlink ref="L228" r:id="rId282" display="hrsamouprava@chello.hu"/>
    <hyperlink ref="L230" r:id="rId283" display="ldu@ldu.hu"/>
    <hyperlink ref="L231" r:id="rId284" display="orszagosormeny@gmail.com"/>
    <hyperlink ref="L232" r:id="rId285" display="oronk@oronk.hu"/>
    <hyperlink ref="L233" r:id="rId286" display="ruszin.onkormanyzat@gmail.com"/>
    <hyperlink ref="L234" r:id="rId287" display="ssm@t-online.hu"/>
    <hyperlink ref="L236" r:id="rId288" display="uoohivatal@gmail.com"/>
    <hyperlink ref="L229" r:id="rId289" display="elnok@polonia.hu"/>
    <hyperlink ref="H93" r:id="rId290" display="iroda@bolgaregyesulet.hu_x000a__x000a_"/>
    <hyperlink ref="L93" r:id="rId291" display="iroda@bolgaregyesulet.hu"/>
    <hyperlink ref="H94" r:id="rId292" display="thomou.anna@gmail.com_x000a__x000a_"/>
    <hyperlink ref="L94" r:id="rId293" display="thomou.anna@gmail.com"/>
    <hyperlink ref="H95" r:id="rId294" display="dobos.bela53@gmail.com _x000a__x000a_"/>
    <hyperlink ref="L95" r:id="rId295" display="dobos.bela53@gmail.com _x000a__x000a_"/>
    <hyperlink ref="L96" r:id="rId296" display="arndorfer.t@gmail.com_x000a__x000a_"/>
    <hyperlink ref="H96" r:id="rId297" display="arndorfer.t@gmail.com_x000a__x000a_"/>
    <hyperlink ref="H97" r:id="rId298" display="szenttamassy@t-online.hu_x000a__x000a_"/>
    <hyperlink ref="L97" r:id="rId299" display="szenttamassy@t-online.hu_x000a__x000a_"/>
    <hyperlink ref="H98" r:id="rId300" display="tarjozsef7@gmail.com _x000a__x000a_"/>
    <hyperlink ref="L98" r:id="rId301" display="tarjozsef7@gmail.com _x000a__x000a_"/>
    <hyperlink ref="H99" r:id="rId302" display="gsandor.eva@gmail.com_x000a__x000a_"/>
    <hyperlink ref="L99" r:id="rId303" display="gsandor.eva@gmail.com_x000a__x000a_"/>
    <hyperlink ref="H100" r:id="rId304" display="sisika@freemail.hu_x000a__x000a_"/>
    <hyperlink ref="L100" r:id="rId305" display="sisika@freemail.hu_x000a__x000a_"/>
    <hyperlink ref="H101" r:id="rId306" display="szmoncsi@hdsnet.hu _x000a__x000a_"/>
    <hyperlink ref="L101" r:id="rId307" display="szmoncsi@hdsnet.hu _x000a__x000a_"/>
    <hyperlink ref="H102" r:id="rId308" display="nikoletta.hartyanyi@gmail.com "/>
    <hyperlink ref="L102" r:id="rId309" display="nikoletta.hartyanyi@gmail.com "/>
    <hyperlink ref="H31" r:id="rId310" display="ivan.fekete@freemail.hu"/>
    <hyperlink ref="H32" r:id="rId311" display="dimopulos51@gmail.com"/>
    <hyperlink ref="H33" r:id="rId312" display="wkorinna@gmail.com"/>
    <hyperlink ref="H34" r:id="rId313" display="braunhaxler@braunhaxler.hu"/>
    <hyperlink ref="H35" r:id="rId314" display="szszevan@freemail.hu"/>
    <hyperlink ref="H36" r:id="rId315" display="cno.farkas.lajos@gmail.com"/>
    <hyperlink ref="H37" r:id="rId316" display="ditty.lzr@gmail.com"/>
    <hyperlink ref="H38" r:id="rId317" display="sandor.bara@kef.gov.hu"/>
    <hyperlink ref="H40" r:id="rId318" display="krizsan1934@gmail.com"/>
    <hyperlink ref="H52" r:id="rId319" display="belosinovd@gmail.com"/>
    <hyperlink ref="H55" r:id="rId320" display="marialukacs3@gmail.com"/>
    <hyperlink ref="H127" r:id="rId321" display="pariss99@gmail.com"/>
    <hyperlink ref="H128" r:id="rId322" display="gyurity@gmail.com"/>
    <hyperlink ref="H129" r:id="rId323" display="zoltan.nyitrai@gmail.com"/>
    <hyperlink ref="H130" r:id="rId324" display="kovesdinora@t-online.hu"/>
    <hyperlink ref="H131" r:id="rId325" display="anita.he@freemail.hu"/>
    <hyperlink ref="H132" r:id="rId326" display="cinni1979@hotmail.com"/>
    <hyperlink ref="H133" r:id="rId327" display="szeman.eva.vital@gmail.com"/>
    <hyperlink ref="H134" r:id="rId328" display="lasztity.demeter@gmail.com"/>
    <hyperlink ref="H135" r:id="rId329" display="hrivnak.mihaly1936@gmail.com"/>
    <hyperlink ref="H176" r:id="rId330" display="biacsi.gabor@rakosmente.hu"/>
    <hyperlink ref="H177:H184" r:id="rId331" display="biacsi.gabor@rakosmente.hu"/>
    <hyperlink ref="H199" r:id="rId332" display="nemzetisegek@kispest.hu"/>
    <hyperlink ref="H203" r:id="rId333" display="nemzetisegek@kispest.hu"/>
  </hyperlinks>
  <pageMargins left="0.7" right="0.7" top="0.75" bottom="0.75" header="0.3" footer="0.3"/>
  <pageSetup paperSize="9" orientation="portrait" r:id="rId334"/>
  <drawing r:id="rId33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29"/>
  <sheetViews>
    <sheetView topLeftCell="BG118" workbookViewId="0">
      <selection activeCell="BT134" sqref="BT134"/>
    </sheetView>
  </sheetViews>
  <sheetFormatPr defaultRowHeight="15"/>
  <cols>
    <col min="1" max="1" width="36.28515625" style="141" customWidth="1"/>
    <col min="2" max="10" width="9.140625" style="12"/>
    <col min="11" max="11" width="9.5703125" style="12" customWidth="1"/>
    <col min="12" max="28" width="9.140625" style="12"/>
    <col min="29" max="29" width="10.28515625" style="12" customWidth="1"/>
    <col min="30" max="30" width="9.140625" style="12"/>
    <col min="31" max="31" width="12.7109375" style="12" customWidth="1"/>
    <col min="32" max="32" width="9.140625" style="12"/>
    <col min="33" max="36" width="9.140625" style="50"/>
    <col min="37" max="38" width="9.42578125" style="50" customWidth="1"/>
    <col min="39" max="39" width="9.140625" style="12"/>
    <col min="40" max="40" width="36.85546875" style="12" customWidth="1"/>
    <col min="41" max="54" width="9.140625" style="12"/>
    <col min="55" max="55" width="13.28515625" style="12" customWidth="1"/>
    <col min="56" max="56" width="9.42578125" style="12" customWidth="1"/>
    <col min="57" max="57" width="13.28515625" style="12" customWidth="1"/>
    <col min="58" max="58" width="12" style="12" customWidth="1"/>
    <col min="59" max="62" width="9.140625" style="12"/>
    <col min="63" max="63" width="13.5703125" style="12" customWidth="1"/>
    <col min="64" max="64" width="9.140625" style="12"/>
    <col min="65" max="65" width="11.85546875" style="12" customWidth="1"/>
    <col min="66" max="69" width="10.5703125" style="12" customWidth="1"/>
    <col min="70" max="76" width="9.140625" style="12"/>
    <col min="77" max="77" width="12.140625" style="12" customWidth="1"/>
    <col min="78" max="78" width="11.7109375" style="12" customWidth="1"/>
    <col min="79" max="79" width="12.28515625" style="12" customWidth="1"/>
    <col min="80" max="80" width="10" style="12" customWidth="1"/>
    <col min="81" max="81" width="9.140625" style="12"/>
    <col min="82" max="82" width="36.85546875" style="12" customWidth="1"/>
    <col min="83" max="83" width="16.28515625" style="12" customWidth="1"/>
    <col min="84" max="84" width="17.140625" style="12" customWidth="1"/>
    <col min="85" max="85" width="18.5703125" style="12" customWidth="1"/>
    <col min="86" max="86" width="19.140625" style="12" customWidth="1"/>
    <col min="87" max="16384" width="9.140625" style="12"/>
  </cols>
  <sheetData>
    <row r="1" spans="1:87"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7" s="48"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7" s="49"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7">
      <c r="A4" s="140" t="s">
        <v>2172</v>
      </c>
      <c r="B4" s="23">
        <v>15</v>
      </c>
      <c r="C4" s="73">
        <v>0</v>
      </c>
      <c r="D4" s="73">
        <v>0</v>
      </c>
      <c r="E4" s="73">
        <v>0</v>
      </c>
      <c r="F4" s="73">
        <v>0</v>
      </c>
      <c r="G4" s="73">
        <v>0</v>
      </c>
      <c r="H4" s="23">
        <v>48</v>
      </c>
      <c r="I4" s="73">
        <v>0</v>
      </c>
      <c r="J4" s="73">
        <v>0</v>
      </c>
      <c r="K4" s="23">
        <v>62</v>
      </c>
      <c r="L4" s="73">
        <v>0</v>
      </c>
      <c r="M4" s="73">
        <v>0</v>
      </c>
      <c r="N4" s="73">
        <v>0</v>
      </c>
      <c r="O4" s="73">
        <v>0</v>
      </c>
      <c r="P4" s="73">
        <v>0</v>
      </c>
      <c r="Q4" s="23">
        <v>3</v>
      </c>
      <c r="R4" s="73">
        <v>0</v>
      </c>
      <c r="S4" s="73">
        <v>0</v>
      </c>
      <c r="T4" s="73">
        <v>0</v>
      </c>
      <c r="U4" s="73">
        <v>0</v>
      </c>
      <c r="V4" s="73">
        <v>0</v>
      </c>
      <c r="W4" s="73">
        <v>0</v>
      </c>
      <c r="X4" s="73">
        <v>0</v>
      </c>
      <c r="Y4" s="73">
        <v>0</v>
      </c>
      <c r="Z4" s="73">
        <v>0</v>
      </c>
      <c r="AA4" s="73">
        <v>0</v>
      </c>
      <c r="AB4" s="73">
        <v>0</v>
      </c>
      <c r="AC4" s="23">
        <v>1</v>
      </c>
      <c r="AD4" s="73">
        <v>0</v>
      </c>
      <c r="AE4" s="23">
        <v>2</v>
      </c>
      <c r="AF4" s="23">
        <v>5</v>
      </c>
      <c r="AG4" s="24">
        <v>15</v>
      </c>
      <c r="AH4" s="24">
        <v>113</v>
      </c>
      <c r="AI4" s="24">
        <v>7</v>
      </c>
      <c r="AJ4" s="24">
        <v>135</v>
      </c>
      <c r="AK4" s="24">
        <v>1</v>
      </c>
      <c r="AL4" s="73">
        <v>0</v>
      </c>
      <c r="AM4" s="23">
        <v>2</v>
      </c>
      <c r="AN4" s="23" t="s">
        <v>2173</v>
      </c>
      <c r="AO4" s="73">
        <v>0</v>
      </c>
      <c r="AP4" s="73">
        <v>0</v>
      </c>
      <c r="AQ4" s="73">
        <v>0</v>
      </c>
      <c r="AR4" s="73">
        <v>0</v>
      </c>
      <c r="AS4" s="73">
        <v>0</v>
      </c>
      <c r="AT4" s="73">
        <v>0</v>
      </c>
      <c r="AU4" s="73">
        <v>0</v>
      </c>
      <c r="AV4" s="73">
        <v>0</v>
      </c>
      <c r="AW4" s="73">
        <v>0</v>
      </c>
      <c r="AX4" s="73">
        <v>0</v>
      </c>
      <c r="AY4" s="73">
        <v>0</v>
      </c>
      <c r="AZ4" s="73">
        <v>0</v>
      </c>
      <c r="BA4" s="73">
        <v>0</v>
      </c>
      <c r="BB4" s="73">
        <v>0</v>
      </c>
      <c r="BC4" s="73">
        <v>0</v>
      </c>
      <c r="BD4" s="73">
        <v>0</v>
      </c>
      <c r="BE4" s="73">
        <v>0</v>
      </c>
      <c r="BF4" s="73">
        <v>0</v>
      </c>
      <c r="BG4" s="73">
        <v>0</v>
      </c>
      <c r="BH4" s="73">
        <v>0</v>
      </c>
      <c r="BI4" s="73">
        <v>0</v>
      </c>
      <c r="BJ4" s="73">
        <v>0</v>
      </c>
      <c r="BK4" s="73">
        <v>0</v>
      </c>
      <c r="BL4" s="73">
        <v>0</v>
      </c>
      <c r="BM4" s="73">
        <v>0</v>
      </c>
      <c r="BN4" s="73">
        <v>0</v>
      </c>
      <c r="BO4" s="73">
        <v>0</v>
      </c>
      <c r="BP4" s="73">
        <v>0</v>
      </c>
      <c r="BQ4" s="73">
        <v>0</v>
      </c>
      <c r="BR4" s="73">
        <v>0</v>
      </c>
      <c r="BS4" s="73">
        <v>0</v>
      </c>
      <c r="BT4" s="73">
        <v>0</v>
      </c>
      <c r="BU4" s="73">
        <v>0</v>
      </c>
      <c r="BV4" s="73">
        <v>0</v>
      </c>
      <c r="BW4" s="73">
        <v>0</v>
      </c>
      <c r="BX4" s="73">
        <v>0</v>
      </c>
      <c r="BY4" s="73">
        <v>0</v>
      </c>
      <c r="BZ4" s="73">
        <v>0</v>
      </c>
      <c r="CA4" s="73">
        <v>0</v>
      </c>
      <c r="CB4" s="73">
        <v>0</v>
      </c>
      <c r="CC4" s="73">
        <v>0</v>
      </c>
      <c r="CD4" s="23"/>
      <c r="CE4" s="73">
        <v>0</v>
      </c>
      <c r="CF4" s="73">
        <v>0</v>
      </c>
      <c r="CG4" s="73">
        <v>0</v>
      </c>
      <c r="CH4" s="73">
        <v>0</v>
      </c>
      <c r="CI4" s="139"/>
    </row>
    <row r="5" spans="1:87" ht="60">
      <c r="A5" s="140" t="s">
        <v>585</v>
      </c>
      <c r="B5" s="23">
        <v>6</v>
      </c>
      <c r="C5" s="73">
        <v>0</v>
      </c>
      <c r="D5" s="73">
        <v>0</v>
      </c>
      <c r="E5" s="73">
        <v>0</v>
      </c>
      <c r="F5" s="73">
        <v>0</v>
      </c>
      <c r="G5" s="73">
        <v>0</v>
      </c>
      <c r="H5" s="23">
        <v>22</v>
      </c>
      <c r="I5" s="73">
        <v>0</v>
      </c>
      <c r="J5" s="73">
        <v>0</v>
      </c>
      <c r="K5" s="23">
        <v>66</v>
      </c>
      <c r="L5" s="73">
        <v>0</v>
      </c>
      <c r="M5" s="73">
        <v>0</v>
      </c>
      <c r="N5" s="23">
        <v>3</v>
      </c>
      <c r="O5" s="73">
        <v>0</v>
      </c>
      <c r="P5" s="73">
        <v>0</v>
      </c>
      <c r="Q5" s="73">
        <v>0</v>
      </c>
      <c r="R5" s="73">
        <v>0</v>
      </c>
      <c r="S5" s="73">
        <v>0</v>
      </c>
      <c r="T5" s="73">
        <v>0</v>
      </c>
      <c r="U5" s="73">
        <v>0</v>
      </c>
      <c r="V5" s="73">
        <v>0</v>
      </c>
      <c r="W5" s="73">
        <v>0</v>
      </c>
      <c r="X5" s="73">
        <v>0</v>
      </c>
      <c r="Y5" s="73">
        <v>0</v>
      </c>
      <c r="Z5" s="73">
        <v>0</v>
      </c>
      <c r="AA5" s="73">
        <v>0</v>
      </c>
      <c r="AB5" s="73">
        <v>0</v>
      </c>
      <c r="AC5" s="23">
        <v>2</v>
      </c>
      <c r="AD5" s="73">
        <v>0</v>
      </c>
      <c r="AE5" s="73">
        <v>0</v>
      </c>
      <c r="AF5" s="73">
        <v>0</v>
      </c>
      <c r="AG5" s="24">
        <v>6</v>
      </c>
      <c r="AH5" s="24">
        <v>91</v>
      </c>
      <c r="AI5" s="73">
        <v>0</v>
      </c>
      <c r="AJ5" s="24">
        <v>97</v>
      </c>
      <c r="AK5" s="24">
        <v>2</v>
      </c>
      <c r="AL5" s="24">
        <v>0</v>
      </c>
      <c r="AM5" s="23">
        <v>5</v>
      </c>
      <c r="AN5" s="25" t="s">
        <v>2174</v>
      </c>
      <c r="AO5" s="73">
        <v>0</v>
      </c>
      <c r="AP5" s="73">
        <v>0</v>
      </c>
      <c r="AQ5" s="73">
        <v>0</v>
      </c>
      <c r="AR5" s="73">
        <v>0</v>
      </c>
      <c r="AS5" s="73">
        <v>0</v>
      </c>
      <c r="AT5" s="73">
        <v>0</v>
      </c>
      <c r="AU5" s="73">
        <v>0</v>
      </c>
      <c r="AV5" s="73">
        <v>0</v>
      </c>
      <c r="AW5" s="73">
        <v>0</v>
      </c>
      <c r="AX5" s="73">
        <v>0</v>
      </c>
      <c r="AY5" s="73">
        <v>0</v>
      </c>
      <c r="AZ5" s="73">
        <v>0</v>
      </c>
      <c r="BA5" s="73">
        <v>0</v>
      </c>
      <c r="BB5" s="73">
        <v>0</v>
      </c>
      <c r="BC5" s="73">
        <v>0</v>
      </c>
      <c r="BD5" s="73">
        <v>0</v>
      </c>
      <c r="BE5" s="73">
        <v>0</v>
      </c>
      <c r="BF5" s="73">
        <v>0</v>
      </c>
      <c r="BG5" s="73">
        <v>0</v>
      </c>
      <c r="BH5" s="73">
        <v>0</v>
      </c>
      <c r="BI5" s="73">
        <v>0</v>
      </c>
      <c r="BJ5" s="73">
        <v>0</v>
      </c>
      <c r="BK5" s="73">
        <v>0</v>
      </c>
      <c r="BL5" s="73">
        <v>0</v>
      </c>
      <c r="BM5" s="73">
        <v>0</v>
      </c>
      <c r="BN5" s="73">
        <v>0</v>
      </c>
      <c r="BO5" s="73">
        <v>0</v>
      </c>
      <c r="BP5" s="73">
        <v>0</v>
      </c>
      <c r="BQ5" s="73">
        <v>0</v>
      </c>
      <c r="BR5" s="73">
        <v>0</v>
      </c>
      <c r="BS5" s="73">
        <v>0</v>
      </c>
      <c r="BT5" s="73">
        <v>0</v>
      </c>
      <c r="BU5" s="73">
        <v>0</v>
      </c>
      <c r="BV5" s="73">
        <v>0</v>
      </c>
      <c r="BW5" s="73">
        <v>0</v>
      </c>
      <c r="BX5" s="73">
        <v>0</v>
      </c>
      <c r="BY5" s="73">
        <v>0</v>
      </c>
      <c r="BZ5" s="73">
        <v>0</v>
      </c>
      <c r="CA5" s="73">
        <v>0</v>
      </c>
      <c r="CB5" s="73">
        <v>0</v>
      </c>
      <c r="CC5" s="73">
        <v>0</v>
      </c>
      <c r="CD5" s="73"/>
      <c r="CE5" s="73">
        <v>0</v>
      </c>
      <c r="CF5" s="73">
        <v>0</v>
      </c>
      <c r="CG5" s="73">
        <v>0</v>
      </c>
      <c r="CH5" s="73">
        <v>0</v>
      </c>
    </row>
    <row r="6" spans="1:87" ht="45">
      <c r="A6" s="140" t="s">
        <v>2175</v>
      </c>
      <c r="B6" s="23">
        <v>2</v>
      </c>
      <c r="C6" s="73">
        <v>0</v>
      </c>
      <c r="D6" s="73">
        <v>0</v>
      </c>
      <c r="E6" s="73">
        <v>0</v>
      </c>
      <c r="F6" s="73">
        <v>0</v>
      </c>
      <c r="G6" s="73">
        <v>0</v>
      </c>
      <c r="H6" s="23">
        <v>26</v>
      </c>
      <c r="I6" s="73">
        <v>0</v>
      </c>
      <c r="J6" s="73">
        <v>0</v>
      </c>
      <c r="K6" s="73">
        <v>0</v>
      </c>
      <c r="L6" s="73">
        <v>0</v>
      </c>
      <c r="M6" s="73">
        <v>0</v>
      </c>
      <c r="N6" s="23">
        <v>16</v>
      </c>
      <c r="O6" s="73">
        <v>0</v>
      </c>
      <c r="P6" s="73">
        <v>0</v>
      </c>
      <c r="Q6" s="73">
        <v>0</v>
      </c>
      <c r="R6" s="73">
        <v>0</v>
      </c>
      <c r="S6" s="73">
        <v>0</v>
      </c>
      <c r="T6" s="73">
        <v>0</v>
      </c>
      <c r="U6" s="73">
        <v>0</v>
      </c>
      <c r="V6" s="73">
        <v>0</v>
      </c>
      <c r="W6" s="73">
        <v>0</v>
      </c>
      <c r="X6" s="73">
        <v>0</v>
      </c>
      <c r="Y6" s="73">
        <v>0</v>
      </c>
      <c r="Z6" s="73">
        <v>0</v>
      </c>
      <c r="AA6" s="73">
        <v>0</v>
      </c>
      <c r="AB6" s="73">
        <v>0</v>
      </c>
      <c r="AC6" s="73">
        <v>0</v>
      </c>
      <c r="AD6" s="73">
        <v>0</v>
      </c>
      <c r="AE6" s="73">
        <v>0</v>
      </c>
      <c r="AF6" s="73">
        <v>0</v>
      </c>
      <c r="AG6" s="24">
        <v>2</v>
      </c>
      <c r="AH6" s="24">
        <v>42</v>
      </c>
      <c r="AI6" s="73">
        <v>0</v>
      </c>
      <c r="AJ6" s="24">
        <v>44</v>
      </c>
      <c r="AK6" s="24">
        <v>2</v>
      </c>
      <c r="AL6" s="24">
        <v>0</v>
      </c>
      <c r="AM6" s="23">
        <v>5</v>
      </c>
      <c r="AN6" s="26" t="s">
        <v>2176</v>
      </c>
      <c r="AO6" s="73">
        <v>0</v>
      </c>
      <c r="AP6" s="73">
        <v>0</v>
      </c>
      <c r="AQ6" s="73">
        <v>0</v>
      </c>
      <c r="AR6" s="73">
        <v>0</v>
      </c>
      <c r="AS6" s="73">
        <v>0</v>
      </c>
      <c r="AT6" s="73">
        <v>0</v>
      </c>
      <c r="AU6" s="73">
        <v>0</v>
      </c>
      <c r="AV6" s="73">
        <v>0</v>
      </c>
      <c r="AW6" s="73">
        <v>0</v>
      </c>
      <c r="AX6" s="73">
        <v>0</v>
      </c>
      <c r="AY6" s="73">
        <v>0</v>
      </c>
      <c r="AZ6" s="73">
        <v>0</v>
      </c>
      <c r="BA6" s="73">
        <v>0</v>
      </c>
      <c r="BB6" s="73">
        <v>0</v>
      </c>
      <c r="BC6" s="73">
        <v>0</v>
      </c>
      <c r="BD6" s="73">
        <v>0</v>
      </c>
      <c r="BE6" s="73">
        <v>0</v>
      </c>
      <c r="BF6" s="73">
        <v>0</v>
      </c>
      <c r="BG6" s="73">
        <v>0</v>
      </c>
      <c r="BH6" s="73">
        <v>0</v>
      </c>
      <c r="BI6" s="73">
        <v>0</v>
      </c>
      <c r="BJ6" s="73">
        <v>0</v>
      </c>
      <c r="BK6" s="73">
        <v>0</v>
      </c>
      <c r="BL6" s="73">
        <v>0</v>
      </c>
      <c r="BM6" s="73">
        <v>0</v>
      </c>
      <c r="BN6" s="73">
        <v>0</v>
      </c>
      <c r="BO6" s="73">
        <v>0</v>
      </c>
      <c r="BP6" s="73">
        <v>0</v>
      </c>
      <c r="BQ6" s="73">
        <v>0</v>
      </c>
      <c r="BR6" s="73">
        <v>0</v>
      </c>
      <c r="BS6" s="73">
        <v>0</v>
      </c>
      <c r="BT6" s="73">
        <v>0</v>
      </c>
      <c r="BU6" s="73">
        <v>0</v>
      </c>
      <c r="BV6" s="73">
        <v>0</v>
      </c>
      <c r="BW6" s="73">
        <v>0</v>
      </c>
      <c r="BX6" s="73">
        <v>0</v>
      </c>
      <c r="BY6" s="73">
        <v>0</v>
      </c>
      <c r="BZ6" s="73">
        <v>0</v>
      </c>
      <c r="CA6" s="73">
        <v>0</v>
      </c>
      <c r="CB6" s="73">
        <v>0</v>
      </c>
      <c r="CC6" s="73">
        <v>0</v>
      </c>
      <c r="CD6" s="23"/>
      <c r="CE6" s="73">
        <v>0</v>
      </c>
      <c r="CF6" s="73">
        <v>0</v>
      </c>
      <c r="CG6" s="73">
        <v>0</v>
      </c>
      <c r="CH6" s="73">
        <v>0</v>
      </c>
    </row>
    <row r="7" spans="1:87" ht="45">
      <c r="A7" s="140" t="s">
        <v>2177</v>
      </c>
      <c r="B7" s="23">
        <v>7</v>
      </c>
      <c r="C7" s="73">
        <v>0</v>
      </c>
      <c r="D7" s="73">
        <v>0</v>
      </c>
      <c r="E7" s="73">
        <v>0</v>
      </c>
      <c r="F7" s="73">
        <v>0</v>
      </c>
      <c r="G7" s="73">
        <v>0</v>
      </c>
      <c r="H7" s="23">
        <v>33</v>
      </c>
      <c r="I7" s="73">
        <v>0</v>
      </c>
      <c r="J7" s="73">
        <v>0</v>
      </c>
      <c r="K7" s="23">
        <v>42</v>
      </c>
      <c r="L7" s="73">
        <v>0</v>
      </c>
      <c r="M7" s="73">
        <v>0</v>
      </c>
      <c r="N7" s="73">
        <v>0</v>
      </c>
      <c r="O7" s="73">
        <v>0</v>
      </c>
      <c r="P7" s="73">
        <v>0</v>
      </c>
      <c r="Q7" s="73">
        <v>0</v>
      </c>
      <c r="R7" s="73">
        <v>0</v>
      </c>
      <c r="S7" s="73">
        <v>0</v>
      </c>
      <c r="T7" s="73">
        <v>0</v>
      </c>
      <c r="U7" s="73">
        <v>0</v>
      </c>
      <c r="V7" s="73">
        <v>0</v>
      </c>
      <c r="W7" s="73">
        <v>0</v>
      </c>
      <c r="X7" s="73">
        <v>0</v>
      </c>
      <c r="Y7" s="73">
        <v>0</v>
      </c>
      <c r="Z7" s="73">
        <v>0</v>
      </c>
      <c r="AA7" s="73">
        <v>0</v>
      </c>
      <c r="AB7" s="73">
        <v>0</v>
      </c>
      <c r="AC7" s="23">
        <v>2</v>
      </c>
      <c r="AD7" s="73">
        <v>0</v>
      </c>
      <c r="AE7" s="73">
        <v>0</v>
      </c>
      <c r="AF7" s="73">
        <v>0</v>
      </c>
      <c r="AG7" s="24">
        <v>7</v>
      </c>
      <c r="AH7" s="24">
        <v>75</v>
      </c>
      <c r="AI7" s="73">
        <v>0</v>
      </c>
      <c r="AJ7" s="24">
        <v>82</v>
      </c>
      <c r="AK7" s="24">
        <v>2</v>
      </c>
      <c r="AL7" s="73">
        <v>0</v>
      </c>
      <c r="AM7" s="23">
        <v>3</v>
      </c>
      <c r="AN7" s="25" t="s">
        <v>2178</v>
      </c>
      <c r="AO7" s="73">
        <v>0</v>
      </c>
      <c r="AP7" s="73">
        <v>0</v>
      </c>
      <c r="AQ7" s="73">
        <v>0</v>
      </c>
      <c r="AR7" s="73">
        <v>0</v>
      </c>
      <c r="AS7" s="73">
        <v>0</v>
      </c>
      <c r="AT7" s="73">
        <v>0</v>
      </c>
      <c r="AU7" s="73">
        <v>0</v>
      </c>
      <c r="AV7" s="73">
        <v>0</v>
      </c>
      <c r="AW7" s="73">
        <v>0</v>
      </c>
      <c r="AX7" s="73">
        <v>0</v>
      </c>
      <c r="AY7" s="73">
        <v>0</v>
      </c>
      <c r="AZ7" s="73">
        <v>0</v>
      </c>
      <c r="BA7" s="73">
        <v>0</v>
      </c>
      <c r="BB7" s="73">
        <v>0</v>
      </c>
      <c r="BC7" s="73">
        <v>0</v>
      </c>
      <c r="BD7" s="73">
        <v>0</v>
      </c>
      <c r="BE7" s="73">
        <v>0</v>
      </c>
      <c r="BF7" s="73">
        <v>0</v>
      </c>
      <c r="BG7" s="73">
        <v>0</v>
      </c>
      <c r="BH7" s="73">
        <v>0</v>
      </c>
      <c r="BI7" s="73">
        <v>0</v>
      </c>
      <c r="BJ7" s="73">
        <v>0</v>
      </c>
      <c r="BK7" s="73">
        <v>0</v>
      </c>
      <c r="BL7" s="73">
        <v>0</v>
      </c>
      <c r="BM7" s="73">
        <v>0</v>
      </c>
      <c r="BN7" s="73">
        <v>0</v>
      </c>
      <c r="BO7" s="73">
        <v>0</v>
      </c>
      <c r="BP7" s="73">
        <v>0</v>
      </c>
      <c r="BQ7" s="73">
        <v>0</v>
      </c>
      <c r="BR7" s="73">
        <v>0</v>
      </c>
      <c r="BS7" s="73">
        <v>0</v>
      </c>
      <c r="BT7" s="73">
        <v>0</v>
      </c>
      <c r="BU7" s="73">
        <v>0</v>
      </c>
      <c r="BV7" s="73">
        <v>0</v>
      </c>
      <c r="BW7" s="73">
        <v>0</v>
      </c>
      <c r="BX7" s="73">
        <v>0</v>
      </c>
      <c r="BY7" s="73">
        <v>0</v>
      </c>
      <c r="BZ7" s="73">
        <v>0</v>
      </c>
      <c r="CA7" s="73">
        <v>0</v>
      </c>
      <c r="CB7" s="73">
        <v>0</v>
      </c>
      <c r="CC7" s="73">
        <v>0</v>
      </c>
      <c r="CD7" s="23"/>
      <c r="CE7" s="73">
        <v>0</v>
      </c>
      <c r="CF7" s="73">
        <v>0</v>
      </c>
      <c r="CG7" s="73">
        <v>0</v>
      </c>
      <c r="CH7" s="73">
        <v>0</v>
      </c>
    </row>
    <row r="8" spans="1:87" ht="75">
      <c r="A8" s="140" t="s">
        <v>586</v>
      </c>
      <c r="B8" s="23">
        <v>3</v>
      </c>
      <c r="C8" s="73">
        <v>0</v>
      </c>
      <c r="D8" s="73">
        <v>0</v>
      </c>
      <c r="E8" s="73">
        <v>0</v>
      </c>
      <c r="F8" s="73">
        <v>0</v>
      </c>
      <c r="G8" s="73">
        <v>0</v>
      </c>
      <c r="H8" s="23">
        <v>38</v>
      </c>
      <c r="I8" s="73">
        <v>0</v>
      </c>
      <c r="J8" s="73">
        <v>0</v>
      </c>
      <c r="K8" s="73">
        <v>0</v>
      </c>
      <c r="L8" s="73">
        <v>0</v>
      </c>
      <c r="M8" s="73">
        <v>0</v>
      </c>
      <c r="N8" s="73">
        <v>0</v>
      </c>
      <c r="O8" s="73">
        <v>0</v>
      </c>
      <c r="P8" s="73">
        <v>0</v>
      </c>
      <c r="Q8" s="73">
        <v>0</v>
      </c>
      <c r="R8" s="73">
        <v>0</v>
      </c>
      <c r="S8" s="73">
        <v>0</v>
      </c>
      <c r="T8" s="73">
        <v>0</v>
      </c>
      <c r="U8" s="73">
        <v>0</v>
      </c>
      <c r="V8" s="73">
        <v>0</v>
      </c>
      <c r="W8" s="73">
        <v>0</v>
      </c>
      <c r="X8" s="73">
        <v>0</v>
      </c>
      <c r="Y8" s="73">
        <v>0</v>
      </c>
      <c r="Z8" s="73">
        <v>0</v>
      </c>
      <c r="AA8" s="73">
        <v>0</v>
      </c>
      <c r="AB8" s="73">
        <v>0</v>
      </c>
      <c r="AC8" s="23">
        <v>3</v>
      </c>
      <c r="AD8" s="73">
        <v>0</v>
      </c>
      <c r="AE8" s="73">
        <v>0</v>
      </c>
      <c r="AF8" s="73">
        <v>0</v>
      </c>
      <c r="AG8" s="24">
        <v>3</v>
      </c>
      <c r="AH8" s="24">
        <v>38</v>
      </c>
      <c r="AI8" s="73">
        <v>0</v>
      </c>
      <c r="AJ8" s="24">
        <v>41</v>
      </c>
      <c r="AK8" s="24">
        <v>3</v>
      </c>
      <c r="AL8" s="24">
        <v>0</v>
      </c>
      <c r="AM8" s="23">
        <v>6</v>
      </c>
      <c r="AN8" s="25" t="s">
        <v>2179</v>
      </c>
      <c r="AO8" s="73">
        <v>0</v>
      </c>
      <c r="AP8" s="73">
        <v>0</v>
      </c>
      <c r="AQ8" s="73">
        <v>0</v>
      </c>
      <c r="AR8" s="73">
        <v>0</v>
      </c>
      <c r="AS8" s="73">
        <v>0</v>
      </c>
      <c r="AT8" s="73">
        <v>0</v>
      </c>
      <c r="AU8" s="73">
        <v>0</v>
      </c>
      <c r="AV8" s="73">
        <v>0</v>
      </c>
      <c r="AW8" s="73">
        <v>0</v>
      </c>
      <c r="AX8" s="73">
        <v>0</v>
      </c>
      <c r="AY8" s="73">
        <v>0</v>
      </c>
      <c r="AZ8" s="73">
        <v>0</v>
      </c>
      <c r="BA8" s="73">
        <v>0</v>
      </c>
      <c r="BB8" s="73">
        <v>0</v>
      </c>
      <c r="BC8" s="73">
        <v>0</v>
      </c>
      <c r="BD8" s="73">
        <v>0</v>
      </c>
      <c r="BE8" s="73">
        <v>0</v>
      </c>
      <c r="BF8" s="73">
        <v>0</v>
      </c>
      <c r="BG8" s="73">
        <v>0</v>
      </c>
      <c r="BH8" s="73">
        <v>0</v>
      </c>
      <c r="BI8" s="73">
        <v>0</v>
      </c>
      <c r="BJ8" s="73">
        <v>0</v>
      </c>
      <c r="BK8" s="73">
        <v>0</v>
      </c>
      <c r="BL8" s="73">
        <v>0</v>
      </c>
      <c r="BM8" s="73">
        <v>0</v>
      </c>
      <c r="BN8" s="73">
        <v>0</v>
      </c>
      <c r="BO8" s="73">
        <v>0</v>
      </c>
      <c r="BP8" s="73">
        <v>0</v>
      </c>
      <c r="BQ8" s="73">
        <v>0</v>
      </c>
      <c r="BR8" s="73">
        <v>0</v>
      </c>
      <c r="BS8" s="73">
        <v>0</v>
      </c>
      <c r="BT8" s="73">
        <v>0</v>
      </c>
      <c r="BU8" s="73">
        <v>0</v>
      </c>
      <c r="BV8" s="73">
        <v>0</v>
      </c>
      <c r="BW8" s="73">
        <v>0</v>
      </c>
      <c r="BX8" s="73">
        <v>0</v>
      </c>
      <c r="BY8" s="73">
        <v>0</v>
      </c>
      <c r="BZ8" s="73">
        <v>0</v>
      </c>
      <c r="CA8" s="73">
        <v>0</v>
      </c>
      <c r="CB8" s="73">
        <v>0</v>
      </c>
      <c r="CC8" s="73">
        <v>0</v>
      </c>
      <c r="CD8" s="23"/>
      <c r="CE8" s="73">
        <v>0</v>
      </c>
      <c r="CF8" s="73">
        <v>0</v>
      </c>
      <c r="CG8" s="73">
        <v>0</v>
      </c>
      <c r="CH8" s="73">
        <v>0</v>
      </c>
    </row>
    <row r="9" spans="1:87" s="40" customFormat="1" ht="45">
      <c r="A9" s="51" t="s">
        <v>2180</v>
      </c>
      <c r="B9" s="13">
        <v>4</v>
      </c>
      <c r="C9" s="13">
        <v>0</v>
      </c>
      <c r="D9" s="13">
        <v>0</v>
      </c>
      <c r="E9" s="13">
        <v>0</v>
      </c>
      <c r="F9" s="13">
        <v>0</v>
      </c>
      <c r="G9" s="13">
        <v>0</v>
      </c>
      <c r="H9" s="13">
        <v>61</v>
      </c>
      <c r="I9" s="13">
        <v>0</v>
      </c>
      <c r="J9" s="13">
        <v>0</v>
      </c>
      <c r="K9" s="13">
        <v>3</v>
      </c>
      <c r="L9" s="13">
        <v>0</v>
      </c>
      <c r="M9" s="13">
        <v>0</v>
      </c>
      <c r="N9" s="13">
        <v>0</v>
      </c>
      <c r="O9" s="13">
        <v>0</v>
      </c>
      <c r="P9" s="13">
        <v>0</v>
      </c>
      <c r="Q9" s="13">
        <v>19</v>
      </c>
      <c r="R9" s="13">
        <v>0</v>
      </c>
      <c r="S9" s="13">
        <v>0</v>
      </c>
      <c r="T9" s="13">
        <v>0</v>
      </c>
      <c r="U9" s="13">
        <v>0</v>
      </c>
      <c r="V9" s="13">
        <v>0</v>
      </c>
      <c r="W9" s="13">
        <v>0</v>
      </c>
      <c r="X9" s="13">
        <v>0</v>
      </c>
      <c r="Y9" s="13">
        <v>0</v>
      </c>
      <c r="Z9" s="13">
        <v>0</v>
      </c>
      <c r="AA9" s="13">
        <v>0</v>
      </c>
      <c r="AB9" s="13">
        <v>0</v>
      </c>
      <c r="AC9" s="13">
        <v>2</v>
      </c>
      <c r="AD9" s="13">
        <v>0</v>
      </c>
      <c r="AE9" s="13">
        <v>2</v>
      </c>
      <c r="AF9" s="13">
        <v>7</v>
      </c>
      <c r="AG9" s="15">
        <v>4</v>
      </c>
      <c r="AH9" s="15">
        <v>83</v>
      </c>
      <c r="AI9" s="15">
        <v>9</v>
      </c>
      <c r="AJ9" s="15">
        <v>96</v>
      </c>
      <c r="AK9" s="15">
        <v>2</v>
      </c>
      <c r="AL9" s="15">
        <v>0</v>
      </c>
      <c r="AM9" s="13">
        <v>3</v>
      </c>
      <c r="AN9" s="17" t="s">
        <v>2181</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13"/>
      <c r="CE9" s="73">
        <v>0</v>
      </c>
      <c r="CF9" s="73">
        <v>0</v>
      </c>
      <c r="CG9" s="73">
        <v>0</v>
      </c>
      <c r="CH9" s="73">
        <v>0</v>
      </c>
    </row>
    <row r="10" spans="1:87" s="40" customFormat="1" ht="105">
      <c r="A10" s="51" t="s">
        <v>2182</v>
      </c>
      <c r="B10" s="13">
        <v>12</v>
      </c>
      <c r="C10" s="13">
        <v>2</v>
      </c>
      <c r="D10" s="13">
        <v>0</v>
      </c>
      <c r="E10" s="13">
        <v>0</v>
      </c>
      <c r="F10" s="13">
        <v>0</v>
      </c>
      <c r="G10" s="13">
        <v>0</v>
      </c>
      <c r="H10" s="13">
        <v>64</v>
      </c>
      <c r="I10" s="13">
        <v>0</v>
      </c>
      <c r="J10" s="13">
        <v>0</v>
      </c>
      <c r="K10" s="13">
        <v>22</v>
      </c>
      <c r="L10" s="13">
        <v>0</v>
      </c>
      <c r="M10" s="13">
        <v>0</v>
      </c>
      <c r="N10" s="13">
        <v>0</v>
      </c>
      <c r="O10" s="13">
        <v>0</v>
      </c>
      <c r="P10" s="13">
        <v>0</v>
      </c>
      <c r="Q10" s="13">
        <v>0</v>
      </c>
      <c r="R10" s="13">
        <v>0</v>
      </c>
      <c r="S10" s="13">
        <v>0</v>
      </c>
      <c r="T10" s="13">
        <v>0</v>
      </c>
      <c r="U10" s="13">
        <v>0</v>
      </c>
      <c r="V10" s="13">
        <v>0</v>
      </c>
      <c r="W10" s="13">
        <v>0</v>
      </c>
      <c r="X10" s="13">
        <v>0</v>
      </c>
      <c r="Y10" s="13">
        <v>0</v>
      </c>
      <c r="Z10" s="13">
        <v>0</v>
      </c>
      <c r="AA10" s="13">
        <v>0</v>
      </c>
      <c r="AB10" s="13">
        <v>0</v>
      </c>
      <c r="AC10" s="13">
        <v>2</v>
      </c>
      <c r="AD10" s="13">
        <v>0</v>
      </c>
      <c r="AE10" s="73">
        <v>0</v>
      </c>
      <c r="AF10" s="73">
        <v>0</v>
      </c>
      <c r="AG10" s="15">
        <v>12</v>
      </c>
      <c r="AH10" s="15">
        <v>86</v>
      </c>
      <c r="AI10" s="73">
        <v>0</v>
      </c>
      <c r="AJ10" s="15">
        <v>98</v>
      </c>
      <c r="AK10" s="15">
        <v>4</v>
      </c>
      <c r="AL10" s="15">
        <v>0</v>
      </c>
      <c r="AM10" s="13">
        <v>15</v>
      </c>
      <c r="AN10" s="17" t="s">
        <v>2183</v>
      </c>
      <c r="AO10" s="73">
        <v>0</v>
      </c>
      <c r="AP10" s="73">
        <v>0</v>
      </c>
      <c r="AQ10" s="73">
        <v>0</v>
      </c>
      <c r="AR10" s="73">
        <v>0</v>
      </c>
      <c r="AS10" s="73">
        <v>0</v>
      </c>
      <c r="AT10" s="73">
        <v>0</v>
      </c>
      <c r="AU10" s="73">
        <v>0</v>
      </c>
      <c r="AV10" s="73">
        <v>0</v>
      </c>
      <c r="AW10" s="73">
        <v>0</v>
      </c>
      <c r="AX10" s="73">
        <v>0</v>
      </c>
      <c r="AY10" s="73">
        <v>0</v>
      </c>
      <c r="AZ10" s="73">
        <v>0</v>
      </c>
      <c r="BA10" s="73">
        <v>0</v>
      </c>
      <c r="BB10" s="73">
        <v>0</v>
      </c>
      <c r="BC10" s="73">
        <v>0</v>
      </c>
      <c r="BD10" s="73">
        <v>0</v>
      </c>
      <c r="BE10" s="73">
        <v>0</v>
      </c>
      <c r="BF10" s="73">
        <v>0</v>
      </c>
      <c r="BG10" s="73">
        <v>0</v>
      </c>
      <c r="BH10" s="73">
        <v>0</v>
      </c>
      <c r="BI10" s="73">
        <v>0</v>
      </c>
      <c r="BJ10" s="73">
        <v>0</v>
      </c>
      <c r="BK10" s="73">
        <v>0</v>
      </c>
      <c r="BL10" s="73">
        <v>0</v>
      </c>
      <c r="BM10" s="73">
        <v>0</v>
      </c>
      <c r="BN10" s="73">
        <v>0</v>
      </c>
      <c r="BO10" s="73">
        <v>0</v>
      </c>
      <c r="BP10" s="73">
        <v>0</v>
      </c>
      <c r="BQ10" s="73">
        <v>0</v>
      </c>
      <c r="BR10" s="73">
        <v>0</v>
      </c>
      <c r="BS10" s="73">
        <v>0</v>
      </c>
      <c r="BT10" s="73">
        <v>0</v>
      </c>
      <c r="BU10" s="73">
        <v>0</v>
      </c>
      <c r="BV10" s="73">
        <v>0</v>
      </c>
      <c r="BW10" s="73">
        <v>0</v>
      </c>
      <c r="BX10" s="73">
        <v>0</v>
      </c>
      <c r="BY10" s="73">
        <v>0</v>
      </c>
      <c r="BZ10" s="73">
        <v>0</v>
      </c>
      <c r="CA10" s="73">
        <v>0</v>
      </c>
      <c r="CB10" s="73">
        <v>0</v>
      </c>
      <c r="CC10" s="73">
        <v>0</v>
      </c>
      <c r="CD10" s="13"/>
      <c r="CE10" s="73">
        <v>0</v>
      </c>
      <c r="CF10" s="73">
        <v>0</v>
      </c>
      <c r="CG10" s="73">
        <v>0</v>
      </c>
      <c r="CH10" s="73">
        <v>0</v>
      </c>
    </row>
    <row r="11" spans="1:87" ht="45">
      <c r="A11" s="68" t="s">
        <v>2184</v>
      </c>
      <c r="B11" s="23">
        <v>5</v>
      </c>
      <c r="C11" s="73">
        <v>0</v>
      </c>
      <c r="D11" s="73">
        <v>0</v>
      </c>
      <c r="E11" s="73">
        <v>0</v>
      </c>
      <c r="F11" s="73">
        <v>0</v>
      </c>
      <c r="G11" s="73">
        <v>0</v>
      </c>
      <c r="H11" s="23">
        <v>46</v>
      </c>
      <c r="I11" s="23">
        <v>1</v>
      </c>
      <c r="J11" s="73">
        <v>0</v>
      </c>
      <c r="K11" s="23">
        <v>0</v>
      </c>
      <c r="L11" s="73">
        <v>0</v>
      </c>
      <c r="M11" s="73">
        <v>0</v>
      </c>
      <c r="N11" s="23">
        <v>0</v>
      </c>
      <c r="O11" s="73">
        <v>0</v>
      </c>
      <c r="P11" s="73">
        <v>0</v>
      </c>
      <c r="Q11" s="23">
        <v>1</v>
      </c>
      <c r="R11" s="73">
        <v>0</v>
      </c>
      <c r="S11" s="73">
        <v>0</v>
      </c>
      <c r="T11" s="73">
        <v>0</v>
      </c>
      <c r="U11" s="73">
        <v>0</v>
      </c>
      <c r="V11" s="73">
        <v>0</v>
      </c>
      <c r="W11" s="73">
        <v>0</v>
      </c>
      <c r="X11" s="73">
        <v>0</v>
      </c>
      <c r="Y11" s="73">
        <v>0</v>
      </c>
      <c r="Z11" s="73">
        <v>0</v>
      </c>
      <c r="AA11" s="73">
        <v>0</v>
      </c>
      <c r="AB11" s="73">
        <v>0</v>
      </c>
      <c r="AC11" s="23">
        <v>2</v>
      </c>
      <c r="AD11" s="73">
        <v>0</v>
      </c>
      <c r="AE11" s="73">
        <v>0</v>
      </c>
      <c r="AF11" s="73">
        <v>0</v>
      </c>
      <c r="AG11" s="23">
        <v>5</v>
      </c>
      <c r="AH11" s="24">
        <v>47</v>
      </c>
      <c r="AI11" s="73">
        <v>0</v>
      </c>
      <c r="AJ11" s="24">
        <v>52</v>
      </c>
      <c r="AK11" s="24">
        <v>3</v>
      </c>
      <c r="AL11" s="73">
        <v>0</v>
      </c>
      <c r="AM11" s="23">
        <v>4</v>
      </c>
      <c r="AN11" s="25" t="s">
        <v>2185</v>
      </c>
      <c r="AO11" s="73">
        <v>0</v>
      </c>
      <c r="AP11" s="73">
        <v>0</v>
      </c>
      <c r="AQ11" s="73">
        <v>0</v>
      </c>
      <c r="AR11" s="73">
        <v>0</v>
      </c>
      <c r="AS11" s="73">
        <v>0</v>
      </c>
      <c r="AT11" s="73">
        <v>0</v>
      </c>
      <c r="AU11" s="73">
        <v>0</v>
      </c>
      <c r="AV11" s="73">
        <v>0</v>
      </c>
      <c r="AW11" s="73">
        <v>0</v>
      </c>
      <c r="AX11" s="73">
        <v>0</v>
      </c>
      <c r="AY11" s="73">
        <v>0</v>
      </c>
      <c r="AZ11" s="73">
        <v>0</v>
      </c>
      <c r="BA11" s="73">
        <v>0</v>
      </c>
      <c r="BB11" s="73">
        <v>0</v>
      </c>
      <c r="BC11" s="73">
        <v>0</v>
      </c>
      <c r="BD11" s="73">
        <v>0</v>
      </c>
      <c r="BE11" s="73">
        <v>0</v>
      </c>
      <c r="BF11" s="73">
        <v>0</v>
      </c>
      <c r="BG11" s="73">
        <v>0</v>
      </c>
      <c r="BH11" s="73">
        <v>0</v>
      </c>
      <c r="BI11" s="73">
        <v>0</v>
      </c>
      <c r="BJ11" s="73">
        <v>0</v>
      </c>
      <c r="BK11" s="73">
        <v>0</v>
      </c>
      <c r="BL11" s="73">
        <v>0</v>
      </c>
      <c r="BM11" s="73">
        <v>0</v>
      </c>
      <c r="BN11" s="73">
        <v>0</v>
      </c>
      <c r="BO11" s="73">
        <v>0</v>
      </c>
      <c r="BP11" s="73">
        <v>0</v>
      </c>
      <c r="BQ11" s="73">
        <v>0</v>
      </c>
      <c r="BR11" s="73">
        <v>0</v>
      </c>
      <c r="BS11" s="73">
        <v>0</v>
      </c>
      <c r="BT11" s="73">
        <v>0</v>
      </c>
      <c r="BU11" s="73">
        <v>0</v>
      </c>
      <c r="BV11" s="73">
        <v>0</v>
      </c>
      <c r="BW11" s="73">
        <v>0</v>
      </c>
      <c r="BX11" s="73">
        <v>0</v>
      </c>
      <c r="BY11" s="73">
        <v>0</v>
      </c>
      <c r="BZ11" s="73">
        <v>0</v>
      </c>
      <c r="CA11" s="73">
        <v>0</v>
      </c>
      <c r="CB11" s="73">
        <v>0</v>
      </c>
      <c r="CC11" s="73">
        <v>0</v>
      </c>
      <c r="CD11" s="23"/>
      <c r="CE11" s="73">
        <v>0</v>
      </c>
      <c r="CF11" s="73">
        <v>0</v>
      </c>
      <c r="CG11" s="73">
        <v>0</v>
      </c>
      <c r="CH11" s="73">
        <v>0</v>
      </c>
    </row>
    <row r="12" spans="1:87" ht="30">
      <c r="A12" s="68" t="s">
        <v>2186</v>
      </c>
      <c r="B12" s="23">
        <v>3</v>
      </c>
      <c r="C12" s="73">
        <v>0</v>
      </c>
      <c r="D12" s="73">
        <v>0</v>
      </c>
      <c r="E12" s="73">
        <v>0</v>
      </c>
      <c r="F12" s="73">
        <v>0</v>
      </c>
      <c r="G12" s="73">
        <v>0</v>
      </c>
      <c r="H12" s="23">
        <v>20</v>
      </c>
      <c r="I12" s="73">
        <v>0</v>
      </c>
      <c r="J12" s="73">
        <v>0</v>
      </c>
      <c r="K12" s="23">
        <v>0</v>
      </c>
      <c r="L12" s="73">
        <v>0</v>
      </c>
      <c r="M12" s="73">
        <v>0</v>
      </c>
      <c r="N12" s="23">
        <v>0</v>
      </c>
      <c r="O12" s="73">
        <v>0</v>
      </c>
      <c r="P12" s="73">
        <v>0</v>
      </c>
      <c r="Q12" s="73">
        <v>0</v>
      </c>
      <c r="R12" s="73">
        <v>0</v>
      </c>
      <c r="S12" s="73">
        <v>0</v>
      </c>
      <c r="T12" s="73">
        <v>0</v>
      </c>
      <c r="U12" s="73">
        <v>0</v>
      </c>
      <c r="V12" s="73">
        <v>0</v>
      </c>
      <c r="W12" s="73">
        <v>0</v>
      </c>
      <c r="X12" s="73">
        <v>0</v>
      </c>
      <c r="Y12" s="73">
        <v>0</v>
      </c>
      <c r="Z12" s="73">
        <v>0</v>
      </c>
      <c r="AA12" s="73">
        <v>0</v>
      </c>
      <c r="AB12" s="73">
        <v>0</v>
      </c>
      <c r="AC12" s="23">
        <v>2</v>
      </c>
      <c r="AD12" s="73">
        <v>0</v>
      </c>
      <c r="AE12" s="73">
        <v>0</v>
      </c>
      <c r="AF12" s="73">
        <v>0</v>
      </c>
      <c r="AG12" s="23">
        <v>3</v>
      </c>
      <c r="AH12" s="24">
        <v>20</v>
      </c>
      <c r="AI12" s="73">
        <v>0</v>
      </c>
      <c r="AJ12" s="24">
        <v>23</v>
      </c>
      <c r="AK12" s="24">
        <v>2</v>
      </c>
      <c r="AL12" s="73">
        <v>0</v>
      </c>
      <c r="AM12" s="23">
        <v>3</v>
      </c>
      <c r="AN12" s="25" t="s">
        <v>2187</v>
      </c>
      <c r="AO12" s="73">
        <v>0</v>
      </c>
      <c r="AP12" s="73">
        <v>0</v>
      </c>
      <c r="AQ12" s="73">
        <v>0</v>
      </c>
      <c r="AR12" s="73">
        <v>0</v>
      </c>
      <c r="AS12" s="73">
        <v>0</v>
      </c>
      <c r="AT12" s="73">
        <v>0</v>
      </c>
      <c r="AU12" s="73">
        <v>0</v>
      </c>
      <c r="AV12" s="73">
        <v>0</v>
      </c>
      <c r="AW12" s="73">
        <v>0</v>
      </c>
      <c r="AX12" s="73">
        <v>0</v>
      </c>
      <c r="AY12" s="73">
        <v>0</v>
      </c>
      <c r="AZ12" s="73">
        <v>0</v>
      </c>
      <c r="BA12" s="73">
        <v>0</v>
      </c>
      <c r="BB12" s="73">
        <v>0</v>
      </c>
      <c r="BC12" s="73">
        <v>0</v>
      </c>
      <c r="BD12" s="73">
        <v>0</v>
      </c>
      <c r="BE12" s="73">
        <v>0</v>
      </c>
      <c r="BF12" s="73">
        <v>0</v>
      </c>
      <c r="BG12" s="73">
        <v>0</v>
      </c>
      <c r="BH12" s="73">
        <v>0</v>
      </c>
      <c r="BI12" s="73">
        <v>0</v>
      </c>
      <c r="BJ12" s="73">
        <v>0</v>
      </c>
      <c r="BK12" s="73">
        <v>0</v>
      </c>
      <c r="BL12" s="73">
        <v>0</v>
      </c>
      <c r="BM12" s="73">
        <v>0</v>
      </c>
      <c r="BN12" s="73">
        <v>0</v>
      </c>
      <c r="BO12" s="73">
        <v>0</v>
      </c>
      <c r="BP12" s="73">
        <v>0</v>
      </c>
      <c r="BQ12" s="73">
        <v>0</v>
      </c>
      <c r="BR12" s="73">
        <v>0</v>
      </c>
      <c r="BS12" s="73">
        <v>0</v>
      </c>
      <c r="BT12" s="73">
        <v>0</v>
      </c>
      <c r="BU12" s="73">
        <v>0</v>
      </c>
      <c r="BV12" s="73">
        <v>0</v>
      </c>
      <c r="BW12" s="73">
        <v>0</v>
      </c>
      <c r="BX12" s="73">
        <v>0</v>
      </c>
      <c r="BY12" s="73">
        <v>0</v>
      </c>
      <c r="BZ12" s="73">
        <v>0</v>
      </c>
      <c r="CA12" s="73">
        <v>0</v>
      </c>
      <c r="CB12" s="73">
        <v>0</v>
      </c>
      <c r="CC12" s="73">
        <v>0</v>
      </c>
      <c r="CD12" s="23"/>
      <c r="CE12" s="73">
        <v>0</v>
      </c>
      <c r="CF12" s="73">
        <v>0</v>
      </c>
      <c r="CG12" s="73">
        <v>0</v>
      </c>
      <c r="CH12" s="73">
        <v>0</v>
      </c>
    </row>
    <row r="13" spans="1:87" ht="30">
      <c r="A13" s="68" t="s">
        <v>2188</v>
      </c>
      <c r="B13" s="23">
        <v>5</v>
      </c>
      <c r="C13" s="73">
        <v>0</v>
      </c>
      <c r="D13" s="73">
        <v>0</v>
      </c>
      <c r="E13" s="73">
        <v>0</v>
      </c>
      <c r="F13" s="73">
        <v>0</v>
      </c>
      <c r="G13" s="73">
        <v>0</v>
      </c>
      <c r="H13" s="23">
        <v>34</v>
      </c>
      <c r="I13" s="73">
        <v>0</v>
      </c>
      <c r="J13" s="73">
        <v>0</v>
      </c>
      <c r="K13" s="23">
        <v>0</v>
      </c>
      <c r="L13" s="73">
        <v>0</v>
      </c>
      <c r="M13" s="73">
        <v>0</v>
      </c>
      <c r="N13" s="23">
        <v>0</v>
      </c>
      <c r="O13" s="73">
        <v>0</v>
      </c>
      <c r="P13" s="73">
        <v>0</v>
      </c>
      <c r="Q13" s="73">
        <v>0</v>
      </c>
      <c r="R13" s="73">
        <v>0</v>
      </c>
      <c r="S13" s="73">
        <v>0</v>
      </c>
      <c r="T13" s="73">
        <v>0</v>
      </c>
      <c r="U13" s="73">
        <v>0</v>
      </c>
      <c r="V13" s="73">
        <v>0</v>
      </c>
      <c r="W13" s="73">
        <v>0</v>
      </c>
      <c r="X13" s="73">
        <v>0</v>
      </c>
      <c r="Y13" s="73">
        <v>0</v>
      </c>
      <c r="Z13" s="73">
        <v>0</v>
      </c>
      <c r="AA13" s="73">
        <v>0</v>
      </c>
      <c r="AB13" s="73">
        <v>0</v>
      </c>
      <c r="AC13" s="23">
        <v>2</v>
      </c>
      <c r="AD13" s="73">
        <v>0</v>
      </c>
      <c r="AE13" s="73">
        <v>0</v>
      </c>
      <c r="AF13" s="73">
        <v>0</v>
      </c>
      <c r="AG13" s="23">
        <v>5</v>
      </c>
      <c r="AH13" s="24">
        <v>34</v>
      </c>
      <c r="AI13" s="73">
        <v>0</v>
      </c>
      <c r="AJ13" s="24">
        <v>39</v>
      </c>
      <c r="AK13" s="24">
        <v>2</v>
      </c>
      <c r="AL13" s="73">
        <v>0</v>
      </c>
      <c r="AM13" s="23">
        <v>3</v>
      </c>
      <c r="AN13" s="25" t="s">
        <v>2187</v>
      </c>
      <c r="AO13" s="73">
        <v>0</v>
      </c>
      <c r="AP13" s="73">
        <v>0</v>
      </c>
      <c r="AQ13" s="73">
        <v>0</v>
      </c>
      <c r="AR13" s="73">
        <v>0</v>
      </c>
      <c r="AS13" s="73">
        <v>0</v>
      </c>
      <c r="AT13" s="73">
        <v>0</v>
      </c>
      <c r="AU13" s="73">
        <v>0</v>
      </c>
      <c r="AV13" s="73">
        <v>0</v>
      </c>
      <c r="AW13" s="73">
        <v>0</v>
      </c>
      <c r="AX13" s="73">
        <v>0</v>
      </c>
      <c r="AY13" s="73">
        <v>0</v>
      </c>
      <c r="AZ13" s="73">
        <v>0</v>
      </c>
      <c r="BA13" s="73">
        <v>0</v>
      </c>
      <c r="BB13" s="73">
        <v>0</v>
      </c>
      <c r="BC13" s="73">
        <v>0</v>
      </c>
      <c r="BD13" s="73">
        <v>0</v>
      </c>
      <c r="BE13" s="73">
        <v>0</v>
      </c>
      <c r="BF13" s="73">
        <v>0</v>
      </c>
      <c r="BG13" s="73">
        <v>0</v>
      </c>
      <c r="BH13" s="73">
        <v>0</v>
      </c>
      <c r="BI13" s="73">
        <v>0</v>
      </c>
      <c r="BJ13" s="73">
        <v>0</v>
      </c>
      <c r="BK13" s="73">
        <v>0</v>
      </c>
      <c r="BL13" s="73">
        <v>0</v>
      </c>
      <c r="BM13" s="73">
        <v>0</v>
      </c>
      <c r="BN13" s="73">
        <v>0</v>
      </c>
      <c r="BO13" s="73">
        <v>0</v>
      </c>
      <c r="BP13" s="73">
        <v>0</v>
      </c>
      <c r="BQ13" s="73">
        <v>0</v>
      </c>
      <c r="BR13" s="73">
        <v>0</v>
      </c>
      <c r="BS13" s="73">
        <v>0</v>
      </c>
      <c r="BT13" s="73">
        <v>0</v>
      </c>
      <c r="BU13" s="73">
        <v>0</v>
      </c>
      <c r="BV13" s="73">
        <v>0</v>
      </c>
      <c r="BW13" s="73">
        <v>0</v>
      </c>
      <c r="BX13" s="73">
        <v>0</v>
      </c>
      <c r="BY13" s="73">
        <v>0</v>
      </c>
      <c r="BZ13" s="73">
        <v>0</v>
      </c>
      <c r="CA13" s="73">
        <v>0</v>
      </c>
      <c r="CB13" s="73">
        <v>0</v>
      </c>
      <c r="CC13" s="73">
        <v>0</v>
      </c>
      <c r="CD13" s="23"/>
      <c r="CE13" s="73">
        <v>0</v>
      </c>
      <c r="CF13" s="73">
        <v>0</v>
      </c>
      <c r="CG13" s="73">
        <v>0</v>
      </c>
      <c r="CH13" s="73">
        <v>0</v>
      </c>
    </row>
    <row r="14" spans="1:87" ht="60">
      <c r="A14" s="68" t="s">
        <v>587</v>
      </c>
      <c r="B14" s="23">
        <v>9</v>
      </c>
      <c r="C14" s="23">
        <v>1</v>
      </c>
      <c r="D14" s="73">
        <v>0</v>
      </c>
      <c r="E14" s="73">
        <v>0</v>
      </c>
      <c r="F14" s="73">
        <v>0</v>
      </c>
      <c r="G14" s="73">
        <v>0</v>
      </c>
      <c r="H14" s="23">
        <v>115</v>
      </c>
      <c r="I14" s="73">
        <v>0</v>
      </c>
      <c r="J14" s="73">
        <v>0</v>
      </c>
      <c r="K14" s="23">
        <v>59</v>
      </c>
      <c r="L14" s="73">
        <v>0</v>
      </c>
      <c r="M14" s="73">
        <v>0</v>
      </c>
      <c r="N14" s="23">
        <v>27</v>
      </c>
      <c r="O14" s="73">
        <v>0</v>
      </c>
      <c r="P14" s="73">
        <v>0</v>
      </c>
      <c r="Q14" s="23">
        <v>15</v>
      </c>
      <c r="R14" s="73">
        <v>0</v>
      </c>
      <c r="S14" s="73">
        <v>0</v>
      </c>
      <c r="T14" s="73">
        <v>0</v>
      </c>
      <c r="U14" s="73">
        <v>0</v>
      </c>
      <c r="V14" s="73">
        <v>0</v>
      </c>
      <c r="W14" s="73">
        <v>0</v>
      </c>
      <c r="X14" s="73">
        <v>0</v>
      </c>
      <c r="Y14" s="73">
        <v>0</v>
      </c>
      <c r="Z14" s="73">
        <v>0</v>
      </c>
      <c r="AA14" s="73">
        <v>0</v>
      </c>
      <c r="AB14" s="73">
        <v>0</v>
      </c>
      <c r="AC14" s="23">
        <v>2</v>
      </c>
      <c r="AD14" s="73">
        <v>0</v>
      </c>
      <c r="AE14" s="73">
        <v>0</v>
      </c>
      <c r="AF14" s="23">
        <v>4</v>
      </c>
      <c r="AG14" s="23">
        <v>9</v>
      </c>
      <c r="AH14" s="24">
        <v>206</v>
      </c>
      <c r="AI14" s="24">
        <v>4</v>
      </c>
      <c r="AJ14" s="24">
        <v>219</v>
      </c>
      <c r="AK14" s="24">
        <v>3</v>
      </c>
      <c r="AL14" s="73">
        <v>0</v>
      </c>
      <c r="AM14" s="23">
        <v>5</v>
      </c>
      <c r="AN14" s="25" t="s">
        <v>2189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23"/>
      <c r="CE14" s="73">
        <v>0</v>
      </c>
      <c r="CF14" s="73">
        <v>0</v>
      </c>
      <c r="CG14" s="73">
        <v>0</v>
      </c>
      <c r="CH14" s="73">
        <v>0</v>
      </c>
    </row>
    <row r="15" spans="1:87" s="40" customFormat="1" ht="30">
      <c r="A15" s="51" t="s">
        <v>588</v>
      </c>
      <c r="B15" s="13">
        <v>5</v>
      </c>
      <c r="C15" s="13">
        <v>0</v>
      </c>
      <c r="D15" s="13">
        <v>0</v>
      </c>
      <c r="E15" s="13">
        <v>0</v>
      </c>
      <c r="F15" s="13">
        <v>0</v>
      </c>
      <c r="G15" s="13">
        <v>0</v>
      </c>
      <c r="H15" s="13">
        <v>40</v>
      </c>
      <c r="I15" s="13">
        <v>0</v>
      </c>
      <c r="J15" s="13">
        <v>0</v>
      </c>
      <c r="K15" s="13">
        <v>0</v>
      </c>
      <c r="L15" s="13">
        <v>0</v>
      </c>
      <c r="M15" s="13">
        <v>0</v>
      </c>
      <c r="N15" s="13">
        <v>18</v>
      </c>
      <c r="O15" s="13">
        <v>0</v>
      </c>
      <c r="P15" s="13">
        <v>0</v>
      </c>
      <c r="Q15" s="13">
        <v>0</v>
      </c>
      <c r="R15" s="13">
        <v>0</v>
      </c>
      <c r="S15" s="13">
        <v>0</v>
      </c>
      <c r="T15" s="13">
        <v>0</v>
      </c>
      <c r="U15" s="13">
        <v>0</v>
      </c>
      <c r="V15" s="13">
        <v>0</v>
      </c>
      <c r="W15" s="13">
        <v>0</v>
      </c>
      <c r="X15" s="13">
        <v>0</v>
      </c>
      <c r="Y15" s="13">
        <v>0</v>
      </c>
      <c r="Z15" s="13">
        <v>0</v>
      </c>
      <c r="AA15" s="13">
        <v>0</v>
      </c>
      <c r="AB15" s="13">
        <v>0</v>
      </c>
      <c r="AC15" s="13">
        <v>2</v>
      </c>
      <c r="AD15" s="13">
        <v>0</v>
      </c>
      <c r="AE15" s="73">
        <v>0</v>
      </c>
      <c r="AF15" s="73">
        <v>0</v>
      </c>
      <c r="AG15" s="15">
        <v>5</v>
      </c>
      <c r="AH15" s="15">
        <v>58</v>
      </c>
      <c r="AI15" s="73">
        <v>0</v>
      </c>
      <c r="AJ15" s="15">
        <v>63</v>
      </c>
      <c r="AK15" s="15">
        <v>2</v>
      </c>
      <c r="AL15" s="15">
        <v>0</v>
      </c>
      <c r="AM15" s="13">
        <v>3</v>
      </c>
      <c r="AN15" s="17" t="s">
        <v>2190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13"/>
      <c r="CE15" s="73">
        <v>0</v>
      </c>
      <c r="CF15" s="73">
        <v>0</v>
      </c>
      <c r="CG15" s="73">
        <v>0</v>
      </c>
      <c r="CH15" s="73">
        <v>0</v>
      </c>
    </row>
    <row r="16" spans="1:87">
      <c r="A16" s="140" t="s">
        <v>2191</v>
      </c>
      <c r="B16" s="23">
        <v>10</v>
      </c>
      <c r="C16" s="73">
        <v>0</v>
      </c>
      <c r="D16" s="73">
        <v>0</v>
      </c>
      <c r="E16" s="73">
        <v>0</v>
      </c>
      <c r="F16" s="73">
        <v>0</v>
      </c>
      <c r="G16" s="73">
        <v>0</v>
      </c>
      <c r="H16" s="23">
        <v>26</v>
      </c>
      <c r="I16" s="73">
        <v>0</v>
      </c>
      <c r="J16" s="73">
        <v>0</v>
      </c>
      <c r="K16" s="23">
        <v>2</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24">
        <v>10</v>
      </c>
      <c r="AH16" s="24">
        <v>28</v>
      </c>
      <c r="AI16" s="73">
        <v>0</v>
      </c>
      <c r="AJ16" s="24">
        <v>38</v>
      </c>
      <c r="AK16" s="24">
        <v>2</v>
      </c>
      <c r="AL16" s="24">
        <v>0</v>
      </c>
      <c r="AM16" s="23">
        <v>2</v>
      </c>
      <c r="AN16" s="23" t="s">
        <v>2192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23"/>
      <c r="CE16" s="73">
        <v>0</v>
      </c>
      <c r="CF16" s="73">
        <v>0</v>
      </c>
      <c r="CG16" s="73">
        <v>0</v>
      </c>
      <c r="CH16" s="73">
        <v>0</v>
      </c>
    </row>
    <row r="17" spans="1:86">
      <c r="A17" s="140" t="s">
        <v>589</v>
      </c>
      <c r="B17" s="23">
        <v>4</v>
      </c>
      <c r="C17" s="73">
        <v>0</v>
      </c>
      <c r="D17" s="73">
        <v>0</v>
      </c>
      <c r="E17" s="73">
        <v>0</v>
      </c>
      <c r="F17" s="73">
        <v>0</v>
      </c>
      <c r="G17" s="73">
        <v>0</v>
      </c>
      <c r="H17" s="23">
        <v>29</v>
      </c>
      <c r="I17" s="73">
        <v>0</v>
      </c>
      <c r="J17" s="73">
        <v>0</v>
      </c>
      <c r="K17" s="73">
        <v>0</v>
      </c>
      <c r="L17" s="73">
        <v>0</v>
      </c>
      <c r="M17" s="73">
        <v>0</v>
      </c>
      <c r="N17" s="23">
        <v>10</v>
      </c>
      <c r="O17" s="73">
        <v>0</v>
      </c>
      <c r="P17" s="73">
        <v>0</v>
      </c>
      <c r="Q17" s="73">
        <v>0</v>
      </c>
      <c r="R17" s="73">
        <v>0</v>
      </c>
      <c r="S17" s="73">
        <v>0</v>
      </c>
      <c r="T17" s="73">
        <v>0</v>
      </c>
      <c r="U17" s="73">
        <v>0</v>
      </c>
      <c r="V17" s="73">
        <v>0</v>
      </c>
      <c r="W17" s="73">
        <v>0</v>
      </c>
      <c r="X17" s="73">
        <v>0</v>
      </c>
      <c r="Y17" s="73">
        <v>0</v>
      </c>
      <c r="Z17" s="73">
        <v>0</v>
      </c>
      <c r="AA17" s="73">
        <v>0</v>
      </c>
      <c r="AB17" s="73">
        <v>0</v>
      </c>
      <c r="AC17" s="23">
        <v>1</v>
      </c>
      <c r="AD17" s="73">
        <v>0</v>
      </c>
      <c r="AE17" s="73">
        <v>0</v>
      </c>
      <c r="AF17" s="73">
        <v>0</v>
      </c>
      <c r="AG17" s="24">
        <v>4</v>
      </c>
      <c r="AH17" s="24">
        <v>39</v>
      </c>
      <c r="AI17" s="73">
        <v>0</v>
      </c>
      <c r="AJ17" s="24">
        <v>43</v>
      </c>
      <c r="AK17" s="24">
        <v>1</v>
      </c>
      <c r="AL17" s="73">
        <v>0</v>
      </c>
      <c r="AM17" s="23">
        <v>2</v>
      </c>
      <c r="AN17" s="23" t="s">
        <v>2193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23"/>
      <c r="CE17" s="73">
        <v>0</v>
      </c>
      <c r="CF17" s="73">
        <v>0</v>
      </c>
      <c r="CG17" s="73">
        <v>0</v>
      </c>
      <c r="CH17" s="73">
        <v>0</v>
      </c>
    </row>
    <row r="18" spans="1:86" ht="30">
      <c r="A18" s="140" t="s">
        <v>590</v>
      </c>
      <c r="B18" s="23">
        <v>3</v>
      </c>
      <c r="C18" s="73">
        <v>0</v>
      </c>
      <c r="D18" s="73">
        <v>0</v>
      </c>
      <c r="E18" s="73">
        <v>0</v>
      </c>
      <c r="F18" s="73">
        <v>0</v>
      </c>
      <c r="G18" s="73">
        <v>0</v>
      </c>
      <c r="H18" s="23">
        <v>19</v>
      </c>
      <c r="I18" s="73">
        <v>0</v>
      </c>
      <c r="J18" s="73">
        <v>0</v>
      </c>
      <c r="K18" s="73">
        <v>0</v>
      </c>
      <c r="L18" s="73">
        <v>0</v>
      </c>
      <c r="M18" s="73">
        <v>0</v>
      </c>
      <c r="N18" s="23">
        <v>3</v>
      </c>
      <c r="O18" s="73">
        <v>0</v>
      </c>
      <c r="P18" s="73">
        <v>0</v>
      </c>
      <c r="Q18" s="73">
        <v>0</v>
      </c>
      <c r="R18" s="73">
        <v>0</v>
      </c>
      <c r="S18" s="73">
        <v>0</v>
      </c>
      <c r="T18" s="73">
        <v>0</v>
      </c>
      <c r="U18" s="73">
        <v>0</v>
      </c>
      <c r="V18" s="73">
        <v>0</v>
      </c>
      <c r="W18" s="73">
        <v>0</v>
      </c>
      <c r="X18" s="73">
        <v>0</v>
      </c>
      <c r="Y18" s="73">
        <v>0</v>
      </c>
      <c r="Z18" s="73">
        <v>0</v>
      </c>
      <c r="AA18" s="73">
        <v>0</v>
      </c>
      <c r="AB18" s="73">
        <v>0</v>
      </c>
      <c r="AC18" s="23">
        <v>2</v>
      </c>
      <c r="AD18" s="73">
        <v>0</v>
      </c>
      <c r="AE18" s="73">
        <v>0</v>
      </c>
      <c r="AF18" s="73">
        <v>0</v>
      </c>
      <c r="AG18" s="24">
        <v>3</v>
      </c>
      <c r="AH18" s="24">
        <v>22</v>
      </c>
      <c r="AI18" s="73">
        <v>0</v>
      </c>
      <c r="AJ18" s="24">
        <v>25</v>
      </c>
      <c r="AK18" s="24">
        <v>2</v>
      </c>
      <c r="AL18" s="24">
        <v>0</v>
      </c>
      <c r="AM18" s="23">
        <v>2</v>
      </c>
      <c r="AN18" s="25" t="s">
        <v>2194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23"/>
      <c r="CE18" s="73">
        <v>0</v>
      </c>
      <c r="CF18" s="73">
        <v>0</v>
      </c>
      <c r="CG18" s="73">
        <v>0</v>
      </c>
      <c r="CH18" s="73">
        <v>0</v>
      </c>
    </row>
    <row r="19" spans="1:86">
      <c r="A19" s="140" t="s">
        <v>2195</v>
      </c>
      <c r="B19" s="23">
        <v>1</v>
      </c>
      <c r="C19" s="73">
        <v>0</v>
      </c>
      <c r="D19" s="73">
        <v>0</v>
      </c>
      <c r="E19" s="73">
        <v>0</v>
      </c>
      <c r="F19" s="73">
        <v>0</v>
      </c>
      <c r="G19" s="73">
        <v>0</v>
      </c>
      <c r="H19" s="23">
        <v>76</v>
      </c>
      <c r="I19" s="73">
        <v>0</v>
      </c>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24">
        <v>1</v>
      </c>
      <c r="AH19" s="24">
        <v>76</v>
      </c>
      <c r="AI19" s="73">
        <v>0</v>
      </c>
      <c r="AJ19" s="24">
        <v>77</v>
      </c>
      <c r="AK19" s="73">
        <v>0</v>
      </c>
      <c r="AL19" s="73">
        <v>0</v>
      </c>
      <c r="AM19" s="73">
        <v>0</v>
      </c>
      <c r="AN19" s="23"/>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23"/>
      <c r="CE19" s="73">
        <v>0</v>
      </c>
      <c r="CF19" s="73">
        <v>0</v>
      </c>
      <c r="CG19" s="73">
        <v>0</v>
      </c>
      <c r="CH19" s="73">
        <v>0</v>
      </c>
    </row>
    <row r="20" spans="1:86" ht="30">
      <c r="A20" s="68" t="s">
        <v>591</v>
      </c>
      <c r="B20" s="23">
        <v>2</v>
      </c>
      <c r="C20" s="73">
        <v>0</v>
      </c>
      <c r="D20" s="73">
        <v>0</v>
      </c>
      <c r="E20" s="73">
        <v>0</v>
      </c>
      <c r="F20" s="73">
        <v>0</v>
      </c>
      <c r="G20" s="73">
        <v>0</v>
      </c>
      <c r="H20" s="23">
        <v>59</v>
      </c>
      <c r="I20" s="73">
        <v>0</v>
      </c>
      <c r="J20" s="73">
        <v>0</v>
      </c>
      <c r="K20" s="23">
        <v>0</v>
      </c>
      <c r="L20" s="73">
        <v>0</v>
      </c>
      <c r="M20" s="73">
        <v>0</v>
      </c>
      <c r="N20" s="23">
        <v>8</v>
      </c>
      <c r="O20" s="73">
        <v>0</v>
      </c>
      <c r="P20" s="73">
        <v>0</v>
      </c>
      <c r="Q20" s="73">
        <v>0</v>
      </c>
      <c r="R20" s="73">
        <v>0</v>
      </c>
      <c r="S20" s="73">
        <v>0</v>
      </c>
      <c r="T20" s="73">
        <v>0</v>
      </c>
      <c r="U20" s="73">
        <v>0</v>
      </c>
      <c r="V20" s="73">
        <v>0</v>
      </c>
      <c r="W20" s="73">
        <v>0</v>
      </c>
      <c r="X20" s="73">
        <v>0</v>
      </c>
      <c r="Y20" s="73">
        <v>0</v>
      </c>
      <c r="Z20" s="73">
        <v>0</v>
      </c>
      <c r="AA20" s="73">
        <v>0</v>
      </c>
      <c r="AB20" s="73">
        <v>0</v>
      </c>
      <c r="AC20" s="23">
        <v>2</v>
      </c>
      <c r="AD20" s="73">
        <v>0</v>
      </c>
      <c r="AE20" s="73">
        <v>0</v>
      </c>
      <c r="AF20" s="73">
        <v>0</v>
      </c>
      <c r="AG20" s="23">
        <v>2</v>
      </c>
      <c r="AH20" s="24">
        <v>67</v>
      </c>
      <c r="AI20" s="73">
        <v>0</v>
      </c>
      <c r="AJ20" s="24">
        <v>69</v>
      </c>
      <c r="AK20" s="24">
        <v>2</v>
      </c>
      <c r="AL20" s="73">
        <v>0</v>
      </c>
      <c r="AM20" s="23">
        <v>3</v>
      </c>
      <c r="AN20" s="25" t="s">
        <v>2187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23"/>
      <c r="CE20" s="73">
        <v>0</v>
      </c>
      <c r="CF20" s="73">
        <v>0</v>
      </c>
      <c r="CG20" s="73">
        <v>0</v>
      </c>
      <c r="CH20" s="73">
        <v>0</v>
      </c>
    </row>
    <row r="21" spans="1:86" ht="45">
      <c r="A21" s="68" t="s">
        <v>592</v>
      </c>
      <c r="B21" s="23">
        <v>10</v>
      </c>
      <c r="C21" s="73">
        <v>0</v>
      </c>
      <c r="D21" s="73">
        <v>0</v>
      </c>
      <c r="E21" s="73">
        <v>0</v>
      </c>
      <c r="F21" s="73">
        <v>0</v>
      </c>
      <c r="G21" s="73">
        <v>0</v>
      </c>
      <c r="H21" s="23">
        <v>43</v>
      </c>
      <c r="I21" s="73">
        <v>0</v>
      </c>
      <c r="J21" s="73">
        <v>0</v>
      </c>
      <c r="K21" s="23">
        <v>0</v>
      </c>
      <c r="L21" s="73">
        <v>0</v>
      </c>
      <c r="M21" s="73">
        <v>0</v>
      </c>
      <c r="N21" s="23">
        <v>25</v>
      </c>
      <c r="O21" s="23">
        <v>2</v>
      </c>
      <c r="P21" s="73">
        <v>0</v>
      </c>
      <c r="Q21" s="73">
        <v>0</v>
      </c>
      <c r="R21" s="73">
        <v>0</v>
      </c>
      <c r="S21" s="73">
        <v>0</v>
      </c>
      <c r="T21" s="73">
        <v>0</v>
      </c>
      <c r="U21" s="73">
        <v>0</v>
      </c>
      <c r="V21" s="73">
        <v>0</v>
      </c>
      <c r="W21" s="73">
        <v>0</v>
      </c>
      <c r="X21" s="73">
        <v>0</v>
      </c>
      <c r="Y21" s="73">
        <v>0</v>
      </c>
      <c r="Z21" s="73">
        <v>0</v>
      </c>
      <c r="AA21" s="73">
        <v>0</v>
      </c>
      <c r="AB21" s="73">
        <v>0</v>
      </c>
      <c r="AC21" s="23">
        <v>2</v>
      </c>
      <c r="AD21" s="73">
        <v>0</v>
      </c>
      <c r="AE21" s="73">
        <v>0</v>
      </c>
      <c r="AF21" s="73">
        <v>0</v>
      </c>
      <c r="AG21" s="23">
        <v>10</v>
      </c>
      <c r="AH21" s="24">
        <v>68</v>
      </c>
      <c r="AI21" s="73">
        <v>0</v>
      </c>
      <c r="AJ21" s="24">
        <v>78</v>
      </c>
      <c r="AK21" s="24">
        <v>4</v>
      </c>
      <c r="AL21" s="73">
        <v>0</v>
      </c>
      <c r="AM21" s="23">
        <v>7</v>
      </c>
      <c r="AN21" s="25" t="s">
        <v>2196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23"/>
      <c r="CE21" s="73">
        <v>0</v>
      </c>
      <c r="CF21" s="73">
        <v>0</v>
      </c>
      <c r="CG21" s="73">
        <v>0</v>
      </c>
      <c r="CH21" s="73">
        <v>0</v>
      </c>
    </row>
    <row r="22" spans="1:86" ht="75">
      <c r="A22" s="140" t="s">
        <v>593</v>
      </c>
      <c r="B22" s="23">
        <v>3</v>
      </c>
      <c r="C22" s="73">
        <v>0</v>
      </c>
      <c r="D22" s="73">
        <v>0</v>
      </c>
      <c r="E22" s="73">
        <v>0</v>
      </c>
      <c r="F22" s="73">
        <v>0</v>
      </c>
      <c r="G22" s="73">
        <v>0</v>
      </c>
      <c r="H22" s="23">
        <v>80</v>
      </c>
      <c r="I22" s="73">
        <v>0</v>
      </c>
      <c r="J22" s="73">
        <v>0</v>
      </c>
      <c r="K22" s="23">
        <v>3</v>
      </c>
      <c r="L22" s="73">
        <v>0</v>
      </c>
      <c r="M22" s="73">
        <v>0</v>
      </c>
      <c r="N22" s="23">
        <v>9</v>
      </c>
      <c r="O22" s="73">
        <v>0</v>
      </c>
      <c r="P22" s="73">
        <v>0</v>
      </c>
      <c r="Q22" s="73">
        <v>0</v>
      </c>
      <c r="R22" s="73">
        <v>0</v>
      </c>
      <c r="S22" s="73">
        <v>0</v>
      </c>
      <c r="T22" s="73">
        <v>0</v>
      </c>
      <c r="U22" s="73">
        <v>0</v>
      </c>
      <c r="V22" s="73">
        <v>0</v>
      </c>
      <c r="W22" s="73">
        <v>0</v>
      </c>
      <c r="X22" s="73">
        <v>0</v>
      </c>
      <c r="Y22" s="73">
        <v>0</v>
      </c>
      <c r="Z22" s="73">
        <v>0</v>
      </c>
      <c r="AA22" s="73">
        <v>0</v>
      </c>
      <c r="AB22" s="73">
        <v>0</v>
      </c>
      <c r="AC22" s="23">
        <v>4</v>
      </c>
      <c r="AD22" s="73">
        <v>0</v>
      </c>
      <c r="AE22" s="73">
        <v>0</v>
      </c>
      <c r="AF22" s="73">
        <v>0</v>
      </c>
      <c r="AG22" s="24">
        <v>3</v>
      </c>
      <c r="AH22" s="24">
        <v>92</v>
      </c>
      <c r="AI22" s="73">
        <v>0</v>
      </c>
      <c r="AJ22" s="24">
        <v>95</v>
      </c>
      <c r="AK22" s="24">
        <v>4</v>
      </c>
      <c r="AL22" s="24">
        <v>0</v>
      </c>
      <c r="AM22" s="23">
        <v>7</v>
      </c>
      <c r="AN22" s="25" t="s">
        <v>2197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23"/>
      <c r="CE22" s="73">
        <v>0</v>
      </c>
      <c r="CF22" s="73">
        <v>0</v>
      </c>
      <c r="CG22" s="73">
        <v>0</v>
      </c>
      <c r="CH22" s="73">
        <v>0</v>
      </c>
    </row>
    <row r="23" spans="1:86" ht="30">
      <c r="A23" s="140" t="s">
        <v>594</v>
      </c>
      <c r="B23" s="23">
        <v>4</v>
      </c>
      <c r="C23" s="73">
        <v>0</v>
      </c>
      <c r="D23" s="73">
        <v>0</v>
      </c>
      <c r="E23" s="73">
        <v>0</v>
      </c>
      <c r="F23" s="73">
        <v>0</v>
      </c>
      <c r="G23" s="73">
        <v>0</v>
      </c>
      <c r="H23" s="23">
        <v>41</v>
      </c>
      <c r="I23" s="73">
        <v>0</v>
      </c>
      <c r="J23" s="73">
        <v>0</v>
      </c>
      <c r="K23" s="73">
        <v>0</v>
      </c>
      <c r="L23" s="73">
        <v>0</v>
      </c>
      <c r="M23" s="73">
        <v>0</v>
      </c>
      <c r="N23" s="23">
        <v>14</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24">
        <v>4</v>
      </c>
      <c r="AH23" s="24">
        <v>55</v>
      </c>
      <c r="AI23" s="73">
        <v>0</v>
      </c>
      <c r="AJ23" s="24">
        <v>59</v>
      </c>
      <c r="AK23" s="73">
        <v>2</v>
      </c>
      <c r="AL23" s="73">
        <v>0</v>
      </c>
      <c r="AM23" s="23">
        <v>2</v>
      </c>
      <c r="AN23" s="25" t="s">
        <v>2198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23"/>
      <c r="CE23" s="73">
        <v>0</v>
      </c>
      <c r="CF23" s="73">
        <v>0</v>
      </c>
      <c r="CG23" s="73">
        <v>0</v>
      </c>
      <c r="CH23" s="73">
        <v>0</v>
      </c>
    </row>
    <row r="24" spans="1:86" s="40" customFormat="1" ht="180">
      <c r="A24" s="51" t="s">
        <v>2199</v>
      </c>
      <c r="B24" s="13">
        <v>8</v>
      </c>
      <c r="C24" s="13">
        <v>2</v>
      </c>
      <c r="D24" s="13">
        <v>0</v>
      </c>
      <c r="E24" s="13">
        <v>0</v>
      </c>
      <c r="F24" s="13">
        <v>0</v>
      </c>
      <c r="G24" s="13">
        <v>0</v>
      </c>
      <c r="H24" s="13">
        <v>29</v>
      </c>
      <c r="I24" s="13">
        <v>1</v>
      </c>
      <c r="J24" s="13">
        <v>0</v>
      </c>
      <c r="K24" s="13">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2</v>
      </c>
      <c r="AD24" s="13">
        <v>0</v>
      </c>
      <c r="AE24" s="73">
        <v>0</v>
      </c>
      <c r="AF24" s="73">
        <v>0</v>
      </c>
      <c r="AG24" s="15">
        <v>8</v>
      </c>
      <c r="AH24" s="15">
        <v>29</v>
      </c>
      <c r="AI24" s="73">
        <v>0</v>
      </c>
      <c r="AJ24" s="15">
        <v>37</v>
      </c>
      <c r="AK24" s="15">
        <v>5</v>
      </c>
      <c r="AL24" s="15">
        <v>0</v>
      </c>
      <c r="AM24" s="13">
        <v>40</v>
      </c>
      <c r="AN24" s="17" t="s">
        <v>2200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13"/>
      <c r="CE24" s="73">
        <v>0</v>
      </c>
      <c r="CF24" s="73">
        <v>0</v>
      </c>
      <c r="CG24" s="73">
        <v>0</v>
      </c>
      <c r="CH24" s="73">
        <v>0</v>
      </c>
    </row>
    <row r="25" spans="1:86" s="40" customFormat="1">
      <c r="A25" s="51" t="s">
        <v>595</v>
      </c>
      <c r="B25" s="13">
        <v>2</v>
      </c>
      <c r="C25" s="13">
        <v>0</v>
      </c>
      <c r="D25" s="13">
        <v>0</v>
      </c>
      <c r="E25" s="13">
        <v>0</v>
      </c>
      <c r="F25" s="13">
        <v>0</v>
      </c>
      <c r="G25" s="13">
        <v>0</v>
      </c>
      <c r="H25" s="13">
        <v>76</v>
      </c>
      <c r="I25" s="13">
        <v>0</v>
      </c>
      <c r="J25" s="13">
        <v>0</v>
      </c>
      <c r="K25" s="13">
        <v>0</v>
      </c>
      <c r="L25" s="13">
        <v>0</v>
      </c>
      <c r="M25" s="13">
        <v>0</v>
      </c>
      <c r="N25" s="13">
        <v>0</v>
      </c>
      <c r="O25" s="13">
        <v>0</v>
      </c>
      <c r="P25" s="13">
        <v>0</v>
      </c>
      <c r="Q25" s="13">
        <v>0</v>
      </c>
      <c r="R25" s="13">
        <v>0</v>
      </c>
      <c r="S25" s="13">
        <v>0</v>
      </c>
      <c r="T25" s="13">
        <v>0</v>
      </c>
      <c r="U25" s="13">
        <v>0</v>
      </c>
      <c r="V25" s="13">
        <v>0</v>
      </c>
      <c r="W25" s="13">
        <v>0</v>
      </c>
      <c r="X25" s="13">
        <v>0</v>
      </c>
      <c r="Y25" s="13">
        <v>0</v>
      </c>
      <c r="Z25" s="13">
        <v>0</v>
      </c>
      <c r="AA25" s="13">
        <v>0</v>
      </c>
      <c r="AB25" s="13">
        <v>0</v>
      </c>
      <c r="AC25" s="13">
        <v>0</v>
      </c>
      <c r="AD25" s="13">
        <v>0</v>
      </c>
      <c r="AE25" s="73">
        <v>0</v>
      </c>
      <c r="AF25" s="73">
        <v>0</v>
      </c>
      <c r="AG25" s="15">
        <v>2</v>
      </c>
      <c r="AH25" s="15">
        <v>76</v>
      </c>
      <c r="AI25" s="73">
        <v>0</v>
      </c>
      <c r="AJ25" s="15">
        <v>78</v>
      </c>
      <c r="AK25" s="15">
        <v>0</v>
      </c>
      <c r="AL25" s="15">
        <v>0</v>
      </c>
      <c r="AM25" s="13">
        <v>0</v>
      </c>
      <c r="AN25" s="13"/>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13"/>
      <c r="CE25" s="73">
        <v>0</v>
      </c>
      <c r="CF25" s="73">
        <v>0</v>
      </c>
      <c r="CG25" s="73">
        <v>0</v>
      </c>
      <c r="CH25" s="73">
        <v>0</v>
      </c>
    </row>
    <row r="26" spans="1:86" s="40" customFormat="1">
      <c r="A26" s="51" t="s">
        <v>596</v>
      </c>
      <c r="B26" s="13">
        <v>4</v>
      </c>
      <c r="C26" s="13">
        <v>0</v>
      </c>
      <c r="D26" s="13">
        <v>0</v>
      </c>
      <c r="E26" s="13">
        <v>0</v>
      </c>
      <c r="F26" s="13">
        <v>0</v>
      </c>
      <c r="G26" s="13">
        <v>0</v>
      </c>
      <c r="H26" s="13">
        <v>32</v>
      </c>
      <c r="I26" s="13">
        <v>0</v>
      </c>
      <c r="J26" s="13">
        <v>0</v>
      </c>
      <c r="K26" s="13">
        <v>0</v>
      </c>
      <c r="L26" s="13">
        <v>0</v>
      </c>
      <c r="M26" s="13">
        <v>0</v>
      </c>
      <c r="N26" s="13">
        <v>2</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73">
        <v>0</v>
      </c>
      <c r="AF26" s="73">
        <v>0</v>
      </c>
      <c r="AG26" s="15">
        <v>4</v>
      </c>
      <c r="AH26" s="15">
        <v>34</v>
      </c>
      <c r="AI26" s="73">
        <v>0</v>
      </c>
      <c r="AJ26" s="15">
        <v>38</v>
      </c>
      <c r="AK26" s="15">
        <v>0</v>
      </c>
      <c r="AL26" s="15">
        <v>0</v>
      </c>
      <c r="AM26" s="13">
        <v>0</v>
      </c>
      <c r="AN26" s="13"/>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13"/>
      <c r="CE26" s="73">
        <v>0</v>
      </c>
      <c r="CF26" s="73">
        <v>0</v>
      </c>
      <c r="CG26" s="73">
        <v>0</v>
      </c>
      <c r="CH26" s="73">
        <v>0</v>
      </c>
    </row>
    <row r="27" spans="1:86">
      <c r="A27" s="140" t="s">
        <v>597</v>
      </c>
      <c r="B27" s="23">
        <v>10</v>
      </c>
      <c r="C27" s="73">
        <v>0</v>
      </c>
      <c r="D27" s="73">
        <v>0</v>
      </c>
      <c r="E27" s="73">
        <v>0</v>
      </c>
      <c r="F27" s="73">
        <v>0</v>
      </c>
      <c r="G27" s="73">
        <v>0</v>
      </c>
      <c r="H27" s="23">
        <v>123</v>
      </c>
      <c r="I27" s="73">
        <v>0</v>
      </c>
      <c r="J27" s="73">
        <v>0</v>
      </c>
      <c r="K27" s="73">
        <v>0</v>
      </c>
      <c r="L27" s="73">
        <v>0</v>
      </c>
      <c r="M27" s="73">
        <v>0</v>
      </c>
      <c r="N27" s="23">
        <v>6</v>
      </c>
      <c r="O27" s="73">
        <v>0</v>
      </c>
      <c r="P27" s="73">
        <v>0</v>
      </c>
      <c r="Q27" s="73">
        <v>0</v>
      </c>
      <c r="R27" s="73">
        <v>0</v>
      </c>
      <c r="S27" s="73">
        <v>0</v>
      </c>
      <c r="T27" s="73">
        <v>0</v>
      </c>
      <c r="U27" s="73">
        <v>0</v>
      </c>
      <c r="V27" s="73">
        <v>0</v>
      </c>
      <c r="W27" s="73">
        <v>0</v>
      </c>
      <c r="X27" s="73">
        <v>0</v>
      </c>
      <c r="Y27" s="73">
        <v>0</v>
      </c>
      <c r="Z27" s="73">
        <v>0</v>
      </c>
      <c r="AA27" s="73">
        <v>0</v>
      </c>
      <c r="AB27" s="73">
        <v>0</v>
      </c>
      <c r="AC27" s="23">
        <v>1</v>
      </c>
      <c r="AD27" s="73">
        <v>0</v>
      </c>
      <c r="AE27" s="73">
        <v>0</v>
      </c>
      <c r="AF27" s="23">
        <v>2</v>
      </c>
      <c r="AG27" s="24">
        <v>10</v>
      </c>
      <c r="AH27" s="24">
        <v>129</v>
      </c>
      <c r="AI27" s="24">
        <v>2</v>
      </c>
      <c r="AJ27" s="24">
        <v>141</v>
      </c>
      <c r="AK27" s="24">
        <v>1</v>
      </c>
      <c r="AL27" s="24">
        <v>0</v>
      </c>
      <c r="AM27" s="23">
        <v>1</v>
      </c>
      <c r="AN27" s="23" t="s">
        <v>2193</v>
      </c>
      <c r="AO27" s="73">
        <v>0</v>
      </c>
      <c r="AP27" s="73">
        <v>0</v>
      </c>
      <c r="AQ27" s="73">
        <v>0</v>
      </c>
      <c r="AR27" s="73">
        <v>0</v>
      </c>
      <c r="AS27" s="73">
        <v>0</v>
      </c>
      <c r="AT27" s="73">
        <v>0</v>
      </c>
      <c r="AU27" s="73">
        <v>0</v>
      </c>
      <c r="AV27" s="73">
        <v>0</v>
      </c>
      <c r="AW27" s="73">
        <v>0</v>
      </c>
      <c r="AX27" s="73">
        <v>0</v>
      </c>
      <c r="AY27" s="73">
        <v>0</v>
      </c>
      <c r="AZ27" s="73">
        <v>0</v>
      </c>
      <c r="BA27" s="73">
        <v>0</v>
      </c>
      <c r="BB27" s="73">
        <v>0</v>
      </c>
      <c r="BC27" s="73">
        <v>0</v>
      </c>
      <c r="BD27" s="73">
        <v>0</v>
      </c>
      <c r="BE27" s="73">
        <v>0</v>
      </c>
      <c r="BF27" s="73">
        <v>0</v>
      </c>
      <c r="BG27" s="73">
        <v>0</v>
      </c>
      <c r="BH27" s="73">
        <v>0</v>
      </c>
      <c r="BI27" s="73">
        <v>0</v>
      </c>
      <c r="BJ27" s="73">
        <v>0</v>
      </c>
      <c r="BK27" s="73">
        <v>0</v>
      </c>
      <c r="BL27" s="73">
        <v>0</v>
      </c>
      <c r="BM27" s="73">
        <v>0</v>
      </c>
      <c r="BN27" s="73">
        <v>0</v>
      </c>
      <c r="BO27" s="73">
        <v>0</v>
      </c>
      <c r="BP27" s="73">
        <v>0</v>
      </c>
      <c r="BQ27" s="73">
        <v>0</v>
      </c>
      <c r="BR27" s="73">
        <v>0</v>
      </c>
      <c r="BS27" s="73">
        <v>0</v>
      </c>
      <c r="BT27" s="73">
        <v>0</v>
      </c>
      <c r="BU27" s="73">
        <v>0</v>
      </c>
      <c r="BV27" s="73">
        <v>0</v>
      </c>
      <c r="BW27" s="73">
        <v>0</v>
      </c>
      <c r="BX27" s="73">
        <v>0</v>
      </c>
      <c r="BY27" s="73">
        <v>0</v>
      </c>
      <c r="BZ27" s="73">
        <v>0</v>
      </c>
      <c r="CA27" s="73">
        <v>0</v>
      </c>
      <c r="CB27" s="73">
        <v>0</v>
      </c>
      <c r="CC27" s="73">
        <v>0</v>
      </c>
      <c r="CD27" s="23"/>
      <c r="CE27" s="73">
        <v>0</v>
      </c>
      <c r="CF27" s="73">
        <v>0</v>
      </c>
      <c r="CG27" s="73">
        <v>0</v>
      </c>
      <c r="CH27" s="73">
        <v>0</v>
      </c>
    </row>
    <row r="28" spans="1:86">
      <c r="A28" s="140" t="s">
        <v>598</v>
      </c>
      <c r="B28" s="23">
        <v>27</v>
      </c>
      <c r="C28" s="73">
        <v>0</v>
      </c>
      <c r="D28" s="73">
        <v>0</v>
      </c>
      <c r="E28" s="73">
        <v>0</v>
      </c>
      <c r="F28" s="73">
        <v>0</v>
      </c>
      <c r="G28" s="73">
        <v>0</v>
      </c>
      <c r="H28" s="23">
        <v>328</v>
      </c>
      <c r="I28" s="73">
        <v>0</v>
      </c>
      <c r="J28" s="73">
        <v>0</v>
      </c>
      <c r="K28" s="23">
        <v>642</v>
      </c>
      <c r="L28" s="73">
        <v>0</v>
      </c>
      <c r="M28" s="73">
        <v>0</v>
      </c>
      <c r="N28" s="23">
        <v>41</v>
      </c>
      <c r="O28" s="73">
        <v>0</v>
      </c>
      <c r="P28" s="73">
        <v>0</v>
      </c>
      <c r="Q28" s="73">
        <v>0</v>
      </c>
      <c r="R28" s="73">
        <v>0</v>
      </c>
      <c r="S28" s="73">
        <v>0</v>
      </c>
      <c r="T28" s="73">
        <v>0</v>
      </c>
      <c r="U28" s="73">
        <v>0</v>
      </c>
      <c r="V28" s="73">
        <v>0</v>
      </c>
      <c r="W28" s="73">
        <v>0</v>
      </c>
      <c r="X28" s="73">
        <v>0</v>
      </c>
      <c r="Y28" s="73">
        <v>0</v>
      </c>
      <c r="Z28" s="73">
        <v>0</v>
      </c>
      <c r="AA28" s="73">
        <v>0</v>
      </c>
      <c r="AB28" s="73">
        <v>0</v>
      </c>
      <c r="AC28" s="73">
        <v>0</v>
      </c>
      <c r="AD28" s="73">
        <v>0</v>
      </c>
      <c r="AE28" s="73">
        <v>0</v>
      </c>
      <c r="AF28" s="23">
        <v>2</v>
      </c>
      <c r="AG28" s="24">
        <v>27</v>
      </c>
      <c r="AH28" s="24">
        <v>1011</v>
      </c>
      <c r="AI28" s="24">
        <v>2</v>
      </c>
      <c r="AJ28" s="24">
        <v>1040</v>
      </c>
      <c r="AK28" s="73">
        <v>0</v>
      </c>
      <c r="AL28" s="73">
        <v>0</v>
      </c>
      <c r="AM28" s="73">
        <v>0</v>
      </c>
      <c r="AN28" s="23"/>
      <c r="AO28" s="73">
        <v>0</v>
      </c>
      <c r="AP28" s="73">
        <v>0</v>
      </c>
      <c r="AQ28" s="73">
        <v>0</v>
      </c>
      <c r="AR28" s="73">
        <v>0</v>
      </c>
      <c r="AS28" s="73">
        <v>0</v>
      </c>
      <c r="AT28" s="73">
        <v>0</v>
      </c>
      <c r="AU28" s="73">
        <v>0</v>
      </c>
      <c r="AV28" s="73">
        <v>0</v>
      </c>
      <c r="AW28" s="73">
        <v>0</v>
      </c>
      <c r="AX28" s="73">
        <v>0</v>
      </c>
      <c r="AY28" s="73">
        <v>0</v>
      </c>
      <c r="AZ28" s="73">
        <v>0</v>
      </c>
      <c r="BA28" s="73">
        <v>0</v>
      </c>
      <c r="BB28" s="73">
        <v>0</v>
      </c>
      <c r="BC28" s="73">
        <v>0</v>
      </c>
      <c r="BD28" s="73">
        <v>0</v>
      </c>
      <c r="BE28" s="73">
        <v>0</v>
      </c>
      <c r="BF28" s="73">
        <v>0</v>
      </c>
      <c r="BG28" s="73">
        <v>0</v>
      </c>
      <c r="BH28" s="73">
        <v>0</v>
      </c>
      <c r="BI28" s="73">
        <v>0</v>
      </c>
      <c r="BJ28" s="73">
        <v>0</v>
      </c>
      <c r="BK28" s="73">
        <v>0</v>
      </c>
      <c r="BL28" s="73">
        <v>0</v>
      </c>
      <c r="BM28" s="73">
        <v>0</v>
      </c>
      <c r="BN28" s="73">
        <v>0</v>
      </c>
      <c r="BO28" s="73">
        <v>0</v>
      </c>
      <c r="BP28" s="73">
        <v>0</v>
      </c>
      <c r="BQ28" s="73">
        <v>0</v>
      </c>
      <c r="BR28" s="73">
        <v>0</v>
      </c>
      <c r="BS28" s="73">
        <v>0</v>
      </c>
      <c r="BT28" s="73">
        <v>0</v>
      </c>
      <c r="BU28" s="73">
        <v>0</v>
      </c>
      <c r="BV28" s="73">
        <v>0</v>
      </c>
      <c r="BW28" s="73">
        <v>0</v>
      </c>
      <c r="BX28" s="73">
        <v>0</v>
      </c>
      <c r="BY28" s="73">
        <v>0</v>
      </c>
      <c r="BZ28" s="73">
        <v>0</v>
      </c>
      <c r="CA28" s="73">
        <v>0</v>
      </c>
      <c r="CB28" s="73">
        <v>0</v>
      </c>
      <c r="CC28" s="73">
        <v>0</v>
      </c>
      <c r="CD28" s="23"/>
      <c r="CE28" s="73">
        <v>0</v>
      </c>
      <c r="CF28" s="73">
        <v>0</v>
      </c>
      <c r="CG28" s="73">
        <v>0</v>
      </c>
      <c r="CH28" s="73">
        <v>0</v>
      </c>
    </row>
    <row r="29" spans="1:86" ht="30">
      <c r="A29" s="68" t="s">
        <v>599</v>
      </c>
      <c r="B29" s="23">
        <v>4</v>
      </c>
      <c r="C29" s="73">
        <v>0</v>
      </c>
      <c r="D29" s="73">
        <v>0</v>
      </c>
      <c r="E29" s="73">
        <v>0</v>
      </c>
      <c r="F29" s="73">
        <v>0</v>
      </c>
      <c r="G29" s="73">
        <v>0</v>
      </c>
      <c r="H29" s="23">
        <v>132</v>
      </c>
      <c r="I29" s="73">
        <v>0</v>
      </c>
      <c r="J29" s="73">
        <v>0</v>
      </c>
      <c r="K29" s="23">
        <v>0</v>
      </c>
      <c r="L29" s="73">
        <v>0</v>
      </c>
      <c r="M29" s="73">
        <v>0</v>
      </c>
      <c r="N29" s="23">
        <v>18</v>
      </c>
      <c r="O29" s="73">
        <v>0</v>
      </c>
      <c r="P29" s="73">
        <v>0</v>
      </c>
      <c r="Q29" s="73">
        <v>0</v>
      </c>
      <c r="R29" s="73">
        <v>0</v>
      </c>
      <c r="S29" s="73">
        <v>0</v>
      </c>
      <c r="T29" s="73">
        <v>0</v>
      </c>
      <c r="U29" s="73">
        <v>0</v>
      </c>
      <c r="V29" s="73">
        <v>0</v>
      </c>
      <c r="W29" s="73">
        <v>0</v>
      </c>
      <c r="X29" s="73">
        <v>0</v>
      </c>
      <c r="Y29" s="73">
        <v>0</v>
      </c>
      <c r="Z29" s="73">
        <v>0</v>
      </c>
      <c r="AA29" s="73">
        <v>0</v>
      </c>
      <c r="AB29" s="73">
        <v>0</v>
      </c>
      <c r="AC29" s="23">
        <v>2</v>
      </c>
      <c r="AD29" s="73">
        <v>0</v>
      </c>
      <c r="AE29" s="73">
        <v>0</v>
      </c>
      <c r="AF29" s="73">
        <v>0</v>
      </c>
      <c r="AG29" s="23">
        <v>4</v>
      </c>
      <c r="AH29" s="24">
        <v>150</v>
      </c>
      <c r="AI29" s="73">
        <v>0</v>
      </c>
      <c r="AJ29" s="24">
        <v>154</v>
      </c>
      <c r="AK29" s="24">
        <v>2</v>
      </c>
      <c r="AL29" s="73">
        <v>0</v>
      </c>
      <c r="AM29" s="23">
        <v>3</v>
      </c>
      <c r="AN29" s="25" t="s">
        <v>2187</v>
      </c>
      <c r="AO29" s="73">
        <v>0</v>
      </c>
      <c r="AP29" s="73">
        <v>0</v>
      </c>
      <c r="AQ29" s="73">
        <v>0</v>
      </c>
      <c r="AR29" s="73">
        <v>0</v>
      </c>
      <c r="AS29" s="73">
        <v>0</v>
      </c>
      <c r="AT29" s="73">
        <v>0</v>
      </c>
      <c r="AU29" s="73">
        <v>0</v>
      </c>
      <c r="AV29" s="73">
        <v>0</v>
      </c>
      <c r="AW29" s="73">
        <v>0</v>
      </c>
      <c r="AX29" s="73">
        <v>0</v>
      </c>
      <c r="AY29" s="73">
        <v>0</v>
      </c>
      <c r="AZ29" s="73">
        <v>0</v>
      </c>
      <c r="BA29" s="73">
        <v>0</v>
      </c>
      <c r="BB29" s="73">
        <v>0</v>
      </c>
      <c r="BC29" s="73">
        <v>0</v>
      </c>
      <c r="BD29" s="73">
        <v>0</v>
      </c>
      <c r="BE29" s="73">
        <v>0</v>
      </c>
      <c r="BF29" s="73">
        <v>0</v>
      </c>
      <c r="BG29" s="73">
        <v>0</v>
      </c>
      <c r="BH29" s="73">
        <v>0</v>
      </c>
      <c r="BI29" s="73">
        <v>0</v>
      </c>
      <c r="BJ29" s="73">
        <v>0</v>
      </c>
      <c r="BK29" s="73">
        <v>0</v>
      </c>
      <c r="BL29" s="73">
        <v>0</v>
      </c>
      <c r="BM29" s="73">
        <v>0</v>
      </c>
      <c r="BN29" s="73">
        <v>0</v>
      </c>
      <c r="BO29" s="73">
        <v>0</v>
      </c>
      <c r="BP29" s="73">
        <v>0</v>
      </c>
      <c r="BQ29" s="73">
        <v>0</v>
      </c>
      <c r="BR29" s="73">
        <v>0</v>
      </c>
      <c r="BS29" s="73">
        <v>0</v>
      </c>
      <c r="BT29" s="73">
        <v>0</v>
      </c>
      <c r="BU29" s="73">
        <v>0</v>
      </c>
      <c r="BV29" s="73">
        <v>0</v>
      </c>
      <c r="BW29" s="73">
        <v>0</v>
      </c>
      <c r="BX29" s="73">
        <v>0</v>
      </c>
      <c r="BY29" s="73">
        <v>0</v>
      </c>
      <c r="BZ29" s="73">
        <v>0</v>
      </c>
      <c r="CA29" s="73">
        <v>0</v>
      </c>
      <c r="CB29" s="73">
        <v>0</v>
      </c>
      <c r="CC29" s="73">
        <v>0</v>
      </c>
      <c r="CD29" s="23"/>
      <c r="CE29" s="73">
        <v>0</v>
      </c>
      <c r="CF29" s="73">
        <v>0</v>
      </c>
      <c r="CG29" s="73">
        <v>0</v>
      </c>
      <c r="CH29" s="73">
        <v>0</v>
      </c>
    </row>
    <row r="30" spans="1:86">
      <c r="A30" s="68" t="s">
        <v>2201</v>
      </c>
      <c r="B30" s="23">
        <v>7</v>
      </c>
      <c r="C30" s="73">
        <v>0</v>
      </c>
      <c r="D30" s="73">
        <v>0</v>
      </c>
      <c r="E30" s="73">
        <v>0</v>
      </c>
      <c r="F30" s="73">
        <v>0</v>
      </c>
      <c r="G30" s="73">
        <v>0</v>
      </c>
      <c r="H30" s="23">
        <v>42</v>
      </c>
      <c r="I30" s="73">
        <v>0</v>
      </c>
      <c r="J30" s="73">
        <v>0</v>
      </c>
      <c r="K30" s="23">
        <v>39</v>
      </c>
      <c r="L30" s="73">
        <v>0</v>
      </c>
      <c r="M30" s="73">
        <v>0</v>
      </c>
      <c r="N30" s="23">
        <v>0</v>
      </c>
      <c r="O30" s="73">
        <v>0</v>
      </c>
      <c r="P30" s="73">
        <v>0</v>
      </c>
      <c r="Q30" s="73">
        <v>0</v>
      </c>
      <c r="R30" s="73">
        <v>0</v>
      </c>
      <c r="S30" s="73">
        <v>0</v>
      </c>
      <c r="T30" s="73">
        <v>0</v>
      </c>
      <c r="U30" s="73">
        <v>0</v>
      </c>
      <c r="V30" s="73">
        <v>0</v>
      </c>
      <c r="W30" s="73">
        <v>0</v>
      </c>
      <c r="X30" s="73">
        <v>0</v>
      </c>
      <c r="Y30" s="73">
        <v>0</v>
      </c>
      <c r="Z30" s="73">
        <v>0</v>
      </c>
      <c r="AA30" s="73">
        <v>0</v>
      </c>
      <c r="AB30" s="73">
        <v>0</v>
      </c>
      <c r="AC30" s="23">
        <v>1</v>
      </c>
      <c r="AD30" s="73">
        <v>0</v>
      </c>
      <c r="AE30" s="73">
        <v>0</v>
      </c>
      <c r="AF30" s="73">
        <v>0</v>
      </c>
      <c r="AG30" s="23">
        <v>7</v>
      </c>
      <c r="AH30" s="24">
        <v>81</v>
      </c>
      <c r="AI30" s="73">
        <v>0</v>
      </c>
      <c r="AJ30" s="24">
        <v>88</v>
      </c>
      <c r="AK30" s="24">
        <v>1</v>
      </c>
      <c r="AL30" s="73">
        <v>0</v>
      </c>
      <c r="AM30" s="23">
        <v>1</v>
      </c>
      <c r="AN30" s="23" t="s">
        <v>2202</v>
      </c>
      <c r="AO30" s="73">
        <v>0</v>
      </c>
      <c r="AP30" s="73">
        <v>0</v>
      </c>
      <c r="AQ30" s="73">
        <v>0</v>
      </c>
      <c r="AR30" s="73">
        <v>0</v>
      </c>
      <c r="AS30" s="73">
        <v>0</v>
      </c>
      <c r="AT30" s="73">
        <v>0</v>
      </c>
      <c r="AU30" s="73">
        <v>0</v>
      </c>
      <c r="AV30" s="73">
        <v>0</v>
      </c>
      <c r="AW30" s="73">
        <v>0</v>
      </c>
      <c r="AX30" s="73">
        <v>0</v>
      </c>
      <c r="AY30" s="73">
        <v>0</v>
      </c>
      <c r="AZ30" s="73">
        <v>0</v>
      </c>
      <c r="BA30" s="73">
        <v>0</v>
      </c>
      <c r="BB30" s="73">
        <v>0</v>
      </c>
      <c r="BC30" s="73">
        <v>0</v>
      </c>
      <c r="BD30" s="73">
        <v>0</v>
      </c>
      <c r="BE30" s="73">
        <v>0</v>
      </c>
      <c r="BF30" s="73">
        <v>0</v>
      </c>
      <c r="BG30" s="73">
        <v>0</v>
      </c>
      <c r="BH30" s="73">
        <v>0</v>
      </c>
      <c r="BI30" s="73">
        <v>0</v>
      </c>
      <c r="BJ30" s="73">
        <v>0</v>
      </c>
      <c r="BK30" s="73">
        <v>0</v>
      </c>
      <c r="BL30" s="73">
        <v>0</v>
      </c>
      <c r="BM30" s="73">
        <v>0</v>
      </c>
      <c r="BN30" s="73">
        <v>0</v>
      </c>
      <c r="BO30" s="73">
        <v>0</v>
      </c>
      <c r="BP30" s="73">
        <v>0</v>
      </c>
      <c r="BQ30" s="73">
        <v>0</v>
      </c>
      <c r="BR30" s="73">
        <v>0</v>
      </c>
      <c r="BS30" s="73">
        <v>0</v>
      </c>
      <c r="BT30" s="73">
        <v>0</v>
      </c>
      <c r="BU30" s="73">
        <v>0</v>
      </c>
      <c r="BV30" s="73">
        <v>0</v>
      </c>
      <c r="BW30" s="73">
        <v>0</v>
      </c>
      <c r="BX30" s="73">
        <v>0</v>
      </c>
      <c r="BY30" s="73">
        <v>0</v>
      </c>
      <c r="BZ30" s="73">
        <v>0</v>
      </c>
      <c r="CA30" s="73">
        <v>0</v>
      </c>
      <c r="CB30" s="73">
        <v>0</v>
      </c>
      <c r="CC30" s="73">
        <v>0</v>
      </c>
      <c r="CD30" s="23"/>
      <c r="CE30" s="73">
        <v>0</v>
      </c>
      <c r="CF30" s="73">
        <v>0</v>
      </c>
      <c r="CG30" s="73">
        <v>0</v>
      </c>
      <c r="CH30" s="73">
        <v>0</v>
      </c>
    </row>
    <row r="31" spans="1:86">
      <c r="A31" s="68" t="s">
        <v>600</v>
      </c>
      <c r="B31" s="23">
        <v>7</v>
      </c>
      <c r="C31" s="73">
        <v>0</v>
      </c>
      <c r="D31" s="73">
        <v>0</v>
      </c>
      <c r="E31" s="73">
        <v>0</v>
      </c>
      <c r="F31" s="73">
        <v>0</v>
      </c>
      <c r="G31" s="73">
        <v>0</v>
      </c>
      <c r="H31" s="23">
        <v>53</v>
      </c>
      <c r="I31" s="73">
        <v>0</v>
      </c>
      <c r="J31" s="73">
        <v>0</v>
      </c>
      <c r="K31" s="23">
        <v>23</v>
      </c>
      <c r="L31" s="73">
        <v>0</v>
      </c>
      <c r="M31" s="73">
        <v>0</v>
      </c>
      <c r="N31" s="23">
        <v>4</v>
      </c>
      <c r="O31" s="23">
        <v>1</v>
      </c>
      <c r="P31" s="73">
        <v>0</v>
      </c>
      <c r="Q31" s="73">
        <v>0</v>
      </c>
      <c r="R31" s="73">
        <v>0</v>
      </c>
      <c r="S31" s="73">
        <v>0</v>
      </c>
      <c r="T31" s="73">
        <v>0</v>
      </c>
      <c r="U31" s="73">
        <v>0</v>
      </c>
      <c r="V31" s="73">
        <v>0</v>
      </c>
      <c r="W31" s="73">
        <v>0</v>
      </c>
      <c r="X31" s="73">
        <v>0</v>
      </c>
      <c r="Y31" s="73">
        <v>0</v>
      </c>
      <c r="Z31" s="73">
        <v>0</v>
      </c>
      <c r="AA31" s="73">
        <v>0</v>
      </c>
      <c r="AB31" s="73">
        <v>0</v>
      </c>
      <c r="AC31" s="23">
        <v>0</v>
      </c>
      <c r="AD31" s="73">
        <v>0</v>
      </c>
      <c r="AE31" s="73">
        <v>0</v>
      </c>
      <c r="AF31" s="73">
        <v>0</v>
      </c>
      <c r="AG31" s="23">
        <v>7</v>
      </c>
      <c r="AH31" s="24">
        <v>80</v>
      </c>
      <c r="AI31" s="73">
        <v>0</v>
      </c>
      <c r="AJ31" s="24">
        <v>87</v>
      </c>
      <c r="AK31" s="24">
        <v>1</v>
      </c>
      <c r="AL31" s="73">
        <v>0</v>
      </c>
      <c r="AM31" s="23">
        <v>3</v>
      </c>
      <c r="AN31" s="23" t="s">
        <v>2203</v>
      </c>
      <c r="AO31" s="73">
        <v>0</v>
      </c>
      <c r="AP31" s="73">
        <v>0</v>
      </c>
      <c r="AQ31" s="73">
        <v>0</v>
      </c>
      <c r="AR31" s="73">
        <v>0</v>
      </c>
      <c r="AS31" s="73">
        <v>0</v>
      </c>
      <c r="AT31" s="73">
        <v>0</v>
      </c>
      <c r="AU31" s="73">
        <v>0</v>
      </c>
      <c r="AV31" s="73">
        <v>0</v>
      </c>
      <c r="AW31" s="73">
        <v>0</v>
      </c>
      <c r="AX31" s="73">
        <v>0</v>
      </c>
      <c r="AY31" s="73">
        <v>0</v>
      </c>
      <c r="AZ31" s="73">
        <v>0</v>
      </c>
      <c r="BA31" s="73">
        <v>0</v>
      </c>
      <c r="BB31" s="73">
        <v>0</v>
      </c>
      <c r="BC31" s="73">
        <v>0</v>
      </c>
      <c r="BD31" s="73">
        <v>0</v>
      </c>
      <c r="BE31" s="73">
        <v>0</v>
      </c>
      <c r="BF31" s="73">
        <v>0</v>
      </c>
      <c r="BG31" s="73">
        <v>0</v>
      </c>
      <c r="BH31" s="73">
        <v>0</v>
      </c>
      <c r="BI31" s="73">
        <v>0</v>
      </c>
      <c r="BJ31" s="73">
        <v>0</v>
      </c>
      <c r="BK31" s="73">
        <v>0</v>
      </c>
      <c r="BL31" s="73">
        <v>0</v>
      </c>
      <c r="BM31" s="73">
        <v>0</v>
      </c>
      <c r="BN31" s="73">
        <v>0</v>
      </c>
      <c r="BO31" s="73">
        <v>0</v>
      </c>
      <c r="BP31" s="73">
        <v>0</v>
      </c>
      <c r="BQ31" s="73">
        <v>0</v>
      </c>
      <c r="BR31" s="73">
        <v>0</v>
      </c>
      <c r="BS31" s="73">
        <v>0</v>
      </c>
      <c r="BT31" s="73">
        <v>0</v>
      </c>
      <c r="BU31" s="73">
        <v>0</v>
      </c>
      <c r="BV31" s="73">
        <v>0</v>
      </c>
      <c r="BW31" s="73">
        <v>0</v>
      </c>
      <c r="BX31" s="73">
        <v>0</v>
      </c>
      <c r="BY31" s="73">
        <v>0</v>
      </c>
      <c r="BZ31" s="73">
        <v>0</v>
      </c>
      <c r="CA31" s="73">
        <v>0</v>
      </c>
      <c r="CB31" s="73">
        <v>0</v>
      </c>
      <c r="CC31" s="73">
        <v>0</v>
      </c>
      <c r="CD31" s="23"/>
      <c r="CE31" s="73">
        <v>0</v>
      </c>
      <c r="CF31" s="73">
        <v>0</v>
      </c>
      <c r="CG31" s="73">
        <v>0</v>
      </c>
      <c r="CH31" s="73">
        <v>0</v>
      </c>
    </row>
    <row r="32" spans="1:86" s="40" customFormat="1" ht="30">
      <c r="A32" s="51" t="s">
        <v>2204</v>
      </c>
      <c r="B32" s="13">
        <v>4</v>
      </c>
      <c r="C32" s="13">
        <v>0</v>
      </c>
      <c r="D32" s="13">
        <v>0</v>
      </c>
      <c r="E32" s="13">
        <v>0</v>
      </c>
      <c r="F32" s="13">
        <v>0</v>
      </c>
      <c r="G32" s="13">
        <v>0</v>
      </c>
      <c r="H32" s="13">
        <v>74</v>
      </c>
      <c r="I32" s="13">
        <v>0</v>
      </c>
      <c r="J32" s="13">
        <v>0</v>
      </c>
      <c r="K32" s="13">
        <v>0</v>
      </c>
      <c r="L32" s="13">
        <v>0</v>
      </c>
      <c r="M32" s="13">
        <v>0</v>
      </c>
      <c r="N32" s="13">
        <v>0</v>
      </c>
      <c r="O32" s="13">
        <v>0</v>
      </c>
      <c r="P32" s="13">
        <v>0</v>
      </c>
      <c r="Q32" s="13">
        <v>0</v>
      </c>
      <c r="R32" s="13">
        <v>0</v>
      </c>
      <c r="S32" s="13">
        <v>0</v>
      </c>
      <c r="T32" s="13">
        <v>0</v>
      </c>
      <c r="U32" s="13">
        <v>0</v>
      </c>
      <c r="V32" s="13">
        <v>0</v>
      </c>
      <c r="W32" s="13">
        <v>0</v>
      </c>
      <c r="X32" s="13">
        <v>0</v>
      </c>
      <c r="Y32" s="13">
        <v>0</v>
      </c>
      <c r="Z32" s="13">
        <v>0</v>
      </c>
      <c r="AA32" s="13">
        <v>0</v>
      </c>
      <c r="AB32" s="13">
        <v>0</v>
      </c>
      <c r="AC32" s="13">
        <v>2</v>
      </c>
      <c r="AD32" s="13">
        <v>0</v>
      </c>
      <c r="AE32" s="73">
        <v>0</v>
      </c>
      <c r="AF32" s="73">
        <v>0</v>
      </c>
      <c r="AG32" s="15">
        <v>4</v>
      </c>
      <c r="AH32" s="15">
        <v>74</v>
      </c>
      <c r="AI32" s="73">
        <v>0</v>
      </c>
      <c r="AJ32" s="15">
        <v>78</v>
      </c>
      <c r="AK32" s="15">
        <v>2</v>
      </c>
      <c r="AL32" s="15">
        <v>0</v>
      </c>
      <c r="AM32" s="13">
        <v>3</v>
      </c>
      <c r="AN32" s="17" t="s">
        <v>2190</v>
      </c>
      <c r="AO32" s="73">
        <v>0</v>
      </c>
      <c r="AP32" s="73">
        <v>0</v>
      </c>
      <c r="AQ32" s="73">
        <v>0</v>
      </c>
      <c r="AR32" s="73">
        <v>0</v>
      </c>
      <c r="AS32" s="73">
        <v>0</v>
      </c>
      <c r="AT32" s="73">
        <v>0</v>
      </c>
      <c r="AU32" s="73">
        <v>0</v>
      </c>
      <c r="AV32" s="73">
        <v>0</v>
      </c>
      <c r="AW32" s="73">
        <v>0</v>
      </c>
      <c r="AX32" s="73">
        <v>0</v>
      </c>
      <c r="AY32" s="73">
        <v>0</v>
      </c>
      <c r="AZ32" s="73">
        <v>0</v>
      </c>
      <c r="BA32" s="73">
        <v>0</v>
      </c>
      <c r="BB32" s="73">
        <v>0</v>
      </c>
      <c r="BC32" s="73">
        <v>0</v>
      </c>
      <c r="BD32" s="73">
        <v>0</v>
      </c>
      <c r="BE32" s="73">
        <v>0</v>
      </c>
      <c r="BF32" s="73">
        <v>0</v>
      </c>
      <c r="BG32" s="73">
        <v>0</v>
      </c>
      <c r="BH32" s="73">
        <v>0</v>
      </c>
      <c r="BI32" s="73">
        <v>0</v>
      </c>
      <c r="BJ32" s="73">
        <v>0</v>
      </c>
      <c r="BK32" s="73">
        <v>0</v>
      </c>
      <c r="BL32" s="73">
        <v>0</v>
      </c>
      <c r="BM32" s="73">
        <v>0</v>
      </c>
      <c r="BN32" s="73">
        <v>0</v>
      </c>
      <c r="BO32" s="73">
        <v>0</v>
      </c>
      <c r="BP32" s="73">
        <v>0</v>
      </c>
      <c r="BQ32" s="73">
        <v>0</v>
      </c>
      <c r="BR32" s="73">
        <v>0</v>
      </c>
      <c r="BS32" s="73">
        <v>0</v>
      </c>
      <c r="BT32" s="73">
        <v>0</v>
      </c>
      <c r="BU32" s="73">
        <v>0</v>
      </c>
      <c r="BV32" s="73">
        <v>0</v>
      </c>
      <c r="BW32" s="73">
        <v>0</v>
      </c>
      <c r="BX32" s="73">
        <v>0</v>
      </c>
      <c r="BY32" s="73">
        <v>0</v>
      </c>
      <c r="BZ32" s="73">
        <v>0</v>
      </c>
      <c r="CA32" s="73">
        <v>0</v>
      </c>
      <c r="CB32" s="73">
        <v>0</v>
      </c>
      <c r="CC32" s="73">
        <v>0</v>
      </c>
      <c r="CD32" s="13"/>
      <c r="CE32" s="73">
        <v>0</v>
      </c>
      <c r="CF32" s="73">
        <v>0</v>
      </c>
      <c r="CG32" s="73">
        <v>0</v>
      </c>
      <c r="CH32" s="73">
        <v>0</v>
      </c>
    </row>
    <row r="33" spans="1:86" ht="60">
      <c r="A33" s="140" t="s">
        <v>601</v>
      </c>
      <c r="B33" s="23">
        <v>14</v>
      </c>
      <c r="C33" s="73">
        <v>0</v>
      </c>
      <c r="D33" s="73">
        <v>0</v>
      </c>
      <c r="E33" s="73">
        <v>0</v>
      </c>
      <c r="F33" s="73">
        <v>0</v>
      </c>
      <c r="G33" s="73">
        <v>0</v>
      </c>
      <c r="H33" s="23">
        <v>58</v>
      </c>
      <c r="I33" s="73">
        <v>0</v>
      </c>
      <c r="J33" s="73">
        <v>0</v>
      </c>
      <c r="K33" s="23">
        <v>10</v>
      </c>
      <c r="L33" s="73">
        <v>0</v>
      </c>
      <c r="M33" s="73">
        <v>0</v>
      </c>
      <c r="N33" s="23">
        <v>7</v>
      </c>
      <c r="O33" s="73">
        <v>0</v>
      </c>
      <c r="P33" s="73">
        <v>0</v>
      </c>
      <c r="Q33" s="73">
        <v>0</v>
      </c>
      <c r="R33" s="73">
        <v>0</v>
      </c>
      <c r="S33" s="73">
        <v>0</v>
      </c>
      <c r="T33" s="73">
        <v>0</v>
      </c>
      <c r="U33" s="73">
        <v>0</v>
      </c>
      <c r="V33" s="73">
        <v>0</v>
      </c>
      <c r="W33" s="73">
        <v>0</v>
      </c>
      <c r="X33" s="73">
        <v>0</v>
      </c>
      <c r="Y33" s="73">
        <v>0</v>
      </c>
      <c r="Z33" s="73">
        <v>0</v>
      </c>
      <c r="AA33" s="73">
        <v>0</v>
      </c>
      <c r="AB33" s="73">
        <v>0</v>
      </c>
      <c r="AC33" s="23">
        <v>3</v>
      </c>
      <c r="AD33" s="73">
        <v>0</v>
      </c>
      <c r="AE33" s="73">
        <v>0</v>
      </c>
      <c r="AF33" s="73">
        <v>0</v>
      </c>
      <c r="AG33" s="24">
        <v>14</v>
      </c>
      <c r="AH33" s="24">
        <v>75</v>
      </c>
      <c r="AI33" s="73">
        <v>0</v>
      </c>
      <c r="AJ33" s="24">
        <v>89</v>
      </c>
      <c r="AK33" s="24">
        <v>3</v>
      </c>
      <c r="AL33" s="24">
        <v>0</v>
      </c>
      <c r="AM33" s="23">
        <v>6</v>
      </c>
      <c r="AN33" s="25" t="s">
        <v>2205</v>
      </c>
      <c r="AO33" s="73">
        <v>0</v>
      </c>
      <c r="AP33" s="73">
        <v>0</v>
      </c>
      <c r="AQ33" s="73">
        <v>0</v>
      </c>
      <c r="AR33" s="73">
        <v>0</v>
      </c>
      <c r="AS33" s="73">
        <v>0</v>
      </c>
      <c r="AT33" s="73">
        <v>0</v>
      </c>
      <c r="AU33" s="73">
        <v>0</v>
      </c>
      <c r="AV33" s="73">
        <v>0</v>
      </c>
      <c r="AW33" s="73">
        <v>0</v>
      </c>
      <c r="AX33" s="73">
        <v>0</v>
      </c>
      <c r="AY33" s="73">
        <v>0</v>
      </c>
      <c r="AZ33" s="73">
        <v>0</v>
      </c>
      <c r="BA33" s="73">
        <v>0</v>
      </c>
      <c r="BB33" s="73">
        <v>0</v>
      </c>
      <c r="BC33" s="73">
        <v>0</v>
      </c>
      <c r="BD33" s="73">
        <v>0</v>
      </c>
      <c r="BE33" s="73">
        <v>0</v>
      </c>
      <c r="BF33" s="73">
        <v>0</v>
      </c>
      <c r="BG33" s="73">
        <v>0</v>
      </c>
      <c r="BH33" s="73">
        <v>0</v>
      </c>
      <c r="BI33" s="73">
        <v>0</v>
      </c>
      <c r="BJ33" s="73">
        <v>0</v>
      </c>
      <c r="BK33" s="73">
        <v>0</v>
      </c>
      <c r="BL33" s="73">
        <v>0</v>
      </c>
      <c r="BM33" s="73">
        <v>0</v>
      </c>
      <c r="BN33" s="73">
        <v>0</v>
      </c>
      <c r="BO33" s="73">
        <v>0</v>
      </c>
      <c r="BP33" s="73">
        <v>0</v>
      </c>
      <c r="BQ33" s="73">
        <v>0</v>
      </c>
      <c r="BR33" s="73">
        <v>0</v>
      </c>
      <c r="BS33" s="73">
        <v>0</v>
      </c>
      <c r="BT33" s="73">
        <v>0</v>
      </c>
      <c r="BU33" s="73">
        <v>0</v>
      </c>
      <c r="BV33" s="73">
        <v>0</v>
      </c>
      <c r="BW33" s="73">
        <v>0</v>
      </c>
      <c r="BX33" s="73">
        <v>0</v>
      </c>
      <c r="BY33" s="73">
        <v>0</v>
      </c>
      <c r="BZ33" s="73">
        <v>0</v>
      </c>
      <c r="CA33" s="73">
        <v>0</v>
      </c>
      <c r="CB33" s="73">
        <v>0</v>
      </c>
      <c r="CC33" s="73">
        <v>0</v>
      </c>
      <c r="CD33" s="23"/>
      <c r="CE33" s="73">
        <v>0</v>
      </c>
      <c r="CF33" s="73">
        <v>0</v>
      </c>
      <c r="CG33" s="73">
        <v>0</v>
      </c>
      <c r="CH33" s="73">
        <v>0</v>
      </c>
    </row>
    <row r="34" spans="1:86" ht="45">
      <c r="A34" s="140" t="s">
        <v>2206</v>
      </c>
      <c r="B34" s="23">
        <v>8</v>
      </c>
      <c r="C34" s="73">
        <v>0</v>
      </c>
      <c r="D34" s="73">
        <v>0</v>
      </c>
      <c r="E34" s="73">
        <v>0</v>
      </c>
      <c r="F34" s="73">
        <v>0</v>
      </c>
      <c r="G34" s="73">
        <v>0</v>
      </c>
      <c r="H34" s="23">
        <v>42</v>
      </c>
      <c r="I34" s="73">
        <v>0</v>
      </c>
      <c r="J34" s="73">
        <v>0</v>
      </c>
      <c r="K34" s="23">
        <v>12</v>
      </c>
      <c r="L34" s="73">
        <v>0</v>
      </c>
      <c r="M34" s="73">
        <v>0</v>
      </c>
      <c r="N34" s="73">
        <v>0</v>
      </c>
      <c r="O34" s="73">
        <v>0</v>
      </c>
      <c r="P34" s="73">
        <v>0</v>
      </c>
      <c r="Q34" s="73">
        <v>0</v>
      </c>
      <c r="R34" s="73">
        <v>0</v>
      </c>
      <c r="S34" s="73">
        <v>0</v>
      </c>
      <c r="T34" s="73">
        <v>0</v>
      </c>
      <c r="U34" s="73">
        <v>0</v>
      </c>
      <c r="V34" s="73">
        <v>0</v>
      </c>
      <c r="W34" s="73">
        <v>0</v>
      </c>
      <c r="X34" s="73">
        <v>0</v>
      </c>
      <c r="Y34" s="73">
        <v>0</v>
      </c>
      <c r="Z34" s="73">
        <v>0</v>
      </c>
      <c r="AA34" s="73">
        <v>0</v>
      </c>
      <c r="AB34" s="73">
        <v>0</v>
      </c>
      <c r="AC34" s="23">
        <v>1</v>
      </c>
      <c r="AD34" s="73">
        <v>0</v>
      </c>
      <c r="AE34" s="73">
        <v>0</v>
      </c>
      <c r="AF34" s="73">
        <v>0</v>
      </c>
      <c r="AG34" s="24">
        <v>8</v>
      </c>
      <c r="AH34" s="24">
        <v>54</v>
      </c>
      <c r="AI34" s="73">
        <v>0</v>
      </c>
      <c r="AJ34" s="24">
        <v>62</v>
      </c>
      <c r="AK34" s="24">
        <v>1</v>
      </c>
      <c r="AL34" s="24">
        <v>0</v>
      </c>
      <c r="AM34" s="23">
        <v>4</v>
      </c>
      <c r="AN34" s="25" t="s">
        <v>2207</v>
      </c>
      <c r="AO34" s="73">
        <v>0</v>
      </c>
      <c r="AP34" s="73">
        <v>0</v>
      </c>
      <c r="AQ34" s="73">
        <v>0</v>
      </c>
      <c r="AR34" s="73">
        <v>0</v>
      </c>
      <c r="AS34" s="73">
        <v>0</v>
      </c>
      <c r="AT34" s="73">
        <v>0</v>
      </c>
      <c r="AU34" s="73">
        <v>0</v>
      </c>
      <c r="AV34" s="73">
        <v>0</v>
      </c>
      <c r="AW34" s="73">
        <v>0</v>
      </c>
      <c r="AX34" s="73">
        <v>0</v>
      </c>
      <c r="AY34" s="73">
        <v>0</v>
      </c>
      <c r="AZ34" s="73">
        <v>0</v>
      </c>
      <c r="BA34" s="73">
        <v>0</v>
      </c>
      <c r="BB34" s="73">
        <v>0</v>
      </c>
      <c r="BC34" s="73">
        <v>0</v>
      </c>
      <c r="BD34" s="73">
        <v>0</v>
      </c>
      <c r="BE34" s="73">
        <v>0</v>
      </c>
      <c r="BF34" s="73">
        <v>0</v>
      </c>
      <c r="BG34" s="73">
        <v>0</v>
      </c>
      <c r="BH34" s="73">
        <v>0</v>
      </c>
      <c r="BI34" s="73">
        <v>0</v>
      </c>
      <c r="BJ34" s="73">
        <v>0</v>
      </c>
      <c r="BK34" s="73">
        <v>0</v>
      </c>
      <c r="BL34" s="73">
        <v>0</v>
      </c>
      <c r="BM34" s="73">
        <v>0</v>
      </c>
      <c r="BN34" s="73">
        <v>0</v>
      </c>
      <c r="BO34" s="73">
        <v>0</v>
      </c>
      <c r="BP34" s="73">
        <v>0</v>
      </c>
      <c r="BQ34" s="73">
        <v>0</v>
      </c>
      <c r="BR34" s="73">
        <v>0</v>
      </c>
      <c r="BS34" s="73">
        <v>0</v>
      </c>
      <c r="BT34" s="73">
        <v>0</v>
      </c>
      <c r="BU34" s="73">
        <v>0</v>
      </c>
      <c r="BV34" s="73">
        <v>0</v>
      </c>
      <c r="BW34" s="73">
        <v>0</v>
      </c>
      <c r="BX34" s="73">
        <v>0</v>
      </c>
      <c r="BY34" s="73">
        <v>0</v>
      </c>
      <c r="BZ34" s="73">
        <v>0</v>
      </c>
      <c r="CA34" s="73">
        <v>0</v>
      </c>
      <c r="CB34" s="73">
        <v>0</v>
      </c>
      <c r="CC34" s="73">
        <v>0</v>
      </c>
      <c r="CD34" s="23"/>
      <c r="CE34" s="73">
        <v>0</v>
      </c>
      <c r="CF34" s="73">
        <v>0</v>
      </c>
      <c r="CG34" s="73">
        <v>0</v>
      </c>
      <c r="CH34" s="73">
        <v>0</v>
      </c>
    </row>
    <row r="35" spans="1:86">
      <c r="A35" s="68" t="s">
        <v>602</v>
      </c>
      <c r="B35" s="23">
        <v>5</v>
      </c>
      <c r="C35" s="73">
        <v>0</v>
      </c>
      <c r="D35" s="73">
        <v>0</v>
      </c>
      <c r="E35" s="73">
        <v>0</v>
      </c>
      <c r="F35" s="73">
        <v>0</v>
      </c>
      <c r="G35" s="73">
        <v>0</v>
      </c>
      <c r="H35" s="23">
        <v>45</v>
      </c>
      <c r="I35" s="73">
        <v>0</v>
      </c>
      <c r="J35" s="73">
        <v>0</v>
      </c>
      <c r="K35" s="23">
        <v>0</v>
      </c>
      <c r="L35" s="73">
        <v>0</v>
      </c>
      <c r="M35" s="73">
        <v>0</v>
      </c>
      <c r="N35" s="23">
        <v>33</v>
      </c>
      <c r="O35" s="73">
        <v>0</v>
      </c>
      <c r="P35" s="73">
        <v>0</v>
      </c>
      <c r="Q35" s="73">
        <v>0</v>
      </c>
      <c r="R35" s="73">
        <v>0</v>
      </c>
      <c r="S35" s="73">
        <v>0</v>
      </c>
      <c r="T35" s="73">
        <v>0</v>
      </c>
      <c r="U35" s="73">
        <v>0</v>
      </c>
      <c r="V35" s="73">
        <v>0</v>
      </c>
      <c r="W35" s="73">
        <v>0</v>
      </c>
      <c r="X35" s="73">
        <v>0</v>
      </c>
      <c r="Y35" s="73">
        <v>0</v>
      </c>
      <c r="Z35" s="73">
        <v>0</v>
      </c>
      <c r="AA35" s="73">
        <v>0</v>
      </c>
      <c r="AB35" s="73">
        <v>0</v>
      </c>
      <c r="AC35" s="23">
        <v>1</v>
      </c>
      <c r="AD35" s="73">
        <v>0</v>
      </c>
      <c r="AE35" s="73">
        <v>0</v>
      </c>
      <c r="AF35" s="73">
        <v>0</v>
      </c>
      <c r="AG35" s="23">
        <v>5</v>
      </c>
      <c r="AH35" s="24">
        <v>78</v>
      </c>
      <c r="AI35" s="73">
        <v>0</v>
      </c>
      <c r="AJ35" s="24">
        <v>83</v>
      </c>
      <c r="AK35" s="24">
        <v>1</v>
      </c>
      <c r="AL35" s="73">
        <v>0</v>
      </c>
      <c r="AM35" s="23">
        <v>1</v>
      </c>
      <c r="AN35" s="23" t="s">
        <v>2202</v>
      </c>
      <c r="AO35" s="73">
        <v>0</v>
      </c>
      <c r="AP35" s="73">
        <v>0</v>
      </c>
      <c r="AQ35" s="73">
        <v>0</v>
      </c>
      <c r="AR35" s="73">
        <v>0</v>
      </c>
      <c r="AS35" s="73">
        <v>0</v>
      </c>
      <c r="AT35" s="73">
        <v>0</v>
      </c>
      <c r="AU35" s="73">
        <v>0</v>
      </c>
      <c r="AV35" s="73">
        <v>0</v>
      </c>
      <c r="AW35" s="73">
        <v>0</v>
      </c>
      <c r="AX35" s="73">
        <v>0</v>
      </c>
      <c r="AY35" s="73">
        <v>0</v>
      </c>
      <c r="AZ35" s="73">
        <v>0</v>
      </c>
      <c r="BA35" s="73">
        <v>0</v>
      </c>
      <c r="BB35" s="73">
        <v>0</v>
      </c>
      <c r="BC35" s="73">
        <v>0</v>
      </c>
      <c r="BD35" s="73">
        <v>0</v>
      </c>
      <c r="BE35" s="73">
        <v>0</v>
      </c>
      <c r="BF35" s="73">
        <v>0</v>
      </c>
      <c r="BG35" s="73">
        <v>0</v>
      </c>
      <c r="BH35" s="73">
        <v>0</v>
      </c>
      <c r="BI35" s="73">
        <v>0</v>
      </c>
      <c r="BJ35" s="73">
        <v>0</v>
      </c>
      <c r="BK35" s="73">
        <v>0</v>
      </c>
      <c r="BL35" s="73">
        <v>0</v>
      </c>
      <c r="BM35" s="73">
        <v>0</v>
      </c>
      <c r="BN35" s="73">
        <v>0</v>
      </c>
      <c r="BO35" s="73">
        <v>0</v>
      </c>
      <c r="BP35" s="73">
        <v>0</v>
      </c>
      <c r="BQ35" s="73">
        <v>0</v>
      </c>
      <c r="BR35" s="73">
        <v>0</v>
      </c>
      <c r="BS35" s="73">
        <v>0</v>
      </c>
      <c r="BT35" s="73">
        <v>0</v>
      </c>
      <c r="BU35" s="73">
        <v>0</v>
      </c>
      <c r="BV35" s="73">
        <v>0</v>
      </c>
      <c r="BW35" s="73">
        <v>0</v>
      </c>
      <c r="BX35" s="73">
        <v>0</v>
      </c>
      <c r="BY35" s="73">
        <v>0</v>
      </c>
      <c r="BZ35" s="73">
        <v>0</v>
      </c>
      <c r="CA35" s="73">
        <v>0</v>
      </c>
      <c r="CB35" s="73">
        <v>0</v>
      </c>
      <c r="CC35" s="73">
        <v>0</v>
      </c>
      <c r="CD35" s="23"/>
      <c r="CE35" s="73">
        <v>0</v>
      </c>
      <c r="CF35" s="73">
        <v>0</v>
      </c>
      <c r="CG35" s="73">
        <v>0</v>
      </c>
      <c r="CH35" s="73">
        <v>0</v>
      </c>
    </row>
    <row r="36" spans="1:86" ht="45">
      <c r="A36" s="140" t="s">
        <v>603</v>
      </c>
      <c r="B36" s="23">
        <v>7</v>
      </c>
      <c r="C36" s="73">
        <v>0</v>
      </c>
      <c r="D36" s="73">
        <v>0</v>
      </c>
      <c r="E36" s="73">
        <v>0</v>
      </c>
      <c r="F36" s="73">
        <v>0</v>
      </c>
      <c r="G36" s="73">
        <v>0</v>
      </c>
      <c r="H36" s="23">
        <v>123</v>
      </c>
      <c r="I36" s="73">
        <v>0</v>
      </c>
      <c r="J36" s="73">
        <v>0</v>
      </c>
      <c r="K36" s="23">
        <v>7</v>
      </c>
      <c r="L36" s="73">
        <v>0</v>
      </c>
      <c r="M36" s="73">
        <v>0</v>
      </c>
      <c r="N36" s="23">
        <v>7</v>
      </c>
      <c r="O36" s="73">
        <v>0</v>
      </c>
      <c r="P36" s="73">
        <v>0</v>
      </c>
      <c r="Q36" s="73">
        <v>0</v>
      </c>
      <c r="R36" s="73">
        <v>0</v>
      </c>
      <c r="S36" s="73">
        <v>0</v>
      </c>
      <c r="T36" s="73">
        <v>0</v>
      </c>
      <c r="U36" s="73">
        <v>0</v>
      </c>
      <c r="V36" s="73">
        <v>0</v>
      </c>
      <c r="W36" s="73">
        <v>0</v>
      </c>
      <c r="X36" s="73">
        <v>0</v>
      </c>
      <c r="Y36" s="73">
        <v>0</v>
      </c>
      <c r="Z36" s="73">
        <v>0</v>
      </c>
      <c r="AA36" s="73">
        <v>0</v>
      </c>
      <c r="AB36" s="73">
        <v>0</v>
      </c>
      <c r="AC36" s="73">
        <v>0</v>
      </c>
      <c r="AD36" s="73">
        <v>0</v>
      </c>
      <c r="AE36" s="73">
        <v>0</v>
      </c>
      <c r="AF36" s="73">
        <v>0</v>
      </c>
      <c r="AG36" s="24">
        <v>7</v>
      </c>
      <c r="AH36" s="24">
        <v>137</v>
      </c>
      <c r="AI36" s="73">
        <v>0</v>
      </c>
      <c r="AJ36" s="24">
        <v>144</v>
      </c>
      <c r="AK36" s="24">
        <v>3</v>
      </c>
      <c r="AL36" s="73">
        <v>0</v>
      </c>
      <c r="AM36" s="23">
        <v>4</v>
      </c>
      <c r="AN36" s="25" t="s">
        <v>2208</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23"/>
      <c r="CE36" s="73">
        <v>0</v>
      </c>
      <c r="CF36" s="73">
        <v>0</v>
      </c>
      <c r="CG36" s="73">
        <v>0</v>
      </c>
      <c r="CH36" s="73">
        <v>0</v>
      </c>
    </row>
    <row r="37" spans="1:86" ht="75">
      <c r="A37" s="140" t="s">
        <v>604</v>
      </c>
      <c r="B37" s="23">
        <v>0</v>
      </c>
      <c r="C37" s="73">
        <v>0</v>
      </c>
      <c r="D37" s="73">
        <v>0</v>
      </c>
      <c r="E37" s="73">
        <v>0</v>
      </c>
      <c r="F37" s="73">
        <v>0</v>
      </c>
      <c r="G37" s="73">
        <v>0</v>
      </c>
      <c r="H37" s="23">
        <v>28</v>
      </c>
      <c r="I37" s="73">
        <v>0</v>
      </c>
      <c r="J37" s="73">
        <v>0</v>
      </c>
      <c r="K37" s="73">
        <v>0</v>
      </c>
      <c r="L37" s="73">
        <v>0</v>
      </c>
      <c r="M37" s="73">
        <v>0</v>
      </c>
      <c r="N37" s="23">
        <v>8</v>
      </c>
      <c r="O37" s="73">
        <v>0</v>
      </c>
      <c r="P37" s="73">
        <v>0</v>
      </c>
      <c r="Q37" s="73">
        <v>0</v>
      </c>
      <c r="R37" s="73">
        <v>0</v>
      </c>
      <c r="S37" s="73">
        <v>0</v>
      </c>
      <c r="T37" s="73">
        <v>0</v>
      </c>
      <c r="U37" s="73">
        <v>0</v>
      </c>
      <c r="V37" s="73">
        <v>0</v>
      </c>
      <c r="W37" s="73">
        <v>0</v>
      </c>
      <c r="X37" s="73">
        <v>0</v>
      </c>
      <c r="Y37" s="73">
        <v>0</v>
      </c>
      <c r="Z37" s="73">
        <v>0</v>
      </c>
      <c r="AA37" s="73">
        <v>0</v>
      </c>
      <c r="AB37" s="73">
        <v>0</v>
      </c>
      <c r="AC37" s="23">
        <v>4</v>
      </c>
      <c r="AD37" s="73">
        <v>0</v>
      </c>
      <c r="AE37" s="73">
        <v>0</v>
      </c>
      <c r="AF37" s="73">
        <v>0</v>
      </c>
      <c r="AG37" s="24">
        <v>0</v>
      </c>
      <c r="AH37" s="24">
        <v>36</v>
      </c>
      <c r="AI37" s="73">
        <v>0</v>
      </c>
      <c r="AJ37" s="24">
        <v>36</v>
      </c>
      <c r="AK37" s="24">
        <v>4</v>
      </c>
      <c r="AL37" s="24">
        <v>0</v>
      </c>
      <c r="AM37" s="23">
        <v>5</v>
      </c>
      <c r="AN37" s="25" t="s">
        <v>2209</v>
      </c>
      <c r="AO37" s="73">
        <v>0</v>
      </c>
      <c r="AP37" s="73">
        <v>0</v>
      </c>
      <c r="AQ37" s="73">
        <v>0</v>
      </c>
      <c r="AR37" s="73">
        <v>0</v>
      </c>
      <c r="AS37" s="73">
        <v>0</v>
      </c>
      <c r="AT37" s="73">
        <v>0</v>
      </c>
      <c r="AU37" s="73">
        <v>0</v>
      </c>
      <c r="AV37" s="73">
        <v>0</v>
      </c>
      <c r="AW37" s="73">
        <v>0</v>
      </c>
      <c r="AX37" s="73">
        <v>0</v>
      </c>
      <c r="AY37" s="73">
        <v>0</v>
      </c>
      <c r="AZ37" s="73">
        <v>0</v>
      </c>
      <c r="BA37" s="73">
        <v>0</v>
      </c>
      <c r="BB37" s="73">
        <v>0</v>
      </c>
      <c r="BC37" s="73">
        <v>0</v>
      </c>
      <c r="BD37" s="73">
        <v>0</v>
      </c>
      <c r="BE37" s="73">
        <v>0</v>
      </c>
      <c r="BF37" s="73">
        <v>0</v>
      </c>
      <c r="BG37" s="73">
        <v>0</v>
      </c>
      <c r="BH37" s="73">
        <v>0</v>
      </c>
      <c r="BI37" s="73">
        <v>0</v>
      </c>
      <c r="BJ37" s="73">
        <v>0</v>
      </c>
      <c r="BK37" s="73">
        <v>0</v>
      </c>
      <c r="BL37" s="73">
        <v>0</v>
      </c>
      <c r="BM37" s="73">
        <v>0</v>
      </c>
      <c r="BN37" s="73">
        <v>0</v>
      </c>
      <c r="BO37" s="73">
        <v>0</v>
      </c>
      <c r="BP37" s="73">
        <v>0</v>
      </c>
      <c r="BQ37" s="73">
        <v>0</v>
      </c>
      <c r="BR37" s="73">
        <v>0</v>
      </c>
      <c r="BS37" s="73">
        <v>0</v>
      </c>
      <c r="BT37" s="73">
        <v>0</v>
      </c>
      <c r="BU37" s="73">
        <v>0</v>
      </c>
      <c r="BV37" s="73">
        <v>0</v>
      </c>
      <c r="BW37" s="73">
        <v>0</v>
      </c>
      <c r="BX37" s="73">
        <v>0</v>
      </c>
      <c r="BY37" s="73">
        <v>0</v>
      </c>
      <c r="BZ37" s="73">
        <v>0</v>
      </c>
      <c r="CA37" s="73">
        <v>0</v>
      </c>
      <c r="CB37" s="73">
        <v>0</v>
      </c>
      <c r="CC37" s="73">
        <v>0</v>
      </c>
      <c r="CD37" s="23"/>
      <c r="CE37" s="73">
        <v>0</v>
      </c>
      <c r="CF37" s="73">
        <v>0</v>
      </c>
      <c r="CG37" s="73">
        <v>0</v>
      </c>
      <c r="CH37" s="73">
        <v>0</v>
      </c>
    </row>
    <row r="38" spans="1:86" ht="30">
      <c r="A38" s="68" t="s">
        <v>2210</v>
      </c>
      <c r="B38" s="23">
        <v>4</v>
      </c>
      <c r="C38" s="73">
        <v>0</v>
      </c>
      <c r="D38" s="73">
        <v>0</v>
      </c>
      <c r="E38" s="73">
        <v>0</v>
      </c>
      <c r="F38" s="73">
        <v>0</v>
      </c>
      <c r="G38" s="73">
        <v>0</v>
      </c>
      <c r="H38" s="23">
        <v>17</v>
      </c>
      <c r="I38" s="73">
        <v>0</v>
      </c>
      <c r="J38" s="73">
        <v>0</v>
      </c>
      <c r="K38" s="23">
        <v>0</v>
      </c>
      <c r="L38" s="73">
        <v>0</v>
      </c>
      <c r="M38" s="73">
        <v>0</v>
      </c>
      <c r="N38" s="23">
        <v>0</v>
      </c>
      <c r="O38" s="73">
        <v>0</v>
      </c>
      <c r="P38" s="73">
        <v>0</v>
      </c>
      <c r="Q38" s="73">
        <v>0</v>
      </c>
      <c r="R38" s="73">
        <v>0</v>
      </c>
      <c r="S38" s="73">
        <v>0</v>
      </c>
      <c r="T38" s="73">
        <v>0</v>
      </c>
      <c r="U38" s="73">
        <v>0</v>
      </c>
      <c r="V38" s="73">
        <v>0</v>
      </c>
      <c r="W38" s="73">
        <v>0</v>
      </c>
      <c r="X38" s="73">
        <v>0</v>
      </c>
      <c r="Y38" s="73">
        <v>0</v>
      </c>
      <c r="Z38" s="73">
        <v>0</v>
      </c>
      <c r="AA38" s="73">
        <v>0</v>
      </c>
      <c r="AB38" s="73">
        <v>0</v>
      </c>
      <c r="AC38" s="23">
        <v>2</v>
      </c>
      <c r="AD38" s="73">
        <v>0</v>
      </c>
      <c r="AE38" s="73">
        <v>0</v>
      </c>
      <c r="AF38" s="73">
        <v>0</v>
      </c>
      <c r="AG38" s="23">
        <v>4</v>
      </c>
      <c r="AH38" s="24">
        <v>17</v>
      </c>
      <c r="AI38" s="73">
        <v>0</v>
      </c>
      <c r="AJ38" s="24">
        <v>21</v>
      </c>
      <c r="AK38" s="24">
        <v>2</v>
      </c>
      <c r="AL38" s="73">
        <v>0</v>
      </c>
      <c r="AM38" s="23">
        <v>3</v>
      </c>
      <c r="AN38" s="25" t="s">
        <v>2187</v>
      </c>
      <c r="AO38" s="73">
        <v>0</v>
      </c>
      <c r="AP38" s="73">
        <v>0</v>
      </c>
      <c r="AQ38" s="73">
        <v>0</v>
      </c>
      <c r="AR38" s="73">
        <v>0</v>
      </c>
      <c r="AS38" s="73">
        <v>0</v>
      </c>
      <c r="AT38" s="73">
        <v>0</v>
      </c>
      <c r="AU38" s="73">
        <v>0</v>
      </c>
      <c r="AV38" s="73">
        <v>0</v>
      </c>
      <c r="AW38" s="73">
        <v>0</v>
      </c>
      <c r="AX38" s="73">
        <v>0</v>
      </c>
      <c r="AY38" s="73">
        <v>0</v>
      </c>
      <c r="AZ38" s="73">
        <v>0</v>
      </c>
      <c r="BA38" s="73">
        <v>0</v>
      </c>
      <c r="BB38" s="73">
        <v>0</v>
      </c>
      <c r="BC38" s="73">
        <v>0</v>
      </c>
      <c r="BD38" s="73">
        <v>0</v>
      </c>
      <c r="BE38" s="73">
        <v>0</v>
      </c>
      <c r="BF38" s="73">
        <v>0</v>
      </c>
      <c r="BG38" s="73">
        <v>0</v>
      </c>
      <c r="BH38" s="73">
        <v>0</v>
      </c>
      <c r="BI38" s="73">
        <v>0</v>
      </c>
      <c r="BJ38" s="73">
        <v>0</v>
      </c>
      <c r="BK38" s="73">
        <v>0</v>
      </c>
      <c r="BL38" s="73">
        <v>0</v>
      </c>
      <c r="BM38" s="73">
        <v>0</v>
      </c>
      <c r="BN38" s="73">
        <v>0</v>
      </c>
      <c r="BO38" s="73">
        <v>0</v>
      </c>
      <c r="BP38" s="73">
        <v>0</v>
      </c>
      <c r="BQ38" s="73">
        <v>0</v>
      </c>
      <c r="BR38" s="73">
        <v>0</v>
      </c>
      <c r="BS38" s="73">
        <v>0</v>
      </c>
      <c r="BT38" s="73">
        <v>0</v>
      </c>
      <c r="BU38" s="73">
        <v>0</v>
      </c>
      <c r="BV38" s="73">
        <v>0</v>
      </c>
      <c r="BW38" s="73">
        <v>0</v>
      </c>
      <c r="BX38" s="73">
        <v>0</v>
      </c>
      <c r="BY38" s="73">
        <v>0</v>
      </c>
      <c r="BZ38" s="73">
        <v>0</v>
      </c>
      <c r="CA38" s="73">
        <v>0</v>
      </c>
      <c r="CB38" s="73">
        <v>0</v>
      </c>
      <c r="CC38" s="73">
        <v>0</v>
      </c>
      <c r="CD38" s="23"/>
      <c r="CE38" s="73">
        <v>0</v>
      </c>
      <c r="CF38" s="73">
        <v>0</v>
      </c>
      <c r="CG38" s="73">
        <v>0</v>
      </c>
      <c r="CH38" s="73">
        <v>0</v>
      </c>
    </row>
    <row r="39" spans="1:86" ht="60">
      <c r="A39" s="140" t="s">
        <v>605</v>
      </c>
      <c r="B39" s="23">
        <v>3</v>
      </c>
      <c r="C39" s="73">
        <v>0</v>
      </c>
      <c r="D39" s="73">
        <v>0</v>
      </c>
      <c r="E39" s="73">
        <v>0</v>
      </c>
      <c r="F39" s="73">
        <v>0</v>
      </c>
      <c r="G39" s="73">
        <v>0</v>
      </c>
      <c r="H39" s="23">
        <v>26</v>
      </c>
      <c r="I39" s="73">
        <v>0</v>
      </c>
      <c r="J39" s="73">
        <v>0</v>
      </c>
      <c r="K39" s="73">
        <v>0</v>
      </c>
      <c r="L39" s="73">
        <v>0</v>
      </c>
      <c r="M39" s="73">
        <v>0</v>
      </c>
      <c r="N39" s="23">
        <v>25</v>
      </c>
      <c r="O39" s="73">
        <v>0</v>
      </c>
      <c r="P39" s="73">
        <v>0</v>
      </c>
      <c r="Q39" s="73">
        <v>0</v>
      </c>
      <c r="R39" s="73">
        <v>0</v>
      </c>
      <c r="S39" s="73">
        <v>0</v>
      </c>
      <c r="T39" s="73">
        <v>0</v>
      </c>
      <c r="U39" s="73">
        <v>0</v>
      </c>
      <c r="V39" s="73">
        <v>0</v>
      </c>
      <c r="W39" s="73">
        <v>0</v>
      </c>
      <c r="X39" s="73">
        <v>0</v>
      </c>
      <c r="Y39" s="73">
        <v>0</v>
      </c>
      <c r="Z39" s="73">
        <v>0</v>
      </c>
      <c r="AA39" s="73">
        <v>0</v>
      </c>
      <c r="AB39" s="73">
        <v>0</v>
      </c>
      <c r="AC39" s="23">
        <v>3</v>
      </c>
      <c r="AD39" s="73">
        <v>0</v>
      </c>
      <c r="AE39" s="73">
        <v>0</v>
      </c>
      <c r="AF39" s="73">
        <v>0</v>
      </c>
      <c r="AG39" s="24">
        <v>3</v>
      </c>
      <c r="AH39" s="24">
        <v>51</v>
      </c>
      <c r="AI39" s="73">
        <v>0</v>
      </c>
      <c r="AJ39" s="24">
        <v>54</v>
      </c>
      <c r="AK39" s="24">
        <v>3</v>
      </c>
      <c r="AL39" s="24">
        <v>0</v>
      </c>
      <c r="AM39" s="23">
        <v>7</v>
      </c>
      <c r="AN39" s="25" t="s">
        <v>2211</v>
      </c>
      <c r="AO39" s="73">
        <v>0</v>
      </c>
      <c r="AP39" s="73">
        <v>0</v>
      </c>
      <c r="AQ39" s="73">
        <v>0</v>
      </c>
      <c r="AR39" s="73">
        <v>0</v>
      </c>
      <c r="AS39" s="73">
        <v>0</v>
      </c>
      <c r="AT39" s="73">
        <v>0</v>
      </c>
      <c r="AU39" s="73">
        <v>0</v>
      </c>
      <c r="AV39" s="73">
        <v>0</v>
      </c>
      <c r="AW39" s="73">
        <v>0</v>
      </c>
      <c r="AX39" s="73">
        <v>0</v>
      </c>
      <c r="AY39" s="73">
        <v>0</v>
      </c>
      <c r="AZ39" s="73">
        <v>0</v>
      </c>
      <c r="BA39" s="73">
        <v>0</v>
      </c>
      <c r="BB39" s="73">
        <v>0</v>
      </c>
      <c r="BC39" s="73">
        <v>0</v>
      </c>
      <c r="BD39" s="73">
        <v>0</v>
      </c>
      <c r="BE39" s="73">
        <v>0</v>
      </c>
      <c r="BF39" s="73">
        <v>0</v>
      </c>
      <c r="BG39" s="73">
        <v>0</v>
      </c>
      <c r="BH39" s="73">
        <v>0</v>
      </c>
      <c r="BI39" s="73">
        <v>0</v>
      </c>
      <c r="BJ39" s="73">
        <v>0</v>
      </c>
      <c r="BK39" s="73">
        <v>0</v>
      </c>
      <c r="BL39" s="73">
        <v>0</v>
      </c>
      <c r="BM39" s="73">
        <v>0</v>
      </c>
      <c r="BN39" s="73">
        <v>0</v>
      </c>
      <c r="BO39" s="73">
        <v>0</v>
      </c>
      <c r="BP39" s="73">
        <v>0</v>
      </c>
      <c r="BQ39" s="73">
        <v>0</v>
      </c>
      <c r="BR39" s="73">
        <v>0</v>
      </c>
      <c r="BS39" s="73">
        <v>0</v>
      </c>
      <c r="BT39" s="73">
        <v>0</v>
      </c>
      <c r="BU39" s="73">
        <v>0</v>
      </c>
      <c r="BV39" s="73">
        <v>0</v>
      </c>
      <c r="BW39" s="73">
        <v>0</v>
      </c>
      <c r="BX39" s="73">
        <v>0</v>
      </c>
      <c r="BY39" s="73">
        <v>0</v>
      </c>
      <c r="BZ39" s="73">
        <v>0</v>
      </c>
      <c r="CA39" s="73">
        <v>0</v>
      </c>
      <c r="CB39" s="73">
        <v>0</v>
      </c>
      <c r="CC39" s="73">
        <v>0</v>
      </c>
      <c r="CD39" s="23"/>
      <c r="CE39" s="73">
        <v>0</v>
      </c>
      <c r="CF39" s="73">
        <v>0</v>
      </c>
      <c r="CG39" s="73">
        <v>0</v>
      </c>
      <c r="CH39" s="73">
        <v>0</v>
      </c>
    </row>
    <row r="40" spans="1:86" ht="60">
      <c r="A40" s="140" t="s">
        <v>606</v>
      </c>
      <c r="B40" s="23">
        <v>8</v>
      </c>
      <c r="C40" s="73">
        <v>0</v>
      </c>
      <c r="D40" s="73">
        <v>0</v>
      </c>
      <c r="E40" s="73">
        <v>0</v>
      </c>
      <c r="F40" s="73">
        <v>0</v>
      </c>
      <c r="G40" s="73">
        <v>0</v>
      </c>
      <c r="H40" s="23">
        <v>73</v>
      </c>
      <c r="I40" s="73">
        <v>0</v>
      </c>
      <c r="J40" s="73">
        <v>0</v>
      </c>
      <c r="K40" s="23">
        <v>106</v>
      </c>
      <c r="L40" s="73">
        <v>0</v>
      </c>
      <c r="M40" s="73">
        <v>0</v>
      </c>
      <c r="N40" s="23">
        <v>15</v>
      </c>
      <c r="O40" s="73">
        <v>0</v>
      </c>
      <c r="P40" s="73">
        <v>0</v>
      </c>
      <c r="Q40" s="73">
        <v>0</v>
      </c>
      <c r="R40" s="73">
        <v>0</v>
      </c>
      <c r="S40" s="73">
        <v>0</v>
      </c>
      <c r="T40" s="73">
        <v>0</v>
      </c>
      <c r="U40" s="73">
        <v>0</v>
      </c>
      <c r="V40" s="73">
        <v>0</v>
      </c>
      <c r="W40" s="73">
        <v>0</v>
      </c>
      <c r="X40" s="73">
        <v>0</v>
      </c>
      <c r="Y40" s="73">
        <v>0</v>
      </c>
      <c r="Z40" s="73">
        <v>0</v>
      </c>
      <c r="AA40" s="73">
        <v>0</v>
      </c>
      <c r="AB40" s="73">
        <v>0</v>
      </c>
      <c r="AC40" s="73">
        <v>0</v>
      </c>
      <c r="AD40" s="73">
        <v>0</v>
      </c>
      <c r="AE40" s="73">
        <v>0</v>
      </c>
      <c r="AF40" s="73">
        <v>0</v>
      </c>
      <c r="AG40" s="24">
        <v>8</v>
      </c>
      <c r="AH40" s="24">
        <v>202</v>
      </c>
      <c r="AI40" s="73">
        <v>0</v>
      </c>
      <c r="AJ40" s="24">
        <v>210</v>
      </c>
      <c r="AK40" s="24">
        <v>2</v>
      </c>
      <c r="AL40" s="24">
        <v>0</v>
      </c>
      <c r="AM40" s="23">
        <v>3</v>
      </c>
      <c r="AN40" s="25" t="s">
        <v>2212</v>
      </c>
      <c r="AO40" s="73">
        <v>0</v>
      </c>
      <c r="AP40" s="73">
        <v>0</v>
      </c>
      <c r="AQ40" s="73">
        <v>0</v>
      </c>
      <c r="AR40" s="73">
        <v>0</v>
      </c>
      <c r="AS40" s="73">
        <v>0</v>
      </c>
      <c r="AT40" s="73">
        <v>0</v>
      </c>
      <c r="AU40" s="73">
        <v>0</v>
      </c>
      <c r="AV40" s="73">
        <v>0</v>
      </c>
      <c r="AW40" s="73">
        <v>0</v>
      </c>
      <c r="AX40" s="73">
        <v>0</v>
      </c>
      <c r="AY40" s="73">
        <v>0</v>
      </c>
      <c r="AZ40" s="73">
        <v>0</v>
      </c>
      <c r="BA40" s="73">
        <v>0</v>
      </c>
      <c r="BB40" s="73">
        <v>0</v>
      </c>
      <c r="BC40" s="73">
        <v>0</v>
      </c>
      <c r="BD40" s="73">
        <v>0</v>
      </c>
      <c r="BE40" s="73">
        <v>0</v>
      </c>
      <c r="BF40" s="73">
        <v>0</v>
      </c>
      <c r="BG40" s="73">
        <v>0</v>
      </c>
      <c r="BH40" s="73">
        <v>0</v>
      </c>
      <c r="BI40" s="73">
        <v>0</v>
      </c>
      <c r="BJ40" s="73">
        <v>0</v>
      </c>
      <c r="BK40" s="73">
        <v>0</v>
      </c>
      <c r="BL40" s="73">
        <v>0</v>
      </c>
      <c r="BM40" s="73">
        <v>0</v>
      </c>
      <c r="BN40" s="73">
        <v>0</v>
      </c>
      <c r="BO40" s="73">
        <v>0</v>
      </c>
      <c r="BP40" s="73">
        <v>0</v>
      </c>
      <c r="BQ40" s="73">
        <v>0</v>
      </c>
      <c r="BR40" s="73">
        <v>0</v>
      </c>
      <c r="BS40" s="73">
        <v>0</v>
      </c>
      <c r="BT40" s="73">
        <v>0</v>
      </c>
      <c r="BU40" s="73">
        <v>0</v>
      </c>
      <c r="BV40" s="73">
        <v>0</v>
      </c>
      <c r="BW40" s="73">
        <v>0</v>
      </c>
      <c r="BX40" s="73">
        <v>0</v>
      </c>
      <c r="BY40" s="73">
        <v>0</v>
      </c>
      <c r="BZ40" s="73">
        <v>0</v>
      </c>
      <c r="CA40" s="73">
        <v>0</v>
      </c>
      <c r="CB40" s="73">
        <v>0</v>
      </c>
      <c r="CC40" s="73">
        <v>0</v>
      </c>
      <c r="CD40" s="23"/>
      <c r="CE40" s="73">
        <v>0</v>
      </c>
      <c r="CF40" s="73">
        <v>0</v>
      </c>
      <c r="CG40" s="73">
        <v>0</v>
      </c>
      <c r="CH40" s="73">
        <v>0</v>
      </c>
    </row>
    <row r="41" spans="1:86">
      <c r="A41" s="140" t="s">
        <v>607</v>
      </c>
      <c r="B41" s="23">
        <v>8</v>
      </c>
      <c r="C41" s="73">
        <v>0</v>
      </c>
      <c r="D41" s="73">
        <v>0</v>
      </c>
      <c r="E41" s="73">
        <v>0</v>
      </c>
      <c r="F41" s="73">
        <v>0</v>
      </c>
      <c r="G41" s="73">
        <v>0</v>
      </c>
      <c r="H41" s="23">
        <v>65</v>
      </c>
      <c r="I41" s="73">
        <v>0</v>
      </c>
      <c r="J41" s="73">
        <v>0</v>
      </c>
      <c r="K41" s="23"/>
      <c r="L41" s="73">
        <v>0</v>
      </c>
      <c r="M41" s="73">
        <v>0</v>
      </c>
      <c r="N41" s="23">
        <v>7</v>
      </c>
      <c r="O41" s="73">
        <v>0</v>
      </c>
      <c r="P41" s="73">
        <v>0</v>
      </c>
      <c r="Q41" s="73">
        <v>0</v>
      </c>
      <c r="R41" s="73">
        <v>0</v>
      </c>
      <c r="S41" s="73">
        <v>0</v>
      </c>
      <c r="T41" s="73">
        <v>0</v>
      </c>
      <c r="U41" s="73">
        <v>0</v>
      </c>
      <c r="V41" s="73">
        <v>0</v>
      </c>
      <c r="W41" s="73">
        <v>0</v>
      </c>
      <c r="X41" s="73">
        <v>0</v>
      </c>
      <c r="Y41" s="73">
        <v>0</v>
      </c>
      <c r="Z41" s="73">
        <v>0</v>
      </c>
      <c r="AA41" s="73">
        <v>0</v>
      </c>
      <c r="AB41" s="73">
        <v>0</v>
      </c>
      <c r="AC41" s="73">
        <v>0</v>
      </c>
      <c r="AD41" s="73">
        <v>0</v>
      </c>
      <c r="AE41" s="73">
        <v>0</v>
      </c>
      <c r="AF41" s="73">
        <v>0</v>
      </c>
      <c r="AG41" s="24">
        <v>8</v>
      </c>
      <c r="AH41" s="24">
        <v>72</v>
      </c>
      <c r="AI41" s="73">
        <v>0</v>
      </c>
      <c r="AJ41" s="24">
        <v>80</v>
      </c>
      <c r="AK41" s="73">
        <v>0</v>
      </c>
      <c r="AL41" s="73">
        <v>0</v>
      </c>
      <c r="AM41" s="73">
        <v>0</v>
      </c>
      <c r="AN41" s="23"/>
      <c r="AO41" s="73">
        <v>0</v>
      </c>
      <c r="AP41" s="73">
        <v>0</v>
      </c>
      <c r="AQ41" s="73">
        <v>0</v>
      </c>
      <c r="AR41" s="73">
        <v>0</v>
      </c>
      <c r="AS41" s="73">
        <v>0</v>
      </c>
      <c r="AT41" s="73">
        <v>0</v>
      </c>
      <c r="AU41" s="73">
        <v>0</v>
      </c>
      <c r="AV41" s="73">
        <v>0</v>
      </c>
      <c r="AW41" s="73">
        <v>0</v>
      </c>
      <c r="AX41" s="73">
        <v>0</v>
      </c>
      <c r="AY41" s="73">
        <v>0</v>
      </c>
      <c r="AZ41" s="73">
        <v>0</v>
      </c>
      <c r="BA41" s="73">
        <v>0</v>
      </c>
      <c r="BB41" s="73">
        <v>0</v>
      </c>
      <c r="BC41" s="73">
        <v>0</v>
      </c>
      <c r="BD41" s="73">
        <v>0</v>
      </c>
      <c r="BE41" s="73">
        <v>0</v>
      </c>
      <c r="BF41" s="73">
        <v>0</v>
      </c>
      <c r="BG41" s="73">
        <v>0</v>
      </c>
      <c r="BH41" s="73">
        <v>0</v>
      </c>
      <c r="BI41" s="73">
        <v>0</v>
      </c>
      <c r="BJ41" s="73">
        <v>0</v>
      </c>
      <c r="BK41" s="73">
        <v>0</v>
      </c>
      <c r="BL41" s="73">
        <v>0</v>
      </c>
      <c r="BM41" s="73">
        <v>0</v>
      </c>
      <c r="BN41" s="73">
        <v>0</v>
      </c>
      <c r="BO41" s="73">
        <v>0</v>
      </c>
      <c r="BP41" s="73">
        <v>0</v>
      </c>
      <c r="BQ41" s="73">
        <v>0</v>
      </c>
      <c r="BR41" s="73">
        <v>0</v>
      </c>
      <c r="BS41" s="73">
        <v>0</v>
      </c>
      <c r="BT41" s="73">
        <v>0</v>
      </c>
      <c r="BU41" s="73">
        <v>0</v>
      </c>
      <c r="BV41" s="73">
        <v>0</v>
      </c>
      <c r="BW41" s="73">
        <v>0</v>
      </c>
      <c r="BX41" s="73">
        <v>0</v>
      </c>
      <c r="BY41" s="73">
        <v>0</v>
      </c>
      <c r="BZ41" s="73">
        <v>0</v>
      </c>
      <c r="CA41" s="73">
        <v>0</v>
      </c>
      <c r="CB41" s="73">
        <v>0</v>
      </c>
      <c r="CC41" s="73">
        <v>0</v>
      </c>
      <c r="CD41" s="23"/>
      <c r="CE41" s="73">
        <v>0</v>
      </c>
      <c r="CF41" s="73">
        <v>0</v>
      </c>
      <c r="CG41" s="73">
        <v>0</v>
      </c>
      <c r="CH41" s="73">
        <v>0</v>
      </c>
    </row>
    <row r="42" spans="1:86" ht="45">
      <c r="A42" s="140" t="s">
        <v>608</v>
      </c>
      <c r="B42" s="23">
        <v>5</v>
      </c>
      <c r="C42" s="73">
        <v>0</v>
      </c>
      <c r="D42" s="73">
        <v>0</v>
      </c>
      <c r="E42" s="73">
        <v>0</v>
      </c>
      <c r="F42" s="73">
        <v>0</v>
      </c>
      <c r="G42" s="73">
        <v>0</v>
      </c>
      <c r="H42" s="23">
        <v>167</v>
      </c>
      <c r="I42" s="73">
        <v>0</v>
      </c>
      <c r="J42" s="73">
        <v>0</v>
      </c>
      <c r="K42" s="23">
        <v>17</v>
      </c>
      <c r="L42" s="73">
        <v>0</v>
      </c>
      <c r="M42" s="73">
        <v>0</v>
      </c>
      <c r="N42" s="23">
        <v>60</v>
      </c>
      <c r="O42" s="73">
        <v>0</v>
      </c>
      <c r="P42" s="73">
        <v>0</v>
      </c>
      <c r="Q42" s="23">
        <v>18</v>
      </c>
      <c r="R42" s="73">
        <v>0</v>
      </c>
      <c r="S42" s="73">
        <v>0</v>
      </c>
      <c r="T42" s="73">
        <v>0</v>
      </c>
      <c r="U42" s="73">
        <v>0</v>
      </c>
      <c r="V42" s="73">
        <v>0</v>
      </c>
      <c r="W42" s="73">
        <v>0</v>
      </c>
      <c r="X42" s="73">
        <v>0</v>
      </c>
      <c r="Y42" s="73">
        <v>0</v>
      </c>
      <c r="Z42" s="73">
        <v>0</v>
      </c>
      <c r="AA42" s="73">
        <v>0</v>
      </c>
      <c r="AB42" s="73">
        <v>0</v>
      </c>
      <c r="AC42" s="23">
        <v>2</v>
      </c>
      <c r="AD42" s="73">
        <v>0</v>
      </c>
      <c r="AE42" s="23">
        <v>1</v>
      </c>
      <c r="AF42" s="23">
        <v>1</v>
      </c>
      <c r="AG42" s="24">
        <v>5</v>
      </c>
      <c r="AH42" s="24">
        <v>262</v>
      </c>
      <c r="AI42" s="24">
        <v>2</v>
      </c>
      <c r="AJ42" s="24">
        <v>269</v>
      </c>
      <c r="AK42" s="24">
        <v>2</v>
      </c>
      <c r="AL42" s="73">
        <v>0</v>
      </c>
      <c r="AM42" s="23">
        <v>4</v>
      </c>
      <c r="AN42" s="25" t="s">
        <v>2213</v>
      </c>
      <c r="AO42" s="73">
        <v>0</v>
      </c>
      <c r="AP42" s="73">
        <v>0</v>
      </c>
      <c r="AQ42" s="73">
        <v>0</v>
      </c>
      <c r="AR42" s="73">
        <v>0</v>
      </c>
      <c r="AS42" s="73">
        <v>0</v>
      </c>
      <c r="AT42" s="73">
        <v>0</v>
      </c>
      <c r="AU42" s="73">
        <v>0</v>
      </c>
      <c r="AV42" s="73">
        <v>0</v>
      </c>
      <c r="AW42" s="73">
        <v>0</v>
      </c>
      <c r="AX42" s="73">
        <v>0</v>
      </c>
      <c r="AY42" s="73">
        <v>0</v>
      </c>
      <c r="AZ42" s="73">
        <v>0</v>
      </c>
      <c r="BA42" s="73">
        <v>0</v>
      </c>
      <c r="BB42" s="73">
        <v>0</v>
      </c>
      <c r="BC42" s="73">
        <v>0</v>
      </c>
      <c r="BD42" s="73">
        <v>0</v>
      </c>
      <c r="BE42" s="73">
        <v>0</v>
      </c>
      <c r="BF42" s="73">
        <v>0</v>
      </c>
      <c r="BG42" s="73">
        <v>0</v>
      </c>
      <c r="BH42" s="73">
        <v>0</v>
      </c>
      <c r="BI42" s="73">
        <v>0</v>
      </c>
      <c r="BJ42" s="73">
        <v>0</v>
      </c>
      <c r="BK42" s="73">
        <v>0</v>
      </c>
      <c r="BL42" s="73">
        <v>0</v>
      </c>
      <c r="BM42" s="73">
        <v>0</v>
      </c>
      <c r="BN42" s="73">
        <v>0</v>
      </c>
      <c r="BO42" s="73">
        <v>0</v>
      </c>
      <c r="BP42" s="73">
        <v>0</v>
      </c>
      <c r="BQ42" s="73">
        <v>0</v>
      </c>
      <c r="BR42" s="73">
        <v>0</v>
      </c>
      <c r="BS42" s="73">
        <v>0</v>
      </c>
      <c r="BT42" s="73">
        <v>0</v>
      </c>
      <c r="BU42" s="73">
        <v>0</v>
      </c>
      <c r="BV42" s="73">
        <v>0</v>
      </c>
      <c r="BW42" s="73">
        <v>0</v>
      </c>
      <c r="BX42" s="73">
        <v>0</v>
      </c>
      <c r="BY42" s="73">
        <v>0</v>
      </c>
      <c r="BZ42" s="73">
        <v>0</v>
      </c>
      <c r="CA42" s="73">
        <v>0</v>
      </c>
      <c r="CB42" s="73">
        <v>0</v>
      </c>
      <c r="CC42" s="73">
        <v>0</v>
      </c>
      <c r="CD42" s="23"/>
      <c r="CE42" s="73">
        <v>0</v>
      </c>
      <c r="CF42" s="73">
        <v>0</v>
      </c>
      <c r="CG42" s="73">
        <v>0</v>
      </c>
      <c r="CH42" s="73">
        <v>0</v>
      </c>
    </row>
    <row r="43" spans="1:86" ht="45">
      <c r="A43" s="140" t="s">
        <v>2214</v>
      </c>
      <c r="B43" s="23">
        <v>6</v>
      </c>
      <c r="C43" s="73">
        <v>0</v>
      </c>
      <c r="D43" s="73">
        <v>0</v>
      </c>
      <c r="E43" s="73">
        <v>0</v>
      </c>
      <c r="F43" s="73">
        <v>0</v>
      </c>
      <c r="G43" s="73">
        <v>0</v>
      </c>
      <c r="H43" s="23">
        <v>84</v>
      </c>
      <c r="I43" s="73">
        <v>0</v>
      </c>
      <c r="J43" s="73">
        <v>0</v>
      </c>
      <c r="K43" s="73">
        <v>0</v>
      </c>
      <c r="L43" s="73">
        <v>0</v>
      </c>
      <c r="M43" s="73">
        <v>0</v>
      </c>
      <c r="N43" s="73">
        <v>0</v>
      </c>
      <c r="O43" s="73">
        <v>0</v>
      </c>
      <c r="P43" s="73">
        <v>0</v>
      </c>
      <c r="Q43" s="73">
        <v>0</v>
      </c>
      <c r="R43" s="73">
        <v>0</v>
      </c>
      <c r="S43" s="73">
        <v>0</v>
      </c>
      <c r="T43" s="73">
        <v>0</v>
      </c>
      <c r="U43" s="73">
        <v>0</v>
      </c>
      <c r="V43" s="73">
        <v>0</v>
      </c>
      <c r="W43" s="73">
        <v>0</v>
      </c>
      <c r="X43" s="73">
        <v>0</v>
      </c>
      <c r="Y43" s="73">
        <v>0</v>
      </c>
      <c r="Z43" s="73">
        <v>0</v>
      </c>
      <c r="AA43" s="73">
        <v>0</v>
      </c>
      <c r="AB43" s="73">
        <v>0</v>
      </c>
      <c r="AC43" s="23">
        <v>1</v>
      </c>
      <c r="AD43" s="73">
        <v>0</v>
      </c>
      <c r="AE43" s="73">
        <v>0</v>
      </c>
      <c r="AF43" s="73">
        <v>0</v>
      </c>
      <c r="AG43" s="24">
        <v>6</v>
      </c>
      <c r="AH43" s="24">
        <v>84</v>
      </c>
      <c r="AI43" s="73">
        <v>0</v>
      </c>
      <c r="AJ43" s="24">
        <v>90</v>
      </c>
      <c r="AK43" s="24">
        <v>1</v>
      </c>
      <c r="AL43" s="73">
        <v>0</v>
      </c>
      <c r="AM43" s="23">
        <v>3</v>
      </c>
      <c r="AN43" s="25" t="s">
        <v>2215</v>
      </c>
      <c r="AO43" s="73">
        <v>0</v>
      </c>
      <c r="AP43" s="73">
        <v>0</v>
      </c>
      <c r="AQ43" s="73">
        <v>0</v>
      </c>
      <c r="AR43" s="73">
        <v>0</v>
      </c>
      <c r="AS43" s="73">
        <v>0</v>
      </c>
      <c r="AT43" s="73">
        <v>0</v>
      </c>
      <c r="AU43" s="73">
        <v>0</v>
      </c>
      <c r="AV43" s="73">
        <v>0</v>
      </c>
      <c r="AW43" s="73">
        <v>0</v>
      </c>
      <c r="AX43" s="73">
        <v>0</v>
      </c>
      <c r="AY43" s="73">
        <v>0</v>
      </c>
      <c r="AZ43" s="73">
        <v>0</v>
      </c>
      <c r="BA43" s="73">
        <v>0</v>
      </c>
      <c r="BB43" s="73">
        <v>0</v>
      </c>
      <c r="BC43" s="73">
        <v>0</v>
      </c>
      <c r="BD43" s="73">
        <v>0</v>
      </c>
      <c r="BE43" s="73">
        <v>0</v>
      </c>
      <c r="BF43" s="73">
        <v>0</v>
      </c>
      <c r="BG43" s="73">
        <v>0</v>
      </c>
      <c r="BH43" s="73">
        <v>0</v>
      </c>
      <c r="BI43" s="73">
        <v>0</v>
      </c>
      <c r="BJ43" s="73">
        <v>0</v>
      </c>
      <c r="BK43" s="73">
        <v>0</v>
      </c>
      <c r="BL43" s="73">
        <v>0</v>
      </c>
      <c r="BM43" s="73">
        <v>0</v>
      </c>
      <c r="BN43" s="73">
        <v>0</v>
      </c>
      <c r="BO43" s="73">
        <v>0</v>
      </c>
      <c r="BP43" s="73">
        <v>0</v>
      </c>
      <c r="BQ43" s="73">
        <v>0</v>
      </c>
      <c r="BR43" s="73">
        <v>0</v>
      </c>
      <c r="BS43" s="73">
        <v>0</v>
      </c>
      <c r="BT43" s="73">
        <v>0</v>
      </c>
      <c r="BU43" s="73">
        <v>0</v>
      </c>
      <c r="BV43" s="73">
        <v>0</v>
      </c>
      <c r="BW43" s="73">
        <v>0</v>
      </c>
      <c r="BX43" s="73">
        <v>0</v>
      </c>
      <c r="BY43" s="73">
        <v>0</v>
      </c>
      <c r="BZ43" s="73">
        <v>0</v>
      </c>
      <c r="CA43" s="73">
        <v>0</v>
      </c>
      <c r="CB43" s="73">
        <v>0</v>
      </c>
      <c r="CC43" s="73">
        <v>0</v>
      </c>
      <c r="CD43" s="23"/>
      <c r="CE43" s="73">
        <v>0</v>
      </c>
      <c r="CF43" s="73">
        <v>0</v>
      </c>
      <c r="CG43" s="73">
        <v>0</v>
      </c>
      <c r="CH43" s="73">
        <v>0</v>
      </c>
    </row>
    <row r="44" spans="1:86" ht="105">
      <c r="A44" s="140" t="s">
        <v>609</v>
      </c>
      <c r="B44" s="23">
        <v>10</v>
      </c>
      <c r="C44" s="23">
        <v>1</v>
      </c>
      <c r="D44" s="73">
        <v>0</v>
      </c>
      <c r="E44" s="73">
        <v>0</v>
      </c>
      <c r="F44" s="73">
        <v>0</v>
      </c>
      <c r="G44" s="73">
        <v>0</v>
      </c>
      <c r="H44" s="23">
        <v>24</v>
      </c>
      <c r="I44" s="73">
        <v>0</v>
      </c>
      <c r="J44" s="73">
        <v>0</v>
      </c>
      <c r="K44" s="23">
        <v>155</v>
      </c>
      <c r="L44" s="73">
        <v>0</v>
      </c>
      <c r="M44" s="73">
        <v>0</v>
      </c>
      <c r="N44" s="23">
        <v>55</v>
      </c>
      <c r="O44" s="73">
        <v>0</v>
      </c>
      <c r="P44" s="73">
        <v>0</v>
      </c>
      <c r="Q44" s="23">
        <v>4</v>
      </c>
      <c r="R44" s="73">
        <v>0</v>
      </c>
      <c r="S44" s="73">
        <v>0</v>
      </c>
      <c r="T44" s="73">
        <v>0</v>
      </c>
      <c r="U44" s="73">
        <v>0</v>
      </c>
      <c r="V44" s="73">
        <v>0</v>
      </c>
      <c r="W44" s="73">
        <v>0</v>
      </c>
      <c r="X44" s="73">
        <v>0</v>
      </c>
      <c r="Y44" s="73">
        <v>0</v>
      </c>
      <c r="Z44" s="73">
        <v>0</v>
      </c>
      <c r="AA44" s="73">
        <v>0</v>
      </c>
      <c r="AB44" s="73">
        <v>0</v>
      </c>
      <c r="AC44" s="23">
        <v>2</v>
      </c>
      <c r="AD44" s="73">
        <v>0</v>
      </c>
      <c r="AE44" s="73">
        <v>0</v>
      </c>
      <c r="AF44" s="73">
        <v>0</v>
      </c>
      <c r="AG44" s="24">
        <v>10</v>
      </c>
      <c r="AH44" s="24">
        <v>238</v>
      </c>
      <c r="AI44" s="73">
        <v>0</v>
      </c>
      <c r="AJ44" s="24">
        <v>248</v>
      </c>
      <c r="AK44" s="24">
        <v>3</v>
      </c>
      <c r="AL44" s="73">
        <v>0</v>
      </c>
      <c r="AM44" s="23">
        <v>11</v>
      </c>
      <c r="AN44" s="25" t="s">
        <v>2216</v>
      </c>
      <c r="AO44" s="73">
        <v>0</v>
      </c>
      <c r="AP44" s="73">
        <v>0</v>
      </c>
      <c r="AQ44" s="73">
        <v>0</v>
      </c>
      <c r="AR44" s="73">
        <v>0</v>
      </c>
      <c r="AS44" s="73">
        <v>0</v>
      </c>
      <c r="AT44" s="73">
        <v>0</v>
      </c>
      <c r="AU44" s="73">
        <v>0</v>
      </c>
      <c r="AV44" s="73">
        <v>0</v>
      </c>
      <c r="AW44" s="73">
        <v>0</v>
      </c>
      <c r="AX44" s="73">
        <v>0</v>
      </c>
      <c r="AY44" s="73">
        <v>0</v>
      </c>
      <c r="AZ44" s="73">
        <v>0</v>
      </c>
      <c r="BA44" s="73">
        <v>0</v>
      </c>
      <c r="BB44" s="73">
        <v>0</v>
      </c>
      <c r="BC44" s="73">
        <v>0</v>
      </c>
      <c r="BD44" s="73">
        <v>0</v>
      </c>
      <c r="BE44" s="73">
        <v>0</v>
      </c>
      <c r="BF44" s="73">
        <v>0</v>
      </c>
      <c r="BG44" s="73">
        <v>0</v>
      </c>
      <c r="BH44" s="73">
        <v>0</v>
      </c>
      <c r="BI44" s="73">
        <v>0</v>
      </c>
      <c r="BJ44" s="73">
        <v>0</v>
      </c>
      <c r="BK44" s="73">
        <v>0</v>
      </c>
      <c r="BL44" s="73">
        <v>0</v>
      </c>
      <c r="BM44" s="73">
        <v>0</v>
      </c>
      <c r="BN44" s="73">
        <v>0</v>
      </c>
      <c r="BO44" s="73">
        <v>0</v>
      </c>
      <c r="BP44" s="73">
        <v>0</v>
      </c>
      <c r="BQ44" s="73">
        <v>0</v>
      </c>
      <c r="BR44" s="73">
        <v>0</v>
      </c>
      <c r="BS44" s="73">
        <v>0</v>
      </c>
      <c r="BT44" s="73">
        <v>0</v>
      </c>
      <c r="BU44" s="73">
        <v>0</v>
      </c>
      <c r="BV44" s="73">
        <v>0</v>
      </c>
      <c r="BW44" s="73">
        <v>0</v>
      </c>
      <c r="BX44" s="73">
        <v>0</v>
      </c>
      <c r="BY44" s="73">
        <v>0</v>
      </c>
      <c r="BZ44" s="73">
        <v>0</v>
      </c>
      <c r="CA44" s="73">
        <v>0</v>
      </c>
      <c r="CB44" s="73">
        <v>0</v>
      </c>
      <c r="CC44" s="73">
        <v>0</v>
      </c>
      <c r="CD44" s="23"/>
      <c r="CE44" s="73">
        <v>0</v>
      </c>
      <c r="CF44" s="73">
        <v>0</v>
      </c>
      <c r="CG44" s="73">
        <v>0</v>
      </c>
      <c r="CH44" s="73">
        <v>0</v>
      </c>
    </row>
    <row r="45" spans="1:86" ht="60">
      <c r="A45" s="140" t="s">
        <v>610</v>
      </c>
      <c r="B45" s="23">
        <v>12</v>
      </c>
      <c r="C45" s="73">
        <v>0</v>
      </c>
      <c r="D45" s="73">
        <v>0</v>
      </c>
      <c r="E45" s="73">
        <v>0</v>
      </c>
      <c r="F45" s="73">
        <v>0</v>
      </c>
      <c r="G45" s="73">
        <v>0</v>
      </c>
      <c r="H45" s="23">
        <v>50</v>
      </c>
      <c r="I45" s="73">
        <v>0</v>
      </c>
      <c r="J45" s="73">
        <v>0</v>
      </c>
      <c r="K45" s="23">
        <v>3</v>
      </c>
      <c r="L45" s="73">
        <v>0</v>
      </c>
      <c r="M45" s="73">
        <v>0</v>
      </c>
      <c r="N45" s="23">
        <v>4</v>
      </c>
      <c r="O45" s="73">
        <v>0</v>
      </c>
      <c r="P45" s="73">
        <v>0</v>
      </c>
      <c r="Q45" s="73">
        <v>0</v>
      </c>
      <c r="R45" s="73">
        <v>0</v>
      </c>
      <c r="S45" s="73">
        <v>0</v>
      </c>
      <c r="T45" s="73">
        <v>0</v>
      </c>
      <c r="U45" s="73">
        <v>0</v>
      </c>
      <c r="V45" s="73">
        <v>0</v>
      </c>
      <c r="W45" s="73">
        <v>0</v>
      </c>
      <c r="X45" s="73">
        <v>0</v>
      </c>
      <c r="Y45" s="73">
        <v>0</v>
      </c>
      <c r="Z45" s="73">
        <v>0</v>
      </c>
      <c r="AA45" s="73">
        <v>0</v>
      </c>
      <c r="AB45" s="73">
        <v>0</v>
      </c>
      <c r="AC45" s="23">
        <v>1</v>
      </c>
      <c r="AD45" s="73">
        <v>0</v>
      </c>
      <c r="AE45" s="73">
        <v>0</v>
      </c>
      <c r="AF45" s="73">
        <v>0</v>
      </c>
      <c r="AG45" s="24">
        <v>12</v>
      </c>
      <c r="AH45" s="24">
        <v>57</v>
      </c>
      <c r="AI45" s="73">
        <v>0</v>
      </c>
      <c r="AJ45" s="24">
        <v>69</v>
      </c>
      <c r="AK45" s="24">
        <v>1</v>
      </c>
      <c r="AL45" s="73">
        <v>0</v>
      </c>
      <c r="AM45" s="23">
        <v>3</v>
      </c>
      <c r="AN45" s="25" t="s">
        <v>2217</v>
      </c>
      <c r="AO45" s="73">
        <v>0</v>
      </c>
      <c r="AP45" s="73">
        <v>0</v>
      </c>
      <c r="AQ45" s="73">
        <v>0</v>
      </c>
      <c r="AR45" s="73">
        <v>0</v>
      </c>
      <c r="AS45" s="73">
        <v>0</v>
      </c>
      <c r="AT45" s="73">
        <v>0</v>
      </c>
      <c r="AU45" s="73">
        <v>0</v>
      </c>
      <c r="AV45" s="73">
        <v>0</v>
      </c>
      <c r="AW45" s="73">
        <v>0</v>
      </c>
      <c r="AX45" s="73">
        <v>0</v>
      </c>
      <c r="AY45" s="73">
        <v>0</v>
      </c>
      <c r="AZ45" s="73">
        <v>0</v>
      </c>
      <c r="BA45" s="73">
        <v>0</v>
      </c>
      <c r="BB45" s="73">
        <v>0</v>
      </c>
      <c r="BC45" s="73">
        <v>0</v>
      </c>
      <c r="BD45" s="73">
        <v>0</v>
      </c>
      <c r="BE45" s="73">
        <v>0</v>
      </c>
      <c r="BF45" s="73">
        <v>0</v>
      </c>
      <c r="BG45" s="73">
        <v>0</v>
      </c>
      <c r="BH45" s="73">
        <v>0</v>
      </c>
      <c r="BI45" s="73">
        <v>0</v>
      </c>
      <c r="BJ45" s="73">
        <v>0</v>
      </c>
      <c r="BK45" s="73">
        <v>0</v>
      </c>
      <c r="BL45" s="73">
        <v>0</v>
      </c>
      <c r="BM45" s="73">
        <v>0</v>
      </c>
      <c r="BN45" s="73">
        <v>0</v>
      </c>
      <c r="BO45" s="73">
        <v>0</v>
      </c>
      <c r="BP45" s="73">
        <v>0</v>
      </c>
      <c r="BQ45" s="73">
        <v>0</v>
      </c>
      <c r="BR45" s="73">
        <v>0</v>
      </c>
      <c r="BS45" s="73">
        <v>0</v>
      </c>
      <c r="BT45" s="73">
        <v>0</v>
      </c>
      <c r="BU45" s="73">
        <v>0</v>
      </c>
      <c r="BV45" s="73">
        <v>0</v>
      </c>
      <c r="BW45" s="73">
        <v>0</v>
      </c>
      <c r="BX45" s="73">
        <v>0</v>
      </c>
      <c r="BY45" s="73">
        <v>0</v>
      </c>
      <c r="BZ45" s="73">
        <v>0</v>
      </c>
      <c r="CA45" s="73">
        <v>0</v>
      </c>
      <c r="CB45" s="73">
        <v>0</v>
      </c>
      <c r="CC45" s="73">
        <v>0</v>
      </c>
      <c r="CD45" s="23"/>
      <c r="CE45" s="73">
        <v>0</v>
      </c>
      <c r="CF45" s="73">
        <v>0</v>
      </c>
      <c r="CG45" s="73">
        <v>0</v>
      </c>
      <c r="CH45" s="73">
        <v>0</v>
      </c>
    </row>
    <row r="46" spans="1:86" ht="120">
      <c r="A46" s="140" t="s">
        <v>2218</v>
      </c>
      <c r="B46" s="23">
        <v>4</v>
      </c>
      <c r="C46" s="23">
        <v>1</v>
      </c>
      <c r="D46" s="73">
        <v>0</v>
      </c>
      <c r="E46" s="73">
        <v>0</v>
      </c>
      <c r="F46" s="73">
        <v>0</v>
      </c>
      <c r="G46" s="73">
        <v>0</v>
      </c>
      <c r="H46" s="23">
        <v>27</v>
      </c>
      <c r="I46" s="73">
        <v>0</v>
      </c>
      <c r="J46" s="73">
        <v>0</v>
      </c>
      <c r="K46" s="23">
        <v>109</v>
      </c>
      <c r="L46" s="73">
        <v>0</v>
      </c>
      <c r="M46" s="73">
        <v>0</v>
      </c>
      <c r="N46" s="73">
        <v>0</v>
      </c>
      <c r="O46" s="73">
        <v>0</v>
      </c>
      <c r="P46" s="73">
        <v>0</v>
      </c>
      <c r="Q46" s="73">
        <v>0</v>
      </c>
      <c r="R46" s="73">
        <v>0</v>
      </c>
      <c r="S46" s="73">
        <v>0</v>
      </c>
      <c r="T46" s="73">
        <v>0</v>
      </c>
      <c r="U46" s="73">
        <v>0</v>
      </c>
      <c r="V46" s="73">
        <v>0</v>
      </c>
      <c r="W46" s="73">
        <v>0</v>
      </c>
      <c r="X46" s="73">
        <v>0</v>
      </c>
      <c r="Y46" s="73">
        <v>0</v>
      </c>
      <c r="Z46" s="73">
        <v>0</v>
      </c>
      <c r="AA46" s="73">
        <v>0</v>
      </c>
      <c r="AB46" s="73">
        <v>0</v>
      </c>
      <c r="AC46" s="23">
        <v>2</v>
      </c>
      <c r="AD46" s="73">
        <v>0</v>
      </c>
      <c r="AE46" s="73">
        <v>0</v>
      </c>
      <c r="AF46" s="73">
        <v>0</v>
      </c>
      <c r="AG46" s="24">
        <v>4</v>
      </c>
      <c r="AH46" s="24">
        <v>136</v>
      </c>
      <c r="AI46" s="73">
        <v>0</v>
      </c>
      <c r="AJ46" s="24">
        <v>140</v>
      </c>
      <c r="AK46" s="24">
        <v>3</v>
      </c>
      <c r="AL46" s="73">
        <v>0</v>
      </c>
      <c r="AM46" s="23">
        <v>13</v>
      </c>
      <c r="AN46" s="25" t="s">
        <v>2219</v>
      </c>
      <c r="AO46" s="73">
        <v>0</v>
      </c>
      <c r="AP46" s="73">
        <v>0</v>
      </c>
      <c r="AQ46" s="73">
        <v>0</v>
      </c>
      <c r="AR46" s="73">
        <v>0</v>
      </c>
      <c r="AS46" s="73">
        <v>0</v>
      </c>
      <c r="AT46" s="73">
        <v>0</v>
      </c>
      <c r="AU46" s="73">
        <v>0</v>
      </c>
      <c r="AV46" s="73">
        <v>0</v>
      </c>
      <c r="AW46" s="73">
        <v>0</v>
      </c>
      <c r="AX46" s="73">
        <v>0</v>
      </c>
      <c r="AY46" s="73">
        <v>0</v>
      </c>
      <c r="AZ46" s="73">
        <v>0</v>
      </c>
      <c r="BA46" s="73">
        <v>0</v>
      </c>
      <c r="BB46" s="73">
        <v>0</v>
      </c>
      <c r="BC46" s="73">
        <v>0</v>
      </c>
      <c r="BD46" s="73">
        <v>0</v>
      </c>
      <c r="BE46" s="73">
        <v>0</v>
      </c>
      <c r="BF46" s="73">
        <v>0</v>
      </c>
      <c r="BG46" s="73">
        <v>0</v>
      </c>
      <c r="BH46" s="73">
        <v>0</v>
      </c>
      <c r="BI46" s="73">
        <v>0</v>
      </c>
      <c r="BJ46" s="73">
        <v>0</v>
      </c>
      <c r="BK46" s="73">
        <v>0</v>
      </c>
      <c r="BL46" s="73">
        <v>0</v>
      </c>
      <c r="BM46" s="73">
        <v>0</v>
      </c>
      <c r="BN46" s="73">
        <v>0</v>
      </c>
      <c r="BO46" s="73">
        <v>0</v>
      </c>
      <c r="BP46" s="73">
        <v>0</v>
      </c>
      <c r="BQ46" s="73">
        <v>0</v>
      </c>
      <c r="BR46" s="73">
        <v>0</v>
      </c>
      <c r="BS46" s="73">
        <v>0</v>
      </c>
      <c r="BT46" s="73">
        <v>0</v>
      </c>
      <c r="BU46" s="73">
        <v>0</v>
      </c>
      <c r="BV46" s="73">
        <v>0</v>
      </c>
      <c r="BW46" s="73">
        <v>0</v>
      </c>
      <c r="BX46" s="73">
        <v>0</v>
      </c>
      <c r="BY46" s="73">
        <v>0</v>
      </c>
      <c r="BZ46" s="73">
        <v>0</v>
      </c>
      <c r="CA46" s="73">
        <v>0</v>
      </c>
      <c r="CB46" s="73">
        <v>0</v>
      </c>
      <c r="CC46" s="73">
        <v>0</v>
      </c>
      <c r="CD46" s="23"/>
      <c r="CE46" s="73">
        <v>0</v>
      </c>
      <c r="CF46" s="73">
        <v>0</v>
      </c>
      <c r="CG46" s="73">
        <v>0</v>
      </c>
      <c r="CH46" s="73">
        <v>0</v>
      </c>
    </row>
    <row r="47" spans="1:86" ht="75">
      <c r="A47" s="140" t="s">
        <v>2220</v>
      </c>
      <c r="B47" s="23">
        <v>11</v>
      </c>
      <c r="C47" s="23">
        <v>1</v>
      </c>
      <c r="D47" s="73">
        <v>0</v>
      </c>
      <c r="E47" s="73">
        <v>0</v>
      </c>
      <c r="F47" s="73">
        <v>0</v>
      </c>
      <c r="G47" s="73">
        <v>0</v>
      </c>
      <c r="H47" s="23">
        <v>35</v>
      </c>
      <c r="I47" s="73">
        <v>0</v>
      </c>
      <c r="J47" s="73">
        <v>0</v>
      </c>
      <c r="K47" s="23">
        <v>2</v>
      </c>
      <c r="L47" s="73">
        <v>0</v>
      </c>
      <c r="M47" s="73">
        <v>0</v>
      </c>
      <c r="N47" s="73">
        <v>0</v>
      </c>
      <c r="O47" s="73">
        <v>0</v>
      </c>
      <c r="P47" s="73">
        <v>0</v>
      </c>
      <c r="Q47" s="23">
        <v>2</v>
      </c>
      <c r="R47" s="73">
        <v>0</v>
      </c>
      <c r="S47" s="73">
        <v>0</v>
      </c>
      <c r="T47" s="73">
        <v>0</v>
      </c>
      <c r="U47" s="73">
        <v>0</v>
      </c>
      <c r="V47" s="73">
        <v>0</v>
      </c>
      <c r="W47" s="73">
        <v>0</v>
      </c>
      <c r="X47" s="73">
        <v>0</v>
      </c>
      <c r="Y47" s="73">
        <v>0</v>
      </c>
      <c r="Z47" s="73">
        <v>0</v>
      </c>
      <c r="AA47" s="73">
        <v>0</v>
      </c>
      <c r="AB47" s="73">
        <v>0</v>
      </c>
      <c r="AC47" s="23">
        <v>1</v>
      </c>
      <c r="AD47" s="73">
        <v>0</v>
      </c>
      <c r="AE47" s="73">
        <v>0</v>
      </c>
      <c r="AF47" s="73">
        <v>0</v>
      </c>
      <c r="AG47" s="24">
        <v>11</v>
      </c>
      <c r="AH47" s="24">
        <v>39</v>
      </c>
      <c r="AI47" s="73">
        <v>0</v>
      </c>
      <c r="AJ47" s="24">
        <v>50</v>
      </c>
      <c r="AK47" s="24">
        <v>2</v>
      </c>
      <c r="AL47" s="73">
        <v>0</v>
      </c>
      <c r="AM47" s="23">
        <v>11</v>
      </c>
      <c r="AN47" s="25" t="s">
        <v>2221</v>
      </c>
      <c r="AO47" s="73">
        <v>0</v>
      </c>
      <c r="AP47" s="73">
        <v>0</v>
      </c>
      <c r="AQ47" s="73">
        <v>0</v>
      </c>
      <c r="AR47" s="73">
        <v>0</v>
      </c>
      <c r="AS47" s="73">
        <v>0</v>
      </c>
      <c r="AT47" s="73">
        <v>0</v>
      </c>
      <c r="AU47" s="73">
        <v>0</v>
      </c>
      <c r="AV47" s="73">
        <v>0</v>
      </c>
      <c r="AW47" s="73">
        <v>0</v>
      </c>
      <c r="AX47" s="73">
        <v>0</v>
      </c>
      <c r="AY47" s="73">
        <v>0</v>
      </c>
      <c r="AZ47" s="73">
        <v>0</v>
      </c>
      <c r="BA47" s="73">
        <v>0</v>
      </c>
      <c r="BB47" s="73">
        <v>0</v>
      </c>
      <c r="BC47" s="73">
        <v>0</v>
      </c>
      <c r="BD47" s="73">
        <v>0</v>
      </c>
      <c r="BE47" s="73">
        <v>0</v>
      </c>
      <c r="BF47" s="73">
        <v>0</v>
      </c>
      <c r="BG47" s="73">
        <v>0</v>
      </c>
      <c r="BH47" s="73">
        <v>0</v>
      </c>
      <c r="BI47" s="73">
        <v>0</v>
      </c>
      <c r="BJ47" s="73">
        <v>0</v>
      </c>
      <c r="BK47" s="73">
        <v>0</v>
      </c>
      <c r="BL47" s="73">
        <v>0</v>
      </c>
      <c r="BM47" s="73">
        <v>0</v>
      </c>
      <c r="BN47" s="73">
        <v>0</v>
      </c>
      <c r="BO47" s="73">
        <v>0</v>
      </c>
      <c r="BP47" s="73">
        <v>0</v>
      </c>
      <c r="BQ47" s="73">
        <v>0</v>
      </c>
      <c r="BR47" s="73">
        <v>0</v>
      </c>
      <c r="BS47" s="73">
        <v>0</v>
      </c>
      <c r="BT47" s="73">
        <v>0</v>
      </c>
      <c r="BU47" s="73">
        <v>0</v>
      </c>
      <c r="BV47" s="73">
        <v>0</v>
      </c>
      <c r="BW47" s="73">
        <v>0</v>
      </c>
      <c r="BX47" s="73">
        <v>0</v>
      </c>
      <c r="BY47" s="73">
        <v>0</v>
      </c>
      <c r="BZ47" s="73">
        <v>0</v>
      </c>
      <c r="CA47" s="73">
        <v>0</v>
      </c>
      <c r="CB47" s="73">
        <v>0</v>
      </c>
      <c r="CC47" s="73">
        <v>0</v>
      </c>
      <c r="CD47" s="23"/>
      <c r="CE47" s="73">
        <v>0</v>
      </c>
      <c r="CF47" s="73">
        <v>0</v>
      </c>
      <c r="CG47" s="73">
        <v>0</v>
      </c>
      <c r="CH47" s="73">
        <v>0</v>
      </c>
    </row>
    <row r="48" spans="1:86" ht="45">
      <c r="A48" s="140" t="s">
        <v>611</v>
      </c>
      <c r="B48" s="23">
        <v>7</v>
      </c>
      <c r="C48" s="73">
        <v>0</v>
      </c>
      <c r="D48" s="73">
        <v>0</v>
      </c>
      <c r="E48" s="73">
        <v>0</v>
      </c>
      <c r="F48" s="73">
        <v>0</v>
      </c>
      <c r="G48" s="73">
        <v>0</v>
      </c>
      <c r="H48" s="23">
        <v>99</v>
      </c>
      <c r="I48" s="73">
        <v>0</v>
      </c>
      <c r="J48" s="73">
        <v>0</v>
      </c>
      <c r="K48" s="73">
        <v>0</v>
      </c>
      <c r="L48" s="73">
        <v>0</v>
      </c>
      <c r="M48" s="73">
        <v>0</v>
      </c>
      <c r="N48" s="23">
        <v>11</v>
      </c>
      <c r="O48" s="73">
        <v>0</v>
      </c>
      <c r="P48" s="73">
        <v>0</v>
      </c>
      <c r="Q48" s="73">
        <v>0</v>
      </c>
      <c r="R48" s="73">
        <v>0</v>
      </c>
      <c r="S48" s="73">
        <v>0</v>
      </c>
      <c r="T48" s="73">
        <v>0</v>
      </c>
      <c r="U48" s="73">
        <v>0</v>
      </c>
      <c r="V48" s="73">
        <v>0</v>
      </c>
      <c r="W48" s="73">
        <v>0</v>
      </c>
      <c r="X48" s="73">
        <v>0</v>
      </c>
      <c r="Y48" s="73">
        <v>0</v>
      </c>
      <c r="Z48" s="73">
        <v>0</v>
      </c>
      <c r="AA48" s="73">
        <v>0</v>
      </c>
      <c r="AB48" s="73">
        <v>0</v>
      </c>
      <c r="AC48" s="73">
        <v>0</v>
      </c>
      <c r="AD48" s="73">
        <v>0</v>
      </c>
      <c r="AE48" s="73">
        <v>0</v>
      </c>
      <c r="AF48" s="73">
        <v>0</v>
      </c>
      <c r="AG48" s="24">
        <v>7</v>
      </c>
      <c r="AH48" s="24">
        <v>110</v>
      </c>
      <c r="AI48" s="73">
        <v>0</v>
      </c>
      <c r="AJ48" s="24">
        <v>117</v>
      </c>
      <c r="AK48" s="24">
        <v>3</v>
      </c>
      <c r="AL48" s="24">
        <v>0</v>
      </c>
      <c r="AM48" s="23">
        <v>4</v>
      </c>
      <c r="AN48" s="25" t="s">
        <v>2222</v>
      </c>
      <c r="AO48" s="73">
        <v>0</v>
      </c>
      <c r="AP48" s="73">
        <v>0</v>
      </c>
      <c r="AQ48" s="73">
        <v>0</v>
      </c>
      <c r="AR48" s="73">
        <v>0</v>
      </c>
      <c r="AS48" s="73">
        <v>0</v>
      </c>
      <c r="AT48" s="73">
        <v>0</v>
      </c>
      <c r="AU48" s="73">
        <v>0</v>
      </c>
      <c r="AV48" s="73">
        <v>0</v>
      </c>
      <c r="AW48" s="73">
        <v>0</v>
      </c>
      <c r="AX48" s="73">
        <v>0</v>
      </c>
      <c r="AY48" s="73">
        <v>0</v>
      </c>
      <c r="AZ48" s="73">
        <v>0</v>
      </c>
      <c r="BA48" s="73">
        <v>0</v>
      </c>
      <c r="BB48" s="73">
        <v>0</v>
      </c>
      <c r="BC48" s="73">
        <v>0</v>
      </c>
      <c r="BD48" s="73">
        <v>0</v>
      </c>
      <c r="BE48" s="73">
        <v>0</v>
      </c>
      <c r="BF48" s="73">
        <v>0</v>
      </c>
      <c r="BG48" s="73">
        <v>0</v>
      </c>
      <c r="BH48" s="73">
        <v>0</v>
      </c>
      <c r="BI48" s="73">
        <v>0</v>
      </c>
      <c r="BJ48" s="73">
        <v>0</v>
      </c>
      <c r="BK48" s="73">
        <v>0</v>
      </c>
      <c r="BL48" s="73">
        <v>0</v>
      </c>
      <c r="BM48" s="73">
        <v>0</v>
      </c>
      <c r="BN48" s="73">
        <v>0</v>
      </c>
      <c r="BO48" s="73">
        <v>0</v>
      </c>
      <c r="BP48" s="73">
        <v>0</v>
      </c>
      <c r="BQ48" s="73">
        <v>0</v>
      </c>
      <c r="BR48" s="23">
        <v>1</v>
      </c>
      <c r="BS48" s="23">
        <v>270550</v>
      </c>
      <c r="BT48" s="23">
        <v>0</v>
      </c>
      <c r="BU48" s="23">
        <v>0</v>
      </c>
      <c r="BV48" s="23">
        <v>0</v>
      </c>
      <c r="BW48" s="73">
        <v>0</v>
      </c>
      <c r="BX48" s="73">
        <v>0</v>
      </c>
      <c r="BY48" s="73">
        <v>0</v>
      </c>
      <c r="BZ48" s="73">
        <v>0</v>
      </c>
      <c r="CA48" s="73">
        <v>0</v>
      </c>
      <c r="CB48" s="73">
        <v>0</v>
      </c>
      <c r="CC48" s="73">
        <v>0</v>
      </c>
      <c r="CD48" s="23"/>
      <c r="CE48" s="73">
        <v>0</v>
      </c>
      <c r="CF48" s="73">
        <v>0</v>
      </c>
      <c r="CG48" s="73">
        <v>0</v>
      </c>
      <c r="CH48" s="73">
        <v>0</v>
      </c>
    </row>
    <row r="49" spans="1:86">
      <c r="A49" s="140" t="s">
        <v>612</v>
      </c>
      <c r="B49" s="23">
        <v>27</v>
      </c>
      <c r="C49" s="73">
        <v>0</v>
      </c>
      <c r="D49" s="73">
        <v>0</v>
      </c>
      <c r="E49" s="73">
        <v>0</v>
      </c>
      <c r="F49" s="73">
        <v>0</v>
      </c>
      <c r="G49" s="73">
        <v>0</v>
      </c>
      <c r="H49" s="23">
        <v>505</v>
      </c>
      <c r="I49" s="73">
        <v>0</v>
      </c>
      <c r="J49" s="73">
        <v>0</v>
      </c>
      <c r="K49" s="23">
        <v>963</v>
      </c>
      <c r="L49" s="73">
        <v>0</v>
      </c>
      <c r="M49" s="73">
        <v>0</v>
      </c>
      <c r="N49" s="23">
        <v>8</v>
      </c>
      <c r="O49" s="73">
        <v>0</v>
      </c>
      <c r="P49" s="73">
        <v>0</v>
      </c>
      <c r="Q49" s="73">
        <v>0</v>
      </c>
      <c r="R49" s="73">
        <v>0</v>
      </c>
      <c r="S49" s="73">
        <v>0</v>
      </c>
      <c r="T49" s="73">
        <v>0</v>
      </c>
      <c r="U49" s="73">
        <v>0</v>
      </c>
      <c r="V49" s="73">
        <v>0</v>
      </c>
      <c r="W49" s="73">
        <v>0</v>
      </c>
      <c r="X49" s="73">
        <v>0</v>
      </c>
      <c r="Y49" s="73">
        <v>0</v>
      </c>
      <c r="Z49" s="73">
        <v>0</v>
      </c>
      <c r="AA49" s="73">
        <v>0</v>
      </c>
      <c r="AB49" s="73">
        <v>0</v>
      </c>
      <c r="AC49" s="23">
        <v>1</v>
      </c>
      <c r="AD49" s="73">
        <v>0</v>
      </c>
      <c r="AE49" s="73">
        <v>0</v>
      </c>
      <c r="AF49" s="23">
        <v>7</v>
      </c>
      <c r="AG49" s="24">
        <v>27</v>
      </c>
      <c r="AH49" s="24">
        <v>1476</v>
      </c>
      <c r="AI49" s="24">
        <v>7</v>
      </c>
      <c r="AJ49" s="24">
        <v>1510</v>
      </c>
      <c r="AK49" s="24">
        <v>1</v>
      </c>
      <c r="AL49" s="24">
        <v>0</v>
      </c>
      <c r="AM49" s="23">
        <v>1</v>
      </c>
      <c r="AN49" s="23" t="s">
        <v>2223</v>
      </c>
      <c r="AO49" s="73">
        <v>0</v>
      </c>
      <c r="AP49" s="73">
        <v>0</v>
      </c>
      <c r="AQ49" s="73">
        <v>0</v>
      </c>
      <c r="AR49" s="73">
        <v>0</v>
      </c>
      <c r="AS49" s="73">
        <v>0</v>
      </c>
      <c r="AT49" s="73">
        <v>0</v>
      </c>
      <c r="AU49" s="73">
        <v>0</v>
      </c>
      <c r="AV49" s="73">
        <v>0</v>
      </c>
      <c r="AW49" s="73">
        <v>0</v>
      </c>
      <c r="AX49" s="73">
        <v>0</v>
      </c>
      <c r="AY49" s="73">
        <v>0</v>
      </c>
      <c r="AZ49" s="73">
        <v>0</v>
      </c>
      <c r="BA49" s="73">
        <v>0</v>
      </c>
      <c r="BB49" s="73">
        <v>0</v>
      </c>
      <c r="BC49" s="73">
        <v>0</v>
      </c>
      <c r="BD49" s="73">
        <v>0</v>
      </c>
      <c r="BE49" s="73">
        <v>0</v>
      </c>
      <c r="BF49" s="73">
        <v>0</v>
      </c>
      <c r="BG49" s="73">
        <v>0</v>
      </c>
      <c r="BH49" s="73">
        <v>0</v>
      </c>
      <c r="BI49" s="73">
        <v>0</v>
      </c>
      <c r="BJ49" s="73">
        <v>0</v>
      </c>
      <c r="BK49" s="73">
        <v>0</v>
      </c>
      <c r="BL49" s="73">
        <v>0</v>
      </c>
      <c r="BM49" s="73">
        <v>0</v>
      </c>
      <c r="BN49" s="73">
        <v>0</v>
      </c>
      <c r="BO49" s="73">
        <v>0</v>
      </c>
      <c r="BP49" s="73">
        <v>0</v>
      </c>
      <c r="BQ49" s="73">
        <v>0</v>
      </c>
      <c r="BR49" s="73">
        <v>0</v>
      </c>
      <c r="BS49" s="73">
        <v>0</v>
      </c>
      <c r="BT49" s="73">
        <v>0</v>
      </c>
      <c r="BU49" s="73">
        <v>0</v>
      </c>
      <c r="BV49" s="73">
        <v>0</v>
      </c>
      <c r="BW49" s="73">
        <v>0</v>
      </c>
      <c r="BX49" s="73">
        <v>0</v>
      </c>
      <c r="BY49" s="73">
        <v>0</v>
      </c>
      <c r="BZ49" s="73">
        <v>0</v>
      </c>
      <c r="CA49" s="73">
        <v>0</v>
      </c>
      <c r="CB49" s="73">
        <v>0</v>
      </c>
      <c r="CC49" s="73">
        <v>0</v>
      </c>
      <c r="CD49" s="23"/>
      <c r="CE49" s="73">
        <v>0</v>
      </c>
      <c r="CF49" s="73">
        <v>0</v>
      </c>
      <c r="CG49" s="73">
        <v>0</v>
      </c>
      <c r="CH49" s="73">
        <v>0</v>
      </c>
    </row>
    <row r="50" spans="1:86">
      <c r="A50" s="140" t="s">
        <v>2224</v>
      </c>
      <c r="B50" s="23">
        <v>5</v>
      </c>
      <c r="C50" s="73">
        <v>0</v>
      </c>
      <c r="D50" s="73">
        <v>0</v>
      </c>
      <c r="E50" s="73">
        <v>0</v>
      </c>
      <c r="F50" s="73">
        <v>0</v>
      </c>
      <c r="G50" s="73">
        <v>0</v>
      </c>
      <c r="H50" s="23">
        <v>89</v>
      </c>
      <c r="I50" s="73">
        <v>0</v>
      </c>
      <c r="J50" s="73">
        <v>0</v>
      </c>
      <c r="K50" s="23">
        <v>12</v>
      </c>
      <c r="L50" s="73">
        <v>0</v>
      </c>
      <c r="M50" s="73">
        <v>0</v>
      </c>
      <c r="N50" s="73">
        <v>0</v>
      </c>
      <c r="O50" s="73">
        <v>0</v>
      </c>
      <c r="P50" s="73">
        <v>0</v>
      </c>
      <c r="Q50" s="73">
        <v>0</v>
      </c>
      <c r="R50" s="73">
        <v>0</v>
      </c>
      <c r="S50" s="73">
        <v>0</v>
      </c>
      <c r="T50" s="73">
        <v>0</v>
      </c>
      <c r="U50" s="73">
        <v>0</v>
      </c>
      <c r="V50" s="73">
        <v>0</v>
      </c>
      <c r="W50" s="73">
        <v>0</v>
      </c>
      <c r="X50" s="73">
        <v>0</v>
      </c>
      <c r="Y50" s="73">
        <v>0</v>
      </c>
      <c r="Z50" s="73">
        <v>0</v>
      </c>
      <c r="AA50" s="73">
        <v>0</v>
      </c>
      <c r="AB50" s="73">
        <v>0</v>
      </c>
      <c r="AC50" s="73">
        <v>0</v>
      </c>
      <c r="AD50" s="73">
        <v>0</v>
      </c>
      <c r="AE50" s="73">
        <v>0</v>
      </c>
      <c r="AF50" s="73">
        <v>0</v>
      </c>
      <c r="AG50" s="24">
        <v>5</v>
      </c>
      <c r="AH50" s="24">
        <v>101</v>
      </c>
      <c r="AI50" s="73">
        <v>0</v>
      </c>
      <c r="AJ50" s="24">
        <v>106</v>
      </c>
      <c r="AK50" s="73">
        <v>0</v>
      </c>
      <c r="AL50" s="73">
        <v>0</v>
      </c>
      <c r="AM50" s="73">
        <v>0</v>
      </c>
      <c r="AN50" s="23"/>
      <c r="AO50" s="73">
        <v>0</v>
      </c>
      <c r="AP50" s="73">
        <v>0</v>
      </c>
      <c r="AQ50" s="73">
        <v>0</v>
      </c>
      <c r="AR50" s="73">
        <v>0</v>
      </c>
      <c r="AS50" s="73">
        <v>0</v>
      </c>
      <c r="AT50" s="73">
        <v>0</v>
      </c>
      <c r="AU50" s="73">
        <v>0</v>
      </c>
      <c r="AV50" s="73">
        <v>0</v>
      </c>
      <c r="AW50" s="73">
        <v>0</v>
      </c>
      <c r="AX50" s="73">
        <v>0</v>
      </c>
      <c r="AY50" s="73">
        <v>0</v>
      </c>
      <c r="AZ50" s="73">
        <v>0</v>
      </c>
      <c r="BA50" s="73">
        <v>0</v>
      </c>
      <c r="BB50" s="73">
        <v>0</v>
      </c>
      <c r="BC50" s="73">
        <v>0</v>
      </c>
      <c r="BD50" s="73">
        <v>0</v>
      </c>
      <c r="BE50" s="73">
        <v>0</v>
      </c>
      <c r="BF50" s="73">
        <v>0</v>
      </c>
      <c r="BG50" s="73">
        <v>0</v>
      </c>
      <c r="BH50" s="73">
        <v>0</v>
      </c>
      <c r="BI50" s="73">
        <v>0</v>
      </c>
      <c r="BJ50" s="73">
        <v>0</v>
      </c>
      <c r="BK50" s="73">
        <v>0</v>
      </c>
      <c r="BL50" s="73">
        <v>0</v>
      </c>
      <c r="BM50" s="73">
        <v>0</v>
      </c>
      <c r="BN50" s="73">
        <v>0</v>
      </c>
      <c r="BO50" s="73">
        <v>0</v>
      </c>
      <c r="BP50" s="73">
        <v>0</v>
      </c>
      <c r="BQ50" s="73">
        <v>0</v>
      </c>
      <c r="BR50" s="73">
        <v>0</v>
      </c>
      <c r="BS50" s="73">
        <v>0</v>
      </c>
      <c r="BT50" s="73">
        <v>0</v>
      </c>
      <c r="BU50" s="73">
        <v>0</v>
      </c>
      <c r="BV50" s="73">
        <v>0</v>
      </c>
      <c r="BW50" s="73">
        <v>0</v>
      </c>
      <c r="BX50" s="73">
        <v>0</v>
      </c>
      <c r="BY50" s="73">
        <v>0</v>
      </c>
      <c r="BZ50" s="73">
        <v>0</v>
      </c>
      <c r="CA50" s="73">
        <v>0</v>
      </c>
      <c r="CB50" s="73">
        <v>0</v>
      </c>
      <c r="CC50" s="73">
        <v>0</v>
      </c>
      <c r="CD50" s="23"/>
      <c r="CE50" s="73">
        <v>0</v>
      </c>
      <c r="CF50" s="73">
        <v>0</v>
      </c>
      <c r="CG50" s="73">
        <v>0</v>
      </c>
      <c r="CH50" s="73">
        <v>0</v>
      </c>
    </row>
    <row r="51" spans="1:86" s="40" customFormat="1">
      <c r="A51" s="51" t="s">
        <v>613</v>
      </c>
      <c r="B51" s="13">
        <v>9</v>
      </c>
      <c r="C51" s="13">
        <v>0</v>
      </c>
      <c r="D51" s="13">
        <v>0</v>
      </c>
      <c r="E51" s="13">
        <v>0</v>
      </c>
      <c r="F51" s="13">
        <v>0</v>
      </c>
      <c r="G51" s="13">
        <v>0</v>
      </c>
      <c r="H51" s="13">
        <v>80</v>
      </c>
      <c r="I51" s="13">
        <v>0</v>
      </c>
      <c r="J51" s="13">
        <v>0</v>
      </c>
      <c r="K51" s="13">
        <v>163</v>
      </c>
      <c r="L51" s="13">
        <v>0</v>
      </c>
      <c r="M51" s="13">
        <v>0</v>
      </c>
      <c r="N51" s="13">
        <v>47</v>
      </c>
      <c r="O51" s="13">
        <v>0</v>
      </c>
      <c r="P51" s="13">
        <v>0</v>
      </c>
      <c r="Q51" s="13">
        <v>4</v>
      </c>
      <c r="R51" s="13">
        <v>0</v>
      </c>
      <c r="S51" s="13">
        <v>0</v>
      </c>
      <c r="T51" s="13">
        <v>0</v>
      </c>
      <c r="U51" s="13">
        <v>0</v>
      </c>
      <c r="V51" s="13">
        <v>0</v>
      </c>
      <c r="W51" s="13">
        <v>0</v>
      </c>
      <c r="X51" s="13">
        <v>0</v>
      </c>
      <c r="Y51" s="13">
        <v>0</v>
      </c>
      <c r="Z51" s="13">
        <v>0</v>
      </c>
      <c r="AA51" s="13">
        <v>0</v>
      </c>
      <c r="AB51" s="13">
        <v>0</v>
      </c>
      <c r="AC51" s="13">
        <v>0</v>
      </c>
      <c r="AD51" s="13">
        <v>0</v>
      </c>
      <c r="AE51" s="73">
        <v>0</v>
      </c>
      <c r="AF51" s="73">
        <v>0</v>
      </c>
      <c r="AG51" s="15">
        <v>9</v>
      </c>
      <c r="AH51" s="15">
        <v>294</v>
      </c>
      <c r="AI51" s="73">
        <v>0</v>
      </c>
      <c r="AJ51" s="15">
        <v>303</v>
      </c>
      <c r="AK51" s="15">
        <v>0</v>
      </c>
      <c r="AL51" s="15">
        <v>0</v>
      </c>
      <c r="AM51" s="13">
        <v>0</v>
      </c>
      <c r="AN51" s="13"/>
      <c r="AO51" s="73">
        <v>0</v>
      </c>
      <c r="AP51" s="73">
        <v>0</v>
      </c>
      <c r="AQ51" s="73">
        <v>0</v>
      </c>
      <c r="AR51" s="73">
        <v>0</v>
      </c>
      <c r="AS51" s="73">
        <v>0</v>
      </c>
      <c r="AT51" s="73">
        <v>0</v>
      </c>
      <c r="AU51" s="73">
        <v>0</v>
      </c>
      <c r="AV51" s="73">
        <v>0</v>
      </c>
      <c r="AW51" s="73">
        <v>0</v>
      </c>
      <c r="AX51" s="73">
        <v>0</v>
      </c>
      <c r="AY51" s="73">
        <v>0</v>
      </c>
      <c r="AZ51" s="73">
        <v>0</v>
      </c>
      <c r="BA51" s="73">
        <v>0</v>
      </c>
      <c r="BB51" s="73">
        <v>0</v>
      </c>
      <c r="BC51" s="73">
        <v>0</v>
      </c>
      <c r="BD51" s="73">
        <v>0</v>
      </c>
      <c r="BE51" s="73">
        <v>0</v>
      </c>
      <c r="BF51" s="73">
        <v>0</v>
      </c>
      <c r="BG51" s="73">
        <v>0</v>
      </c>
      <c r="BH51" s="73">
        <v>0</v>
      </c>
      <c r="BI51" s="73">
        <v>0</v>
      </c>
      <c r="BJ51" s="73">
        <v>0</v>
      </c>
      <c r="BK51" s="73">
        <v>0</v>
      </c>
      <c r="BL51" s="73">
        <v>0</v>
      </c>
      <c r="BM51" s="73">
        <v>0</v>
      </c>
      <c r="BN51" s="73">
        <v>0</v>
      </c>
      <c r="BO51" s="73">
        <v>0</v>
      </c>
      <c r="BP51" s="73">
        <v>0</v>
      </c>
      <c r="BQ51" s="73">
        <v>0</v>
      </c>
      <c r="BR51" s="73">
        <v>0</v>
      </c>
      <c r="BS51" s="73">
        <v>0</v>
      </c>
      <c r="BT51" s="73">
        <v>0</v>
      </c>
      <c r="BU51" s="73">
        <v>0</v>
      </c>
      <c r="BV51" s="73">
        <v>0</v>
      </c>
      <c r="BW51" s="73">
        <v>0</v>
      </c>
      <c r="BX51" s="73">
        <v>0</v>
      </c>
      <c r="BY51" s="73">
        <v>0</v>
      </c>
      <c r="BZ51" s="73">
        <v>0</v>
      </c>
      <c r="CA51" s="73">
        <v>0</v>
      </c>
      <c r="CB51" s="73">
        <v>0</v>
      </c>
      <c r="CC51" s="73">
        <v>0</v>
      </c>
      <c r="CD51" s="13"/>
      <c r="CE51" s="73">
        <v>0</v>
      </c>
      <c r="CF51" s="73">
        <v>0</v>
      </c>
      <c r="CG51" s="73">
        <v>0</v>
      </c>
      <c r="CH51" s="73">
        <v>0</v>
      </c>
    </row>
    <row r="52" spans="1:86" ht="30">
      <c r="A52" s="68" t="s">
        <v>615</v>
      </c>
      <c r="B52" s="23">
        <v>4</v>
      </c>
      <c r="C52" s="73">
        <v>0</v>
      </c>
      <c r="D52" s="73">
        <v>0</v>
      </c>
      <c r="E52" s="73">
        <v>0</v>
      </c>
      <c r="F52" s="73">
        <v>0</v>
      </c>
      <c r="G52" s="73">
        <v>0</v>
      </c>
      <c r="H52" s="23">
        <v>60</v>
      </c>
      <c r="I52" s="73">
        <v>0</v>
      </c>
      <c r="J52" s="73">
        <v>0</v>
      </c>
      <c r="K52" s="23">
        <v>0</v>
      </c>
      <c r="L52" s="73">
        <v>0</v>
      </c>
      <c r="M52" s="73">
        <v>0</v>
      </c>
      <c r="N52" s="23">
        <v>24</v>
      </c>
      <c r="O52" s="73">
        <v>0</v>
      </c>
      <c r="P52" s="73">
        <v>0</v>
      </c>
      <c r="Q52" s="73">
        <v>0</v>
      </c>
      <c r="R52" s="73">
        <v>0</v>
      </c>
      <c r="S52" s="73">
        <v>0</v>
      </c>
      <c r="T52" s="73">
        <v>0</v>
      </c>
      <c r="U52" s="73">
        <v>0</v>
      </c>
      <c r="V52" s="73">
        <v>0</v>
      </c>
      <c r="W52" s="73">
        <v>0</v>
      </c>
      <c r="X52" s="73">
        <v>0</v>
      </c>
      <c r="Y52" s="73">
        <v>0</v>
      </c>
      <c r="Z52" s="73">
        <v>0</v>
      </c>
      <c r="AA52" s="73">
        <v>0</v>
      </c>
      <c r="AB52" s="73">
        <v>0</v>
      </c>
      <c r="AC52" s="23">
        <v>2</v>
      </c>
      <c r="AD52" s="73">
        <v>0</v>
      </c>
      <c r="AE52" s="73">
        <v>0</v>
      </c>
      <c r="AF52" s="73">
        <v>0</v>
      </c>
      <c r="AG52" s="23">
        <v>4</v>
      </c>
      <c r="AH52" s="24">
        <v>84</v>
      </c>
      <c r="AI52" s="73">
        <v>0</v>
      </c>
      <c r="AJ52" s="24">
        <v>88</v>
      </c>
      <c r="AK52" s="24">
        <v>2</v>
      </c>
      <c r="AL52" s="73">
        <v>0</v>
      </c>
      <c r="AM52" s="23">
        <v>3</v>
      </c>
      <c r="AN52" s="25" t="s">
        <v>2187</v>
      </c>
      <c r="AO52" s="73">
        <v>0</v>
      </c>
      <c r="AP52" s="73">
        <v>0</v>
      </c>
      <c r="AQ52" s="73">
        <v>0</v>
      </c>
      <c r="AR52" s="73">
        <v>0</v>
      </c>
      <c r="AS52" s="73">
        <v>0</v>
      </c>
      <c r="AT52" s="73">
        <v>0</v>
      </c>
      <c r="AU52" s="73">
        <v>0</v>
      </c>
      <c r="AV52" s="73">
        <v>0</v>
      </c>
      <c r="AW52" s="73">
        <v>0</v>
      </c>
      <c r="AX52" s="73">
        <v>0</v>
      </c>
      <c r="AY52" s="73">
        <v>0</v>
      </c>
      <c r="AZ52" s="73">
        <v>0</v>
      </c>
      <c r="BA52" s="73">
        <v>0</v>
      </c>
      <c r="BB52" s="73">
        <v>0</v>
      </c>
      <c r="BC52" s="73">
        <v>0</v>
      </c>
      <c r="BD52" s="73">
        <v>0</v>
      </c>
      <c r="BE52" s="73">
        <v>0</v>
      </c>
      <c r="BF52" s="73">
        <v>0</v>
      </c>
      <c r="BG52" s="73">
        <v>0</v>
      </c>
      <c r="BH52" s="73">
        <v>0</v>
      </c>
      <c r="BI52" s="73">
        <v>0</v>
      </c>
      <c r="BJ52" s="73">
        <v>0</v>
      </c>
      <c r="BK52" s="73">
        <v>0</v>
      </c>
      <c r="BL52" s="73">
        <v>0</v>
      </c>
      <c r="BM52" s="73">
        <v>0</v>
      </c>
      <c r="BN52" s="73">
        <v>0</v>
      </c>
      <c r="BO52" s="73">
        <v>0</v>
      </c>
      <c r="BP52" s="73">
        <v>0</v>
      </c>
      <c r="BQ52" s="73">
        <v>0</v>
      </c>
      <c r="BR52" s="73">
        <v>0</v>
      </c>
      <c r="BS52" s="73">
        <v>0</v>
      </c>
      <c r="BT52" s="73">
        <v>0</v>
      </c>
      <c r="BU52" s="73">
        <v>0</v>
      </c>
      <c r="BV52" s="73">
        <v>0</v>
      </c>
      <c r="BW52" s="73">
        <v>0</v>
      </c>
      <c r="BX52" s="73">
        <v>0</v>
      </c>
      <c r="BY52" s="73">
        <v>0</v>
      </c>
      <c r="BZ52" s="73">
        <v>0</v>
      </c>
      <c r="CA52" s="73">
        <v>0</v>
      </c>
      <c r="CB52" s="73">
        <v>0</v>
      </c>
      <c r="CC52" s="73">
        <v>0</v>
      </c>
      <c r="CD52" s="23"/>
      <c r="CE52" s="73">
        <v>0</v>
      </c>
      <c r="CF52" s="73">
        <v>0</v>
      </c>
      <c r="CG52" s="73">
        <v>0</v>
      </c>
      <c r="CH52" s="73">
        <v>0</v>
      </c>
    </row>
    <row r="53" spans="1:86" s="40" customFormat="1" ht="30">
      <c r="A53" s="51" t="s">
        <v>2225</v>
      </c>
      <c r="B53" s="13">
        <v>8</v>
      </c>
      <c r="C53" s="13">
        <v>0</v>
      </c>
      <c r="D53" s="13">
        <v>0</v>
      </c>
      <c r="E53" s="13">
        <v>0</v>
      </c>
      <c r="F53" s="13">
        <v>0</v>
      </c>
      <c r="G53" s="13">
        <v>0</v>
      </c>
      <c r="H53" s="13">
        <v>60</v>
      </c>
      <c r="I53" s="13">
        <v>0</v>
      </c>
      <c r="J53" s="13">
        <v>0</v>
      </c>
      <c r="K53" s="13">
        <v>0</v>
      </c>
      <c r="L53" s="13">
        <v>0</v>
      </c>
      <c r="M53" s="13">
        <v>0</v>
      </c>
      <c r="N53" s="13">
        <v>0</v>
      </c>
      <c r="O53" s="13">
        <v>0</v>
      </c>
      <c r="P53" s="13">
        <v>0</v>
      </c>
      <c r="Q53" s="13">
        <v>0</v>
      </c>
      <c r="R53" s="13">
        <v>0</v>
      </c>
      <c r="S53" s="13">
        <v>0</v>
      </c>
      <c r="T53" s="13">
        <v>0</v>
      </c>
      <c r="U53" s="13">
        <v>0</v>
      </c>
      <c r="V53" s="13">
        <v>0</v>
      </c>
      <c r="W53" s="13">
        <v>0</v>
      </c>
      <c r="X53" s="13">
        <v>0</v>
      </c>
      <c r="Y53" s="13">
        <v>0</v>
      </c>
      <c r="Z53" s="13">
        <v>0</v>
      </c>
      <c r="AA53" s="13">
        <v>0</v>
      </c>
      <c r="AB53" s="13">
        <v>0</v>
      </c>
      <c r="AC53" s="13">
        <v>2</v>
      </c>
      <c r="AD53" s="13">
        <v>0</v>
      </c>
      <c r="AE53" s="73">
        <v>0</v>
      </c>
      <c r="AF53" s="73">
        <v>0</v>
      </c>
      <c r="AG53" s="15">
        <v>8</v>
      </c>
      <c r="AH53" s="15">
        <v>60</v>
      </c>
      <c r="AI53" s="73">
        <v>0</v>
      </c>
      <c r="AJ53" s="15">
        <v>68</v>
      </c>
      <c r="AK53" s="15">
        <v>2</v>
      </c>
      <c r="AL53" s="15">
        <v>0</v>
      </c>
      <c r="AM53" s="13">
        <v>3</v>
      </c>
      <c r="AN53" s="17" t="s">
        <v>2190</v>
      </c>
      <c r="AO53" s="73">
        <v>0</v>
      </c>
      <c r="AP53" s="73">
        <v>0</v>
      </c>
      <c r="AQ53" s="73">
        <v>0</v>
      </c>
      <c r="AR53" s="73">
        <v>0</v>
      </c>
      <c r="AS53" s="73">
        <v>0</v>
      </c>
      <c r="AT53" s="73">
        <v>0</v>
      </c>
      <c r="AU53" s="73">
        <v>0</v>
      </c>
      <c r="AV53" s="73">
        <v>0</v>
      </c>
      <c r="AW53" s="73">
        <v>0</v>
      </c>
      <c r="AX53" s="73">
        <v>0</v>
      </c>
      <c r="AY53" s="73">
        <v>0</v>
      </c>
      <c r="AZ53" s="73">
        <v>0</v>
      </c>
      <c r="BA53" s="73">
        <v>0</v>
      </c>
      <c r="BB53" s="73">
        <v>0</v>
      </c>
      <c r="BC53" s="73">
        <v>0</v>
      </c>
      <c r="BD53" s="73">
        <v>0</v>
      </c>
      <c r="BE53" s="73">
        <v>0</v>
      </c>
      <c r="BF53" s="73">
        <v>0</v>
      </c>
      <c r="BG53" s="73">
        <v>0</v>
      </c>
      <c r="BH53" s="73">
        <v>0</v>
      </c>
      <c r="BI53" s="73">
        <v>0</v>
      </c>
      <c r="BJ53" s="73">
        <v>0</v>
      </c>
      <c r="BK53" s="73">
        <v>0</v>
      </c>
      <c r="BL53" s="73">
        <v>0</v>
      </c>
      <c r="BM53" s="73">
        <v>0</v>
      </c>
      <c r="BN53" s="73">
        <v>0</v>
      </c>
      <c r="BO53" s="73">
        <v>0</v>
      </c>
      <c r="BP53" s="73">
        <v>0</v>
      </c>
      <c r="BQ53" s="73">
        <v>0</v>
      </c>
      <c r="BR53" s="73">
        <v>0</v>
      </c>
      <c r="BS53" s="73">
        <v>0</v>
      </c>
      <c r="BT53" s="73">
        <v>0</v>
      </c>
      <c r="BU53" s="73">
        <v>0</v>
      </c>
      <c r="BV53" s="73">
        <v>0</v>
      </c>
      <c r="BW53" s="73">
        <v>0</v>
      </c>
      <c r="BX53" s="73">
        <v>0</v>
      </c>
      <c r="BY53" s="73">
        <v>0</v>
      </c>
      <c r="BZ53" s="73">
        <v>0</v>
      </c>
      <c r="CA53" s="73">
        <v>0</v>
      </c>
      <c r="CB53" s="73">
        <v>0</v>
      </c>
      <c r="CC53" s="73">
        <v>0</v>
      </c>
      <c r="CD53" s="13"/>
      <c r="CE53" s="73">
        <v>0</v>
      </c>
      <c r="CF53" s="73">
        <v>0</v>
      </c>
      <c r="CG53" s="73">
        <v>0</v>
      </c>
      <c r="CH53" s="73">
        <v>0</v>
      </c>
    </row>
    <row r="54" spans="1:86">
      <c r="A54" s="140" t="s">
        <v>2226</v>
      </c>
      <c r="B54" s="23">
        <v>6</v>
      </c>
      <c r="C54" s="73">
        <v>0</v>
      </c>
      <c r="D54" s="73">
        <v>0</v>
      </c>
      <c r="E54" s="73">
        <v>0</v>
      </c>
      <c r="F54" s="73">
        <v>0</v>
      </c>
      <c r="G54" s="73">
        <v>0</v>
      </c>
      <c r="H54" s="23">
        <v>64</v>
      </c>
      <c r="I54" s="73">
        <v>0</v>
      </c>
      <c r="J54" s="73">
        <v>0</v>
      </c>
      <c r="K54" s="23">
        <v>2</v>
      </c>
      <c r="L54" s="73">
        <v>0</v>
      </c>
      <c r="M54" s="73">
        <v>0</v>
      </c>
      <c r="N54" s="73">
        <v>0</v>
      </c>
      <c r="O54" s="73">
        <v>0</v>
      </c>
      <c r="P54" s="73">
        <v>0</v>
      </c>
      <c r="Q54" s="73">
        <v>0</v>
      </c>
      <c r="R54" s="73">
        <v>0</v>
      </c>
      <c r="S54" s="73">
        <v>0</v>
      </c>
      <c r="T54" s="73">
        <v>0</v>
      </c>
      <c r="U54" s="73">
        <v>0</v>
      </c>
      <c r="V54" s="73">
        <v>0</v>
      </c>
      <c r="W54" s="73">
        <v>0</v>
      </c>
      <c r="X54" s="73">
        <v>0</v>
      </c>
      <c r="Y54" s="73">
        <v>0</v>
      </c>
      <c r="Z54" s="73">
        <v>0</v>
      </c>
      <c r="AA54" s="73">
        <v>0</v>
      </c>
      <c r="AB54" s="73">
        <v>0</v>
      </c>
      <c r="AC54" s="23"/>
      <c r="AD54" s="73">
        <v>0</v>
      </c>
      <c r="AE54" s="73">
        <v>0</v>
      </c>
      <c r="AF54" s="73">
        <v>0</v>
      </c>
      <c r="AG54" s="24">
        <v>6</v>
      </c>
      <c r="AH54" s="24">
        <v>66</v>
      </c>
      <c r="AI54" s="73">
        <v>0</v>
      </c>
      <c r="AJ54" s="24">
        <v>72</v>
      </c>
      <c r="AK54" s="24">
        <v>1</v>
      </c>
      <c r="AL54" s="24">
        <v>0</v>
      </c>
      <c r="AM54" s="23">
        <v>1</v>
      </c>
      <c r="AN54" s="23" t="s">
        <v>2227</v>
      </c>
      <c r="AO54" s="73">
        <v>0</v>
      </c>
      <c r="AP54" s="73">
        <v>0</v>
      </c>
      <c r="AQ54" s="73">
        <v>0</v>
      </c>
      <c r="AR54" s="73">
        <v>0</v>
      </c>
      <c r="AS54" s="73">
        <v>0</v>
      </c>
      <c r="AT54" s="73">
        <v>0</v>
      </c>
      <c r="AU54" s="73">
        <v>0</v>
      </c>
      <c r="AV54" s="73">
        <v>0</v>
      </c>
      <c r="AW54" s="73">
        <v>0</v>
      </c>
      <c r="AX54" s="73">
        <v>0</v>
      </c>
      <c r="AY54" s="73">
        <v>0</v>
      </c>
      <c r="AZ54" s="73">
        <v>0</v>
      </c>
      <c r="BA54" s="73">
        <v>0</v>
      </c>
      <c r="BB54" s="73">
        <v>0</v>
      </c>
      <c r="BC54" s="73">
        <v>0</v>
      </c>
      <c r="BD54" s="73">
        <v>0</v>
      </c>
      <c r="BE54" s="73">
        <v>0</v>
      </c>
      <c r="BF54" s="73">
        <v>0</v>
      </c>
      <c r="BG54" s="73">
        <v>0</v>
      </c>
      <c r="BH54" s="73">
        <v>0</v>
      </c>
      <c r="BI54" s="73">
        <v>0</v>
      </c>
      <c r="BJ54" s="73">
        <v>0</v>
      </c>
      <c r="BK54" s="73">
        <v>0</v>
      </c>
      <c r="BL54" s="73">
        <v>0</v>
      </c>
      <c r="BM54" s="73">
        <v>0</v>
      </c>
      <c r="BN54" s="73">
        <v>0</v>
      </c>
      <c r="BO54" s="73">
        <v>0</v>
      </c>
      <c r="BP54" s="73">
        <v>0</v>
      </c>
      <c r="BQ54" s="73">
        <v>0</v>
      </c>
      <c r="BR54" s="73">
        <v>0</v>
      </c>
      <c r="BS54" s="73">
        <v>0</v>
      </c>
      <c r="BT54" s="73">
        <v>0</v>
      </c>
      <c r="BU54" s="73">
        <v>0</v>
      </c>
      <c r="BV54" s="73">
        <v>0</v>
      </c>
      <c r="BW54" s="73">
        <v>0</v>
      </c>
      <c r="BX54" s="73">
        <v>0</v>
      </c>
      <c r="BY54" s="73">
        <v>0</v>
      </c>
      <c r="BZ54" s="73">
        <v>0</v>
      </c>
      <c r="CA54" s="73">
        <v>0</v>
      </c>
      <c r="CB54" s="73">
        <v>0</v>
      </c>
      <c r="CC54" s="73">
        <v>0</v>
      </c>
      <c r="CD54" s="23"/>
      <c r="CE54" s="73">
        <v>0</v>
      </c>
      <c r="CF54" s="73">
        <v>0</v>
      </c>
      <c r="CG54" s="73">
        <v>0</v>
      </c>
      <c r="CH54" s="73">
        <v>0</v>
      </c>
    </row>
    <row r="55" spans="1:86">
      <c r="A55" s="68" t="s">
        <v>616</v>
      </c>
      <c r="B55" s="23">
        <v>2</v>
      </c>
      <c r="C55" s="73">
        <v>0</v>
      </c>
      <c r="D55" s="73">
        <v>0</v>
      </c>
      <c r="E55" s="73">
        <v>0</v>
      </c>
      <c r="F55" s="73">
        <v>0</v>
      </c>
      <c r="G55" s="73">
        <v>0</v>
      </c>
      <c r="H55" s="23">
        <v>49</v>
      </c>
      <c r="I55" s="73">
        <v>0</v>
      </c>
      <c r="J55" s="73">
        <v>0</v>
      </c>
      <c r="K55" s="23">
        <v>67</v>
      </c>
      <c r="L55" s="73">
        <v>0</v>
      </c>
      <c r="M55" s="73">
        <v>0</v>
      </c>
      <c r="N55" s="23">
        <v>11</v>
      </c>
      <c r="O55" s="73">
        <v>0</v>
      </c>
      <c r="P55" s="73">
        <v>0</v>
      </c>
      <c r="Q55" s="73">
        <v>0</v>
      </c>
      <c r="R55" s="73">
        <v>0</v>
      </c>
      <c r="S55" s="73">
        <v>0</v>
      </c>
      <c r="T55" s="73">
        <v>0</v>
      </c>
      <c r="U55" s="73">
        <v>0</v>
      </c>
      <c r="V55" s="73">
        <v>0</v>
      </c>
      <c r="W55" s="73">
        <v>0</v>
      </c>
      <c r="X55" s="73">
        <v>0</v>
      </c>
      <c r="Y55" s="73">
        <v>0</v>
      </c>
      <c r="Z55" s="73">
        <v>0</v>
      </c>
      <c r="AA55" s="73">
        <v>0</v>
      </c>
      <c r="AB55" s="73">
        <v>0</v>
      </c>
      <c r="AC55" s="23">
        <v>1</v>
      </c>
      <c r="AD55" s="73">
        <v>0</v>
      </c>
      <c r="AE55" s="73">
        <v>0</v>
      </c>
      <c r="AF55" s="73">
        <v>0</v>
      </c>
      <c r="AG55" s="23">
        <v>2</v>
      </c>
      <c r="AH55" s="24">
        <v>127</v>
      </c>
      <c r="AI55" s="73">
        <v>0</v>
      </c>
      <c r="AJ55" s="24">
        <v>129</v>
      </c>
      <c r="AK55" s="24">
        <v>1</v>
      </c>
      <c r="AL55" s="73">
        <v>0</v>
      </c>
      <c r="AM55" s="23">
        <v>1</v>
      </c>
      <c r="AN55" s="23" t="s">
        <v>2202</v>
      </c>
      <c r="AO55" s="73">
        <v>0</v>
      </c>
      <c r="AP55" s="73">
        <v>0</v>
      </c>
      <c r="AQ55" s="73">
        <v>0</v>
      </c>
      <c r="AR55" s="73">
        <v>0</v>
      </c>
      <c r="AS55" s="73">
        <v>0</v>
      </c>
      <c r="AT55" s="73">
        <v>0</v>
      </c>
      <c r="AU55" s="73">
        <v>0</v>
      </c>
      <c r="AV55" s="73">
        <v>0</v>
      </c>
      <c r="AW55" s="73">
        <v>0</v>
      </c>
      <c r="AX55" s="73">
        <v>0</v>
      </c>
      <c r="AY55" s="73">
        <v>0</v>
      </c>
      <c r="AZ55" s="73">
        <v>0</v>
      </c>
      <c r="BA55" s="73">
        <v>0</v>
      </c>
      <c r="BB55" s="73">
        <v>0</v>
      </c>
      <c r="BC55" s="73">
        <v>0</v>
      </c>
      <c r="BD55" s="73">
        <v>0</v>
      </c>
      <c r="BE55" s="73">
        <v>0</v>
      </c>
      <c r="BF55" s="73">
        <v>0</v>
      </c>
      <c r="BG55" s="73">
        <v>0</v>
      </c>
      <c r="BH55" s="73">
        <v>0</v>
      </c>
      <c r="BI55" s="73">
        <v>0</v>
      </c>
      <c r="BJ55" s="73">
        <v>0</v>
      </c>
      <c r="BK55" s="73">
        <v>0</v>
      </c>
      <c r="BL55" s="73">
        <v>0</v>
      </c>
      <c r="BM55" s="73">
        <v>0</v>
      </c>
      <c r="BN55" s="73">
        <v>0</v>
      </c>
      <c r="BO55" s="73">
        <v>0</v>
      </c>
      <c r="BP55" s="73">
        <v>0</v>
      </c>
      <c r="BQ55" s="73">
        <v>0</v>
      </c>
      <c r="BR55" s="73">
        <v>0</v>
      </c>
      <c r="BS55" s="73">
        <v>0</v>
      </c>
      <c r="BT55" s="73">
        <v>0</v>
      </c>
      <c r="BU55" s="73">
        <v>0</v>
      </c>
      <c r="BV55" s="73">
        <v>0</v>
      </c>
      <c r="BW55" s="73">
        <v>0</v>
      </c>
      <c r="BX55" s="73">
        <v>0</v>
      </c>
      <c r="BY55" s="73">
        <v>0</v>
      </c>
      <c r="BZ55" s="73">
        <v>0</v>
      </c>
      <c r="CA55" s="73">
        <v>0</v>
      </c>
      <c r="CB55" s="73">
        <v>0</v>
      </c>
      <c r="CC55" s="73">
        <v>0</v>
      </c>
      <c r="CD55" s="23"/>
      <c r="CE55" s="73">
        <v>0</v>
      </c>
      <c r="CF55" s="73">
        <v>0</v>
      </c>
      <c r="CG55" s="73">
        <v>0</v>
      </c>
      <c r="CH55" s="73">
        <v>0</v>
      </c>
    </row>
    <row r="56" spans="1:86" ht="30">
      <c r="A56" s="68" t="s">
        <v>617</v>
      </c>
      <c r="B56" s="23">
        <v>1</v>
      </c>
      <c r="C56" s="73">
        <v>0</v>
      </c>
      <c r="D56" s="73">
        <v>0</v>
      </c>
      <c r="E56" s="73">
        <v>0</v>
      </c>
      <c r="F56" s="73">
        <v>0</v>
      </c>
      <c r="G56" s="73">
        <v>0</v>
      </c>
      <c r="H56" s="23">
        <v>49</v>
      </c>
      <c r="I56" s="73">
        <v>0</v>
      </c>
      <c r="J56" s="73">
        <v>0</v>
      </c>
      <c r="K56" s="23">
        <v>0</v>
      </c>
      <c r="L56" s="73">
        <v>0</v>
      </c>
      <c r="M56" s="73">
        <v>0</v>
      </c>
      <c r="N56" s="23">
        <v>6</v>
      </c>
      <c r="O56" s="73">
        <v>0</v>
      </c>
      <c r="P56" s="73">
        <v>0</v>
      </c>
      <c r="Q56" s="73">
        <v>0</v>
      </c>
      <c r="R56" s="73">
        <v>0</v>
      </c>
      <c r="S56" s="73">
        <v>0</v>
      </c>
      <c r="T56" s="73">
        <v>0</v>
      </c>
      <c r="U56" s="73">
        <v>0</v>
      </c>
      <c r="V56" s="73">
        <v>0</v>
      </c>
      <c r="W56" s="73">
        <v>0</v>
      </c>
      <c r="X56" s="73">
        <v>0</v>
      </c>
      <c r="Y56" s="73">
        <v>0</v>
      </c>
      <c r="Z56" s="73">
        <v>0</v>
      </c>
      <c r="AA56" s="73">
        <v>0</v>
      </c>
      <c r="AB56" s="73">
        <v>0</v>
      </c>
      <c r="AC56" s="23">
        <v>2</v>
      </c>
      <c r="AD56" s="73">
        <v>0</v>
      </c>
      <c r="AE56" s="73">
        <v>0</v>
      </c>
      <c r="AF56" s="73">
        <v>0</v>
      </c>
      <c r="AG56" s="23">
        <v>1</v>
      </c>
      <c r="AH56" s="24">
        <v>55</v>
      </c>
      <c r="AI56" s="73">
        <v>0</v>
      </c>
      <c r="AJ56" s="24">
        <v>56</v>
      </c>
      <c r="AK56" s="24">
        <v>2</v>
      </c>
      <c r="AL56" s="73">
        <v>0</v>
      </c>
      <c r="AM56" s="23">
        <v>3</v>
      </c>
      <c r="AN56" s="25" t="s">
        <v>2187</v>
      </c>
      <c r="AO56" s="73">
        <v>0</v>
      </c>
      <c r="AP56" s="73">
        <v>0</v>
      </c>
      <c r="AQ56" s="73">
        <v>0</v>
      </c>
      <c r="AR56" s="73">
        <v>0</v>
      </c>
      <c r="AS56" s="73">
        <v>0</v>
      </c>
      <c r="AT56" s="73">
        <v>0</v>
      </c>
      <c r="AU56" s="73">
        <v>0</v>
      </c>
      <c r="AV56" s="73">
        <v>0</v>
      </c>
      <c r="AW56" s="73">
        <v>0</v>
      </c>
      <c r="AX56" s="73">
        <v>0</v>
      </c>
      <c r="AY56" s="73">
        <v>0</v>
      </c>
      <c r="AZ56" s="73">
        <v>0</v>
      </c>
      <c r="BA56" s="73">
        <v>0</v>
      </c>
      <c r="BB56" s="73">
        <v>0</v>
      </c>
      <c r="BC56" s="73">
        <v>0</v>
      </c>
      <c r="BD56" s="73">
        <v>0</v>
      </c>
      <c r="BE56" s="73">
        <v>0</v>
      </c>
      <c r="BF56" s="73">
        <v>0</v>
      </c>
      <c r="BG56" s="73">
        <v>0</v>
      </c>
      <c r="BH56" s="73">
        <v>0</v>
      </c>
      <c r="BI56" s="73">
        <v>0</v>
      </c>
      <c r="BJ56" s="73">
        <v>0</v>
      </c>
      <c r="BK56" s="73">
        <v>0</v>
      </c>
      <c r="BL56" s="73">
        <v>0</v>
      </c>
      <c r="BM56" s="73">
        <v>0</v>
      </c>
      <c r="BN56" s="73">
        <v>0</v>
      </c>
      <c r="BO56" s="73">
        <v>0</v>
      </c>
      <c r="BP56" s="73">
        <v>0</v>
      </c>
      <c r="BQ56" s="73">
        <v>0</v>
      </c>
      <c r="BR56" s="73">
        <v>0</v>
      </c>
      <c r="BS56" s="73">
        <v>0</v>
      </c>
      <c r="BT56" s="73">
        <v>0</v>
      </c>
      <c r="BU56" s="73">
        <v>0</v>
      </c>
      <c r="BV56" s="73">
        <v>0</v>
      </c>
      <c r="BW56" s="73">
        <v>0</v>
      </c>
      <c r="BX56" s="73">
        <v>0</v>
      </c>
      <c r="BY56" s="73">
        <v>0</v>
      </c>
      <c r="BZ56" s="73">
        <v>0</v>
      </c>
      <c r="CA56" s="73">
        <v>0</v>
      </c>
      <c r="CB56" s="73">
        <v>0</v>
      </c>
      <c r="CC56" s="73">
        <v>0</v>
      </c>
      <c r="CD56" s="23"/>
      <c r="CE56" s="73">
        <v>0</v>
      </c>
      <c r="CF56" s="73">
        <v>0</v>
      </c>
      <c r="CG56" s="73">
        <v>0</v>
      </c>
      <c r="CH56" s="73">
        <v>0</v>
      </c>
    </row>
    <row r="57" spans="1:86" ht="30">
      <c r="A57" s="140" t="s">
        <v>618</v>
      </c>
      <c r="B57" s="23">
        <v>10</v>
      </c>
      <c r="C57" s="73">
        <v>0</v>
      </c>
      <c r="D57" s="73">
        <v>0</v>
      </c>
      <c r="E57" s="73">
        <v>0</v>
      </c>
      <c r="F57" s="73">
        <v>0</v>
      </c>
      <c r="G57" s="73">
        <v>0</v>
      </c>
      <c r="H57" s="23">
        <v>70</v>
      </c>
      <c r="I57" s="73">
        <v>0</v>
      </c>
      <c r="J57" s="73">
        <v>0</v>
      </c>
      <c r="K57" s="23">
        <v>25</v>
      </c>
      <c r="L57" s="73">
        <v>0</v>
      </c>
      <c r="M57" s="73">
        <v>0</v>
      </c>
      <c r="N57" s="23">
        <v>19</v>
      </c>
      <c r="O57" s="73">
        <v>0</v>
      </c>
      <c r="P57" s="73">
        <v>0</v>
      </c>
      <c r="Q57" s="73">
        <v>0</v>
      </c>
      <c r="R57" s="73">
        <v>0</v>
      </c>
      <c r="S57" s="73">
        <v>0</v>
      </c>
      <c r="T57" s="73">
        <v>0</v>
      </c>
      <c r="U57" s="73">
        <v>0</v>
      </c>
      <c r="V57" s="73">
        <v>0</v>
      </c>
      <c r="W57" s="73">
        <v>0</v>
      </c>
      <c r="X57" s="73">
        <v>0</v>
      </c>
      <c r="Y57" s="73">
        <v>0</v>
      </c>
      <c r="Z57" s="73">
        <v>0</v>
      </c>
      <c r="AA57" s="73">
        <v>0</v>
      </c>
      <c r="AB57" s="73">
        <v>0</v>
      </c>
      <c r="AC57" s="73">
        <v>0</v>
      </c>
      <c r="AD57" s="73">
        <v>0</v>
      </c>
      <c r="AE57" s="73">
        <v>0</v>
      </c>
      <c r="AF57" s="73">
        <v>0</v>
      </c>
      <c r="AG57" s="24">
        <v>10</v>
      </c>
      <c r="AH57" s="24">
        <v>124</v>
      </c>
      <c r="AI57" s="73">
        <v>0</v>
      </c>
      <c r="AJ57" s="24">
        <v>134</v>
      </c>
      <c r="AK57" s="24">
        <v>3</v>
      </c>
      <c r="AL57" s="24">
        <v>0</v>
      </c>
      <c r="AM57" s="23">
        <v>3</v>
      </c>
      <c r="AN57" s="25" t="s">
        <v>2228</v>
      </c>
      <c r="AO57" s="73">
        <v>0</v>
      </c>
      <c r="AP57" s="73">
        <v>0</v>
      </c>
      <c r="AQ57" s="73">
        <v>0</v>
      </c>
      <c r="AR57" s="73">
        <v>0</v>
      </c>
      <c r="AS57" s="73">
        <v>0</v>
      </c>
      <c r="AT57" s="73">
        <v>0</v>
      </c>
      <c r="AU57" s="73">
        <v>0</v>
      </c>
      <c r="AV57" s="73">
        <v>0</v>
      </c>
      <c r="AW57" s="73">
        <v>0</v>
      </c>
      <c r="AX57" s="73">
        <v>0</v>
      </c>
      <c r="AY57" s="73">
        <v>0</v>
      </c>
      <c r="AZ57" s="73">
        <v>0</v>
      </c>
      <c r="BA57" s="73">
        <v>0</v>
      </c>
      <c r="BB57" s="73">
        <v>0</v>
      </c>
      <c r="BC57" s="73">
        <v>0</v>
      </c>
      <c r="BD57" s="73">
        <v>0</v>
      </c>
      <c r="BE57" s="73">
        <v>0</v>
      </c>
      <c r="BF57" s="73">
        <v>0</v>
      </c>
      <c r="BG57" s="73">
        <v>0</v>
      </c>
      <c r="BH57" s="73">
        <v>0</v>
      </c>
      <c r="BI57" s="73">
        <v>0</v>
      </c>
      <c r="BJ57" s="73">
        <v>0</v>
      </c>
      <c r="BK57" s="73">
        <v>0</v>
      </c>
      <c r="BL57" s="73">
        <v>0</v>
      </c>
      <c r="BM57" s="73">
        <v>0</v>
      </c>
      <c r="BN57" s="73">
        <v>0</v>
      </c>
      <c r="BO57" s="73">
        <v>0</v>
      </c>
      <c r="BP57" s="73">
        <v>0</v>
      </c>
      <c r="BQ57" s="73">
        <v>0</v>
      </c>
      <c r="BR57" s="73">
        <v>0</v>
      </c>
      <c r="BS57" s="73">
        <v>0</v>
      </c>
      <c r="BT57" s="73">
        <v>0</v>
      </c>
      <c r="BU57" s="73">
        <v>0</v>
      </c>
      <c r="BV57" s="73">
        <v>0</v>
      </c>
      <c r="BW57" s="73">
        <v>0</v>
      </c>
      <c r="BX57" s="73">
        <v>0</v>
      </c>
      <c r="BY57" s="73">
        <v>0</v>
      </c>
      <c r="BZ57" s="73">
        <v>0</v>
      </c>
      <c r="CA57" s="73">
        <v>0</v>
      </c>
      <c r="CB57" s="73">
        <v>0</v>
      </c>
      <c r="CC57" s="73">
        <v>0</v>
      </c>
      <c r="CD57" s="23"/>
      <c r="CE57" s="73">
        <v>0</v>
      </c>
      <c r="CF57" s="73">
        <v>0</v>
      </c>
      <c r="CG57" s="73">
        <v>0</v>
      </c>
      <c r="CH57" s="73">
        <v>0</v>
      </c>
    </row>
    <row r="58" spans="1:86" ht="45">
      <c r="A58" s="140" t="s">
        <v>619</v>
      </c>
      <c r="B58" s="23">
        <v>3</v>
      </c>
      <c r="C58" s="73">
        <v>0</v>
      </c>
      <c r="D58" s="73">
        <v>0</v>
      </c>
      <c r="E58" s="73">
        <v>0</v>
      </c>
      <c r="F58" s="73">
        <v>0</v>
      </c>
      <c r="G58" s="73">
        <v>0</v>
      </c>
      <c r="H58" s="23">
        <v>31</v>
      </c>
      <c r="I58" s="73">
        <v>0</v>
      </c>
      <c r="J58" s="73">
        <v>0</v>
      </c>
      <c r="K58" s="73">
        <v>0</v>
      </c>
      <c r="L58" s="73">
        <v>0</v>
      </c>
      <c r="M58" s="73">
        <v>0</v>
      </c>
      <c r="N58" s="23">
        <v>10</v>
      </c>
      <c r="O58" s="73">
        <v>0</v>
      </c>
      <c r="P58" s="73">
        <v>0</v>
      </c>
      <c r="Q58" s="73">
        <v>0</v>
      </c>
      <c r="R58" s="73">
        <v>0</v>
      </c>
      <c r="S58" s="73">
        <v>0</v>
      </c>
      <c r="T58" s="73">
        <v>0</v>
      </c>
      <c r="U58" s="73">
        <v>0</v>
      </c>
      <c r="V58" s="73">
        <v>0</v>
      </c>
      <c r="W58" s="73">
        <v>0</v>
      </c>
      <c r="X58" s="73">
        <v>0</v>
      </c>
      <c r="Y58" s="73">
        <v>0</v>
      </c>
      <c r="Z58" s="73">
        <v>0</v>
      </c>
      <c r="AA58" s="73">
        <v>0</v>
      </c>
      <c r="AB58" s="73">
        <v>0</v>
      </c>
      <c r="AC58" s="73">
        <v>0</v>
      </c>
      <c r="AD58" s="73">
        <v>0</v>
      </c>
      <c r="AE58" s="73">
        <v>0</v>
      </c>
      <c r="AF58" s="73">
        <v>0</v>
      </c>
      <c r="AG58" s="24">
        <v>3</v>
      </c>
      <c r="AH58" s="24">
        <v>41</v>
      </c>
      <c r="AI58" s="73">
        <v>0</v>
      </c>
      <c r="AJ58" s="24">
        <v>44</v>
      </c>
      <c r="AK58" s="24">
        <v>2</v>
      </c>
      <c r="AL58" s="24">
        <v>0</v>
      </c>
      <c r="AM58" s="23">
        <v>2</v>
      </c>
      <c r="AN58" s="25" t="s">
        <v>2229</v>
      </c>
      <c r="AO58" s="73">
        <v>0</v>
      </c>
      <c r="AP58" s="73">
        <v>0</v>
      </c>
      <c r="AQ58" s="73">
        <v>0</v>
      </c>
      <c r="AR58" s="73">
        <v>0</v>
      </c>
      <c r="AS58" s="73">
        <v>0</v>
      </c>
      <c r="AT58" s="73">
        <v>0</v>
      </c>
      <c r="AU58" s="73">
        <v>0</v>
      </c>
      <c r="AV58" s="73">
        <v>0</v>
      </c>
      <c r="AW58" s="73">
        <v>0</v>
      </c>
      <c r="AX58" s="73">
        <v>0</v>
      </c>
      <c r="AY58" s="73">
        <v>0</v>
      </c>
      <c r="AZ58" s="73">
        <v>0</v>
      </c>
      <c r="BA58" s="73">
        <v>0</v>
      </c>
      <c r="BB58" s="73">
        <v>0</v>
      </c>
      <c r="BC58" s="73">
        <v>0</v>
      </c>
      <c r="BD58" s="73">
        <v>0</v>
      </c>
      <c r="BE58" s="73">
        <v>0</v>
      </c>
      <c r="BF58" s="73">
        <v>0</v>
      </c>
      <c r="BG58" s="73">
        <v>0</v>
      </c>
      <c r="BH58" s="73">
        <v>0</v>
      </c>
      <c r="BI58" s="73">
        <v>0</v>
      </c>
      <c r="BJ58" s="73">
        <v>0</v>
      </c>
      <c r="BK58" s="73">
        <v>0</v>
      </c>
      <c r="BL58" s="73">
        <v>0</v>
      </c>
      <c r="BM58" s="73">
        <v>0</v>
      </c>
      <c r="BN58" s="73">
        <v>0</v>
      </c>
      <c r="BO58" s="73">
        <v>0</v>
      </c>
      <c r="BP58" s="73">
        <v>0</v>
      </c>
      <c r="BQ58" s="73">
        <v>0</v>
      </c>
      <c r="BR58" s="73">
        <v>0</v>
      </c>
      <c r="BS58" s="73">
        <v>0</v>
      </c>
      <c r="BT58" s="73">
        <v>0</v>
      </c>
      <c r="BU58" s="73">
        <v>0</v>
      </c>
      <c r="BV58" s="73">
        <v>0</v>
      </c>
      <c r="BW58" s="73">
        <v>0</v>
      </c>
      <c r="BX58" s="73">
        <v>0</v>
      </c>
      <c r="BY58" s="73">
        <v>0</v>
      </c>
      <c r="BZ58" s="73">
        <v>0</v>
      </c>
      <c r="CA58" s="73">
        <v>0</v>
      </c>
      <c r="CB58" s="73">
        <v>0</v>
      </c>
      <c r="CC58" s="73">
        <v>0</v>
      </c>
      <c r="CD58" s="23"/>
      <c r="CE58" s="73">
        <v>0</v>
      </c>
      <c r="CF58" s="73">
        <v>0</v>
      </c>
      <c r="CG58" s="73">
        <v>0</v>
      </c>
      <c r="CH58" s="73">
        <v>0</v>
      </c>
    </row>
    <row r="59" spans="1:86">
      <c r="A59" s="140" t="s">
        <v>620</v>
      </c>
      <c r="B59" s="23">
        <v>8</v>
      </c>
      <c r="C59" s="73">
        <v>0</v>
      </c>
      <c r="D59" s="73">
        <v>0</v>
      </c>
      <c r="E59" s="73">
        <v>0</v>
      </c>
      <c r="F59" s="73">
        <v>0</v>
      </c>
      <c r="G59" s="73">
        <v>0</v>
      </c>
      <c r="H59" s="23">
        <v>90</v>
      </c>
      <c r="I59" s="73">
        <v>0</v>
      </c>
      <c r="J59" s="73">
        <v>0</v>
      </c>
      <c r="K59" s="73">
        <v>0</v>
      </c>
      <c r="L59" s="73">
        <v>0</v>
      </c>
      <c r="M59" s="73">
        <v>0</v>
      </c>
      <c r="N59" s="23">
        <v>24</v>
      </c>
      <c r="O59" s="73">
        <v>0</v>
      </c>
      <c r="P59" s="73">
        <v>0</v>
      </c>
      <c r="Q59" s="73">
        <v>0</v>
      </c>
      <c r="R59" s="73">
        <v>0</v>
      </c>
      <c r="S59" s="73">
        <v>0</v>
      </c>
      <c r="T59" s="73">
        <v>0</v>
      </c>
      <c r="U59" s="73">
        <v>0</v>
      </c>
      <c r="V59" s="73">
        <v>0</v>
      </c>
      <c r="W59" s="73">
        <v>0</v>
      </c>
      <c r="X59" s="73">
        <v>0</v>
      </c>
      <c r="Y59" s="73">
        <v>0</v>
      </c>
      <c r="Z59" s="73">
        <v>0</v>
      </c>
      <c r="AA59" s="73">
        <v>0</v>
      </c>
      <c r="AB59" s="73">
        <v>0</v>
      </c>
      <c r="AC59" s="73">
        <v>0</v>
      </c>
      <c r="AD59" s="73">
        <v>0</v>
      </c>
      <c r="AE59" s="73">
        <v>0</v>
      </c>
      <c r="AF59" s="73">
        <v>0</v>
      </c>
      <c r="AG59" s="24">
        <v>8</v>
      </c>
      <c r="AH59" s="24">
        <v>114</v>
      </c>
      <c r="AI59" s="73">
        <v>0</v>
      </c>
      <c r="AJ59" s="24">
        <v>122</v>
      </c>
      <c r="AK59" s="73">
        <v>0</v>
      </c>
      <c r="AL59" s="73">
        <v>0</v>
      </c>
      <c r="AM59" s="73">
        <v>0</v>
      </c>
      <c r="AN59" s="23"/>
      <c r="AO59" s="73">
        <v>0</v>
      </c>
      <c r="AP59" s="73">
        <v>0</v>
      </c>
      <c r="AQ59" s="73">
        <v>0</v>
      </c>
      <c r="AR59" s="73">
        <v>0</v>
      </c>
      <c r="AS59" s="73">
        <v>0</v>
      </c>
      <c r="AT59" s="73">
        <v>0</v>
      </c>
      <c r="AU59" s="73">
        <v>0</v>
      </c>
      <c r="AV59" s="73">
        <v>0</v>
      </c>
      <c r="AW59" s="73">
        <v>0</v>
      </c>
      <c r="AX59" s="73">
        <v>0</v>
      </c>
      <c r="AY59" s="73">
        <v>0</v>
      </c>
      <c r="AZ59" s="73">
        <v>0</v>
      </c>
      <c r="BA59" s="73">
        <v>0</v>
      </c>
      <c r="BB59" s="73">
        <v>0</v>
      </c>
      <c r="BC59" s="73">
        <v>0</v>
      </c>
      <c r="BD59" s="73">
        <v>0</v>
      </c>
      <c r="BE59" s="73">
        <v>0</v>
      </c>
      <c r="BF59" s="73">
        <v>0</v>
      </c>
      <c r="BG59" s="73">
        <v>0</v>
      </c>
      <c r="BH59" s="73">
        <v>0</v>
      </c>
      <c r="BI59" s="73">
        <v>0</v>
      </c>
      <c r="BJ59" s="73">
        <v>0</v>
      </c>
      <c r="BK59" s="73">
        <v>0</v>
      </c>
      <c r="BL59" s="73">
        <v>0</v>
      </c>
      <c r="BM59" s="73">
        <v>0</v>
      </c>
      <c r="BN59" s="73">
        <v>0</v>
      </c>
      <c r="BO59" s="73">
        <v>0</v>
      </c>
      <c r="BP59" s="73">
        <v>0</v>
      </c>
      <c r="BQ59" s="73">
        <v>0</v>
      </c>
      <c r="BR59" s="73">
        <v>0</v>
      </c>
      <c r="BS59" s="73">
        <v>0</v>
      </c>
      <c r="BT59" s="73">
        <v>0</v>
      </c>
      <c r="BU59" s="73">
        <v>0</v>
      </c>
      <c r="BV59" s="73">
        <v>0</v>
      </c>
      <c r="BW59" s="73">
        <v>0</v>
      </c>
      <c r="BX59" s="73">
        <v>0</v>
      </c>
      <c r="BY59" s="73">
        <v>0</v>
      </c>
      <c r="BZ59" s="73">
        <v>0</v>
      </c>
      <c r="CA59" s="73">
        <v>0</v>
      </c>
      <c r="CB59" s="73">
        <v>0</v>
      </c>
      <c r="CC59" s="73">
        <v>0</v>
      </c>
      <c r="CD59" s="23"/>
      <c r="CE59" s="73">
        <v>0</v>
      </c>
      <c r="CF59" s="73">
        <v>0</v>
      </c>
      <c r="CG59" s="73">
        <v>0</v>
      </c>
      <c r="CH59" s="73">
        <v>0</v>
      </c>
    </row>
    <row r="60" spans="1:86" ht="30">
      <c r="A60" s="140" t="s">
        <v>621</v>
      </c>
      <c r="B60" s="23">
        <v>5</v>
      </c>
      <c r="C60" s="73">
        <v>0</v>
      </c>
      <c r="D60" s="73">
        <v>0</v>
      </c>
      <c r="E60" s="73">
        <v>0</v>
      </c>
      <c r="F60" s="73">
        <v>0</v>
      </c>
      <c r="G60" s="73">
        <v>0</v>
      </c>
      <c r="H60" s="23">
        <v>40</v>
      </c>
      <c r="I60" s="73">
        <v>0</v>
      </c>
      <c r="J60" s="73">
        <v>0</v>
      </c>
      <c r="K60" s="73">
        <v>0</v>
      </c>
      <c r="L60" s="73">
        <v>0</v>
      </c>
      <c r="M60" s="73">
        <v>0</v>
      </c>
      <c r="N60" s="23">
        <v>37</v>
      </c>
      <c r="O60" s="73">
        <v>0</v>
      </c>
      <c r="P60" s="73">
        <v>0</v>
      </c>
      <c r="Q60" s="73">
        <v>0</v>
      </c>
      <c r="R60" s="73">
        <v>0</v>
      </c>
      <c r="S60" s="73">
        <v>0</v>
      </c>
      <c r="T60" s="73">
        <v>0</v>
      </c>
      <c r="U60" s="73">
        <v>0</v>
      </c>
      <c r="V60" s="73">
        <v>0</v>
      </c>
      <c r="W60" s="73">
        <v>0</v>
      </c>
      <c r="X60" s="73">
        <v>0</v>
      </c>
      <c r="Y60" s="73">
        <v>0</v>
      </c>
      <c r="Z60" s="73">
        <v>0</v>
      </c>
      <c r="AA60" s="73">
        <v>0</v>
      </c>
      <c r="AB60" s="73">
        <v>0</v>
      </c>
      <c r="AC60" s="73">
        <v>0</v>
      </c>
      <c r="AD60" s="73">
        <v>0</v>
      </c>
      <c r="AE60" s="73">
        <v>0</v>
      </c>
      <c r="AF60" s="73">
        <v>0</v>
      </c>
      <c r="AG60" s="24">
        <v>5</v>
      </c>
      <c r="AH60" s="24">
        <v>77</v>
      </c>
      <c r="AI60" s="73">
        <v>0</v>
      </c>
      <c r="AJ60" s="24">
        <v>82</v>
      </c>
      <c r="AK60" s="24">
        <v>1</v>
      </c>
      <c r="AL60" s="24">
        <v>0</v>
      </c>
      <c r="AM60" s="23">
        <v>2</v>
      </c>
      <c r="AN60" s="25" t="s">
        <v>2230</v>
      </c>
      <c r="AO60" s="73">
        <v>0</v>
      </c>
      <c r="AP60" s="73">
        <v>0</v>
      </c>
      <c r="AQ60" s="73">
        <v>0</v>
      </c>
      <c r="AR60" s="73">
        <v>0</v>
      </c>
      <c r="AS60" s="73">
        <v>0</v>
      </c>
      <c r="AT60" s="73">
        <v>0</v>
      </c>
      <c r="AU60" s="73">
        <v>0</v>
      </c>
      <c r="AV60" s="73">
        <v>0</v>
      </c>
      <c r="AW60" s="73">
        <v>0</v>
      </c>
      <c r="AX60" s="73">
        <v>0</v>
      </c>
      <c r="AY60" s="73">
        <v>0</v>
      </c>
      <c r="AZ60" s="73">
        <v>0</v>
      </c>
      <c r="BA60" s="73">
        <v>0</v>
      </c>
      <c r="BB60" s="73">
        <v>0</v>
      </c>
      <c r="BC60" s="73">
        <v>0</v>
      </c>
      <c r="BD60" s="73">
        <v>0</v>
      </c>
      <c r="BE60" s="73">
        <v>0</v>
      </c>
      <c r="BF60" s="73">
        <v>0</v>
      </c>
      <c r="BG60" s="73">
        <v>0</v>
      </c>
      <c r="BH60" s="73">
        <v>0</v>
      </c>
      <c r="BI60" s="73">
        <v>0</v>
      </c>
      <c r="BJ60" s="73">
        <v>0</v>
      </c>
      <c r="BK60" s="73">
        <v>0</v>
      </c>
      <c r="BL60" s="73">
        <v>0</v>
      </c>
      <c r="BM60" s="73">
        <v>0</v>
      </c>
      <c r="BN60" s="73">
        <v>0</v>
      </c>
      <c r="BO60" s="73">
        <v>0</v>
      </c>
      <c r="BP60" s="73">
        <v>0</v>
      </c>
      <c r="BQ60" s="73">
        <v>0</v>
      </c>
      <c r="BR60" s="73">
        <v>0</v>
      </c>
      <c r="BS60" s="73">
        <v>0</v>
      </c>
      <c r="BT60" s="73">
        <v>0</v>
      </c>
      <c r="BU60" s="73">
        <v>0</v>
      </c>
      <c r="BV60" s="73">
        <v>0</v>
      </c>
      <c r="BW60" s="73">
        <v>0</v>
      </c>
      <c r="BX60" s="73">
        <v>0</v>
      </c>
      <c r="BY60" s="73">
        <v>0</v>
      </c>
      <c r="BZ60" s="73">
        <v>0</v>
      </c>
      <c r="CA60" s="73">
        <v>0</v>
      </c>
      <c r="CB60" s="73">
        <v>0</v>
      </c>
      <c r="CC60" s="73">
        <v>0</v>
      </c>
      <c r="CD60" s="23"/>
      <c r="CE60" s="73">
        <v>0</v>
      </c>
      <c r="CF60" s="73">
        <v>0</v>
      </c>
      <c r="CG60" s="73">
        <v>0</v>
      </c>
      <c r="CH60" s="73">
        <v>0</v>
      </c>
    </row>
    <row r="61" spans="1:86">
      <c r="A61" s="140" t="s">
        <v>2231</v>
      </c>
      <c r="B61" s="23">
        <v>8</v>
      </c>
      <c r="C61" s="73">
        <v>0</v>
      </c>
      <c r="D61" s="73">
        <v>0</v>
      </c>
      <c r="E61" s="73">
        <v>0</v>
      </c>
      <c r="F61" s="73">
        <v>0</v>
      </c>
      <c r="G61" s="73">
        <v>0</v>
      </c>
      <c r="H61" s="23">
        <v>60</v>
      </c>
      <c r="I61" s="73">
        <v>0</v>
      </c>
      <c r="J61" s="73">
        <v>0</v>
      </c>
      <c r="K61" s="23">
        <v>4</v>
      </c>
      <c r="L61" s="73">
        <v>0</v>
      </c>
      <c r="M61" s="73">
        <v>0</v>
      </c>
      <c r="N61" s="23"/>
      <c r="O61" s="73">
        <v>0</v>
      </c>
      <c r="P61" s="73">
        <v>0</v>
      </c>
      <c r="Q61" s="73">
        <v>0</v>
      </c>
      <c r="R61" s="73">
        <v>0</v>
      </c>
      <c r="S61" s="73">
        <v>0</v>
      </c>
      <c r="T61" s="73">
        <v>0</v>
      </c>
      <c r="U61" s="73">
        <v>0</v>
      </c>
      <c r="V61" s="73">
        <v>0</v>
      </c>
      <c r="W61" s="73">
        <v>0</v>
      </c>
      <c r="X61" s="73">
        <v>0</v>
      </c>
      <c r="Y61" s="73">
        <v>0</v>
      </c>
      <c r="Z61" s="73">
        <v>0</v>
      </c>
      <c r="AA61" s="73">
        <v>0</v>
      </c>
      <c r="AB61" s="73">
        <v>0</v>
      </c>
      <c r="AC61" s="23">
        <v>1</v>
      </c>
      <c r="AD61" s="73">
        <v>0</v>
      </c>
      <c r="AE61" s="73">
        <v>0</v>
      </c>
      <c r="AF61" s="73">
        <v>0</v>
      </c>
      <c r="AG61" s="24">
        <v>8</v>
      </c>
      <c r="AH61" s="24">
        <v>64</v>
      </c>
      <c r="AI61" s="73">
        <v>0</v>
      </c>
      <c r="AJ61" s="24">
        <v>72</v>
      </c>
      <c r="AK61" s="24">
        <v>1</v>
      </c>
      <c r="AL61" s="24">
        <v>0</v>
      </c>
      <c r="AM61" s="23">
        <v>1</v>
      </c>
      <c r="AN61" s="23" t="s">
        <v>2193</v>
      </c>
      <c r="AO61" s="73">
        <v>0</v>
      </c>
      <c r="AP61" s="73">
        <v>0</v>
      </c>
      <c r="AQ61" s="73">
        <v>0</v>
      </c>
      <c r="AR61" s="73">
        <v>0</v>
      </c>
      <c r="AS61" s="73">
        <v>0</v>
      </c>
      <c r="AT61" s="73">
        <v>0</v>
      </c>
      <c r="AU61" s="73">
        <v>0</v>
      </c>
      <c r="AV61" s="73">
        <v>0</v>
      </c>
      <c r="AW61" s="73">
        <v>0</v>
      </c>
      <c r="AX61" s="73">
        <v>0</v>
      </c>
      <c r="AY61" s="73">
        <v>0</v>
      </c>
      <c r="AZ61" s="73">
        <v>0</v>
      </c>
      <c r="BA61" s="73">
        <v>0</v>
      </c>
      <c r="BB61" s="73">
        <v>0</v>
      </c>
      <c r="BC61" s="73">
        <v>0</v>
      </c>
      <c r="BD61" s="73">
        <v>0</v>
      </c>
      <c r="BE61" s="73">
        <v>0</v>
      </c>
      <c r="BF61" s="73">
        <v>0</v>
      </c>
      <c r="BG61" s="73">
        <v>0</v>
      </c>
      <c r="BH61" s="73">
        <v>0</v>
      </c>
      <c r="BI61" s="73">
        <v>0</v>
      </c>
      <c r="BJ61" s="73">
        <v>0</v>
      </c>
      <c r="BK61" s="73">
        <v>0</v>
      </c>
      <c r="BL61" s="73">
        <v>0</v>
      </c>
      <c r="BM61" s="73">
        <v>0</v>
      </c>
      <c r="BN61" s="73">
        <v>0</v>
      </c>
      <c r="BO61" s="73">
        <v>0</v>
      </c>
      <c r="BP61" s="73">
        <v>0</v>
      </c>
      <c r="BQ61" s="73">
        <v>0</v>
      </c>
      <c r="BR61" s="73">
        <v>0</v>
      </c>
      <c r="BS61" s="73">
        <v>0</v>
      </c>
      <c r="BT61" s="73">
        <v>0</v>
      </c>
      <c r="BU61" s="73">
        <v>0</v>
      </c>
      <c r="BV61" s="73">
        <v>0</v>
      </c>
      <c r="BW61" s="73">
        <v>0</v>
      </c>
      <c r="BX61" s="73">
        <v>0</v>
      </c>
      <c r="BY61" s="73">
        <v>0</v>
      </c>
      <c r="BZ61" s="73">
        <v>0</v>
      </c>
      <c r="CA61" s="73">
        <v>0</v>
      </c>
      <c r="CB61" s="73">
        <v>0</v>
      </c>
      <c r="CC61" s="73">
        <v>0</v>
      </c>
      <c r="CD61" s="23"/>
      <c r="CE61" s="73">
        <v>0</v>
      </c>
      <c r="CF61" s="73">
        <v>0</v>
      </c>
      <c r="CG61" s="73">
        <v>0</v>
      </c>
      <c r="CH61" s="73">
        <v>0</v>
      </c>
    </row>
    <row r="62" spans="1:86">
      <c r="A62" s="68" t="s">
        <v>2232</v>
      </c>
      <c r="B62" s="23">
        <v>6</v>
      </c>
      <c r="C62" s="73">
        <v>0</v>
      </c>
      <c r="D62" s="73">
        <v>0</v>
      </c>
      <c r="E62" s="73">
        <v>0</v>
      </c>
      <c r="F62" s="73">
        <v>0</v>
      </c>
      <c r="G62" s="73">
        <v>0</v>
      </c>
      <c r="H62" s="23">
        <v>24</v>
      </c>
      <c r="I62" s="73">
        <v>0</v>
      </c>
      <c r="J62" s="73">
        <v>0</v>
      </c>
      <c r="K62" s="23">
        <v>0</v>
      </c>
      <c r="L62" s="73">
        <v>0</v>
      </c>
      <c r="M62" s="73">
        <v>0</v>
      </c>
      <c r="N62" s="23">
        <v>0</v>
      </c>
      <c r="O62" s="73">
        <v>0</v>
      </c>
      <c r="P62" s="73">
        <v>0</v>
      </c>
      <c r="Q62" s="73">
        <v>0</v>
      </c>
      <c r="R62" s="73">
        <v>0</v>
      </c>
      <c r="S62" s="73">
        <v>0</v>
      </c>
      <c r="T62" s="73">
        <v>0</v>
      </c>
      <c r="U62" s="73">
        <v>0</v>
      </c>
      <c r="V62" s="73">
        <v>0</v>
      </c>
      <c r="W62" s="73">
        <v>0</v>
      </c>
      <c r="X62" s="73">
        <v>0</v>
      </c>
      <c r="Y62" s="73">
        <v>0</v>
      </c>
      <c r="Z62" s="73">
        <v>0</v>
      </c>
      <c r="AA62" s="73">
        <v>0</v>
      </c>
      <c r="AB62" s="73">
        <v>0</v>
      </c>
      <c r="AC62" s="23">
        <v>1</v>
      </c>
      <c r="AD62" s="73">
        <v>0</v>
      </c>
      <c r="AE62" s="73">
        <v>0</v>
      </c>
      <c r="AF62" s="73">
        <v>0</v>
      </c>
      <c r="AG62" s="23">
        <v>6</v>
      </c>
      <c r="AH62" s="24">
        <v>24</v>
      </c>
      <c r="AI62" s="73">
        <v>0</v>
      </c>
      <c r="AJ62" s="24">
        <v>30</v>
      </c>
      <c r="AK62" s="24">
        <v>1</v>
      </c>
      <c r="AL62" s="73">
        <v>0</v>
      </c>
      <c r="AM62" s="23">
        <v>1</v>
      </c>
      <c r="AN62" s="23" t="s">
        <v>2202</v>
      </c>
      <c r="AO62" s="73">
        <v>0</v>
      </c>
      <c r="AP62" s="73">
        <v>0</v>
      </c>
      <c r="AQ62" s="73">
        <v>0</v>
      </c>
      <c r="AR62" s="73">
        <v>0</v>
      </c>
      <c r="AS62" s="73">
        <v>0</v>
      </c>
      <c r="AT62" s="73">
        <v>0</v>
      </c>
      <c r="AU62" s="73">
        <v>0</v>
      </c>
      <c r="AV62" s="73">
        <v>0</v>
      </c>
      <c r="AW62" s="73">
        <v>0</v>
      </c>
      <c r="AX62" s="73">
        <v>0</v>
      </c>
      <c r="AY62" s="73">
        <v>0</v>
      </c>
      <c r="AZ62" s="73">
        <v>0</v>
      </c>
      <c r="BA62" s="73">
        <v>0</v>
      </c>
      <c r="BB62" s="73">
        <v>0</v>
      </c>
      <c r="BC62" s="73">
        <v>0</v>
      </c>
      <c r="BD62" s="73">
        <v>0</v>
      </c>
      <c r="BE62" s="73">
        <v>0</v>
      </c>
      <c r="BF62" s="73">
        <v>0</v>
      </c>
      <c r="BG62" s="73">
        <v>0</v>
      </c>
      <c r="BH62" s="73">
        <v>0</v>
      </c>
      <c r="BI62" s="73">
        <v>0</v>
      </c>
      <c r="BJ62" s="73">
        <v>0</v>
      </c>
      <c r="BK62" s="73">
        <v>0</v>
      </c>
      <c r="BL62" s="73">
        <v>0</v>
      </c>
      <c r="BM62" s="73">
        <v>0</v>
      </c>
      <c r="BN62" s="73">
        <v>0</v>
      </c>
      <c r="BO62" s="73">
        <v>0</v>
      </c>
      <c r="BP62" s="73">
        <v>0</v>
      </c>
      <c r="BQ62" s="73">
        <v>0</v>
      </c>
      <c r="BR62" s="73">
        <v>0</v>
      </c>
      <c r="BS62" s="73">
        <v>0</v>
      </c>
      <c r="BT62" s="73">
        <v>0</v>
      </c>
      <c r="BU62" s="73">
        <v>0</v>
      </c>
      <c r="BV62" s="73">
        <v>0</v>
      </c>
      <c r="BW62" s="73">
        <v>0</v>
      </c>
      <c r="BX62" s="73">
        <v>0</v>
      </c>
      <c r="BY62" s="73">
        <v>0</v>
      </c>
      <c r="BZ62" s="73">
        <v>0</v>
      </c>
      <c r="CA62" s="73">
        <v>0</v>
      </c>
      <c r="CB62" s="73">
        <v>0</v>
      </c>
      <c r="CC62" s="73">
        <v>0</v>
      </c>
      <c r="CD62" s="23"/>
      <c r="CE62" s="73">
        <v>0</v>
      </c>
      <c r="CF62" s="73">
        <v>0</v>
      </c>
      <c r="CG62" s="73">
        <v>0</v>
      </c>
      <c r="CH62" s="73">
        <v>0</v>
      </c>
    </row>
    <row r="63" spans="1:86" s="40" customFormat="1" ht="240">
      <c r="A63" s="51" t="s">
        <v>622</v>
      </c>
      <c r="B63" s="13">
        <v>10</v>
      </c>
      <c r="C63" s="13">
        <v>4</v>
      </c>
      <c r="D63" s="13">
        <v>0</v>
      </c>
      <c r="E63" s="13">
        <v>0</v>
      </c>
      <c r="F63" s="13">
        <v>0</v>
      </c>
      <c r="G63" s="13">
        <v>0</v>
      </c>
      <c r="H63" s="13">
        <v>118</v>
      </c>
      <c r="I63" s="13">
        <v>0</v>
      </c>
      <c r="J63" s="13">
        <v>0</v>
      </c>
      <c r="K63" s="13">
        <v>15</v>
      </c>
      <c r="L63" s="13">
        <v>0</v>
      </c>
      <c r="M63" s="13">
        <v>0</v>
      </c>
      <c r="N63" s="13">
        <v>22</v>
      </c>
      <c r="O63" s="13">
        <v>0</v>
      </c>
      <c r="P63" s="13">
        <v>0</v>
      </c>
      <c r="Q63" s="13">
        <v>0</v>
      </c>
      <c r="R63" s="13">
        <v>0</v>
      </c>
      <c r="S63" s="13">
        <v>0</v>
      </c>
      <c r="T63" s="13">
        <v>0</v>
      </c>
      <c r="U63" s="13">
        <v>0</v>
      </c>
      <c r="V63" s="13">
        <v>0</v>
      </c>
      <c r="W63" s="13">
        <v>0</v>
      </c>
      <c r="X63" s="13">
        <v>0</v>
      </c>
      <c r="Y63" s="13">
        <v>0</v>
      </c>
      <c r="Z63" s="13">
        <v>0</v>
      </c>
      <c r="AA63" s="13">
        <v>0</v>
      </c>
      <c r="AB63" s="13">
        <v>0</v>
      </c>
      <c r="AC63" s="13">
        <v>4</v>
      </c>
      <c r="AD63" s="13">
        <v>0</v>
      </c>
      <c r="AE63" s="73">
        <v>0</v>
      </c>
      <c r="AF63" s="73">
        <v>0</v>
      </c>
      <c r="AG63" s="15">
        <v>10</v>
      </c>
      <c r="AH63" s="15">
        <v>155</v>
      </c>
      <c r="AI63" s="73">
        <v>0</v>
      </c>
      <c r="AJ63" s="15">
        <v>165</v>
      </c>
      <c r="AK63" s="15">
        <v>8</v>
      </c>
      <c r="AL63" s="15">
        <v>0</v>
      </c>
      <c r="AM63" s="13">
        <v>56</v>
      </c>
      <c r="AN63" s="17" t="s">
        <v>2233</v>
      </c>
      <c r="AO63" s="73">
        <v>0</v>
      </c>
      <c r="AP63" s="73">
        <v>0</v>
      </c>
      <c r="AQ63" s="73">
        <v>0</v>
      </c>
      <c r="AR63" s="73">
        <v>0</v>
      </c>
      <c r="AS63" s="73">
        <v>0</v>
      </c>
      <c r="AT63" s="73">
        <v>0</v>
      </c>
      <c r="AU63" s="73">
        <v>0</v>
      </c>
      <c r="AV63" s="73">
        <v>0</v>
      </c>
      <c r="AW63" s="73">
        <v>0</v>
      </c>
      <c r="AX63" s="73">
        <v>0</v>
      </c>
      <c r="AY63" s="73">
        <v>0</v>
      </c>
      <c r="AZ63" s="73">
        <v>0</v>
      </c>
      <c r="BA63" s="73">
        <v>0</v>
      </c>
      <c r="BB63" s="73">
        <v>0</v>
      </c>
      <c r="BC63" s="73">
        <v>0</v>
      </c>
      <c r="BD63" s="73">
        <v>0</v>
      </c>
      <c r="BE63" s="73">
        <v>0</v>
      </c>
      <c r="BF63" s="73">
        <v>0</v>
      </c>
      <c r="BG63" s="73">
        <v>0</v>
      </c>
      <c r="BH63" s="73">
        <v>0</v>
      </c>
      <c r="BI63" s="73">
        <v>0</v>
      </c>
      <c r="BJ63" s="73">
        <v>0</v>
      </c>
      <c r="BK63" s="73">
        <v>0</v>
      </c>
      <c r="BL63" s="73">
        <v>0</v>
      </c>
      <c r="BM63" s="73">
        <v>0</v>
      </c>
      <c r="BN63" s="73">
        <v>0</v>
      </c>
      <c r="BO63" s="73">
        <v>0</v>
      </c>
      <c r="BP63" s="73">
        <v>0</v>
      </c>
      <c r="BQ63" s="73">
        <v>0</v>
      </c>
      <c r="BR63" s="73">
        <v>0</v>
      </c>
      <c r="BS63" s="73">
        <v>0</v>
      </c>
      <c r="BT63" s="73">
        <v>0</v>
      </c>
      <c r="BU63" s="73">
        <v>0</v>
      </c>
      <c r="BV63" s="73">
        <v>0</v>
      </c>
      <c r="BW63" s="73">
        <v>0</v>
      </c>
      <c r="BX63" s="73">
        <v>0</v>
      </c>
      <c r="BY63" s="73">
        <v>0</v>
      </c>
      <c r="BZ63" s="73">
        <v>0</v>
      </c>
      <c r="CA63" s="73">
        <v>0</v>
      </c>
      <c r="CB63" s="73">
        <v>0</v>
      </c>
      <c r="CC63" s="73">
        <v>0</v>
      </c>
      <c r="CD63" s="13"/>
      <c r="CE63" s="73">
        <v>0</v>
      </c>
      <c r="CF63" s="73">
        <v>0</v>
      </c>
      <c r="CG63" s="73">
        <v>0</v>
      </c>
      <c r="CH63" s="73">
        <v>0</v>
      </c>
    </row>
    <row r="64" spans="1:86" s="40" customFormat="1">
      <c r="A64" s="51" t="s">
        <v>623</v>
      </c>
      <c r="B64" s="13">
        <v>2</v>
      </c>
      <c r="C64" s="13">
        <v>0</v>
      </c>
      <c r="D64" s="13">
        <v>0</v>
      </c>
      <c r="E64" s="13">
        <v>0</v>
      </c>
      <c r="F64" s="13">
        <v>0</v>
      </c>
      <c r="G64" s="13">
        <v>0</v>
      </c>
      <c r="H64" s="13">
        <v>41</v>
      </c>
      <c r="I64" s="13">
        <v>0</v>
      </c>
      <c r="J64" s="13">
        <v>0</v>
      </c>
      <c r="K64" s="13">
        <v>0</v>
      </c>
      <c r="L64" s="13">
        <v>0</v>
      </c>
      <c r="M64" s="13">
        <v>0</v>
      </c>
      <c r="N64" s="13">
        <v>57</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73">
        <v>0</v>
      </c>
      <c r="AF64" s="73">
        <v>0</v>
      </c>
      <c r="AG64" s="15">
        <v>2</v>
      </c>
      <c r="AH64" s="15">
        <v>98</v>
      </c>
      <c r="AI64" s="73">
        <v>0</v>
      </c>
      <c r="AJ64" s="15">
        <v>100</v>
      </c>
      <c r="AK64" s="15">
        <v>0</v>
      </c>
      <c r="AL64" s="15">
        <v>0</v>
      </c>
      <c r="AM64" s="13">
        <v>0</v>
      </c>
      <c r="AN64" s="13"/>
      <c r="AO64" s="73">
        <v>0</v>
      </c>
      <c r="AP64" s="73">
        <v>0</v>
      </c>
      <c r="AQ64" s="73">
        <v>0</v>
      </c>
      <c r="AR64" s="73">
        <v>0</v>
      </c>
      <c r="AS64" s="73">
        <v>0</v>
      </c>
      <c r="AT64" s="73">
        <v>0</v>
      </c>
      <c r="AU64" s="73">
        <v>0</v>
      </c>
      <c r="AV64" s="73">
        <v>0</v>
      </c>
      <c r="AW64" s="73">
        <v>0</v>
      </c>
      <c r="AX64" s="73">
        <v>0</v>
      </c>
      <c r="AY64" s="73">
        <v>0</v>
      </c>
      <c r="AZ64" s="73">
        <v>0</v>
      </c>
      <c r="BA64" s="73">
        <v>0</v>
      </c>
      <c r="BB64" s="73">
        <v>0</v>
      </c>
      <c r="BC64" s="73">
        <v>0</v>
      </c>
      <c r="BD64" s="73">
        <v>0</v>
      </c>
      <c r="BE64" s="73">
        <v>0</v>
      </c>
      <c r="BF64" s="73">
        <v>0</v>
      </c>
      <c r="BG64" s="73">
        <v>0</v>
      </c>
      <c r="BH64" s="73">
        <v>0</v>
      </c>
      <c r="BI64" s="73">
        <v>0</v>
      </c>
      <c r="BJ64" s="73">
        <v>0</v>
      </c>
      <c r="BK64" s="73">
        <v>0</v>
      </c>
      <c r="BL64" s="73">
        <v>0</v>
      </c>
      <c r="BM64" s="73">
        <v>0</v>
      </c>
      <c r="BN64" s="73">
        <v>0</v>
      </c>
      <c r="BO64" s="73">
        <v>0</v>
      </c>
      <c r="BP64" s="73">
        <v>0</v>
      </c>
      <c r="BQ64" s="73">
        <v>0</v>
      </c>
      <c r="BR64" s="73">
        <v>0</v>
      </c>
      <c r="BS64" s="73">
        <v>0</v>
      </c>
      <c r="BT64" s="73">
        <v>0</v>
      </c>
      <c r="BU64" s="73">
        <v>0</v>
      </c>
      <c r="BV64" s="73">
        <v>0</v>
      </c>
      <c r="BW64" s="73">
        <v>0</v>
      </c>
      <c r="BX64" s="73">
        <v>0</v>
      </c>
      <c r="BY64" s="73">
        <v>0</v>
      </c>
      <c r="BZ64" s="73">
        <v>0</v>
      </c>
      <c r="CA64" s="73">
        <v>0</v>
      </c>
      <c r="CB64" s="73">
        <v>0</v>
      </c>
      <c r="CC64" s="73">
        <v>0</v>
      </c>
      <c r="CD64" s="13"/>
      <c r="CE64" s="73">
        <v>0</v>
      </c>
      <c r="CF64" s="73">
        <v>0</v>
      </c>
      <c r="CG64" s="73">
        <v>0</v>
      </c>
      <c r="CH64" s="73">
        <v>0</v>
      </c>
    </row>
    <row r="65" spans="1:86" ht="45">
      <c r="A65" s="140" t="s">
        <v>624</v>
      </c>
      <c r="B65" s="23">
        <v>5</v>
      </c>
      <c r="C65" s="73">
        <v>0</v>
      </c>
      <c r="D65" s="73">
        <v>0</v>
      </c>
      <c r="E65" s="73">
        <v>0</v>
      </c>
      <c r="F65" s="73">
        <v>0</v>
      </c>
      <c r="G65" s="73">
        <v>0</v>
      </c>
      <c r="H65" s="23">
        <v>33</v>
      </c>
      <c r="I65" s="73">
        <v>0</v>
      </c>
      <c r="J65" s="73">
        <v>0</v>
      </c>
      <c r="K65" s="73">
        <v>0</v>
      </c>
      <c r="L65" s="73">
        <v>0</v>
      </c>
      <c r="M65" s="73">
        <v>0</v>
      </c>
      <c r="N65" s="23">
        <v>17</v>
      </c>
      <c r="O65" s="73">
        <v>0</v>
      </c>
      <c r="P65" s="73">
        <v>0</v>
      </c>
      <c r="Q65" s="73">
        <v>0</v>
      </c>
      <c r="R65" s="73">
        <v>0</v>
      </c>
      <c r="S65" s="73">
        <v>0</v>
      </c>
      <c r="T65" s="73">
        <v>0</v>
      </c>
      <c r="U65" s="73">
        <v>0</v>
      </c>
      <c r="V65" s="73">
        <v>0</v>
      </c>
      <c r="W65" s="73">
        <v>0</v>
      </c>
      <c r="X65" s="73">
        <v>0</v>
      </c>
      <c r="Y65" s="73">
        <v>0</v>
      </c>
      <c r="Z65" s="73">
        <v>0</v>
      </c>
      <c r="AA65" s="73">
        <v>0</v>
      </c>
      <c r="AB65" s="73">
        <v>0</v>
      </c>
      <c r="AC65" s="73">
        <v>0</v>
      </c>
      <c r="AD65" s="73">
        <v>0</v>
      </c>
      <c r="AE65" s="73">
        <v>0</v>
      </c>
      <c r="AF65" s="73">
        <v>0</v>
      </c>
      <c r="AG65" s="24">
        <v>5</v>
      </c>
      <c r="AH65" s="24">
        <v>50</v>
      </c>
      <c r="AI65" s="73">
        <v>0</v>
      </c>
      <c r="AJ65" s="24">
        <v>55</v>
      </c>
      <c r="AK65" s="24">
        <v>3</v>
      </c>
      <c r="AL65" s="24">
        <v>0</v>
      </c>
      <c r="AM65" s="23">
        <v>4</v>
      </c>
      <c r="AN65" s="25" t="s">
        <v>2234</v>
      </c>
      <c r="AO65" s="73">
        <v>0</v>
      </c>
      <c r="AP65" s="73">
        <v>0</v>
      </c>
      <c r="AQ65" s="73">
        <v>0</v>
      </c>
      <c r="AR65" s="73">
        <v>0</v>
      </c>
      <c r="AS65" s="73">
        <v>0</v>
      </c>
      <c r="AT65" s="73">
        <v>0</v>
      </c>
      <c r="AU65" s="73">
        <v>0</v>
      </c>
      <c r="AV65" s="73">
        <v>0</v>
      </c>
      <c r="AW65" s="73">
        <v>0</v>
      </c>
      <c r="AX65" s="73">
        <v>0</v>
      </c>
      <c r="AY65" s="73">
        <v>0</v>
      </c>
      <c r="AZ65" s="73">
        <v>0</v>
      </c>
      <c r="BA65" s="73">
        <v>0</v>
      </c>
      <c r="BB65" s="73">
        <v>0</v>
      </c>
      <c r="BC65" s="73">
        <v>0</v>
      </c>
      <c r="BD65" s="73">
        <v>0</v>
      </c>
      <c r="BE65" s="73">
        <v>0</v>
      </c>
      <c r="BF65" s="73">
        <v>0</v>
      </c>
      <c r="BG65" s="73">
        <v>0</v>
      </c>
      <c r="BH65" s="73">
        <v>0</v>
      </c>
      <c r="BI65" s="73">
        <v>0</v>
      </c>
      <c r="BJ65" s="73">
        <v>0</v>
      </c>
      <c r="BK65" s="73">
        <v>0</v>
      </c>
      <c r="BL65" s="73">
        <v>0</v>
      </c>
      <c r="BM65" s="73">
        <v>0</v>
      </c>
      <c r="BN65" s="73">
        <v>0</v>
      </c>
      <c r="BO65" s="73">
        <v>0</v>
      </c>
      <c r="BP65" s="73">
        <v>0</v>
      </c>
      <c r="BQ65" s="73">
        <v>0</v>
      </c>
      <c r="BR65" s="73">
        <v>0</v>
      </c>
      <c r="BS65" s="73">
        <v>0</v>
      </c>
      <c r="BT65" s="73">
        <v>0</v>
      </c>
      <c r="BU65" s="73">
        <v>0</v>
      </c>
      <c r="BV65" s="73">
        <v>0</v>
      </c>
      <c r="BW65" s="73">
        <v>0</v>
      </c>
      <c r="BX65" s="73">
        <v>0</v>
      </c>
      <c r="BY65" s="73">
        <v>0</v>
      </c>
      <c r="BZ65" s="73">
        <v>0</v>
      </c>
      <c r="CA65" s="73">
        <v>0</v>
      </c>
      <c r="CB65" s="73">
        <v>0</v>
      </c>
      <c r="CC65" s="73">
        <v>0</v>
      </c>
      <c r="CD65" s="23"/>
      <c r="CE65" s="73">
        <v>0</v>
      </c>
      <c r="CF65" s="73">
        <v>0</v>
      </c>
      <c r="CG65" s="73">
        <v>0</v>
      </c>
      <c r="CH65" s="73">
        <v>0</v>
      </c>
    </row>
    <row r="66" spans="1:86" s="40" customFormat="1" ht="105">
      <c r="A66" s="51" t="s">
        <v>625</v>
      </c>
      <c r="B66" s="13">
        <v>4</v>
      </c>
      <c r="C66" s="13">
        <v>1</v>
      </c>
      <c r="D66" s="13">
        <v>0</v>
      </c>
      <c r="E66" s="13">
        <v>0</v>
      </c>
      <c r="F66" s="13">
        <v>0</v>
      </c>
      <c r="G66" s="13">
        <v>0</v>
      </c>
      <c r="H66" s="13">
        <v>41</v>
      </c>
      <c r="I66" s="13">
        <v>0</v>
      </c>
      <c r="J66" s="13">
        <v>0</v>
      </c>
      <c r="K66" s="13">
        <v>71</v>
      </c>
      <c r="L66" s="13">
        <v>0</v>
      </c>
      <c r="M66" s="13">
        <v>0</v>
      </c>
      <c r="N66" s="13">
        <v>6</v>
      </c>
      <c r="O66" s="13">
        <v>0</v>
      </c>
      <c r="P66" s="13">
        <v>0</v>
      </c>
      <c r="Q66" s="13">
        <v>0</v>
      </c>
      <c r="R66" s="13">
        <v>0</v>
      </c>
      <c r="S66" s="13">
        <v>0</v>
      </c>
      <c r="T66" s="13">
        <v>0</v>
      </c>
      <c r="U66" s="13">
        <v>0</v>
      </c>
      <c r="V66" s="13">
        <v>0</v>
      </c>
      <c r="W66" s="13">
        <v>0</v>
      </c>
      <c r="X66" s="13">
        <v>0</v>
      </c>
      <c r="Y66" s="13">
        <v>0</v>
      </c>
      <c r="Z66" s="13">
        <v>0</v>
      </c>
      <c r="AA66" s="13">
        <v>0</v>
      </c>
      <c r="AB66" s="13">
        <v>0</v>
      </c>
      <c r="AC66" s="13">
        <v>3</v>
      </c>
      <c r="AD66" s="13">
        <v>0</v>
      </c>
      <c r="AE66" s="73">
        <v>0</v>
      </c>
      <c r="AF66" s="73">
        <v>0</v>
      </c>
      <c r="AG66" s="15">
        <v>4</v>
      </c>
      <c r="AH66" s="15">
        <v>118</v>
      </c>
      <c r="AI66" s="73">
        <v>0</v>
      </c>
      <c r="AJ66" s="15">
        <v>122</v>
      </c>
      <c r="AK66" s="15">
        <v>4</v>
      </c>
      <c r="AL66" s="15">
        <v>0</v>
      </c>
      <c r="AM66" s="13">
        <v>15</v>
      </c>
      <c r="AN66" s="17" t="s">
        <v>2235</v>
      </c>
      <c r="AO66" s="73">
        <v>0</v>
      </c>
      <c r="AP66" s="73">
        <v>0</v>
      </c>
      <c r="AQ66" s="73">
        <v>0</v>
      </c>
      <c r="AR66" s="73">
        <v>0</v>
      </c>
      <c r="AS66" s="73">
        <v>0</v>
      </c>
      <c r="AT66" s="73">
        <v>0</v>
      </c>
      <c r="AU66" s="73">
        <v>0</v>
      </c>
      <c r="AV66" s="73">
        <v>0</v>
      </c>
      <c r="AW66" s="73">
        <v>0</v>
      </c>
      <c r="AX66" s="73">
        <v>0</v>
      </c>
      <c r="AY66" s="73">
        <v>0</v>
      </c>
      <c r="AZ66" s="73">
        <v>0</v>
      </c>
      <c r="BA66" s="73">
        <v>0</v>
      </c>
      <c r="BB66" s="73">
        <v>0</v>
      </c>
      <c r="BC66" s="73">
        <v>0</v>
      </c>
      <c r="BD66" s="73">
        <v>0</v>
      </c>
      <c r="BE66" s="73">
        <v>0</v>
      </c>
      <c r="BF66" s="73">
        <v>0</v>
      </c>
      <c r="BG66" s="73">
        <v>0</v>
      </c>
      <c r="BH66" s="73">
        <v>0</v>
      </c>
      <c r="BI66" s="73">
        <v>0</v>
      </c>
      <c r="BJ66" s="73">
        <v>0</v>
      </c>
      <c r="BK66" s="73">
        <v>0</v>
      </c>
      <c r="BL66" s="73">
        <v>0</v>
      </c>
      <c r="BM66" s="73">
        <v>0</v>
      </c>
      <c r="BN66" s="73">
        <v>0</v>
      </c>
      <c r="BO66" s="73">
        <v>0</v>
      </c>
      <c r="BP66" s="73">
        <v>0</v>
      </c>
      <c r="BQ66" s="73">
        <v>0</v>
      </c>
      <c r="BR66" s="73">
        <v>0</v>
      </c>
      <c r="BS66" s="73">
        <v>0</v>
      </c>
      <c r="BT66" s="73">
        <v>0</v>
      </c>
      <c r="BU66" s="73">
        <v>0</v>
      </c>
      <c r="BV66" s="73">
        <v>0</v>
      </c>
      <c r="BW66" s="73">
        <v>0</v>
      </c>
      <c r="BX66" s="73">
        <v>0</v>
      </c>
      <c r="BY66" s="73">
        <v>0</v>
      </c>
      <c r="BZ66" s="73">
        <v>0</v>
      </c>
      <c r="CA66" s="73">
        <v>0</v>
      </c>
      <c r="CB66" s="73">
        <v>0</v>
      </c>
      <c r="CC66" s="73">
        <v>0</v>
      </c>
      <c r="CD66" s="13"/>
      <c r="CE66" s="73">
        <v>0</v>
      </c>
      <c r="CF66" s="73">
        <v>0</v>
      </c>
      <c r="CG66" s="73">
        <v>0</v>
      </c>
      <c r="CH66" s="73">
        <v>0</v>
      </c>
    </row>
    <row r="67" spans="1:86" ht="45">
      <c r="A67" s="140" t="s">
        <v>626</v>
      </c>
      <c r="B67" s="23">
        <v>8</v>
      </c>
      <c r="C67" s="73">
        <v>0</v>
      </c>
      <c r="D67" s="73">
        <v>0</v>
      </c>
      <c r="E67" s="73">
        <v>0</v>
      </c>
      <c r="F67" s="73">
        <v>0</v>
      </c>
      <c r="G67" s="73">
        <v>0</v>
      </c>
      <c r="H67" s="23">
        <v>61</v>
      </c>
      <c r="I67" s="73">
        <v>0</v>
      </c>
      <c r="J67" s="73">
        <v>0</v>
      </c>
      <c r="K67" s="23">
        <v>144</v>
      </c>
      <c r="L67" s="73">
        <v>0</v>
      </c>
      <c r="M67" s="73">
        <v>0</v>
      </c>
      <c r="N67" s="23">
        <v>17</v>
      </c>
      <c r="O67" s="73">
        <v>0</v>
      </c>
      <c r="P67" s="73">
        <v>0</v>
      </c>
      <c r="Q67" s="23">
        <v>6</v>
      </c>
      <c r="R67" s="73">
        <v>0</v>
      </c>
      <c r="S67" s="73">
        <v>0</v>
      </c>
      <c r="T67" s="73">
        <v>0</v>
      </c>
      <c r="U67" s="73">
        <v>0</v>
      </c>
      <c r="V67" s="73">
        <v>0</v>
      </c>
      <c r="W67" s="73">
        <v>0</v>
      </c>
      <c r="X67" s="73">
        <v>0</v>
      </c>
      <c r="Y67" s="73">
        <v>0</v>
      </c>
      <c r="Z67" s="73">
        <v>0</v>
      </c>
      <c r="AA67" s="73">
        <v>0</v>
      </c>
      <c r="AB67" s="73">
        <v>0</v>
      </c>
      <c r="AC67" s="23">
        <v>2</v>
      </c>
      <c r="AD67" s="73">
        <v>0</v>
      </c>
      <c r="AE67" s="23">
        <v>1</v>
      </c>
      <c r="AF67" s="23">
        <v>1</v>
      </c>
      <c r="AG67" s="24">
        <v>8</v>
      </c>
      <c r="AH67" s="24">
        <v>228</v>
      </c>
      <c r="AI67" s="24">
        <v>2</v>
      </c>
      <c r="AJ67" s="24">
        <v>238</v>
      </c>
      <c r="AK67" s="24">
        <v>2</v>
      </c>
      <c r="AL67" s="24">
        <v>0</v>
      </c>
      <c r="AM67" s="23">
        <v>7</v>
      </c>
      <c r="AN67" s="25" t="s">
        <v>2236</v>
      </c>
      <c r="AO67" s="73">
        <v>0</v>
      </c>
      <c r="AP67" s="73">
        <v>0</v>
      </c>
      <c r="AQ67" s="73">
        <v>0</v>
      </c>
      <c r="AR67" s="73">
        <v>0</v>
      </c>
      <c r="AS67" s="73">
        <v>0</v>
      </c>
      <c r="AT67" s="73">
        <v>0</v>
      </c>
      <c r="AU67" s="73">
        <v>0</v>
      </c>
      <c r="AV67" s="73">
        <v>0</v>
      </c>
      <c r="AW67" s="73">
        <v>0</v>
      </c>
      <c r="AX67" s="73">
        <v>0</v>
      </c>
      <c r="AY67" s="73">
        <v>0</v>
      </c>
      <c r="AZ67" s="73">
        <v>0</v>
      </c>
      <c r="BA67" s="73">
        <v>0</v>
      </c>
      <c r="BB67" s="73">
        <v>0</v>
      </c>
      <c r="BC67" s="73">
        <v>0</v>
      </c>
      <c r="BD67" s="73">
        <v>0</v>
      </c>
      <c r="BE67" s="73">
        <v>0</v>
      </c>
      <c r="BF67" s="73">
        <v>0</v>
      </c>
      <c r="BG67" s="73">
        <v>0</v>
      </c>
      <c r="BH67" s="73">
        <v>0</v>
      </c>
      <c r="BI67" s="73">
        <v>0</v>
      </c>
      <c r="BJ67" s="73">
        <v>0</v>
      </c>
      <c r="BK67" s="73">
        <v>0</v>
      </c>
      <c r="BL67" s="73">
        <v>0</v>
      </c>
      <c r="BM67" s="73">
        <v>0</v>
      </c>
      <c r="BN67" s="73">
        <v>0</v>
      </c>
      <c r="BO67" s="73">
        <v>0</v>
      </c>
      <c r="BP67" s="73">
        <v>0</v>
      </c>
      <c r="BQ67" s="73">
        <v>0</v>
      </c>
      <c r="BR67" s="73">
        <v>0</v>
      </c>
      <c r="BS67" s="73">
        <v>0</v>
      </c>
      <c r="BT67" s="73">
        <v>0</v>
      </c>
      <c r="BU67" s="73">
        <v>0</v>
      </c>
      <c r="BV67" s="73">
        <v>0</v>
      </c>
      <c r="BW67" s="73">
        <v>0</v>
      </c>
      <c r="BX67" s="73">
        <v>0</v>
      </c>
      <c r="BY67" s="73">
        <v>0</v>
      </c>
      <c r="BZ67" s="73">
        <v>0</v>
      </c>
      <c r="CA67" s="73">
        <v>0</v>
      </c>
      <c r="CB67" s="73">
        <v>0</v>
      </c>
      <c r="CC67" s="73">
        <v>0</v>
      </c>
      <c r="CD67" s="23"/>
      <c r="CE67" s="73">
        <v>0</v>
      </c>
      <c r="CF67" s="73">
        <v>0</v>
      </c>
      <c r="CG67" s="73">
        <v>0</v>
      </c>
      <c r="CH67" s="73">
        <v>0</v>
      </c>
    </row>
    <row r="68" spans="1:86">
      <c r="A68" s="140" t="s">
        <v>2237</v>
      </c>
      <c r="B68" s="23">
        <v>7</v>
      </c>
      <c r="C68" s="73">
        <v>0</v>
      </c>
      <c r="D68" s="73">
        <v>0</v>
      </c>
      <c r="E68" s="73">
        <v>0</v>
      </c>
      <c r="F68" s="73">
        <v>0</v>
      </c>
      <c r="G68" s="73">
        <v>0</v>
      </c>
      <c r="H68" s="23">
        <v>84</v>
      </c>
      <c r="I68" s="73">
        <v>0</v>
      </c>
      <c r="J68" s="73">
        <v>0</v>
      </c>
      <c r="K68" s="73">
        <v>0</v>
      </c>
      <c r="L68" s="73">
        <v>0</v>
      </c>
      <c r="M68" s="73">
        <v>0</v>
      </c>
      <c r="N68" s="23">
        <v>4</v>
      </c>
      <c r="O68" s="73">
        <v>0</v>
      </c>
      <c r="P68" s="73">
        <v>0</v>
      </c>
      <c r="Q68" s="73">
        <v>0</v>
      </c>
      <c r="R68" s="73">
        <v>0</v>
      </c>
      <c r="S68" s="73">
        <v>0</v>
      </c>
      <c r="T68" s="73">
        <v>0</v>
      </c>
      <c r="U68" s="73">
        <v>0</v>
      </c>
      <c r="V68" s="73">
        <v>0</v>
      </c>
      <c r="W68" s="73">
        <v>0</v>
      </c>
      <c r="X68" s="73">
        <v>0</v>
      </c>
      <c r="Y68" s="73">
        <v>0</v>
      </c>
      <c r="Z68" s="73">
        <v>0</v>
      </c>
      <c r="AA68" s="73">
        <v>0</v>
      </c>
      <c r="AB68" s="73">
        <v>0</v>
      </c>
      <c r="AC68" s="73">
        <v>0</v>
      </c>
      <c r="AD68" s="73">
        <v>0</v>
      </c>
      <c r="AE68" s="73">
        <v>0</v>
      </c>
      <c r="AF68" s="73">
        <v>0</v>
      </c>
      <c r="AG68" s="24">
        <v>7</v>
      </c>
      <c r="AH68" s="24">
        <v>88</v>
      </c>
      <c r="AI68" s="73">
        <v>0</v>
      </c>
      <c r="AJ68" s="24">
        <v>95</v>
      </c>
      <c r="AK68" s="24">
        <v>1</v>
      </c>
      <c r="AL68" s="24">
        <v>0</v>
      </c>
      <c r="AM68" s="23">
        <v>2</v>
      </c>
      <c r="AN68" s="23" t="s">
        <v>2193</v>
      </c>
      <c r="AO68" s="73">
        <v>0</v>
      </c>
      <c r="AP68" s="73">
        <v>0</v>
      </c>
      <c r="AQ68" s="73">
        <v>0</v>
      </c>
      <c r="AR68" s="73">
        <v>0</v>
      </c>
      <c r="AS68" s="73">
        <v>0</v>
      </c>
      <c r="AT68" s="73">
        <v>0</v>
      </c>
      <c r="AU68" s="73">
        <v>0</v>
      </c>
      <c r="AV68" s="73">
        <v>0</v>
      </c>
      <c r="AW68" s="73">
        <v>0</v>
      </c>
      <c r="AX68" s="73">
        <v>0</v>
      </c>
      <c r="AY68" s="73">
        <v>0</v>
      </c>
      <c r="AZ68" s="73">
        <v>0</v>
      </c>
      <c r="BA68" s="73">
        <v>0</v>
      </c>
      <c r="BB68" s="73">
        <v>0</v>
      </c>
      <c r="BC68" s="73">
        <v>0</v>
      </c>
      <c r="BD68" s="73">
        <v>0</v>
      </c>
      <c r="BE68" s="73">
        <v>0</v>
      </c>
      <c r="BF68" s="73">
        <v>0</v>
      </c>
      <c r="BG68" s="73">
        <v>0</v>
      </c>
      <c r="BH68" s="73">
        <v>0</v>
      </c>
      <c r="BI68" s="73">
        <v>0</v>
      </c>
      <c r="BJ68" s="73">
        <v>0</v>
      </c>
      <c r="BK68" s="73">
        <v>0</v>
      </c>
      <c r="BL68" s="73">
        <v>0</v>
      </c>
      <c r="BM68" s="73">
        <v>0</v>
      </c>
      <c r="BN68" s="73">
        <v>0</v>
      </c>
      <c r="BO68" s="73">
        <v>0</v>
      </c>
      <c r="BP68" s="73">
        <v>0</v>
      </c>
      <c r="BQ68" s="73">
        <v>0</v>
      </c>
      <c r="BR68" s="73">
        <v>0</v>
      </c>
      <c r="BS68" s="73">
        <v>0</v>
      </c>
      <c r="BT68" s="73">
        <v>0</v>
      </c>
      <c r="BU68" s="73">
        <v>0</v>
      </c>
      <c r="BV68" s="73">
        <v>0</v>
      </c>
      <c r="BW68" s="73">
        <v>0</v>
      </c>
      <c r="BX68" s="73">
        <v>0</v>
      </c>
      <c r="BY68" s="73">
        <v>0</v>
      </c>
      <c r="BZ68" s="73">
        <v>0</v>
      </c>
      <c r="CA68" s="73">
        <v>0</v>
      </c>
      <c r="CB68" s="73">
        <v>0</v>
      </c>
      <c r="CC68" s="73">
        <v>0</v>
      </c>
      <c r="CD68" s="23"/>
      <c r="CE68" s="73">
        <v>0</v>
      </c>
      <c r="CF68" s="73">
        <v>0</v>
      </c>
      <c r="CG68" s="73">
        <v>0</v>
      </c>
      <c r="CH68" s="73">
        <v>0</v>
      </c>
    </row>
    <row r="69" spans="1:86" s="40" customFormat="1">
      <c r="A69" s="51" t="s">
        <v>2238</v>
      </c>
      <c r="B69" s="13">
        <v>3</v>
      </c>
      <c r="C69" s="13">
        <v>0</v>
      </c>
      <c r="D69" s="13">
        <v>0</v>
      </c>
      <c r="E69" s="13">
        <v>0</v>
      </c>
      <c r="F69" s="13">
        <v>0</v>
      </c>
      <c r="G69" s="13">
        <v>0</v>
      </c>
      <c r="H69" s="13">
        <v>25</v>
      </c>
      <c r="I69" s="13">
        <v>0</v>
      </c>
      <c r="J69" s="13">
        <v>0</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3">
        <v>0</v>
      </c>
      <c r="AB69" s="13">
        <v>0</v>
      </c>
      <c r="AC69" s="13">
        <v>1</v>
      </c>
      <c r="AD69" s="13">
        <v>0</v>
      </c>
      <c r="AE69" s="73">
        <v>0</v>
      </c>
      <c r="AF69" s="73">
        <v>0</v>
      </c>
      <c r="AG69" s="15">
        <v>3</v>
      </c>
      <c r="AH69" s="15">
        <v>25</v>
      </c>
      <c r="AI69" s="73">
        <v>0</v>
      </c>
      <c r="AJ69" s="15">
        <v>28</v>
      </c>
      <c r="AK69" s="15">
        <v>1</v>
      </c>
      <c r="AL69" s="15">
        <v>0</v>
      </c>
      <c r="AM69" s="13">
        <v>1</v>
      </c>
      <c r="AN69" s="13" t="s">
        <v>2239</v>
      </c>
      <c r="AO69" s="73">
        <v>0</v>
      </c>
      <c r="AP69" s="73">
        <v>0</v>
      </c>
      <c r="AQ69" s="73">
        <v>0</v>
      </c>
      <c r="AR69" s="73">
        <v>0</v>
      </c>
      <c r="AS69" s="73">
        <v>0</v>
      </c>
      <c r="AT69" s="73">
        <v>0</v>
      </c>
      <c r="AU69" s="73">
        <v>0</v>
      </c>
      <c r="AV69" s="73">
        <v>0</v>
      </c>
      <c r="AW69" s="73">
        <v>0</v>
      </c>
      <c r="AX69" s="73">
        <v>0</v>
      </c>
      <c r="AY69" s="73">
        <v>0</v>
      </c>
      <c r="AZ69" s="73">
        <v>0</v>
      </c>
      <c r="BA69" s="73">
        <v>0</v>
      </c>
      <c r="BB69" s="73">
        <v>0</v>
      </c>
      <c r="BC69" s="73">
        <v>0</v>
      </c>
      <c r="BD69" s="73">
        <v>0</v>
      </c>
      <c r="BE69" s="73">
        <v>0</v>
      </c>
      <c r="BF69" s="73">
        <v>0</v>
      </c>
      <c r="BG69" s="73">
        <v>0</v>
      </c>
      <c r="BH69" s="73">
        <v>0</v>
      </c>
      <c r="BI69" s="73">
        <v>0</v>
      </c>
      <c r="BJ69" s="73">
        <v>0</v>
      </c>
      <c r="BK69" s="73">
        <v>0</v>
      </c>
      <c r="BL69" s="73">
        <v>0</v>
      </c>
      <c r="BM69" s="73">
        <v>0</v>
      </c>
      <c r="BN69" s="73">
        <v>0</v>
      </c>
      <c r="BO69" s="73">
        <v>0</v>
      </c>
      <c r="BP69" s="73">
        <v>0</v>
      </c>
      <c r="BQ69" s="73">
        <v>0</v>
      </c>
      <c r="BR69" s="73">
        <v>0</v>
      </c>
      <c r="BS69" s="73">
        <v>0</v>
      </c>
      <c r="BT69" s="73">
        <v>0</v>
      </c>
      <c r="BU69" s="73">
        <v>0</v>
      </c>
      <c r="BV69" s="73">
        <v>0</v>
      </c>
      <c r="BW69" s="73">
        <v>0</v>
      </c>
      <c r="BX69" s="73">
        <v>0</v>
      </c>
      <c r="BY69" s="73">
        <v>0</v>
      </c>
      <c r="BZ69" s="73">
        <v>0</v>
      </c>
      <c r="CA69" s="73">
        <v>0</v>
      </c>
      <c r="CB69" s="73">
        <v>0</v>
      </c>
      <c r="CC69" s="73">
        <v>0</v>
      </c>
      <c r="CD69" s="13"/>
      <c r="CE69" s="73">
        <v>0</v>
      </c>
      <c r="CF69" s="73">
        <v>0</v>
      </c>
      <c r="CG69" s="73">
        <v>0</v>
      </c>
      <c r="CH69" s="73">
        <v>0</v>
      </c>
    </row>
    <row r="70" spans="1:86" ht="45">
      <c r="A70" s="140" t="s">
        <v>2240</v>
      </c>
      <c r="B70" s="23">
        <v>5</v>
      </c>
      <c r="C70" s="73">
        <v>0</v>
      </c>
      <c r="D70" s="73">
        <v>0</v>
      </c>
      <c r="E70" s="73">
        <v>0</v>
      </c>
      <c r="F70" s="73">
        <v>0</v>
      </c>
      <c r="G70" s="73">
        <v>0</v>
      </c>
      <c r="H70" s="23">
        <v>124</v>
      </c>
      <c r="I70" s="73">
        <v>0</v>
      </c>
      <c r="J70" s="73">
        <v>0</v>
      </c>
      <c r="K70" s="23"/>
      <c r="L70" s="73">
        <v>0</v>
      </c>
      <c r="M70" s="73">
        <v>0</v>
      </c>
      <c r="N70" s="73">
        <v>0</v>
      </c>
      <c r="O70" s="73">
        <v>0</v>
      </c>
      <c r="P70" s="73">
        <v>0</v>
      </c>
      <c r="Q70" s="73">
        <v>0</v>
      </c>
      <c r="R70" s="73">
        <v>0</v>
      </c>
      <c r="S70" s="73">
        <v>0</v>
      </c>
      <c r="T70" s="73">
        <v>0</v>
      </c>
      <c r="U70" s="73">
        <v>0</v>
      </c>
      <c r="V70" s="73">
        <v>0</v>
      </c>
      <c r="W70" s="73">
        <v>0</v>
      </c>
      <c r="X70" s="73">
        <v>0</v>
      </c>
      <c r="Y70" s="73">
        <v>0</v>
      </c>
      <c r="Z70" s="73">
        <v>0</v>
      </c>
      <c r="AA70" s="73">
        <v>0</v>
      </c>
      <c r="AB70" s="73">
        <v>0</v>
      </c>
      <c r="AC70" s="73">
        <v>0</v>
      </c>
      <c r="AD70" s="73">
        <v>0</v>
      </c>
      <c r="AE70" s="73">
        <v>0</v>
      </c>
      <c r="AF70" s="73">
        <v>0</v>
      </c>
      <c r="AG70" s="24">
        <v>5</v>
      </c>
      <c r="AH70" s="24">
        <v>124</v>
      </c>
      <c r="AI70" s="73">
        <v>0</v>
      </c>
      <c r="AJ70" s="24">
        <v>129</v>
      </c>
      <c r="AK70" s="24">
        <v>2</v>
      </c>
      <c r="AL70" s="73">
        <v>0</v>
      </c>
      <c r="AM70" s="23">
        <v>3</v>
      </c>
      <c r="AN70" s="25" t="s">
        <v>2241</v>
      </c>
      <c r="AO70" s="73">
        <v>0</v>
      </c>
      <c r="AP70" s="73">
        <v>0</v>
      </c>
      <c r="AQ70" s="73">
        <v>0</v>
      </c>
      <c r="AR70" s="73">
        <v>0</v>
      </c>
      <c r="AS70" s="73">
        <v>0</v>
      </c>
      <c r="AT70" s="73">
        <v>0</v>
      </c>
      <c r="AU70" s="73">
        <v>0</v>
      </c>
      <c r="AV70" s="73">
        <v>0</v>
      </c>
      <c r="AW70" s="73">
        <v>0</v>
      </c>
      <c r="AX70" s="73">
        <v>0</v>
      </c>
      <c r="AY70" s="73">
        <v>0</v>
      </c>
      <c r="AZ70" s="73">
        <v>0</v>
      </c>
      <c r="BA70" s="73">
        <v>0</v>
      </c>
      <c r="BB70" s="73">
        <v>0</v>
      </c>
      <c r="BC70" s="73">
        <v>0</v>
      </c>
      <c r="BD70" s="73">
        <v>0</v>
      </c>
      <c r="BE70" s="73">
        <v>0</v>
      </c>
      <c r="BF70" s="73">
        <v>0</v>
      </c>
      <c r="BG70" s="73">
        <v>0</v>
      </c>
      <c r="BH70" s="73">
        <v>0</v>
      </c>
      <c r="BI70" s="73">
        <v>0</v>
      </c>
      <c r="BJ70" s="73">
        <v>0</v>
      </c>
      <c r="BK70" s="73">
        <v>0</v>
      </c>
      <c r="BL70" s="73">
        <v>0</v>
      </c>
      <c r="BM70" s="73">
        <v>0</v>
      </c>
      <c r="BN70" s="73">
        <v>0</v>
      </c>
      <c r="BO70" s="73">
        <v>0</v>
      </c>
      <c r="BP70" s="73">
        <v>0</v>
      </c>
      <c r="BQ70" s="73">
        <v>0</v>
      </c>
      <c r="BR70" s="73">
        <v>0</v>
      </c>
      <c r="BS70" s="73">
        <v>0</v>
      </c>
      <c r="BT70" s="73">
        <v>0</v>
      </c>
      <c r="BU70" s="73">
        <v>0</v>
      </c>
      <c r="BV70" s="73">
        <v>0</v>
      </c>
      <c r="BW70" s="73">
        <v>0</v>
      </c>
      <c r="BX70" s="73">
        <v>0</v>
      </c>
      <c r="BY70" s="73">
        <v>0</v>
      </c>
      <c r="BZ70" s="73">
        <v>0</v>
      </c>
      <c r="CA70" s="73">
        <v>0</v>
      </c>
      <c r="CB70" s="73">
        <v>0</v>
      </c>
      <c r="CC70" s="73">
        <v>0</v>
      </c>
      <c r="CD70" s="23"/>
      <c r="CE70" s="73">
        <v>0</v>
      </c>
      <c r="CF70" s="73">
        <v>0</v>
      </c>
      <c r="CG70" s="73">
        <v>0</v>
      </c>
      <c r="CH70" s="73">
        <v>0</v>
      </c>
    </row>
    <row r="71" spans="1:86">
      <c r="A71" s="68" t="s">
        <v>2242</v>
      </c>
      <c r="B71" s="23">
        <v>8</v>
      </c>
      <c r="C71" s="73">
        <v>0</v>
      </c>
      <c r="D71" s="73">
        <v>0</v>
      </c>
      <c r="E71" s="73">
        <v>0</v>
      </c>
      <c r="F71" s="73">
        <v>0</v>
      </c>
      <c r="G71" s="73">
        <v>0</v>
      </c>
      <c r="H71" s="23">
        <v>29</v>
      </c>
      <c r="I71" s="73">
        <v>0</v>
      </c>
      <c r="J71" s="73">
        <v>0</v>
      </c>
      <c r="K71" s="23">
        <v>22</v>
      </c>
      <c r="L71" s="73">
        <v>0</v>
      </c>
      <c r="M71" s="73">
        <v>0</v>
      </c>
      <c r="N71" s="23">
        <v>0</v>
      </c>
      <c r="O71" s="73">
        <v>0</v>
      </c>
      <c r="P71" s="73">
        <v>0</v>
      </c>
      <c r="Q71" s="73">
        <v>0</v>
      </c>
      <c r="R71" s="73">
        <v>0</v>
      </c>
      <c r="S71" s="73">
        <v>0</v>
      </c>
      <c r="T71" s="73">
        <v>0</v>
      </c>
      <c r="U71" s="73">
        <v>0</v>
      </c>
      <c r="V71" s="73">
        <v>0</v>
      </c>
      <c r="W71" s="73">
        <v>0</v>
      </c>
      <c r="X71" s="73">
        <v>0</v>
      </c>
      <c r="Y71" s="73">
        <v>0</v>
      </c>
      <c r="Z71" s="73">
        <v>0</v>
      </c>
      <c r="AA71" s="73">
        <v>0</v>
      </c>
      <c r="AB71" s="73">
        <v>0</v>
      </c>
      <c r="AC71" s="23">
        <v>1</v>
      </c>
      <c r="AD71" s="73">
        <v>0</v>
      </c>
      <c r="AE71" s="73">
        <v>0</v>
      </c>
      <c r="AF71" s="73">
        <v>0</v>
      </c>
      <c r="AG71" s="23">
        <v>8</v>
      </c>
      <c r="AH71" s="24">
        <v>51</v>
      </c>
      <c r="AI71" s="73">
        <v>0</v>
      </c>
      <c r="AJ71" s="24">
        <v>59</v>
      </c>
      <c r="AK71" s="24">
        <v>1</v>
      </c>
      <c r="AL71" s="73">
        <v>0</v>
      </c>
      <c r="AM71" s="23">
        <v>2</v>
      </c>
      <c r="AN71" s="23" t="s">
        <v>2243</v>
      </c>
      <c r="AO71" s="73">
        <v>0</v>
      </c>
      <c r="AP71" s="73">
        <v>0</v>
      </c>
      <c r="AQ71" s="73">
        <v>0</v>
      </c>
      <c r="AR71" s="73">
        <v>0</v>
      </c>
      <c r="AS71" s="73">
        <v>0</v>
      </c>
      <c r="AT71" s="73">
        <v>0</v>
      </c>
      <c r="AU71" s="73">
        <v>0</v>
      </c>
      <c r="AV71" s="73">
        <v>0</v>
      </c>
      <c r="AW71" s="73">
        <v>0</v>
      </c>
      <c r="AX71" s="73">
        <v>0</v>
      </c>
      <c r="AY71" s="73">
        <v>0</v>
      </c>
      <c r="AZ71" s="73">
        <v>0</v>
      </c>
      <c r="BA71" s="73">
        <v>0</v>
      </c>
      <c r="BB71" s="73">
        <v>0</v>
      </c>
      <c r="BC71" s="73">
        <v>0</v>
      </c>
      <c r="BD71" s="73">
        <v>0</v>
      </c>
      <c r="BE71" s="73">
        <v>0</v>
      </c>
      <c r="BF71" s="73">
        <v>0</v>
      </c>
      <c r="BG71" s="73">
        <v>0</v>
      </c>
      <c r="BH71" s="73">
        <v>0</v>
      </c>
      <c r="BI71" s="73">
        <v>0</v>
      </c>
      <c r="BJ71" s="73">
        <v>0</v>
      </c>
      <c r="BK71" s="73">
        <v>0</v>
      </c>
      <c r="BL71" s="73">
        <v>0</v>
      </c>
      <c r="BM71" s="73">
        <v>0</v>
      </c>
      <c r="BN71" s="73">
        <v>0</v>
      </c>
      <c r="BO71" s="73">
        <v>0</v>
      </c>
      <c r="BP71" s="73">
        <v>0</v>
      </c>
      <c r="BQ71" s="73">
        <v>0</v>
      </c>
      <c r="BR71" s="73">
        <v>0</v>
      </c>
      <c r="BS71" s="73">
        <v>0</v>
      </c>
      <c r="BT71" s="73">
        <v>0</v>
      </c>
      <c r="BU71" s="73">
        <v>0</v>
      </c>
      <c r="BV71" s="73">
        <v>0</v>
      </c>
      <c r="BW71" s="73">
        <v>0</v>
      </c>
      <c r="BX71" s="73">
        <v>0</v>
      </c>
      <c r="BY71" s="73">
        <v>0</v>
      </c>
      <c r="BZ71" s="73">
        <v>0</v>
      </c>
      <c r="CA71" s="73">
        <v>0</v>
      </c>
      <c r="CB71" s="73">
        <v>0</v>
      </c>
      <c r="CC71" s="73">
        <v>0</v>
      </c>
      <c r="CD71" s="23"/>
      <c r="CE71" s="73">
        <v>0</v>
      </c>
      <c r="CF71" s="73">
        <v>0</v>
      </c>
      <c r="CG71" s="73">
        <v>0</v>
      </c>
      <c r="CH71" s="73">
        <v>0</v>
      </c>
    </row>
    <row r="72" spans="1:86">
      <c r="A72" s="68" t="s">
        <v>627</v>
      </c>
      <c r="B72" s="23">
        <v>7</v>
      </c>
      <c r="C72" s="73">
        <v>0</v>
      </c>
      <c r="D72" s="73">
        <v>0</v>
      </c>
      <c r="E72" s="73">
        <v>0</v>
      </c>
      <c r="F72" s="73">
        <v>0</v>
      </c>
      <c r="G72" s="73">
        <v>0</v>
      </c>
      <c r="H72" s="23">
        <v>48</v>
      </c>
      <c r="I72" s="73">
        <v>0</v>
      </c>
      <c r="J72" s="73">
        <v>0</v>
      </c>
      <c r="K72" s="23">
        <v>33</v>
      </c>
      <c r="L72" s="73">
        <v>0</v>
      </c>
      <c r="M72" s="73">
        <v>0</v>
      </c>
      <c r="N72" s="23">
        <v>14</v>
      </c>
      <c r="O72" s="73">
        <v>0</v>
      </c>
      <c r="P72" s="73">
        <v>0</v>
      </c>
      <c r="Q72" s="73">
        <v>0</v>
      </c>
      <c r="R72" s="73">
        <v>0</v>
      </c>
      <c r="S72" s="73">
        <v>0</v>
      </c>
      <c r="T72" s="73">
        <v>0</v>
      </c>
      <c r="U72" s="73">
        <v>0</v>
      </c>
      <c r="V72" s="73">
        <v>0</v>
      </c>
      <c r="W72" s="73">
        <v>0</v>
      </c>
      <c r="X72" s="73">
        <v>0</v>
      </c>
      <c r="Y72" s="73">
        <v>0</v>
      </c>
      <c r="Z72" s="73">
        <v>0</v>
      </c>
      <c r="AA72" s="73">
        <v>0</v>
      </c>
      <c r="AB72" s="73">
        <v>0</v>
      </c>
      <c r="AC72" s="23">
        <v>1</v>
      </c>
      <c r="AD72" s="73">
        <v>0</v>
      </c>
      <c r="AE72" s="73">
        <v>0</v>
      </c>
      <c r="AF72" s="73">
        <v>0</v>
      </c>
      <c r="AG72" s="23">
        <v>7</v>
      </c>
      <c r="AH72" s="24">
        <v>95</v>
      </c>
      <c r="AI72" s="73">
        <v>0</v>
      </c>
      <c r="AJ72" s="24">
        <v>102</v>
      </c>
      <c r="AK72" s="24">
        <v>1</v>
      </c>
      <c r="AL72" s="73">
        <v>0</v>
      </c>
      <c r="AM72" s="23">
        <v>2</v>
      </c>
      <c r="AN72" s="23" t="s">
        <v>2243</v>
      </c>
      <c r="AO72" s="73">
        <v>0</v>
      </c>
      <c r="AP72" s="73">
        <v>0</v>
      </c>
      <c r="AQ72" s="73">
        <v>0</v>
      </c>
      <c r="AR72" s="73">
        <v>0</v>
      </c>
      <c r="AS72" s="73">
        <v>0</v>
      </c>
      <c r="AT72" s="73">
        <v>0</v>
      </c>
      <c r="AU72" s="73">
        <v>0</v>
      </c>
      <c r="AV72" s="73">
        <v>0</v>
      </c>
      <c r="AW72" s="73">
        <v>0</v>
      </c>
      <c r="AX72" s="73">
        <v>0</v>
      </c>
      <c r="AY72" s="73">
        <v>0</v>
      </c>
      <c r="AZ72" s="73">
        <v>0</v>
      </c>
      <c r="BA72" s="73">
        <v>0</v>
      </c>
      <c r="BB72" s="73">
        <v>0</v>
      </c>
      <c r="BC72" s="73">
        <v>0</v>
      </c>
      <c r="BD72" s="73">
        <v>0</v>
      </c>
      <c r="BE72" s="73">
        <v>0</v>
      </c>
      <c r="BF72" s="73">
        <v>0</v>
      </c>
      <c r="BG72" s="73">
        <v>0</v>
      </c>
      <c r="BH72" s="73">
        <v>0</v>
      </c>
      <c r="BI72" s="73">
        <v>0</v>
      </c>
      <c r="BJ72" s="73">
        <v>0</v>
      </c>
      <c r="BK72" s="73">
        <v>0</v>
      </c>
      <c r="BL72" s="73">
        <v>0</v>
      </c>
      <c r="BM72" s="73">
        <v>0</v>
      </c>
      <c r="BN72" s="73">
        <v>0</v>
      </c>
      <c r="BO72" s="73">
        <v>0</v>
      </c>
      <c r="BP72" s="73">
        <v>0</v>
      </c>
      <c r="BQ72" s="73">
        <v>0</v>
      </c>
      <c r="BR72" s="73">
        <v>0</v>
      </c>
      <c r="BS72" s="73">
        <v>0</v>
      </c>
      <c r="BT72" s="73">
        <v>0</v>
      </c>
      <c r="BU72" s="73">
        <v>0</v>
      </c>
      <c r="BV72" s="73">
        <v>0</v>
      </c>
      <c r="BW72" s="73">
        <v>0</v>
      </c>
      <c r="BX72" s="73">
        <v>0</v>
      </c>
      <c r="BY72" s="73">
        <v>0</v>
      </c>
      <c r="BZ72" s="73">
        <v>0</v>
      </c>
      <c r="CA72" s="73">
        <v>0</v>
      </c>
      <c r="CB72" s="73">
        <v>0</v>
      </c>
      <c r="CC72" s="73">
        <v>0</v>
      </c>
      <c r="CD72" s="23"/>
      <c r="CE72" s="73">
        <v>0</v>
      </c>
      <c r="CF72" s="73">
        <v>0</v>
      </c>
      <c r="CG72" s="73">
        <v>0</v>
      </c>
      <c r="CH72" s="73">
        <v>0</v>
      </c>
    </row>
    <row r="73" spans="1:86" ht="225">
      <c r="A73" s="140" t="s">
        <v>628</v>
      </c>
      <c r="B73" s="23">
        <v>3</v>
      </c>
      <c r="C73" s="23">
        <v>1</v>
      </c>
      <c r="D73" s="73">
        <v>0</v>
      </c>
      <c r="E73" s="73">
        <v>0</v>
      </c>
      <c r="F73" s="73">
        <v>0</v>
      </c>
      <c r="G73" s="73">
        <v>0</v>
      </c>
      <c r="H73" s="23">
        <v>92</v>
      </c>
      <c r="I73" s="73">
        <v>0</v>
      </c>
      <c r="J73" s="73">
        <v>0</v>
      </c>
      <c r="K73" s="73">
        <v>0</v>
      </c>
      <c r="L73" s="73">
        <v>0</v>
      </c>
      <c r="M73" s="73">
        <v>0</v>
      </c>
      <c r="N73" s="23">
        <v>34</v>
      </c>
      <c r="O73" s="73">
        <v>0</v>
      </c>
      <c r="P73" s="73">
        <v>0</v>
      </c>
      <c r="Q73" s="73">
        <v>0</v>
      </c>
      <c r="R73" s="73">
        <v>0</v>
      </c>
      <c r="S73" s="73">
        <v>0</v>
      </c>
      <c r="T73" s="73">
        <v>0</v>
      </c>
      <c r="U73" s="73">
        <v>0</v>
      </c>
      <c r="V73" s="73">
        <v>0</v>
      </c>
      <c r="W73" s="73">
        <v>0</v>
      </c>
      <c r="X73" s="73">
        <v>0</v>
      </c>
      <c r="Y73" s="73">
        <v>0</v>
      </c>
      <c r="Z73" s="73">
        <v>0</v>
      </c>
      <c r="AA73" s="73">
        <v>0</v>
      </c>
      <c r="AB73" s="73">
        <v>0</v>
      </c>
      <c r="AC73" s="23">
        <v>2</v>
      </c>
      <c r="AD73" s="73">
        <v>0</v>
      </c>
      <c r="AE73" s="23">
        <v>2</v>
      </c>
      <c r="AF73" s="73">
        <v>0</v>
      </c>
      <c r="AG73" s="24">
        <v>3</v>
      </c>
      <c r="AH73" s="24">
        <v>126</v>
      </c>
      <c r="AI73" s="24">
        <v>2</v>
      </c>
      <c r="AJ73" s="24">
        <v>131</v>
      </c>
      <c r="AK73" s="24">
        <v>3</v>
      </c>
      <c r="AL73" s="73">
        <v>0</v>
      </c>
      <c r="AM73" s="23">
        <v>14</v>
      </c>
      <c r="AN73" s="25" t="s">
        <v>2244</v>
      </c>
      <c r="AO73" s="73">
        <v>0</v>
      </c>
      <c r="AP73" s="73">
        <v>0</v>
      </c>
      <c r="AQ73" s="73">
        <v>0</v>
      </c>
      <c r="AR73" s="73">
        <v>0</v>
      </c>
      <c r="AS73" s="73">
        <v>0</v>
      </c>
      <c r="AT73" s="73">
        <v>0</v>
      </c>
      <c r="AU73" s="73">
        <v>0</v>
      </c>
      <c r="AV73" s="73">
        <v>0</v>
      </c>
      <c r="AW73" s="73">
        <v>0</v>
      </c>
      <c r="AX73" s="73">
        <v>0</v>
      </c>
      <c r="AY73" s="73">
        <v>0</v>
      </c>
      <c r="AZ73" s="73">
        <v>0</v>
      </c>
      <c r="BA73" s="73">
        <v>0</v>
      </c>
      <c r="BB73" s="73">
        <v>0</v>
      </c>
      <c r="BC73" s="73">
        <v>0</v>
      </c>
      <c r="BD73" s="73">
        <v>0</v>
      </c>
      <c r="BE73" s="73">
        <v>0</v>
      </c>
      <c r="BF73" s="73">
        <v>0</v>
      </c>
      <c r="BG73" s="73">
        <v>0</v>
      </c>
      <c r="BH73" s="73">
        <v>0</v>
      </c>
      <c r="BI73" s="73">
        <v>0</v>
      </c>
      <c r="BJ73" s="73">
        <v>0</v>
      </c>
      <c r="BK73" s="73">
        <v>0</v>
      </c>
      <c r="BL73" s="73">
        <v>0</v>
      </c>
      <c r="BM73" s="73">
        <v>0</v>
      </c>
      <c r="BN73" s="73">
        <v>0</v>
      </c>
      <c r="BO73" s="73">
        <v>0</v>
      </c>
      <c r="BP73" s="73">
        <v>0</v>
      </c>
      <c r="BQ73" s="73">
        <v>0</v>
      </c>
      <c r="BR73" s="73">
        <v>0</v>
      </c>
      <c r="BS73" s="73">
        <v>0</v>
      </c>
      <c r="BT73" s="73">
        <v>0</v>
      </c>
      <c r="BU73" s="73">
        <v>0</v>
      </c>
      <c r="BV73" s="73">
        <v>0</v>
      </c>
      <c r="BW73" s="73">
        <v>0</v>
      </c>
      <c r="BX73" s="73">
        <v>0</v>
      </c>
      <c r="BY73" s="73">
        <v>0</v>
      </c>
      <c r="BZ73" s="73">
        <v>0</v>
      </c>
      <c r="CA73" s="73">
        <v>0</v>
      </c>
      <c r="CB73" s="73">
        <v>0</v>
      </c>
      <c r="CC73" s="73">
        <v>0</v>
      </c>
      <c r="CD73" s="23"/>
      <c r="CE73" s="73">
        <v>0</v>
      </c>
      <c r="CF73" s="73">
        <v>0</v>
      </c>
      <c r="CG73" s="73">
        <v>0</v>
      </c>
      <c r="CH73" s="73">
        <v>0</v>
      </c>
    </row>
    <row r="74" spans="1:86" ht="30">
      <c r="A74" s="140" t="s">
        <v>629</v>
      </c>
      <c r="B74" s="23">
        <v>6</v>
      </c>
      <c r="C74" s="73">
        <v>0</v>
      </c>
      <c r="D74" s="73">
        <v>0</v>
      </c>
      <c r="E74" s="73">
        <v>0</v>
      </c>
      <c r="F74" s="73">
        <v>0</v>
      </c>
      <c r="G74" s="73">
        <v>0</v>
      </c>
      <c r="H74" s="23">
        <v>57</v>
      </c>
      <c r="I74" s="73">
        <v>0</v>
      </c>
      <c r="J74" s="73">
        <v>0</v>
      </c>
      <c r="K74" s="73">
        <v>0</v>
      </c>
      <c r="L74" s="73">
        <v>0</v>
      </c>
      <c r="M74" s="73">
        <v>0</v>
      </c>
      <c r="N74" s="73">
        <v>0</v>
      </c>
      <c r="O74" s="73">
        <v>0</v>
      </c>
      <c r="P74" s="73">
        <v>0</v>
      </c>
      <c r="Q74" s="73">
        <v>0</v>
      </c>
      <c r="R74" s="73">
        <v>0</v>
      </c>
      <c r="S74" s="73">
        <v>0</v>
      </c>
      <c r="T74" s="73">
        <v>0</v>
      </c>
      <c r="U74" s="73">
        <v>0</v>
      </c>
      <c r="V74" s="73">
        <v>0</v>
      </c>
      <c r="W74" s="73">
        <v>0</v>
      </c>
      <c r="X74" s="73">
        <v>0</v>
      </c>
      <c r="Y74" s="73">
        <v>0</v>
      </c>
      <c r="Z74" s="73">
        <v>0</v>
      </c>
      <c r="AA74" s="73">
        <v>0</v>
      </c>
      <c r="AB74" s="73">
        <v>0</v>
      </c>
      <c r="AC74" s="73">
        <v>0</v>
      </c>
      <c r="AD74" s="73">
        <v>0</v>
      </c>
      <c r="AE74" s="73">
        <v>0</v>
      </c>
      <c r="AF74" s="73">
        <v>0</v>
      </c>
      <c r="AG74" s="24">
        <v>6</v>
      </c>
      <c r="AH74" s="24">
        <v>57</v>
      </c>
      <c r="AI74" s="73">
        <v>0</v>
      </c>
      <c r="AJ74" s="24">
        <v>66</v>
      </c>
      <c r="AK74" s="24">
        <v>1</v>
      </c>
      <c r="AL74" s="73">
        <v>0</v>
      </c>
      <c r="AM74" s="23">
        <v>1</v>
      </c>
      <c r="AN74" s="25" t="s">
        <v>2245</v>
      </c>
      <c r="AO74" s="73">
        <v>0</v>
      </c>
      <c r="AP74" s="73">
        <v>0</v>
      </c>
      <c r="AQ74" s="73">
        <v>0</v>
      </c>
      <c r="AR74" s="73">
        <v>0</v>
      </c>
      <c r="AS74" s="73">
        <v>0</v>
      </c>
      <c r="AT74" s="73">
        <v>0</v>
      </c>
      <c r="AU74" s="73">
        <v>0</v>
      </c>
      <c r="AV74" s="73">
        <v>0</v>
      </c>
      <c r="AW74" s="73">
        <v>0</v>
      </c>
      <c r="AX74" s="73">
        <v>0</v>
      </c>
      <c r="AY74" s="73">
        <v>0</v>
      </c>
      <c r="AZ74" s="73">
        <v>0</v>
      </c>
      <c r="BA74" s="73">
        <v>0</v>
      </c>
      <c r="BB74" s="73">
        <v>0</v>
      </c>
      <c r="BC74" s="73">
        <v>0</v>
      </c>
      <c r="BD74" s="73">
        <v>0</v>
      </c>
      <c r="BE74" s="73">
        <v>0</v>
      </c>
      <c r="BF74" s="73">
        <v>0</v>
      </c>
      <c r="BG74" s="73">
        <v>0</v>
      </c>
      <c r="BH74" s="73">
        <v>0</v>
      </c>
      <c r="BI74" s="73">
        <v>0</v>
      </c>
      <c r="BJ74" s="73">
        <v>0</v>
      </c>
      <c r="BK74" s="73">
        <v>0</v>
      </c>
      <c r="BL74" s="73">
        <v>0</v>
      </c>
      <c r="BM74" s="73">
        <v>0</v>
      </c>
      <c r="BN74" s="73">
        <v>0</v>
      </c>
      <c r="BO74" s="73">
        <v>0</v>
      </c>
      <c r="BP74" s="73">
        <v>0</v>
      </c>
      <c r="BQ74" s="73">
        <v>0</v>
      </c>
      <c r="BR74" s="73">
        <v>0</v>
      </c>
      <c r="BS74" s="73">
        <v>0</v>
      </c>
      <c r="BT74" s="73">
        <v>0</v>
      </c>
      <c r="BU74" s="73">
        <v>0</v>
      </c>
      <c r="BV74" s="73">
        <v>0</v>
      </c>
      <c r="BW74" s="73">
        <v>0</v>
      </c>
      <c r="BX74" s="73">
        <v>0</v>
      </c>
      <c r="BY74" s="73">
        <v>0</v>
      </c>
      <c r="BZ74" s="73">
        <v>0</v>
      </c>
      <c r="CA74" s="73">
        <v>0</v>
      </c>
      <c r="CB74" s="73">
        <v>0</v>
      </c>
      <c r="CC74" s="73">
        <v>0</v>
      </c>
      <c r="CD74" s="23"/>
      <c r="CE74" s="73">
        <v>0</v>
      </c>
      <c r="CF74" s="73">
        <v>0</v>
      </c>
      <c r="CG74" s="73">
        <v>0</v>
      </c>
      <c r="CH74" s="73">
        <v>0</v>
      </c>
    </row>
    <row r="75" spans="1:86" s="40" customFormat="1" ht="30">
      <c r="A75" s="51" t="s">
        <v>630</v>
      </c>
      <c r="B75" s="13">
        <v>4</v>
      </c>
      <c r="C75" s="13">
        <v>0</v>
      </c>
      <c r="D75" s="13">
        <v>0</v>
      </c>
      <c r="E75" s="13">
        <v>0</v>
      </c>
      <c r="F75" s="13">
        <v>0</v>
      </c>
      <c r="G75" s="13">
        <v>0</v>
      </c>
      <c r="H75" s="13">
        <v>45</v>
      </c>
      <c r="I75" s="13">
        <v>0</v>
      </c>
      <c r="J75" s="13">
        <v>0</v>
      </c>
      <c r="K75" s="13">
        <v>0</v>
      </c>
      <c r="L75" s="13">
        <v>0</v>
      </c>
      <c r="M75" s="13">
        <v>0</v>
      </c>
      <c r="N75" s="13">
        <v>6</v>
      </c>
      <c r="O75" s="13">
        <v>0</v>
      </c>
      <c r="P75" s="13">
        <v>0</v>
      </c>
      <c r="Q75" s="13">
        <v>9</v>
      </c>
      <c r="R75" s="13">
        <v>0</v>
      </c>
      <c r="S75" s="13">
        <v>0</v>
      </c>
      <c r="T75" s="13">
        <v>0</v>
      </c>
      <c r="U75" s="13">
        <v>0</v>
      </c>
      <c r="V75" s="13">
        <v>0</v>
      </c>
      <c r="W75" s="13">
        <v>0</v>
      </c>
      <c r="X75" s="13">
        <v>0</v>
      </c>
      <c r="Y75" s="13">
        <v>0</v>
      </c>
      <c r="Z75" s="13">
        <v>0</v>
      </c>
      <c r="AA75" s="13">
        <v>0</v>
      </c>
      <c r="AB75" s="13">
        <v>0</v>
      </c>
      <c r="AC75" s="13">
        <v>2</v>
      </c>
      <c r="AD75" s="13">
        <v>0</v>
      </c>
      <c r="AE75" s="73">
        <v>0</v>
      </c>
      <c r="AF75" s="73">
        <v>0</v>
      </c>
      <c r="AG75" s="15">
        <v>4</v>
      </c>
      <c r="AH75" s="15">
        <v>60</v>
      </c>
      <c r="AI75" s="73">
        <v>0</v>
      </c>
      <c r="AJ75" s="15">
        <v>64</v>
      </c>
      <c r="AK75" s="15">
        <v>2</v>
      </c>
      <c r="AL75" s="15">
        <v>0</v>
      </c>
      <c r="AM75" s="13">
        <v>3</v>
      </c>
      <c r="AN75" s="17" t="s">
        <v>2190</v>
      </c>
      <c r="AO75" s="73">
        <v>0</v>
      </c>
      <c r="AP75" s="73">
        <v>0</v>
      </c>
      <c r="AQ75" s="73">
        <v>0</v>
      </c>
      <c r="AR75" s="73">
        <v>0</v>
      </c>
      <c r="AS75" s="73">
        <v>0</v>
      </c>
      <c r="AT75" s="73">
        <v>0</v>
      </c>
      <c r="AU75" s="73">
        <v>0</v>
      </c>
      <c r="AV75" s="73">
        <v>0</v>
      </c>
      <c r="AW75" s="73">
        <v>0</v>
      </c>
      <c r="AX75" s="73">
        <v>0</v>
      </c>
      <c r="AY75" s="73">
        <v>0</v>
      </c>
      <c r="AZ75" s="73">
        <v>0</v>
      </c>
      <c r="BA75" s="73">
        <v>0</v>
      </c>
      <c r="BB75" s="73">
        <v>0</v>
      </c>
      <c r="BC75" s="73">
        <v>0</v>
      </c>
      <c r="BD75" s="73">
        <v>0</v>
      </c>
      <c r="BE75" s="73">
        <v>0</v>
      </c>
      <c r="BF75" s="73">
        <v>0</v>
      </c>
      <c r="BG75" s="73">
        <v>0</v>
      </c>
      <c r="BH75" s="73">
        <v>0</v>
      </c>
      <c r="BI75" s="73">
        <v>0</v>
      </c>
      <c r="BJ75" s="73">
        <v>0</v>
      </c>
      <c r="BK75" s="73">
        <v>0</v>
      </c>
      <c r="BL75" s="73">
        <v>0</v>
      </c>
      <c r="BM75" s="73">
        <v>0</v>
      </c>
      <c r="BN75" s="73">
        <v>0</v>
      </c>
      <c r="BO75" s="73">
        <v>0</v>
      </c>
      <c r="BP75" s="73">
        <v>0</v>
      </c>
      <c r="BQ75" s="73">
        <v>0</v>
      </c>
      <c r="BR75" s="73">
        <v>0</v>
      </c>
      <c r="BS75" s="73">
        <v>0</v>
      </c>
      <c r="BT75" s="73">
        <v>0</v>
      </c>
      <c r="BU75" s="73">
        <v>0</v>
      </c>
      <c r="BV75" s="73">
        <v>0</v>
      </c>
      <c r="BW75" s="73">
        <v>0</v>
      </c>
      <c r="BX75" s="73">
        <v>0</v>
      </c>
      <c r="BY75" s="73">
        <v>0</v>
      </c>
      <c r="BZ75" s="73">
        <v>0</v>
      </c>
      <c r="CA75" s="73">
        <v>0</v>
      </c>
      <c r="CB75" s="73">
        <v>0</v>
      </c>
      <c r="CC75" s="73">
        <v>0</v>
      </c>
      <c r="CD75" s="13"/>
      <c r="CE75" s="73">
        <v>0</v>
      </c>
      <c r="CF75" s="73">
        <v>0</v>
      </c>
      <c r="CG75" s="73">
        <v>0</v>
      </c>
      <c r="CH75" s="73">
        <v>0</v>
      </c>
    </row>
    <row r="76" spans="1:86" ht="30">
      <c r="A76" s="68" t="s">
        <v>2246</v>
      </c>
      <c r="B76" s="23">
        <v>5</v>
      </c>
      <c r="C76" s="73">
        <v>0</v>
      </c>
      <c r="D76" s="73">
        <v>0</v>
      </c>
      <c r="E76" s="73">
        <v>0</v>
      </c>
      <c r="F76" s="73">
        <v>0</v>
      </c>
      <c r="G76" s="73">
        <v>0</v>
      </c>
      <c r="H76" s="23">
        <v>19</v>
      </c>
      <c r="I76" s="73">
        <v>0</v>
      </c>
      <c r="J76" s="73">
        <v>0</v>
      </c>
      <c r="K76" s="23">
        <v>0</v>
      </c>
      <c r="L76" s="73">
        <v>0</v>
      </c>
      <c r="M76" s="73">
        <v>0</v>
      </c>
      <c r="N76" s="23">
        <v>0</v>
      </c>
      <c r="O76" s="73">
        <v>0</v>
      </c>
      <c r="P76" s="73">
        <v>0</v>
      </c>
      <c r="Q76" s="73">
        <v>0</v>
      </c>
      <c r="R76" s="73">
        <v>0</v>
      </c>
      <c r="S76" s="73">
        <v>0</v>
      </c>
      <c r="T76" s="73">
        <v>0</v>
      </c>
      <c r="U76" s="73">
        <v>0</v>
      </c>
      <c r="V76" s="73">
        <v>0</v>
      </c>
      <c r="W76" s="73">
        <v>0</v>
      </c>
      <c r="X76" s="73">
        <v>0</v>
      </c>
      <c r="Y76" s="73">
        <v>0</v>
      </c>
      <c r="Z76" s="73">
        <v>0</v>
      </c>
      <c r="AA76" s="73">
        <v>0</v>
      </c>
      <c r="AB76" s="73">
        <v>0</v>
      </c>
      <c r="AC76" s="23">
        <v>2</v>
      </c>
      <c r="AD76" s="73">
        <v>0</v>
      </c>
      <c r="AE76" s="73">
        <v>0</v>
      </c>
      <c r="AF76" s="73">
        <v>0</v>
      </c>
      <c r="AG76" s="23">
        <v>5</v>
      </c>
      <c r="AH76" s="24">
        <v>19</v>
      </c>
      <c r="AI76" s="73">
        <v>0</v>
      </c>
      <c r="AJ76" s="24">
        <v>24</v>
      </c>
      <c r="AK76" s="24">
        <v>2</v>
      </c>
      <c r="AL76" s="73">
        <v>0</v>
      </c>
      <c r="AM76" s="23">
        <v>3</v>
      </c>
      <c r="AN76" s="25" t="s">
        <v>2187</v>
      </c>
      <c r="AO76" s="73">
        <v>0</v>
      </c>
      <c r="AP76" s="73">
        <v>0</v>
      </c>
      <c r="AQ76" s="73">
        <v>0</v>
      </c>
      <c r="AR76" s="73">
        <v>0</v>
      </c>
      <c r="AS76" s="73">
        <v>0</v>
      </c>
      <c r="AT76" s="73">
        <v>0</v>
      </c>
      <c r="AU76" s="73">
        <v>0</v>
      </c>
      <c r="AV76" s="73">
        <v>0</v>
      </c>
      <c r="AW76" s="73">
        <v>0</v>
      </c>
      <c r="AX76" s="73">
        <v>0</v>
      </c>
      <c r="AY76" s="73">
        <v>0</v>
      </c>
      <c r="AZ76" s="73">
        <v>0</v>
      </c>
      <c r="BA76" s="73">
        <v>0</v>
      </c>
      <c r="BB76" s="73">
        <v>0</v>
      </c>
      <c r="BC76" s="73">
        <v>0</v>
      </c>
      <c r="BD76" s="73">
        <v>0</v>
      </c>
      <c r="BE76" s="73">
        <v>0</v>
      </c>
      <c r="BF76" s="73">
        <v>0</v>
      </c>
      <c r="BG76" s="73">
        <v>0</v>
      </c>
      <c r="BH76" s="73">
        <v>0</v>
      </c>
      <c r="BI76" s="73">
        <v>0</v>
      </c>
      <c r="BJ76" s="73">
        <v>0</v>
      </c>
      <c r="BK76" s="73">
        <v>0</v>
      </c>
      <c r="BL76" s="73">
        <v>0</v>
      </c>
      <c r="BM76" s="73">
        <v>0</v>
      </c>
      <c r="BN76" s="73">
        <v>0</v>
      </c>
      <c r="BO76" s="73">
        <v>0</v>
      </c>
      <c r="BP76" s="73">
        <v>0</v>
      </c>
      <c r="BQ76" s="73">
        <v>0</v>
      </c>
      <c r="BR76" s="73">
        <v>0</v>
      </c>
      <c r="BS76" s="73">
        <v>0</v>
      </c>
      <c r="BT76" s="73">
        <v>0</v>
      </c>
      <c r="BU76" s="73">
        <v>0</v>
      </c>
      <c r="BV76" s="73">
        <v>0</v>
      </c>
      <c r="BW76" s="73">
        <v>0</v>
      </c>
      <c r="BX76" s="73">
        <v>0</v>
      </c>
      <c r="BY76" s="73">
        <v>0</v>
      </c>
      <c r="BZ76" s="73">
        <v>0</v>
      </c>
      <c r="CA76" s="73">
        <v>0</v>
      </c>
      <c r="CB76" s="73">
        <v>0</v>
      </c>
      <c r="CC76" s="73">
        <v>0</v>
      </c>
      <c r="CD76" s="23"/>
      <c r="CE76" s="73">
        <v>0</v>
      </c>
      <c r="CF76" s="73">
        <v>0</v>
      </c>
      <c r="CG76" s="73">
        <v>0</v>
      </c>
      <c r="CH76" s="73">
        <v>0</v>
      </c>
    </row>
    <row r="77" spans="1:86" ht="30">
      <c r="A77" s="68" t="s">
        <v>2247</v>
      </c>
      <c r="B77" s="23">
        <v>6</v>
      </c>
      <c r="C77" s="73">
        <v>0</v>
      </c>
      <c r="D77" s="73">
        <v>0</v>
      </c>
      <c r="E77" s="73">
        <v>0</v>
      </c>
      <c r="F77" s="73">
        <v>0</v>
      </c>
      <c r="G77" s="73">
        <v>0</v>
      </c>
      <c r="H77" s="23">
        <v>35</v>
      </c>
      <c r="I77" s="73">
        <v>0</v>
      </c>
      <c r="J77" s="73">
        <v>0</v>
      </c>
      <c r="K77" s="23">
        <v>2</v>
      </c>
      <c r="L77" s="73">
        <v>0</v>
      </c>
      <c r="M77" s="73">
        <v>0</v>
      </c>
      <c r="N77" s="23">
        <v>0</v>
      </c>
      <c r="O77" s="73">
        <v>0</v>
      </c>
      <c r="P77" s="73">
        <v>0</v>
      </c>
      <c r="Q77" s="73">
        <v>0</v>
      </c>
      <c r="R77" s="73">
        <v>0</v>
      </c>
      <c r="S77" s="73">
        <v>0</v>
      </c>
      <c r="T77" s="73">
        <v>0</v>
      </c>
      <c r="U77" s="73">
        <v>0</v>
      </c>
      <c r="V77" s="73">
        <v>0</v>
      </c>
      <c r="W77" s="73">
        <v>0</v>
      </c>
      <c r="X77" s="73">
        <v>0</v>
      </c>
      <c r="Y77" s="73">
        <v>0</v>
      </c>
      <c r="Z77" s="73">
        <v>0</v>
      </c>
      <c r="AA77" s="73">
        <v>0</v>
      </c>
      <c r="AB77" s="73">
        <v>0</v>
      </c>
      <c r="AC77" s="23">
        <v>2</v>
      </c>
      <c r="AD77" s="73">
        <v>0</v>
      </c>
      <c r="AE77" s="73">
        <v>0</v>
      </c>
      <c r="AF77" s="73">
        <v>0</v>
      </c>
      <c r="AG77" s="23">
        <v>6</v>
      </c>
      <c r="AH77" s="24">
        <v>37</v>
      </c>
      <c r="AI77" s="73">
        <v>0</v>
      </c>
      <c r="AJ77" s="24">
        <v>43</v>
      </c>
      <c r="AK77" s="24">
        <v>2</v>
      </c>
      <c r="AL77" s="73">
        <v>0</v>
      </c>
      <c r="AM77" s="23">
        <v>3</v>
      </c>
      <c r="AN77" s="25" t="s">
        <v>2187</v>
      </c>
      <c r="AO77" s="73">
        <v>0</v>
      </c>
      <c r="AP77" s="73">
        <v>0</v>
      </c>
      <c r="AQ77" s="73">
        <v>0</v>
      </c>
      <c r="AR77" s="73">
        <v>0</v>
      </c>
      <c r="AS77" s="73">
        <v>0</v>
      </c>
      <c r="AT77" s="73">
        <v>0</v>
      </c>
      <c r="AU77" s="73">
        <v>0</v>
      </c>
      <c r="AV77" s="73">
        <v>0</v>
      </c>
      <c r="AW77" s="73">
        <v>0</v>
      </c>
      <c r="AX77" s="73">
        <v>0</v>
      </c>
      <c r="AY77" s="73">
        <v>0</v>
      </c>
      <c r="AZ77" s="73">
        <v>0</v>
      </c>
      <c r="BA77" s="73">
        <v>0</v>
      </c>
      <c r="BB77" s="73">
        <v>0</v>
      </c>
      <c r="BC77" s="73">
        <v>0</v>
      </c>
      <c r="BD77" s="73">
        <v>0</v>
      </c>
      <c r="BE77" s="73">
        <v>0</v>
      </c>
      <c r="BF77" s="73">
        <v>0</v>
      </c>
      <c r="BG77" s="73">
        <v>0</v>
      </c>
      <c r="BH77" s="73">
        <v>0</v>
      </c>
      <c r="BI77" s="73">
        <v>0</v>
      </c>
      <c r="BJ77" s="73">
        <v>0</v>
      </c>
      <c r="BK77" s="73">
        <v>0</v>
      </c>
      <c r="BL77" s="73">
        <v>0</v>
      </c>
      <c r="BM77" s="73">
        <v>0</v>
      </c>
      <c r="BN77" s="73">
        <v>0</v>
      </c>
      <c r="BO77" s="73">
        <v>0</v>
      </c>
      <c r="BP77" s="73">
        <v>0</v>
      </c>
      <c r="BQ77" s="73">
        <v>0</v>
      </c>
      <c r="BR77" s="73">
        <v>0</v>
      </c>
      <c r="BS77" s="73">
        <v>0</v>
      </c>
      <c r="BT77" s="73">
        <v>0</v>
      </c>
      <c r="BU77" s="73">
        <v>0</v>
      </c>
      <c r="BV77" s="73">
        <v>0</v>
      </c>
      <c r="BW77" s="73">
        <v>0</v>
      </c>
      <c r="BX77" s="73">
        <v>0</v>
      </c>
      <c r="BY77" s="73">
        <v>0</v>
      </c>
      <c r="BZ77" s="73">
        <v>0</v>
      </c>
      <c r="CA77" s="73">
        <v>0</v>
      </c>
      <c r="CB77" s="73">
        <v>0</v>
      </c>
      <c r="CC77" s="73">
        <v>0</v>
      </c>
      <c r="CD77" s="23"/>
      <c r="CE77" s="73">
        <v>0</v>
      </c>
      <c r="CF77" s="73">
        <v>0</v>
      </c>
      <c r="CG77" s="73">
        <v>0</v>
      </c>
      <c r="CH77" s="73">
        <v>0</v>
      </c>
    </row>
    <row r="78" spans="1:86">
      <c r="A78" s="140" t="s">
        <v>631</v>
      </c>
      <c r="B78" s="23">
        <v>7</v>
      </c>
      <c r="C78" s="73">
        <v>0</v>
      </c>
      <c r="D78" s="73">
        <v>0</v>
      </c>
      <c r="E78" s="73">
        <v>0</v>
      </c>
      <c r="F78" s="73">
        <v>0</v>
      </c>
      <c r="G78" s="73">
        <v>0</v>
      </c>
      <c r="H78" s="23">
        <v>88</v>
      </c>
      <c r="I78" s="73">
        <v>0</v>
      </c>
      <c r="J78" s="73">
        <v>0</v>
      </c>
      <c r="K78" s="23">
        <v>3</v>
      </c>
      <c r="L78" s="73">
        <v>0</v>
      </c>
      <c r="M78" s="73">
        <v>0</v>
      </c>
      <c r="N78" s="73">
        <v>0</v>
      </c>
      <c r="O78" s="73">
        <v>0</v>
      </c>
      <c r="P78" s="73">
        <v>0</v>
      </c>
      <c r="Q78" s="73">
        <v>0</v>
      </c>
      <c r="R78" s="73">
        <v>0</v>
      </c>
      <c r="S78" s="73">
        <v>0</v>
      </c>
      <c r="T78" s="73">
        <v>0</v>
      </c>
      <c r="U78" s="73">
        <v>0</v>
      </c>
      <c r="V78" s="73">
        <v>0</v>
      </c>
      <c r="W78" s="73">
        <v>0</v>
      </c>
      <c r="X78" s="73">
        <v>0</v>
      </c>
      <c r="Y78" s="73">
        <v>0</v>
      </c>
      <c r="Z78" s="73">
        <v>0</v>
      </c>
      <c r="AA78" s="73">
        <v>0</v>
      </c>
      <c r="AB78" s="73">
        <v>0</v>
      </c>
      <c r="AC78" s="73">
        <v>0</v>
      </c>
      <c r="AD78" s="73">
        <v>0</v>
      </c>
      <c r="AE78" s="73">
        <v>0</v>
      </c>
      <c r="AF78" s="73">
        <v>0</v>
      </c>
      <c r="AG78" s="24">
        <v>7</v>
      </c>
      <c r="AH78" s="24">
        <v>91</v>
      </c>
      <c r="AI78" s="73">
        <v>0</v>
      </c>
      <c r="AJ78" s="24">
        <v>98</v>
      </c>
      <c r="AK78" s="24">
        <v>1</v>
      </c>
      <c r="AL78" s="24">
        <v>0</v>
      </c>
      <c r="AM78" s="23">
        <v>2</v>
      </c>
      <c r="AN78" s="23" t="s">
        <v>1361</v>
      </c>
      <c r="AO78" s="73">
        <v>0</v>
      </c>
      <c r="AP78" s="73">
        <v>0</v>
      </c>
      <c r="AQ78" s="73">
        <v>0</v>
      </c>
      <c r="AR78" s="73">
        <v>0</v>
      </c>
      <c r="AS78" s="73">
        <v>0</v>
      </c>
      <c r="AT78" s="73">
        <v>0</v>
      </c>
      <c r="AU78" s="73">
        <v>0</v>
      </c>
      <c r="AV78" s="73">
        <v>0</v>
      </c>
      <c r="AW78" s="73">
        <v>0</v>
      </c>
      <c r="AX78" s="73">
        <v>0</v>
      </c>
      <c r="AY78" s="73">
        <v>0</v>
      </c>
      <c r="AZ78" s="73">
        <v>0</v>
      </c>
      <c r="BA78" s="73">
        <v>0</v>
      </c>
      <c r="BB78" s="73">
        <v>0</v>
      </c>
      <c r="BC78" s="73">
        <v>0</v>
      </c>
      <c r="BD78" s="73">
        <v>0</v>
      </c>
      <c r="BE78" s="73">
        <v>0</v>
      </c>
      <c r="BF78" s="73">
        <v>0</v>
      </c>
      <c r="BG78" s="73">
        <v>0</v>
      </c>
      <c r="BH78" s="73">
        <v>0</v>
      </c>
      <c r="BI78" s="73">
        <v>0</v>
      </c>
      <c r="BJ78" s="73">
        <v>0</v>
      </c>
      <c r="BK78" s="73">
        <v>0</v>
      </c>
      <c r="BL78" s="73">
        <v>0</v>
      </c>
      <c r="BM78" s="73">
        <v>0</v>
      </c>
      <c r="BN78" s="73">
        <v>0</v>
      </c>
      <c r="BO78" s="73">
        <v>0</v>
      </c>
      <c r="BP78" s="73">
        <v>0</v>
      </c>
      <c r="BQ78" s="73">
        <v>0</v>
      </c>
      <c r="BR78" s="73">
        <v>0</v>
      </c>
      <c r="BS78" s="73">
        <v>0</v>
      </c>
      <c r="BT78" s="73">
        <v>0</v>
      </c>
      <c r="BU78" s="73">
        <v>0</v>
      </c>
      <c r="BV78" s="73">
        <v>0</v>
      </c>
      <c r="BW78" s="73">
        <v>0</v>
      </c>
      <c r="BX78" s="73">
        <v>0</v>
      </c>
      <c r="BY78" s="73">
        <v>0</v>
      </c>
      <c r="BZ78" s="73">
        <v>0</v>
      </c>
      <c r="CA78" s="73">
        <v>0</v>
      </c>
      <c r="CB78" s="73">
        <v>0</v>
      </c>
      <c r="CC78" s="73">
        <v>0</v>
      </c>
      <c r="CD78" s="23"/>
      <c r="CE78" s="73">
        <v>0</v>
      </c>
      <c r="CF78" s="73">
        <v>0</v>
      </c>
      <c r="CG78" s="73">
        <v>0</v>
      </c>
      <c r="CH78" s="73">
        <v>0</v>
      </c>
    </row>
    <row r="79" spans="1:86">
      <c r="A79" s="140" t="s">
        <v>2248</v>
      </c>
      <c r="B79" s="23">
        <v>2</v>
      </c>
      <c r="C79" s="73">
        <v>0</v>
      </c>
      <c r="D79" s="73">
        <v>0</v>
      </c>
      <c r="E79" s="73">
        <v>0</v>
      </c>
      <c r="F79" s="73">
        <v>0</v>
      </c>
      <c r="G79" s="73">
        <v>0</v>
      </c>
      <c r="H79" s="23">
        <v>48</v>
      </c>
      <c r="I79" s="73">
        <v>0</v>
      </c>
      <c r="J79" s="73">
        <v>0</v>
      </c>
      <c r="K79" s="23"/>
      <c r="L79" s="73">
        <v>0</v>
      </c>
      <c r="M79" s="73">
        <v>0</v>
      </c>
      <c r="N79" s="73">
        <v>0</v>
      </c>
      <c r="O79" s="73">
        <v>0</v>
      </c>
      <c r="P79" s="73">
        <v>0</v>
      </c>
      <c r="Q79" s="23">
        <v>4</v>
      </c>
      <c r="R79" s="73">
        <v>0</v>
      </c>
      <c r="S79" s="73">
        <v>0</v>
      </c>
      <c r="T79" s="73">
        <v>0</v>
      </c>
      <c r="U79" s="73">
        <v>0</v>
      </c>
      <c r="V79" s="73">
        <v>0</v>
      </c>
      <c r="W79" s="73">
        <v>0</v>
      </c>
      <c r="X79" s="73">
        <v>0</v>
      </c>
      <c r="Y79" s="73">
        <v>0</v>
      </c>
      <c r="Z79" s="73">
        <v>0</v>
      </c>
      <c r="AA79" s="73">
        <v>0</v>
      </c>
      <c r="AB79" s="73">
        <v>0</v>
      </c>
      <c r="AC79" s="73">
        <v>0</v>
      </c>
      <c r="AD79" s="73">
        <v>0</v>
      </c>
      <c r="AE79" s="73">
        <v>0</v>
      </c>
      <c r="AF79" s="73">
        <v>0</v>
      </c>
      <c r="AG79" s="24">
        <v>2</v>
      </c>
      <c r="AH79" s="24">
        <v>52</v>
      </c>
      <c r="AI79" s="73">
        <v>0</v>
      </c>
      <c r="AJ79" s="24">
        <v>54</v>
      </c>
      <c r="AK79" s="73">
        <v>0</v>
      </c>
      <c r="AL79" s="73">
        <v>0</v>
      </c>
      <c r="AM79" s="73">
        <v>0</v>
      </c>
      <c r="AN79" s="23"/>
      <c r="AO79" s="73">
        <v>0</v>
      </c>
      <c r="AP79" s="73">
        <v>0</v>
      </c>
      <c r="AQ79" s="73">
        <v>0</v>
      </c>
      <c r="AR79" s="73">
        <v>0</v>
      </c>
      <c r="AS79" s="73">
        <v>0</v>
      </c>
      <c r="AT79" s="73">
        <v>0</v>
      </c>
      <c r="AU79" s="73">
        <v>0</v>
      </c>
      <c r="AV79" s="73">
        <v>0</v>
      </c>
      <c r="AW79" s="73">
        <v>0</v>
      </c>
      <c r="AX79" s="73">
        <v>0</v>
      </c>
      <c r="AY79" s="73">
        <v>0</v>
      </c>
      <c r="AZ79" s="73">
        <v>0</v>
      </c>
      <c r="BA79" s="73">
        <v>0</v>
      </c>
      <c r="BB79" s="73">
        <v>0</v>
      </c>
      <c r="BC79" s="73">
        <v>0</v>
      </c>
      <c r="BD79" s="73">
        <v>0</v>
      </c>
      <c r="BE79" s="73">
        <v>0</v>
      </c>
      <c r="BF79" s="73">
        <v>0</v>
      </c>
      <c r="BG79" s="73">
        <v>0</v>
      </c>
      <c r="BH79" s="73">
        <v>0</v>
      </c>
      <c r="BI79" s="73">
        <v>0</v>
      </c>
      <c r="BJ79" s="73">
        <v>0</v>
      </c>
      <c r="BK79" s="73">
        <v>0</v>
      </c>
      <c r="BL79" s="73">
        <v>0</v>
      </c>
      <c r="BM79" s="73">
        <v>0</v>
      </c>
      <c r="BN79" s="73">
        <v>0</v>
      </c>
      <c r="BO79" s="73">
        <v>0</v>
      </c>
      <c r="BP79" s="73">
        <v>0</v>
      </c>
      <c r="BQ79" s="73">
        <v>0</v>
      </c>
      <c r="BR79" s="73">
        <v>0</v>
      </c>
      <c r="BS79" s="73">
        <v>0</v>
      </c>
      <c r="BT79" s="73">
        <v>0</v>
      </c>
      <c r="BU79" s="73">
        <v>0</v>
      </c>
      <c r="BV79" s="73">
        <v>0</v>
      </c>
      <c r="BW79" s="73">
        <v>0</v>
      </c>
      <c r="BX79" s="73">
        <v>0</v>
      </c>
      <c r="BY79" s="73">
        <v>0</v>
      </c>
      <c r="BZ79" s="73">
        <v>0</v>
      </c>
      <c r="CA79" s="73">
        <v>0</v>
      </c>
      <c r="CB79" s="73">
        <v>0</v>
      </c>
      <c r="CC79" s="73">
        <v>0</v>
      </c>
      <c r="CD79" s="23"/>
      <c r="CE79" s="73">
        <v>0</v>
      </c>
      <c r="CF79" s="73">
        <v>0</v>
      </c>
      <c r="CG79" s="73">
        <v>0</v>
      </c>
      <c r="CH79" s="73">
        <v>0</v>
      </c>
    </row>
    <row r="80" spans="1:86" ht="60">
      <c r="A80" s="140" t="s">
        <v>2249</v>
      </c>
      <c r="B80" s="23">
        <v>5</v>
      </c>
      <c r="C80" s="73">
        <v>0</v>
      </c>
      <c r="D80" s="73">
        <v>0</v>
      </c>
      <c r="E80" s="73">
        <v>0</v>
      </c>
      <c r="F80" s="73">
        <v>0</v>
      </c>
      <c r="G80" s="73">
        <v>0</v>
      </c>
      <c r="H80" s="23">
        <v>42</v>
      </c>
      <c r="I80" s="73">
        <v>0</v>
      </c>
      <c r="J80" s="73">
        <v>0</v>
      </c>
      <c r="K80" s="23">
        <v>43</v>
      </c>
      <c r="L80" s="73">
        <v>0</v>
      </c>
      <c r="M80" s="73">
        <v>0</v>
      </c>
      <c r="N80" s="73">
        <v>0</v>
      </c>
      <c r="O80" s="73">
        <v>0</v>
      </c>
      <c r="P80" s="73">
        <v>0</v>
      </c>
      <c r="Q80" s="73">
        <v>0</v>
      </c>
      <c r="R80" s="73">
        <v>0</v>
      </c>
      <c r="S80" s="73">
        <v>0</v>
      </c>
      <c r="T80" s="73">
        <v>0</v>
      </c>
      <c r="U80" s="73">
        <v>0</v>
      </c>
      <c r="V80" s="73">
        <v>0</v>
      </c>
      <c r="W80" s="73">
        <v>0</v>
      </c>
      <c r="X80" s="73">
        <v>0</v>
      </c>
      <c r="Y80" s="73">
        <v>0</v>
      </c>
      <c r="Z80" s="73">
        <v>0</v>
      </c>
      <c r="AA80" s="73">
        <v>0</v>
      </c>
      <c r="AB80" s="73">
        <v>0</v>
      </c>
      <c r="AC80" s="23">
        <v>2</v>
      </c>
      <c r="AD80" s="73">
        <v>0</v>
      </c>
      <c r="AE80" s="73">
        <v>0</v>
      </c>
      <c r="AF80" s="73">
        <v>0</v>
      </c>
      <c r="AG80" s="24">
        <v>5</v>
      </c>
      <c r="AH80" s="24">
        <v>85</v>
      </c>
      <c r="AI80" s="73">
        <v>0</v>
      </c>
      <c r="AJ80" s="24">
        <v>90</v>
      </c>
      <c r="AK80" s="24">
        <v>2</v>
      </c>
      <c r="AL80" s="24">
        <v>0</v>
      </c>
      <c r="AM80" s="23">
        <v>5</v>
      </c>
      <c r="AN80" s="25" t="s">
        <v>2250</v>
      </c>
      <c r="AO80" s="73">
        <v>0</v>
      </c>
      <c r="AP80" s="73">
        <v>0</v>
      </c>
      <c r="AQ80" s="73">
        <v>0</v>
      </c>
      <c r="AR80" s="73">
        <v>0</v>
      </c>
      <c r="AS80" s="73">
        <v>0</v>
      </c>
      <c r="AT80" s="73">
        <v>0</v>
      </c>
      <c r="AU80" s="73">
        <v>0</v>
      </c>
      <c r="AV80" s="73">
        <v>0</v>
      </c>
      <c r="AW80" s="73">
        <v>0</v>
      </c>
      <c r="AX80" s="73">
        <v>0</v>
      </c>
      <c r="AY80" s="73">
        <v>0</v>
      </c>
      <c r="AZ80" s="73">
        <v>0</v>
      </c>
      <c r="BA80" s="73">
        <v>0</v>
      </c>
      <c r="BB80" s="73">
        <v>0</v>
      </c>
      <c r="BC80" s="73">
        <v>0</v>
      </c>
      <c r="BD80" s="73">
        <v>0</v>
      </c>
      <c r="BE80" s="73">
        <v>0</v>
      </c>
      <c r="BF80" s="73">
        <v>0</v>
      </c>
      <c r="BG80" s="73">
        <v>0</v>
      </c>
      <c r="BH80" s="73">
        <v>0</v>
      </c>
      <c r="BI80" s="73">
        <v>0</v>
      </c>
      <c r="BJ80" s="73">
        <v>0</v>
      </c>
      <c r="BK80" s="73">
        <v>0</v>
      </c>
      <c r="BL80" s="73">
        <v>0</v>
      </c>
      <c r="BM80" s="73">
        <v>0</v>
      </c>
      <c r="BN80" s="73">
        <v>0</v>
      </c>
      <c r="BO80" s="73">
        <v>0</v>
      </c>
      <c r="BP80" s="73">
        <v>0</v>
      </c>
      <c r="BQ80" s="73">
        <v>0</v>
      </c>
      <c r="BR80" s="73">
        <v>0</v>
      </c>
      <c r="BS80" s="73">
        <v>0</v>
      </c>
      <c r="BT80" s="73">
        <v>0</v>
      </c>
      <c r="BU80" s="73">
        <v>0</v>
      </c>
      <c r="BV80" s="73">
        <v>0</v>
      </c>
      <c r="BW80" s="73">
        <v>0</v>
      </c>
      <c r="BX80" s="73">
        <v>0</v>
      </c>
      <c r="BY80" s="73">
        <v>0</v>
      </c>
      <c r="BZ80" s="73">
        <v>0</v>
      </c>
      <c r="CA80" s="73">
        <v>0</v>
      </c>
      <c r="CB80" s="73">
        <v>0</v>
      </c>
      <c r="CC80" s="73">
        <v>0</v>
      </c>
      <c r="CD80" s="23"/>
      <c r="CE80" s="73">
        <v>0</v>
      </c>
      <c r="CF80" s="73">
        <v>0</v>
      </c>
      <c r="CG80" s="73">
        <v>0</v>
      </c>
      <c r="CH80" s="73">
        <v>0</v>
      </c>
    </row>
    <row r="81" spans="1:86" s="40" customFormat="1">
      <c r="A81" s="51" t="s">
        <v>2251</v>
      </c>
      <c r="B81" s="13">
        <v>3</v>
      </c>
      <c r="C81" s="13">
        <v>0</v>
      </c>
      <c r="D81" s="13">
        <v>0</v>
      </c>
      <c r="E81" s="13">
        <v>0</v>
      </c>
      <c r="F81" s="13">
        <v>0</v>
      </c>
      <c r="G81" s="13">
        <v>0</v>
      </c>
      <c r="H81" s="13">
        <v>14</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3">
        <v>0</v>
      </c>
      <c r="AB81" s="13">
        <v>0</v>
      </c>
      <c r="AC81" s="13">
        <v>1</v>
      </c>
      <c r="AD81" s="13">
        <v>0</v>
      </c>
      <c r="AE81" s="73">
        <v>0</v>
      </c>
      <c r="AF81" s="73">
        <v>0</v>
      </c>
      <c r="AG81" s="15">
        <v>3</v>
      </c>
      <c r="AH81" s="15">
        <v>14</v>
      </c>
      <c r="AI81" s="73">
        <v>0</v>
      </c>
      <c r="AJ81" s="15">
        <v>17</v>
      </c>
      <c r="AK81" s="15">
        <v>1</v>
      </c>
      <c r="AL81" s="15">
        <v>0</v>
      </c>
      <c r="AM81" s="13">
        <v>1</v>
      </c>
      <c r="AN81" s="13" t="s">
        <v>2239</v>
      </c>
      <c r="AO81" s="73">
        <v>0</v>
      </c>
      <c r="AP81" s="73">
        <v>0</v>
      </c>
      <c r="AQ81" s="73">
        <v>0</v>
      </c>
      <c r="AR81" s="73">
        <v>0</v>
      </c>
      <c r="AS81" s="73">
        <v>0</v>
      </c>
      <c r="AT81" s="73">
        <v>0</v>
      </c>
      <c r="AU81" s="73">
        <v>0</v>
      </c>
      <c r="AV81" s="73">
        <v>0</v>
      </c>
      <c r="AW81" s="73">
        <v>0</v>
      </c>
      <c r="AX81" s="73">
        <v>0</v>
      </c>
      <c r="AY81" s="73">
        <v>0</v>
      </c>
      <c r="AZ81" s="73">
        <v>0</v>
      </c>
      <c r="BA81" s="73">
        <v>0</v>
      </c>
      <c r="BB81" s="73">
        <v>0</v>
      </c>
      <c r="BC81" s="73">
        <v>0</v>
      </c>
      <c r="BD81" s="73">
        <v>0</v>
      </c>
      <c r="BE81" s="73">
        <v>0</v>
      </c>
      <c r="BF81" s="73">
        <v>0</v>
      </c>
      <c r="BG81" s="73">
        <v>0</v>
      </c>
      <c r="BH81" s="73">
        <v>0</v>
      </c>
      <c r="BI81" s="73">
        <v>0</v>
      </c>
      <c r="BJ81" s="73">
        <v>0</v>
      </c>
      <c r="BK81" s="73">
        <v>0</v>
      </c>
      <c r="BL81" s="73">
        <v>0</v>
      </c>
      <c r="BM81" s="73">
        <v>0</v>
      </c>
      <c r="BN81" s="73">
        <v>0</v>
      </c>
      <c r="BO81" s="73">
        <v>0</v>
      </c>
      <c r="BP81" s="73">
        <v>0</v>
      </c>
      <c r="BQ81" s="73">
        <v>0</v>
      </c>
      <c r="BR81" s="73">
        <v>0</v>
      </c>
      <c r="BS81" s="73">
        <v>0</v>
      </c>
      <c r="BT81" s="73">
        <v>0</v>
      </c>
      <c r="BU81" s="73">
        <v>0</v>
      </c>
      <c r="BV81" s="73">
        <v>0</v>
      </c>
      <c r="BW81" s="73">
        <v>0</v>
      </c>
      <c r="BX81" s="73">
        <v>0</v>
      </c>
      <c r="BY81" s="73">
        <v>0</v>
      </c>
      <c r="BZ81" s="73">
        <v>0</v>
      </c>
      <c r="CA81" s="73">
        <v>0</v>
      </c>
      <c r="CB81" s="73">
        <v>0</v>
      </c>
      <c r="CC81" s="73">
        <v>0</v>
      </c>
      <c r="CD81" s="13"/>
      <c r="CE81" s="73">
        <v>0</v>
      </c>
      <c r="CF81" s="73">
        <v>0</v>
      </c>
      <c r="CG81" s="73">
        <v>0</v>
      </c>
      <c r="CH81" s="73">
        <v>0</v>
      </c>
    </row>
    <row r="82" spans="1:86" ht="30">
      <c r="A82" s="140" t="s">
        <v>2252</v>
      </c>
      <c r="B82" s="23">
        <v>1</v>
      </c>
      <c r="C82" s="73">
        <v>0</v>
      </c>
      <c r="D82" s="73">
        <v>0</v>
      </c>
      <c r="E82" s="73">
        <v>0</v>
      </c>
      <c r="F82" s="73">
        <v>0</v>
      </c>
      <c r="G82" s="73">
        <v>0</v>
      </c>
      <c r="H82" s="23">
        <v>28</v>
      </c>
      <c r="I82" s="73">
        <v>0</v>
      </c>
      <c r="J82" s="73">
        <v>0</v>
      </c>
      <c r="K82" s="73">
        <v>0</v>
      </c>
      <c r="L82" s="73">
        <v>0</v>
      </c>
      <c r="M82" s="73">
        <v>0</v>
      </c>
      <c r="N82" s="73">
        <v>0</v>
      </c>
      <c r="O82" s="73">
        <v>0</v>
      </c>
      <c r="P82" s="73">
        <v>0</v>
      </c>
      <c r="Q82" s="73">
        <v>0</v>
      </c>
      <c r="R82" s="73">
        <v>0</v>
      </c>
      <c r="S82" s="73">
        <v>0</v>
      </c>
      <c r="T82" s="73">
        <v>0</v>
      </c>
      <c r="U82" s="73">
        <v>0</v>
      </c>
      <c r="V82" s="73">
        <v>0</v>
      </c>
      <c r="W82" s="73">
        <v>0</v>
      </c>
      <c r="X82" s="73">
        <v>0</v>
      </c>
      <c r="Y82" s="73">
        <v>0</v>
      </c>
      <c r="Z82" s="73">
        <v>0</v>
      </c>
      <c r="AA82" s="73">
        <v>0</v>
      </c>
      <c r="AB82" s="73">
        <v>0</v>
      </c>
      <c r="AC82" s="73">
        <v>0</v>
      </c>
      <c r="AD82" s="73">
        <v>0</v>
      </c>
      <c r="AE82" s="73">
        <v>0</v>
      </c>
      <c r="AF82" s="73">
        <v>0</v>
      </c>
      <c r="AG82" s="24">
        <v>1</v>
      </c>
      <c r="AH82" s="24">
        <v>28</v>
      </c>
      <c r="AI82" s="73">
        <v>0</v>
      </c>
      <c r="AJ82" s="24">
        <v>29</v>
      </c>
      <c r="AK82" s="24">
        <v>2</v>
      </c>
      <c r="AL82" s="24">
        <v>0</v>
      </c>
      <c r="AM82" s="23">
        <v>3</v>
      </c>
      <c r="AN82" s="25" t="s">
        <v>2253</v>
      </c>
      <c r="AO82" s="73">
        <v>0</v>
      </c>
      <c r="AP82" s="73">
        <v>0</v>
      </c>
      <c r="AQ82" s="73">
        <v>0</v>
      </c>
      <c r="AR82" s="73">
        <v>0</v>
      </c>
      <c r="AS82" s="73">
        <v>0</v>
      </c>
      <c r="AT82" s="73">
        <v>0</v>
      </c>
      <c r="AU82" s="73">
        <v>0</v>
      </c>
      <c r="AV82" s="73">
        <v>0</v>
      </c>
      <c r="AW82" s="73">
        <v>0</v>
      </c>
      <c r="AX82" s="73">
        <v>0</v>
      </c>
      <c r="AY82" s="73">
        <v>0</v>
      </c>
      <c r="AZ82" s="73">
        <v>0</v>
      </c>
      <c r="BA82" s="73">
        <v>0</v>
      </c>
      <c r="BB82" s="73">
        <v>0</v>
      </c>
      <c r="BC82" s="73">
        <v>0</v>
      </c>
      <c r="BD82" s="73">
        <v>0</v>
      </c>
      <c r="BE82" s="73">
        <v>0</v>
      </c>
      <c r="BF82" s="73">
        <v>0</v>
      </c>
      <c r="BG82" s="73">
        <v>0</v>
      </c>
      <c r="BH82" s="73">
        <v>0</v>
      </c>
      <c r="BI82" s="73">
        <v>0</v>
      </c>
      <c r="BJ82" s="73">
        <v>0</v>
      </c>
      <c r="BK82" s="73">
        <v>0</v>
      </c>
      <c r="BL82" s="73">
        <v>0</v>
      </c>
      <c r="BM82" s="73">
        <v>0</v>
      </c>
      <c r="BN82" s="73">
        <v>0</v>
      </c>
      <c r="BO82" s="73">
        <v>0</v>
      </c>
      <c r="BP82" s="73">
        <v>0</v>
      </c>
      <c r="BQ82" s="73">
        <v>0</v>
      </c>
      <c r="BR82" s="73">
        <v>0</v>
      </c>
      <c r="BS82" s="73">
        <v>0</v>
      </c>
      <c r="BT82" s="73">
        <v>0</v>
      </c>
      <c r="BU82" s="73">
        <v>0</v>
      </c>
      <c r="BV82" s="73">
        <v>0</v>
      </c>
      <c r="BW82" s="73">
        <v>0</v>
      </c>
      <c r="BX82" s="73">
        <v>0</v>
      </c>
      <c r="BY82" s="73">
        <v>0</v>
      </c>
      <c r="BZ82" s="73">
        <v>0</v>
      </c>
      <c r="CA82" s="73">
        <v>0</v>
      </c>
      <c r="CB82" s="73">
        <v>0</v>
      </c>
      <c r="CC82" s="73">
        <v>0</v>
      </c>
      <c r="CD82" s="23"/>
      <c r="CE82" s="73">
        <v>0</v>
      </c>
      <c r="CF82" s="73">
        <v>0</v>
      </c>
      <c r="CG82" s="73">
        <v>0</v>
      </c>
      <c r="CH82" s="73">
        <v>0</v>
      </c>
    </row>
    <row r="83" spans="1:86" ht="45">
      <c r="A83" s="140" t="s">
        <v>2254</v>
      </c>
      <c r="B83" s="23">
        <v>4</v>
      </c>
      <c r="C83" s="73">
        <v>0</v>
      </c>
      <c r="D83" s="73">
        <v>0</v>
      </c>
      <c r="E83" s="73">
        <v>0</v>
      </c>
      <c r="F83" s="73">
        <v>0</v>
      </c>
      <c r="G83" s="73">
        <v>0</v>
      </c>
      <c r="H83" s="23">
        <v>51</v>
      </c>
      <c r="I83" s="73">
        <v>0</v>
      </c>
      <c r="J83" s="73">
        <v>0</v>
      </c>
      <c r="K83" s="73">
        <v>0</v>
      </c>
      <c r="L83" s="73">
        <v>0</v>
      </c>
      <c r="M83" s="73">
        <v>0</v>
      </c>
      <c r="N83" s="73">
        <v>0</v>
      </c>
      <c r="O83" s="73">
        <v>0</v>
      </c>
      <c r="P83" s="73">
        <v>0</v>
      </c>
      <c r="Q83" s="73">
        <v>0</v>
      </c>
      <c r="R83" s="73">
        <v>0</v>
      </c>
      <c r="S83" s="73">
        <v>0</v>
      </c>
      <c r="T83" s="73">
        <v>0</v>
      </c>
      <c r="U83" s="73">
        <v>0</v>
      </c>
      <c r="V83" s="73">
        <v>0</v>
      </c>
      <c r="W83" s="73">
        <v>0</v>
      </c>
      <c r="X83" s="73">
        <v>0</v>
      </c>
      <c r="Y83" s="73">
        <v>0</v>
      </c>
      <c r="Z83" s="73">
        <v>0</v>
      </c>
      <c r="AA83" s="73">
        <v>0</v>
      </c>
      <c r="AB83" s="73">
        <v>0</v>
      </c>
      <c r="AC83" s="73">
        <v>0</v>
      </c>
      <c r="AD83" s="73">
        <v>0</v>
      </c>
      <c r="AE83" s="73">
        <v>0</v>
      </c>
      <c r="AF83" s="73">
        <v>0</v>
      </c>
      <c r="AG83" s="24">
        <v>4</v>
      </c>
      <c r="AH83" s="24">
        <v>51</v>
      </c>
      <c r="AI83" s="73">
        <v>0</v>
      </c>
      <c r="AJ83" s="24">
        <v>55</v>
      </c>
      <c r="AK83" s="24">
        <v>2</v>
      </c>
      <c r="AL83" s="24">
        <v>0</v>
      </c>
      <c r="AM83" s="23">
        <v>3</v>
      </c>
      <c r="AN83" s="25" t="s">
        <v>2255</v>
      </c>
      <c r="AO83" s="73">
        <v>0</v>
      </c>
      <c r="AP83" s="73">
        <v>0</v>
      </c>
      <c r="AQ83" s="73">
        <v>0</v>
      </c>
      <c r="AR83" s="73">
        <v>0</v>
      </c>
      <c r="AS83" s="73">
        <v>0</v>
      </c>
      <c r="AT83" s="73">
        <v>0</v>
      </c>
      <c r="AU83" s="73">
        <v>0</v>
      </c>
      <c r="AV83" s="73">
        <v>0</v>
      </c>
      <c r="AW83" s="73">
        <v>0</v>
      </c>
      <c r="AX83" s="73">
        <v>0</v>
      </c>
      <c r="AY83" s="73">
        <v>0</v>
      </c>
      <c r="AZ83" s="73">
        <v>0</v>
      </c>
      <c r="BA83" s="73">
        <v>0</v>
      </c>
      <c r="BB83" s="73">
        <v>0</v>
      </c>
      <c r="BC83" s="73">
        <v>0</v>
      </c>
      <c r="BD83" s="73">
        <v>0</v>
      </c>
      <c r="BE83" s="73">
        <v>0</v>
      </c>
      <c r="BF83" s="73">
        <v>0</v>
      </c>
      <c r="BG83" s="73">
        <v>0</v>
      </c>
      <c r="BH83" s="73">
        <v>0</v>
      </c>
      <c r="BI83" s="73">
        <v>0</v>
      </c>
      <c r="BJ83" s="73">
        <v>0</v>
      </c>
      <c r="BK83" s="73">
        <v>0</v>
      </c>
      <c r="BL83" s="73">
        <v>0</v>
      </c>
      <c r="BM83" s="73">
        <v>0</v>
      </c>
      <c r="BN83" s="73">
        <v>0</v>
      </c>
      <c r="BO83" s="73">
        <v>0</v>
      </c>
      <c r="BP83" s="73">
        <v>0</v>
      </c>
      <c r="BQ83" s="73">
        <v>0</v>
      </c>
      <c r="BR83" s="73">
        <v>0</v>
      </c>
      <c r="BS83" s="73">
        <v>0</v>
      </c>
      <c r="BT83" s="73">
        <v>0</v>
      </c>
      <c r="BU83" s="73">
        <v>0</v>
      </c>
      <c r="BV83" s="73">
        <v>0</v>
      </c>
      <c r="BW83" s="73">
        <v>0</v>
      </c>
      <c r="BX83" s="73">
        <v>0</v>
      </c>
      <c r="BY83" s="73">
        <v>0</v>
      </c>
      <c r="BZ83" s="73">
        <v>0</v>
      </c>
      <c r="CA83" s="73">
        <v>0</v>
      </c>
      <c r="CB83" s="73">
        <v>0</v>
      </c>
      <c r="CC83" s="73">
        <v>0</v>
      </c>
      <c r="CD83" s="23"/>
      <c r="CE83" s="73">
        <v>0</v>
      </c>
      <c r="CF83" s="73">
        <v>0</v>
      </c>
      <c r="CG83" s="73">
        <v>0</v>
      </c>
      <c r="CH83" s="73">
        <v>0</v>
      </c>
    </row>
    <row r="84" spans="1:86">
      <c r="A84" s="140" t="s">
        <v>2256</v>
      </c>
      <c r="B84" s="23">
        <v>8</v>
      </c>
      <c r="C84" s="73">
        <v>0</v>
      </c>
      <c r="D84" s="73">
        <v>0</v>
      </c>
      <c r="E84" s="73">
        <v>0</v>
      </c>
      <c r="F84" s="73">
        <v>0</v>
      </c>
      <c r="G84" s="73">
        <v>0</v>
      </c>
      <c r="H84" s="23">
        <v>83</v>
      </c>
      <c r="I84" s="73">
        <v>0</v>
      </c>
      <c r="J84" s="73">
        <v>0</v>
      </c>
      <c r="K84" s="23">
        <v>8</v>
      </c>
      <c r="L84" s="73">
        <v>0</v>
      </c>
      <c r="M84" s="73">
        <v>0</v>
      </c>
      <c r="N84" s="73">
        <v>0</v>
      </c>
      <c r="O84" s="73">
        <v>0</v>
      </c>
      <c r="P84" s="73">
        <v>0</v>
      </c>
      <c r="Q84" s="73">
        <v>0</v>
      </c>
      <c r="R84" s="73">
        <v>0</v>
      </c>
      <c r="S84" s="73">
        <v>0</v>
      </c>
      <c r="T84" s="73">
        <v>0</v>
      </c>
      <c r="U84" s="73">
        <v>0</v>
      </c>
      <c r="V84" s="73">
        <v>0</v>
      </c>
      <c r="W84" s="73">
        <v>0</v>
      </c>
      <c r="X84" s="73">
        <v>0</v>
      </c>
      <c r="Y84" s="73">
        <v>0</v>
      </c>
      <c r="Z84" s="73">
        <v>0</v>
      </c>
      <c r="AA84" s="73">
        <v>0</v>
      </c>
      <c r="AB84" s="73">
        <v>0</v>
      </c>
      <c r="AC84" s="73">
        <v>0</v>
      </c>
      <c r="AD84" s="73">
        <v>0</v>
      </c>
      <c r="AE84" s="73">
        <v>0</v>
      </c>
      <c r="AF84" s="73">
        <v>0</v>
      </c>
      <c r="AG84" s="24">
        <v>8</v>
      </c>
      <c r="AH84" s="24">
        <v>91</v>
      </c>
      <c r="AI84" s="73">
        <v>0</v>
      </c>
      <c r="AJ84" s="24">
        <v>99</v>
      </c>
      <c r="AK84" s="24">
        <v>1</v>
      </c>
      <c r="AL84" s="24">
        <v>0</v>
      </c>
      <c r="AM84" s="23">
        <v>2</v>
      </c>
      <c r="AN84" s="23" t="s">
        <v>2257</v>
      </c>
      <c r="AO84" s="73">
        <v>0</v>
      </c>
      <c r="AP84" s="73">
        <v>0</v>
      </c>
      <c r="AQ84" s="73">
        <v>0</v>
      </c>
      <c r="AR84" s="73">
        <v>0</v>
      </c>
      <c r="AS84" s="73">
        <v>0</v>
      </c>
      <c r="AT84" s="73">
        <v>0</v>
      </c>
      <c r="AU84" s="73">
        <v>0</v>
      </c>
      <c r="AV84" s="73">
        <v>0</v>
      </c>
      <c r="AW84" s="73">
        <v>0</v>
      </c>
      <c r="AX84" s="73">
        <v>0</v>
      </c>
      <c r="AY84" s="73">
        <v>0</v>
      </c>
      <c r="AZ84" s="73">
        <v>0</v>
      </c>
      <c r="BA84" s="73">
        <v>0</v>
      </c>
      <c r="BB84" s="73">
        <v>0</v>
      </c>
      <c r="BC84" s="73">
        <v>0</v>
      </c>
      <c r="BD84" s="73">
        <v>0</v>
      </c>
      <c r="BE84" s="73">
        <v>0</v>
      </c>
      <c r="BF84" s="73">
        <v>0</v>
      </c>
      <c r="BG84" s="73">
        <v>0</v>
      </c>
      <c r="BH84" s="73">
        <v>0</v>
      </c>
      <c r="BI84" s="73">
        <v>0</v>
      </c>
      <c r="BJ84" s="73">
        <v>0</v>
      </c>
      <c r="BK84" s="73">
        <v>0</v>
      </c>
      <c r="BL84" s="73">
        <v>0</v>
      </c>
      <c r="BM84" s="73">
        <v>0</v>
      </c>
      <c r="BN84" s="73">
        <v>0</v>
      </c>
      <c r="BO84" s="73">
        <v>0</v>
      </c>
      <c r="BP84" s="73">
        <v>0</v>
      </c>
      <c r="BQ84" s="73">
        <v>0</v>
      </c>
      <c r="BR84" s="73">
        <v>0</v>
      </c>
      <c r="BS84" s="73">
        <v>0</v>
      </c>
      <c r="BT84" s="73">
        <v>0</v>
      </c>
      <c r="BU84" s="73">
        <v>0</v>
      </c>
      <c r="BV84" s="73">
        <v>0</v>
      </c>
      <c r="BW84" s="73">
        <v>0</v>
      </c>
      <c r="BX84" s="73">
        <v>0</v>
      </c>
      <c r="BY84" s="73">
        <v>0</v>
      </c>
      <c r="BZ84" s="73">
        <v>0</v>
      </c>
      <c r="CA84" s="73">
        <v>0</v>
      </c>
      <c r="CB84" s="73">
        <v>0</v>
      </c>
      <c r="CC84" s="73">
        <v>0</v>
      </c>
      <c r="CD84" s="23"/>
      <c r="CE84" s="73">
        <v>0</v>
      </c>
      <c r="CF84" s="73">
        <v>0</v>
      </c>
      <c r="CG84" s="73">
        <v>0</v>
      </c>
      <c r="CH84" s="73">
        <v>0</v>
      </c>
    </row>
    <row r="85" spans="1:86" s="40" customFormat="1" ht="30">
      <c r="A85" s="51" t="s">
        <v>2258</v>
      </c>
      <c r="B85" s="13">
        <v>3</v>
      </c>
      <c r="C85" s="13">
        <v>0</v>
      </c>
      <c r="D85" s="13">
        <v>0</v>
      </c>
      <c r="E85" s="13">
        <v>0</v>
      </c>
      <c r="F85" s="13">
        <v>0</v>
      </c>
      <c r="G85" s="13">
        <v>0</v>
      </c>
      <c r="H85" s="13">
        <v>50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3">
        <v>0</v>
      </c>
      <c r="AB85" s="13">
        <v>0</v>
      </c>
      <c r="AC85" s="13">
        <v>2</v>
      </c>
      <c r="AD85" s="13">
        <v>0</v>
      </c>
      <c r="AE85" s="73">
        <v>0</v>
      </c>
      <c r="AF85" s="73">
        <v>0</v>
      </c>
      <c r="AG85" s="15">
        <v>3</v>
      </c>
      <c r="AH85" s="15">
        <v>50</v>
      </c>
      <c r="AI85" s="73">
        <v>0</v>
      </c>
      <c r="AJ85" s="15">
        <v>53</v>
      </c>
      <c r="AK85" s="15">
        <v>2</v>
      </c>
      <c r="AL85" s="15">
        <v>0</v>
      </c>
      <c r="AM85" s="13">
        <v>2</v>
      </c>
      <c r="AN85" s="17" t="s">
        <v>2259</v>
      </c>
      <c r="AO85" s="73">
        <v>0</v>
      </c>
      <c r="AP85" s="73">
        <v>0</v>
      </c>
      <c r="AQ85" s="73">
        <v>0</v>
      </c>
      <c r="AR85" s="73">
        <v>0</v>
      </c>
      <c r="AS85" s="73">
        <v>0</v>
      </c>
      <c r="AT85" s="73">
        <v>0</v>
      </c>
      <c r="AU85" s="73">
        <v>0</v>
      </c>
      <c r="AV85" s="73">
        <v>0</v>
      </c>
      <c r="AW85" s="73">
        <v>0</v>
      </c>
      <c r="AX85" s="73">
        <v>0</v>
      </c>
      <c r="AY85" s="73">
        <v>0</v>
      </c>
      <c r="AZ85" s="73">
        <v>0</v>
      </c>
      <c r="BA85" s="73">
        <v>0</v>
      </c>
      <c r="BB85" s="73">
        <v>0</v>
      </c>
      <c r="BC85" s="73">
        <v>0</v>
      </c>
      <c r="BD85" s="73">
        <v>0</v>
      </c>
      <c r="BE85" s="73">
        <v>0</v>
      </c>
      <c r="BF85" s="73">
        <v>0</v>
      </c>
      <c r="BG85" s="73">
        <v>0</v>
      </c>
      <c r="BH85" s="73">
        <v>0</v>
      </c>
      <c r="BI85" s="73">
        <v>0</v>
      </c>
      <c r="BJ85" s="73">
        <v>0</v>
      </c>
      <c r="BK85" s="73">
        <v>0</v>
      </c>
      <c r="BL85" s="73">
        <v>0</v>
      </c>
      <c r="BM85" s="73">
        <v>0</v>
      </c>
      <c r="BN85" s="73">
        <v>0</v>
      </c>
      <c r="BO85" s="73">
        <v>0</v>
      </c>
      <c r="BP85" s="73">
        <v>0</v>
      </c>
      <c r="BQ85" s="73">
        <v>0</v>
      </c>
      <c r="BR85" s="73">
        <v>0</v>
      </c>
      <c r="BS85" s="73">
        <v>0</v>
      </c>
      <c r="BT85" s="73">
        <v>0</v>
      </c>
      <c r="BU85" s="73">
        <v>0</v>
      </c>
      <c r="BV85" s="73">
        <v>0</v>
      </c>
      <c r="BW85" s="73">
        <v>0</v>
      </c>
      <c r="BX85" s="73">
        <v>0</v>
      </c>
      <c r="BY85" s="73">
        <v>0</v>
      </c>
      <c r="BZ85" s="73">
        <v>0</v>
      </c>
      <c r="CA85" s="73">
        <v>0</v>
      </c>
      <c r="CB85" s="73">
        <v>0</v>
      </c>
      <c r="CC85" s="73">
        <v>0</v>
      </c>
      <c r="CD85" s="13"/>
      <c r="CE85" s="73">
        <v>0</v>
      </c>
      <c r="CF85" s="73">
        <v>0</v>
      </c>
      <c r="CG85" s="73">
        <v>0</v>
      </c>
      <c r="CH85" s="73">
        <v>0</v>
      </c>
    </row>
    <row r="86" spans="1:86" s="40" customFormat="1">
      <c r="A86" s="51" t="s">
        <v>2260</v>
      </c>
      <c r="B86" s="13">
        <v>8</v>
      </c>
      <c r="C86" s="13">
        <v>0</v>
      </c>
      <c r="D86" s="13">
        <v>0</v>
      </c>
      <c r="E86" s="13">
        <v>0</v>
      </c>
      <c r="F86" s="13">
        <v>0</v>
      </c>
      <c r="G86" s="13">
        <v>0</v>
      </c>
      <c r="H86" s="13">
        <v>62</v>
      </c>
      <c r="I86" s="13">
        <v>0</v>
      </c>
      <c r="J86" s="13">
        <v>0</v>
      </c>
      <c r="K86" s="13">
        <v>0</v>
      </c>
      <c r="L86" s="13">
        <v>0</v>
      </c>
      <c r="M86" s="13">
        <v>0</v>
      </c>
      <c r="N86" s="13">
        <v>0</v>
      </c>
      <c r="O86" s="13">
        <v>0</v>
      </c>
      <c r="P86" s="13">
        <v>0</v>
      </c>
      <c r="Q86" s="13">
        <v>0</v>
      </c>
      <c r="R86" s="13">
        <v>0</v>
      </c>
      <c r="S86" s="13">
        <v>0</v>
      </c>
      <c r="T86" s="13">
        <v>0</v>
      </c>
      <c r="U86" s="13">
        <v>0</v>
      </c>
      <c r="V86" s="13">
        <v>0</v>
      </c>
      <c r="W86" s="13">
        <v>0</v>
      </c>
      <c r="X86" s="13">
        <v>0</v>
      </c>
      <c r="Y86" s="13">
        <v>0</v>
      </c>
      <c r="Z86" s="13">
        <v>0</v>
      </c>
      <c r="AA86" s="13">
        <v>0</v>
      </c>
      <c r="AB86" s="13">
        <v>0</v>
      </c>
      <c r="AC86" s="13">
        <v>0</v>
      </c>
      <c r="AD86" s="13">
        <v>0</v>
      </c>
      <c r="AE86" s="73">
        <v>0</v>
      </c>
      <c r="AF86" s="13">
        <v>1</v>
      </c>
      <c r="AG86" s="15">
        <v>8</v>
      </c>
      <c r="AH86" s="15">
        <v>62</v>
      </c>
      <c r="AI86" s="15">
        <v>1</v>
      </c>
      <c r="AJ86" s="15">
        <v>71</v>
      </c>
      <c r="AK86" s="15">
        <v>0</v>
      </c>
      <c r="AL86" s="15">
        <v>0</v>
      </c>
      <c r="AM86" s="13">
        <v>0</v>
      </c>
      <c r="AN86" s="13"/>
      <c r="AO86" s="73">
        <v>0</v>
      </c>
      <c r="AP86" s="73">
        <v>0</v>
      </c>
      <c r="AQ86" s="73">
        <v>0</v>
      </c>
      <c r="AR86" s="73">
        <v>0</v>
      </c>
      <c r="AS86" s="73">
        <v>0</v>
      </c>
      <c r="AT86" s="73">
        <v>0</v>
      </c>
      <c r="AU86" s="73">
        <v>0</v>
      </c>
      <c r="AV86" s="73">
        <v>0</v>
      </c>
      <c r="AW86" s="73">
        <v>0</v>
      </c>
      <c r="AX86" s="73">
        <v>0</v>
      </c>
      <c r="AY86" s="73">
        <v>0</v>
      </c>
      <c r="AZ86" s="73">
        <v>0</v>
      </c>
      <c r="BA86" s="73">
        <v>0</v>
      </c>
      <c r="BB86" s="73">
        <v>0</v>
      </c>
      <c r="BC86" s="73">
        <v>0</v>
      </c>
      <c r="BD86" s="73">
        <v>0</v>
      </c>
      <c r="BE86" s="73">
        <v>0</v>
      </c>
      <c r="BF86" s="73">
        <v>0</v>
      </c>
      <c r="BG86" s="73">
        <v>0</v>
      </c>
      <c r="BH86" s="73">
        <v>0</v>
      </c>
      <c r="BI86" s="73">
        <v>0</v>
      </c>
      <c r="BJ86" s="73">
        <v>0</v>
      </c>
      <c r="BK86" s="73">
        <v>0</v>
      </c>
      <c r="BL86" s="73">
        <v>0</v>
      </c>
      <c r="BM86" s="73">
        <v>0</v>
      </c>
      <c r="BN86" s="73">
        <v>0</v>
      </c>
      <c r="BO86" s="73">
        <v>0</v>
      </c>
      <c r="BP86" s="73">
        <v>0</v>
      </c>
      <c r="BQ86" s="73">
        <v>0</v>
      </c>
      <c r="BR86" s="73">
        <v>0</v>
      </c>
      <c r="BS86" s="73">
        <v>0</v>
      </c>
      <c r="BT86" s="73">
        <v>0</v>
      </c>
      <c r="BU86" s="73">
        <v>0</v>
      </c>
      <c r="BV86" s="73">
        <v>0</v>
      </c>
      <c r="BW86" s="73">
        <v>0</v>
      </c>
      <c r="BX86" s="73">
        <v>0</v>
      </c>
      <c r="BY86" s="73">
        <v>0</v>
      </c>
      <c r="BZ86" s="73">
        <v>0</v>
      </c>
      <c r="CA86" s="73">
        <v>0</v>
      </c>
      <c r="CB86" s="73">
        <v>0</v>
      </c>
      <c r="CC86" s="73">
        <v>0</v>
      </c>
      <c r="CD86" s="13"/>
      <c r="CE86" s="73">
        <v>0</v>
      </c>
      <c r="CF86" s="73">
        <v>0</v>
      </c>
      <c r="CG86" s="73">
        <v>0</v>
      </c>
      <c r="CH86" s="73">
        <v>0</v>
      </c>
    </row>
    <row r="87" spans="1:86" ht="75">
      <c r="A87" s="140" t="s">
        <v>2261</v>
      </c>
      <c r="B87" s="23">
        <v>5</v>
      </c>
      <c r="C87" s="23">
        <v>1</v>
      </c>
      <c r="D87" s="73">
        <v>0</v>
      </c>
      <c r="E87" s="73">
        <v>0</v>
      </c>
      <c r="F87" s="73">
        <v>0</v>
      </c>
      <c r="G87" s="73">
        <v>0</v>
      </c>
      <c r="H87" s="23">
        <v>41</v>
      </c>
      <c r="I87" s="73">
        <v>0</v>
      </c>
      <c r="J87" s="73">
        <v>0</v>
      </c>
      <c r="K87" s="73">
        <v>0</v>
      </c>
      <c r="L87" s="73">
        <v>0</v>
      </c>
      <c r="M87" s="73">
        <v>0</v>
      </c>
      <c r="N87" s="73">
        <v>0</v>
      </c>
      <c r="O87" s="73">
        <v>0</v>
      </c>
      <c r="P87" s="73">
        <v>0</v>
      </c>
      <c r="Q87" s="73">
        <v>0</v>
      </c>
      <c r="R87" s="73">
        <v>0</v>
      </c>
      <c r="S87" s="73">
        <v>0</v>
      </c>
      <c r="T87" s="73">
        <v>0</v>
      </c>
      <c r="U87" s="73">
        <v>0</v>
      </c>
      <c r="V87" s="73">
        <v>0</v>
      </c>
      <c r="W87" s="73">
        <v>0</v>
      </c>
      <c r="X87" s="73">
        <v>0</v>
      </c>
      <c r="Y87" s="73">
        <v>0</v>
      </c>
      <c r="Z87" s="73">
        <v>0</v>
      </c>
      <c r="AA87" s="73">
        <v>0</v>
      </c>
      <c r="AB87" s="73">
        <v>0</v>
      </c>
      <c r="AC87" s="23">
        <v>1</v>
      </c>
      <c r="AD87" s="73">
        <v>0</v>
      </c>
      <c r="AE87" s="73">
        <v>0</v>
      </c>
      <c r="AF87" s="73">
        <v>0</v>
      </c>
      <c r="AG87" s="24">
        <v>5</v>
      </c>
      <c r="AH87" s="24">
        <v>41</v>
      </c>
      <c r="AI87" s="73">
        <v>0</v>
      </c>
      <c r="AJ87" s="24">
        <v>46</v>
      </c>
      <c r="AK87" s="24">
        <v>2</v>
      </c>
      <c r="AL87" s="73">
        <v>0</v>
      </c>
      <c r="AM87" s="23">
        <v>8</v>
      </c>
      <c r="AN87" s="25" t="s">
        <v>2262</v>
      </c>
      <c r="AO87" s="73">
        <v>0</v>
      </c>
      <c r="AP87" s="73">
        <v>0</v>
      </c>
      <c r="AQ87" s="73">
        <v>0</v>
      </c>
      <c r="AR87" s="73">
        <v>0</v>
      </c>
      <c r="AS87" s="73">
        <v>0</v>
      </c>
      <c r="AT87" s="73">
        <v>0</v>
      </c>
      <c r="AU87" s="73">
        <v>0</v>
      </c>
      <c r="AV87" s="73">
        <v>0</v>
      </c>
      <c r="AW87" s="73">
        <v>0</v>
      </c>
      <c r="AX87" s="73">
        <v>0</v>
      </c>
      <c r="AY87" s="73">
        <v>0</v>
      </c>
      <c r="AZ87" s="73">
        <v>0</v>
      </c>
      <c r="BA87" s="73">
        <v>0</v>
      </c>
      <c r="BB87" s="73">
        <v>0</v>
      </c>
      <c r="BC87" s="73">
        <v>0</v>
      </c>
      <c r="BD87" s="73">
        <v>0</v>
      </c>
      <c r="BE87" s="73">
        <v>0</v>
      </c>
      <c r="BF87" s="73">
        <v>0</v>
      </c>
      <c r="BG87" s="73">
        <v>0</v>
      </c>
      <c r="BH87" s="73">
        <v>0</v>
      </c>
      <c r="BI87" s="73">
        <v>0</v>
      </c>
      <c r="BJ87" s="73">
        <v>0</v>
      </c>
      <c r="BK87" s="73">
        <v>0</v>
      </c>
      <c r="BL87" s="73">
        <v>0</v>
      </c>
      <c r="BM87" s="73">
        <v>0</v>
      </c>
      <c r="BN87" s="73">
        <v>0</v>
      </c>
      <c r="BO87" s="73">
        <v>0</v>
      </c>
      <c r="BP87" s="73">
        <v>0</v>
      </c>
      <c r="BQ87" s="73">
        <v>0</v>
      </c>
      <c r="BR87" s="73">
        <v>0</v>
      </c>
      <c r="BS87" s="73">
        <v>0</v>
      </c>
      <c r="BT87" s="73">
        <v>0</v>
      </c>
      <c r="BU87" s="73">
        <v>0</v>
      </c>
      <c r="BV87" s="73">
        <v>0</v>
      </c>
      <c r="BW87" s="73">
        <v>0</v>
      </c>
      <c r="BX87" s="73">
        <v>0</v>
      </c>
      <c r="BY87" s="73">
        <v>0</v>
      </c>
      <c r="BZ87" s="73">
        <v>0</v>
      </c>
      <c r="CA87" s="73">
        <v>0</v>
      </c>
      <c r="CB87" s="73">
        <v>0</v>
      </c>
      <c r="CC87" s="73">
        <v>0</v>
      </c>
      <c r="CD87" s="23"/>
      <c r="CE87" s="73">
        <v>0</v>
      </c>
      <c r="CF87" s="73">
        <v>0</v>
      </c>
      <c r="CG87" s="73">
        <v>0</v>
      </c>
      <c r="CH87" s="73">
        <v>0</v>
      </c>
    </row>
    <row r="88" spans="1:86" ht="150">
      <c r="A88" s="140" t="s">
        <v>2263</v>
      </c>
      <c r="B88" s="23">
        <v>7</v>
      </c>
      <c r="C88" s="23">
        <v>1</v>
      </c>
      <c r="D88" s="73">
        <v>0</v>
      </c>
      <c r="E88" s="73">
        <v>0</v>
      </c>
      <c r="F88" s="73">
        <v>0</v>
      </c>
      <c r="G88" s="73">
        <v>0</v>
      </c>
      <c r="H88" s="23">
        <v>61</v>
      </c>
      <c r="I88" s="73">
        <v>0</v>
      </c>
      <c r="J88" s="73">
        <v>0</v>
      </c>
      <c r="K88" s="23">
        <v>1</v>
      </c>
      <c r="L88" s="73">
        <v>0</v>
      </c>
      <c r="M88" s="73">
        <v>0</v>
      </c>
      <c r="N88" s="23">
        <v>7</v>
      </c>
      <c r="O88" s="73">
        <v>0</v>
      </c>
      <c r="P88" s="73">
        <v>0</v>
      </c>
      <c r="Q88" s="73">
        <v>0</v>
      </c>
      <c r="R88" s="73">
        <v>0</v>
      </c>
      <c r="S88" s="73">
        <v>0</v>
      </c>
      <c r="T88" s="73">
        <v>0</v>
      </c>
      <c r="U88" s="73">
        <v>0</v>
      </c>
      <c r="V88" s="73">
        <v>0</v>
      </c>
      <c r="W88" s="73">
        <v>0</v>
      </c>
      <c r="X88" s="73">
        <v>0</v>
      </c>
      <c r="Y88" s="73">
        <v>0</v>
      </c>
      <c r="Z88" s="73">
        <v>0</v>
      </c>
      <c r="AA88" s="73">
        <v>0</v>
      </c>
      <c r="AB88" s="73">
        <v>0</v>
      </c>
      <c r="AC88" s="23">
        <v>2</v>
      </c>
      <c r="AD88" s="73">
        <v>0</v>
      </c>
      <c r="AE88" s="73">
        <v>0</v>
      </c>
      <c r="AF88" s="73">
        <v>0</v>
      </c>
      <c r="AG88" s="24">
        <v>7</v>
      </c>
      <c r="AH88" s="24">
        <v>69</v>
      </c>
      <c r="AI88" s="73">
        <v>0</v>
      </c>
      <c r="AJ88" s="24">
        <v>76</v>
      </c>
      <c r="AK88" s="24">
        <v>3</v>
      </c>
      <c r="AL88" s="73">
        <v>0</v>
      </c>
      <c r="AM88" s="23">
        <v>15</v>
      </c>
      <c r="AN88" s="25" t="s">
        <v>2264</v>
      </c>
      <c r="AO88" s="73">
        <v>0</v>
      </c>
      <c r="AP88" s="73">
        <v>0</v>
      </c>
      <c r="AQ88" s="73">
        <v>0</v>
      </c>
      <c r="AR88" s="73">
        <v>0</v>
      </c>
      <c r="AS88" s="73">
        <v>0</v>
      </c>
      <c r="AT88" s="73">
        <v>0</v>
      </c>
      <c r="AU88" s="73">
        <v>0</v>
      </c>
      <c r="AV88" s="73">
        <v>0</v>
      </c>
      <c r="AW88" s="73">
        <v>0</v>
      </c>
      <c r="AX88" s="73">
        <v>0</v>
      </c>
      <c r="AY88" s="73">
        <v>0</v>
      </c>
      <c r="AZ88" s="73">
        <v>0</v>
      </c>
      <c r="BA88" s="73">
        <v>0</v>
      </c>
      <c r="BB88" s="73">
        <v>0</v>
      </c>
      <c r="BC88" s="73">
        <v>0</v>
      </c>
      <c r="BD88" s="73">
        <v>0</v>
      </c>
      <c r="BE88" s="73">
        <v>0</v>
      </c>
      <c r="BF88" s="73">
        <v>0</v>
      </c>
      <c r="BG88" s="73">
        <v>0</v>
      </c>
      <c r="BH88" s="73">
        <v>0</v>
      </c>
      <c r="BI88" s="73">
        <v>0</v>
      </c>
      <c r="BJ88" s="73">
        <v>0</v>
      </c>
      <c r="BK88" s="73">
        <v>0</v>
      </c>
      <c r="BL88" s="73">
        <v>0</v>
      </c>
      <c r="BM88" s="73">
        <v>0</v>
      </c>
      <c r="BN88" s="73">
        <v>0</v>
      </c>
      <c r="BO88" s="73">
        <v>0</v>
      </c>
      <c r="BP88" s="73">
        <v>0</v>
      </c>
      <c r="BQ88" s="73">
        <v>0</v>
      </c>
      <c r="BR88" s="73">
        <v>0</v>
      </c>
      <c r="BS88" s="73">
        <v>0</v>
      </c>
      <c r="BT88" s="73">
        <v>0</v>
      </c>
      <c r="BU88" s="73">
        <v>0</v>
      </c>
      <c r="BV88" s="73">
        <v>0</v>
      </c>
      <c r="BW88" s="73">
        <v>0</v>
      </c>
      <c r="BX88" s="73">
        <v>0</v>
      </c>
      <c r="BY88" s="73">
        <v>0</v>
      </c>
      <c r="BZ88" s="73">
        <v>0</v>
      </c>
      <c r="CA88" s="73">
        <v>0</v>
      </c>
      <c r="CB88" s="73">
        <v>0</v>
      </c>
      <c r="CC88" s="73">
        <v>0</v>
      </c>
      <c r="CD88" s="23"/>
      <c r="CE88" s="73">
        <v>0</v>
      </c>
      <c r="CF88" s="73">
        <v>0</v>
      </c>
      <c r="CG88" s="73">
        <v>0</v>
      </c>
      <c r="CH88" s="73">
        <v>0</v>
      </c>
    </row>
    <row r="89" spans="1:86" ht="90">
      <c r="A89" s="140" t="s">
        <v>2265</v>
      </c>
      <c r="B89" s="23">
        <v>2</v>
      </c>
      <c r="C89" s="73">
        <v>0</v>
      </c>
      <c r="D89" s="73">
        <v>0</v>
      </c>
      <c r="E89" s="73">
        <v>0</v>
      </c>
      <c r="F89" s="73">
        <v>0</v>
      </c>
      <c r="G89" s="73">
        <v>0</v>
      </c>
      <c r="H89" s="23">
        <v>40</v>
      </c>
      <c r="I89" s="23">
        <v>1</v>
      </c>
      <c r="J89" s="73">
        <v>0</v>
      </c>
      <c r="K89" s="73">
        <v>0</v>
      </c>
      <c r="L89" s="73">
        <v>0</v>
      </c>
      <c r="M89" s="73">
        <v>0</v>
      </c>
      <c r="N89" s="73">
        <v>0</v>
      </c>
      <c r="O89" s="73">
        <v>0</v>
      </c>
      <c r="P89" s="73">
        <v>0</v>
      </c>
      <c r="Q89" s="73">
        <v>0</v>
      </c>
      <c r="R89" s="73">
        <v>0</v>
      </c>
      <c r="S89" s="73">
        <v>0</v>
      </c>
      <c r="T89" s="73">
        <v>0</v>
      </c>
      <c r="U89" s="73">
        <v>0</v>
      </c>
      <c r="V89" s="73">
        <v>0</v>
      </c>
      <c r="W89" s="73">
        <v>0</v>
      </c>
      <c r="X89" s="73">
        <v>0</v>
      </c>
      <c r="Y89" s="73">
        <v>0</v>
      </c>
      <c r="Z89" s="73">
        <v>0</v>
      </c>
      <c r="AA89" s="73">
        <v>0</v>
      </c>
      <c r="AB89" s="73">
        <v>0</v>
      </c>
      <c r="AC89" s="23">
        <v>3</v>
      </c>
      <c r="AD89" s="73">
        <v>0</v>
      </c>
      <c r="AE89" s="73">
        <v>0</v>
      </c>
      <c r="AF89" s="73">
        <v>0</v>
      </c>
      <c r="AG89" s="24">
        <v>2</v>
      </c>
      <c r="AH89" s="24">
        <v>40</v>
      </c>
      <c r="AI89" s="73">
        <v>0</v>
      </c>
      <c r="AJ89" s="24">
        <v>42</v>
      </c>
      <c r="AK89" s="24">
        <v>3</v>
      </c>
      <c r="AL89" s="73">
        <v>0</v>
      </c>
      <c r="AM89" s="23">
        <v>8</v>
      </c>
      <c r="AN89" s="25" t="s">
        <v>2266</v>
      </c>
      <c r="AO89" s="73">
        <v>0</v>
      </c>
      <c r="AP89" s="73">
        <v>0</v>
      </c>
      <c r="AQ89" s="73">
        <v>0</v>
      </c>
      <c r="AR89" s="73">
        <v>0</v>
      </c>
      <c r="AS89" s="73">
        <v>0</v>
      </c>
      <c r="AT89" s="73">
        <v>0</v>
      </c>
      <c r="AU89" s="73">
        <v>0</v>
      </c>
      <c r="AV89" s="73">
        <v>0</v>
      </c>
      <c r="AW89" s="73">
        <v>0</v>
      </c>
      <c r="AX89" s="73">
        <v>0</v>
      </c>
      <c r="AY89" s="73">
        <v>0</v>
      </c>
      <c r="AZ89" s="73">
        <v>0</v>
      </c>
      <c r="BA89" s="73">
        <v>0</v>
      </c>
      <c r="BB89" s="73">
        <v>0</v>
      </c>
      <c r="BC89" s="73">
        <v>0</v>
      </c>
      <c r="BD89" s="73">
        <v>0</v>
      </c>
      <c r="BE89" s="73">
        <v>0</v>
      </c>
      <c r="BF89" s="73">
        <v>0</v>
      </c>
      <c r="BG89" s="73">
        <v>0</v>
      </c>
      <c r="BH89" s="73">
        <v>0</v>
      </c>
      <c r="BI89" s="73">
        <v>0</v>
      </c>
      <c r="BJ89" s="73">
        <v>0</v>
      </c>
      <c r="BK89" s="73">
        <v>0</v>
      </c>
      <c r="BL89" s="73">
        <v>0</v>
      </c>
      <c r="BM89" s="73">
        <v>0</v>
      </c>
      <c r="BN89" s="73">
        <v>0</v>
      </c>
      <c r="BO89" s="73">
        <v>0</v>
      </c>
      <c r="BP89" s="73">
        <v>0</v>
      </c>
      <c r="BQ89" s="73">
        <v>0</v>
      </c>
      <c r="BR89" s="73">
        <v>0</v>
      </c>
      <c r="BS89" s="73">
        <v>0</v>
      </c>
      <c r="BT89" s="73">
        <v>0</v>
      </c>
      <c r="BU89" s="73">
        <v>0</v>
      </c>
      <c r="BV89" s="73">
        <v>0</v>
      </c>
      <c r="BW89" s="73">
        <v>0</v>
      </c>
      <c r="BX89" s="73">
        <v>0</v>
      </c>
      <c r="BY89" s="73">
        <v>0</v>
      </c>
      <c r="BZ89" s="73">
        <v>0</v>
      </c>
      <c r="CA89" s="73">
        <v>0</v>
      </c>
      <c r="CB89" s="73">
        <v>0</v>
      </c>
      <c r="CC89" s="73">
        <v>0</v>
      </c>
      <c r="CD89" s="23"/>
      <c r="CE89" s="73">
        <v>0</v>
      </c>
      <c r="CF89" s="73">
        <v>0</v>
      </c>
      <c r="CG89" s="73">
        <v>0</v>
      </c>
      <c r="CH89" s="73">
        <v>0</v>
      </c>
    </row>
    <row r="90" spans="1:86" s="40" customFormat="1" ht="30">
      <c r="A90" s="51" t="s">
        <v>2267</v>
      </c>
      <c r="B90" s="13">
        <v>2</v>
      </c>
      <c r="C90" s="13">
        <v>0</v>
      </c>
      <c r="D90" s="13">
        <v>0</v>
      </c>
      <c r="E90" s="13">
        <v>0</v>
      </c>
      <c r="F90" s="13">
        <v>0</v>
      </c>
      <c r="G90" s="13">
        <v>0</v>
      </c>
      <c r="H90" s="13">
        <v>28</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3">
        <v>0</v>
      </c>
      <c r="AB90" s="13">
        <v>0</v>
      </c>
      <c r="AC90" s="13">
        <v>2</v>
      </c>
      <c r="AD90" s="13">
        <v>0</v>
      </c>
      <c r="AE90" s="73">
        <v>0</v>
      </c>
      <c r="AF90" s="73">
        <v>0</v>
      </c>
      <c r="AG90" s="15">
        <v>2</v>
      </c>
      <c r="AH90" s="15">
        <v>28</v>
      </c>
      <c r="AI90" s="73">
        <v>0</v>
      </c>
      <c r="AJ90" s="15">
        <v>30</v>
      </c>
      <c r="AK90" s="15">
        <v>2</v>
      </c>
      <c r="AL90" s="15">
        <v>0</v>
      </c>
      <c r="AM90" s="13">
        <v>3</v>
      </c>
      <c r="AN90" s="17" t="s">
        <v>2190</v>
      </c>
      <c r="AO90" s="73">
        <v>0</v>
      </c>
      <c r="AP90" s="73">
        <v>0</v>
      </c>
      <c r="AQ90" s="73">
        <v>0</v>
      </c>
      <c r="AR90" s="73">
        <v>0</v>
      </c>
      <c r="AS90" s="73">
        <v>0</v>
      </c>
      <c r="AT90" s="73">
        <v>0</v>
      </c>
      <c r="AU90" s="73">
        <v>0</v>
      </c>
      <c r="AV90" s="73">
        <v>0</v>
      </c>
      <c r="AW90" s="73">
        <v>0</v>
      </c>
      <c r="AX90" s="73">
        <v>0</v>
      </c>
      <c r="AY90" s="73">
        <v>0</v>
      </c>
      <c r="AZ90" s="73">
        <v>0</v>
      </c>
      <c r="BA90" s="73">
        <v>0</v>
      </c>
      <c r="BB90" s="73">
        <v>0</v>
      </c>
      <c r="BC90" s="73">
        <v>0</v>
      </c>
      <c r="BD90" s="73">
        <v>0</v>
      </c>
      <c r="BE90" s="73">
        <v>0</v>
      </c>
      <c r="BF90" s="73">
        <v>0</v>
      </c>
      <c r="BG90" s="73">
        <v>0</v>
      </c>
      <c r="BH90" s="73">
        <v>0</v>
      </c>
      <c r="BI90" s="73">
        <v>0</v>
      </c>
      <c r="BJ90" s="73">
        <v>0</v>
      </c>
      <c r="BK90" s="73">
        <v>0</v>
      </c>
      <c r="BL90" s="73">
        <v>0</v>
      </c>
      <c r="BM90" s="73">
        <v>0</v>
      </c>
      <c r="BN90" s="73">
        <v>0</v>
      </c>
      <c r="BO90" s="73">
        <v>0</v>
      </c>
      <c r="BP90" s="73">
        <v>0</v>
      </c>
      <c r="BQ90" s="73">
        <v>0</v>
      </c>
      <c r="BR90" s="73">
        <v>0</v>
      </c>
      <c r="BS90" s="73">
        <v>0</v>
      </c>
      <c r="BT90" s="73">
        <v>0</v>
      </c>
      <c r="BU90" s="73">
        <v>0</v>
      </c>
      <c r="BV90" s="73">
        <v>0</v>
      </c>
      <c r="BW90" s="73">
        <v>0</v>
      </c>
      <c r="BX90" s="73">
        <v>0</v>
      </c>
      <c r="BY90" s="73">
        <v>0</v>
      </c>
      <c r="BZ90" s="73">
        <v>0</v>
      </c>
      <c r="CA90" s="73">
        <v>0</v>
      </c>
      <c r="CB90" s="73">
        <v>0</v>
      </c>
      <c r="CC90" s="73">
        <v>0</v>
      </c>
      <c r="CD90" s="13"/>
      <c r="CE90" s="73">
        <v>0</v>
      </c>
      <c r="CF90" s="73">
        <v>0</v>
      </c>
      <c r="CG90" s="73">
        <v>0</v>
      </c>
      <c r="CH90" s="73">
        <v>0</v>
      </c>
    </row>
    <row r="91" spans="1:86">
      <c r="A91" s="68" t="s">
        <v>632</v>
      </c>
      <c r="B91" s="23">
        <v>9</v>
      </c>
      <c r="C91" s="73">
        <v>0</v>
      </c>
      <c r="D91" s="73">
        <v>0</v>
      </c>
      <c r="E91" s="73">
        <v>0</v>
      </c>
      <c r="F91" s="73">
        <v>0</v>
      </c>
      <c r="G91" s="73">
        <v>0</v>
      </c>
      <c r="H91" s="23">
        <v>66</v>
      </c>
      <c r="I91" s="73">
        <v>0</v>
      </c>
      <c r="J91" s="73">
        <v>0</v>
      </c>
      <c r="K91" s="23">
        <v>0</v>
      </c>
      <c r="L91" s="73">
        <v>0</v>
      </c>
      <c r="M91" s="73">
        <v>0</v>
      </c>
      <c r="N91" s="23">
        <v>14</v>
      </c>
      <c r="O91" s="73">
        <v>0</v>
      </c>
      <c r="P91" s="73">
        <v>0</v>
      </c>
      <c r="Q91" s="23">
        <v>5</v>
      </c>
      <c r="R91" s="73">
        <v>0</v>
      </c>
      <c r="S91" s="73">
        <v>0</v>
      </c>
      <c r="T91" s="73">
        <v>0</v>
      </c>
      <c r="U91" s="73">
        <v>0</v>
      </c>
      <c r="V91" s="73">
        <v>0</v>
      </c>
      <c r="W91" s="73">
        <v>0</v>
      </c>
      <c r="X91" s="73">
        <v>0</v>
      </c>
      <c r="Y91" s="73">
        <v>0</v>
      </c>
      <c r="Z91" s="73">
        <v>0</v>
      </c>
      <c r="AA91" s="73">
        <v>0</v>
      </c>
      <c r="AB91" s="73">
        <v>0</v>
      </c>
      <c r="AC91" s="23">
        <v>0</v>
      </c>
      <c r="AD91" s="73">
        <v>0</v>
      </c>
      <c r="AE91" s="73">
        <v>0</v>
      </c>
      <c r="AF91" s="73">
        <v>0</v>
      </c>
      <c r="AG91" s="23">
        <v>9</v>
      </c>
      <c r="AH91" s="24">
        <v>86</v>
      </c>
      <c r="AI91" s="73">
        <v>0</v>
      </c>
      <c r="AJ91" s="24">
        <v>94</v>
      </c>
      <c r="AK91" s="24">
        <v>0</v>
      </c>
      <c r="AL91" s="73">
        <v>0</v>
      </c>
      <c r="AM91" s="23">
        <v>0</v>
      </c>
      <c r="AN91" s="23"/>
      <c r="AO91" s="73">
        <v>0</v>
      </c>
      <c r="AP91" s="73">
        <v>0</v>
      </c>
      <c r="AQ91" s="73">
        <v>0</v>
      </c>
      <c r="AR91" s="73">
        <v>0</v>
      </c>
      <c r="AS91" s="73">
        <v>0</v>
      </c>
      <c r="AT91" s="73">
        <v>0</v>
      </c>
      <c r="AU91" s="73">
        <v>0</v>
      </c>
      <c r="AV91" s="73">
        <v>0</v>
      </c>
      <c r="AW91" s="73">
        <v>0</v>
      </c>
      <c r="AX91" s="73">
        <v>0</v>
      </c>
      <c r="AY91" s="73">
        <v>0</v>
      </c>
      <c r="AZ91" s="73">
        <v>0</v>
      </c>
      <c r="BA91" s="73">
        <v>0</v>
      </c>
      <c r="BB91" s="73">
        <v>0</v>
      </c>
      <c r="BC91" s="73">
        <v>0</v>
      </c>
      <c r="BD91" s="73">
        <v>0</v>
      </c>
      <c r="BE91" s="73">
        <v>0</v>
      </c>
      <c r="BF91" s="73">
        <v>0</v>
      </c>
      <c r="BG91" s="73">
        <v>0</v>
      </c>
      <c r="BH91" s="73">
        <v>0</v>
      </c>
      <c r="BI91" s="73">
        <v>0</v>
      </c>
      <c r="BJ91" s="73">
        <v>0</v>
      </c>
      <c r="BK91" s="73">
        <v>0</v>
      </c>
      <c r="BL91" s="73">
        <v>0</v>
      </c>
      <c r="BM91" s="73">
        <v>0</v>
      </c>
      <c r="BN91" s="73">
        <v>0</v>
      </c>
      <c r="BO91" s="73">
        <v>0</v>
      </c>
      <c r="BP91" s="73">
        <v>0</v>
      </c>
      <c r="BQ91" s="73">
        <v>0</v>
      </c>
      <c r="BR91" s="73">
        <v>0</v>
      </c>
      <c r="BS91" s="73">
        <v>0</v>
      </c>
      <c r="BT91" s="73">
        <v>0</v>
      </c>
      <c r="BU91" s="73">
        <v>0</v>
      </c>
      <c r="BV91" s="73">
        <v>0</v>
      </c>
      <c r="BW91" s="73">
        <v>0</v>
      </c>
      <c r="BX91" s="73">
        <v>0</v>
      </c>
      <c r="BY91" s="73">
        <v>0</v>
      </c>
      <c r="BZ91" s="73">
        <v>0</v>
      </c>
      <c r="CA91" s="73">
        <v>0</v>
      </c>
      <c r="CB91" s="73">
        <v>0</v>
      </c>
      <c r="CC91" s="73">
        <v>0</v>
      </c>
      <c r="CD91" s="23"/>
      <c r="CE91" s="73">
        <v>0</v>
      </c>
      <c r="CF91" s="73">
        <v>0</v>
      </c>
      <c r="CG91" s="73">
        <v>0</v>
      </c>
      <c r="CH91" s="73">
        <v>0</v>
      </c>
    </row>
    <row r="92" spans="1:86" ht="60">
      <c r="A92" s="140" t="s">
        <v>2268</v>
      </c>
      <c r="B92" s="23">
        <v>9</v>
      </c>
      <c r="C92" s="73">
        <v>0</v>
      </c>
      <c r="D92" s="73">
        <v>0</v>
      </c>
      <c r="E92" s="73">
        <v>0</v>
      </c>
      <c r="F92" s="73">
        <v>0</v>
      </c>
      <c r="G92" s="73">
        <v>0</v>
      </c>
      <c r="H92" s="23">
        <v>42</v>
      </c>
      <c r="I92" s="73">
        <v>0</v>
      </c>
      <c r="J92" s="73">
        <v>0</v>
      </c>
      <c r="K92" s="23">
        <v>173</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23">
        <v>2</v>
      </c>
      <c r="AD92" s="73">
        <v>0</v>
      </c>
      <c r="AE92" s="73">
        <v>0</v>
      </c>
      <c r="AF92" s="73">
        <v>0</v>
      </c>
      <c r="AG92" s="24">
        <v>9</v>
      </c>
      <c r="AH92" s="24">
        <v>215</v>
      </c>
      <c r="AI92" s="73">
        <v>0</v>
      </c>
      <c r="AJ92" s="24">
        <v>224</v>
      </c>
      <c r="AK92" s="24">
        <v>2</v>
      </c>
      <c r="AL92" s="24">
        <v>0</v>
      </c>
      <c r="AM92" s="23">
        <v>6</v>
      </c>
      <c r="AN92" s="25" t="s">
        <v>2269</v>
      </c>
      <c r="AO92" s="73">
        <v>0</v>
      </c>
      <c r="AP92" s="73">
        <v>0</v>
      </c>
      <c r="AQ92" s="73">
        <v>0</v>
      </c>
      <c r="AR92" s="73">
        <v>0</v>
      </c>
      <c r="AS92" s="73">
        <v>0</v>
      </c>
      <c r="AT92" s="73">
        <v>0</v>
      </c>
      <c r="AU92" s="73">
        <v>0</v>
      </c>
      <c r="AV92" s="73">
        <v>0</v>
      </c>
      <c r="AW92" s="73">
        <v>0</v>
      </c>
      <c r="AX92" s="73">
        <v>0</v>
      </c>
      <c r="AY92" s="73">
        <v>0</v>
      </c>
      <c r="AZ92" s="73">
        <v>0</v>
      </c>
      <c r="BA92" s="73">
        <v>0</v>
      </c>
      <c r="BB92" s="73">
        <v>0</v>
      </c>
      <c r="BC92" s="73">
        <v>0</v>
      </c>
      <c r="BD92" s="73">
        <v>0</v>
      </c>
      <c r="BE92" s="73">
        <v>0</v>
      </c>
      <c r="BF92" s="73">
        <v>0</v>
      </c>
      <c r="BG92" s="73">
        <v>0</v>
      </c>
      <c r="BH92" s="73">
        <v>0</v>
      </c>
      <c r="BI92" s="73">
        <v>0</v>
      </c>
      <c r="BJ92" s="73">
        <v>0</v>
      </c>
      <c r="BK92" s="73">
        <v>0</v>
      </c>
      <c r="BL92" s="73">
        <v>0</v>
      </c>
      <c r="BM92" s="73">
        <v>0</v>
      </c>
      <c r="BN92" s="73">
        <v>0</v>
      </c>
      <c r="BO92" s="73">
        <v>0</v>
      </c>
      <c r="BP92" s="73">
        <v>0</v>
      </c>
      <c r="BQ92" s="73">
        <v>0</v>
      </c>
      <c r="BR92" s="73">
        <v>0</v>
      </c>
      <c r="BS92" s="73">
        <v>0</v>
      </c>
      <c r="BT92" s="73">
        <v>0</v>
      </c>
      <c r="BU92" s="73">
        <v>0</v>
      </c>
      <c r="BV92" s="73">
        <v>0</v>
      </c>
      <c r="BW92" s="73">
        <v>0</v>
      </c>
      <c r="BX92" s="73">
        <v>0</v>
      </c>
      <c r="BY92" s="73">
        <v>0</v>
      </c>
      <c r="BZ92" s="73">
        <v>0</v>
      </c>
      <c r="CA92" s="73">
        <v>0</v>
      </c>
      <c r="CB92" s="73">
        <v>0</v>
      </c>
      <c r="CC92" s="73">
        <v>0</v>
      </c>
      <c r="CD92" s="23"/>
      <c r="CE92" s="73">
        <v>0</v>
      </c>
      <c r="CF92" s="73">
        <v>0</v>
      </c>
      <c r="CG92" s="73">
        <v>0</v>
      </c>
      <c r="CH92" s="73">
        <v>0</v>
      </c>
    </row>
    <row r="93" spans="1:86" s="40" customFormat="1">
      <c r="A93" s="51" t="s">
        <v>633</v>
      </c>
      <c r="B93" s="13">
        <v>6</v>
      </c>
      <c r="C93" s="13">
        <v>0</v>
      </c>
      <c r="D93" s="13">
        <v>0</v>
      </c>
      <c r="E93" s="13">
        <v>0</v>
      </c>
      <c r="F93" s="13">
        <v>0</v>
      </c>
      <c r="G93" s="13">
        <v>0</v>
      </c>
      <c r="H93" s="13">
        <v>32</v>
      </c>
      <c r="I93" s="13">
        <v>0</v>
      </c>
      <c r="J93" s="13">
        <v>0</v>
      </c>
      <c r="K93" s="13">
        <v>3</v>
      </c>
      <c r="L93" s="13">
        <v>0</v>
      </c>
      <c r="M93" s="13">
        <v>0</v>
      </c>
      <c r="N93" s="13">
        <v>13</v>
      </c>
      <c r="O93" s="13">
        <v>0</v>
      </c>
      <c r="P93" s="13">
        <v>0</v>
      </c>
      <c r="Q93" s="13">
        <v>0</v>
      </c>
      <c r="R93" s="13">
        <v>0</v>
      </c>
      <c r="S93" s="13">
        <v>0</v>
      </c>
      <c r="T93" s="13">
        <v>0</v>
      </c>
      <c r="U93" s="13">
        <v>0</v>
      </c>
      <c r="V93" s="13">
        <v>0</v>
      </c>
      <c r="W93" s="13">
        <v>0</v>
      </c>
      <c r="X93" s="13">
        <v>0</v>
      </c>
      <c r="Y93" s="13">
        <v>0</v>
      </c>
      <c r="Z93" s="13">
        <v>0</v>
      </c>
      <c r="AA93" s="13">
        <v>0</v>
      </c>
      <c r="AB93" s="13">
        <v>0</v>
      </c>
      <c r="AC93" s="13">
        <v>1</v>
      </c>
      <c r="AD93" s="13">
        <v>0</v>
      </c>
      <c r="AE93" s="73">
        <v>0</v>
      </c>
      <c r="AF93" s="73">
        <v>0</v>
      </c>
      <c r="AG93" s="15">
        <v>6</v>
      </c>
      <c r="AH93" s="15">
        <v>48</v>
      </c>
      <c r="AI93" s="73">
        <v>0</v>
      </c>
      <c r="AJ93" s="15">
        <v>54</v>
      </c>
      <c r="AK93" s="15">
        <v>1</v>
      </c>
      <c r="AL93" s="15">
        <v>0</v>
      </c>
      <c r="AM93" s="13">
        <v>1</v>
      </c>
      <c r="AN93" s="13" t="s">
        <v>2239</v>
      </c>
      <c r="AO93" s="73">
        <v>0</v>
      </c>
      <c r="AP93" s="73">
        <v>0</v>
      </c>
      <c r="AQ93" s="73">
        <v>0</v>
      </c>
      <c r="AR93" s="73">
        <v>0</v>
      </c>
      <c r="AS93" s="73">
        <v>0</v>
      </c>
      <c r="AT93" s="73">
        <v>0</v>
      </c>
      <c r="AU93" s="73">
        <v>0</v>
      </c>
      <c r="AV93" s="73">
        <v>0</v>
      </c>
      <c r="AW93" s="73">
        <v>0</v>
      </c>
      <c r="AX93" s="73">
        <v>0</v>
      </c>
      <c r="AY93" s="73">
        <v>0</v>
      </c>
      <c r="AZ93" s="73">
        <v>0</v>
      </c>
      <c r="BA93" s="73">
        <v>0</v>
      </c>
      <c r="BB93" s="73">
        <v>0</v>
      </c>
      <c r="BC93" s="73">
        <v>0</v>
      </c>
      <c r="BD93" s="73">
        <v>0</v>
      </c>
      <c r="BE93" s="73">
        <v>0</v>
      </c>
      <c r="BF93" s="73">
        <v>0</v>
      </c>
      <c r="BG93" s="73">
        <v>0</v>
      </c>
      <c r="BH93" s="73">
        <v>0</v>
      </c>
      <c r="BI93" s="73">
        <v>0</v>
      </c>
      <c r="BJ93" s="73">
        <v>0</v>
      </c>
      <c r="BK93" s="73">
        <v>0</v>
      </c>
      <c r="BL93" s="73">
        <v>0</v>
      </c>
      <c r="BM93" s="73">
        <v>0</v>
      </c>
      <c r="BN93" s="73">
        <v>0</v>
      </c>
      <c r="BO93" s="73">
        <v>0</v>
      </c>
      <c r="BP93" s="73">
        <v>0</v>
      </c>
      <c r="BQ93" s="73">
        <v>0</v>
      </c>
      <c r="BR93" s="73">
        <v>0</v>
      </c>
      <c r="BS93" s="73">
        <v>0</v>
      </c>
      <c r="BT93" s="73">
        <v>0</v>
      </c>
      <c r="BU93" s="73">
        <v>0</v>
      </c>
      <c r="BV93" s="73">
        <v>0</v>
      </c>
      <c r="BW93" s="73">
        <v>0</v>
      </c>
      <c r="BX93" s="73">
        <v>0</v>
      </c>
      <c r="BY93" s="73">
        <v>0</v>
      </c>
      <c r="BZ93" s="73">
        <v>0</v>
      </c>
      <c r="CA93" s="73">
        <v>0</v>
      </c>
      <c r="CB93" s="73">
        <v>0</v>
      </c>
      <c r="CC93" s="73">
        <v>0</v>
      </c>
      <c r="CD93" s="13"/>
      <c r="CE93" s="73">
        <v>0</v>
      </c>
      <c r="CF93" s="73">
        <v>0</v>
      </c>
      <c r="CG93" s="73">
        <v>0</v>
      </c>
      <c r="CH93" s="73">
        <v>0</v>
      </c>
    </row>
    <row r="94" spans="1:86" ht="150">
      <c r="A94" s="140" t="s">
        <v>2270</v>
      </c>
      <c r="B94" s="23">
        <v>8</v>
      </c>
      <c r="C94" s="23">
        <v>1</v>
      </c>
      <c r="D94" s="73">
        <v>0</v>
      </c>
      <c r="E94" s="73">
        <v>0</v>
      </c>
      <c r="F94" s="73">
        <v>0</v>
      </c>
      <c r="G94" s="73">
        <v>0</v>
      </c>
      <c r="H94" s="23">
        <v>70</v>
      </c>
      <c r="I94" s="73">
        <v>0</v>
      </c>
      <c r="J94" s="73">
        <v>0</v>
      </c>
      <c r="K94" s="23">
        <v>12</v>
      </c>
      <c r="L94" s="73">
        <v>0</v>
      </c>
      <c r="M94" s="73">
        <v>0</v>
      </c>
      <c r="N94" s="23">
        <v>16</v>
      </c>
      <c r="O94" s="73">
        <v>0</v>
      </c>
      <c r="P94" s="73">
        <v>0</v>
      </c>
      <c r="Q94" s="23">
        <v>5</v>
      </c>
      <c r="R94" s="73">
        <v>0</v>
      </c>
      <c r="S94" s="73">
        <v>0</v>
      </c>
      <c r="T94" s="73">
        <v>0</v>
      </c>
      <c r="U94" s="73">
        <v>0</v>
      </c>
      <c r="V94" s="73">
        <v>0</v>
      </c>
      <c r="W94" s="73">
        <v>0</v>
      </c>
      <c r="X94" s="73">
        <v>0</v>
      </c>
      <c r="Y94" s="73">
        <v>0</v>
      </c>
      <c r="Z94" s="73">
        <v>0</v>
      </c>
      <c r="AA94" s="73">
        <v>0</v>
      </c>
      <c r="AB94" s="73">
        <v>0</v>
      </c>
      <c r="AC94" s="23">
        <v>2</v>
      </c>
      <c r="AD94" s="73">
        <v>0</v>
      </c>
      <c r="AE94" s="73">
        <v>0</v>
      </c>
      <c r="AF94" s="73">
        <v>0</v>
      </c>
      <c r="AG94" s="24">
        <v>8</v>
      </c>
      <c r="AH94" s="24">
        <v>103</v>
      </c>
      <c r="AI94" s="73">
        <v>0</v>
      </c>
      <c r="AJ94" s="24">
        <v>111</v>
      </c>
      <c r="AK94" s="24">
        <v>3</v>
      </c>
      <c r="AL94" s="73">
        <v>0</v>
      </c>
      <c r="AM94" s="23">
        <v>14</v>
      </c>
      <c r="AN94" s="25" t="s">
        <v>2271</v>
      </c>
      <c r="AO94" s="73">
        <v>0</v>
      </c>
      <c r="AP94" s="73">
        <v>0</v>
      </c>
      <c r="AQ94" s="73">
        <v>0</v>
      </c>
      <c r="AR94" s="73">
        <v>0</v>
      </c>
      <c r="AS94" s="73">
        <v>0</v>
      </c>
      <c r="AT94" s="73">
        <v>0</v>
      </c>
      <c r="AU94" s="73">
        <v>0</v>
      </c>
      <c r="AV94" s="73">
        <v>0</v>
      </c>
      <c r="AW94" s="73">
        <v>0</v>
      </c>
      <c r="AX94" s="73">
        <v>0</v>
      </c>
      <c r="AY94" s="73">
        <v>0</v>
      </c>
      <c r="AZ94" s="73">
        <v>0</v>
      </c>
      <c r="BA94" s="73">
        <v>0</v>
      </c>
      <c r="BB94" s="73">
        <v>0</v>
      </c>
      <c r="BC94" s="73">
        <v>0</v>
      </c>
      <c r="BD94" s="73">
        <v>0</v>
      </c>
      <c r="BE94" s="73">
        <v>0</v>
      </c>
      <c r="BF94" s="73">
        <v>0</v>
      </c>
      <c r="BG94" s="73">
        <v>0</v>
      </c>
      <c r="BH94" s="73">
        <v>0</v>
      </c>
      <c r="BI94" s="73">
        <v>0</v>
      </c>
      <c r="BJ94" s="73">
        <v>0</v>
      </c>
      <c r="BK94" s="73">
        <v>0</v>
      </c>
      <c r="BL94" s="73">
        <v>0</v>
      </c>
      <c r="BM94" s="73">
        <v>0</v>
      </c>
      <c r="BN94" s="73">
        <v>0</v>
      </c>
      <c r="BO94" s="73">
        <v>0</v>
      </c>
      <c r="BP94" s="73">
        <v>0</v>
      </c>
      <c r="BQ94" s="73">
        <v>0</v>
      </c>
      <c r="BR94" s="73">
        <v>0</v>
      </c>
      <c r="BS94" s="73">
        <v>0</v>
      </c>
      <c r="BT94" s="73">
        <v>0</v>
      </c>
      <c r="BU94" s="73">
        <v>0</v>
      </c>
      <c r="BV94" s="73">
        <v>0</v>
      </c>
      <c r="BW94" s="73">
        <v>0</v>
      </c>
      <c r="BX94" s="73">
        <v>0</v>
      </c>
      <c r="BY94" s="73">
        <v>0</v>
      </c>
      <c r="BZ94" s="73">
        <v>0</v>
      </c>
      <c r="CA94" s="73">
        <v>0</v>
      </c>
      <c r="CB94" s="73">
        <v>0</v>
      </c>
      <c r="CC94" s="73">
        <v>0</v>
      </c>
      <c r="CD94" s="23"/>
      <c r="CE94" s="73">
        <v>0</v>
      </c>
      <c r="CF94" s="73">
        <v>0</v>
      </c>
      <c r="CG94" s="73">
        <v>0</v>
      </c>
      <c r="CH94" s="73">
        <v>0</v>
      </c>
    </row>
    <row r="95" spans="1:86">
      <c r="A95" s="140" t="s">
        <v>2272</v>
      </c>
      <c r="B95" s="23">
        <v>9</v>
      </c>
      <c r="C95" s="73">
        <v>0</v>
      </c>
      <c r="D95" s="73">
        <v>0</v>
      </c>
      <c r="E95" s="73">
        <v>0</v>
      </c>
      <c r="F95" s="73">
        <v>0</v>
      </c>
      <c r="G95" s="73">
        <v>0</v>
      </c>
      <c r="H95" s="23">
        <v>170</v>
      </c>
      <c r="I95" s="73">
        <v>0</v>
      </c>
      <c r="J95" s="73">
        <v>0</v>
      </c>
      <c r="K95" s="23">
        <v>38</v>
      </c>
      <c r="L95" s="73">
        <v>0</v>
      </c>
      <c r="M95" s="73">
        <v>0</v>
      </c>
      <c r="N95" s="73">
        <v>0</v>
      </c>
      <c r="O95" s="73">
        <v>0</v>
      </c>
      <c r="P95" s="73">
        <v>0</v>
      </c>
      <c r="Q95" s="73">
        <v>0</v>
      </c>
      <c r="R95" s="73">
        <v>0</v>
      </c>
      <c r="S95" s="73">
        <v>0</v>
      </c>
      <c r="T95" s="73">
        <v>0</v>
      </c>
      <c r="U95" s="73">
        <v>0</v>
      </c>
      <c r="V95" s="73">
        <v>0</v>
      </c>
      <c r="W95" s="73">
        <v>0</v>
      </c>
      <c r="X95" s="73">
        <v>0</v>
      </c>
      <c r="Y95" s="73">
        <v>0</v>
      </c>
      <c r="Z95" s="73">
        <v>0</v>
      </c>
      <c r="AA95" s="73">
        <v>0</v>
      </c>
      <c r="AB95" s="73">
        <v>0</v>
      </c>
      <c r="AC95" s="23">
        <v>1</v>
      </c>
      <c r="AD95" s="73">
        <v>0</v>
      </c>
      <c r="AE95" s="73">
        <v>0</v>
      </c>
      <c r="AF95" s="23">
        <v>1</v>
      </c>
      <c r="AG95" s="24">
        <v>9</v>
      </c>
      <c r="AH95" s="24">
        <v>208</v>
      </c>
      <c r="AI95" s="24">
        <v>1</v>
      </c>
      <c r="AJ95" s="24">
        <v>218</v>
      </c>
      <c r="AK95" s="24">
        <v>1</v>
      </c>
      <c r="AL95" s="24">
        <v>0</v>
      </c>
      <c r="AM95" s="23">
        <v>1</v>
      </c>
      <c r="AN95" s="23" t="s">
        <v>2193</v>
      </c>
      <c r="AO95" s="73">
        <v>0</v>
      </c>
      <c r="AP95" s="73">
        <v>0</v>
      </c>
      <c r="AQ95" s="73">
        <v>0</v>
      </c>
      <c r="AR95" s="73">
        <v>0</v>
      </c>
      <c r="AS95" s="73">
        <v>0</v>
      </c>
      <c r="AT95" s="73">
        <v>0</v>
      </c>
      <c r="AU95" s="73">
        <v>0</v>
      </c>
      <c r="AV95" s="73">
        <v>0</v>
      </c>
      <c r="AW95" s="73">
        <v>0</v>
      </c>
      <c r="AX95" s="73">
        <v>0</v>
      </c>
      <c r="AY95" s="73">
        <v>0</v>
      </c>
      <c r="AZ95" s="73">
        <v>0</v>
      </c>
      <c r="BA95" s="73">
        <v>0</v>
      </c>
      <c r="BB95" s="73">
        <v>0</v>
      </c>
      <c r="BC95" s="73">
        <v>0</v>
      </c>
      <c r="BD95" s="73">
        <v>0</v>
      </c>
      <c r="BE95" s="73">
        <v>0</v>
      </c>
      <c r="BF95" s="73">
        <v>0</v>
      </c>
      <c r="BG95" s="73">
        <v>0</v>
      </c>
      <c r="BH95" s="73">
        <v>0</v>
      </c>
      <c r="BI95" s="73">
        <v>0</v>
      </c>
      <c r="BJ95" s="73">
        <v>0</v>
      </c>
      <c r="BK95" s="73">
        <v>0</v>
      </c>
      <c r="BL95" s="73">
        <v>0</v>
      </c>
      <c r="BM95" s="73">
        <v>0</v>
      </c>
      <c r="BN95" s="73">
        <v>0</v>
      </c>
      <c r="BO95" s="73">
        <v>0</v>
      </c>
      <c r="BP95" s="73">
        <v>0</v>
      </c>
      <c r="BQ95" s="73">
        <v>0</v>
      </c>
      <c r="BR95" s="73">
        <v>0</v>
      </c>
      <c r="BS95" s="73">
        <v>0</v>
      </c>
      <c r="BT95" s="73">
        <v>0</v>
      </c>
      <c r="BU95" s="73">
        <v>0</v>
      </c>
      <c r="BV95" s="73">
        <v>0</v>
      </c>
      <c r="BW95" s="73">
        <v>0</v>
      </c>
      <c r="BX95" s="73">
        <v>0</v>
      </c>
      <c r="BY95" s="73">
        <v>0</v>
      </c>
      <c r="BZ95" s="73">
        <v>0</v>
      </c>
      <c r="CA95" s="73">
        <v>0</v>
      </c>
      <c r="CB95" s="73">
        <v>0</v>
      </c>
      <c r="CC95" s="73">
        <v>0</v>
      </c>
      <c r="CD95" s="23"/>
      <c r="CE95" s="73">
        <v>0</v>
      </c>
      <c r="CF95" s="73">
        <v>0</v>
      </c>
      <c r="CG95" s="73">
        <v>0</v>
      </c>
      <c r="CH95" s="73">
        <v>0</v>
      </c>
    </row>
    <row r="96" spans="1:86" s="40" customFormat="1" ht="30">
      <c r="A96" s="51" t="s">
        <v>634</v>
      </c>
      <c r="B96" s="13">
        <v>5</v>
      </c>
      <c r="C96" s="13">
        <v>0</v>
      </c>
      <c r="D96" s="13">
        <v>0</v>
      </c>
      <c r="E96" s="13">
        <v>0</v>
      </c>
      <c r="F96" s="13">
        <v>0</v>
      </c>
      <c r="G96" s="13">
        <v>0</v>
      </c>
      <c r="H96" s="13">
        <v>69</v>
      </c>
      <c r="I96" s="13">
        <v>1</v>
      </c>
      <c r="J96" s="13">
        <v>0</v>
      </c>
      <c r="K96" s="13">
        <v>0</v>
      </c>
      <c r="L96" s="13">
        <v>0</v>
      </c>
      <c r="M96" s="13">
        <v>0</v>
      </c>
      <c r="N96" s="13">
        <v>22</v>
      </c>
      <c r="O96" s="13">
        <v>0</v>
      </c>
      <c r="P96" s="13">
        <v>0</v>
      </c>
      <c r="Q96" s="13">
        <v>0</v>
      </c>
      <c r="R96" s="13">
        <v>0</v>
      </c>
      <c r="S96" s="13">
        <v>0</v>
      </c>
      <c r="T96" s="13">
        <v>0</v>
      </c>
      <c r="U96" s="13">
        <v>0</v>
      </c>
      <c r="V96" s="13">
        <v>0</v>
      </c>
      <c r="W96" s="13">
        <v>0</v>
      </c>
      <c r="X96" s="13">
        <v>0</v>
      </c>
      <c r="Y96" s="13">
        <v>0</v>
      </c>
      <c r="Z96" s="13">
        <v>0</v>
      </c>
      <c r="AA96" s="13">
        <v>0</v>
      </c>
      <c r="AB96" s="13">
        <v>0</v>
      </c>
      <c r="AC96" s="13">
        <v>1</v>
      </c>
      <c r="AD96" s="13">
        <v>0</v>
      </c>
      <c r="AE96" s="73">
        <v>0</v>
      </c>
      <c r="AF96" s="73">
        <v>0</v>
      </c>
      <c r="AG96" s="15">
        <v>5</v>
      </c>
      <c r="AH96" s="15">
        <v>91</v>
      </c>
      <c r="AI96" s="73">
        <v>0</v>
      </c>
      <c r="AJ96" s="15">
        <v>96</v>
      </c>
      <c r="AK96" s="15">
        <v>2</v>
      </c>
      <c r="AL96" s="15">
        <v>0</v>
      </c>
      <c r="AM96" s="13">
        <v>2</v>
      </c>
      <c r="AN96" s="17" t="s">
        <v>2273</v>
      </c>
      <c r="AO96" s="73">
        <v>0</v>
      </c>
      <c r="AP96" s="73">
        <v>0</v>
      </c>
      <c r="AQ96" s="73">
        <v>0</v>
      </c>
      <c r="AR96" s="73">
        <v>0</v>
      </c>
      <c r="AS96" s="73">
        <v>0</v>
      </c>
      <c r="AT96" s="73">
        <v>0</v>
      </c>
      <c r="AU96" s="73">
        <v>0</v>
      </c>
      <c r="AV96" s="73">
        <v>0</v>
      </c>
      <c r="AW96" s="73">
        <v>0</v>
      </c>
      <c r="AX96" s="73">
        <v>0</v>
      </c>
      <c r="AY96" s="73">
        <v>0</v>
      </c>
      <c r="AZ96" s="73">
        <v>0</v>
      </c>
      <c r="BA96" s="73">
        <v>0</v>
      </c>
      <c r="BB96" s="73">
        <v>0</v>
      </c>
      <c r="BC96" s="73">
        <v>0</v>
      </c>
      <c r="BD96" s="73">
        <v>0</v>
      </c>
      <c r="BE96" s="73">
        <v>0</v>
      </c>
      <c r="BF96" s="73">
        <v>0</v>
      </c>
      <c r="BG96" s="73">
        <v>0</v>
      </c>
      <c r="BH96" s="73">
        <v>0</v>
      </c>
      <c r="BI96" s="73">
        <v>0</v>
      </c>
      <c r="BJ96" s="73">
        <v>0</v>
      </c>
      <c r="BK96" s="73">
        <v>0</v>
      </c>
      <c r="BL96" s="73">
        <v>0</v>
      </c>
      <c r="BM96" s="73">
        <v>0</v>
      </c>
      <c r="BN96" s="73">
        <v>0</v>
      </c>
      <c r="BO96" s="73">
        <v>0</v>
      </c>
      <c r="BP96" s="73">
        <v>0</v>
      </c>
      <c r="BQ96" s="73">
        <v>0</v>
      </c>
      <c r="BR96" s="73">
        <v>0</v>
      </c>
      <c r="BS96" s="73">
        <v>0</v>
      </c>
      <c r="BT96" s="73">
        <v>0</v>
      </c>
      <c r="BU96" s="73">
        <v>0</v>
      </c>
      <c r="BV96" s="73">
        <v>0</v>
      </c>
      <c r="BW96" s="73">
        <v>0</v>
      </c>
      <c r="BX96" s="73">
        <v>0</v>
      </c>
      <c r="BY96" s="73">
        <v>0</v>
      </c>
      <c r="BZ96" s="73">
        <v>0</v>
      </c>
      <c r="CA96" s="73">
        <v>0</v>
      </c>
      <c r="CB96" s="73">
        <v>0</v>
      </c>
      <c r="CC96" s="73">
        <v>0</v>
      </c>
      <c r="CD96" s="13"/>
      <c r="CE96" s="73">
        <v>0</v>
      </c>
      <c r="CF96" s="73">
        <v>0</v>
      </c>
      <c r="CG96" s="73">
        <v>0</v>
      </c>
      <c r="CH96" s="73">
        <v>0</v>
      </c>
    </row>
    <row r="97" spans="1:86">
      <c r="A97" s="140" t="s">
        <v>635</v>
      </c>
      <c r="B97" s="23">
        <v>4</v>
      </c>
      <c r="C97" s="73">
        <v>0</v>
      </c>
      <c r="D97" s="73">
        <v>0</v>
      </c>
      <c r="E97" s="73">
        <v>0</v>
      </c>
      <c r="F97" s="73">
        <v>0</v>
      </c>
      <c r="G97" s="73">
        <v>0</v>
      </c>
      <c r="H97" s="23">
        <v>76</v>
      </c>
      <c r="I97" s="73">
        <v>0</v>
      </c>
      <c r="J97" s="73">
        <v>0</v>
      </c>
      <c r="K97" s="23">
        <v>92</v>
      </c>
      <c r="L97" s="73">
        <v>0</v>
      </c>
      <c r="M97" s="73">
        <v>0</v>
      </c>
      <c r="N97" s="23">
        <v>10</v>
      </c>
      <c r="O97" s="73">
        <v>0</v>
      </c>
      <c r="P97" s="73">
        <v>0</v>
      </c>
      <c r="Q97" s="73">
        <v>0</v>
      </c>
      <c r="R97" s="73">
        <v>0</v>
      </c>
      <c r="S97" s="73">
        <v>0</v>
      </c>
      <c r="T97" s="73">
        <v>0</v>
      </c>
      <c r="U97" s="73">
        <v>0</v>
      </c>
      <c r="V97" s="73">
        <v>0</v>
      </c>
      <c r="W97" s="73">
        <v>0</v>
      </c>
      <c r="X97" s="73">
        <v>0</v>
      </c>
      <c r="Y97" s="73">
        <v>0</v>
      </c>
      <c r="Z97" s="73">
        <v>0</v>
      </c>
      <c r="AA97" s="73">
        <v>0</v>
      </c>
      <c r="AB97" s="73">
        <v>0</v>
      </c>
      <c r="AC97" s="23">
        <v>1</v>
      </c>
      <c r="AD97" s="73">
        <v>0</v>
      </c>
      <c r="AE97" s="73">
        <v>0</v>
      </c>
      <c r="AF97" s="73">
        <v>0</v>
      </c>
      <c r="AG97" s="24">
        <v>4</v>
      </c>
      <c r="AH97" s="24">
        <v>178</v>
      </c>
      <c r="AI97" s="73">
        <v>0</v>
      </c>
      <c r="AJ97" s="24">
        <v>182</v>
      </c>
      <c r="AK97" s="24">
        <v>1</v>
      </c>
      <c r="AL97" s="73">
        <v>0</v>
      </c>
      <c r="AM97" s="23">
        <v>2</v>
      </c>
      <c r="AN97" s="23" t="s">
        <v>1361</v>
      </c>
      <c r="AO97" s="73">
        <v>0</v>
      </c>
      <c r="AP97" s="73">
        <v>0</v>
      </c>
      <c r="AQ97" s="73">
        <v>0</v>
      </c>
      <c r="AR97" s="73">
        <v>0</v>
      </c>
      <c r="AS97" s="73">
        <v>0</v>
      </c>
      <c r="AT97" s="73">
        <v>0</v>
      </c>
      <c r="AU97" s="73">
        <v>0</v>
      </c>
      <c r="AV97" s="73">
        <v>0</v>
      </c>
      <c r="AW97" s="73">
        <v>0</v>
      </c>
      <c r="AX97" s="73">
        <v>0</v>
      </c>
      <c r="AY97" s="73">
        <v>0</v>
      </c>
      <c r="AZ97" s="73">
        <v>0</v>
      </c>
      <c r="BA97" s="73">
        <v>0</v>
      </c>
      <c r="BB97" s="73">
        <v>0</v>
      </c>
      <c r="BC97" s="73">
        <v>0</v>
      </c>
      <c r="BD97" s="73">
        <v>0</v>
      </c>
      <c r="BE97" s="73">
        <v>0</v>
      </c>
      <c r="BF97" s="73">
        <v>0</v>
      </c>
      <c r="BG97" s="73">
        <v>0</v>
      </c>
      <c r="BH97" s="73">
        <v>0</v>
      </c>
      <c r="BI97" s="73">
        <v>0</v>
      </c>
      <c r="BJ97" s="73">
        <v>0</v>
      </c>
      <c r="BK97" s="73">
        <v>0</v>
      </c>
      <c r="BL97" s="73">
        <v>0</v>
      </c>
      <c r="BM97" s="73">
        <v>0</v>
      </c>
      <c r="BN97" s="73">
        <v>0</v>
      </c>
      <c r="BO97" s="73">
        <v>0</v>
      </c>
      <c r="BP97" s="73">
        <v>0</v>
      </c>
      <c r="BQ97" s="73">
        <v>0</v>
      </c>
      <c r="BR97" s="73">
        <v>0</v>
      </c>
      <c r="BS97" s="73">
        <v>0</v>
      </c>
      <c r="BT97" s="73">
        <v>0</v>
      </c>
      <c r="BU97" s="73">
        <v>0</v>
      </c>
      <c r="BV97" s="73">
        <v>0</v>
      </c>
      <c r="BW97" s="73">
        <v>0</v>
      </c>
      <c r="BX97" s="73">
        <v>0</v>
      </c>
      <c r="BY97" s="73">
        <v>0</v>
      </c>
      <c r="BZ97" s="73">
        <v>0</v>
      </c>
      <c r="CA97" s="73">
        <v>0</v>
      </c>
      <c r="CB97" s="73">
        <v>0</v>
      </c>
      <c r="CC97" s="73">
        <v>0</v>
      </c>
      <c r="CD97" s="23"/>
      <c r="CE97" s="73">
        <v>0</v>
      </c>
      <c r="CF97" s="73">
        <v>0</v>
      </c>
      <c r="CG97" s="73">
        <v>0</v>
      </c>
      <c r="CH97" s="73">
        <v>0</v>
      </c>
    </row>
    <row r="98" spans="1:86">
      <c r="A98" s="140" t="s">
        <v>636</v>
      </c>
      <c r="B98" s="23">
        <v>2</v>
      </c>
      <c r="C98" s="73">
        <v>0</v>
      </c>
      <c r="D98" s="73">
        <v>0</v>
      </c>
      <c r="E98" s="73">
        <v>0</v>
      </c>
      <c r="F98" s="73">
        <v>0</v>
      </c>
      <c r="G98" s="73">
        <v>0</v>
      </c>
      <c r="H98" s="23">
        <v>87</v>
      </c>
      <c r="I98" s="23">
        <v>1</v>
      </c>
      <c r="J98" s="73">
        <v>0</v>
      </c>
      <c r="K98" s="73">
        <v>0</v>
      </c>
      <c r="L98" s="73">
        <v>0</v>
      </c>
      <c r="M98" s="73">
        <v>0</v>
      </c>
      <c r="N98" s="23">
        <v>10</v>
      </c>
      <c r="O98" s="73">
        <v>0</v>
      </c>
      <c r="P98" s="73">
        <v>0</v>
      </c>
      <c r="Q98" s="73">
        <v>0</v>
      </c>
      <c r="R98" s="73">
        <v>0</v>
      </c>
      <c r="S98" s="73">
        <v>0</v>
      </c>
      <c r="T98" s="73">
        <v>0</v>
      </c>
      <c r="U98" s="73">
        <v>0</v>
      </c>
      <c r="V98" s="73">
        <v>0</v>
      </c>
      <c r="W98" s="73">
        <v>0</v>
      </c>
      <c r="X98" s="73">
        <v>0</v>
      </c>
      <c r="Y98" s="73">
        <v>0</v>
      </c>
      <c r="Z98" s="73">
        <v>0</v>
      </c>
      <c r="AA98" s="73">
        <v>0</v>
      </c>
      <c r="AB98" s="73">
        <v>0</v>
      </c>
      <c r="AC98" s="23"/>
      <c r="AD98" s="73">
        <v>0</v>
      </c>
      <c r="AE98" s="73">
        <v>0</v>
      </c>
      <c r="AF98" s="73">
        <v>0</v>
      </c>
      <c r="AG98" s="24">
        <v>2</v>
      </c>
      <c r="AH98" s="24">
        <v>97</v>
      </c>
      <c r="AI98" s="73">
        <v>0</v>
      </c>
      <c r="AJ98" s="24">
        <v>99</v>
      </c>
      <c r="AK98" s="24">
        <v>1</v>
      </c>
      <c r="AL98" s="73">
        <v>0</v>
      </c>
      <c r="AM98" s="23">
        <v>1</v>
      </c>
      <c r="AN98" s="23" t="s">
        <v>2274</v>
      </c>
      <c r="AO98" s="73">
        <v>0</v>
      </c>
      <c r="AP98" s="73">
        <v>0</v>
      </c>
      <c r="AQ98" s="73">
        <v>0</v>
      </c>
      <c r="AR98" s="73">
        <v>0</v>
      </c>
      <c r="AS98" s="73">
        <v>0</v>
      </c>
      <c r="AT98" s="73">
        <v>0</v>
      </c>
      <c r="AU98" s="73">
        <v>0</v>
      </c>
      <c r="AV98" s="73">
        <v>0</v>
      </c>
      <c r="AW98" s="73">
        <v>0</v>
      </c>
      <c r="AX98" s="73">
        <v>0</v>
      </c>
      <c r="AY98" s="73">
        <v>0</v>
      </c>
      <c r="AZ98" s="73">
        <v>0</v>
      </c>
      <c r="BA98" s="73">
        <v>0</v>
      </c>
      <c r="BB98" s="73">
        <v>0</v>
      </c>
      <c r="BC98" s="73">
        <v>0</v>
      </c>
      <c r="BD98" s="73">
        <v>0</v>
      </c>
      <c r="BE98" s="73">
        <v>0</v>
      </c>
      <c r="BF98" s="73">
        <v>0</v>
      </c>
      <c r="BG98" s="73">
        <v>0</v>
      </c>
      <c r="BH98" s="73">
        <v>0</v>
      </c>
      <c r="BI98" s="73">
        <v>0</v>
      </c>
      <c r="BJ98" s="73">
        <v>0</v>
      </c>
      <c r="BK98" s="73">
        <v>0</v>
      </c>
      <c r="BL98" s="73">
        <v>0</v>
      </c>
      <c r="BM98" s="73">
        <v>0</v>
      </c>
      <c r="BN98" s="73">
        <v>0</v>
      </c>
      <c r="BO98" s="73">
        <v>0</v>
      </c>
      <c r="BP98" s="73">
        <v>0</v>
      </c>
      <c r="BQ98" s="73">
        <v>0</v>
      </c>
      <c r="BR98" s="73">
        <v>0</v>
      </c>
      <c r="BS98" s="73">
        <v>0</v>
      </c>
      <c r="BT98" s="73">
        <v>0</v>
      </c>
      <c r="BU98" s="73">
        <v>0</v>
      </c>
      <c r="BV98" s="73">
        <v>0</v>
      </c>
      <c r="BW98" s="73">
        <v>0</v>
      </c>
      <c r="BX98" s="73">
        <v>0</v>
      </c>
      <c r="BY98" s="73">
        <v>0</v>
      </c>
      <c r="BZ98" s="73">
        <v>0</v>
      </c>
      <c r="CA98" s="73">
        <v>0</v>
      </c>
      <c r="CB98" s="73">
        <v>0</v>
      </c>
      <c r="CC98" s="73">
        <v>0</v>
      </c>
      <c r="CD98" s="23"/>
      <c r="CE98" s="73">
        <v>0</v>
      </c>
      <c r="CF98" s="73">
        <v>0</v>
      </c>
      <c r="CG98" s="73">
        <v>0</v>
      </c>
      <c r="CH98" s="73">
        <v>0</v>
      </c>
    </row>
    <row r="99" spans="1:86" ht="30">
      <c r="A99" s="68" t="s">
        <v>2275</v>
      </c>
      <c r="B99" s="23">
        <v>0</v>
      </c>
      <c r="C99" s="23">
        <v>1</v>
      </c>
      <c r="D99" s="73">
        <v>0</v>
      </c>
      <c r="E99" s="73">
        <v>0</v>
      </c>
      <c r="F99" s="73">
        <v>0</v>
      </c>
      <c r="G99" s="73">
        <v>0</v>
      </c>
      <c r="H99" s="23">
        <v>17</v>
      </c>
      <c r="I99" s="73">
        <v>0</v>
      </c>
      <c r="J99" s="73">
        <v>0</v>
      </c>
      <c r="K99" s="23">
        <v>0</v>
      </c>
      <c r="L99" s="73">
        <v>0</v>
      </c>
      <c r="M99" s="73">
        <v>0</v>
      </c>
      <c r="N99" s="23">
        <v>0</v>
      </c>
      <c r="O99" s="73">
        <v>0</v>
      </c>
      <c r="P99" s="73">
        <v>0</v>
      </c>
      <c r="Q99" s="73">
        <v>0</v>
      </c>
      <c r="R99" s="73">
        <v>0</v>
      </c>
      <c r="S99" s="73">
        <v>0</v>
      </c>
      <c r="T99" s="73">
        <v>0</v>
      </c>
      <c r="U99" s="73">
        <v>0</v>
      </c>
      <c r="V99" s="73">
        <v>0</v>
      </c>
      <c r="W99" s="73">
        <v>0</v>
      </c>
      <c r="X99" s="73">
        <v>0</v>
      </c>
      <c r="Y99" s="73">
        <v>0</v>
      </c>
      <c r="Z99" s="73">
        <v>0</v>
      </c>
      <c r="AA99" s="73">
        <v>0</v>
      </c>
      <c r="AB99" s="73">
        <v>0</v>
      </c>
      <c r="AC99" s="23">
        <v>1</v>
      </c>
      <c r="AD99" s="73">
        <v>0</v>
      </c>
      <c r="AE99" s="73">
        <v>0</v>
      </c>
      <c r="AF99" s="73">
        <v>0</v>
      </c>
      <c r="AG99" s="23">
        <v>0</v>
      </c>
      <c r="AH99" s="24">
        <v>17</v>
      </c>
      <c r="AI99" s="73">
        <v>0</v>
      </c>
      <c r="AJ99" s="24">
        <v>17</v>
      </c>
      <c r="AK99" s="24">
        <v>2</v>
      </c>
      <c r="AL99" s="73">
        <v>0</v>
      </c>
      <c r="AM99" s="23">
        <v>4</v>
      </c>
      <c r="AN99" s="25" t="s">
        <v>2276</v>
      </c>
      <c r="AO99" s="73">
        <v>0</v>
      </c>
      <c r="AP99" s="73">
        <v>0</v>
      </c>
      <c r="AQ99" s="73">
        <v>0</v>
      </c>
      <c r="AR99" s="73">
        <v>0</v>
      </c>
      <c r="AS99" s="73">
        <v>0</v>
      </c>
      <c r="AT99" s="73">
        <v>0</v>
      </c>
      <c r="AU99" s="73">
        <v>0</v>
      </c>
      <c r="AV99" s="73">
        <v>0</v>
      </c>
      <c r="AW99" s="73">
        <v>0</v>
      </c>
      <c r="AX99" s="73">
        <v>0</v>
      </c>
      <c r="AY99" s="73">
        <v>0</v>
      </c>
      <c r="AZ99" s="73">
        <v>0</v>
      </c>
      <c r="BA99" s="73">
        <v>0</v>
      </c>
      <c r="BB99" s="73">
        <v>0</v>
      </c>
      <c r="BC99" s="73">
        <v>0</v>
      </c>
      <c r="BD99" s="73">
        <v>0</v>
      </c>
      <c r="BE99" s="73">
        <v>0</v>
      </c>
      <c r="BF99" s="73">
        <v>0</v>
      </c>
      <c r="BG99" s="73">
        <v>0</v>
      </c>
      <c r="BH99" s="73">
        <v>0</v>
      </c>
      <c r="BI99" s="73">
        <v>0</v>
      </c>
      <c r="BJ99" s="73">
        <v>0</v>
      </c>
      <c r="BK99" s="73">
        <v>0</v>
      </c>
      <c r="BL99" s="73">
        <v>0</v>
      </c>
      <c r="BM99" s="73">
        <v>0</v>
      </c>
      <c r="BN99" s="73">
        <v>0</v>
      </c>
      <c r="BO99" s="73">
        <v>0</v>
      </c>
      <c r="BP99" s="73">
        <v>0</v>
      </c>
      <c r="BQ99" s="73">
        <v>0</v>
      </c>
      <c r="BR99" s="73">
        <v>0</v>
      </c>
      <c r="BS99" s="73">
        <v>0</v>
      </c>
      <c r="BT99" s="73">
        <v>0</v>
      </c>
      <c r="BU99" s="73">
        <v>0</v>
      </c>
      <c r="BV99" s="73">
        <v>0</v>
      </c>
      <c r="BW99" s="73">
        <v>0</v>
      </c>
      <c r="BX99" s="73">
        <v>0</v>
      </c>
      <c r="BY99" s="73">
        <v>0</v>
      </c>
      <c r="BZ99" s="73">
        <v>0</v>
      </c>
      <c r="CA99" s="73">
        <v>0</v>
      </c>
      <c r="CB99" s="73">
        <v>0</v>
      </c>
      <c r="CC99" s="73">
        <v>0</v>
      </c>
      <c r="CD99" s="23"/>
      <c r="CE99" s="73">
        <v>0</v>
      </c>
      <c r="CF99" s="73">
        <v>0</v>
      </c>
      <c r="CG99" s="73">
        <v>0</v>
      </c>
      <c r="CH99" s="73">
        <v>0</v>
      </c>
    </row>
    <row r="100" spans="1:86">
      <c r="A100" s="68" t="s">
        <v>637</v>
      </c>
      <c r="B100" s="23">
        <v>3</v>
      </c>
      <c r="C100" s="73">
        <v>0</v>
      </c>
      <c r="D100" s="73">
        <v>0</v>
      </c>
      <c r="E100" s="73">
        <v>0</v>
      </c>
      <c r="F100" s="73">
        <v>0</v>
      </c>
      <c r="G100" s="73">
        <v>0</v>
      </c>
      <c r="H100" s="23">
        <v>18</v>
      </c>
      <c r="I100" s="73">
        <v>0</v>
      </c>
      <c r="J100" s="73">
        <v>0</v>
      </c>
      <c r="K100" s="23">
        <v>0</v>
      </c>
      <c r="L100" s="73">
        <v>0</v>
      </c>
      <c r="M100" s="73">
        <v>0</v>
      </c>
      <c r="N100" s="23">
        <v>0</v>
      </c>
      <c r="O100" s="73">
        <v>0</v>
      </c>
      <c r="P100" s="73">
        <v>0</v>
      </c>
      <c r="Q100" s="73">
        <v>0</v>
      </c>
      <c r="R100" s="73">
        <v>0</v>
      </c>
      <c r="S100" s="73">
        <v>0</v>
      </c>
      <c r="T100" s="73">
        <v>0</v>
      </c>
      <c r="U100" s="73">
        <v>0</v>
      </c>
      <c r="V100" s="73">
        <v>0</v>
      </c>
      <c r="W100" s="73">
        <v>0</v>
      </c>
      <c r="X100" s="73">
        <v>0</v>
      </c>
      <c r="Y100" s="73">
        <v>0</v>
      </c>
      <c r="Z100" s="73">
        <v>0</v>
      </c>
      <c r="AA100" s="73">
        <v>0</v>
      </c>
      <c r="AB100" s="73">
        <v>0</v>
      </c>
      <c r="AC100" s="23">
        <v>1</v>
      </c>
      <c r="AD100" s="73">
        <v>0</v>
      </c>
      <c r="AE100" s="73">
        <v>0</v>
      </c>
      <c r="AF100" s="73">
        <v>0</v>
      </c>
      <c r="AG100" s="23">
        <v>3</v>
      </c>
      <c r="AH100" s="24">
        <v>18</v>
      </c>
      <c r="AI100" s="73">
        <v>0</v>
      </c>
      <c r="AJ100" s="24">
        <v>21</v>
      </c>
      <c r="AK100" s="24">
        <v>1</v>
      </c>
      <c r="AL100" s="73">
        <v>0</v>
      </c>
      <c r="AM100" s="23">
        <v>1</v>
      </c>
      <c r="AN100" s="23" t="s">
        <v>2202</v>
      </c>
      <c r="AO100" s="73">
        <v>0</v>
      </c>
      <c r="AP100" s="73">
        <v>0</v>
      </c>
      <c r="AQ100" s="73">
        <v>0</v>
      </c>
      <c r="AR100" s="73">
        <v>0</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3">
        <v>0</v>
      </c>
      <c r="BH100" s="73">
        <v>0</v>
      </c>
      <c r="BI100" s="73">
        <v>0</v>
      </c>
      <c r="BJ100" s="73">
        <v>0</v>
      </c>
      <c r="BK100" s="73">
        <v>0</v>
      </c>
      <c r="BL100" s="73">
        <v>0</v>
      </c>
      <c r="BM100" s="73">
        <v>0</v>
      </c>
      <c r="BN100" s="73">
        <v>0</v>
      </c>
      <c r="BO100" s="73">
        <v>0</v>
      </c>
      <c r="BP100" s="73">
        <v>0</v>
      </c>
      <c r="BQ100" s="73">
        <v>0</v>
      </c>
      <c r="BR100" s="73">
        <v>0</v>
      </c>
      <c r="BS100" s="73">
        <v>0</v>
      </c>
      <c r="BT100" s="73">
        <v>0</v>
      </c>
      <c r="BU100" s="73">
        <v>0</v>
      </c>
      <c r="BV100" s="73">
        <v>0</v>
      </c>
      <c r="BW100" s="73">
        <v>0</v>
      </c>
      <c r="BX100" s="73">
        <v>0</v>
      </c>
      <c r="BY100" s="73">
        <v>0</v>
      </c>
      <c r="BZ100" s="73">
        <v>0</v>
      </c>
      <c r="CA100" s="73">
        <v>0</v>
      </c>
      <c r="CB100" s="73">
        <v>0</v>
      </c>
      <c r="CC100" s="73">
        <v>0</v>
      </c>
      <c r="CD100" s="23"/>
      <c r="CE100" s="73">
        <v>0</v>
      </c>
      <c r="CF100" s="73">
        <v>0</v>
      </c>
      <c r="CG100" s="73">
        <v>0</v>
      </c>
      <c r="CH100" s="73">
        <v>0</v>
      </c>
    </row>
    <row r="101" spans="1:86" ht="60">
      <c r="A101" s="140" t="s">
        <v>2277</v>
      </c>
      <c r="B101" s="23">
        <v>8</v>
      </c>
      <c r="C101" s="73">
        <v>0</v>
      </c>
      <c r="D101" s="73">
        <v>0</v>
      </c>
      <c r="E101" s="73">
        <v>0</v>
      </c>
      <c r="F101" s="73">
        <v>0</v>
      </c>
      <c r="G101" s="73">
        <v>0</v>
      </c>
      <c r="H101" s="23">
        <v>137</v>
      </c>
      <c r="I101" s="73">
        <v>0</v>
      </c>
      <c r="J101" s="73">
        <v>0</v>
      </c>
      <c r="K101" s="73">
        <v>0</v>
      </c>
      <c r="L101" s="73">
        <v>0</v>
      </c>
      <c r="M101" s="73">
        <v>0</v>
      </c>
      <c r="N101" s="73">
        <v>0</v>
      </c>
      <c r="O101" s="73">
        <v>0</v>
      </c>
      <c r="P101" s="73">
        <v>0</v>
      </c>
      <c r="Q101" s="73">
        <v>0</v>
      </c>
      <c r="R101" s="73">
        <v>0</v>
      </c>
      <c r="S101" s="73">
        <v>0</v>
      </c>
      <c r="T101" s="73">
        <v>0</v>
      </c>
      <c r="U101" s="73">
        <v>0</v>
      </c>
      <c r="V101" s="73">
        <v>0</v>
      </c>
      <c r="W101" s="73">
        <v>0</v>
      </c>
      <c r="X101" s="73">
        <v>0</v>
      </c>
      <c r="Y101" s="73">
        <v>0</v>
      </c>
      <c r="Z101" s="73">
        <v>0</v>
      </c>
      <c r="AA101" s="73">
        <v>0</v>
      </c>
      <c r="AB101" s="73">
        <v>0</v>
      </c>
      <c r="AC101" s="73">
        <v>0</v>
      </c>
      <c r="AD101" s="73">
        <v>0</v>
      </c>
      <c r="AE101" s="73">
        <v>0</v>
      </c>
      <c r="AF101" s="73">
        <v>0</v>
      </c>
      <c r="AG101" s="24">
        <v>8</v>
      </c>
      <c r="AH101" s="24">
        <v>137</v>
      </c>
      <c r="AI101" s="73">
        <v>0</v>
      </c>
      <c r="AJ101" s="24">
        <v>145</v>
      </c>
      <c r="AK101" s="24">
        <v>2</v>
      </c>
      <c r="AL101" s="24">
        <v>0</v>
      </c>
      <c r="AM101" s="23">
        <v>3</v>
      </c>
      <c r="AN101" s="25" t="s">
        <v>2278</v>
      </c>
      <c r="AO101" s="73">
        <v>0</v>
      </c>
      <c r="AP101" s="73">
        <v>0</v>
      </c>
      <c r="AQ101" s="73">
        <v>0</v>
      </c>
      <c r="AR101" s="73">
        <v>0</v>
      </c>
      <c r="AS101" s="73">
        <v>0</v>
      </c>
      <c r="AT101" s="73">
        <v>0</v>
      </c>
      <c r="AU101" s="73">
        <v>0</v>
      </c>
      <c r="AV101" s="73">
        <v>0</v>
      </c>
      <c r="AW101" s="73">
        <v>0</v>
      </c>
      <c r="AX101" s="73">
        <v>0</v>
      </c>
      <c r="AY101" s="73">
        <v>0</v>
      </c>
      <c r="AZ101" s="73">
        <v>0</v>
      </c>
      <c r="BA101" s="73">
        <v>0</v>
      </c>
      <c r="BB101" s="73">
        <v>0</v>
      </c>
      <c r="BC101" s="73">
        <v>0</v>
      </c>
      <c r="BD101" s="73">
        <v>0</v>
      </c>
      <c r="BE101" s="73">
        <v>0</v>
      </c>
      <c r="BF101" s="73">
        <v>0</v>
      </c>
      <c r="BG101" s="73">
        <v>0</v>
      </c>
      <c r="BH101" s="73">
        <v>0</v>
      </c>
      <c r="BI101" s="73">
        <v>0</v>
      </c>
      <c r="BJ101" s="73">
        <v>0</v>
      </c>
      <c r="BK101" s="73">
        <v>0</v>
      </c>
      <c r="BL101" s="73">
        <v>0</v>
      </c>
      <c r="BM101" s="73">
        <v>0</v>
      </c>
      <c r="BN101" s="73">
        <v>0</v>
      </c>
      <c r="BO101" s="73">
        <v>0</v>
      </c>
      <c r="BP101" s="73">
        <v>0</v>
      </c>
      <c r="BQ101" s="73">
        <v>0</v>
      </c>
      <c r="BR101" s="73">
        <v>0</v>
      </c>
      <c r="BS101" s="73">
        <v>0</v>
      </c>
      <c r="BT101" s="73">
        <v>0</v>
      </c>
      <c r="BU101" s="73">
        <v>0</v>
      </c>
      <c r="BV101" s="73">
        <v>0</v>
      </c>
      <c r="BW101" s="73">
        <v>0</v>
      </c>
      <c r="BX101" s="73">
        <v>0</v>
      </c>
      <c r="BY101" s="73">
        <v>0</v>
      </c>
      <c r="BZ101" s="73">
        <v>0</v>
      </c>
      <c r="CA101" s="73">
        <v>0</v>
      </c>
      <c r="CB101" s="73">
        <v>0</v>
      </c>
      <c r="CC101" s="73">
        <v>0</v>
      </c>
      <c r="CD101" s="23"/>
      <c r="CE101" s="73">
        <v>0</v>
      </c>
      <c r="CF101" s="73">
        <v>0</v>
      </c>
      <c r="CG101" s="73">
        <v>0</v>
      </c>
      <c r="CH101" s="73">
        <v>0</v>
      </c>
    </row>
    <row r="102" spans="1:86">
      <c r="A102" s="140" t="s">
        <v>2279</v>
      </c>
      <c r="B102" s="23">
        <v>9</v>
      </c>
      <c r="C102" s="73">
        <v>0</v>
      </c>
      <c r="D102" s="73">
        <v>0</v>
      </c>
      <c r="E102" s="73">
        <v>0</v>
      </c>
      <c r="F102" s="73">
        <v>0</v>
      </c>
      <c r="G102" s="73">
        <v>0</v>
      </c>
      <c r="H102" s="23">
        <v>60</v>
      </c>
      <c r="I102" s="73">
        <v>0</v>
      </c>
      <c r="J102" s="73">
        <v>0</v>
      </c>
      <c r="K102" s="23">
        <v>121</v>
      </c>
      <c r="L102" s="73">
        <v>0</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24">
        <v>9</v>
      </c>
      <c r="AH102" s="24">
        <v>181</v>
      </c>
      <c r="AI102" s="73">
        <v>0</v>
      </c>
      <c r="AJ102" s="24">
        <v>190</v>
      </c>
      <c r="AK102" s="24">
        <v>1</v>
      </c>
      <c r="AL102" s="24">
        <v>0</v>
      </c>
      <c r="AM102" s="23">
        <v>2</v>
      </c>
      <c r="AN102" s="23" t="s">
        <v>1361</v>
      </c>
      <c r="AO102" s="73">
        <v>0</v>
      </c>
      <c r="AP102" s="73">
        <v>0</v>
      </c>
      <c r="AQ102" s="73">
        <v>0</v>
      </c>
      <c r="AR102" s="73">
        <v>0</v>
      </c>
      <c r="AS102" s="73">
        <v>0</v>
      </c>
      <c r="AT102" s="73">
        <v>0</v>
      </c>
      <c r="AU102" s="73">
        <v>0</v>
      </c>
      <c r="AV102" s="73">
        <v>0</v>
      </c>
      <c r="AW102" s="73">
        <v>0</v>
      </c>
      <c r="AX102" s="73">
        <v>0</v>
      </c>
      <c r="AY102" s="73">
        <v>0</v>
      </c>
      <c r="AZ102" s="73">
        <v>0</v>
      </c>
      <c r="BA102" s="73">
        <v>0</v>
      </c>
      <c r="BB102" s="73">
        <v>0</v>
      </c>
      <c r="BC102" s="73">
        <v>0</v>
      </c>
      <c r="BD102" s="73">
        <v>0</v>
      </c>
      <c r="BE102" s="73">
        <v>0</v>
      </c>
      <c r="BF102" s="73">
        <v>0</v>
      </c>
      <c r="BG102" s="73">
        <v>0</v>
      </c>
      <c r="BH102" s="73">
        <v>0</v>
      </c>
      <c r="BI102" s="73">
        <v>0</v>
      </c>
      <c r="BJ102" s="73">
        <v>0</v>
      </c>
      <c r="BK102" s="73">
        <v>0</v>
      </c>
      <c r="BL102" s="73">
        <v>0</v>
      </c>
      <c r="BM102" s="73">
        <v>0</v>
      </c>
      <c r="BN102" s="73">
        <v>0</v>
      </c>
      <c r="BO102" s="73">
        <v>0</v>
      </c>
      <c r="BP102" s="73">
        <v>0</v>
      </c>
      <c r="BQ102" s="73">
        <v>0</v>
      </c>
      <c r="BR102" s="73">
        <v>0</v>
      </c>
      <c r="BS102" s="73">
        <v>0</v>
      </c>
      <c r="BT102" s="73">
        <v>0</v>
      </c>
      <c r="BU102" s="73">
        <v>0</v>
      </c>
      <c r="BV102" s="73">
        <v>0</v>
      </c>
      <c r="BW102" s="73">
        <v>0</v>
      </c>
      <c r="BX102" s="73">
        <v>0</v>
      </c>
      <c r="BY102" s="73">
        <v>0</v>
      </c>
      <c r="BZ102" s="73">
        <v>0</v>
      </c>
      <c r="CA102" s="73">
        <v>0</v>
      </c>
      <c r="CB102" s="73">
        <v>0</v>
      </c>
      <c r="CC102" s="73">
        <v>0</v>
      </c>
      <c r="CD102" s="23"/>
      <c r="CE102" s="73">
        <v>0</v>
      </c>
      <c r="CF102" s="73">
        <v>0</v>
      </c>
      <c r="CG102" s="73">
        <v>0</v>
      </c>
      <c r="CH102" s="73">
        <v>0</v>
      </c>
    </row>
    <row r="103" spans="1:86">
      <c r="A103" s="68" t="s">
        <v>638</v>
      </c>
      <c r="B103" s="23">
        <v>7</v>
      </c>
      <c r="C103" s="73">
        <v>0</v>
      </c>
      <c r="D103" s="73">
        <v>0</v>
      </c>
      <c r="E103" s="73">
        <v>0</v>
      </c>
      <c r="F103" s="73">
        <v>0</v>
      </c>
      <c r="G103" s="73">
        <v>0</v>
      </c>
      <c r="H103" s="23">
        <v>29</v>
      </c>
      <c r="I103" s="73">
        <v>0</v>
      </c>
      <c r="J103" s="73">
        <v>0</v>
      </c>
      <c r="K103" s="23">
        <v>1</v>
      </c>
      <c r="L103" s="73">
        <v>0</v>
      </c>
      <c r="M103" s="73">
        <v>0</v>
      </c>
      <c r="N103" s="23">
        <v>4</v>
      </c>
      <c r="O103" s="73">
        <v>0</v>
      </c>
      <c r="P103" s="73">
        <v>0</v>
      </c>
      <c r="Q103" s="73">
        <v>0</v>
      </c>
      <c r="R103" s="73">
        <v>0</v>
      </c>
      <c r="S103" s="73">
        <v>0</v>
      </c>
      <c r="T103" s="73">
        <v>0</v>
      </c>
      <c r="U103" s="73">
        <v>0</v>
      </c>
      <c r="V103" s="73">
        <v>0</v>
      </c>
      <c r="W103" s="73">
        <v>0</v>
      </c>
      <c r="X103" s="73">
        <v>0</v>
      </c>
      <c r="Y103" s="73">
        <v>0</v>
      </c>
      <c r="Z103" s="73">
        <v>0</v>
      </c>
      <c r="AA103" s="73">
        <v>0</v>
      </c>
      <c r="AB103" s="73">
        <v>0</v>
      </c>
      <c r="AC103" s="23">
        <v>1</v>
      </c>
      <c r="AD103" s="73">
        <v>0</v>
      </c>
      <c r="AE103" s="73">
        <v>0</v>
      </c>
      <c r="AF103" s="73">
        <v>0</v>
      </c>
      <c r="AG103" s="23">
        <v>7</v>
      </c>
      <c r="AH103" s="24">
        <v>34</v>
      </c>
      <c r="AI103" s="73">
        <v>0</v>
      </c>
      <c r="AJ103" s="24">
        <v>41</v>
      </c>
      <c r="AK103" s="24">
        <v>1</v>
      </c>
      <c r="AL103" s="73">
        <v>0</v>
      </c>
      <c r="AM103" s="23">
        <v>1</v>
      </c>
      <c r="AN103" s="23" t="s">
        <v>2202</v>
      </c>
      <c r="AO103" s="73">
        <v>0</v>
      </c>
      <c r="AP103" s="73">
        <v>0</v>
      </c>
      <c r="AQ103" s="73">
        <v>0</v>
      </c>
      <c r="AR103" s="73">
        <v>0</v>
      </c>
      <c r="AS103" s="73">
        <v>0</v>
      </c>
      <c r="AT103" s="73">
        <v>0</v>
      </c>
      <c r="AU103" s="73">
        <v>0</v>
      </c>
      <c r="AV103" s="73">
        <v>0</v>
      </c>
      <c r="AW103" s="73">
        <v>0</v>
      </c>
      <c r="AX103" s="73">
        <v>0</v>
      </c>
      <c r="AY103" s="73">
        <v>0</v>
      </c>
      <c r="AZ103" s="73">
        <v>0</v>
      </c>
      <c r="BA103" s="73">
        <v>0</v>
      </c>
      <c r="BB103" s="73">
        <v>0</v>
      </c>
      <c r="BC103" s="73">
        <v>0</v>
      </c>
      <c r="BD103" s="73">
        <v>0</v>
      </c>
      <c r="BE103" s="73">
        <v>0</v>
      </c>
      <c r="BF103" s="73">
        <v>0</v>
      </c>
      <c r="BG103" s="73">
        <v>0</v>
      </c>
      <c r="BH103" s="73">
        <v>0</v>
      </c>
      <c r="BI103" s="73">
        <v>0</v>
      </c>
      <c r="BJ103" s="73">
        <v>0</v>
      </c>
      <c r="BK103" s="73">
        <v>0</v>
      </c>
      <c r="BL103" s="73">
        <v>0</v>
      </c>
      <c r="BM103" s="73">
        <v>0</v>
      </c>
      <c r="BN103" s="73">
        <v>0</v>
      </c>
      <c r="BO103" s="73">
        <v>0</v>
      </c>
      <c r="BP103" s="73">
        <v>0</v>
      </c>
      <c r="BQ103" s="73">
        <v>0</v>
      </c>
      <c r="BR103" s="73">
        <v>0</v>
      </c>
      <c r="BS103" s="73">
        <v>0</v>
      </c>
      <c r="BT103" s="73">
        <v>0</v>
      </c>
      <c r="BU103" s="73">
        <v>0</v>
      </c>
      <c r="BV103" s="73">
        <v>0</v>
      </c>
      <c r="BW103" s="73">
        <v>0</v>
      </c>
      <c r="BX103" s="73">
        <v>0</v>
      </c>
      <c r="BY103" s="73">
        <v>0</v>
      </c>
      <c r="BZ103" s="73">
        <v>0</v>
      </c>
      <c r="CA103" s="73">
        <v>0</v>
      </c>
      <c r="CB103" s="73">
        <v>0</v>
      </c>
      <c r="CC103" s="73">
        <v>0</v>
      </c>
      <c r="CD103" s="23"/>
      <c r="CE103" s="73">
        <v>0</v>
      </c>
      <c r="CF103" s="73">
        <v>0</v>
      </c>
      <c r="CG103" s="73">
        <v>0</v>
      </c>
      <c r="CH103" s="73">
        <v>0</v>
      </c>
    </row>
    <row r="104" spans="1:86" ht="60">
      <c r="A104" s="140" t="s">
        <v>639</v>
      </c>
      <c r="B104" s="23">
        <v>1</v>
      </c>
      <c r="C104" s="73">
        <v>0</v>
      </c>
      <c r="D104" s="73">
        <v>0</v>
      </c>
      <c r="E104" s="73">
        <v>0</v>
      </c>
      <c r="F104" s="73">
        <v>0</v>
      </c>
      <c r="G104" s="73">
        <v>0</v>
      </c>
      <c r="H104" s="23">
        <v>44</v>
      </c>
      <c r="I104" s="73">
        <v>0</v>
      </c>
      <c r="J104" s="73">
        <v>0</v>
      </c>
      <c r="K104" s="73">
        <v>0</v>
      </c>
      <c r="L104" s="73">
        <v>0</v>
      </c>
      <c r="M104" s="73">
        <v>0</v>
      </c>
      <c r="N104" s="73">
        <v>0</v>
      </c>
      <c r="O104" s="73">
        <v>0</v>
      </c>
      <c r="P104" s="73">
        <v>0</v>
      </c>
      <c r="Q104" s="73">
        <v>0</v>
      </c>
      <c r="R104" s="73">
        <v>0</v>
      </c>
      <c r="S104" s="73">
        <v>0</v>
      </c>
      <c r="T104" s="73">
        <v>0</v>
      </c>
      <c r="U104" s="73">
        <v>0</v>
      </c>
      <c r="V104" s="73">
        <v>0</v>
      </c>
      <c r="W104" s="73">
        <v>0</v>
      </c>
      <c r="X104" s="73">
        <v>0</v>
      </c>
      <c r="Y104" s="73">
        <v>0</v>
      </c>
      <c r="Z104" s="73">
        <v>0</v>
      </c>
      <c r="AA104" s="73">
        <v>0</v>
      </c>
      <c r="AB104" s="73">
        <v>0</v>
      </c>
      <c r="AC104" s="23">
        <v>2</v>
      </c>
      <c r="AD104" s="73">
        <v>0</v>
      </c>
      <c r="AE104" s="73">
        <v>0</v>
      </c>
      <c r="AF104" s="73">
        <v>0</v>
      </c>
      <c r="AG104" s="24">
        <v>1</v>
      </c>
      <c r="AH104" s="24">
        <v>44</v>
      </c>
      <c r="AI104" s="73">
        <v>0</v>
      </c>
      <c r="AJ104" s="24">
        <v>45</v>
      </c>
      <c r="AK104" s="24">
        <v>2</v>
      </c>
      <c r="AL104" s="24">
        <v>0</v>
      </c>
      <c r="AM104" s="23">
        <v>6</v>
      </c>
      <c r="AN104" s="25" t="s">
        <v>2280</v>
      </c>
      <c r="AO104" s="73">
        <v>0</v>
      </c>
      <c r="AP104" s="73">
        <v>0</v>
      </c>
      <c r="AQ104" s="73">
        <v>0</v>
      </c>
      <c r="AR104" s="73">
        <v>0</v>
      </c>
      <c r="AS104" s="73">
        <v>0</v>
      </c>
      <c r="AT104" s="73">
        <v>0</v>
      </c>
      <c r="AU104" s="73">
        <v>0</v>
      </c>
      <c r="AV104" s="73">
        <v>0</v>
      </c>
      <c r="AW104" s="73">
        <v>0</v>
      </c>
      <c r="AX104" s="73">
        <v>0</v>
      </c>
      <c r="AY104" s="73">
        <v>0</v>
      </c>
      <c r="AZ104" s="73">
        <v>0</v>
      </c>
      <c r="BA104" s="73">
        <v>0</v>
      </c>
      <c r="BB104" s="73">
        <v>0</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23"/>
      <c r="CE104" s="73">
        <v>0</v>
      </c>
      <c r="CF104" s="73">
        <v>0</v>
      </c>
      <c r="CG104" s="73">
        <v>0</v>
      </c>
      <c r="CH104" s="73">
        <v>0</v>
      </c>
    </row>
    <row r="105" spans="1:86" ht="30">
      <c r="A105" s="140" t="s">
        <v>640</v>
      </c>
      <c r="B105" s="23">
        <v>3</v>
      </c>
      <c r="C105" s="73">
        <v>0</v>
      </c>
      <c r="D105" s="73">
        <v>0</v>
      </c>
      <c r="E105" s="73">
        <v>0</v>
      </c>
      <c r="F105" s="73">
        <v>0</v>
      </c>
      <c r="G105" s="73">
        <v>0</v>
      </c>
      <c r="H105" s="23">
        <v>18</v>
      </c>
      <c r="I105" s="73">
        <v>0</v>
      </c>
      <c r="J105" s="73">
        <v>0</v>
      </c>
      <c r="K105" s="73">
        <v>0</v>
      </c>
      <c r="L105" s="73">
        <v>0</v>
      </c>
      <c r="M105" s="73">
        <v>0</v>
      </c>
      <c r="N105" s="23">
        <v>20</v>
      </c>
      <c r="O105" s="73">
        <v>0</v>
      </c>
      <c r="P105" s="73">
        <v>0</v>
      </c>
      <c r="Q105" s="73">
        <v>0</v>
      </c>
      <c r="R105" s="73">
        <v>0</v>
      </c>
      <c r="S105" s="73">
        <v>0</v>
      </c>
      <c r="T105" s="73">
        <v>0</v>
      </c>
      <c r="U105" s="73">
        <v>0</v>
      </c>
      <c r="V105" s="73">
        <v>0</v>
      </c>
      <c r="W105" s="73">
        <v>0</v>
      </c>
      <c r="X105" s="73">
        <v>0</v>
      </c>
      <c r="Y105" s="73">
        <v>0</v>
      </c>
      <c r="Z105" s="73">
        <v>0</v>
      </c>
      <c r="AA105" s="73">
        <v>0</v>
      </c>
      <c r="AB105" s="73">
        <v>0</v>
      </c>
      <c r="AC105" s="73">
        <v>0</v>
      </c>
      <c r="AD105" s="73">
        <v>0</v>
      </c>
      <c r="AE105" s="73">
        <v>0</v>
      </c>
      <c r="AF105" s="73">
        <v>0</v>
      </c>
      <c r="AG105" s="24">
        <v>3</v>
      </c>
      <c r="AH105" s="24">
        <v>38</v>
      </c>
      <c r="AI105" s="73">
        <v>0</v>
      </c>
      <c r="AJ105" s="24">
        <v>42</v>
      </c>
      <c r="AK105" s="24">
        <v>2</v>
      </c>
      <c r="AL105" s="24">
        <v>0</v>
      </c>
      <c r="AM105" s="23">
        <v>3</v>
      </c>
      <c r="AN105" s="25" t="s">
        <v>2281</v>
      </c>
      <c r="AO105" s="73">
        <v>0</v>
      </c>
      <c r="AP105" s="73">
        <v>0</v>
      </c>
      <c r="AQ105" s="73">
        <v>0</v>
      </c>
      <c r="AR105" s="73">
        <v>0</v>
      </c>
      <c r="AS105" s="73">
        <v>0</v>
      </c>
      <c r="AT105" s="73">
        <v>0</v>
      </c>
      <c r="AU105" s="73">
        <v>0</v>
      </c>
      <c r="AV105" s="73">
        <v>0</v>
      </c>
      <c r="AW105" s="73">
        <v>0</v>
      </c>
      <c r="AX105" s="73">
        <v>0</v>
      </c>
      <c r="AY105" s="73">
        <v>0</v>
      </c>
      <c r="AZ105" s="73">
        <v>0</v>
      </c>
      <c r="BA105" s="73">
        <v>0</v>
      </c>
      <c r="BB105" s="73">
        <v>0</v>
      </c>
      <c r="BC105" s="73">
        <v>0</v>
      </c>
      <c r="BD105" s="73">
        <v>0</v>
      </c>
      <c r="BE105" s="73">
        <v>0</v>
      </c>
      <c r="BF105" s="73">
        <v>0</v>
      </c>
      <c r="BG105" s="73">
        <v>0</v>
      </c>
      <c r="BH105" s="73">
        <v>0</v>
      </c>
      <c r="BI105" s="73">
        <v>0</v>
      </c>
      <c r="BJ105" s="73">
        <v>0</v>
      </c>
      <c r="BK105" s="73">
        <v>0</v>
      </c>
      <c r="BL105" s="73">
        <v>0</v>
      </c>
      <c r="BM105" s="73">
        <v>0</v>
      </c>
      <c r="BN105" s="73">
        <v>0</v>
      </c>
      <c r="BO105" s="73">
        <v>0</v>
      </c>
      <c r="BP105" s="73">
        <v>0</v>
      </c>
      <c r="BQ105" s="73">
        <v>0</v>
      </c>
      <c r="BR105" s="73">
        <v>0</v>
      </c>
      <c r="BS105" s="73">
        <v>0</v>
      </c>
      <c r="BT105" s="73">
        <v>0</v>
      </c>
      <c r="BU105" s="73">
        <v>0</v>
      </c>
      <c r="BV105" s="73">
        <v>0</v>
      </c>
      <c r="BW105" s="73">
        <v>0</v>
      </c>
      <c r="BX105" s="73">
        <v>0</v>
      </c>
      <c r="BY105" s="73">
        <v>0</v>
      </c>
      <c r="BZ105" s="73">
        <v>0</v>
      </c>
      <c r="CA105" s="73">
        <v>0</v>
      </c>
      <c r="CB105" s="73">
        <v>0</v>
      </c>
      <c r="CC105" s="73">
        <v>0</v>
      </c>
      <c r="CD105" s="23"/>
      <c r="CE105" s="73">
        <v>0</v>
      </c>
      <c r="CF105" s="73">
        <v>0</v>
      </c>
      <c r="CG105" s="73">
        <v>0</v>
      </c>
      <c r="CH105" s="73">
        <v>0</v>
      </c>
    </row>
    <row r="106" spans="1:86">
      <c r="A106" s="68" t="s">
        <v>641</v>
      </c>
      <c r="B106" s="23">
        <v>5</v>
      </c>
      <c r="C106" s="73">
        <v>0</v>
      </c>
      <c r="D106" s="73">
        <v>0</v>
      </c>
      <c r="E106" s="73">
        <v>0</v>
      </c>
      <c r="F106" s="73">
        <v>0</v>
      </c>
      <c r="G106" s="73">
        <v>0</v>
      </c>
      <c r="H106" s="23">
        <v>79</v>
      </c>
      <c r="I106" s="73">
        <v>0</v>
      </c>
      <c r="J106" s="73">
        <v>0</v>
      </c>
      <c r="K106" s="73">
        <v>0</v>
      </c>
      <c r="L106" s="73">
        <v>0</v>
      </c>
      <c r="M106" s="73">
        <v>0</v>
      </c>
      <c r="N106" s="23">
        <v>6</v>
      </c>
      <c r="O106" s="23">
        <v>1</v>
      </c>
      <c r="P106" s="73">
        <v>0</v>
      </c>
      <c r="Q106" s="23">
        <v>7</v>
      </c>
      <c r="R106" s="73">
        <v>0</v>
      </c>
      <c r="S106" s="73">
        <v>0</v>
      </c>
      <c r="T106" s="73">
        <v>0</v>
      </c>
      <c r="U106" s="73">
        <v>0</v>
      </c>
      <c r="V106" s="73">
        <v>0</v>
      </c>
      <c r="W106" s="73">
        <v>0</v>
      </c>
      <c r="X106" s="73">
        <v>0</v>
      </c>
      <c r="Y106" s="73">
        <v>0</v>
      </c>
      <c r="Z106" s="73">
        <v>0</v>
      </c>
      <c r="AA106" s="73">
        <v>0</v>
      </c>
      <c r="AB106" s="73">
        <v>0</v>
      </c>
      <c r="AC106" s="23">
        <v>1</v>
      </c>
      <c r="AD106" s="73">
        <v>0</v>
      </c>
      <c r="AE106" s="73">
        <v>0</v>
      </c>
      <c r="AF106" s="73">
        <v>0</v>
      </c>
      <c r="AG106" s="23">
        <v>5</v>
      </c>
      <c r="AH106" s="24">
        <v>92</v>
      </c>
      <c r="AI106" s="73">
        <v>0</v>
      </c>
      <c r="AJ106" s="24">
        <v>97</v>
      </c>
      <c r="AK106" s="24">
        <v>2</v>
      </c>
      <c r="AL106" s="73">
        <v>0</v>
      </c>
      <c r="AM106" s="23">
        <v>3</v>
      </c>
      <c r="AN106" s="23" t="s">
        <v>2202</v>
      </c>
      <c r="AO106" s="73">
        <v>0</v>
      </c>
      <c r="AP106" s="73">
        <v>0</v>
      </c>
      <c r="AQ106" s="73">
        <v>0</v>
      </c>
      <c r="AR106" s="73">
        <v>0</v>
      </c>
      <c r="AS106" s="73">
        <v>0</v>
      </c>
      <c r="AT106" s="73">
        <v>0</v>
      </c>
      <c r="AU106" s="73">
        <v>0</v>
      </c>
      <c r="AV106" s="73">
        <v>0</v>
      </c>
      <c r="AW106" s="73">
        <v>0</v>
      </c>
      <c r="AX106" s="73">
        <v>0</v>
      </c>
      <c r="AY106" s="73">
        <v>0</v>
      </c>
      <c r="AZ106" s="73">
        <v>0</v>
      </c>
      <c r="BA106" s="73">
        <v>0</v>
      </c>
      <c r="BB106" s="73">
        <v>0</v>
      </c>
      <c r="BC106" s="73">
        <v>0</v>
      </c>
      <c r="BD106" s="73">
        <v>0</v>
      </c>
      <c r="BE106" s="73">
        <v>0</v>
      </c>
      <c r="BF106" s="73">
        <v>0</v>
      </c>
      <c r="BG106" s="73">
        <v>0</v>
      </c>
      <c r="BH106" s="73">
        <v>0</v>
      </c>
      <c r="BI106" s="73">
        <v>0</v>
      </c>
      <c r="BJ106" s="73">
        <v>0</v>
      </c>
      <c r="BK106" s="73">
        <v>0</v>
      </c>
      <c r="BL106" s="73">
        <v>0</v>
      </c>
      <c r="BM106" s="73">
        <v>0</v>
      </c>
      <c r="BN106" s="73">
        <v>0</v>
      </c>
      <c r="BO106" s="73">
        <v>0</v>
      </c>
      <c r="BP106" s="73">
        <v>0</v>
      </c>
      <c r="BQ106" s="73">
        <v>0</v>
      </c>
      <c r="BR106" s="73">
        <v>0</v>
      </c>
      <c r="BS106" s="73">
        <v>0</v>
      </c>
      <c r="BT106" s="73">
        <v>0</v>
      </c>
      <c r="BU106" s="73">
        <v>0</v>
      </c>
      <c r="BV106" s="73">
        <v>0</v>
      </c>
      <c r="BW106" s="73">
        <v>0</v>
      </c>
      <c r="BX106" s="73">
        <v>0</v>
      </c>
      <c r="BY106" s="73">
        <v>0</v>
      </c>
      <c r="BZ106" s="73">
        <v>0</v>
      </c>
      <c r="CA106" s="73">
        <v>0</v>
      </c>
      <c r="CB106" s="73">
        <v>0</v>
      </c>
      <c r="CC106" s="73">
        <v>0</v>
      </c>
      <c r="CD106" s="23"/>
      <c r="CE106" s="73">
        <v>0</v>
      </c>
      <c r="CF106" s="73">
        <v>0</v>
      </c>
      <c r="CG106" s="73">
        <v>0</v>
      </c>
      <c r="CH106" s="73">
        <v>0</v>
      </c>
    </row>
    <row r="107" spans="1:86">
      <c r="A107" s="140" t="s">
        <v>2282</v>
      </c>
      <c r="B107" s="23">
        <v>4</v>
      </c>
      <c r="C107" s="73">
        <v>0</v>
      </c>
      <c r="D107" s="73">
        <v>0</v>
      </c>
      <c r="E107" s="73">
        <v>0</v>
      </c>
      <c r="F107" s="73">
        <v>0</v>
      </c>
      <c r="G107" s="73">
        <v>0</v>
      </c>
      <c r="H107" s="23">
        <v>36</v>
      </c>
      <c r="I107" s="73">
        <v>0</v>
      </c>
      <c r="J107" s="73">
        <v>0</v>
      </c>
      <c r="K107" s="73">
        <v>0</v>
      </c>
      <c r="L107" s="73">
        <v>0</v>
      </c>
      <c r="M107" s="73">
        <v>0</v>
      </c>
      <c r="N107" s="73">
        <v>0</v>
      </c>
      <c r="O107" s="73">
        <v>0</v>
      </c>
      <c r="P107" s="73">
        <v>0</v>
      </c>
      <c r="Q107" s="73">
        <v>0</v>
      </c>
      <c r="R107" s="73">
        <v>0</v>
      </c>
      <c r="S107" s="73">
        <v>0</v>
      </c>
      <c r="T107" s="73">
        <v>0</v>
      </c>
      <c r="U107" s="73">
        <v>0</v>
      </c>
      <c r="V107" s="73">
        <v>0</v>
      </c>
      <c r="W107" s="73">
        <v>0</v>
      </c>
      <c r="X107" s="73">
        <v>0</v>
      </c>
      <c r="Y107" s="73">
        <v>0</v>
      </c>
      <c r="Z107" s="73">
        <v>0</v>
      </c>
      <c r="AA107" s="73">
        <v>0</v>
      </c>
      <c r="AB107" s="73">
        <v>0</v>
      </c>
      <c r="AC107" s="73">
        <v>0</v>
      </c>
      <c r="AD107" s="73">
        <v>0</v>
      </c>
      <c r="AE107" s="73">
        <v>0</v>
      </c>
      <c r="AF107" s="73">
        <v>0</v>
      </c>
      <c r="AG107" s="24">
        <v>4</v>
      </c>
      <c r="AH107" s="24">
        <v>36</v>
      </c>
      <c r="AI107" s="73">
        <v>0</v>
      </c>
      <c r="AJ107" s="24">
        <v>40</v>
      </c>
      <c r="AK107" s="24">
        <v>1</v>
      </c>
      <c r="AL107" s="24">
        <v>0</v>
      </c>
      <c r="AM107" s="23">
        <v>2</v>
      </c>
      <c r="AN107" s="23" t="s">
        <v>1361</v>
      </c>
      <c r="AO107" s="73">
        <v>0</v>
      </c>
      <c r="AP107" s="73">
        <v>0</v>
      </c>
      <c r="AQ107" s="73">
        <v>0</v>
      </c>
      <c r="AR107" s="73">
        <v>0</v>
      </c>
      <c r="AS107" s="73">
        <v>0</v>
      </c>
      <c r="AT107" s="73">
        <v>0</v>
      </c>
      <c r="AU107" s="73">
        <v>0</v>
      </c>
      <c r="AV107" s="73">
        <v>0</v>
      </c>
      <c r="AW107" s="73">
        <v>0</v>
      </c>
      <c r="AX107" s="73">
        <v>0</v>
      </c>
      <c r="AY107" s="73">
        <v>0</v>
      </c>
      <c r="AZ107" s="73">
        <v>0</v>
      </c>
      <c r="BA107" s="73">
        <v>0</v>
      </c>
      <c r="BB107" s="73">
        <v>0</v>
      </c>
      <c r="BC107" s="73">
        <v>0</v>
      </c>
      <c r="BD107" s="73">
        <v>0</v>
      </c>
      <c r="BE107" s="73">
        <v>0</v>
      </c>
      <c r="BF107" s="73">
        <v>0</v>
      </c>
      <c r="BG107" s="73">
        <v>0</v>
      </c>
      <c r="BH107" s="73">
        <v>0</v>
      </c>
      <c r="BI107" s="73">
        <v>0</v>
      </c>
      <c r="BJ107" s="73">
        <v>0</v>
      </c>
      <c r="BK107" s="73">
        <v>0</v>
      </c>
      <c r="BL107" s="73">
        <v>0</v>
      </c>
      <c r="BM107" s="73">
        <v>0</v>
      </c>
      <c r="BN107" s="73">
        <v>0</v>
      </c>
      <c r="BO107" s="73">
        <v>0</v>
      </c>
      <c r="BP107" s="73">
        <v>0</v>
      </c>
      <c r="BQ107" s="73">
        <v>0</v>
      </c>
      <c r="BR107" s="73">
        <v>0</v>
      </c>
      <c r="BS107" s="73">
        <v>0</v>
      </c>
      <c r="BT107" s="73">
        <v>0</v>
      </c>
      <c r="BU107" s="73">
        <v>0</v>
      </c>
      <c r="BV107" s="73">
        <v>0</v>
      </c>
      <c r="BW107" s="73">
        <v>0</v>
      </c>
      <c r="BX107" s="73">
        <v>0</v>
      </c>
      <c r="BY107" s="73">
        <v>0</v>
      </c>
      <c r="BZ107" s="73">
        <v>0</v>
      </c>
      <c r="CA107" s="73">
        <v>0</v>
      </c>
      <c r="CB107" s="73">
        <v>0</v>
      </c>
      <c r="CC107" s="73">
        <v>0</v>
      </c>
      <c r="CD107" s="23"/>
      <c r="CE107" s="73">
        <v>0</v>
      </c>
      <c r="CF107" s="73">
        <v>0</v>
      </c>
      <c r="CG107" s="73">
        <v>0</v>
      </c>
      <c r="CH107" s="73">
        <v>0</v>
      </c>
    </row>
    <row r="108" spans="1:86" ht="75">
      <c r="A108" s="140" t="s">
        <v>642</v>
      </c>
      <c r="B108" s="23">
        <v>2</v>
      </c>
      <c r="C108" s="73">
        <v>0</v>
      </c>
      <c r="D108" s="73">
        <v>0</v>
      </c>
      <c r="E108" s="73">
        <v>0</v>
      </c>
      <c r="F108" s="73">
        <v>0</v>
      </c>
      <c r="G108" s="73">
        <v>0</v>
      </c>
      <c r="H108" s="23">
        <v>38</v>
      </c>
      <c r="I108" s="73">
        <v>0</v>
      </c>
      <c r="J108" s="73">
        <v>0</v>
      </c>
      <c r="K108" s="73">
        <v>0</v>
      </c>
      <c r="L108" s="73">
        <v>0</v>
      </c>
      <c r="M108" s="73">
        <v>0</v>
      </c>
      <c r="N108" s="73">
        <v>0</v>
      </c>
      <c r="O108" s="73">
        <v>0</v>
      </c>
      <c r="P108" s="73">
        <v>0</v>
      </c>
      <c r="Q108" s="73">
        <v>0</v>
      </c>
      <c r="R108" s="73">
        <v>0</v>
      </c>
      <c r="S108" s="73">
        <v>0</v>
      </c>
      <c r="T108" s="73">
        <v>0</v>
      </c>
      <c r="U108" s="73">
        <v>0</v>
      </c>
      <c r="V108" s="73">
        <v>0</v>
      </c>
      <c r="W108" s="73">
        <v>0</v>
      </c>
      <c r="X108" s="73">
        <v>0</v>
      </c>
      <c r="Y108" s="73">
        <v>0</v>
      </c>
      <c r="Z108" s="73">
        <v>0</v>
      </c>
      <c r="AA108" s="73">
        <v>0</v>
      </c>
      <c r="AB108" s="73">
        <v>0</v>
      </c>
      <c r="AC108" s="23">
        <v>3</v>
      </c>
      <c r="AD108" s="73">
        <v>0</v>
      </c>
      <c r="AE108" s="73">
        <v>0</v>
      </c>
      <c r="AF108" s="73">
        <v>0</v>
      </c>
      <c r="AG108" s="24">
        <v>2</v>
      </c>
      <c r="AH108" s="24">
        <v>38</v>
      </c>
      <c r="AI108" s="73">
        <v>0</v>
      </c>
      <c r="AJ108" s="24">
        <v>40</v>
      </c>
      <c r="AK108" s="24">
        <v>3</v>
      </c>
      <c r="AL108" s="24">
        <v>0</v>
      </c>
      <c r="AM108" s="23">
        <v>8</v>
      </c>
      <c r="AN108" s="25" t="s">
        <v>2283</v>
      </c>
      <c r="AO108" s="73">
        <v>0</v>
      </c>
      <c r="AP108" s="73">
        <v>0</v>
      </c>
      <c r="AQ108" s="73">
        <v>0</v>
      </c>
      <c r="AR108" s="73">
        <v>0</v>
      </c>
      <c r="AS108" s="73">
        <v>0</v>
      </c>
      <c r="AT108" s="73">
        <v>0</v>
      </c>
      <c r="AU108" s="73">
        <v>0</v>
      </c>
      <c r="AV108" s="73">
        <v>0</v>
      </c>
      <c r="AW108" s="73">
        <v>0</v>
      </c>
      <c r="AX108" s="73">
        <v>0</v>
      </c>
      <c r="AY108" s="73">
        <v>0</v>
      </c>
      <c r="AZ108" s="73">
        <v>0</v>
      </c>
      <c r="BA108" s="73">
        <v>0</v>
      </c>
      <c r="BB108" s="73">
        <v>0</v>
      </c>
      <c r="BC108" s="73">
        <v>0</v>
      </c>
      <c r="BD108" s="73">
        <v>0</v>
      </c>
      <c r="BE108" s="73">
        <v>0</v>
      </c>
      <c r="BF108" s="73">
        <v>0</v>
      </c>
      <c r="BG108" s="73">
        <v>0</v>
      </c>
      <c r="BH108" s="73">
        <v>0</v>
      </c>
      <c r="BI108" s="73">
        <v>0</v>
      </c>
      <c r="BJ108" s="73">
        <v>0</v>
      </c>
      <c r="BK108" s="73">
        <v>0</v>
      </c>
      <c r="BL108" s="73">
        <v>0</v>
      </c>
      <c r="BM108" s="73">
        <v>0</v>
      </c>
      <c r="BN108" s="73">
        <v>0</v>
      </c>
      <c r="BO108" s="73">
        <v>0</v>
      </c>
      <c r="BP108" s="73">
        <v>0</v>
      </c>
      <c r="BQ108" s="73">
        <v>0</v>
      </c>
      <c r="BR108" s="73">
        <v>0</v>
      </c>
      <c r="BS108" s="73">
        <v>0</v>
      </c>
      <c r="BT108" s="73">
        <v>0</v>
      </c>
      <c r="BU108" s="73">
        <v>0</v>
      </c>
      <c r="BV108" s="73">
        <v>0</v>
      </c>
      <c r="BW108" s="73">
        <v>0</v>
      </c>
      <c r="BX108" s="73">
        <v>0</v>
      </c>
      <c r="BY108" s="73">
        <v>0</v>
      </c>
      <c r="BZ108" s="73">
        <v>0</v>
      </c>
      <c r="CA108" s="73">
        <v>0</v>
      </c>
      <c r="CB108" s="73">
        <v>0</v>
      </c>
      <c r="CC108" s="73">
        <v>0</v>
      </c>
      <c r="CD108" s="23"/>
      <c r="CE108" s="73">
        <v>0</v>
      </c>
      <c r="CF108" s="73">
        <v>0</v>
      </c>
      <c r="CG108" s="73">
        <v>0</v>
      </c>
      <c r="CH108" s="73">
        <v>0</v>
      </c>
    </row>
    <row r="109" spans="1:86" ht="60">
      <c r="A109" s="140" t="s">
        <v>2284</v>
      </c>
      <c r="B109" s="23">
        <v>4</v>
      </c>
      <c r="C109" s="73">
        <v>0</v>
      </c>
      <c r="D109" s="73">
        <v>0</v>
      </c>
      <c r="E109" s="73">
        <v>0</v>
      </c>
      <c r="F109" s="73">
        <v>0</v>
      </c>
      <c r="G109" s="73">
        <v>0</v>
      </c>
      <c r="H109" s="23">
        <v>27</v>
      </c>
      <c r="I109" s="73">
        <v>0</v>
      </c>
      <c r="J109" s="73">
        <v>0</v>
      </c>
      <c r="K109" s="73">
        <v>0</v>
      </c>
      <c r="L109" s="73">
        <v>0</v>
      </c>
      <c r="M109" s="73">
        <v>0</v>
      </c>
      <c r="N109" s="73">
        <v>0</v>
      </c>
      <c r="O109" s="73">
        <v>0</v>
      </c>
      <c r="P109" s="73">
        <v>0</v>
      </c>
      <c r="Q109" s="73">
        <v>0</v>
      </c>
      <c r="R109" s="73">
        <v>0</v>
      </c>
      <c r="S109" s="73">
        <v>0</v>
      </c>
      <c r="T109" s="73">
        <v>0</v>
      </c>
      <c r="U109" s="73">
        <v>0</v>
      </c>
      <c r="V109" s="73">
        <v>0</v>
      </c>
      <c r="W109" s="73">
        <v>0</v>
      </c>
      <c r="X109" s="73">
        <v>0</v>
      </c>
      <c r="Y109" s="73">
        <v>0</v>
      </c>
      <c r="Z109" s="73">
        <v>0</v>
      </c>
      <c r="AA109" s="73">
        <v>0</v>
      </c>
      <c r="AB109" s="73">
        <v>0</v>
      </c>
      <c r="AC109" s="23">
        <v>2</v>
      </c>
      <c r="AD109" s="73">
        <v>0</v>
      </c>
      <c r="AE109" s="73">
        <v>0</v>
      </c>
      <c r="AF109" s="73">
        <v>0</v>
      </c>
      <c r="AG109" s="24">
        <v>4</v>
      </c>
      <c r="AH109" s="24">
        <v>27</v>
      </c>
      <c r="AI109" s="73">
        <v>0</v>
      </c>
      <c r="AJ109" s="24">
        <v>31</v>
      </c>
      <c r="AK109" s="24">
        <v>2</v>
      </c>
      <c r="AL109" s="24">
        <v>0</v>
      </c>
      <c r="AM109" s="23">
        <v>6</v>
      </c>
      <c r="AN109" s="25" t="s">
        <v>2285</v>
      </c>
      <c r="AO109" s="73">
        <v>0</v>
      </c>
      <c r="AP109" s="73">
        <v>0</v>
      </c>
      <c r="AQ109" s="73">
        <v>0</v>
      </c>
      <c r="AR109" s="73">
        <v>0</v>
      </c>
      <c r="AS109" s="73">
        <v>0</v>
      </c>
      <c r="AT109" s="73">
        <v>0</v>
      </c>
      <c r="AU109" s="73">
        <v>0</v>
      </c>
      <c r="AV109" s="73">
        <v>0</v>
      </c>
      <c r="AW109" s="73">
        <v>0</v>
      </c>
      <c r="AX109" s="73">
        <v>0</v>
      </c>
      <c r="AY109" s="73">
        <v>0</v>
      </c>
      <c r="AZ109" s="73">
        <v>0</v>
      </c>
      <c r="BA109" s="73">
        <v>0</v>
      </c>
      <c r="BB109" s="73">
        <v>0</v>
      </c>
      <c r="BC109" s="73">
        <v>0</v>
      </c>
      <c r="BD109" s="73">
        <v>0</v>
      </c>
      <c r="BE109" s="73">
        <v>0</v>
      </c>
      <c r="BF109" s="73">
        <v>0</v>
      </c>
      <c r="BG109" s="73">
        <v>0</v>
      </c>
      <c r="BH109" s="73">
        <v>0</v>
      </c>
      <c r="BI109" s="73">
        <v>0</v>
      </c>
      <c r="BJ109" s="73">
        <v>0</v>
      </c>
      <c r="BK109" s="73">
        <v>0</v>
      </c>
      <c r="BL109" s="73">
        <v>0</v>
      </c>
      <c r="BM109" s="73">
        <v>0</v>
      </c>
      <c r="BN109" s="73">
        <v>0</v>
      </c>
      <c r="BO109" s="73">
        <v>0</v>
      </c>
      <c r="BP109" s="73">
        <v>0</v>
      </c>
      <c r="BQ109" s="73">
        <v>0</v>
      </c>
      <c r="BR109" s="73">
        <v>0</v>
      </c>
      <c r="BS109" s="73">
        <v>0</v>
      </c>
      <c r="BT109" s="73">
        <v>0</v>
      </c>
      <c r="BU109" s="73">
        <v>0</v>
      </c>
      <c r="BV109" s="73">
        <v>0</v>
      </c>
      <c r="BW109" s="73">
        <v>0</v>
      </c>
      <c r="BX109" s="73">
        <v>0</v>
      </c>
      <c r="BY109" s="73">
        <v>0</v>
      </c>
      <c r="BZ109" s="73">
        <v>0</v>
      </c>
      <c r="CA109" s="73">
        <v>0</v>
      </c>
      <c r="CB109" s="73">
        <v>0</v>
      </c>
      <c r="CC109" s="73">
        <v>0</v>
      </c>
      <c r="CD109" s="23"/>
      <c r="CE109" s="73">
        <v>0</v>
      </c>
      <c r="CF109" s="73">
        <v>0</v>
      </c>
      <c r="CG109" s="73">
        <v>0</v>
      </c>
      <c r="CH109" s="73">
        <v>0</v>
      </c>
    </row>
    <row r="110" spans="1:86" s="40" customFormat="1" ht="30">
      <c r="A110" s="51" t="s">
        <v>2286</v>
      </c>
      <c r="B110" s="13">
        <v>1</v>
      </c>
      <c r="C110" s="13">
        <v>0</v>
      </c>
      <c r="D110" s="13">
        <v>0</v>
      </c>
      <c r="E110" s="13">
        <v>0</v>
      </c>
      <c r="F110" s="13">
        <v>0</v>
      </c>
      <c r="G110" s="13">
        <v>0</v>
      </c>
      <c r="H110" s="13">
        <v>19</v>
      </c>
      <c r="I110" s="13">
        <v>0</v>
      </c>
      <c r="J110" s="13">
        <v>0</v>
      </c>
      <c r="K110" s="13">
        <v>0</v>
      </c>
      <c r="L110" s="13">
        <v>0</v>
      </c>
      <c r="M110" s="13">
        <v>0</v>
      </c>
      <c r="N110" s="13">
        <v>0</v>
      </c>
      <c r="O110" s="13">
        <v>0</v>
      </c>
      <c r="P110" s="13">
        <v>0</v>
      </c>
      <c r="Q110" s="13">
        <v>0</v>
      </c>
      <c r="R110" s="13">
        <v>0</v>
      </c>
      <c r="S110" s="13">
        <v>0</v>
      </c>
      <c r="T110" s="13">
        <v>0</v>
      </c>
      <c r="U110" s="13">
        <v>0</v>
      </c>
      <c r="V110" s="13">
        <v>0</v>
      </c>
      <c r="W110" s="13">
        <v>0</v>
      </c>
      <c r="X110" s="13">
        <v>0</v>
      </c>
      <c r="Y110" s="13">
        <v>0</v>
      </c>
      <c r="Z110" s="13">
        <v>0</v>
      </c>
      <c r="AA110" s="13">
        <v>0</v>
      </c>
      <c r="AB110" s="13">
        <v>0</v>
      </c>
      <c r="AC110" s="13">
        <v>2</v>
      </c>
      <c r="AD110" s="13">
        <v>0</v>
      </c>
      <c r="AE110" s="73">
        <v>0</v>
      </c>
      <c r="AF110" s="73">
        <v>0</v>
      </c>
      <c r="AG110" s="15">
        <v>1</v>
      </c>
      <c r="AH110" s="15">
        <v>19</v>
      </c>
      <c r="AI110" s="73">
        <v>0</v>
      </c>
      <c r="AJ110" s="15">
        <v>20</v>
      </c>
      <c r="AK110" s="15">
        <v>2</v>
      </c>
      <c r="AL110" s="15">
        <v>0</v>
      </c>
      <c r="AM110" s="13">
        <v>3</v>
      </c>
      <c r="AN110" s="17" t="s">
        <v>2190</v>
      </c>
      <c r="AO110" s="73">
        <v>0</v>
      </c>
      <c r="AP110" s="73">
        <v>0</v>
      </c>
      <c r="AQ110" s="73">
        <v>0</v>
      </c>
      <c r="AR110" s="73">
        <v>0</v>
      </c>
      <c r="AS110" s="73">
        <v>0</v>
      </c>
      <c r="AT110" s="73">
        <v>0</v>
      </c>
      <c r="AU110" s="73">
        <v>0</v>
      </c>
      <c r="AV110" s="73">
        <v>0</v>
      </c>
      <c r="AW110" s="73">
        <v>0</v>
      </c>
      <c r="AX110" s="73">
        <v>0</v>
      </c>
      <c r="AY110" s="73">
        <v>0</v>
      </c>
      <c r="AZ110" s="73">
        <v>0</v>
      </c>
      <c r="BA110" s="73">
        <v>0</v>
      </c>
      <c r="BB110" s="73">
        <v>0</v>
      </c>
      <c r="BC110" s="73">
        <v>0</v>
      </c>
      <c r="BD110" s="73">
        <v>0</v>
      </c>
      <c r="BE110" s="73">
        <v>0</v>
      </c>
      <c r="BF110" s="73">
        <v>0</v>
      </c>
      <c r="BG110" s="73">
        <v>0</v>
      </c>
      <c r="BH110" s="73">
        <v>0</v>
      </c>
      <c r="BI110" s="73">
        <v>0</v>
      </c>
      <c r="BJ110" s="73">
        <v>0</v>
      </c>
      <c r="BK110" s="73">
        <v>0</v>
      </c>
      <c r="BL110" s="73">
        <v>0</v>
      </c>
      <c r="BM110" s="73">
        <v>0</v>
      </c>
      <c r="BN110" s="73">
        <v>0</v>
      </c>
      <c r="BO110" s="73">
        <v>0</v>
      </c>
      <c r="BP110" s="73">
        <v>0</v>
      </c>
      <c r="BQ110" s="73">
        <v>0</v>
      </c>
      <c r="BR110" s="73">
        <v>0</v>
      </c>
      <c r="BS110" s="73">
        <v>0</v>
      </c>
      <c r="BT110" s="73">
        <v>0</v>
      </c>
      <c r="BU110" s="73">
        <v>0</v>
      </c>
      <c r="BV110" s="73">
        <v>0</v>
      </c>
      <c r="BW110" s="73">
        <v>0</v>
      </c>
      <c r="BX110" s="73">
        <v>0</v>
      </c>
      <c r="BY110" s="73">
        <v>0</v>
      </c>
      <c r="BZ110" s="73">
        <v>0</v>
      </c>
      <c r="CA110" s="73">
        <v>0</v>
      </c>
      <c r="CB110" s="73">
        <v>0</v>
      </c>
      <c r="CC110" s="73">
        <v>0</v>
      </c>
      <c r="CD110" s="13"/>
      <c r="CE110" s="73">
        <v>0</v>
      </c>
      <c r="CF110" s="73">
        <v>0</v>
      </c>
      <c r="CG110" s="73">
        <v>0</v>
      </c>
      <c r="CH110" s="73">
        <v>0</v>
      </c>
    </row>
    <row r="111" spans="1:86" ht="45">
      <c r="A111" s="140" t="s">
        <v>2287</v>
      </c>
      <c r="B111" s="23">
        <v>4</v>
      </c>
      <c r="C111" s="73">
        <v>0</v>
      </c>
      <c r="D111" s="73">
        <v>0</v>
      </c>
      <c r="E111" s="73">
        <v>0</v>
      </c>
      <c r="F111" s="73">
        <v>0</v>
      </c>
      <c r="G111" s="73">
        <v>0</v>
      </c>
      <c r="H111" s="23">
        <v>53</v>
      </c>
      <c r="I111" s="73">
        <v>0</v>
      </c>
      <c r="J111" s="73">
        <v>0</v>
      </c>
      <c r="K111" s="73">
        <v>0</v>
      </c>
      <c r="L111" s="73">
        <v>0</v>
      </c>
      <c r="M111" s="73">
        <v>0</v>
      </c>
      <c r="N111" s="73">
        <v>0</v>
      </c>
      <c r="O111" s="73">
        <v>0</v>
      </c>
      <c r="P111" s="73">
        <v>0</v>
      </c>
      <c r="Q111" s="73">
        <v>0</v>
      </c>
      <c r="R111" s="73">
        <v>0</v>
      </c>
      <c r="S111" s="73">
        <v>0</v>
      </c>
      <c r="T111" s="73">
        <v>0</v>
      </c>
      <c r="U111" s="73">
        <v>0</v>
      </c>
      <c r="V111" s="73">
        <v>0</v>
      </c>
      <c r="W111" s="73">
        <v>0</v>
      </c>
      <c r="X111" s="73">
        <v>0</v>
      </c>
      <c r="Y111" s="73">
        <v>0</v>
      </c>
      <c r="Z111" s="73">
        <v>0</v>
      </c>
      <c r="AA111" s="73">
        <v>0</v>
      </c>
      <c r="AB111" s="73">
        <v>0</v>
      </c>
      <c r="AC111" s="73">
        <v>0</v>
      </c>
      <c r="AD111" s="73">
        <v>0</v>
      </c>
      <c r="AE111" s="73">
        <v>0</v>
      </c>
      <c r="AF111" s="73">
        <v>0</v>
      </c>
      <c r="AG111" s="24">
        <v>4</v>
      </c>
      <c r="AH111" s="24">
        <v>68</v>
      </c>
      <c r="AI111" s="73">
        <v>0</v>
      </c>
      <c r="AJ111" s="24">
        <v>72</v>
      </c>
      <c r="AK111" s="24">
        <v>3</v>
      </c>
      <c r="AL111" s="24">
        <v>0</v>
      </c>
      <c r="AM111" s="23">
        <v>4</v>
      </c>
      <c r="AN111" s="25" t="s">
        <v>2288</v>
      </c>
      <c r="AO111" s="73">
        <v>0</v>
      </c>
      <c r="AP111" s="73">
        <v>0</v>
      </c>
      <c r="AQ111" s="73">
        <v>0</v>
      </c>
      <c r="AR111" s="73">
        <v>0</v>
      </c>
      <c r="AS111" s="73">
        <v>0</v>
      </c>
      <c r="AT111" s="73">
        <v>0</v>
      </c>
      <c r="AU111" s="73">
        <v>0</v>
      </c>
      <c r="AV111" s="73">
        <v>0</v>
      </c>
      <c r="AW111" s="73">
        <v>0</v>
      </c>
      <c r="AX111" s="73">
        <v>0</v>
      </c>
      <c r="AY111" s="73">
        <v>0</v>
      </c>
      <c r="AZ111" s="73">
        <v>0</v>
      </c>
      <c r="BA111" s="73">
        <v>0</v>
      </c>
      <c r="BB111" s="73">
        <v>0</v>
      </c>
      <c r="BC111" s="73">
        <v>0</v>
      </c>
      <c r="BD111" s="73">
        <v>0</v>
      </c>
      <c r="BE111" s="73">
        <v>0</v>
      </c>
      <c r="BF111" s="73">
        <v>0</v>
      </c>
      <c r="BG111" s="73">
        <v>0</v>
      </c>
      <c r="BH111" s="73">
        <v>0</v>
      </c>
      <c r="BI111" s="73">
        <v>0</v>
      </c>
      <c r="BJ111" s="73">
        <v>0</v>
      </c>
      <c r="BK111" s="73">
        <v>0</v>
      </c>
      <c r="BL111" s="73">
        <v>0</v>
      </c>
      <c r="BM111" s="73">
        <v>0</v>
      </c>
      <c r="BN111" s="73">
        <v>0</v>
      </c>
      <c r="BO111" s="73">
        <v>0</v>
      </c>
      <c r="BP111" s="73">
        <v>0</v>
      </c>
      <c r="BQ111" s="73">
        <v>0</v>
      </c>
      <c r="BR111" s="73">
        <v>0</v>
      </c>
      <c r="BS111" s="73">
        <v>0</v>
      </c>
      <c r="BT111" s="73">
        <v>0</v>
      </c>
      <c r="BU111" s="73">
        <v>0</v>
      </c>
      <c r="BV111" s="73">
        <v>0</v>
      </c>
      <c r="BW111" s="73">
        <v>0</v>
      </c>
      <c r="BX111" s="73">
        <v>0</v>
      </c>
      <c r="BY111" s="73">
        <v>0</v>
      </c>
      <c r="BZ111" s="73">
        <v>0</v>
      </c>
      <c r="CA111" s="73">
        <v>0</v>
      </c>
      <c r="CB111" s="73">
        <v>0</v>
      </c>
      <c r="CC111" s="73">
        <v>0</v>
      </c>
      <c r="CD111" s="23"/>
      <c r="CE111" s="73">
        <v>0</v>
      </c>
      <c r="CF111" s="73">
        <v>0</v>
      </c>
      <c r="CG111" s="73">
        <v>0</v>
      </c>
      <c r="CH111" s="73">
        <v>0</v>
      </c>
    </row>
    <row r="112" spans="1:86" s="40" customFormat="1" ht="45">
      <c r="A112" s="51" t="s">
        <v>2289</v>
      </c>
      <c r="B112" s="13">
        <v>7</v>
      </c>
      <c r="C112" s="13">
        <v>0</v>
      </c>
      <c r="D112" s="13">
        <v>0</v>
      </c>
      <c r="E112" s="13">
        <v>0</v>
      </c>
      <c r="F112" s="13">
        <v>0</v>
      </c>
      <c r="G112" s="13">
        <v>0</v>
      </c>
      <c r="H112" s="13">
        <v>66</v>
      </c>
      <c r="I112" s="13">
        <v>1</v>
      </c>
      <c r="J112" s="13">
        <v>0</v>
      </c>
      <c r="K112" s="13">
        <v>2</v>
      </c>
      <c r="L112" s="13">
        <v>0</v>
      </c>
      <c r="M112" s="13">
        <v>0</v>
      </c>
      <c r="N112" s="13">
        <v>0</v>
      </c>
      <c r="O112" s="13">
        <v>0</v>
      </c>
      <c r="P112" s="13">
        <v>0</v>
      </c>
      <c r="Q112" s="13">
        <v>0</v>
      </c>
      <c r="R112" s="13">
        <v>0</v>
      </c>
      <c r="S112" s="13">
        <v>0</v>
      </c>
      <c r="T112" s="13">
        <v>0</v>
      </c>
      <c r="U112" s="13">
        <v>0</v>
      </c>
      <c r="V112" s="13">
        <v>0</v>
      </c>
      <c r="W112" s="13">
        <v>0</v>
      </c>
      <c r="X112" s="13">
        <v>0</v>
      </c>
      <c r="Y112" s="13">
        <v>0</v>
      </c>
      <c r="Z112" s="13">
        <v>0</v>
      </c>
      <c r="AA112" s="13">
        <v>0</v>
      </c>
      <c r="AB112" s="13">
        <v>0</v>
      </c>
      <c r="AC112" s="13">
        <v>1</v>
      </c>
      <c r="AD112" s="13">
        <v>0</v>
      </c>
      <c r="AE112" s="73">
        <v>0</v>
      </c>
      <c r="AF112" s="73">
        <v>0</v>
      </c>
      <c r="AG112" s="15">
        <v>7</v>
      </c>
      <c r="AH112" s="15">
        <v>68</v>
      </c>
      <c r="AI112" s="73">
        <v>0</v>
      </c>
      <c r="AJ112" s="15">
        <v>75</v>
      </c>
      <c r="AK112" s="15">
        <v>2</v>
      </c>
      <c r="AL112" s="15">
        <v>0</v>
      </c>
      <c r="AM112" s="13">
        <v>4</v>
      </c>
      <c r="AN112" s="17" t="s">
        <v>2290</v>
      </c>
      <c r="AO112" s="73">
        <v>0</v>
      </c>
      <c r="AP112" s="73">
        <v>0</v>
      </c>
      <c r="AQ112" s="73">
        <v>0</v>
      </c>
      <c r="AR112" s="73">
        <v>0</v>
      </c>
      <c r="AS112" s="73">
        <v>0</v>
      </c>
      <c r="AT112" s="73">
        <v>0</v>
      </c>
      <c r="AU112" s="73">
        <v>0</v>
      </c>
      <c r="AV112" s="73">
        <v>0</v>
      </c>
      <c r="AW112" s="73">
        <v>0</v>
      </c>
      <c r="AX112" s="73">
        <v>0</v>
      </c>
      <c r="AY112" s="73">
        <v>0</v>
      </c>
      <c r="AZ112" s="73">
        <v>0</v>
      </c>
      <c r="BA112" s="73">
        <v>0</v>
      </c>
      <c r="BB112" s="73">
        <v>0</v>
      </c>
      <c r="BC112" s="73">
        <v>0</v>
      </c>
      <c r="BD112" s="73">
        <v>0</v>
      </c>
      <c r="BE112" s="73">
        <v>0</v>
      </c>
      <c r="BF112" s="73">
        <v>0</v>
      </c>
      <c r="BG112" s="73">
        <v>0</v>
      </c>
      <c r="BH112" s="73">
        <v>0</v>
      </c>
      <c r="BI112" s="73">
        <v>0</v>
      </c>
      <c r="BJ112" s="73">
        <v>0</v>
      </c>
      <c r="BK112" s="73">
        <v>0</v>
      </c>
      <c r="BL112" s="73">
        <v>0</v>
      </c>
      <c r="BM112" s="73">
        <v>0</v>
      </c>
      <c r="BN112" s="73">
        <v>0</v>
      </c>
      <c r="BO112" s="73">
        <v>0</v>
      </c>
      <c r="BP112" s="73">
        <v>0</v>
      </c>
      <c r="BQ112" s="73">
        <v>0</v>
      </c>
      <c r="BR112" s="73">
        <v>0</v>
      </c>
      <c r="BS112" s="73">
        <v>0</v>
      </c>
      <c r="BT112" s="73">
        <v>0</v>
      </c>
      <c r="BU112" s="73">
        <v>0</v>
      </c>
      <c r="BV112" s="73">
        <v>0</v>
      </c>
      <c r="BW112" s="73">
        <v>0</v>
      </c>
      <c r="BX112" s="73">
        <v>0</v>
      </c>
      <c r="BY112" s="73">
        <v>0</v>
      </c>
      <c r="BZ112" s="73">
        <v>0</v>
      </c>
      <c r="CA112" s="73">
        <v>0</v>
      </c>
      <c r="CB112" s="73">
        <v>0</v>
      </c>
      <c r="CC112" s="73">
        <v>0</v>
      </c>
      <c r="CD112" s="13"/>
      <c r="CE112" s="73">
        <v>0</v>
      </c>
      <c r="CF112" s="73">
        <v>0</v>
      </c>
      <c r="CG112" s="73">
        <v>0</v>
      </c>
      <c r="CH112" s="73">
        <v>0</v>
      </c>
    </row>
    <row r="113" spans="1:86">
      <c r="A113" s="140" t="s">
        <v>643</v>
      </c>
      <c r="B113" s="23">
        <v>3</v>
      </c>
      <c r="C113" s="73">
        <v>0</v>
      </c>
      <c r="D113" s="73">
        <v>0</v>
      </c>
      <c r="E113" s="73">
        <v>0</v>
      </c>
      <c r="F113" s="73">
        <v>0</v>
      </c>
      <c r="G113" s="73">
        <v>0</v>
      </c>
      <c r="H113" s="23">
        <v>46</v>
      </c>
      <c r="I113" s="73">
        <v>0</v>
      </c>
      <c r="J113" s="73">
        <v>0</v>
      </c>
      <c r="K113" s="73">
        <v>0</v>
      </c>
      <c r="L113" s="73">
        <v>0</v>
      </c>
      <c r="M113" s="73">
        <v>0</v>
      </c>
      <c r="N113" s="23">
        <v>8</v>
      </c>
      <c r="O113" s="73">
        <v>0</v>
      </c>
      <c r="P113" s="73">
        <v>0</v>
      </c>
      <c r="Q113" s="73">
        <v>0</v>
      </c>
      <c r="R113" s="73">
        <v>0</v>
      </c>
      <c r="S113" s="73">
        <v>0</v>
      </c>
      <c r="T113" s="73">
        <v>0</v>
      </c>
      <c r="U113" s="73">
        <v>0</v>
      </c>
      <c r="V113" s="73">
        <v>0</v>
      </c>
      <c r="W113" s="73">
        <v>0</v>
      </c>
      <c r="X113" s="73">
        <v>0</v>
      </c>
      <c r="Y113" s="73">
        <v>0</v>
      </c>
      <c r="Z113" s="73">
        <v>0</v>
      </c>
      <c r="AA113" s="73">
        <v>0</v>
      </c>
      <c r="AB113" s="73">
        <v>0</v>
      </c>
      <c r="AC113" s="23">
        <v>1</v>
      </c>
      <c r="AD113" s="73">
        <v>0</v>
      </c>
      <c r="AE113" s="73">
        <v>0</v>
      </c>
      <c r="AF113" s="73">
        <v>0</v>
      </c>
      <c r="AG113" s="24">
        <v>3</v>
      </c>
      <c r="AH113" s="24">
        <v>54</v>
      </c>
      <c r="AI113" s="73">
        <v>0</v>
      </c>
      <c r="AJ113" s="24">
        <v>57</v>
      </c>
      <c r="AK113" s="24">
        <v>1</v>
      </c>
      <c r="AL113" s="73">
        <v>0</v>
      </c>
      <c r="AM113" s="23">
        <v>2</v>
      </c>
      <c r="AN113" s="23" t="s">
        <v>1361</v>
      </c>
      <c r="AO113" s="73">
        <v>0</v>
      </c>
      <c r="AP113" s="73">
        <v>0</v>
      </c>
      <c r="AQ113" s="73">
        <v>0</v>
      </c>
      <c r="AR113" s="73">
        <v>0</v>
      </c>
      <c r="AS113" s="73">
        <v>0</v>
      </c>
      <c r="AT113" s="73">
        <v>0</v>
      </c>
      <c r="AU113" s="73">
        <v>0</v>
      </c>
      <c r="AV113" s="73">
        <v>0</v>
      </c>
      <c r="AW113" s="73">
        <v>0</v>
      </c>
      <c r="AX113" s="73">
        <v>0</v>
      </c>
      <c r="AY113" s="73">
        <v>0</v>
      </c>
      <c r="AZ113" s="73">
        <v>0</v>
      </c>
      <c r="BA113" s="73">
        <v>0</v>
      </c>
      <c r="BB113" s="73">
        <v>0</v>
      </c>
      <c r="BC113" s="73">
        <v>0</v>
      </c>
      <c r="BD113" s="73">
        <v>0</v>
      </c>
      <c r="BE113" s="73">
        <v>0</v>
      </c>
      <c r="BF113" s="73">
        <v>0</v>
      </c>
      <c r="BG113" s="73">
        <v>0</v>
      </c>
      <c r="BH113" s="73">
        <v>0</v>
      </c>
      <c r="BI113" s="73">
        <v>0</v>
      </c>
      <c r="BJ113" s="73">
        <v>0</v>
      </c>
      <c r="BK113" s="73">
        <v>0</v>
      </c>
      <c r="BL113" s="73">
        <v>0</v>
      </c>
      <c r="BM113" s="73">
        <v>0</v>
      </c>
      <c r="BN113" s="73">
        <v>0</v>
      </c>
      <c r="BO113" s="73">
        <v>0</v>
      </c>
      <c r="BP113" s="73">
        <v>0</v>
      </c>
      <c r="BQ113" s="73">
        <v>0</v>
      </c>
      <c r="BR113" s="73">
        <v>0</v>
      </c>
      <c r="BS113" s="73">
        <v>0</v>
      </c>
      <c r="BT113" s="73">
        <v>0</v>
      </c>
      <c r="BU113" s="73">
        <v>0</v>
      </c>
      <c r="BV113" s="73">
        <v>0</v>
      </c>
      <c r="BW113" s="73">
        <v>0</v>
      </c>
      <c r="BX113" s="73">
        <v>0</v>
      </c>
      <c r="BY113" s="73">
        <v>0</v>
      </c>
      <c r="BZ113" s="73">
        <v>0</v>
      </c>
      <c r="CA113" s="73">
        <v>0</v>
      </c>
      <c r="CB113" s="73">
        <v>0</v>
      </c>
      <c r="CC113" s="73">
        <v>0</v>
      </c>
      <c r="CD113" s="23"/>
      <c r="CE113" s="73">
        <v>0</v>
      </c>
      <c r="CF113" s="73">
        <v>0</v>
      </c>
      <c r="CG113" s="73">
        <v>0</v>
      </c>
      <c r="CH113" s="73">
        <v>0</v>
      </c>
    </row>
    <row r="114" spans="1:86" s="40" customFormat="1" ht="135">
      <c r="A114" s="51" t="s">
        <v>644</v>
      </c>
      <c r="B114" s="13">
        <v>6</v>
      </c>
      <c r="C114" s="13">
        <v>1</v>
      </c>
      <c r="D114" s="13">
        <v>0</v>
      </c>
      <c r="E114" s="13">
        <v>0</v>
      </c>
      <c r="F114" s="13">
        <v>0</v>
      </c>
      <c r="G114" s="13">
        <v>0</v>
      </c>
      <c r="H114" s="13">
        <v>100</v>
      </c>
      <c r="I114" s="13">
        <v>0</v>
      </c>
      <c r="J114" s="13">
        <v>0</v>
      </c>
      <c r="K114" s="13">
        <v>2</v>
      </c>
      <c r="L114" s="13">
        <v>0</v>
      </c>
      <c r="M114" s="13">
        <v>0</v>
      </c>
      <c r="N114" s="13">
        <v>14</v>
      </c>
      <c r="O114" s="13">
        <v>0</v>
      </c>
      <c r="P114" s="13">
        <v>0</v>
      </c>
      <c r="Q114" s="13">
        <v>0</v>
      </c>
      <c r="R114" s="13">
        <v>0</v>
      </c>
      <c r="S114" s="13">
        <v>0</v>
      </c>
      <c r="T114" s="13">
        <v>0</v>
      </c>
      <c r="U114" s="13">
        <v>0</v>
      </c>
      <c r="V114" s="13">
        <v>0</v>
      </c>
      <c r="W114" s="13">
        <v>0</v>
      </c>
      <c r="X114" s="13">
        <v>0</v>
      </c>
      <c r="Y114" s="13">
        <v>0</v>
      </c>
      <c r="Z114" s="13">
        <v>0</v>
      </c>
      <c r="AA114" s="13">
        <v>0</v>
      </c>
      <c r="AB114" s="13">
        <v>0</v>
      </c>
      <c r="AC114" s="13">
        <v>1</v>
      </c>
      <c r="AD114" s="13">
        <v>0</v>
      </c>
      <c r="AE114" s="73">
        <v>0</v>
      </c>
      <c r="AF114" s="73">
        <v>0</v>
      </c>
      <c r="AG114" s="15">
        <v>6</v>
      </c>
      <c r="AH114" s="15">
        <v>116</v>
      </c>
      <c r="AI114" s="73">
        <v>0</v>
      </c>
      <c r="AJ114" s="15">
        <v>122</v>
      </c>
      <c r="AK114" s="15">
        <v>2</v>
      </c>
      <c r="AL114" s="15">
        <v>0</v>
      </c>
      <c r="AM114" s="13">
        <v>22</v>
      </c>
      <c r="AN114" s="17" t="s">
        <v>2291</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13"/>
      <c r="CE114" s="73">
        <v>0</v>
      </c>
      <c r="CF114" s="73">
        <v>0</v>
      </c>
      <c r="CG114" s="73">
        <v>0</v>
      </c>
      <c r="CH114" s="73">
        <v>0</v>
      </c>
    </row>
    <row r="115" spans="1:86">
      <c r="A115" s="140" t="s">
        <v>2292</v>
      </c>
      <c r="B115" s="23">
        <v>1</v>
      </c>
      <c r="C115" s="73">
        <v>0</v>
      </c>
      <c r="D115" s="73">
        <v>0</v>
      </c>
      <c r="E115" s="73">
        <v>0</v>
      </c>
      <c r="F115" s="73">
        <v>0</v>
      </c>
      <c r="G115" s="73">
        <v>0</v>
      </c>
      <c r="H115" s="23">
        <v>38</v>
      </c>
      <c r="I115" s="73">
        <v>0</v>
      </c>
      <c r="J115" s="73">
        <v>0</v>
      </c>
      <c r="K115" s="73">
        <v>0</v>
      </c>
      <c r="L115" s="73">
        <v>0</v>
      </c>
      <c r="M115" s="73">
        <v>0</v>
      </c>
      <c r="N115" s="23">
        <v>2</v>
      </c>
      <c r="O115" s="73">
        <v>0</v>
      </c>
      <c r="P115" s="73">
        <v>0</v>
      </c>
      <c r="Q115" s="73">
        <v>0</v>
      </c>
      <c r="R115" s="73">
        <v>0</v>
      </c>
      <c r="S115" s="73">
        <v>0</v>
      </c>
      <c r="T115" s="73">
        <v>0</v>
      </c>
      <c r="U115" s="73">
        <v>0</v>
      </c>
      <c r="V115" s="73">
        <v>0</v>
      </c>
      <c r="W115" s="73">
        <v>0</v>
      </c>
      <c r="X115" s="73">
        <v>0</v>
      </c>
      <c r="Y115" s="73">
        <v>0</v>
      </c>
      <c r="Z115" s="73">
        <v>0</v>
      </c>
      <c r="AA115" s="73">
        <v>0</v>
      </c>
      <c r="AB115" s="73">
        <v>0</v>
      </c>
      <c r="AC115" s="73">
        <v>0</v>
      </c>
      <c r="AD115" s="73">
        <v>0</v>
      </c>
      <c r="AE115" s="73">
        <v>0</v>
      </c>
      <c r="AF115" s="73">
        <v>0</v>
      </c>
      <c r="AG115" s="24">
        <v>1</v>
      </c>
      <c r="AH115" s="24">
        <v>40</v>
      </c>
      <c r="AI115" s="73">
        <v>0</v>
      </c>
      <c r="AJ115" s="24">
        <v>41</v>
      </c>
      <c r="AK115" s="24">
        <v>1</v>
      </c>
      <c r="AL115" s="24">
        <v>0</v>
      </c>
      <c r="AM115" s="23">
        <v>2</v>
      </c>
      <c r="AN115" s="23" t="s">
        <v>1361</v>
      </c>
      <c r="AO115" s="73">
        <v>0</v>
      </c>
      <c r="AP115" s="73">
        <v>0</v>
      </c>
      <c r="AQ115" s="73">
        <v>0</v>
      </c>
      <c r="AR115" s="73">
        <v>0</v>
      </c>
      <c r="AS115" s="73">
        <v>0</v>
      </c>
      <c r="AT115" s="73">
        <v>0</v>
      </c>
      <c r="AU115" s="73">
        <v>0</v>
      </c>
      <c r="AV115" s="73">
        <v>0</v>
      </c>
      <c r="AW115" s="73">
        <v>0</v>
      </c>
      <c r="AX115" s="73">
        <v>0</v>
      </c>
      <c r="AY115" s="73">
        <v>0</v>
      </c>
      <c r="AZ115" s="73">
        <v>0</v>
      </c>
      <c r="BA115" s="73">
        <v>0</v>
      </c>
      <c r="BB115" s="73">
        <v>0</v>
      </c>
      <c r="BC115" s="73">
        <v>0</v>
      </c>
      <c r="BD115" s="73">
        <v>0</v>
      </c>
      <c r="BE115" s="73">
        <v>0</v>
      </c>
      <c r="BF115" s="73">
        <v>0</v>
      </c>
      <c r="BG115" s="73">
        <v>0</v>
      </c>
      <c r="BH115" s="73">
        <v>0</v>
      </c>
      <c r="BI115" s="73">
        <v>0</v>
      </c>
      <c r="BJ115" s="73">
        <v>0</v>
      </c>
      <c r="BK115" s="73">
        <v>0</v>
      </c>
      <c r="BL115" s="73">
        <v>0</v>
      </c>
      <c r="BM115" s="73">
        <v>0</v>
      </c>
      <c r="BN115" s="73">
        <v>0</v>
      </c>
      <c r="BO115" s="73">
        <v>0</v>
      </c>
      <c r="BP115" s="73">
        <v>0</v>
      </c>
      <c r="BQ115" s="73">
        <v>0</v>
      </c>
      <c r="BR115" s="73">
        <v>0</v>
      </c>
      <c r="BS115" s="73">
        <v>0</v>
      </c>
      <c r="BT115" s="73">
        <v>0</v>
      </c>
      <c r="BU115" s="73">
        <v>0</v>
      </c>
      <c r="BV115" s="73">
        <v>0</v>
      </c>
      <c r="BW115" s="73">
        <v>0</v>
      </c>
      <c r="BX115" s="73">
        <v>0</v>
      </c>
      <c r="BY115" s="73">
        <v>0</v>
      </c>
      <c r="BZ115" s="73">
        <v>0</v>
      </c>
      <c r="CA115" s="73">
        <v>0</v>
      </c>
      <c r="CB115" s="73">
        <v>0</v>
      </c>
      <c r="CC115" s="73">
        <v>0</v>
      </c>
      <c r="CD115" s="23"/>
      <c r="CE115" s="73">
        <v>0</v>
      </c>
      <c r="CF115" s="73">
        <v>0</v>
      </c>
      <c r="CG115" s="73">
        <v>0</v>
      </c>
      <c r="CH115" s="73">
        <v>0</v>
      </c>
    </row>
    <row r="116" spans="1:86" s="40" customFormat="1">
      <c r="A116" s="51" t="s">
        <v>2293</v>
      </c>
      <c r="B116" s="13">
        <v>3</v>
      </c>
      <c r="C116" s="13">
        <v>0</v>
      </c>
      <c r="D116" s="13">
        <v>0</v>
      </c>
      <c r="E116" s="13">
        <v>0</v>
      </c>
      <c r="F116" s="13">
        <v>0</v>
      </c>
      <c r="G116" s="13">
        <v>0</v>
      </c>
      <c r="H116" s="13">
        <v>30</v>
      </c>
      <c r="I116" s="13">
        <v>0</v>
      </c>
      <c r="J116" s="13">
        <v>0</v>
      </c>
      <c r="K116" s="13">
        <v>0</v>
      </c>
      <c r="L116" s="13">
        <v>0</v>
      </c>
      <c r="M116" s="13">
        <v>0</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1</v>
      </c>
      <c r="AD116" s="13">
        <v>0</v>
      </c>
      <c r="AE116" s="73">
        <v>0</v>
      </c>
      <c r="AF116" s="73">
        <v>0</v>
      </c>
      <c r="AG116" s="15">
        <v>3</v>
      </c>
      <c r="AH116" s="15">
        <v>30</v>
      </c>
      <c r="AI116" s="73">
        <v>0</v>
      </c>
      <c r="AJ116" s="15">
        <v>33</v>
      </c>
      <c r="AK116" s="15">
        <v>1</v>
      </c>
      <c r="AL116" s="15">
        <v>0</v>
      </c>
      <c r="AM116" s="13">
        <v>1</v>
      </c>
      <c r="AN116" s="13" t="s">
        <v>2239</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13"/>
      <c r="CE116" s="73">
        <v>0</v>
      </c>
      <c r="CF116" s="73">
        <v>0</v>
      </c>
      <c r="CG116" s="73">
        <v>0</v>
      </c>
      <c r="CH116" s="73">
        <v>0</v>
      </c>
    </row>
    <row r="117" spans="1:86">
      <c r="A117" s="140" t="s">
        <v>2294</v>
      </c>
      <c r="B117" s="23">
        <v>3</v>
      </c>
      <c r="C117" s="73">
        <v>0</v>
      </c>
      <c r="D117" s="73">
        <v>0</v>
      </c>
      <c r="E117" s="73">
        <v>0</v>
      </c>
      <c r="F117" s="73">
        <v>0</v>
      </c>
      <c r="G117" s="73">
        <v>0</v>
      </c>
      <c r="H117" s="23">
        <v>60</v>
      </c>
      <c r="I117" s="73">
        <v>0</v>
      </c>
      <c r="J117" s="73">
        <v>0</v>
      </c>
      <c r="K117" s="73">
        <v>0</v>
      </c>
      <c r="L117" s="73">
        <v>0</v>
      </c>
      <c r="M117" s="73">
        <v>0</v>
      </c>
      <c r="N117" s="73">
        <v>0</v>
      </c>
      <c r="O117" s="73">
        <v>0</v>
      </c>
      <c r="P117" s="73">
        <v>0</v>
      </c>
      <c r="Q117" s="73">
        <v>0</v>
      </c>
      <c r="R117" s="73">
        <v>0</v>
      </c>
      <c r="S117" s="73">
        <v>0</v>
      </c>
      <c r="T117" s="73">
        <v>0</v>
      </c>
      <c r="U117" s="73">
        <v>0</v>
      </c>
      <c r="V117" s="73">
        <v>0</v>
      </c>
      <c r="W117" s="73">
        <v>0</v>
      </c>
      <c r="X117" s="73">
        <v>0</v>
      </c>
      <c r="Y117" s="73">
        <v>0</v>
      </c>
      <c r="Z117" s="73">
        <v>0</v>
      </c>
      <c r="AA117" s="73">
        <v>0</v>
      </c>
      <c r="AB117" s="73">
        <v>0</v>
      </c>
      <c r="AC117" s="23">
        <v>1</v>
      </c>
      <c r="AD117" s="73">
        <v>0</v>
      </c>
      <c r="AE117" s="73">
        <v>0</v>
      </c>
      <c r="AF117" s="23">
        <v>3</v>
      </c>
      <c r="AG117" s="24">
        <v>3</v>
      </c>
      <c r="AH117" s="24">
        <v>60</v>
      </c>
      <c r="AI117" s="24">
        <v>3</v>
      </c>
      <c r="AJ117" s="24">
        <v>66</v>
      </c>
      <c r="AK117" s="24">
        <v>1</v>
      </c>
      <c r="AL117" s="24">
        <v>0</v>
      </c>
      <c r="AM117" s="23">
        <v>1</v>
      </c>
      <c r="AN117" s="23" t="s">
        <v>2193</v>
      </c>
      <c r="AO117" s="73">
        <v>0</v>
      </c>
      <c r="AP117" s="73">
        <v>0</v>
      </c>
      <c r="AQ117" s="73">
        <v>0</v>
      </c>
      <c r="AR117" s="73">
        <v>0</v>
      </c>
      <c r="AS117" s="73">
        <v>0</v>
      </c>
      <c r="AT117" s="73">
        <v>0</v>
      </c>
      <c r="AU117" s="73">
        <v>0</v>
      </c>
      <c r="AV117" s="73">
        <v>0</v>
      </c>
      <c r="AW117" s="73">
        <v>0</v>
      </c>
      <c r="AX117" s="73">
        <v>0</v>
      </c>
      <c r="AY117" s="73">
        <v>0</v>
      </c>
      <c r="AZ117" s="73">
        <v>0</v>
      </c>
      <c r="BA117" s="73">
        <v>0</v>
      </c>
      <c r="BB117" s="73">
        <v>0</v>
      </c>
      <c r="BC117" s="73">
        <v>0</v>
      </c>
      <c r="BD117" s="73">
        <v>0</v>
      </c>
      <c r="BE117" s="73">
        <v>0</v>
      </c>
      <c r="BF117" s="73">
        <v>0</v>
      </c>
      <c r="BG117" s="73">
        <v>0</v>
      </c>
      <c r="BH117" s="73">
        <v>0</v>
      </c>
      <c r="BI117" s="73">
        <v>0</v>
      </c>
      <c r="BJ117" s="73">
        <v>0</v>
      </c>
      <c r="BK117" s="73">
        <v>0</v>
      </c>
      <c r="BL117" s="73">
        <v>0</v>
      </c>
      <c r="BM117" s="73">
        <v>0</v>
      </c>
      <c r="BN117" s="73">
        <v>0</v>
      </c>
      <c r="BO117" s="73">
        <v>0</v>
      </c>
      <c r="BP117" s="73">
        <v>0</v>
      </c>
      <c r="BQ117" s="73">
        <v>0</v>
      </c>
      <c r="BR117" s="73">
        <v>0</v>
      </c>
      <c r="BS117" s="73">
        <v>0</v>
      </c>
      <c r="BT117" s="73">
        <v>0</v>
      </c>
      <c r="BU117" s="73">
        <v>0</v>
      </c>
      <c r="BV117" s="73">
        <v>0</v>
      </c>
      <c r="BW117" s="73">
        <v>0</v>
      </c>
      <c r="BX117" s="73">
        <v>0</v>
      </c>
      <c r="BY117" s="73">
        <v>0</v>
      </c>
      <c r="BZ117" s="73">
        <v>0</v>
      </c>
      <c r="CA117" s="73">
        <v>0</v>
      </c>
      <c r="CB117" s="73">
        <v>0</v>
      </c>
      <c r="CC117" s="73">
        <v>0</v>
      </c>
      <c r="CD117" s="23"/>
      <c r="CE117" s="73">
        <v>0</v>
      </c>
      <c r="CF117" s="73">
        <v>0</v>
      </c>
      <c r="CG117" s="73">
        <v>0</v>
      </c>
      <c r="CH117" s="73">
        <v>0</v>
      </c>
    </row>
    <row r="118" spans="1:86">
      <c r="A118" s="68" t="s">
        <v>645</v>
      </c>
      <c r="B118" s="23">
        <v>9</v>
      </c>
      <c r="C118" s="73">
        <v>0</v>
      </c>
      <c r="D118" s="73">
        <v>0</v>
      </c>
      <c r="E118" s="73">
        <v>0</v>
      </c>
      <c r="F118" s="73">
        <v>0</v>
      </c>
      <c r="G118" s="73">
        <v>0</v>
      </c>
      <c r="H118" s="23">
        <v>23</v>
      </c>
      <c r="I118" s="73">
        <v>0</v>
      </c>
      <c r="J118" s="73">
        <v>0</v>
      </c>
      <c r="K118" s="23">
        <v>0</v>
      </c>
      <c r="L118" s="73">
        <v>0</v>
      </c>
      <c r="M118" s="73">
        <v>0</v>
      </c>
      <c r="N118" s="23">
        <v>9</v>
      </c>
      <c r="O118" s="73">
        <v>0</v>
      </c>
      <c r="P118" s="73">
        <v>0</v>
      </c>
      <c r="Q118" s="73">
        <v>0</v>
      </c>
      <c r="R118" s="73">
        <v>0</v>
      </c>
      <c r="S118" s="73">
        <v>0</v>
      </c>
      <c r="T118" s="73">
        <v>0</v>
      </c>
      <c r="U118" s="73">
        <v>0</v>
      </c>
      <c r="V118" s="73">
        <v>0</v>
      </c>
      <c r="W118" s="73">
        <v>0</v>
      </c>
      <c r="X118" s="73">
        <v>0</v>
      </c>
      <c r="Y118" s="73">
        <v>0</v>
      </c>
      <c r="Z118" s="73">
        <v>0</v>
      </c>
      <c r="AA118" s="73">
        <v>0</v>
      </c>
      <c r="AB118" s="73">
        <v>0</v>
      </c>
      <c r="AC118" s="23">
        <v>1</v>
      </c>
      <c r="AD118" s="73">
        <v>0</v>
      </c>
      <c r="AE118" s="73">
        <v>0</v>
      </c>
      <c r="AF118" s="73">
        <v>0</v>
      </c>
      <c r="AG118" s="23">
        <v>9</v>
      </c>
      <c r="AH118" s="24">
        <v>32</v>
      </c>
      <c r="AI118" s="73">
        <v>0</v>
      </c>
      <c r="AJ118" s="24">
        <v>41</v>
      </c>
      <c r="AK118" s="24">
        <v>1</v>
      </c>
      <c r="AL118" s="73">
        <v>0</v>
      </c>
      <c r="AM118" s="23">
        <v>1</v>
      </c>
      <c r="AN118" s="23" t="s">
        <v>2202</v>
      </c>
      <c r="AO118" s="73">
        <v>0</v>
      </c>
      <c r="AP118" s="73">
        <v>0</v>
      </c>
      <c r="AQ118" s="73">
        <v>0</v>
      </c>
      <c r="AR118" s="73">
        <v>0</v>
      </c>
      <c r="AS118" s="73">
        <v>0</v>
      </c>
      <c r="AT118" s="73">
        <v>0</v>
      </c>
      <c r="AU118" s="73">
        <v>0</v>
      </c>
      <c r="AV118" s="73">
        <v>0</v>
      </c>
      <c r="AW118" s="73">
        <v>0</v>
      </c>
      <c r="AX118" s="73">
        <v>0</v>
      </c>
      <c r="AY118" s="73">
        <v>0</v>
      </c>
      <c r="AZ118" s="73">
        <v>0</v>
      </c>
      <c r="BA118" s="73">
        <v>0</v>
      </c>
      <c r="BB118" s="73">
        <v>0</v>
      </c>
      <c r="BC118" s="73">
        <v>0</v>
      </c>
      <c r="BD118" s="73">
        <v>0</v>
      </c>
      <c r="BE118" s="73">
        <v>0</v>
      </c>
      <c r="BF118" s="73">
        <v>0</v>
      </c>
      <c r="BG118" s="73">
        <v>0</v>
      </c>
      <c r="BH118" s="73">
        <v>0</v>
      </c>
      <c r="BI118" s="73">
        <v>0</v>
      </c>
      <c r="BJ118" s="73">
        <v>0</v>
      </c>
      <c r="BK118" s="73">
        <v>0</v>
      </c>
      <c r="BL118" s="73">
        <v>0</v>
      </c>
      <c r="BM118" s="73">
        <v>0</v>
      </c>
      <c r="BN118" s="73">
        <v>0</v>
      </c>
      <c r="BO118" s="73">
        <v>0</v>
      </c>
      <c r="BP118" s="73">
        <v>0</v>
      </c>
      <c r="BQ118" s="73">
        <v>0</v>
      </c>
      <c r="BR118" s="73">
        <v>0</v>
      </c>
      <c r="BS118" s="73">
        <v>0</v>
      </c>
      <c r="BT118" s="73">
        <v>0</v>
      </c>
      <c r="BU118" s="73">
        <v>0</v>
      </c>
      <c r="BV118" s="73">
        <v>0</v>
      </c>
      <c r="BW118" s="73">
        <v>0</v>
      </c>
      <c r="BX118" s="73">
        <v>0</v>
      </c>
      <c r="BY118" s="73">
        <v>0</v>
      </c>
      <c r="BZ118" s="73">
        <v>0</v>
      </c>
      <c r="CA118" s="73">
        <v>0</v>
      </c>
      <c r="CB118" s="73">
        <v>0</v>
      </c>
      <c r="CC118" s="73">
        <v>0</v>
      </c>
      <c r="CD118" s="23"/>
      <c r="CE118" s="73">
        <v>0</v>
      </c>
      <c r="CF118" s="73">
        <v>0</v>
      </c>
      <c r="CG118" s="73">
        <v>0</v>
      </c>
      <c r="CH118" s="73">
        <v>0</v>
      </c>
    </row>
    <row r="119" spans="1:86" s="40" customFormat="1">
      <c r="A119" s="51" t="s">
        <v>646</v>
      </c>
      <c r="B119" s="13">
        <v>5</v>
      </c>
      <c r="C119" s="13">
        <v>0</v>
      </c>
      <c r="D119" s="13">
        <v>0</v>
      </c>
      <c r="E119" s="13">
        <v>0</v>
      </c>
      <c r="F119" s="13">
        <v>0</v>
      </c>
      <c r="G119" s="13">
        <v>0</v>
      </c>
      <c r="H119" s="13">
        <v>34</v>
      </c>
      <c r="I119" s="13">
        <v>0</v>
      </c>
      <c r="J119" s="13">
        <v>0</v>
      </c>
      <c r="K119" s="13">
        <v>0</v>
      </c>
      <c r="L119" s="13">
        <v>0</v>
      </c>
      <c r="M119" s="13">
        <v>0</v>
      </c>
      <c r="N119" s="13">
        <v>6</v>
      </c>
      <c r="O119" s="13">
        <v>0</v>
      </c>
      <c r="P119" s="13">
        <v>0</v>
      </c>
      <c r="Q119" s="13">
        <v>0</v>
      </c>
      <c r="R119" s="13">
        <v>0</v>
      </c>
      <c r="S119" s="13">
        <v>0</v>
      </c>
      <c r="T119" s="13">
        <v>0</v>
      </c>
      <c r="U119" s="13">
        <v>0</v>
      </c>
      <c r="V119" s="13">
        <v>0</v>
      </c>
      <c r="W119" s="13">
        <v>0</v>
      </c>
      <c r="X119" s="13">
        <v>0</v>
      </c>
      <c r="Y119" s="13">
        <v>0</v>
      </c>
      <c r="Z119" s="13">
        <v>0</v>
      </c>
      <c r="AA119" s="13">
        <v>0</v>
      </c>
      <c r="AB119" s="13">
        <v>0</v>
      </c>
      <c r="AC119" s="13">
        <v>0</v>
      </c>
      <c r="AD119" s="13">
        <v>0</v>
      </c>
      <c r="AE119" s="73">
        <v>0</v>
      </c>
      <c r="AF119" s="73">
        <v>0</v>
      </c>
      <c r="AG119" s="15">
        <v>5</v>
      </c>
      <c r="AH119" s="15">
        <v>40</v>
      </c>
      <c r="AI119" s="73">
        <v>0</v>
      </c>
      <c r="AJ119" s="15">
        <v>45</v>
      </c>
      <c r="AK119" s="15">
        <v>0</v>
      </c>
      <c r="AL119" s="15">
        <v>0</v>
      </c>
      <c r="AM119" s="13">
        <v>0</v>
      </c>
      <c r="AN119" s="13"/>
      <c r="AO119" s="73">
        <v>0</v>
      </c>
      <c r="AP119" s="73">
        <v>0</v>
      </c>
      <c r="AQ119" s="73">
        <v>0</v>
      </c>
      <c r="AR119" s="73">
        <v>0</v>
      </c>
      <c r="AS119" s="73">
        <v>0</v>
      </c>
      <c r="AT119" s="73">
        <v>0</v>
      </c>
      <c r="AU119" s="73">
        <v>0</v>
      </c>
      <c r="AV119" s="73">
        <v>0</v>
      </c>
      <c r="AW119" s="73">
        <v>0</v>
      </c>
      <c r="AX119" s="73">
        <v>0</v>
      </c>
      <c r="AY119" s="73">
        <v>0</v>
      </c>
      <c r="AZ119" s="73">
        <v>0</v>
      </c>
      <c r="BA119" s="73">
        <v>0</v>
      </c>
      <c r="BB119" s="73">
        <v>0</v>
      </c>
      <c r="BC119" s="73">
        <v>0</v>
      </c>
      <c r="BD119" s="73">
        <v>0</v>
      </c>
      <c r="BE119" s="73">
        <v>0</v>
      </c>
      <c r="BF119" s="73">
        <v>0</v>
      </c>
      <c r="BG119" s="73">
        <v>0</v>
      </c>
      <c r="BH119" s="73">
        <v>0</v>
      </c>
      <c r="BI119" s="73">
        <v>0</v>
      </c>
      <c r="BJ119" s="73">
        <v>0</v>
      </c>
      <c r="BK119" s="73">
        <v>0</v>
      </c>
      <c r="BL119" s="73">
        <v>0</v>
      </c>
      <c r="BM119" s="73">
        <v>0</v>
      </c>
      <c r="BN119" s="73">
        <v>0</v>
      </c>
      <c r="BO119" s="73">
        <v>0</v>
      </c>
      <c r="BP119" s="73">
        <v>0</v>
      </c>
      <c r="BQ119" s="73">
        <v>0</v>
      </c>
      <c r="BR119" s="73">
        <v>0</v>
      </c>
      <c r="BS119" s="73">
        <v>0</v>
      </c>
      <c r="BT119" s="73">
        <v>0</v>
      </c>
      <c r="BU119" s="73">
        <v>0</v>
      </c>
      <c r="BV119" s="73">
        <v>0</v>
      </c>
      <c r="BW119" s="73">
        <v>0</v>
      </c>
      <c r="BX119" s="73">
        <v>0</v>
      </c>
      <c r="BY119" s="73">
        <v>0</v>
      </c>
      <c r="BZ119" s="73">
        <v>0</v>
      </c>
      <c r="CA119" s="73">
        <v>0</v>
      </c>
      <c r="CB119" s="73">
        <v>0</v>
      </c>
      <c r="CC119" s="73">
        <v>0</v>
      </c>
      <c r="CD119" s="13"/>
      <c r="CE119" s="73">
        <v>0</v>
      </c>
      <c r="CF119" s="73">
        <v>0</v>
      </c>
      <c r="CG119" s="73">
        <v>0</v>
      </c>
      <c r="CH119" s="73">
        <v>0</v>
      </c>
    </row>
    <row r="120" spans="1:86" ht="90">
      <c r="A120" s="140" t="s">
        <v>647</v>
      </c>
      <c r="B120" s="23">
        <v>7</v>
      </c>
      <c r="C120" s="73">
        <v>0</v>
      </c>
      <c r="D120" s="73">
        <v>0</v>
      </c>
      <c r="E120" s="73">
        <v>0</v>
      </c>
      <c r="F120" s="73">
        <v>0</v>
      </c>
      <c r="G120" s="73">
        <v>0</v>
      </c>
      <c r="H120" s="23">
        <v>60</v>
      </c>
      <c r="I120" s="73">
        <v>0</v>
      </c>
      <c r="J120" s="73">
        <v>0</v>
      </c>
      <c r="K120" s="23">
        <v>77</v>
      </c>
      <c r="L120" s="73">
        <v>0</v>
      </c>
      <c r="M120" s="73">
        <v>0</v>
      </c>
      <c r="N120" s="23">
        <v>14</v>
      </c>
      <c r="O120" s="73">
        <v>0</v>
      </c>
      <c r="P120" s="73">
        <v>0</v>
      </c>
      <c r="Q120" s="23">
        <v>10</v>
      </c>
      <c r="R120" s="73">
        <v>0</v>
      </c>
      <c r="S120" s="73">
        <v>0</v>
      </c>
      <c r="T120" s="73">
        <v>0</v>
      </c>
      <c r="U120" s="73">
        <v>0</v>
      </c>
      <c r="V120" s="73">
        <v>0</v>
      </c>
      <c r="W120" s="73">
        <v>0</v>
      </c>
      <c r="X120" s="73">
        <v>0</v>
      </c>
      <c r="Y120" s="73">
        <v>0</v>
      </c>
      <c r="Z120" s="73">
        <v>0</v>
      </c>
      <c r="AA120" s="73">
        <v>0</v>
      </c>
      <c r="AB120" s="73">
        <v>0</v>
      </c>
      <c r="AC120" s="23">
        <v>4</v>
      </c>
      <c r="AD120" s="73">
        <v>0</v>
      </c>
      <c r="AE120" s="73">
        <v>0</v>
      </c>
      <c r="AF120" s="73">
        <v>0</v>
      </c>
      <c r="AG120" s="24">
        <v>7</v>
      </c>
      <c r="AH120" s="24">
        <v>161</v>
      </c>
      <c r="AI120" s="73">
        <v>0</v>
      </c>
      <c r="AJ120" s="24">
        <v>168</v>
      </c>
      <c r="AK120" s="24">
        <v>4</v>
      </c>
      <c r="AL120" s="24">
        <v>0</v>
      </c>
      <c r="AM120" s="23">
        <v>10</v>
      </c>
      <c r="AN120" s="25" t="s">
        <v>2295</v>
      </c>
      <c r="AO120" s="73">
        <v>0</v>
      </c>
      <c r="AP120" s="73">
        <v>0</v>
      </c>
      <c r="AQ120" s="73">
        <v>0</v>
      </c>
      <c r="AR120" s="73">
        <v>0</v>
      </c>
      <c r="AS120" s="73">
        <v>0</v>
      </c>
      <c r="AT120" s="73">
        <v>0</v>
      </c>
      <c r="AU120" s="73">
        <v>0</v>
      </c>
      <c r="AV120" s="73">
        <v>0</v>
      </c>
      <c r="AW120" s="73">
        <v>0</v>
      </c>
      <c r="AX120" s="73">
        <v>0</v>
      </c>
      <c r="AY120" s="73">
        <v>0</v>
      </c>
      <c r="AZ120" s="73">
        <v>0</v>
      </c>
      <c r="BA120" s="73">
        <v>0</v>
      </c>
      <c r="BB120" s="73">
        <v>0</v>
      </c>
      <c r="BC120" s="73">
        <v>0</v>
      </c>
      <c r="BD120" s="73">
        <v>0</v>
      </c>
      <c r="BE120" s="73">
        <v>0</v>
      </c>
      <c r="BF120" s="73">
        <v>0</v>
      </c>
      <c r="BG120" s="73">
        <v>0</v>
      </c>
      <c r="BH120" s="73">
        <v>0</v>
      </c>
      <c r="BI120" s="73">
        <v>0</v>
      </c>
      <c r="BJ120" s="73">
        <v>0</v>
      </c>
      <c r="BK120" s="73">
        <v>0</v>
      </c>
      <c r="BL120" s="73">
        <v>0</v>
      </c>
      <c r="BM120" s="73">
        <v>0</v>
      </c>
      <c r="BN120" s="73">
        <v>0</v>
      </c>
      <c r="BO120" s="73">
        <v>0</v>
      </c>
      <c r="BP120" s="73">
        <v>0</v>
      </c>
      <c r="BQ120" s="73">
        <v>0</v>
      </c>
      <c r="BR120" s="73">
        <v>0</v>
      </c>
      <c r="BS120" s="73">
        <v>0</v>
      </c>
      <c r="BT120" s="73">
        <v>0</v>
      </c>
      <c r="BU120" s="73">
        <v>0</v>
      </c>
      <c r="BV120" s="73">
        <v>0</v>
      </c>
      <c r="BW120" s="73">
        <v>0</v>
      </c>
      <c r="BX120" s="73">
        <v>0</v>
      </c>
      <c r="BY120" s="73">
        <v>0</v>
      </c>
      <c r="BZ120" s="73">
        <v>0</v>
      </c>
      <c r="CA120" s="73">
        <v>0</v>
      </c>
      <c r="CB120" s="73">
        <v>0</v>
      </c>
      <c r="CC120" s="73">
        <v>0</v>
      </c>
      <c r="CD120" s="23"/>
      <c r="CE120" s="73">
        <v>0</v>
      </c>
      <c r="CF120" s="73">
        <v>0</v>
      </c>
      <c r="CG120" s="73">
        <v>0</v>
      </c>
      <c r="CH120" s="73">
        <v>0</v>
      </c>
    </row>
    <row r="121" spans="1:86" ht="45">
      <c r="A121" s="140" t="s">
        <v>2296</v>
      </c>
      <c r="B121" s="23">
        <v>9</v>
      </c>
      <c r="C121" s="73">
        <v>0</v>
      </c>
      <c r="D121" s="73">
        <v>0</v>
      </c>
      <c r="E121" s="23">
        <v>113</v>
      </c>
      <c r="F121" s="73">
        <v>0</v>
      </c>
      <c r="G121" s="73">
        <v>0</v>
      </c>
      <c r="H121" s="23">
        <v>224</v>
      </c>
      <c r="I121" s="23">
        <v>1</v>
      </c>
      <c r="J121" s="23"/>
      <c r="K121" s="23">
        <v>196</v>
      </c>
      <c r="L121" s="73">
        <v>0</v>
      </c>
      <c r="M121" s="73">
        <v>0</v>
      </c>
      <c r="N121" s="73">
        <v>0</v>
      </c>
      <c r="O121" s="73">
        <v>0</v>
      </c>
      <c r="P121" s="73">
        <v>0</v>
      </c>
      <c r="Q121" s="73">
        <v>0</v>
      </c>
      <c r="R121" s="73">
        <v>0</v>
      </c>
      <c r="S121" s="73">
        <v>0</v>
      </c>
      <c r="T121" s="73">
        <v>0</v>
      </c>
      <c r="U121" s="73">
        <v>0</v>
      </c>
      <c r="V121" s="73">
        <v>0</v>
      </c>
      <c r="W121" s="73">
        <v>0</v>
      </c>
      <c r="X121" s="73">
        <v>0</v>
      </c>
      <c r="Y121" s="73">
        <v>0</v>
      </c>
      <c r="Z121" s="73">
        <v>0</v>
      </c>
      <c r="AA121" s="73">
        <v>0</v>
      </c>
      <c r="AB121" s="73">
        <v>0</v>
      </c>
      <c r="AC121" s="23">
        <v>1</v>
      </c>
      <c r="AD121" s="73">
        <v>0</v>
      </c>
      <c r="AE121" s="73">
        <v>0</v>
      </c>
      <c r="AF121" s="73">
        <v>0</v>
      </c>
      <c r="AG121" s="24">
        <v>9</v>
      </c>
      <c r="AH121" s="24">
        <v>533</v>
      </c>
      <c r="AI121" s="73">
        <v>0</v>
      </c>
      <c r="AJ121" s="24">
        <v>542</v>
      </c>
      <c r="AK121" s="24">
        <v>2</v>
      </c>
      <c r="AL121" s="73">
        <v>0</v>
      </c>
      <c r="AM121" s="23">
        <v>3</v>
      </c>
      <c r="AN121" s="25" t="s">
        <v>2297</v>
      </c>
      <c r="AO121" s="73">
        <v>0</v>
      </c>
      <c r="AP121" s="73">
        <v>0</v>
      </c>
      <c r="AQ121" s="73">
        <v>0</v>
      </c>
      <c r="AR121" s="73">
        <v>0</v>
      </c>
      <c r="AS121" s="73">
        <v>0</v>
      </c>
      <c r="AT121" s="73">
        <v>0</v>
      </c>
      <c r="AU121" s="73">
        <v>0</v>
      </c>
      <c r="AV121" s="73">
        <v>0</v>
      </c>
      <c r="AW121" s="73">
        <v>0</v>
      </c>
      <c r="AX121" s="73">
        <v>0</v>
      </c>
      <c r="AY121" s="73">
        <v>0</v>
      </c>
      <c r="AZ121" s="73">
        <v>0</v>
      </c>
      <c r="BA121" s="73">
        <v>0</v>
      </c>
      <c r="BB121" s="73">
        <v>0</v>
      </c>
      <c r="BC121" s="73">
        <v>0</v>
      </c>
      <c r="BD121" s="73">
        <v>0</v>
      </c>
      <c r="BE121" s="73">
        <v>0</v>
      </c>
      <c r="BF121" s="73">
        <v>0</v>
      </c>
      <c r="BG121" s="73">
        <v>0</v>
      </c>
      <c r="BH121" s="73">
        <v>0</v>
      </c>
      <c r="BI121" s="73">
        <v>0</v>
      </c>
      <c r="BJ121" s="73">
        <v>0</v>
      </c>
      <c r="BK121" s="73">
        <v>0</v>
      </c>
      <c r="BL121" s="73">
        <v>0</v>
      </c>
      <c r="BM121" s="73">
        <v>0</v>
      </c>
      <c r="BN121" s="73">
        <v>0</v>
      </c>
      <c r="BO121" s="73">
        <v>0</v>
      </c>
      <c r="BP121" s="73">
        <v>0</v>
      </c>
      <c r="BQ121" s="73">
        <v>0</v>
      </c>
      <c r="BR121" s="73">
        <v>0</v>
      </c>
      <c r="BS121" s="73">
        <v>0</v>
      </c>
      <c r="BT121" s="73">
        <v>0</v>
      </c>
      <c r="BU121" s="73">
        <v>0</v>
      </c>
      <c r="BV121" s="73">
        <v>0</v>
      </c>
      <c r="BW121" s="73">
        <v>0</v>
      </c>
      <c r="BX121" s="73">
        <v>0</v>
      </c>
      <c r="BY121" s="73">
        <v>0</v>
      </c>
      <c r="BZ121" s="73">
        <v>0</v>
      </c>
      <c r="CA121" s="73">
        <v>0</v>
      </c>
      <c r="CB121" s="73">
        <v>0</v>
      </c>
      <c r="CC121" s="73">
        <v>0</v>
      </c>
      <c r="CD121" s="23"/>
      <c r="CE121" s="73">
        <v>0</v>
      </c>
      <c r="CF121" s="73">
        <v>0</v>
      </c>
      <c r="CG121" s="73">
        <v>0</v>
      </c>
      <c r="CH121" s="73">
        <v>0</v>
      </c>
    </row>
    <row r="122" spans="1:86">
      <c r="A122" s="140" t="s">
        <v>2298</v>
      </c>
      <c r="B122" s="23">
        <v>4</v>
      </c>
      <c r="C122" s="73">
        <v>0</v>
      </c>
      <c r="D122" s="73">
        <v>0</v>
      </c>
      <c r="E122" s="73">
        <v>0</v>
      </c>
      <c r="F122" s="73">
        <v>0</v>
      </c>
      <c r="G122" s="73">
        <v>0</v>
      </c>
      <c r="H122" s="23">
        <v>70</v>
      </c>
      <c r="I122" s="73">
        <v>0</v>
      </c>
      <c r="J122" s="73">
        <v>0</v>
      </c>
      <c r="K122" s="23">
        <v>3</v>
      </c>
      <c r="L122" s="73">
        <v>0</v>
      </c>
      <c r="M122" s="73">
        <v>0</v>
      </c>
      <c r="N122" s="73">
        <v>0</v>
      </c>
      <c r="O122" s="73">
        <v>0</v>
      </c>
      <c r="P122" s="73">
        <v>0</v>
      </c>
      <c r="Q122" s="73">
        <v>0</v>
      </c>
      <c r="R122" s="73">
        <v>0</v>
      </c>
      <c r="S122" s="73">
        <v>0</v>
      </c>
      <c r="T122" s="73">
        <v>0</v>
      </c>
      <c r="U122" s="73">
        <v>0</v>
      </c>
      <c r="V122" s="73">
        <v>0</v>
      </c>
      <c r="W122" s="73">
        <v>0</v>
      </c>
      <c r="X122" s="73">
        <v>0</v>
      </c>
      <c r="Y122" s="73">
        <v>0</v>
      </c>
      <c r="Z122" s="73">
        <v>0</v>
      </c>
      <c r="AA122" s="73">
        <v>0</v>
      </c>
      <c r="AB122" s="73">
        <v>0</v>
      </c>
      <c r="AC122" s="23">
        <v>1</v>
      </c>
      <c r="AD122" s="73">
        <v>0</v>
      </c>
      <c r="AE122" s="73">
        <v>0</v>
      </c>
      <c r="AF122" s="73">
        <v>0</v>
      </c>
      <c r="AG122" s="24">
        <v>4</v>
      </c>
      <c r="AH122" s="24">
        <v>73</v>
      </c>
      <c r="AI122" s="73">
        <v>0</v>
      </c>
      <c r="AJ122" s="24">
        <v>77</v>
      </c>
      <c r="AK122" s="24">
        <v>1</v>
      </c>
      <c r="AL122" s="24">
        <v>0</v>
      </c>
      <c r="AM122" s="23">
        <v>1</v>
      </c>
      <c r="AN122" s="23" t="s">
        <v>2227</v>
      </c>
      <c r="AO122" s="73">
        <v>0</v>
      </c>
      <c r="AP122" s="73">
        <v>0</v>
      </c>
      <c r="AQ122" s="73">
        <v>0</v>
      </c>
      <c r="AR122" s="73">
        <v>0</v>
      </c>
      <c r="AS122" s="73">
        <v>0</v>
      </c>
      <c r="AT122" s="73">
        <v>0</v>
      </c>
      <c r="AU122" s="73">
        <v>0</v>
      </c>
      <c r="AV122" s="73">
        <v>0</v>
      </c>
      <c r="AW122" s="73">
        <v>0</v>
      </c>
      <c r="AX122" s="73">
        <v>0</v>
      </c>
      <c r="AY122" s="73">
        <v>0</v>
      </c>
      <c r="AZ122" s="73">
        <v>0</v>
      </c>
      <c r="BA122" s="73">
        <v>0</v>
      </c>
      <c r="BB122" s="73">
        <v>0</v>
      </c>
      <c r="BC122" s="73">
        <v>0</v>
      </c>
      <c r="BD122" s="73">
        <v>0</v>
      </c>
      <c r="BE122" s="73">
        <v>0</v>
      </c>
      <c r="BF122" s="73">
        <v>0</v>
      </c>
      <c r="BG122" s="73">
        <v>0</v>
      </c>
      <c r="BH122" s="73">
        <v>0</v>
      </c>
      <c r="BI122" s="73">
        <v>0</v>
      </c>
      <c r="BJ122" s="73">
        <v>0</v>
      </c>
      <c r="BK122" s="73">
        <v>0</v>
      </c>
      <c r="BL122" s="73">
        <v>0</v>
      </c>
      <c r="BM122" s="73">
        <v>0</v>
      </c>
      <c r="BN122" s="73">
        <v>0</v>
      </c>
      <c r="BO122" s="73">
        <v>0</v>
      </c>
      <c r="BP122" s="73">
        <v>0</v>
      </c>
      <c r="BQ122" s="73">
        <v>0</v>
      </c>
      <c r="BR122" s="73">
        <v>0</v>
      </c>
      <c r="BS122" s="73">
        <v>0</v>
      </c>
      <c r="BT122" s="73">
        <v>0</v>
      </c>
      <c r="BU122" s="73">
        <v>0</v>
      </c>
      <c r="BV122" s="73">
        <v>0</v>
      </c>
      <c r="BW122" s="73">
        <v>0</v>
      </c>
      <c r="BX122" s="73">
        <v>0</v>
      </c>
      <c r="BY122" s="73">
        <v>0</v>
      </c>
      <c r="BZ122" s="73">
        <v>0</v>
      </c>
      <c r="CA122" s="73">
        <v>0</v>
      </c>
      <c r="CB122" s="73">
        <v>0</v>
      </c>
      <c r="CC122" s="73">
        <v>0</v>
      </c>
      <c r="CD122" s="23"/>
      <c r="CE122" s="73">
        <v>0</v>
      </c>
      <c r="CF122" s="73">
        <v>0</v>
      </c>
      <c r="CG122" s="73">
        <v>0</v>
      </c>
      <c r="CH122" s="73">
        <v>0</v>
      </c>
    </row>
    <row r="123" spans="1:86" ht="60">
      <c r="A123" s="140" t="s">
        <v>2299</v>
      </c>
      <c r="B123" s="23">
        <v>4</v>
      </c>
      <c r="C123" s="73">
        <v>0</v>
      </c>
      <c r="D123" s="73">
        <v>0</v>
      </c>
      <c r="E123" s="73">
        <v>0</v>
      </c>
      <c r="F123" s="73">
        <v>0</v>
      </c>
      <c r="G123" s="73">
        <v>0</v>
      </c>
      <c r="H123" s="23">
        <v>54</v>
      </c>
      <c r="I123" s="73">
        <v>0</v>
      </c>
      <c r="J123" s="73">
        <v>0</v>
      </c>
      <c r="K123" s="23">
        <v>14</v>
      </c>
      <c r="L123" s="73">
        <v>0</v>
      </c>
      <c r="M123" s="73">
        <v>0</v>
      </c>
      <c r="N123" s="73">
        <v>0</v>
      </c>
      <c r="O123" s="73">
        <v>0</v>
      </c>
      <c r="P123" s="73">
        <v>0</v>
      </c>
      <c r="Q123" s="73">
        <v>0</v>
      </c>
      <c r="R123" s="73">
        <v>0</v>
      </c>
      <c r="S123" s="73">
        <v>0</v>
      </c>
      <c r="T123" s="73">
        <v>0</v>
      </c>
      <c r="U123" s="73">
        <v>0</v>
      </c>
      <c r="V123" s="73">
        <v>0</v>
      </c>
      <c r="W123" s="73">
        <v>0</v>
      </c>
      <c r="X123" s="73">
        <v>0</v>
      </c>
      <c r="Y123" s="73">
        <v>0</v>
      </c>
      <c r="Z123" s="73">
        <v>0</v>
      </c>
      <c r="AA123" s="73">
        <v>0</v>
      </c>
      <c r="AB123" s="73">
        <v>0</v>
      </c>
      <c r="AC123" s="23">
        <v>2</v>
      </c>
      <c r="AD123" s="73">
        <v>0</v>
      </c>
      <c r="AE123" s="73">
        <v>0</v>
      </c>
      <c r="AF123" s="73">
        <v>0</v>
      </c>
      <c r="AG123" s="24">
        <v>4</v>
      </c>
      <c r="AH123" s="24">
        <v>68</v>
      </c>
      <c r="AI123" s="73">
        <v>0</v>
      </c>
      <c r="AJ123" s="24">
        <v>72</v>
      </c>
      <c r="AK123" s="24">
        <v>2</v>
      </c>
      <c r="AL123" s="24">
        <v>0</v>
      </c>
      <c r="AM123" s="23">
        <v>5</v>
      </c>
      <c r="AN123" s="25" t="s">
        <v>2300</v>
      </c>
      <c r="AO123" s="73">
        <v>0</v>
      </c>
      <c r="AP123" s="73">
        <v>0</v>
      </c>
      <c r="AQ123" s="73">
        <v>0</v>
      </c>
      <c r="AR123" s="73">
        <v>0</v>
      </c>
      <c r="AS123" s="73">
        <v>0</v>
      </c>
      <c r="AT123" s="73">
        <v>0</v>
      </c>
      <c r="AU123" s="73">
        <v>0</v>
      </c>
      <c r="AV123" s="73">
        <v>0</v>
      </c>
      <c r="AW123" s="73">
        <v>0</v>
      </c>
      <c r="AX123" s="73">
        <v>0</v>
      </c>
      <c r="AY123" s="73">
        <v>0</v>
      </c>
      <c r="AZ123" s="73">
        <v>0</v>
      </c>
      <c r="BA123" s="73">
        <v>0</v>
      </c>
      <c r="BB123" s="73">
        <v>0</v>
      </c>
      <c r="BC123" s="73">
        <v>0</v>
      </c>
      <c r="BD123" s="73">
        <v>0</v>
      </c>
      <c r="BE123" s="73">
        <v>0</v>
      </c>
      <c r="BF123" s="73">
        <v>0</v>
      </c>
      <c r="BG123" s="73">
        <v>0</v>
      </c>
      <c r="BH123" s="73">
        <v>0</v>
      </c>
      <c r="BI123" s="73">
        <v>0</v>
      </c>
      <c r="BJ123" s="73">
        <v>0</v>
      </c>
      <c r="BK123" s="73">
        <v>0</v>
      </c>
      <c r="BL123" s="73">
        <v>0</v>
      </c>
      <c r="BM123" s="73">
        <v>0</v>
      </c>
      <c r="BN123" s="73">
        <v>0</v>
      </c>
      <c r="BO123" s="73">
        <v>0</v>
      </c>
      <c r="BP123" s="73">
        <v>0</v>
      </c>
      <c r="BQ123" s="73">
        <v>0</v>
      </c>
      <c r="BR123" s="73">
        <v>0</v>
      </c>
      <c r="BS123" s="73">
        <v>0</v>
      </c>
      <c r="BT123" s="73">
        <v>0</v>
      </c>
      <c r="BU123" s="73">
        <v>0</v>
      </c>
      <c r="BV123" s="73">
        <v>0</v>
      </c>
      <c r="BW123" s="73">
        <v>0</v>
      </c>
      <c r="BX123" s="73">
        <v>0</v>
      </c>
      <c r="BY123" s="73">
        <v>0</v>
      </c>
      <c r="BZ123" s="73">
        <v>0</v>
      </c>
      <c r="CA123" s="73">
        <v>0</v>
      </c>
      <c r="CB123" s="73">
        <v>0</v>
      </c>
      <c r="CC123" s="73">
        <v>0</v>
      </c>
      <c r="CD123" s="23"/>
      <c r="CE123" s="73">
        <v>0</v>
      </c>
      <c r="CF123" s="73">
        <v>0</v>
      </c>
      <c r="CG123" s="73">
        <v>0</v>
      </c>
      <c r="CH123" s="73">
        <v>0</v>
      </c>
    </row>
    <row r="124" spans="1:86">
      <c r="A124" s="140" t="s">
        <v>2301</v>
      </c>
      <c r="B124" s="23">
        <v>4</v>
      </c>
      <c r="C124" s="73">
        <v>0</v>
      </c>
      <c r="D124" s="73">
        <v>0</v>
      </c>
      <c r="E124" s="73">
        <v>0</v>
      </c>
      <c r="F124" s="73">
        <v>0</v>
      </c>
      <c r="G124" s="73">
        <v>0</v>
      </c>
      <c r="H124" s="23">
        <v>25</v>
      </c>
      <c r="I124" s="73">
        <v>0</v>
      </c>
      <c r="J124" s="73">
        <v>0</v>
      </c>
      <c r="K124" s="73">
        <v>0</v>
      </c>
      <c r="L124" s="73">
        <v>0</v>
      </c>
      <c r="M124" s="73">
        <v>0</v>
      </c>
      <c r="N124" s="73">
        <v>0</v>
      </c>
      <c r="O124" s="73">
        <v>0</v>
      </c>
      <c r="P124" s="73">
        <v>0</v>
      </c>
      <c r="Q124" s="73">
        <v>0</v>
      </c>
      <c r="R124" s="73">
        <v>0</v>
      </c>
      <c r="S124" s="73">
        <v>0</v>
      </c>
      <c r="T124" s="73">
        <v>0</v>
      </c>
      <c r="U124" s="73">
        <v>0</v>
      </c>
      <c r="V124" s="73">
        <v>0</v>
      </c>
      <c r="W124" s="73">
        <v>0</v>
      </c>
      <c r="X124" s="73">
        <v>0</v>
      </c>
      <c r="Y124" s="73">
        <v>0</v>
      </c>
      <c r="Z124" s="73">
        <v>0</v>
      </c>
      <c r="AA124" s="73">
        <v>0</v>
      </c>
      <c r="AB124" s="73">
        <v>0</v>
      </c>
      <c r="AC124" s="73">
        <v>0</v>
      </c>
      <c r="AD124" s="73">
        <v>0</v>
      </c>
      <c r="AE124" s="73">
        <v>0</v>
      </c>
      <c r="AF124" s="73">
        <v>0</v>
      </c>
      <c r="AG124" s="24">
        <v>4</v>
      </c>
      <c r="AH124" s="24">
        <v>25</v>
      </c>
      <c r="AI124" s="73">
        <v>0</v>
      </c>
      <c r="AJ124" s="24">
        <v>29</v>
      </c>
      <c r="AK124" s="24">
        <v>1</v>
      </c>
      <c r="AL124" s="24">
        <v>0</v>
      </c>
      <c r="AM124" s="23">
        <v>2</v>
      </c>
      <c r="AN124" s="23" t="s">
        <v>2302</v>
      </c>
      <c r="AO124" s="73">
        <v>0</v>
      </c>
      <c r="AP124" s="73">
        <v>0</v>
      </c>
      <c r="AQ124" s="73">
        <v>0</v>
      </c>
      <c r="AR124" s="73">
        <v>0</v>
      </c>
      <c r="AS124" s="73">
        <v>0</v>
      </c>
      <c r="AT124" s="73">
        <v>0</v>
      </c>
      <c r="AU124" s="73">
        <v>0</v>
      </c>
      <c r="AV124" s="73">
        <v>0</v>
      </c>
      <c r="AW124" s="73">
        <v>0</v>
      </c>
      <c r="AX124" s="73">
        <v>0</v>
      </c>
      <c r="AY124" s="73">
        <v>0</v>
      </c>
      <c r="AZ124" s="73">
        <v>0</v>
      </c>
      <c r="BA124" s="73">
        <v>0</v>
      </c>
      <c r="BB124" s="73">
        <v>0</v>
      </c>
      <c r="BC124" s="73">
        <v>0</v>
      </c>
      <c r="BD124" s="73">
        <v>0</v>
      </c>
      <c r="BE124" s="73">
        <v>0</v>
      </c>
      <c r="BF124" s="73">
        <v>0</v>
      </c>
      <c r="BG124" s="73">
        <v>0</v>
      </c>
      <c r="BH124" s="73">
        <v>0</v>
      </c>
      <c r="BI124" s="73">
        <v>0</v>
      </c>
      <c r="BJ124" s="73">
        <v>0</v>
      </c>
      <c r="BK124" s="73">
        <v>0</v>
      </c>
      <c r="BL124" s="73">
        <v>0</v>
      </c>
      <c r="BM124" s="73">
        <v>0</v>
      </c>
      <c r="BN124" s="73">
        <v>0</v>
      </c>
      <c r="BO124" s="73">
        <v>0</v>
      </c>
      <c r="BP124" s="73">
        <v>0</v>
      </c>
      <c r="BQ124" s="73">
        <v>0</v>
      </c>
      <c r="BR124" s="73">
        <v>0</v>
      </c>
      <c r="BS124" s="73">
        <v>0</v>
      </c>
      <c r="BT124" s="73">
        <v>0</v>
      </c>
      <c r="BU124" s="73">
        <v>0</v>
      </c>
      <c r="BV124" s="73">
        <v>0</v>
      </c>
      <c r="BW124" s="73">
        <v>0</v>
      </c>
      <c r="BX124" s="73">
        <v>0</v>
      </c>
      <c r="BY124" s="73">
        <v>0</v>
      </c>
      <c r="BZ124" s="73">
        <v>0</v>
      </c>
      <c r="CA124" s="73">
        <v>0</v>
      </c>
      <c r="CB124" s="73">
        <v>0</v>
      </c>
      <c r="CC124" s="73">
        <v>0</v>
      </c>
      <c r="CD124" s="23"/>
      <c r="CE124" s="73">
        <v>0</v>
      </c>
      <c r="CF124" s="73">
        <v>0</v>
      </c>
      <c r="CG124" s="73">
        <v>0</v>
      </c>
      <c r="CH124" s="73">
        <v>0</v>
      </c>
    </row>
    <row r="125" spans="1:86" ht="60">
      <c r="A125" s="140" t="s">
        <v>614</v>
      </c>
      <c r="B125" s="23">
        <v>3</v>
      </c>
      <c r="C125" s="23">
        <v>1</v>
      </c>
      <c r="D125" s="73">
        <v>0</v>
      </c>
      <c r="E125" s="73">
        <v>0</v>
      </c>
      <c r="F125" s="73">
        <v>0</v>
      </c>
      <c r="G125" s="73">
        <v>0</v>
      </c>
      <c r="H125" s="23">
        <v>36</v>
      </c>
      <c r="I125" s="73">
        <v>0</v>
      </c>
      <c r="J125" s="73">
        <v>0</v>
      </c>
      <c r="K125" s="23">
        <v>19</v>
      </c>
      <c r="L125" s="73">
        <v>0</v>
      </c>
      <c r="M125" s="73">
        <v>0</v>
      </c>
      <c r="N125" s="23">
        <v>17</v>
      </c>
      <c r="O125" s="73">
        <v>0</v>
      </c>
      <c r="P125" s="73">
        <v>0</v>
      </c>
      <c r="Q125" s="73">
        <v>0</v>
      </c>
      <c r="R125" s="73">
        <v>0</v>
      </c>
      <c r="S125" s="73">
        <v>0</v>
      </c>
      <c r="T125" s="73">
        <v>0</v>
      </c>
      <c r="U125" s="73">
        <v>0</v>
      </c>
      <c r="V125" s="73">
        <v>0</v>
      </c>
      <c r="W125" s="73">
        <v>0</v>
      </c>
      <c r="X125" s="73">
        <v>0</v>
      </c>
      <c r="Y125" s="73">
        <v>0</v>
      </c>
      <c r="Z125" s="73">
        <v>0</v>
      </c>
      <c r="AA125" s="73">
        <v>0</v>
      </c>
      <c r="AB125" s="73">
        <v>0</v>
      </c>
      <c r="AC125" s="73">
        <v>0</v>
      </c>
      <c r="AD125" s="73">
        <v>0</v>
      </c>
      <c r="AE125" s="73">
        <v>0</v>
      </c>
      <c r="AF125" s="23">
        <v>2</v>
      </c>
      <c r="AG125" s="24">
        <v>3</v>
      </c>
      <c r="AH125" s="24">
        <v>72</v>
      </c>
      <c r="AI125" s="24">
        <v>2</v>
      </c>
      <c r="AJ125" s="24">
        <v>77</v>
      </c>
      <c r="AK125" s="24">
        <v>1</v>
      </c>
      <c r="AL125" s="73">
        <v>0</v>
      </c>
      <c r="AM125" s="23">
        <v>3</v>
      </c>
      <c r="AN125" s="17" t="s">
        <v>2303</v>
      </c>
      <c r="AO125" s="73">
        <v>0</v>
      </c>
      <c r="AP125" s="73">
        <v>0</v>
      </c>
      <c r="AQ125" s="73">
        <v>0</v>
      </c>
      <c r="AR125" s="73">
        <v>0</v>
      </c>
      <c r="AS125" s="73">
        <v>0</v>
      </c>
      <c r="AT125" s="73">
        <v>0</v>
      </c>
      <c r="AU125" s="73">
        <v>0</v>
      </c>
      <c r="AV125" s="73">
        <v>0</v>
      </c>
      <c r="AW125" s="73">
        <v>0</v>
      </c>
      <c r="AX125" s="73">
        <v>0</v>
      </c>
      <c r="AY125" s="73">
        <v>0</v>
      </c>
      <c r="AZ125" s="73">
        <v>0</v>
      </c>
      <c r="BA125" s="73">
        <v>0</v>
      </c>
      <c r="BB125" s="73">
        <v>0</v>
      </c>
      <c r="BC125" s="73">
        <v>0</v>
      </c>
      <c r="BD125" s="73">
        <v>0</v>
      </c>
      <c r="BE125" s="73">
        <v>0</v>
      </c>
      <c r="BF125" s="73">
        <v>0</v>
      </c>
      <c r="BG125" s="73">
        <v>0</v>
      </c>
      <c r="BH125" s="73">
        <v>0</v>
      </c>
      <c r="BI125" s="73">
        <v>0</v>
      </c>
      <c r="BJ125" s="73">
        <v>0</v>
      </c>
      <c r="BK125" s="73">
        <v>0</v>
      </c>
      <c r="BL125" s="73">
        <v>0</v>
      </c>
      <c r="BM125" s="73">
        <v>0</v>
      </c>
      <c r="BN125" s="73">
        <v>0</v>
      </c>
      <c r="BO125" s="73">
        <v>0</v>
      </c>
      <c r="BP125" s="73">
        <v>0</v>
      </c>
      <c r="BQ125" s="73">
        <v>0</v>
      </c>
      <c r="BR125" s="73">
        <v>0</v>
      </c>
      <c r="BS125" s="73">
        <v>0</v>
      </c>
      <c r="BT125" s="73">
        <v>0</v>
      </c>
      <c r="BU125" s="73">
        <v>0</v>
      </c>
      <c r="BV125" s="73">
        <v>0</v>
      </c>
      <c r="BW125" s="73">
        <v>0</v>
      </c>
      <c r="BX125" s="73">
        <v>0</v>
      </c>
      <c r="BY125" s="73">
        <v>0</v>
      </c>
      <c r="BZ125" s="73">
        <v>0</v>
      </c>
      <c r="CA125" s="73">
        <v>0</v>
      </c>
      <c r="CB125" s="73">
        <v>0</v>
      </c>
      <c r="CC125" s="73">
        <v>0</v>
      </c>
      <c r="CD125" s="23"/>
      <c r="CE125" s="73">
        <v>0</v>
      </c>
      <c r="CF125" s="73">
        <v>0</v>
      </c>
      <c r="CG125" s="73">
        <v>0</v>
      </c>
      <c r="CH125" s="73">
        <v>0</v>
      </c>
    </row>
    <row r="126" spans="1:86" s="203" customFormat="1" ht="14.25">
      <c r="A126" s="221" t="s">
        <v>1433</v>
      </c>
      <c r="B126" s="304">
        <f t="shared" ref="B126:AG126" si="0">SUM(B4:B125)</f>
        <v>711</v>
      </c>
      <c r="C126" s="304">
        <f t="shared" si="0"/>
        <v>20</v>
      </c>
      <c r="D126" s="304">
        <f t="shared" si="0"/>
        <v>0</v>
      </c>
      <c r="E126" s="304">
        <f t="shared" si="0"/>
        <v>113</v>
      </c>
      <c r="F126" s="304">
        <f t="shared" si="0"/>
        <v>0</v>
      </c>
      <c r="G126" s="304">
        <f t="shared" si="0"/>
        <v>0</v>
      </c>
      <c r="H126" s="304">
        <f t="shared" si="0"/>
        <v>7584</v>
      </c>
      <c r="I126" s="304">
        <f t="shared" si="0"/>
        <v>7</v>
      </c>
      <c r="J126" s="304">
        <f t="shared" si="0"/>
        <v>0</v>
      </c>
      <c r="K126" s="304">
        <f t="shared" si="0"/>
        <v>3715</v>
      </c>
      <c r="L126" s="304">
        <f t="shared" si="0"/>
        <v>0</v>
      </c>
      <c r="M126" s="304">
        <f t="shared" si="0"/>
        <v>0</v>
      </c>
      <c r="N126" s="304">
        <f t="shared" si="0"/>
        <v>991</v>
      </c>
      <c r="O126" s="304">
        <f t="shared" si="0"/>
        <v>4</v>
      </c>
      <c r="P126" s="304">
        <f t="shared" si="0"/>
        <v>0</v>
      </c>
      <c r="Q126" s="304">
        <f t="shared" si="0"/>
        <v>112</v>
      </c>
      <c r="R126" s="304">
        <f t="shared" si="0"/>
        <v>0</v>
      </c>
      <c r="S126" s="304">
        <f t="shared" si="0"/>
        <v>0</v>
      </c>
      <c r="T126" s="304">
        <f t="shared" si="0"/>
        <v>0</v>
      </c>
      <c r="U126" s="304">
        <f t="shared" si="0"/>
        <v>0</v>
      </c>
      <c r="V126" s="304">
        <f t="shared" si="0"/>
        <v>0</v>
      </c>
      <c r="W126" s="304">
        <f t="shared" si="0"/>
        <v>0</v>
      </c>
      <c r="X126" s="304">
        <f t="shared" si="0"/>
        <v>0</v>
      </c>
      <c r="Y126" s="304">
        <f t="shared" si="0"/>
        <v>0</v>
      </c>
      <c r="Z126" s="304">
        <f t="shared" si="0"/>
        <v>0</v>
      </c>
      <c r="AA126" s="304">
        <f t="shared" si="0"/>
        <v>0</v>
      </c>
      <c r="AB126" s="304">
        <f t="shared" si="0"/>
        <v>0</v>
      </c>
      <c r="AC126" s="304">
        <f t="shared" si="0"/>
        <v>142</v>
      </c>
      <c r="AD126" s="304">
        <f t="shared" si="0"/>
        <v>0</v>
      </c>
      <c r="AE126" s="304">
        <f t="shared" si="0"/>
        <v>8</v>
      </c>
      <c r="AF126" s="304">
        <f t="shared" si="0"/>
        <v>36</v>
      </c>
      <c r="AG126" s="305">
        <f t="shared" si="0"/>
        <v>711</v>
      </c>
      <c r="AH126" s="305">
        <f t="shared" ref="AH126:BM126" si="1">SUM(AH4:AH125)</f>
        <v>12539</v>
      </c>
      <c r="AI126" s="305">
        <f t="shared" si="1"/>
        <v>44</v>
      </c>
      <c r="AJ126" s="305">
        <f t="shared" si="1"/>
        <v>13297</v>
      </c>
      <c r="AK126" s="305">
        <f t="shared" si="1"/>
        <v>217</v>
      </c>
      <c r="AL126" s="305">
        <f t="shared" si="1"/>
        <v>0</v>
      </c>
      <c r="AM126" s="304">
        <f t="shared" si="1"/>
        <v>534</v>
      </c>
      <c r="AN126" s="304">
        <f t="shared" si="1"/>
        <v>0</v>
      </c>
      <c r="AO126" s="304">
        <f t="shared" si="1"/>
        <v>0</v>
      </c>
      <c r="AP126" s="304">
        <f t="shared" si="1"/>
        <v>0</v>
      </c>
      <c r="AQ126" s="304">
        <f t="shared" si="1"/>
        <v>0</v>
      </c>
      <c r="AR126" s="304">
        <f t="shared" si="1"/>
        <v>0</v>
      </c>
      <c r="AS126" s="304">
        <f t="shared" si="1"/>
        <v>0</v>
      </c>
      <c r="AT126" s="304">
        <f t="shared" si="1"/>
        <v>0</v>
      </c>
      <c r="AU126" s="304">
        <f t="shared" si="1"/>
        <v>0</v>
      </c>
      <c r="AV126" s="304">
        <f t="shared" si="1"/>
        <v>0</v>
      </c>
      <c r="AW126" s="304">
        <f t="shared" si="1"/>
        <v>0</v>
      </c>
      <c r="AX126" s="304">
        <f t="shared" si="1"/>
        <v>0</v>
      </c>
      <c r="AY126" s="304">
        <f t="shared" si="1"/>
        <v>0</v>
      </c>
      <c r="AZ126" s="304">
        <f t="shared" si="1"/>
        <v>0</v>
      </c>
      <c r="BA126" s="304">
        <f t="shared" si="1"/>
        <v>0</v>
      </c>
      <c r="BB126" s="304">
        <f t="shared" si="1"/>
        <v>0</v>
      </c>
      <c r="BC126" s="304">
        <f t="shared" si="1"/>
        <v>0</v>
      </c>
      <c r="BD126" s="304">
        <f t="shared" si="1"/>
        <v>0</v>
      </c>
      <c r="BE126" s="304">
        <f t="shared" si="1"/>
        <v>0</v>
      </c>
      <c r="BF126" s="304">
        <f t="shared" si="1"/>
        <v>0</v>
      </c>
      <c r="BG126" s="304">
        <f t="shared" si="1"/>
        <v>0</v>
      </c>
      <c r="BH126" s="304">
        <f t="shared" si="1"/>
        <v>0</v>
      </c>
      <c r="BI126" s="304">
        <f t="shared" si="1"/>
        <v>0</v>
      </c>
      <c r="BJ126" s="304">
        <f t="shared" si="1"/>
        <v>0</v>
      </c>
      <c r="BK126" s="304">
        <f t="shared" si="1"/>
        <v>0</v>
      </c>
      <c r="BL126" s="304">
        <f t="shared" si="1"/>
        <v>0</v>
      </c>
      <c r="BM126" s="304">
        <f t="shared" si="1"/>
        <v>0</v>
      </c>
      <c r="BN126" s="304">
        <f t="shared" ref="BN126:CS126" si="2">SUM(BN4:BN125)</f>
        <v>0</v>
      </c>
      <c r="BO126" s="304">
        <f t="shared" si="2"/>
        <v>0</v>
      </c>
      <c r="BP126" s="304">
        <f t="shared" si="2"/>
        <v>0</v>
      </c>
      <c r="BQ126" s="304">
        <f t="shared" si="2"/>
        <v>0</v>
      </c>
      <c r="BR126" s="304">
        <f t="shared" si="2"/>
        <v>1</v>
      </c>
      <c r="BS126" s="304">
        <f t="shared" si="2"/>
        <v>270550</v>
      </c>
      <c r="BT126" s="304">
        <f t="shared" si="2"/>
        <v>0</v>
      </c>
      <c r="BU126" s="304">
        <f t="shared" si="2"/>
        <v>0</v>
      </c>
      <c r="BV126" s="304">
        <f t="shared" si="2"/>
        <v>0</v>
      </c>
      <c r="BW126" s="304">
        <f t="shared" si="2"/>
        <v>0</v>
      </c>
      <c r="BX126" s="304">
        <f t="shared" si="2"/>
        <v>0</v>
      </c>
      <c r="BY126" s="304">
        <f t="shared" si="2"/>
        <v>0</v>
      </c>
      <c r="BZ126" s="304">
        <f t="shared" si="2"/>
        <v>0</v>
      </c>
      <c r="CA126" s="304">
        <f t="shared" si="2"/>
        <v>0</v>
      </c>
      <c r="CB126" s="304">
        <f t="shared" si="2"/>
        <v>0</v>
      </c>
      <c r="CC126" s="304">
        <f t="shared" si="2"/>
        <v>0</v>
      </c>
      <c r="CD126" s="304">
        <f t="shared" si="2"/>
        <v>0</v>
      </c>
      <c r="CE126" s="304">
        <f t="shared" si="2"/>
        <v>0</v>
      </c>
      <c r="CF126" s="304">
        <f t="shared" si="2"/>
        <v>0</v>
      </c>
      <c r="CG126" s="304">
        <f t="shared" si="2"/>
        <v>0</v>
      </c>
      <c r="CH126" s="304">
        <f t="shared" si="2"/>
        <v>0</v>
      </c>
    </row>
    <row r="129" spans="1:1" s="12" customFormat="1">
      <c r="A129" s="67"/>
    </row>
  </sheetData>
  <mergeCells count="7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 ref="AO2:AO3"/>
    <mergeCell ref="N2:P2"/>
    <mergeCell ref="Q2:S2"/>
    <mergeCell ref="T2:V2"/>
    <mergeCell ref="W2:Y2"/>
    <mergeCell ref="Z2:AB2"/>
    <mergeCell ref="AC2:AD2"/>
    <mergeCell ref="AE2:AF2"/>
    <mergeCell ref="AG2:AJ2"/>
    <mergeCell ref="AK2:AL2"/>
    <mergeCell ref="AM2:AM3"/>
    <mergeCell ref="AN2:AN3"/>
    <mergeCell ref="BA2:BA3"/>
    <mergeCell ref="AP2:AP3"/>
    <mergeCell ref="AQ2:AQ3"/>
    <mergeCell ref="AR2:AR3"/>
    <mergeCell ref="AS2:AS3"/>
    <mergeCell ref="AT2:AT3"/>
    <mergeCell ref="AU2:AU3"/>
    <mergeCell ref="AV2:AV3"/>
    <mergeCell ref="AW2:AW3"/>
    <mergeCell ref="AX2:AX3"/>
    <mergeCell ref="AY2:AY3"/>
    <mergeCell ref="AZ2:AZ3"/>
    <mergeCell ref="BM2:BM3"/>
    <mergeCell ref="BB2:BB3"/>
    <mergeCell ref="BC2:BC3"/>
    <mergeCell ref="BD2:BD3"/>
    <mergeCell ref="BE2:BE3"/>
    <mergeCell ref="BF2:BF3"/>
    <mergeCell ref="BG2:BG3"/>
    <mergeCell ref="BH2:BH3"/>
    <mergeCell ref="BI2:BI3"/>
    <mergeCell ref="BJ2:BJ3"/>
    <mergeCell ref="BK2:BK3"/>
    <mergeCell ref="BL2:BL3"/>
    <mergeCell ref="BY2:BY3"/>
    <mergeCell ref="BN2:BN3"/>
    <mergeCell ref="BO2:BO3"/>
    <mergeCell ref="BP2:BP3"/>
    <mergeCell ref="BQ2:BQ3"/>
    <mergeCell ref="BR2:BR3"/>
    <mergeCell ref="BS2:BS3"/>
    <mergeCell ref="BT2:BT3"/>
    <mergeCell ref="BU2:BU3"/>
    <mergeCell ref="BV2:BV3"/>
    <mergeCell ref="BW2:BW3"/>
    <mergeCell ref="BX2:BX3"/>
    <mergeCell ref="CF2:CF3"/>
    <mergeCell ref="CG2:CG3"/>
    <mergeCell ref="CH2:CH3"/>
    <mergeCell ref="BZ2:BZ3"/>
    <mergeCell ref="CA2:CA3"/>
    <mergeCell ref="CB2:CB3"/>
    <mergeCell ref="CC2:CC3"/>
    <mergeCell ref="CD2:CD3"/>
    <mergeCell ref="CE2:CE3"/>
  </mergeCells>
  <hyperlinks>
    <hyperlink ref="H43" r:id="rId1" display="csikzsolt@citromail.hu"/>
    <hyperlink ref="H39" r:id="rId2" display="mailto:gazdui2@istenmezeje.t-online.hu"/>
    <hyperlink ref="H23" r:id="rId3" display="mailto:postmaster@ekovesd.t-online.hu"/>
    <hyperlink ref="H36" r:id="rId4" display="kisebbsegionkorm@heves_x000a_megye.hu"/>
    <hyperlink ref="H47" r:id="rId5" display="kisnana@domnet.hu"/>
    <hyperlink ref="H59" r:id="rId6" display="hivatal@petervasara.hu"/>
    <hyperlink ref="H75" r:id="rId7" display="polgarmester@varaszo.hu"/>
    <hyperlink ref="H24" r:id="rId8" display="erdotelek@agria.hu"/>
    <hyperlink ref="H5" r:id="rId9" display="aljegyzo@belapatfalva.hu"/>
    <hyperlink ref="H10" r:id="rId10" display="aljegyzo@belapatfalva.hu"/>
    <hyperlink ref="H61" r:id="rId11" display="titkarsag@polghiv-recsk.t-_x000a_online.hu"/>
    <hyperlink ref="H54" r:id="rId12" display="igazgatas@matraszentimre._x000a_t-online.hu"/>
    <hyperlink ref="H73" r:id="rId13" display="tiszanana@tiszanana.hu"/>
    <hyperlink ref="H27" r:id="rId14" display="felsotarkanyicko@freemail.hu"/>
    <hyperlink ref="H32" r:id="rId15" display="pataicko@freemail.hu"/>
    <hyperlink ref="H11" r:id="rId16" display="igazgatas@csanypolghiv.t-online.hu"/>
    <hyperlink ref="H41" r:id="rId17" display="kapolnapolghiv@gmail.com_x000a_"/>
    <hyperlink ref="H3" r:id="rId18" display="korjegyzo@aldebro.hu"/>
    <hyperlink ref="H20" r:id="rId19" display="cko@egerbakta.hu"/>
    <hyperlink ref="H58" r:id="rId20" display="parad@t-online.hu"/>
    <hyperlink ref="L61" r:id="rId21" display="farkasd56@gmail.com"/>
    <hyperlink ref="H22" r:id="rId22" display="info@egerszalok.hu"/>
    <hyperlink ref="L22" r:id="rId23" display="info@egerszalok.hu"/>
    <hyperlink ref="H44" r:id="rId24" display="kerecsendph@chello.hu"/>
    <hyperlink ref="H45" r:id="rId25" display="kerecsendph@chello.hu"/>
    <hyperlink ref="H12" r:id="rId26" display="polgarmesterihivatal.demjen@chello.hu"/>
    <hyperlink ref="L12" r:id="rId27" display="rezmuvesrobert@hotmail.com"/>
    <hyperlink ref="L16" r:id="rId28" display="oszi58@freemail.hu"/>
    <hyperlink ref="L17" r:id="rId29" display="miliosz@freemail.hu"/>
    <hyperlink ref="H17" r:id="rId30" display="miliosz@freemail.hu"/>
    <hyperlink ref="H16" r:id="rId31" display="oszi58@freemail.hu"/>
    <hyperlink ref="H19" r:id="rId32" display="mailto:rodon@chello.hu"/>
    <hyperlink ref="L19" r:id="rId33" display="mailto:rodon@chello.hu"/>
    <hyperlink ref="H18" r:id="rId34" display="hardmotor@chello.hu"/>
    <hyperlink ref="L18" r:id="rId35" display="mailto:hardmotor@chello.hu"/>
    <hyperlink ref="H51" r:id="rId36" display="ph@lorinci.hu"/>
    <hyperlink ref="L51" r:id="rId37" display="rafael.gyula@gmail.com"/>
    <hyperlink ref="H15" r:id="rId38" display="titkarsagecsed@intellimail.hu"/>
    <hyperlink ref="L15" r:id="rId39" display="titkarsagecsed@intellimail.hu"/>
    <hyperlink ref="L73" r:id="rId40" display="tiszanana@tiszanana.hu"/>
    <hyperlink ref="H31" r:id="rId41" display="jegyzo@gyoroszi-ph.t-online.hu"/>
    <hyperlink ref="L31" r:id="rId42" display="jegyzo@gyoroszi-ph.t-online.hu"/>
    <hyperlink ref="L20" r:id="rId43" display="egerbakta@egerbakta.hu"/>
    <hyperlink ref="L37" r:id="rId44" display="ph@haranyos.t-online.hu"/>
    <hyperlink ref="L36" r:id="rId45" display="danyisandor@freemail.hu"/>
    <hyperlink ref="H35" r:id="rId46" display="bundri.jozsef@phheves.hu"/>
    <hyperlink ref="L35" r:id="rId47" display="bundri.jozsef@phheves.hu"/>
    <hyperlink ref="H77" r:id="rId48" display="verpeletonk@t-online.hu"/>
    <hyperlink ref="L77" r:id="rId49" display="pusztaiistvan1957@gmail.com"/>
    <hyperlink ref="H26" r:id="rId50" display="polghiv2@t-online.hu"/>
    <hyperlink ref="L26" r:id="rId51" display="polghiv2@t-online.hu"/>
    <hyperlink ref="H8" r:id="rId52" display="titkarsag@boldog.hu"/>
    <hyperlink ref="L8" r:id="rId53" display="titkarsag@boldog.hu"/>
    <hyperlink ref="H53" r:id="rId54" display="matraderecske@t-online.hu"/>
    <hyperlink ref="L28" r:id="rId55" display="paczokandras66@freemail.hu"/>
    <hyperlink ref="H67" r:id="rId56" display="szucsipolghiv@gmail.com"/>
    <hyperlink ref="L67" r:id="rId57" display="szucsipolghiv@gmail.com"/>
    <hyperlink ref="H21" r:id="rId58" display="csehionk@gmail.com"/>
    <hyperlink ref="L21" r:id="rId59" display="csehionk@gmail.com"/>
    <hyperlink ref="H66" r:id="rId60" display="szucs01@freemail.hu"/>
    <hyperlink ref="L66" r:id="rId61" display="szucs01@freemail.hu"/>
    <hyperlink ref="L76" r:id="rId62" display="letti.viki@gmail.com"/>
    <hyperlink ref="L27" r:id="rId63" display="lakatos.lajos100@freemail.hu"/>
    <hyperlink ref="H57" r:id="rId64" display="onkormanyzat@nagyfu_x000a_ged.hu"/>
    <hyperlink ref="L57" r:id="rId65" display="onkormanyzat@nagyfuged.hu"/>
    <hyperlink ref="H52" r:id="rId66" display="titkarsag@ludas.hu"/>
    <hyperlink ref="L52" r:id="rId67" display="titkarsag@ludas.hu"/>
    <hyperlink ref="H29" r:id="rId68" display="gyongyosikisebbseg@_x000a_gmail.com"/>
    <hyperlink ref="L29" r:id="rId69" display="ivanics.sandor@hivatala.gyongyos.hu_x000a_"/>
    <hyperlink ref="H30" r:id="rId70" display="farkas.janos@hivatal._x000a_gyongyos.hu"/>
    <hyperlink ref="L30" r:id="rId71" display="farkas.janos@hivatal.gyongyos.hu"/>
    <hyperlink ref="H49" r:id="rId72" display="romanemzetiseg@_x000a_kompolt.hu"/>
    <hyperlink ref="L49" r:id="rId73" display="romanemzetiseg@kompolt.hu"/>
    <hyperlink ref="L60" r:id="rId74" display="hajnalniki95@ciromail.hu"/>
    <hyperlink ref="H40" r:id="rId75" display="ph@kal.hu"/>
    <hyperlink ref="L40" r:id="rId76" display="ph@kal.hu"/>
    <hyperlink ref="H56" r:id="rId77" display="onkormanyzat@mezotarkany.t-online.hu"/>
    <hyperlink ref="L56" r:id="rId78" display="onkormanyzat@mezotarkany.t-online.hu"/>
    <hyperlink ref="H14" r:id="rId79" display="onkormanyzat@dormand_x000a_.hu"/>
    <hyperlink ref="L14" r:id="rId80" display="onkormanyzat@dormand.hu"/>
    <hyperlink ref="H55" r:id="rId81" display="m.szemere@mail._x000a_datanet.hu"/>
    <hyperlink ref="L55" r:id="rId82" display="m.szemere@mail.datanet.hu"/>
    <hyperlink ref="H2" r:id="rId83" display="adacsph@mailbox.hu"/>
    <hyperlink ref="L2" r:id="rId84" display="adacsph@mailbox.hu"/>
    <hyperlink ref="H38" r:id="rId85" display="polghiv@istenmezeje.t-online.hu"/>
    <hyperlink ref="H9" r:id="rId86" display="polghiv@berzsebet.t-online.hu"/>
    <hyperlink ref="H68" r:id="rId87" display="hivatal@tarnabod._x000a_t-online.hu"/>
    <hyperlink ref="L68" r:id="rId88" display="hivatal@tarnabod.t-online.hu"/>
    <hyperlink ref="L6" r:id="rId89" display="burai.menyhertne@freemail.hu"/>
    <hyperlink ref="H42" r:id="rId90" display="kapolnapolghiv@gmail.com"/>
    <hyperlink ref="L42" r:id="rId91" display="kapolnapolghiv@gmail.com"/>
    <hyperlink ref="H74" r:id="rId92" display="igazgatas@aldebro.hu"/>
    <hyperlink ref="L74" r:id="rId93" display="igazgatas@aldebro.hu"/>
    <hyperlink ref="L3" r:id="rId94" display="igazgatas@aldebro.hu"/>
    <hyperlink ref="H71" r:id="rId95" display="tzspolghiv@gmail.com"/>
    <hyperlink ref="L71" r:id="rId96" display="tzspolghiv@gmail.com"/>
    <hyperlink ref="H7" r:id="rId97" display="polg.hiv@bodony.hu"/>
    <hyperlink ref="H4" r:id="rId98" display="apc@apc.hu"/>
    <hyperlink ref="L4" r:id="rId99" display="apc@apc.h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30"/>
  <sheetViews>
    <sheetView topLeftCell="BP58" workbookViewId="0">
      <selection activeCell="J95" sqref="J95"/>
    </sheetView>
  </sheetViews>
  <sheetFormatPr defaultColWidth="60.140625" defaultRowHeight="15"/>
  <cols>
    <col min="1" max="1" width="23.85546875" style="6" customWidth="1"/>
    <col min="2" max="2" width="41.42578125" style="6" customWidth="1"/>
    <col min="3" max="3" width="11.85546875" style="4" customWidth="1"/>
    <col min="4" max="4" width="11.42578125" style="4" customWidth="1"/>
    <col min="5" max="5" width="6.7109375" style="4" customWidth="1"/>
    <col min="6" max="6" width="34" style="6" customWidth="1"/>
    <col min="7" max="7" width="20.140625" style="6" customWidth="1"/>
    <col min="8" max="8" width="27.5703125" style="2" customWidth="1"/>
    <col min="9" max="9" width="9.140625" style="4" customWidth="1"/>
    <col min="10" max="10" width="23.5703125" style="6" customWidth="1"/>
    <col min="11" max="11" width="12.7109375" style="4" customWidth="1"/>
    <col min="12" max="12" width="24.140625" style="2" customWidth="1"/>
    <col min="13" max="13" width="16.42578125" style="6" customWidth="1"/>
    <col min="14" max="14" width="50.42578125" style="6" customWidth="1"/>
    <col min="15" max="15" width="63.85546875" style="6" customWidth="1"/>
    <col min="16" max="16" width="60.140625" style="6"/>
    <col min="17" max="17" width="54.7109375" style="6" customWidth="1"/>
    <col min="18" max="18" width="60.140625" style="6"/>
    <col min="19" max="19" width="32.42578125" style="6" customWidth="1"/>
    <col min="20" max="20" width="41.5703125" style="6" customWidth="1"/>
    <col min="21" max="16384" width="60.140625" style="6"/>
  </cols>
  <sheetData>
    <row r="1" spans="1:86" s="5" customFormat="1" ht="62.25"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3" customFormat="1" ht="30"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3" customFormat="1" ht="125.2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s="145" customFormat="1" ht="30" customHeight="1">
      <c r="A4" s="142" t="s">
        <v>648</v>
      </c>
      <c r="B4" s="143">
        <v>7</v>
      </c>
      <c r="C4" s="143">
        <v>0</v>
      </c>
      <c r="D4" s="143">
        <v>0</v>
      </c>
      <c r="E4" s="143">
        <v>102</v>
      </c>
      <c r="F4" s="143">
        <v>0</v>
      </c>
      <c r="G4" s="143">
        <v>0</v>
      </c>
      <c r="H4" s="143">
        <v>88</v>
      </c>
      <c r="I4" s="143">
        <v>0</v>
      </c>
      <c r="J4" s="143">
        <v>0</v>
      </c>
      <c r="K4" s="143">
        <v>5</v>
      </c>
      <c r="L4" s="143">
        <v>0</v>
      </c>
      <c r="M4" s="143">
        <v>0</v>
      </c>
      <c r="N4" s="143">
        <v>14</v>
      </c>
      <c r="O4" s="143">
        <v>0</v>
      </c>
      <c r="P4" s="143">
        <v>0</v>
      </c>
      <c r="Q4" s="143">
        <v>14</v>
      </c>
      <c r="R4" s="143">
        <v>0</v>
      </c>
      <c r="S4" s="143">
        <v>0</v>
      </c>
      <c r="T4" s="143">
        <v>0</v>
      </c>
      <c r="U4" s="143">
        <v>0</v>
      </c>
      <c r="V4" s="143">
        <v>0</v>
      </c>
      <c r="W4" s="143">
        <v>0</v>
      </c>
      <c r="X4" s="143">
        <v>0</v>
      </c>
      <c r="Y4" s="143">
        <v>0</v>
      </c>
      <c r="Z4" s="143">
        <v>0</v>
      </c>
      <c r="AA4" s="143">
        <v>0</v>
      </c>
      <c r="AB4" s="143">
        <v>0</v>
      </c>
      <c r="AC4" s="143">
        <v>0</v>
      </c>
      <c r="AD4" s="143">
        <v>0</v>
      </c>
      <c r="AE4" s="143">
        <v>0</v>
      </c>
      <c r="AF4" s="143">
        <v>0</v>
      </c>
      <c r="AG4" s="144">
        <v>7</v>
      </c>
      <c r="AH4" s="144">
        <v>121</v>
      </c>
      <c r="AI4" s="144">
        <v>0</v>
      </c>
      <c r="AJ4" s="144">
        <v>128</v>
      </c>
      <c r="AK4" s="144">
        <v>0</v>
      </c>
      <c r="AL4" s="144">
        <v>0</v>
      </c>
      <c r="AM4" s="143">
        <v>0</v>
      </c>
      <c r="AN4" s="143"/>
      <c r="AO4" s="143">
        <v>0</v>
      </c>
      <c r="AP4" s="143">
        <v>0</v>
      </c>
      <c r="AQ4" s="143">
        <v>0</v>
      </c>
      <c r="AR4" s="143">
        <v>0</v>
      </c>
      <c r="AS4" s="143">
        <v>0</v>
      </c>
      <c r="AT4" s="143">
        <v>0</v>
      </c>
      <c r="AU4" s="143">
        <v>0</v>
      </c>
      <c r="AV4" s="143">
        <v>0</v>
      </c>
      <c r="AW4" s="143">
        <v>0</v>
      </c>
      <c r="AX4" s="143">
        <v>0</v>
      </c>
      <c r="AY4" s="143">
        <v>0</v>
      </c>
      <c r="AZ4" s="143">
        <v>0</v>
      </c>
      <c r="BA4" s="143">
        <v>0</v>
      </c>
      <c r="BB4" s="143">
        <v>0</v>
      </c>
      <c r="BC4" s="143">
        <v>0</v>
      </c>
      <c r="BD4" s="143">
        <v>0</v>
      </c>
      <c r="BE4" s="143">
        <v>0</v>
      </c>
      <c r="BF4" s="143">
        <v>0</v>
      </c>
      <c r="BG4" s="143">
        <v>0</v>
      </c>
      <c r="BH4" s="143">
        <v>0</v>
      </c>
      <c r="BI4" s="143">
        <v>0</v>
      </c>
      <c r="BJ4" s="143">
        <v>0</v>
      </c>
      <c r="BK4" s="143">
        <v>0</v>
      </c>
      <c r="BL4" s="143">
        <v>0</v>
      </c>
      <c r="BM4" s="143">
        <v>0</v>
      </c>
      <c r="BN4" s="143">
        <v>0</v>
      </c>
      <c r="BO4" s="143">
        <v>0</v>
      </c>
      <c r="BP4" s="143">
        <v>0</v>
      </c>
      <c r="BQ4" s="143">
        <v>0</v>
      </c>
      <c r="BR4" s="143">
        <v>0</v>
      </c>
      <c r="BS4" s="143">
        <v>0</v>
      </c>
      <c r="BT4" s="143">
        <v>0</v>
      </c>
      <c r="BU4" s="143">
        <v>0</v>
      </c>
      <c r="BV4" s="143">
        <v>0</v>
      </c>
      <c r="BW4" s="143">
        <v>0</v>
      </c>
      <c r="BX4" s="143">
        <v>0</v>
      </c>
      <c r="BY4" s="143">
        <v>0</v>
      </c>
      <c r="BZ4" s="143">
        <v>0</v>
      </c>
      <c r="CA4" s="143">
        <v>0</v>
      </c>
      <c r="CB4" s="143">
        <v>0</v>
      </c>
      <c r="CC4" s="143">
        <v>0</v>
      </c>
      <c r="CD4" s="143">
        <v>0</v>
      </c>
      <c r="CE4" s="143">
        <v>0</v>
      </c>
      <c r="CF4" s="143">
        <v>0</v>
      </c>
      <c r="CG4" s="143">
        <v>0</v>
      </c>
      <c r="CH4" s="143">
        <v>0</v>
      </c>
    </row>
    <row r="5" spans="1:86" s="145" customFormat="1" ht="30" customHeight="1">
      <c r="A5" s="142" t="s">
        <v>649</v>
      </c>
      <c r="B5" s="143">
        <v>12</v>
      </c>
      <c r="C5" s="143">
        <v>0</v>
      </c>
      <c r="D5" s="143">
        <v>0</v>
      </c>
      <c r="E5" s="143">
        <v>0</v>
      </c>
      <c r="F5" s="143">
        <v>0</v>
      </c>
      <c r="G5" s="143">
        <v>0</v>
      </c>
      <c r="H5" s="143">
        <v>61</v>
      </c>
      <c r="I5" s="143">
        <v>0</v>
      </c>
      <c r="J5" s="143">
        <v>0</v>
      </c>
      <c r="K5" s="143">
        <v>76</v>
      </c>
      <c r="L5" s="143">
        <v>0</v>
      </c>
      <c r="M5" s="143">
        <v>0</v>
      </c>
      <c r="N5" s="143">
        <v>8</v>
      </c>
      <c r="O5" s="143">
        <v>0</v>
      </c>
      <c r="P5" s="143">
        <v>0</v>
      </c>
      <c r="Q5" s="143">
        <v>0</v>
      </c>
      <c r="R5" s="143">
        <v>0</v>
      </c>
      <c r="S5" s="143">
        <v>0</v>
      </c>
      <c r="T5" s="143">
        <v>0</v>
      </c>
      <c r="U5" s="143">
        <v>0</v>
      </c>
      <c r="V5" s="143">
        <v>0</v>
      </c>
      <c r="W5" s="143">
        <v>0</v>
      </c>
      <c r="X5" s="143">
        <v>0</v>
      </c>
      <c r="Y5" s="143">
        <v>0</v>
      </c>
      <c r="Z5" s="143">
        <v>0</v>
      </c>
      <c r="AA5" s="143">
        <v>0</v>
      </c>
      <c r="AB5" s="143">
        <v>0</v>
      </c>
      <c r="AC5" s="143">
        <v>1</v>
      </c>
      <c r="AD5" s="143">
        <v>0</v>
      </c>
      <c r="AE5" s="143">
        <v>0</v>
      </c>
      <c r="AF5" s="143">
        <v>0</v>
      </c>
      <c r="AG5" s="144">
        <v>12</v>
      </c>
      <c r="AH5" s="144">
        <v>145</v>
      </c>
      <c r="AI5" s="144">
        <v>0</v>
      </c>
      <c r="AJ5" s="144">
        <v>157</v>
      </c>
      <c r="AK5" s="144">
        <v>1</v>
      </c>
      <c r="AL5" s="144">
        <v>0</v>
      </c>
      <c r="AM5" s="143">
        <v>1</v>
      </c>
      <c r="AN5" s="143" t="s">
        <v>2304</v>
      </c>
      <c r="AO5" s="143">
        <v>0</v>
      </c>
      <c r="AP5" s="143">
        <v>0</v>
      </c>
      <c r="AQ5" s="143">
        <v>0</v>
      </c>
      <c r="AR5" s="143">
        <v>0</v>
      </c>
      <c r="AS5" s="143">
        <v>0</v>
      </c>
      <c r="AT5" s="143">
        <v>0</v>
      </c>
      <c r="AU5" s="143">
        <v>0</v>
      </c>
      <c r="AV5" s="143">
        <v>0</v>
      </c>
      <c r="AW5" s="143">
        <v>0</v>
      </c>
      <c r="AX5" s="143">
        <v>0</v>
      </c>
      <c r="AY5" s="143">
        <v>0</v>
      </c>
      <c r="AZ5" s="143">
        <v>0</v>
      </c>
      <c r="BA5" s="143">
        <v>0</v>
      </c>
      <c r="BB5" s="143">
        <v>0</v>
      </c>
      <c r="BC5" s="143">
        <v>0</v>
      </c>
      <c r="BD5" s="143">
        <v>0</v>
      </c>
      <c r="BE5" s="143">
        <v>0</v>
      </c>
      <c r="BF5" s="143">
        <v>0</v>
      </c>
      <c r="BG5" s="143">
        <v>0</v>
      </c>
      <c r="BH5" s="143">
        <v>0</v>
      </c>
      <c r="BI5" s="143">
        <v>0</v>
      </c>
      <c r="BJ5" s="143">
        <v>0</v>
      </c>
      <c r="BK5" s="143">
        <v>0</v>
      </c>
      <c r="BL5" s="143">
        <v>0</v>
      </c>
      <c r="BM5" s="143">
        <v>0</v>
      </c>
      <c r="BN5" s="143">
        <v>0</v>
      </c>
      <c r="BO5" s="143">
        <v>0</v>
      </c>
      <c r="BP5" s="143">
        <v>0</v>
      </c>
      <c r="BQ5" s="143">
        <v>0</v>
      </c>
      <c r="BR5" s="143">
        <v>0</v>
      </c>
      <c r="BS5" s="143">
        <v>0</v>
      </c>
      <c r="BT5" s="143">
        <v>0</v>
      </c>
      <c r="BU5" s="143">
        <v>0</v>
      </c>
      <c r="BV5" s="143">
        <v>0</v>
      </c>
      <c r="BW5" s="143">
        <v>0</v>
      </c>
      <c r="BX5" s="143">
        <v>0</v>
      </c>
      <c r="BY5" s="143">
        <v>0</v>
      </c>
      <c r="BZ5" s="143">
        <v>0</v>
      </c>
      <c r="CA5" s="143">
        <v>0</v>
      </c>
      <c r="CB5" s="143">
        <v>0</v>
      </c>
      <c r="CC5" s="143">
        <v>0</v>
      </c>
      <c r="CD5" s="143">
        <v>0</v>
      </c>
      <c r="CE5" s="143">
        <v>0</v>
      </c>
      <c r="CF5" s="143">
        <v>0</v>
      </c>
      <c r="CG5" s="143">
        <v>0</v>
      </c>
      <c r="CH5" s="143">
        <v>0</v>
      </c>
    </row>
    <row r="6" spans="1:86" s="145" customFormat="1" ht="30" customHeight="1">
      <c r="A6" s="142" t="s">
        <v>2305</v>
      </c>
      <c r="B6" s="143">
        <v>10</v>
      </c>
      <c r="C6" s="143">
        <v>0</v>
      </c>
      <c r="D6" s="143">
        <v>0</v>
      </c>
      <c r="E6" s="146">
        <v>272</v>
      </c>
      <c r="F6" s="143">
        <v>0</v>
      </c>
      <c r="G6" s="143">
        <v>0</v>
      </c>
      <c r="H6" s="143">
        <v>127</v>
      </c>
      <c r="I6" s="143">
        <v>0</v>
      </c>
      <c r="J6" s="143">
        <v>0</v>
      </c>
      <c r="K6" s="143">
        <v>0</v>
      </c>
      <c r="L6" s="143">
        <v>0</v>
      </c>
      <c r="M6" s="143">
        <v>0</v>
      </c>
      <c r="N6" s="143">
        <v>0</v>
      </c>
      <c r="O6" s="143">
        <v>0</v>
      </c>
      <c r="P6" s="143">
        <v>0</v>
      </c>
      <c r="Q6" s="143">
        <v>0</v>
      </c>
      <c r="R6" s="143">
        <v>0</v>
      </c>
      <c r="S6" s="143">
        <v>0</v>
      </c>
      <c r="T6" s="143">
        <v>0</v>
      </c>
      <c r="U6" s="143">
        <v>0</v>
      </c>
      <c r="V6" s="143">
        <v>0</v>
      </c>
      <c r="W6" s="143">
        <v>0</v>
      </c>
      <c r="X6" s="143">
        <v>0</v>
      </c>
      <c r="Y6" s="143">
        <v>0</v>
      </c>
      <c r="Z6" s="143">
        <v>0</v>
      </c>
      <c r="AA6" s="143">
        <v>0</v>
      </c>
      <c r="AB6" s="143">
        <v>0</v>
      </c>
      <c r="AC6" s="143">
        <v>0</v>
      </c>
      <c r="AD6" s="143">
        <v>0</v>
      </c>
      <c r="AE6" s="143">
        <v>0</v>
      </c>
      <c r="AF6" s="143">
        <v>0</v>
      </c>
      <c r="AG6" s="144">
        <v>10</v>
      </c>
      <c r="AH6" s="144">
        <v>127</v>
      </c>
      <c r="AI6" s="144">
        <v>0</v>
      </c>
      <c r="AJ6" s="144">
        <v>137</v>
      </c>
      <c r="AK6" s="144">
        <v>0</v>
      </c>
      <c r="AL6" s="144">
        <v>0</v>
      </c>
      <c r="AM6" s="143">
        <v>0</v>
      </c>
      <c r="AN6" s="143"/>
      <c r="AO6" s="143">
        <v>0</v>
      </c>
      <c r="AP6" s="143">
        <v>0</v>
      </c>
      <c r="AQ6" s="143">
        <v>0</v>
      </c>
      <c r="AR6" s="143">
        <v>0</v>
      </c>
      <c r="AS6" s="143">
        <v>0</v>
      </c>
      <c r="AT6" s="143">
        <v>0</v>
      </c>
      <c r="AU6" s="143">
        <v>0</v>
      </c>
      <c r="AV6" s="143">
        <v>0</v>
      </c>
      <c r="AW6" s="143">
        <v>0</v>
      </c>
      <c r="AX6" s="143">
        <v>0</v>
      </c>
      <c r="AY6" s="143">
        <v>0</v>
      </c>
      <c r="AZ6" s="143">
        <v>0</v>
      </c>
      <c r="BA6" s="143">
        <v>0</v>
      </c>
      <c r="BB6" s="143">
        <v>0</v>
      </c>
      <c r="BC6" s="143">
        <v>0</v>
      </c>
      <c r="BD6" s="143">
        <v>0</v>
      </c>
      <c r="BE6" s="143">
        <v>0</v>
      </c>
      <c r="BF6" s="143">
        <v>0</v>
      </c>
      <c r="BG6" s="143">
        <v>0</v>
      </c>
      <c r="BH6" s="143">
        <v>0</v>
      </c>
      <c r="BI6" s="143">
        <v>0</v>
      </c>
      <c r="BJ6" s="143">
        <v>0</v>
      </c>
      <c r="BK6" s="143">
        <v>0</v>
      </c>
      <c r="BL6" s="143">
        <v>0</v>
      </c>
      <c r="BM6" s="143">
        <v>0</v>
      </c>
      <c r="BN6" s="143">
        <v>0</v>
      </c>
      <c r="BO6" s="143">
        <v>0</v>
      </c>
      <c r="BP6" s="143">
        <v>0</v>
      </c>
      <c r="BQ6" s="143">
        <v>0</v>
      </c>
      <c r="BR6" s="143">
        <v>0</v>
      </c>
      <c r="BS6" s="143">
        <v>0</v>
      </c>
      <c r="BT6" s="143">
        <v>0</v>
      </c>
      <c r="BU6" s="143">
        <v>0</v>
      </c>
      <c r="BV6" s="143">
        <v>0</v>
      </c>
      <c r="BW6" s="143">
        <v>0</v>
      </c>
      <c r="BX6" s="143">
        <v>0</v>
      </c>
      <c r="BY6" s="143">
        <v>0</v>
      </c>
      <c r="BZ6" s="143">
        <v>0</v>
      </c>
      <c r="CA6" s="143">
        <v>0</v>
      </c>
      <c r="CB6" s="143">
        <v>0</v>
      </c>
      <c r="CC6" s="143">
        <v>0</v>
      </c>
      <c r="CD6" s="143">
        <v>0</v>
      </c>
      <c r="CE6" s="143">
        <v>0</v>
      </c>
      <c r="CF6" s="143">
        <v>0</v>
      </c>
      <c r="CG6" s="143">
        <v>0</v>
      </c>
      <c r="CH6" s="143">
        <v>0</v>
      </c>
    </row>
    <row r="7" spans="1:86" s="145" customFormat="1" ht="30" customHeight="1">
      <c r="A7" s="142" t="s">
        <v>2306</v>
      </c>
      <c r="B7" s="143">
        <v>5</v>
      </c>
      <c r="C7" s="143">
        <v>0</v>
      </c>
      <c r="D7" s="143">
        <v>0</v>
      </c>
      <c r="E7" s="143">
        <v>0</v>
      </c>
      <c r="F7" s="143">
        <v>0</v>
      </c>
      <c r="G7" s="143">
        <v>0</v>
      </c>
      <c r="H7" s="143">
        <v>109</v>
      </c>
      <c r="I7" s="143">
        <v>0</v>
      </c>
      <c r="J7" s="143">
        <v>0</v>
      </c>
      <c r="K7" s="143">
        <v>100</v>
      </c>
      <c r="L7" s="143">
        <v>0</v>
      </c>
      <c r="M7" s="143">
        <v>0</v>
      </c>
      <c r="N7" s="143">
        <v>0</v>
      </c>
      <c r="O7" s="143">
        <v>0</v>
      </c>
      <c r="P7" s="143">
        <v>0</v>
      </c>
      <c r="Q7" s="143">
        <v>2</v>
      </c>
      <c r="R7" s="143">
        <v>0</v>
      </c>
      <c r="S7" s="143">
        <v>0</v>
      </c>
      <c r="T7" s="143">
        <v>0</v>
      </c>
      <c r="U7" s="143">
        <v>0</v>
      </c>
      <c r="V7" s="143">
        <v>0</v>
      </c>
      <c r="W7" s="143">
        <v>0</v>
      </c>
      <c r="X7" s="143">
        <v>0</v>
      </c>
      <c r="Y7" s="143">
        <v>0</v>
      </c>
      <c r="Z7" s="143">
        <v>0</v>
      </c>
      <c r="AA7" s="143">
        <v>0</v>
      </c>
      <c r="AB7" s="143">
        <v>0</v>
      </c>
      <c r="AC7" s="143">
        <v>0</v>
      </c>
      <c r="AD7" s="143">
        <v>0</v>
      </c>
      <c r="AE7" s="143">
        <v>0</v>
      </c>
      <c r="AF7" s="143">
        <v>0</v>
      </c>
      <c r="AG7" s="144">
        <v>5</v>
      </c>
      <c r="AH7" s="144">
        <v>211</v>
      </c>
      <c r="AI7" s="144">
        <v>0</v>
      </c>
      <c r="AJ7" s="144">
        <v>216</v>
      </c>
      <c r="AK7" s="144">
        <v>0</v>
      </c>
      <c r="AL7" s="144">
        <v>0</v>
      </c>
      <c r="AM7" s="143">
        <v>0</v>
      </c>
      <c r="AN7" s="143"/>
      <c r="AO7" s="143">
        <v>0</v>
      </c>
      <c r="AP7" s="143">
        <v>0</v>
      </c>
      <c r="AQ7" s="143">
        <v>0</v>
      </c>
      <c r="AR7" s="143">
        <v>0</v>
      </c>
      <c r="AS7" s="143">
        <v>0</v>
      </c>
      <c r="AT7" s="143">
        <v>0</v>
      </c>
      <c r="AU7" s="143">
        <v>0</v>
      </c>
      <c r="AV7" s="143">
        <v>0</v>
      </c>
      <c r="AW7" s="143">
        <v>0</v>
      </c>
      <c r="AX7" s="143">
        <v>0</v>
      </c>
      <c r="AY7" s="143">
        <v>0</v>
      </c>
      <c r="AZ7" s="143">
        <v>0</v>
      </c>
      <c r="BA7" s="143">
        <v>0</v>
      </c>
      <c r="BB7" s="143">
        <v>0</v>
      </c>
      <c r="BC7" s="143">
        <v>0</v>
      </c>
      <c r="BD7" s="143">
        <v>0</v>
      </c>
      <c r="BE7" s="143">
        <v>0</v>
      </c>
      <c r="BF7" s="143">
        <v>0</v>
      </c>
      <c r="BG7" s="143">
        <v>0</v>
      </c>
      <c r="BH7" s="143">
        <v>0</v>
      </c>
      <c r="BI7" s="143">
        <v>0</v>
      </c>
      <c r="BJ7" s="143">
        <v>0</v>
      </c>
      <c r="BK7" s="143">
        <v>0</v>
      </c>
      <c r="BL7" s="143">
        <v>0</v>
      </c>
      <c r="BM7" s="143">
        <v>0</v>
      </c>
      <c r="BN7" s="143">
        <v>0</v>
      </c>
      <c r="BO7" s="143">
        <v>0</v>
      </c>
      <c r="BP7" s="143">
        <v>0</v>
      </c>
      <c r="BQ7" s="143">
        <v>0</v>
      </c>
      <c r="BR7" s="143">
        <v>0</v>
      </c>
      <c r="BS7" s="143">
        <v>0</v>
      </c>
      <c r="BT7" s="143">
        <v>0</v>
      </c>
      <c r="BU7" s="143">
        <v>0</v>
      </c>
      <c r="BV7" s="143">
        <v>0</v>
      </c>
      <c r="BW7" s="143">
        <v>0</v>
      </c>
      <c r="BX7" s="143">
        <v>0</v>
      </c>
      <c r="BY7" s="143">
        <v>0</v>
      </c>
      <c r="BZ7" s="143">
        <v>0</v>
      </c>
      <c r="CA7" s="143">
        <v>0</v>
      </c>
      <c r="CB7" s="143">
        <v>0</v>
      </c>
      <c r="CC7" s="143">
        <v>0</v>
      </c>
      <c r="CD7" s="143">
        <v>0</v>
      </c>
      <c r="CE7" s="143">
        <v>0</v>
      </c>
      <c r="CF7" s="143">
        <v>0</v>
      </c>
      <c r="CG7" s="143">
        <v>0</v>
      </c>
      <c r="CH7" s="143">
        <v>0</v>
      </c>
    </row>
    <row r="8" spans="1:86" s="145" customFormat="1" ht="30" customHeight="1">
      <c r="A8" s="142" t="s">
        <v>650</v>
      </c>
      <c r="B8" s="143">
        <v>2</v>
      </c>
      <c r="C8" s="143">
        <v>0</v>
      </c>
      <c r="D8" s="143">
        <v>0</v>
      </c>
      <c r="E8" s="143">
        <v>0</v>
      </c>
      <c r="F8" s="143">
        <v>0</v>
      </c>
      <c r="G8" s="143">
        <v>0</v>
      </c>
      <c r="H8" s="143">
        <v>4</v>
      </c>
      <c r="I8" s="143">
        <v>0</v>
      </c>
      <c r="J8" s="143">
        <v>0</v>
      </c>
      <c r="K8" s="143">
        <v>107</v>
      </c>
      <c r="L8" s="143">
        <v>0</v>
      </c>
      <c r="M8" s="143">
        <v>0</v>
      </c>
      <c r="N8" s="143">
        <v>5</v>
      </c>
      <c r="O8" s="143">
        <v>0</v>
      </c>
      <c r="P8" s="143">
        <v>0</v>
      </c>
      <c r="Q8" s="143">
        <v>12</v>
      </c>
      <c r="R8" s="143">
        <v>0</v>
      </c>
      <c r="S8" s="143">
        <v>0</v>
      </c>
      <c r="T8" s="143">
        <v>0</v>
      </c>
      <c r="U8" s="143">
        <v>0</v>
      </c>
      <c r="V8" s="143">
        <v>0</v>
      </c>
      <c r="W8" s="143">
        <v>0</v>
      </c>
      <c r="X8" s="143">
        <v>0</v>
      </c>
      <c r="Y8" s="143">
        <v>0</v>
      </c>
      <c r="Z8" s="143">
        <v>0</v>
      </c>
      <c r="AA8" s="143">
        <v>0</v>
      </c>
      <c r="AB8" s="143">
        <v>0</v>
      </c>
      <c r="AC8" s="143">
        <v>0</v>
      </c>
      <c r="AD8" s="143">
        <v>0</v>
      </c>
      <c r="AE8" s="143">
        <v>0</v>
      </c>
      <c r="AF8" s="143">
        <v>0</v>
      </c>
      <c r="AG8" s="144">
        <v>2</v>
      </c>
      <c r="AH8" s="144">
        <v>128</v>
      </c>
      <c r="AI8" s="144">
        <v>0</v>
      </c>
      <c r="AJ8" s="144">
        <v>130</v>
      </c>
      <c r="AK8" s="144">
        <v>0</v>
      </c>
      <c r="AL8" s="144">
        <v>0</v>
      </c>
      <c r="AM8" s="143">
        <v>0</v>
      </c>
      <c r="AN8" s="143"/>
      <c r="AO8" s="143">
        <v>0</v>
      </c>
      <c r="AP8" s="143">
        <v>0</v>
      </c>
      <c r="AQ8" s="143">
        <v>0</v>
      </c>
      <c r="AR8" s="143">
        <v>0</v>
      </c>
      <c r="AS8" s="143">
        <v>0</v>
      </c>
      <c r="AT8" s="143">
        <v>0</v>
      </c>
      <c r="AU8" s="143">
        <v>0</v>
      </c>
      <c r="AV8" s="143">
        <v>0</v>
      </c>
      <c r="AW8" s="143">
        <v>0</v>
      </c>
      <c r="AX8" s="143">
        <v>0</v>
      </c>
      <c r="AY8" s="143">
        <v>0</v>
      </c>
      <c r="AZ8" s="143">
        <v>0</v>
      </c>
      <c r="BA8" s="143">
        <v>0</v>
      </c>
      <c r="BB8" s="143">
        <v>0</v>
      </c>
      <c r="BC8" s="143">
        <v>0</v>
      </c>
      <c r="BD8" s="143">
        <v>0</v>
      </c>
      <c r="BE8" s="143">
        <v>0</v>
      </c>
      <c r="BF8" s="143">
        <v>0</v>
      </c>
      <c r="BG8" s="143">
        <v>0</v>
      </c>
      <c r="BH8" s="143">
        <v>0</v>
      </c>
      <c r="BI8" s="143">
        <v>0</v>
      </c>
      <c r="BJ8" s="143">
        <v>0</v>
      </c>
      <c r="BK8" s="143">
        <v>0</v>
      </c>
      <c r="BL8" s="143">
        <v>0</v>
      </c>
      <c r="BM8" s="143">
        <v>0</v>
      </c>
      <c r="BN8" s="143">
        <v>0</v>
      </c>
      <c r="BO8" s="143">
        <v>0</v>
      </c>
      <c r="BP8" s="143">
        <v>0</v>
      </c>
      <c r="BQ8" s="143">
        <v>0</v>
      </c>
      <c r="BR8" s="143">
        <v>0</v>
      </c>
      <c r="BS8" s="143">
        <v>0</v>
      </c>
      <c r="BT8" s="143">
        <v>0</v>
      </c>
      <c r="BU8" s="143">
        <v>0</v>
      </c>
      <c r="BV8" s="143">
        <v>0</v>
      </c>
      <c r="BW8" s="143">
        <v>0</v>
      </c>
      <c r="BX8" s="143">
        <v>0</v>
      </c>
      <c r="BY8" s="143">
        <v>0</v>
      </c>
      <c r="BZ8" s="143">
        <v>0</v>
      </c>
      <c r="CA8" s="143">
        <v>0</v>
      </c>
      <c r="CB8" s="143">
        <v>0</v>
      </c>
      <c r="CC8" s="143">
        <v>0</v>
      </c>
      <c r="CD8" s="143">
        <v>0</v>
      </c>
      <c r="CE8" s="143">
        <v>0</v>
      </c>
      <c r="CF8" s="143">
        <v>0</v>
      </c>
      <c r="CG8" s="143">
        <v>0</v>
      </c>
      <c r="CH8" s="143">
        <v>0</v>
      </c>
    </row>
    <row r="9" spans="1:86" s="145" customFormat="1" ht="30" customHeight="1">
      <c r="A9" s="142" t="s">
        <v>651</v>
      </c>
      <c r="B9" s="143">
        <v>6</v>
      </c>
      <c r="C9" s="143">
        <v>1</v>
      </c>
      <c r="D9" s="143">
        <v>0</v>
      </c>
      <c r="E9" s="143">
        <v>94</v>
      </c>
      <c r="F9" s="143">
        <v>0</v>
      </c>
      <c r="G9" s="143">
        <v>0</v>
      </c>
      <c r="H9" s="143">
        <v>92</v>
      </c>
      <c r="I9" s="143">
        <v>0</v>
      </c>
      <c r="J9" s="143">
        <v>0</v>
      </c>
      <c r="K9" s="143">
        <v>1</v>
      </c>
      <c r="L9" s="143">
        <v>0</v>
      </c>
      <c r="M9" s="143">
        <v>0</v>
      </c>
      <c r="N9" s="143">
        <v>6</v>
      </c>
      <c r="O9" s="143">
        <v>0</v>
      </c>
      <c r="P9" s="143">
        <v>0</v>
      </c>
      <c r="Q9" s="143">
        <v>14</v>
      </c>
      <c r="R9" s="143">
        <v>0</v>
      </c>
      <c r="S9" s="143">
        <v>0</v>
      </c>
      <c r="T9" s="143">
        <v>0</v>
      </c>
      <c r="U9" s="143">
        <v>0</v>
      </c>
      <c r="V9" s="143">
        <v>0</v>
      </c>
      <c r="W9" s="143">
        <v>0</v>
      </c>
      <c r="X9" s="143">
        <v>0</v>
      </c>
      <c r="Y9" s="143">
        <v>0</v>
      </c>
      <c r="Z9" s="143">
        <v>0</v>
      </c>
      <c r="AA9" s="143">
        <v>0</v>
      </c>
      <c r="AB9" s="143">
        <v>0</v>
      </c>
      <c r="AC9" s="143">
        <v>0</v>
      </c>
      <c r="AD9" s="143">
        <v>0</v>
      </c>
      <c r="AE9" s="143">
        <v>0</v>
      </c>
      <c r="AF9" s="143">
        <v>0</v>
      </c>
      <c r="AG9" s="144">
        <v>6</v>
      </c>
      <c r="AH9" s="144">
        <v>113</v>
      </c>
      <c r="AI9" s="144">
        <v>0</v>
      </c>
      <c r="AJ9" s="144">
        <v>119</v>
      </c>
      <c r="AK9" s="144">
        <v>1</v>
      </c>
      <c r="AL9" s="144">
        <v>0</v>
      </c>
      <c r="AM9" s="143">
        <v>1</v>
      </c>
      <c r="AN9" s="143" t="s">
        <v>2307</v>
      </c>
      <c r="AO9" s="143">
        <v>0</v>
      </c>
      <c r="AP9" s="143">
        <v>0</v>
      </c>
      <c r="AQ9" s="143">
        <v>0</v>
      </c>
      <c r="AR9" s="143">
        <v>0</v>
      </c>
      <c r="AS9" s="143">
        <v>0</v>
      </c>
      <c r="AT9" s="143">
        <v>0</v>
      </c>
      <c r="AU9" s="143">
        <v>0</v>
      </c>
      <c r="AV9" s="143">
        <v>0</v>
      </c>
      <c r="AW9" s="143">
        <v>0</v>
      </c>
      <c r="AX9" s="143">
        <v>0</v>
      </c>
      <c r="AY9" s="143">
        <v>0</v>
      </c>
      <c r="AZ9" s="143">
        <v>0</v>
      </c>
      <c r="BA9" s="143">
        <v>0</v>
      </c>
      <c r="BB9" s="143">
        <v>0</v>
      </c>
      <c r="BC9" s="143">
        <v>0</v>
      </c>
      <c r="BD9" s="143">
        <v>0</v>
      </c>
      <c r="BE9" s="143">
        <v>0</v>
      </c>
      <c r="BF9" s="143">
        <v>0</v>
      </c>
      <c r="BG9" s="143">
        <v>0</v>
      </c>
      <c r="BH9" s="143">
        <v>1</v>
      </c>
      <c r="BI9" s="143">
        <v>0</v>
      </c>
      <c r="BJ9" s="143">
        <v>0</v>
      </c>
      <c r="BK9" s="143">
        <v>0</v>
      </c>
      <c r="BL9" s="143">
        <v>0</v>
      </c>
      <c r="BM9" s="143">
        <v>0</v>
      </c>
      <c r="BN9" s="143">
        <v>0</v>
      </c>
      <c r="BO9" s="143">
        <v>0</v>
      </c>
      <c r="BP9" s="143">
        <v>0</v>
      </c>
      <c r="BQ9" s="143">
        <v>0</v>
      </c>
      <c r="BR9" s="143">
        <v>0</v>
      </c>
      <c r="BS9" s="143">
        <v>0</v>
      </c>
      <c r="BT9" s="143">
        <v>0</v>
      </c>
      <c r="BU9" s="143">
        <v>0</v>
      </c>
      <c r="BV9" s="143">
        <v>0</v>
      </c>
      <c r="BW9" s="143">
        <v>0</v>
      </c>
      <c r="BX9" s="143">
        <v>0</v>
      </c>
      <c r="BY9" s="143">
        <v>0</v>
      </c>
      <c r="BZ9" s="143">
        <v>0</v>
      </c>
      <c r="CA9" s="143">
        <v>0</v>
      </c>
      <c r="CB9" s="143">
        <v>0</v>
      </c>
      <c r="CC9" s="143">
        <v>0</v>
      </c>
      <c r="CD9" s="143">
        <v>0</v>
      </c>
      <c r="CE9" s="143">
        <v>0</v>
      </c>
      <c r="CF9" s="143">
        <v>0</v>
      </c>
      <c r="CG9" s="143">
        <v>0</v>
      </c>
      <c r="CH9" s="143">
        <v>0</v>
      </c>
    </row>
    <row r="10" spans="1:86" s="145" customFormat="1" ht="30" customHeight="1">
      <c r="A10" s="142" t="s">
        <v>2308</v>
      </c>
      <c r="B10" s="143">
        <v>12</v>
      </c>
      <c r="C10" s="143">
        <v>1</v>
      </c>
      <c r="D10" s="143">
        <v>0</v>
      </c>
      <c r="E10" s="143">
        <v>16</v>
      </c>
      <c r="F10" s="143">
        <v>0</v>
      </c>
      <c r="G10" s="143">
        <v>0</v>
      </c>
      <c r="H10" s="143">
        <v>64</v>
      </c>
      <c r="I10" s="143">
        <v>0</v>
      </c>
      <c r="J10" s="143">
        <v>0</v>
      </c>
      <c r="K10" s="143">
        <v>2</v>
      </c>
      <c r="L10" s="143">
        <v>0</v>
      </c>
      <c r="M10" s="143">
        <v>0</v>
      </c>
      <c r="N10" s="143">
        <v>0</v>
      </c>
      <c r="O10" s="143">
        <v>0</v>
      </c>
      <c r="P10" s="143">
        <v>0</v>
      </c>
      <c r="Q10" s="143">
        <v>0</v>
      </c>
      <c r="R10" s="143">
        <v>0</v>
      </c>
      <c r="S10" s="143">
        <v>0</v>
      </c>
      <c r="T10" s="143">
        <v>0</v>
      </c>
      <c r="U10" s="143">
        <v>0</v>
      </c>
      <c r="V10" s="143">
        <v>0</v>
      </c>
      <c r="W10" s="143">
        <v>0</v>
      </c>
      <c r="X10" s="143">
        <v>0</v>
      </c>
      <c r="Y10" s="143">
        <v>0</v>
      </c>
      <c r="Z10" s="143">
        <v>0</v>
      </c>
      <c r="AA10" s="143">
        <v>0</v>
      </c>
      <c r="AB10" s="143">
        <v>0</v>
      </c>
      <c r="AC10" s="143">
        <v>0</v>
      </c>
      <c r="AD10" s="143">
        <v>0</v>
      </c>
      <c r="AE10" s="143">
        <v>0</v>
      </c>
      <c r="AF10" s="143">
        <v>0</v>
      </c>
      <c r="AG10" s="144">
        <v>12</v>
      </c>
      <c r="AH10" s="144">
        <v>66</v>
      </c>
      <c r="AI10" s="144">
        <v>0</v>
      </c>
      <c r="AJ10" s="144">
        <v>78</v>
      </c>
      <c r="AK10" s="144">
        <v>1</v>
      </c>
      <c r="AL10" s="144">
        <v>0</v>
      </c>
      <c r="AM10" s="143">
        <v>3</v>
      </c>
      <c r="AN10" s="147" t="s">
        <v>2309</v>
      </c>
      <c r="AO10" s="143">
        <v>0</v>
      </c>
      <c r="AP10" s="143">
        <v>0</v>
      </c>
      <c r="AQ10" s="143">
        <v>0</v>
      </c>
      <c r="AR10" s="143">
        <v>0</v>
      </c>
      <c r="AS10" s="143">
        <v>0</v>
      </c>
      <c r="AT10" s="143">
        <v>0</v>
      </c>
      <c r="AU10" s="143">
        <v>0</v>
      </c>
      <c r="AV10" s="143">
        <v>0</v>
      </c>
      <c r="AW10" s="143">
        <v>0</v>
      </c>
      <c r="AX10" s="143">
        <v>0</v>
      </c>
      <c r="AY10" s="143">
        <v>0</v>
      </c>
      <c r="AZ10" s="143">
        <v>0</v>
      </c>
      <c r="BA10" s="143">
        <v>0</v>
      </c>
      <c r="BB10" s="143">
        <v>0</v>
      </c>
      <c r="BC10" s="143">
        <v>0</v>
      </c>
      <c r="BD10" s="143">
        <v>0</v>
      </c>
      <c r="BE10" s="143">
        <v>0</v>
      </c>
      <c r="BF10" s="143">
        <v>0</v>
      </c>
      <c r="BG10" s="143">
        <v>0</v>
      </c>
      <c r="BH10" s="143">
        <v>0</v>
      </c>
      <c r="BI10" s="143">
        <v>0</v>
      </c>
      <c r="BJ10" s="143">
        <v>0</v>
      </c>
      <c r="BK10" s="143">
        <v>0</v>
      </c>
      <c r="BL10" s="143">
        <v>0</v>
      </c>
      <c r="BM10" s="143">
        <v>0</v>
      </c>
      <c r="BN10" s="143">
        <v>0</v>
      </c>
      <c r="BO10" s="143">
        <v>0</v>
      </c>
      <c r="BP10" s="143">
        <v>0</v>
      </c>
      <c r="BQ10" s="143">
        <v>0</v>
      </c>
      <c r="BR10" s="143">
        <v>0</v>
      </c>
      <c r="BS10" s="143">
        <v>0</v>
      </c>
      <c r="BT10" s="143">
        <v>0</v>
      </c>
      <c r="BU10" s="143">
        <v>0</v>
      </c>
      <c r="BV10" s="143">
        <v>0</v>
      </c>
      <c r="BW10" s="143">
        <v>0</v>
      </c>
      <c r="BX10" s="143">
        <v>0</v>
      </c>
      <c r="BY10" s="143">
        <v>0</v>
      </c>
      <c r="BZ10" s="143">
        <v>0</v>
      </c>
      <c r="CA10" s="143">
        <v>0</v>
      </c>
      <c r="CB10" s="143">
        <v>0</v>
      </c>
      <c r="CC10" s="143">
        <v>0</v>
      </c>
      <c r="CD10" s="143">
        <v>0</v>
      </c>
      <c r="CE10" s="143">
        <v>0</v>
      </c>
      <c r="CF10" s="143">
        <v>0</v>
      </c>
      <c r="CG10" s="143">
        <v>0</v>
      </c>
      <c r="CH10" s="143">
        <v>0</v>
      </c>
    </row>
    <row r="11" spans="1:86" s="145" customFormat="1" ht="30" customHeight="1">
      <c r="A11" s="142" t="s">
        <v>652</v>
      </c>
      <c r="B11" s="143">
        <v>8</v>
      </c>
      <c r="C11" s="143">
        <v>0</v>
      </c>
      <c r="D11" s="143">
        <v>0</v>
      </c>
      <c r="E11" s="143">
        <v>22</v>
      </c>
      <c r="F11" s="143">
        <v>0</v>
      </c>
      <c r="G11" s="143">
        <v>0</v>
      </c>
      <c r="H11" s="143">
        <v>137</v>
      </c>
      <c r="I11" s="143">
        <v>0</v>
      </c>
      <c r="J11" s="143">
        <v>0</v>
      </c>
      <c r="K11" s="143">
        <v>0</v>
      </c>
      <c r="L11" s="143">
        <v>0</v>
      </c>
      <c r="M11" s="143">
        <v>0</v>
      </c>
      <c r="N11" s="143">
        <v>17</v>
      </c>
      <c r="O11" s="143">
        <v>0</v>
      </c>
      <c r="P11" s="143">
        <v>0</v>
      </c>
      <c r="Q11" s="143">
        <v>0</v>
      </c>
      <c r="R11" s="143">
        <v>0</v>
      </c>
      <c r="S11" s="143">
        <v>0</v>
      </c>
      <c r="T11" s="143">
        <v>0</v>
      </c>
      <c r="U11" s="143">
        <v>0</v>
      </c>
      <c r="V11" s="143">
        <v>0</v>
      </c>
      <c r="W11" s="143">
        <v>0</v>
      </c>
      <c r="X11" s="143">
        <v>0</v>
      </c>
      <c r="Y11" s="143">
        <v>0</v>
      </c>
      <c r="Z11" s="143">
        <v>0</v>
      </c>
      <c r="AA11" s="143">
        <v>0</v>
      </c>
      <c r="AB11" s="143">
        <v>0</v>
      </c>
      <c r="AC11" s="143">
        <v>0</v>
      </c>
      <c r="AD11" s="143">
        <v>0</v>
      </c>
      <c r="AE11" s="143">
        <v>0</v>
      </c>
      <c r="AF11" s="143">
        <v>0</v>
      </c>
      <c r="AG11" s="144">
        <v>8</v>
      </c>
      <c r="AH11" s="144">
        <v>154</v>
      </c>
      <c r="AI11" s="144">
        <v>0</v>
      </c>
      <c r="AJ11" s="144">
        <v>162</v>
      </c>
      <c r="AK11" s="144">
        <v>0</v>
      </c>
      <c r="AL11" s="144">
        <v>0</v>
      </c>
      <c r="AM11" s="143">
        <v>0</v>
      </c>
      <c r="AN11" s="143"/>
      <c r="AO11" s="143">
        <v>0</v>
      </c>
      <c r="AP11" s="143">
        <v>0</v>
      </c>
      <c r="AQ11" s="143">
        <v>0</v>
      </c>
      <c r="AR11" s="143">
        <v>0</v>
      </c>
      <c r="AS11" s="143">
        <v>0</v>
      </c>
      <c r="AT11" s="143">
        <v>0</v>
      </c>
      <c r="AU11" s="143">
        <v>0</v>
      </c>
      <c r="AV11" s="143">
        <v>0</v>
      </c>
      <c r="AW11" s="143">
        <v>0</v>
      </c>
      <c r="AX11" s="143">
        <v>0</v>
      </c>
      <c r="AY11" s="143">
        <v>0</v>
      </c>
      <c r="AZ11" s="143">
        <v>0</v>
      </c>
      <c r="BA11" s="143">
        <v>0</v>
      </c>
      <c r="BB11" s="143">
        <v>0</v>
      </c>
      <c r="BC11" s="143">
        <v>0</v>
      </c>
      <c r="BD11" s="143">
        <v>0</v>
      </c>
      <c r="BE11" s="143">
        <v>0</v>
      </c>
      <c r="BF11" s="143">
        <v>0</v>
      </c>
      <c r="BG11" s="143">
        <v>0</v>
      </c>
      <c r="BH11" s="143">
        <v>0</v>
      </c>
      <c r="BI11" s="143">
        <v>0</v>
      </c>
      <c r="BJ11" s="143">
        <v>0</v>
      </c>
      <c r="BK11" s="143">
        <v>0</v>
      </c>
      <c r="BL11" s="143">
        <v>0</v>
      </c>
      <c r="BM11" s="143">
        <v>0</v>
      </c>
      <c r="BN11" s="143">
        <v>0</v>
      </c>
      <c r="BO11" s="143">
        <v>0</v>
      </c>
      <c r="BP11" s="143">
        <v>0</v>
      </c>
      <c r="BQ11" s="143">
        <v>0</v>
      </c>
      <c r="BR11" s="143">
        <v>0</v>
      </c>
      <c r="BS11" s="143">
        <v>0</v>
      </c>
      <c r="BT11" s="143">
        <v>0</v>
      </c>
      <c r="BU11" s="143">
        <v>0</v>
      </c>
      <c r="BV11" s="143">
        <v>0</v>
      </c>
      <c r="BW11" s="143">
        <v>0</v>
      </c>
      <c r="BX11" s="143">
        <v>0</v>
      </c>
      <c r="BY11" s="143">
        <v>0</v>
      </c>
      <c r="BZ11" s="143">
        <v>0</v>
      </c>
      <c r="CA11" s="143">
        <v>0</v>
      </c>
      <c r="CB11" s="143">
        <v>0</v>
      </c>
      <c r="CC11" s="143">
        <v>0</v>
      </c>
      <c r="CD11" s="143">
        <v>0</v>
      </c>
      <c r="CE11" s="143">
        <v>0</v>
      </c>
      <c r="CF11" s="143">
        <v>0</v>
      </c>
      <c r="CG11" s="143">
        <v>0</v>
      </c>
      <c r="CH11" s="143">
        <v>0</v>
      </c>
    </row>
    <row r="12" spans="1:86" s="145" customFormat="1" ht="30" customHeight="1">
      <c r="A12" s="142" t="s">
        <v>653</v>
      </c>
      <c r="B12" s="143">
        <v>26</v>
      </c>
      <c r="C12" s="143">
        <v>0</v>
      </c>
      <c r="D12" s="143">
        <v>0</v>
      </c>
      <c r="E12" s="143">
        <v>0</v>
      </c>
      <c r="F12" s="143">
        <v>0</v>
      </c>
      <c r="G12" s="143">
        <v>0</v>
      </c>
      <c r="H12" s="143">
        <v>98</v>
      </c>
      <c r="I12" s="143">
        <v>0</v>
      </c>
      <c r="J12" s="143">
        <v>0</v>
      </c>
      <c r="K12" s="143">
        <v>136</v>
      </c>
      <c r="L12" s="143">
        <v>0</v>
      </c>
      <c r="M12" s="143">
        <v>0</v>
      </c>
      <c r="N12" s="143">
        <v>10</v>
      </c>
      <c r="O12" s="143">
        <v>0</v>
      </c>
      <c r="P12" s="143">
        <v>0</v>
      </c>
      <c r="Q12" s="143">
        <v>20</v>
      </c>
      <c r="R12" s="143">
        <v>0</v>
      </c>
      <c r="S12" s="143">
        <v>0</v>
      </c>
      <c r="T12" s="143">
        <v>0</v>
      </c>
      <c r="U12" s="143">
        <v>0</v>
      </c>
      <c r="V12" s="143">
        <v>0</v>
      </c>
      <c r="W12" s="143">
        <v>0</v>
      </c>
      <c r="X12" s="143">
        <v>0</v>
      </c>
      <c r="Y12" s="143">
        <v>0</v>
      </c>
      <c r="Z12" s="143">
        <v>0</v>
      </c>
      <c r="AA12" s="143">
        <v>0</v>
      </c>
      <c r="AB12" s="143">
        <v>0</v>
      </c>
      <c r="AC12" s="143">
        <v>0</v>
      </c>
      <c r="AD12" s="143">
        <v>0</v>
      </c>
      <c r="AE12" s="143">
        <v>3</v>
      </c>
      <c r="AF12" s="143">
        <v>11</v>
      </c>
      <c r="AG12" s="144">
        <v>26</v>
      </c>
      <c r="AH12" s="144">
        <v>264</v>
      </c>
      <c r="AI12" s="144">
        <v>14</v>
      </c>
      <c r="AJ12" s="144">
        <v>304</v>
      </c>
      <c r="AK12" s="144">
        <v>0</v>
      </c>
      <c r="AL12" s="144">
        <v>0</v>
      </c>
      <c r="AM12" s="143">
        <v>0</v>
      </c>
      <c r="AN12" s="143"/>
      <c r="AO12" s="143">
        <v>0</v>
      </c>
      <c r="AP12" s="143">
        <v>0</v>
      </c>
      <c r="AQ12" s="143">
        <v>0</v>
      </c>
      <c r="AR12" s="143">
        <v>0</v>
      </c>
      <c r="AS12" s="143">
        <v>0</v>
      </c>
      <c r="AT12" s="143">
        <v>0</v>
      </c>
      <c r="AU12" s="143">
        <v>0</v>
      </c>
      <c r="AV12" s="143">
        <v>0</v>
      </c>
      <c r="AW12" s="143">
        <v>0</v>
      </c>
      <c r="AX12" s="143">
        <v>0</v>
      </c>
      <c r="AY12" s="143">
        <v>0</v>
      </c>
      <c r="AZ12" s="143">
        <v>0</v>
      </c>
      <c r="BA12" s="143">
        <v>0</v>
      </c>
      <c r="BB12" s="143">
        <v>0</v>
      </c>
      <c r="BC12" s="143">
        <v>0</v>
      </c>
      <c r="BD12" s="143">
        <v>0</v>
      </c>
      <c r="BE12" s="143">
        <v>0</v>
      </c>
      <c r="BF12" s="143">
        <v>0</v>
      </c>
      <c r="BG12" s="143">
        <v>0</v>
      </c>
      <c r="BH12" s="143">
        <v>0</v>
      </c>
      <c r="BI12" s="143">
        <v>0</v>
      </c>
      <c r="BJ12" s="143">
        <v>0</v>
      </c>
      <c r="BK12" s="143">
        <v>0</v>
      </c>
      <c r="BL12" s="143">
        <v>0</v>
      </c>
      <c r="BM12" s="143">
        <v>0</v>
      </c>
      <c r="BN12" s="143">
        <v>0</v>
      </c>
      <c r="BO12" s="143">
        <v>0</v>
      </c>
      <c r="BP12" s="143">
        <v>0</v>
      </c>
      <c r="BQ12" s="143">
        <v>0</v>
      </c>
      <c r="BR12" s="143">
        <v>0</v>
      </c>
      <c r="BS12" s="143">
        <v>0</v>
      </c>
      <c r="BT12" s="143">
        <v>0</v>
      </c>
      <c r="BU12" s="143">
        <v>0</v>
      </c>
      <c r="BV12" s="143">
        <v>0</v>
      </c>
      <c r="BW12" s="143">
        <v>0</v>
      </c>
      <c r="BX12" s="143">
        <v>0</v>
      </c>
      <c r="BY12" s="143">
        <v>0</v>
      </c>
      <c r="BZ12" s="143">
        <v>0</v>
      </c>
      <c r="CA12" s="143">
        <v>0</v>
      </c>
      <c r="CB12" s="143">
        <v>0</v>
      </c>
      <c r="CC12" s="143">
        <v>0</v>
      </c>
      <c r="CD12" s="143">
        <v>0</v>
      </c>
      <c r="CE12" s="143">
        <v>0</v>
      </c>
      <c r="CF12" s="143">
        <v>0</v>
      </c>
      <c r="CG12" s="143">
        <v>0</v>
      </c>
      <c r="CH12" s="143">
        <v>0</v>
      </c>
    </row>
    <row r="13" spans="1:86" s="145" customFormat="1" ht="30" customHeight="1">
      <c r="A13" s="142" t="s">
        <v>2310</v>
      </c>
      <c r="B13" s="143">
        <v>4</v>
      </c>
      <c r="C13" s="143">
        <v>1</v>
      </c>
      <c r="D13" s="143">
        <v>0</v>
      </c>
      <c r="E13" s="143">
        <v>5</v>
      </c>
      <c r="F13" s="143">
        <v>0</v>
      </c>
      <c r="G13" s="143">
        <v>0</v>
      </c>
      <c r="H13" s="143">
        <v>38</v>
      </c>
      <c r="I13" s="143">
        <v>0</v>
      </c>
      <c r="J13" s="143">
        <v>0</v>
      </c>
      <c r="K13" s="143">
        <v>0</v>
      </c>
      <c r="L13" s="143">
        <v>0</v>
      </c>
      <c r="M13" s="143">
        <v>0</v>
      </c>
      <c r="N13" s="143">
        <v>0</v>
      </c>
      <c r="O13" s="143">
        <v>0</v>
      </c>
      <c r="P13" s="143">
        <v>0</v>
      </c>
      <c r="Q13" s="143">
        <v>5</v>
      </c>
      <c r="R13" s="143">
        <v>0</v>
      </c>
      <c r="S13" s="143">
        <v>0</v>
      </c>
      <c r="T13" s="143">
        <v>0</v>
      </c>
      <c r="U13" s="143">
        <v>0</v>
      </c>
      <c r="V13" s="143">
        <v>0</v>
      </c>
      <c r="W13" s="143">
        <v>0</v>
      </c>
      <c r="X13" s="143">
        <v>0</v>
      </c>
      <c r="Y13" s="143">
        <v>0</v>
      </c>
      <c r="Z13" s="143">
        <v>0</v>
      </c>
      <c r="AA13" s="143">
        <v>0</v>
      </c>
      <c r="AB13" s="143">
        <v>0</v>
      </c>
      <c r="AC13" s="143">
        <v>0</v>
      </c>
      <c r="AD13" s="143">
        <v>0</v>
      </c>
      <c r="AE13" s="143">
        <v>0</v>
      </c>
      <c r="AF13" s="143">
        <v>0</v>
      </c>
      <c r="AG13" s="144">
        <v>4</v>
      </c>
      <c r="AH13" s="144">
        <v>43</v>
      </c>
      <c r="AI13" s="144">
        <v>0</v>
      </c>
      <c r="AJ13" s="144">
        <v>47</v>
      </c>
      <c r="AK13" s="144">
        <v>1</v>
      </c>
      <c r="AL13" s="144">
        <v>0</v>
      </c>
      <c r="AM13" s="143">
        <v>1</v>
      </c>
      <c r="AN13" s="143" t="s">
        <v>2307</v>
      </c>
      <c r="AO13" s="143">
        <v>0</v>
      </c>
      <c r="AP13" s="143">
        <v>0</v>
      </c>
      <c r="AQ13" s="143">
        <v>0</v>
      </c>
      <c r="AR13" s="143">
        <v>0</v>
      </c>
      <c r="AS13" s="143">
        <v>0</v>
      </c>
      <c r="AT13" s="143">
        <v>0</v>
      </c>
      <c r="AU13" s="143">
        <v>0</v>
      </c>
      <c r="AV13" s="143">
        <v>0</v>
      </c>
      <c r="AW13" s="143">
        <v>0</v>
      </c>
      <c r="AX13" s="143">
        <v>0</v>
      </c>
      <c r="AY13" s="143">
        <v>0</v>
      </c>
      <c r="AZ13" s="143">
        <v>0</v>
      </c>
      <c r="BA13" s="143">
        <v>0</v>
      </c>
      <c r="BB13" s="143">
        <v>0</v>
      </c>
      <c r="BC13" s="143">
        <v>0</v>
      </c>
      <c r="BD13" s="143">
        <v>0</v>
      </c>
      <c r="BE13" s="143">
        <v>0</v>
      </c>
      <c r="BF13" s="143">
        <v>0</v>
      </c>
      <c r="BG13" s="143">
        <v>0</v>
      </c>
      <c r="BH13" s="143">
        <v>1</v>
      </c>
      <c r="BI13" s="143">
        <v>0</v>
      </c>
      <c r="BJ13" s="143">
        <v>0</v>
      </c>
      <c r="BK13" s="143">
        <v>0</v>
      </c>
      <c r="BL13" s="143">
        <v>0</v>
      </c>
      <c r="BM13" s="143">
        <v>0</v>
      </c>
      <c r="BN13" s="143">
        <v>0</v>
      </c>
      <c r="BO13" s="143">
        <v>0</v>
      </c>
      <c r="BP13" s="143">
        <v>0</v>
      </c>
      <c r="BQ13" s="143">
        <v>0</v>
      </c>
      <c r="BR13" s="143">
        <v>0</v>
      </c>
      <c r="BS13" s="143">
        <v>0</v>
      </c>
      <c r="BT13" s="143">
        <v>0</v>
      </c>
      <c r="BU13" s="143">
        <v>0</v>
      </c>
      <c r="BV13" s="143">
        <v>0</v>
      </c>
      <c r="BW13" s="143">
        <v>0</v>
      </c>
      <c r="BX13" s="143">
        <v>0</v>
      </c>
      <c r="BY13" s="143">
        <v>0</v>
      </c>
      <c r="BZ13" s="143">
        <v>0</v>
      </c>
      <c r="CA13" s="143">
        <v>0</v>
      </c>
      <c r="CB13" s="143">
        <v>0</v>
      </c>
      <c r="CC13" s="143">
        <v>0</v>
      </c>
      <c r="CD13" s="143">
        <v>0</v>
      </c>
      <c r="CE13" s="143">
        <v>0</v>
      </c>
      <c r="CF13" s="143">
        <v>0</v>
      </c>
      <c r="CG13" s="143">
        <v>0</v>
      </c>
      <c r="CH13" s="143">
        <v>0</v>
      </c>
    </row>
    <row r="14" spans="1:86" s="145" customFormat="1" ht="30" customHeight="1">
      <c r="A14" s="142" t="s">
        <v>654</v>
      </c>
      <c r="B14" s="143">
        <v>9</v>
      </c>
      <c r="C14" s="143">
        <v>0</v>
      </c>
      <c r="D14" s="143">
        <v>0</v>
      </c>
      <c r="E14" s="143">
        <v>298</v>
      </c>
      <c r="F14" s="143">
        <v>0</v>
      </c>
      <c r="G14" s="143">
        <v>0</v>
      </c>
      <c r="H14" s="143">
        <v>136</v>
      </c>
      <c r="I14" s="143">
        <v>0</v>
      </c>
      <c r="J14" s="143">
        <v>0</v>
      </c>
      <c r="K14" s="143">
        <v>6</v>
      </c>
      <c r="L14" s="143">
        <v>0</v>
      </c>
      <c r="M14" s="143">
        <v>0</v>
      </c>
      <c r="N14" s="143">
        <v>38</v>
      </c>
      <c r="O14" s="143">
        <v>0</v>
      </c>
      <c r="P14" s="143">
        <v>0</v>
      </c>
      <c r="Q14" s="143">
        <v>2</v>
      </c>
      <c r="R14" s="143">
        <v>0</v>
      </c>
      <c r="S14" s="143">
        <v>0</v>
      </c>
      <c r="T14" s="143">
        <v>0</v>
      </c>
      <c r="U14" s="143">
        <v>0</v>
      </c>
      <c r="V14" s="143">
        <v>0</v>
      </c>
      <c r="W14" s="143">
        <v>0</v>
      </c>
      <c r="X14" s="143">
        <v>0</v>
      </c>
      <c r="Y14" s="143">
        <v>0</v>
      </c>
      <c r="Z14" s="143">
        <v>0</v>
      </c>
      <c r="AA14" s="143">
        <v>0</v>
      </c>
      <c r="AB14" s="143">
        <v>0</v>
      </c>
      <c r="AC14" s="143">
        <v>0</v>
      </c>
      <c r="AD14" s="143">
        <v>0</v>
      </c>
      <c r="AE14" s="143">
        <v>0</v>
      </c>
      <c r="AF14" s="143">
        <v>0</v>
      </c>
      <c r="AG14" s="144">
        <v>9</v>
      </c>
      <c r="AH14" s="144">
        <v>182</v>
      </c>
      <c r="AI14" s="144">
        <v>0</v>
      </c>
      <c r="AJ14" s="144">
        <v>191</v>
      </c>
      <c r="AK14" s="144">
        <v>0</v>
      </c>
      <c r="AL14" s="144">
        <v>0</v>
      </c>
      <c r="AM14" s="143">
        <v>0</v>
      </c>
      <c r="AN14" s="143"/>
      <c r="AO14" s="143">
        <v>0</v>
      </c>
      <c r="AP14" s="143">
        <v>0</v>
      </c>
      <c r="AQ14" s="143">
        <v>0</v>
      </c>
      <c r="AR14" s="143">
        <v>0</v>
      </c>
      <c r="AS14" s="143">
        <v>0</v>
      </c>
      <c r="AT14" s="143">
        <v>0</v>
      </c>
      <c r="AU14" s="143">
        <v>0</v>
      </c>
      <c r="AV14" s="143">
        <v>0</v>
      </c>
      <c r="AW14" s="143">
        <v>0</v>
      </c>
      <c r="AX14" s="143">
        <v>0</v>
      </c>
      <c r="AY14" s="143">
        <v>0</v>
      </c>
      <c r="AZ14" s="143">
        <v>0</v>
      </c>
      <c r="BA14" s="143">
        <v>0</v>
      </c>
      <c r="BB14" s="143">
        <v>0</v>
      </c>
      <c r="BC14" s="143">
        <v>0</v>
      </c>
      <c r="BD14" s="143">
        <v>0</v>
      </c>
      <c r="BE14" s="143">
        <v>0</v>
      </c>
      <c r="BF14" s="143">
        <v>0</v>
      </c>
      <c r="BG14" s="143">
        <v>0</v>
      </c>
      <c r="BH14" s="143">
        <v>0</v>
      </c>
      <c r="BI14" s="143">
        <v>0</v>
      </c>
      <c r="BJ14" s="143">
        <v>0</v>
      </c>
      <c r="BK14" s="143">
        <v>0</v>
      </c>
      <c r="BL14" s="143">
        <v>0</v>
      </c>
      <c r="BM14" s="143">
        <v>0</v>
      </c>
      <c r="BN14" s="143">
        <v>0</v>
      </c>
      <c r="BO14" s="143">
        <v>0</v>
      </c>
      <c r="BP14" s="143">
        <v>0</v>
      </c>
      <c r="BQ14" s="143">
        <v>0</v>
      </c>
      <c r="BR14" s="143">
        <v>0</v>
      </c>
      <c r="BS14" s="143">
        <v>0</v>
      </c>
      <c r="BT14" s="143">
        <v>0</v>
      </c>
      <c r="BU14" s="143">
        <v>0</v>
      </c>
      <c r="BV14" s="143">
        <v>0</v>
      </c>
      <c r="BW14" s="143">
        <v>0</v>
      </c>
      <c r="BX14" s="143">
        <v>0</v>
      </c>
      <c r="BY14" s="143">
        <v>0</v>
      </c>
      <c r="BZ14" s="143">
        <v>0</v>
      </c>
      <c r="CA14" s="143">
        <v>0</v>
      </c>
      <c r="CB14" s="143">
        <v>0</v>
      </c>
      <c r="CC14" s="143">
        <v>0</v>
      </c>
      <c r="CD14" s="143">
        <v>0</v>
      </c>
      <c r="CE14" s="143">
        <v>0</v>
      </c>
      <c r="CF14" s="143">
        <v>0</v>
      </c>
      <c r="CG14" s="143">
        <v>0</v>
      </c>
      <c r="CH14" s="143">
        <v>0</v>
      </c>
    </row>
    <row r="15" spans="1:86" s="145" customFormat="1" ht="30" customHeight="1">
      <c r="A15" s="142" t="s">
        <v>2311</v>
      </c>
      <c r="B15" s="143">
        <v>2</v>
      </c>
      <c r="C15" s="143">
        <v>0</v>
      </c>
      <c r="D15" s="143">
        <v>0</v>
      </c>
      <c r="E15" s="143">
        <v>0</v>
      </c>
      <c r="F15" s="143">
        <v>0</v>
      </c>
      <c r="G15" s="143">
        <v>0</v>
      </c>
      <c r="H15" s="143">
        <v>143</v>
      </c>
      <c r="I15" s="143">
        <v>0</v>
      </c>
      <c r="J15" s="143">
        <v>0</v>
      </c>
      <c r="K15" s="143">
        <v>15</v>
      </c>
      <c r="L15" s="143">
        <v>0</v>
      </c>
      <c r="M15" s="143">
        <v>0</v>
      </c>
      <c r="N15" s="143">
        <v>21</v>
      </c>
      <c r="O15" s="143">
        <v>0</v>
      </c>
      <c r="P15" s="143">
        <v>0</v>
      </c>
      <c r="Q15" s="143"/>
      <c r="R15" s="143">
        <v>0</v>
      </c>
      <c r="S15" s="143">
        <v>0</v>
      </c>
      <c r="T15" s="143">
        <v>0</v>
      </c>
      <c r="U15" s="143">
        <v>0</v>
      </c>
      <c r="V15" s="143">
        <v>0</v>
      </c>
      <c r="W15" s="143">
        <v>0</v>
      </c>
      <c r="X15" s="143">
        <v>0</v>
      </c>
      <c r="Y15" s="143">
        <v>0</v>
      </c>
      <c r="Z15" s="143">
        <v>0</v>
      </c>
      <c r="AA15" s="143">
        <v>0</v>
      </c>
      <c r="AB15" s="143">
        <v>0</v>
      </c>
      <c r="AC15" s="143">
        <v>0</v>
      </c>
      <c r="AD15" s="143">
        <v>0</v>
      </c>
      <c r="AE15" s="143">
        <v>0</v>
      </c>
      <c r="AF15" s="143">
        <v>0</v>
      </c>
      <c r="AG15" s="144">
        <v>2</v>
      </c>
      <c r="AH15" s="144">
        <v>179</v>
      </c>
      <c r="AI15" s="144">
        <v>0</v>
      </c>
      <c r="AJ15" s="144">
        <v>181</v>
      </c>
      <c r="AK15" s="144">
        <v>0</v>
      </c>
      <c r="AL15" s="144">
        <v>0</v>
      </c>
      <c r="AM15" s="143">
        <v>0</v>
      </c>
      <c r="AN15" s="143"/>
      <c r="AO15" s="143">
        <v>0</v>
      </c>
      <c r="AP15" s="143">
        <v>0</v>
      </c>
      <c r="AQ15" s="143">
        <v>0</v>
      </c>
      <c r="AR15" s="143">
        <v>0</v>
      </c>
      <c r="AS15" s="143">
        <v>0</v>
      </c>
      <c r="AT15" s="143">
        <v>0</v>
      </c>
      <c r="AU15" s="143">
        <v>0</v>
      </c>
      <c r="AV15" s="143">
        <v>0</v>
      </c>
      <c r="AW15" s="143">
        <v>0</v>
      </c>
      <c r="AX15" s="143">
        <v>0</v>
      </c>
      <c r="AY15" s="143">
        <v>0</v>
      </c>
      <c r="AZ15" s="143">
        <v>0</v>
      </c>
      <c r="BA15" s="143">
        <v>0</v>
      </c>
      <c r="BB15" s="143">
        <v>0</v>
      </c>
      <c r="BC15" s="143">
        <v>0</v>
      </c>
      <c r="BD15" s="143">
        <v>0</v>
      </c>
      <c r="BE15" s="143">
        <v>0</v>
      </c>
      <c r="BF15" s="143">
        <v>0</v>
      </c>
      <c r="BG15" s="143">
        <v>0</v>
      </c>
      <c r="BH15" s="143">
        <v>0</v>
      </c>
      <c r="BI15" s="143">
        <v>0</v>
      </c>
      <c r="BJ15" s="143">
        <v>0</v>
      </c>
      <c r="BK15" s="143">
        <v>0</v>
      </c>
      <c r="BL15" s="143">
        <v>0</v>
      </c>
      <c r="BM15" s="143">
        <v>0</v>
      </c>
      <c r="BN15" s="143">
        <v>0</v>
      </c>
      <c r="BO15" s="143">
        <v>0</v>
      </c>
      <c r="BP15" s="143">
        <v>0</v>
      </c>
      <c r="BQ15" s="143">
        <v>0</v>
      </c>
      <c r="BR15" s="143">
        <v>0</v>
      </c>
      <c r="BS15" s="143">
        <v>0</v>
      </c>
      <c r="BT15" s="143">
        <v>0</v>
      </c>
      <c r="BU15" s="143">
        <v>0</v>
      </c>
      <c r="BV15" s="143">
        <v>0</v>
      </c>
      <c r="BW15" s="143">
        <v>0</v>
      </c>
      <c r="BX15" s="143">
        <v>0</v>
      </c>
      <c r="BY15" s="143">
        <v>0</v>
      </c>
      <c r="BZ15" s="143">
        <v>0</v>
      </c>
      <c r="CA15" s="143">
        <v>0</v>
      </c>
      <c r="CB15" s="143">
        <v>0</v>
      </c>
      <c r="CC15" s="143">
        <v>0</v>
      </c>
      <c r="CD15" s="143">
        <v>0</v>
      </c>
      <c r="CE15" s="143">
        <v>0</v>
      </c>
      <c r="CF15" s="143">
        <v>0</v>
      </c>
      <c r="CG15" s="143">
        <v>0</v>
      </c>
      <c r="CH15" s="143">
        <v>0</v>
      </c>
    </row>
    <row r="16" spans="1:86" s="145" customFormat="1" ht="30" customHeight="1">
      <c r="A16" s="142" t="s">
        <v>655</v>
      </c>
      <c r="B16" s="143">
        <v>2</v>
      </c>
      <c r="C16" s="143">
        <v>0</v>
      </c>
      <c r="D16" s="143">
        <v>0</v>
      </c>
      <c r="E16" s="143">
        <v>0</v>
      </c>
      <c r="F16" s="143">
        <v>0</v>
      </c>
      <c r="G16" s="143">
        <v>0</v>
      </c>
      <c r="H16" s="143">
        <v>87</v>
      </c>
      <c r="I16" s="143">
        <v>0</v>
      </c>
      <c r="J16" s="143">
        <v>0</v>
      </c>
      <c r="K16" s="143">
        <v>12</v>
      </c>
      <c r="L16" s="143">
        <v>0</v>
      </c>
      <c r="M16" s="143">
        <v>0</v>
      </c>
      <c r="N16" s="143">
        <v>43</v>
      </c>
      <c r="O16" s="143">
        <v>0</v>
      </c>
      <c r="P16" s="143">
        <v>0</v>
      </c>
      <c r="Q16" s="143">
        <v>8</v>
      </c>
      <c r="R16" s="143">
        <v>0</v>
      </c>
      <c r="S16" s="143">
        <v>0</v>
      </c>
      <c r="T16" s="143">
        <v>0</v>
      </c>
      <c r="U16" s="143">
        <v>0</v>
      </c>
      <c r="V16" s="143">
        <v>0</v>
      </c>
      <c r="W16" s="143">
        <v>0</v>
      </c>
      <c r="X16" s="143">
        <v>0</v>
      </c>
      <c r="Y16" s="143">
        <v>0</v>
      </c>
      <c r="Z16" s="143">
        <v>0</v>
      </c>
      <c r="AA16" s="143">
        <v>0</v>
      </c>
      <c r="AB16" s="143">
        <v>0</v>
      </c>
      <c r="AC16" s="143">
        <v>0</v>
      </c>
      <c r="AD16" s="143">
        <v>0</v>
      </c>
      <c r="AE16" s="143">
        <v>0</v>
      </c>
      <c r="AF16" s="143">
        <v>0</v>
      </c>
      <c r="AG16" s="144">
        <v>2</v>
      </c>
      <c r="AH16" s="144">
        <v>150</v>
      </c>
      <c r="AI16" s="144">
        <v>0</v>
      </c>
      <c r="AJ16" s="144">
        <v>152</v>
      </c>
      <c r="AK16" s="144">
        <v>0</v>
      </c>
      <c r="AL16" s="144">
        <v>0</v>
      </c>
      <c r="AM16" s="143">
        <v>0</v>
      </c>
      <c r="AN16" s="143"/>
      <c r="AO16" s="143">
        <v>0</v>
      </c>
      <c r="AP16" s="143">
        <v>0</v>
      </c>
      <c r="AQ16" s="143">
        <v>0</v>
      </c>
      <c r="AR16" s="143">
        <v>0</v>
      </c>
      <c r="AS16" s="143">
        <v>0</v>
      </c>
      <c r="AT16" s="143">
        <v>0</v>
      </c>
      <c r="AU16" s="143">
        <v>0</v>
      </c>
      <c r="AV16" s="143">
        <v>0</v>
      </c>
      <c r="AW16" s="143">
        <v>0</v>
      </c>
      <c r="AX16" s="143">
        <v>0</v>
      </c>
      <c r="AY16" s="143">
        <v>0</v>
      </c>
      <c r="AZ16" s="143">
        <v>0</v>
      </c>
      <c r="BA16" s="143">
        <v>0</v>
      </c>
      <c r="BB16" s="143">
        <v>0</v>
      </c>
      <c r="BC16" s="143">
        <v>0</v>
      </c>
      <c r="BD16" s="143">
        <v>0</v>
      </c>
      <c r="BE16" s="143">
        <v>0</v>
      </c>
      <c r="BF16" s="143">
        <v>0</v>
      </c>
      <c r="BG16" s="143">
        <v>0</v>
      </c>
      <c r="BH16" s="143">
        <v>0</v>
      </c>
      <c r="BI16" s="143">
        <v>0</v>
      </c>
      <c r="BJ16" s="143">
        <v>0</v>
      </c>
      <c r="BK16" s="143">
        <v>0</v>
      </c>
      <c r="BL16" s="143">
        <v>0</v>
      </c>
      <c r="BM16" s="143">
        <v>0</v>
      </c>
      <c r="BN16" s="143">
        <v>0</v>
      </c>
      <c r="BO16" s="143">
        <v>0</v>
      </c>
      <c r="BP16" s="143">
        <v>0</v>
      </c>
      <c r="BQ16" s="143">
        <v>0</v>
      </c>
      <c r="BR16" s="143">
        <v>0</v>
      </c>
      <c r="BS16" s="143">
        <v>0</v>
      </c>
      <c r="BT16" s="143">
        <v>0</v>
      </c>
      <c r="BU16" s="143">
        <v>0</v>
      </c>
      <c r="BV16" s="143">
        <v>0</v>
      </c>
      <c r="BW16" s="143">
        <v>0</v>
      </c>
      <c r="BX16" s="143">
        <v>0</v>
      </c>
      <c r="BY16" s="143">
        <v>0</v>
      </c>
      <c r="BZ16" s="143">
        <v>0</v>
      </c>
      <c r="CA16" s="143">
        <v>0</v>
      </c>
      <c r="CB16" s="143">
        <v>0</v>
      </c>
      <c r="CC16" s="143">
        <v>0</v>
      </c>
      <c r="CD16" s="143">
        <v>0</v>
      </c>
      <c r="CE16" s="143">
        <v>0</v>
      </c>
      <c r="CF16" s="143">
        <v>0</v>
      </c>
      <c r="CG16" s="143">
        <v>0</v>
      </c>
      <c r="CH16" s="143">
        <v>0</v>
      </c>
    </row>
    <row r="17" spans="1:86" s="145" customFormat="1" ht="18" customHeight="1">
      <c r="A17" s="142" t="s">
        <v>656</v>
      </c>
      <c r="B17" s="143">
        <v>10</v>
      </c>
      <c r="C17" s="143">
        <v>0</v>
      </c>
      <c r="D17" s="143">
        <v>0</v>
      </c>
      <c r="E17" s="143">
        <v>358</v>
      </c>
      <c r="F17" s="143">
        <v>0</v>
      </c>
      <c r="G17" s="143">
        <v>0</v>
      </c>
      <c r="H17" s="143">
        <v>171</v>
      </c>
      <c r="I17" s="143">
        <v>0</v>
      </c>
      <c r="J17" s="143">
        <v>0</v>
      </c>
      <c r="K17" s="143">
        <v>304</v>
      </c>
      <c r="L17" s="143">
        <v>0</v>
      </c>
      <c r="M17" s="143">
        <v>0</v>
      </c>
      <c r="N17" s="143">
        <v>23</v>
      </c>
      <c r="O17" s="143">
        <v>0</v>
      </c>
      <c r="P17" s="143">
        <v>0</v>
      </c>
      <c r="Q17" s="143">
        <v>5</v>
      </c>
      <c r="R17" s="143">
        <v>0</v>
      </c>
      <c r="S17" s="143">
        <v>0</v>
      </c>
      <c r="T17" s="143">
        <v>0</v>
      </c>
      <c r="U17" s="143">
        <v>0</v>
      </c>
      <c r="V17" s="143">
        <v>0</v>
      </c>
      <c r="W17" s="143">
        <v>0</v>
      </c>
      <c r="X17" s="143">
        <v>0</v>
      </c>
      <c r="Y17" s="143">
        <v>0</v>
      </c>
      <c r="Z17" s="143">
        <v>0</v>
      </c>
      <c r="AA17" s="143">
        <v>0</v>
      </c>
      <c r="AB17" s="143">
        <v>0</v>
      </c>
      <c r="AC17" s="143">
        <v>1</v>
      </c>
      <c r="AD17" s="143">
        <v>0</v>
      </c>
      <c r="AE17" s="143">
        <v>0</v>
      </c>
      <c r="AF17" s="143">
        <v>0</v>
      </c>
      <c r="AG17" s="144">
        <v>10</v>
      </c>
      <c r="AH17" s="144">
        <v>503</v>
      </c>
      <c r="AI17" s="144">
        <v>0</v>
      </c>
      <c r="AJ17" s="144">
        <v>513</v>
      </c>
      <c r="AK17" s="144">
        <v>1</v>
      </c>
      <c r="AL17" s="144">
        <v>0</v>
      </c>
      <c r="AM17" s="143">
        <v>1</v>
      </c>
      <c r="AN17" s="143" t="s">
        <v>2312</v>
      </c>
      <c r="AO17" s="143">
        <v>0</v>
      </c>
      <c r="AP17" s="143">
        <v>0</v>
      </c>
      <c r="AQ17" s="143">
        <v>0</v>
      </c>
      <c r="AR17" s="143">
        <v>0</v>
      </c>
      <c r="AS17" s="143">
        <v>0</v>
      </c>
      <c r="AT17" s="143">
        <v>0</v>
      </c>
      <c r="AU17" s="143">
        <v>0</v>
      </c>
      <c r="AV17" s="143">
        <v>0</v>
      </c>
      <c r="AW17" s="143">
        <v>0</v>
      </c>
      <c r="AX17" s="143">
        <v>0</v>
      </c>
      <c r="AY17" s="143">
        <v>0</v>
      </c>
      <c r="AZ17" s="143">
        <v>0</v>
      </c>
      <c r="BA17" s="143">
        <v>0</v>
      </c>
      <c r="BB17" s="143">
        <v>0</v>
      </c>
      <c r="BC17" s="143">
        <v>0</v>
      </c>
      <c r="BD17" s="143">
        <v>0</v>
      </c>
      <c r="BE17" s="143">
        <v>0</v>
      </c>
      <c r="BF17" s="143">
        <v>0</v>
      </c>
      <c r="BG17" s="143">
        <v>0</v>
      </c>
      <c r="BH17" s="143">
        <v>0</v>
      </c>
      <c r="BI17" s="143">
        <v>0</v>
      </c>
      <c r="BJ17" s="143">
        <v>0</v>
      </c>
      <c r="BK17" s="143">
        <v>0</v>
      </c>
      <c r="BL17" s="143">
        <v>0</v>
      </c>
      <c r="BM17" s="143">
        <v>0</v>
      </c>
      <c r="BN17" s="143">
        <v>0</v>
      </c>
      <c r="BO17" s="143">
        <v>0</v>
      </c>
      <c r="BP17" s="143">
        <v>0</v>
      </c>
      <c r="BQ17" s="143">
        <v>0</v>
      </c>
      <c r="BR17" s="143">
        <v>0</v>
      </c>
      <c r="BS17" s="143">
        <v>0</v>
      </c>
      <c r="BT17" s="143">
        <v>0</v>
      </c>
      <c r="BU17" s="143">
        <v>0</v>
      </c>
      <c r="BV17" s="143">
        <v>0</v>
      </c>
      <c r="BW17" s="143">
        <v>0</v>
      </c>
      <c r="BX17" s="143">
        <v>0</v>
      </c>
      <c r="BY17" s="143">
        <v>0</v>
      </c>
      <c r="BZ17" s="143">
        <v>0</v>
      </c>
      <c r="CA17" s="143">
        <v>0</v>
      </c>
      <c r="CB17" s="143">
        <v>0</v>
      </c>
      <c r="CC17" s="143">
        <v>0</v>
      </c>
      <c r="CD17" s="143">
        <v>0</v>
      </c>
      <c r="CE17" s="143">
        <v>0</v>
      </c>
      <c r="CF17" s="143">
        <v>0</v>
      </c>
      <c r="CG17" s="143">
        <v>0</v>
      </c>
      <c r="CH17" s="143">
        <v>0</v>
      </c>
    </row>
    <row r="18" spans="1:86" s="145" customFormat="1" ht="18" customHeight="1">
      <c r="A18" s="142" t="s">
        <v>2313</v>
      </c>
      <c r="B18" s="143">
        <v>6</v>
      </c>
      <c r="C18" s="143">
        <v>0</v>
      </c>
      <c r="D18" s="143">
        <v>0</v>
      </c>
      <c r="E18" s="143">
        <v>0</v>
      </c>
      <c r="F18" s="143">
        <v>0</v>
      </c>
      <c r="G18" s="143">
        <v>0</v>
      </c>
      <c r="H18" s="143">
        <v>48</v>
      </c>
      <c r="I18" s="143">
        <v>0</v>
      </c>
      <c r="J18" s="143">
        <v>0</v>
      </c>
      <c r="K18" s="143">
        <v>0</v>
      </c>
      <c r="L18" s="143">
        <v>0</v>
      </c>
      <c r="M18" s="143">
        <v>0</v>
      </c>
      <c r="N18" s="143">
        <v>0</v>
      </c>
      <c r="O18" s="143">
        <v>0</v>
      </c>
      <c r="P18" s="143">
        <v>0</v>
      </c>
      <c r="Q18" s="143">
        <v>0</v>
      </c>
      <c r="R18" s="143">
        <v>0</v>
      </c>
      <c r="S18" s="143">
        <v>0</v>
      </c>
      <c r="T18" s="143">
        <v>0</v>
      </c>
      <c r="U18" s="143">
        <v>0</v>
      </c>
      <c r="V18" s="143">
        <v>0</v>
      </c>
      <c r="W18" s="143">
        <v>0</v>
      </c>
      <c r="X18" s="143">
        <v>0</v>
      </c>
      <c r="Y18" s="143">
        <v>0</v>
      </c>
      <c r="Z18" s="143">
        <v>0</v>
      </c>
      <c r="AA18" s="143">
        <v>0</v>
      </c>
      <c r="AB18" s="143">
        <v>0</v>
      </c>
      <c r="AC18" s="143">
        <v>0</v>
      </c>
      <c r="AD18" s="143">
        <v>0</v>
      </c>
      <c r="AE18" s="143">
        <v>0</v>
      </c>
      <c r="AF18" s="143">
        <v>0</v>
      </c>
      <c r="AG18" s="144">
        <v>6</v>
      </c>
      <c r="AH18" s="144">
        <v>48</v>
      </c>
      <c r="AI18" s="144">
        <v>0</v>
      </c>
      <c r="AJ18" s="144">
        <v>54</v>
      </c>
      <c r="AK18" s="144">
        <v>0</v>
      </c>
      <c r="AL18" s="144">
        <v>0</v>
      </c>
      <c r="AM18" s="143">
        <v>0</v>
      </c>
      <c r="AN18" s="143"/>
      <c r="AO18" s="143">
        <v>0</v>
      </c>
      <c r="AP18" s="143">
        <v>0</v>
      </c>
      <c r="AQ18" s="143">
        <v>0</v>
      </c>
      <c r="AR18" s="143">
        <v>0</v>
      </c>
      <c r="AS18" s="143">
        <v>0</v>
      </c>
      <c r="AT18" s="143">
        <v>0</v>
      </c>
      <c r="AU18" s="143">
        <v>0</v>
      </c>
      <c r="AV18" s="143">
        <v>0</v>
      </c>
      <c r="AW18" s="143">
        <v>0</v>
      </c>
      <c r="AX18" s="143">
        <v>0</v>
      </c>
      <c r="AY18" s="143">
        <v>0</v>
      </c>
      <c r="AZ18" s="143">
        <v>0</v>
      </c>
      <c r="BA18" s="143">
        <v>0</v>
      </c>
      <c r="BB18" s="143">
        <v>0</v>
      </c>
      <c r="BC18" s="143">
        <v>0</v>
      </c>
      <c r="BD18" s="143">
        <v>0</v>
      </c>
      <c r="BE18" s="143">
        <v>0</v>
      </c>
      <c r="BF18" s="143">
        <v>0</v>
      </c>
      <c r="BG18" s="143">
        <v>0</v>
      </c>
      <c r="BH18" s="143">
        <v>0</v>
      </c>
      <c r="BI18" s="143">
        <v>0</v>
      </c>
      <c r="BJ18" s="143">
        <v>0</v>
      </c>
      <c r="BK18" s="143">
        <v>0</v>
      </c>
      <c r="BL18" s="143">
        <v>0</v>
      </c>
      <c r="BM18" s="143">
        <v>0</v>
      </c>
      <c r="BN18" s="143">
        <v>0</v>
      </c>
      <c r="BO18" s="143">
        <v>0</v>
      </c>
      <c r="BP18" s="143">
        <v>0</v>
      </c>
      <c r="BQ18" s="143">
        <v>0</v>
      </c>
      <c r="BR18" s="143">
        <v>0</v>
      </c>
      <c r="BS18" s="143">
        <v>0</v>
      </c>
      <c r="BT18" s="143">
        <v>0</v>
      </c>
      <c r="BU18" s="143">
        <v>0</v>
      </c>
      <c r="BV18" s="143">
        <v>0</v>
      </c>
      <c r="BW18" s="143">
        <v>0</v>
      </c>
      <c r="BX18" s="143">
        <v>0</v>
      </c>
      <c r="BY18" s="143">
        <v>0</v>
      </c>
      <c r="BZ18" s="143">
        <v>0</v>
      </c>
      <c r="CA18" s="143">
        <v>0</v>
      </c>
      <c r="CB18" s="143">
        <v>0</v>
      </c>
      <c r="CC18" s="143">
        <v>0</v>
      </c>
      <c r="CD18" s="143">
        <v>0</v>
      </c>
      <c r="CE18" s="143">
        <v>0</v>
      </c>
      <c r="CF18" s="143">
        <v>0</v>
      </c>
      <c r="CG18" s="143">
        <v>0</v>
      </c>
      <c r="CH18" s="143">
        <v>0</v>
      </c>
    </row>
    <row r="19" spans="1:86" s="145" customFormat="1" ht="18" customHeight="1">
      <c r="A19" s="142" t="s">
        <v>657</v>
      </c>
      <c r="B19" s="143">
        <v>10</v>
      </c>
      <c r="C19" s="143">
        <v>0</v>
      </c>
      <c r="D19" s="143">
        <v>0</v>
      </c>
      <c r="E19" s="143">
        <v>0</v>
      </c>
      <c r="F19" s="143">
        <v>0</v>
      </c>
      <c r="G19" s="143">
        <v>0</v>
      </c>
      <c r="H19" s="143">
        <v>109</v>
      </c>
      <c r="I19" s="143">
        <v>0</v>
      </c>
      <c r="J19" s="143">
        <v>0</v>
      </c>
      <c r="K19" s="143">
        <v>790</v>
      </c>
      <c r="L19" s="143">
        <v>0</v>
      </c>
      <c r="M19" s="143">
        <v>0</v>
      </c>
      <c r="N19" s="143">
        <v>12</v>
      </c>
      <c r="O19" s="143">
        <v>0</v>
      </c>
      <c r="P19" s="143">
        <v>0</v>
      </c>
      <c r="Q19" s="143">
        <v>0</v>
      </c>
      <c r="R19" s="143">
        <v>0</v>
      </c>
      <c r="S19" s="143">
        <v>0</v>
      </c>
      <c r="T19" s="143">
        <v>0</v>
      </c>
      <c r="U19" s="143">
        <v>0</v>
      </c>
      <c r="V19" s="143">
        <v>0</v>
      </c>
      <c r="W19" s="143">
        <v>0</v>
      </c>
      <c r="X19" s="143">
        <v>0</v>
      </c>
      <c r="Y19" s="143">
        <v>0</v>
      </c>
      <c r="Z19" s="143">
        <v>0</v>
      </c>
      <c r="AA19" s="143">
        <v>0</v>
      </c>
      <c r="AB19" s="143">
        <v>0</v>
      </c>
      <c r="AC19" s="143">
        <v>0</v>
      </c>
      <c r="AD19" s="143">
        <v>0</v>
      </c>
      <c r="AE19" s="143">
        <v>0</v>
      </c>
      <c r="AF19" s="143">
        <v>2</v>
      </c>
      <c r="AG19" s="144">
        <v>10</v>
      </c>
      <c r="AH19" s="144">
        <v>911</v>
      </c>
      <c r="AI19" s="144">
        <v>2</v>
      </c>
      <c r="AJ19" s="144">
        <v>923</v>
      </c>
      <c r="AK19" s="144">
        <v>0</v>
      </c>
      <c r="AL19" s="144">
        <v>0</v>
      </c>
      <c r="AM19" s="143">
        <v>0</v>
      </c>
      <c r="AN19" s="143"/>
      <c r="AO19" s="143">
        <v>0</v>
      </c>
      <c r="AP19" s="143">
        <v>0</v>
      </c>
      <c r="AQ19" s="143">
        <v>0</v>
      </c>
      <c r="AR19" s="143">
        <v>0</v>
      </c>
      <c r="AS19" s="143">
        <v>0</v>
      </c>
      <c r="AT19" s="143">
        <v>0</v>
      </c>
      <c r="AU19" s="143">
        <v>0</v>
      </c>
      <c r="AV19" s="143">
        <v>0</v>
      </c>
      <c r="AW19" s="143">
        <v>0</v>
      </c>
      <c r="AX19" s="143">
        <v>0</v>
      </c>
      <c r="AY19" s="143">
        <v>0</v>
      </c>
      <c r="AZ19" s="143">
        <v>0</v>
      </c>
      <c r="BA19" s="143">
        <v>0</v>
      </c>
      <c r="BB19" s="143">
        <v>0</v>
      </c>
      <c r="BC19" s="143">
        <v>0</v>
      </c>
      <c r="BD19" s="143">
        <v>0</v>
      </c>
      <c r="BE19" s="143">
        <v>0</v>
      </c>
      <c r="BF19" s="143">
        <v>0</v>
      </c>
      <c r="BG19" s="143">
        <v>0</v>
      </c>
      <c r="BH19" s="143">
        <v>0</v>
      </c>
      <c r="BI19" s="143">
        <v>0</v>
      </c>
      <c r="BJ19" s="143">
        <v>0</v>
      </c>
      <c r="BK19" s="143">
        <v>0</v>
      </c>
      <c r="BL19" s="143">
        <v>0</v>
      </c>
      <c r="BM19" s="143">
        <v>0</v>
      </c>
      <c r="BN19" s="143">
        <v>0</v>
      </c>
      <c r="BO19" s="143">
        <v>0</v>
      </c>
      <c r="BP19" s="143">
        <v>0</v>
      </c>
      <c r="BQ19" s="143">
        <v>0</v>
      </c>
      <c r="BR19" s="143">
        <v>0</v>
      </c>
      <c r="BS19" s="143">
        <v>0</v>
      </c>
      <c r="BT19" s="143">
        <v>0</v>
      </c>
      <c r="BU19" s="143">
        <v>0</v>
      </c>
      <c r="BV19" s="143">
        <v>0</v>
      </c>
      <c r="BW19" s="143">
        <v>0</v>
      </c>
      <c r="BX19" s="143">
        <v>0</v>
      </c>
      <c r="BY19" s="143">
        <v>0</v>
      </c>
      <c r="BZ19" s="143">
        <v>0</v>
      </c>
      <c r="CA19" s="143">
        <v>0</v>
      </c>
      <c r="CB19" s="143">
        <v>0</v>
      </c>
      <c r="CC19" s="143">
        <v>0</v>
      </c>
      <c r="CD19" s="143">
        <v>0</v>
      </c>
      <c r="CE19" s="143">
        <v>0</v>
      </c>
      <c r="CF19" s="143">
        <v>0</v>
      </c>
      <c r="CG19" s="143">
        <v>0</v>
      </c>
      <c r="CH19" s="143">
        <v>0</v>
      </c>
    </row>
    <row r="20" spans="1:86" s="145" customFormat="1" ht="18" customHeight="1">
      <c r="A20" s="142" t="s">
        <v>658</v>
      </c>
      <c r="B20" s="143">
        <v>16</v>
      </c>
      <c r="C20" s="143">
        <v>0</v>
      </c>
      <c r="D20" s="143">
        <v>0</v>
      </c>
      <c r="E20" s="143">
        <v>6310</v>
      </c>
      <c r="F20" s="143">
        <v>0</v>
      </c>
      <c r="G20" s="143">
        <v>0</v>
      </c>
      <c r="H20" s="143">
        <v>173</v>
      </c>
      <c r="I20" s="143">
        <v>0</v>
      </c>
      <c r="J20" s="143">
        <v>0</v>
      </c>
      <c r="K20" s="143">
        <v>467</v>
      </c>
      <c r="L20" s="143">
        <v>0</v>
      </c>
      <c r="M20" s="143">
        <v>0</v>
      </c>
      <c r="N20" s="143">
        <v>41</v>
      </c>
      <c r="O20" s="143">
        <v>0</v>
      </c>
      <c r="P20" s="143">
        <v>0</v>
      </c>
      <c r="Q20" s="143">
        <v>17</v>
      </c>
      <c r="R20" s="143">
        <v>0</v>
      </c>
      <c r="S20" s="143">
        <v>0</v>
      </c>
      <c r="T20" s="143">
        <v>0</v>
      </c>
      <c r="U20" s="143">
        <v>0</v>
      </c>
      <c r="V20" s="143">
        <v>0</v>
      </c>
      <c r="W20" s="143">
        <v>0</v>
      </c>
      <c r="X20" s="143">
        <v>0</v>
      </c>
      <c r="Y20" s="143">
        <v>0</v>
      </c>
      <c r="Z20" s="143">
        <v>0</v>
      </c>
      <c r="AA20" s="143">
        <v>0</v>
      </c>
      <c r="AB20" s="143">
        <v>0</v>
      </c>
      <c r="AC20" s="143">
        <v>0</v>
      </c>
      <c r="AD20" s="143">
        <v>0</v>
      </c>
      <c r="AE20" s="143">
        <v>2</v>
      </c>
      <c r="AF20" s="143">
        <v>10</v>
      </c>
      <c r="AG20" s="144">
        <v>16</v>
      </c>
      <c r="AH20" s="144">
        <v>698</v>
      </c>
      <c r="AI20" s="144">
        <v>12</v>
      </c>
      <c r="AJ20" s="144">
        <v>726</v>
      </c>
      <c r="AK20" s="144">
        <v>0</v>
      </c>
      <c r="AL20" s="144">
        <v>0</v>
      </c>
      <c r="AM20" s="143">
        <v>0</v>
      </c>
      <c r="AN20" s="143"/>
      <c r="AO20" s="143">
        <v>0</v>
      </c>
      <c r="AP20" s="143">
        <v>0</v>
      </c>
      <c r="AQ20" s="143">
        <v>0</v>
      </c>
      <c r="AR20" s="143">
        <v>0</v>
      </c>
      <c r="AS20" s="143">
        <v>0</v>
      </c>
      <c r="AT20" s="143">
        <v>0</v>
      </c>
      <c r="AU20" s="143">
        <v>0</v>
      </c>
      <c r="AV20" s="143">
        <v>0</v>
      </c>
      <c r="AW20" s="143">
        <v>0</v>
      </c>
      <c r="AX20" s="143">
        <v>0</v>
      </c>
      <c r="AY20" s="143">
        <v>0</v>
      </c>
      <c r="AZ20" s="143">
        <v>0</v>
      </c>
      <c r="BA20" s="143">
        <v>0</v>
      </c>
      <c r="BB20" s="143">
        <v>0</v>
      </c>
      <c r="BC20" s="143">
        <v>0</v>
      </c>
      <c r="BD20" s="143">
        <v>0</v>
      </c>
      <c r="BE20" s="143">
        <v>0</v>
      </c>
      <c r="BF20" s="143">
        <v>0</v>
      </c>
      <c r="BG20" s="143">
        <v>0</v>
      </c>
      <c r="BH20" s="143">
        <v>0</v>
      </c>
      <c r="BI20" s="143">
        <v>0</v>
      </c>
      <c r="BJ20" s="143">
        <v>0</v>
      </c>
      <c r="BK20" s="143">
        <v>0</v>
      </c>
      <c r="BL20" s="143">
        <v>0</v>
      </c>
      <c r="BM20" s="143">
        <v>0</v>
      </c>
      <c r="BN20" s="143">
        <v>0</v>
      </c>
      <c r="BO20" s="143">
        <v>0</v>
      </c>
      <c r="BP20" s="143">
        <v>0</v>
      </c>
      <c r="BQ20" s="143">
        <v>0</v>
      </c>
      <c r="BR20" s="143">
        <v>0</v>
      </c>
      <c r="BS20" s="143">
        <v>0</v>
      </c>
      <c r="BT20" s="143">
        <v>0</v>
      </c>
      <c r="BU20" s="143">
        <v>0</v>
      </c>
      <c r="BV20" s="143">
        <v>0</v>
      </c>
      <c r="BW20" s="143">
        <v>0</v>
      </c>
      <c r="BX20" s="143">
        <v>0</v>
      </c>
      <c r="BY20" s="143">
        <v>0</v>
      </c>
      <c r="BZ20" s="143">
        <v>0</v>
      </c>
      <c r="CA20" s="143">
        <v>0</v>
      </c>
      <c r="CB20" s="143">
        <v>0</v>
      </c>
      <c r="CC20" s="143">
        <v>0</v>
      </c>
      <c r="CD20" s="143">
        <v>0</v>
      </c>
      <c r="CE20" s="143">
        <v>0</v>
      </c>
      <c r="CF20" s="143">
        <v>0</v>
      </c>
      <c r="CG20" s="143">
        <v>0</v>
      </c>
      <c r="CH20" s="143">
        <v>0</v>
      </c>
    </row>
    <row r="21" spans="1:86" s="145" customFormat="1" ht="18" customHeight="1">
      <c r="A21" s="142" t="s">
        <v>2314</v>
      </c>
      <c r="B21" s="143">
        <v>6</v>
      </c>
      <c r="C21" s="143">
        <v>0</v>
      </c>
      <c r="D21" s="143">
        <v>0</v>
      </c>
      <c r="E21" s="143">
        <v>10</v>
      </c>
      <c r="F21" s="143">
        <v>0</v>
      </c>
      <c r="G21" s="143">
        <v>0</v>
      </c>
      <c r="H21" s="143">
        <v>60</v>
      </c>
      <c r="I21" s="143">
        <v>0</v>
      </c>
      <c r="J21" s="143">
        <v>0</v>
      </c>
      <c r="K21" s="143">
        <v>0</v>
      </c>
      <c r="L21" s="143">
        <v>0</v>
      </c>
      <c r="M21" s="143">
        <v>0</v>
      </c>
      <c r="N21" s="143">
        <v>0</v>
      </c>
      <c r="O21" s="143">
        <v>0</v>
      </c>
      <c r="P21" s="143">
        <v>0</v>
      </c>
      <c r="Q21" s="143">
        <v>0</v>
      </c>
      <c r="R21" s="143">
        <v>0</v>
      </c>
      <c r="S21" s="143">
        <v>0</v>
      </c>
      <c r="T21" s="143">
        <v>0</v>
      </c>
      <c r="U21" s="143">
        <v>0</v>
      </c>
      <c r="V21" s="143">
        <v>0</v>
      </c>
      <c r="W21" s="143">
        <v>0</v>
      </c>
      <c r="X21" s="143">
        <v>0</v>
      </c>
      <c r="Y21" s="143">
        <v>0</v>
      </c>
      <c r="Z21" s="143">
        <v>0</v>
      </c>
      <c r="AA21" s="143">
        <v>0</v>
      </c>
      <c r="AB21" s="143">
        <v>0</v>
      </c>
      <c r="AC21" s="143">
        <v>0</v>
      </c>
      <c r="AD21" s="143">
        <v>0</v>
      </c>
      <c r="AE21" s="143">
        <v>0</v>
      </c>
      <c r="AF21" s="143">
        <v>0</v>
      </c>
      <c r="AG21" s="144">
        <v>6</v>
      </c>
      <c r="AH21" s="144">
        <v>60</v>
      </c>
      <c r="AI21" s="144">
        <v>0</v>
      </c>
      <c r="AJ21" s="144">
        <v>66</v>
      </c>
      <c r="AK21" s="144">
        <v>0</v>
      </c>
      <c r="AL21" s="144">
        <v>0</v>
      </c>
      <c r="AM21" s="143">
        <v>0</v>
      </c>
      <c r="AN21" s="143"/>
      <c r="AO21" s="143">
        <v>0</v>
      </c>
      <c r="AP21" s="143">
        <v>0</v>
      </c>
      <c r="AQ21" s="143">
        <v>0</v>
      </c>
      <c r="AR21" s="143">
        <v>0</v>
      </c>
      <c r="AS21" s="143">
        <v>0</v>
      </c>
      <c r="AT21" s="143">
        <v>0</v>
      </c>
      <c r="AU21" s="143">
        <v>0</v>
      </c>
      <c r="AV21" s="143">
        <v>0</v>
      </c>
      <c r="AW21" s="143">
        <v>0</v>
      </c>
      <c r="AX21" s="143">
        <v>0</v>
      </c>
      <c r="AY21" s="143">
        <v>0</v>
      </c>
      <c r="AZ21" s="143">
        <v>0</v>
      </c>
      <c r="BA21" s="143">
        <v>0</v>
      </c>
      <c r="BB21" s="143">
        <v>0</v>
      </c>
      <c r="BC21" s="143">
        <v>0</v>
      </c>
      <c r="BD21" s="143">
        <v>0</v>
      </c>
      <c r="BE21" s="143">
        <v>0</v>
      </c>
      <c r="BF21" s="143">
        <v>0</v>
      </c>
      <c r="BG21" s="143">
        <v>0</v>
      </c>
      <c r="BH21" s="143">
        <v>0</v>
      </c>
      <c r="BI21" s="143">
        <v>0</v>
      </c>
      <c r="BJ21" s="143">
        <v>0</v>
      </c>
      <c r="BK21" s="143">
        <v>0</v>
      </c>
      <c r="BL21" s="143">
        <v>0</v>
      </c>
      <c r="BM21" s="143">
        <v>0</v>
      </c>
      <c r="BN21" s="143">
        <v>0</v>
      </c>
      <c r="BO21" s="143">
        <v>0</v>
      </c>
      <c r="BP21" s="143">
        <v>0</v>
      </c>
      <c r="BQ21" s="143">
        <v>0</v>
      </c>
      <c r="BR21" s="143">
        <v>0</v>
      </c>
      <c r="BS21" s="143">
        <v>0</v>
      </c>
      <c r="BT21" s="143">
        <v>0</v>
      </c>
      <c r="BU21" s="143">
        <v>0</v>
      </c>
      <c r="BV21" s="143">
        <v>0</v>
      </c>
      <c r="BW21" s="143">
        <v>0</v>
      </c>
      <c r="BX21" s="143">
        <v>0</v>
      </c>
      <c r="BY21" s="143">
        <v>0</v>
      </c>
      <c r="BZ21" s="143">
        <v>0</v>
      </c>
      <c r="CA21" s="143">
        <v>0</v>
      </c>
      <c r="CB21" s="143">
        <v>0</v>
      </c>
      <c r="CC21" s="143">
        <v>0</v>
      </c>
      <c r="CD21" s="143">
        <v>0</v>
      </c>
      <c r="CE21" s="143">
        <v>0</v>
      </c>
      <c r="CF21" s="143">
        <v>0</v>
      </c>
      <c r="CG21" s="143">
        <v>0</v>
      </c>
      <c r="CH21" s="143">
        <v>0</v>
      </c>
    </row>
    <row r="22" spans="1:86" s="145" customFormat="1" ht="32.1" customHeight="1">
      <c r="A22" s="142" t="s">
        <v>2315</v>
      </c>
      <c r="B22" s="143">
        <v>9</v>
      </c>
      <c r="C22" s="143">
        <v>0</v>
      </c>
      <c r="D22" s="143">
        <v>0</v>
      </c>
      <c r="E22" s="143">
        <v>79</v>
      </c>
      <c r="F22" s="143">
        <v>0</v>
      </c>
      <c r="G22" s="143">
        <v>0</v>
      </c>
      <c r="H22" s="143">
        <v>73</v>
      </c>
      <c r="I22" s="143">
        <v>0</v>
      </c>
      <c r="J22" s="143">
        <v>0</v>
      </c>
      <c r="K22" s="143">
        <v>48</v>
      </c>
      <c r="L22" s="143">
        <v>0</v>
      </c>
      <c r="M22" s="143">
        <v>0</v>
      </c>
      <c r="N22" s="143">
        <v>0</v>
      </c>
      <c r="O22" s="143">
        <v>0</v>
      </c>
      <c r="P22" s="143">
        <v>0</v>
      </c>
      <c r="Q22" s="143">
        <v>9</v>
      </c>
      <c r="R22" s="143">
        <v>0</v>
      </c>
      <c r="S22" s="143">
        <v>0</v>
      </c>
      <c r="T22" s="143">
        <v>0</v>
      </c>
      <c r="U22" s="143">
        <v>0</v>
      </c>
      <c r="V22" s="143">
        <v>0</v>
      </c>
      <c r="W22" s="143">
        <v>0</v>
      </c>
      <c r="X22" s="143">
        <v>0</v>
      </c>
      <c r="Y22" s="143">
        <v>0</v>
      </c>
      <c r="Z22" s="143">
        <v>0</v>
      </c>
      <c r="AA22" s="143">
        <v>0</v>
      </c>
      <c r="AB22" s="143">
        <v>0</v>
      </c>
      <c r="AC22" s="143">
        <v>0</v>
      </c>
      <c r="AD22" s="143">
        <v>0</v>
      </c>
      <c r="AE22" s="143">
        <v>0</v>
      </c>
      <c r="AF22" s="143">
        <v>0</v>
      </c>
      <c r="AG22" s="144">
        <v>9</v>
      </c>
      <c r="AH22" s="144">
        <v>130</v>
      </c>
      <c r="AI22" s="144">
        <v>0</v>
      </c>
      <c r="AJ22" s="144">
        <v>139</v>
      </c>
      <c r="AK22" s="144">
        <v>0</v>
      </c>
      <c r="AL22" s="144">
        <v>0</v>
      </c>
      <c r="AM22" s="143">
        <v>0</v>
      </c>
      <c r="AN22" s="143"/>
      <c r="AO22" s="143">
        <v>0</v>
      </c>
      <c r="AP22" s="143">
        <v>0</v>
      </c>
      <c r="AQ22" s="143">
        <v>0</v>
      </c>
      <c r="AR22" s="143">
        <v>0</v>
      </c>
      <c r="AS22" s="143">
        <v>0</v>
      </c>
      <c r="AT22" s="143">
        <v>0</v>
      </c>
      <c r="AU22" s="143">
        <v>0</v>
      </c>
      <c r="AV22" s="143">
        <v>0</v>
      </c>
      <c r="AW22" s="143">
        <v>0</v>
      </c>
      <c r="AX22" s="143">
        <v>0</v>
      </c>
      <c r="AY22" s="143">
        <v>0</v>
      </c>
      <c r="AZ22" s="143">
        <v>0</v>
      </c>
      <c r="BA22" s="143">
        <v>0</v>
      </c>
      <c r="BB22" s="143">
        <v>0</v>
      </c>
      <c r="BC22" s="143">
        <v>0</v>
      </c>
      <c r="BD22" s="143">
        <v>0</v>
      </c>
      <c r="BE22" s="143">
        <v>0</v>
      </c>
      <c r="BF22" s="143">
        <v>0</v>
      </c>
      <c r="BG22" s="143">
        <v>0</v>
      </c>
      <c r="BH22" s="143">
        <v>0</v>
      </c>
      <c r="BI22" s="143">
        <v>0</v>
      </c>
      <c r="BJ22" s="143">
        <v>0</v>
      </c>
      <c r="BK22" s="143">
        <v>0</v>
      </c>
      <c r="BL22" s="143">
        <v>0</v>
      </c>
      <c r="BM22" s="143">
        <v>0</v>
      </c>
      <c r="BN22" s="143">
        <v>0</v>
      </c>
      <c r="BO22" s="143">
        <v>0</v>
      </c>
      <c r="BP22" s="143">
        <v>0</v>
      </c>
      <c r="BQ22" s="143">
        <v>0</v>
      </c>
      <c r="BR22" s="143">
        <v>0</v>
      </c>
      <c r="BS22" s="143">
        <v>0</v>
      </c>
      <c r="BT22" s="143">
        <v>0</v>
      </c>
      <c r="BU22" s="143">
        <v>0</v>
      </c>
      <c r="BV22" s="143">
        <v>0</v>
      </c>
      <c r="BW22" s="143">
        <v>0</v>
      </c>
      <c r="BX22" s="143">
        <v>0</v>
      </c>
      <c r="BY22" s="143">
        <v>0</v>
      </c>
      <c r="BZ22" s="143">
        <v>0</v>
      </c>
      <c r="CA22" s="143">
        <v>0</v>
      </c>
      <c r="CB22" s="143">
        <v>0</v>
      </c>
      <c r="CC22" s="143">
        <v>0</v>
      </c>
      <c r="CD22" s="143">
        <v>0</v>
      </c>
      <c r="CE22" s="143">
        <v>0</v>
      </c>
      <c r="CF22" s="143">
        <v>0</v>
      </c>
      <c r="CG22" s="143">
        <v>0</v>
      </c>
      <c r="CH22" s="143">
        <v>0</v>
      </c>
    </row>
    <row r="23" spans="1:86" s="145" customFormat="1" ht="32.1" customHeight="1">
      <c r="A23" s="142" t="s">
        <v>659</v>
      </c>
      <c r="B23" s="143">
        <v>4</v>
      </c>
      <c r="C23" s="143">
        <v>0</v>
      </c>
      <c r="D23" s="143">
        <v>0</v>
      </c>
      <c r="E23" s="143">
        <v>55</v>
      </c>
      <c r="F23" s="143">
        <v>0</v>
      </c>
      <c r="G23" s="143">
        <v>0</v>
      </c>
      <c r="H23" s="143">
        <v>84</v>
      </c>
      <c r="I23" s="143">
        <v>0</v>
      </c>
      <c r="J23" s="143">
        <v>0</v>
      </c>
      <c r="K23" s="143">
        <v>63</v>
      </c>
      <c r="L23" s="143">
        <v>0</v>
      </c>
      <c r="M23" s="143">
        <v>0</v>
      </c>
      <c r="N23" s="143">
        <v>15</v>
      </c>
      <c r="O23" s="143">
        <v>0</v>
      </c>
      <c r="P23" s="143">
        <v>0</v>
      </c>
      <c r="Q23" s="143">
        <v>17</v>
      </c>
      <c r="R23" s="143">
        <v>0</v>
      </c>
      <c r="S23" s="143">
        <v>0</v>
      </c>
      <c r="T23" s="143">
        <v>0</v>
      </c>
      <c r="U23" s="143">
        <v>0</v>
      </c>
      <c r="V23" s="143">
        <v>0</v>
      </c>
      <c r="W23" s="143">
        <v>0</v>
      </c>
      <c r="X23" s="143">
        <v>0</v>
      </c>
      <c r="Y23" s="143">
        <v>0</v>
      </c>
      <c r="Z23" s="143">
        <v>0</v>
      </c>
      <c r="AA23" s="143">
        <v>0</v>
      </c>
      <c r="AB23" s="143">
        <v>0</v>
      </c>
      <c r="AC23" s="143">
        <v>0</v>
      </c>
      <c r="AD23" s="143">
        <v>0</v>
      </c>
      <c r="AE23" s="143">
        <v>0</v>
      </c>
      <c r="AF23" s="143">
        <v>0</v>
      </c>
      <c r="AG23" s="144">
        <v>4</v>
      </c>
      <c r="AH23" s="144">
        <v>179</v>
      </c>
      <c r="AI23" s="144">
        <v>0</v>
      </c>
      <c r="AJ23" s="144">
        <v>183</v>
      </c>
      <c r="AK23" s="144">
        <v>0</v>
      </c>
      <c r="AL23" s="144">
        <v>0</v>
      </c>
      <c r="AM23" s="143">
        <v>0</v>
      </c>
      <c r="AN23" s="143"/>
      <c r="AO23" s="143">
        <v>0</v>
      </c>
      <c r="AP23" s="143">
        <v>0</v>
      </c>
      <c r="AQ23" s="143">
        <v>0</v>
      </c>
      <c r="AR23" s="143">
        <v>0</v>
      </c>
      <c r="AS23" s="143">
        <v>0</v>
      </c>
      <c r="AT23" s="143">
        <v>0</v>
      </c>
      <c r="AU23" s="143">
        <v>0</v>
      </c>
      <c r="AV23" s="143">
        <v>0</v>
      </c>
      <c r="AW23" s="143">
        <v>0</v>
      </c>
      <c r="AX23" s="143">
        <v>0</v>
      </c>
      <c r="AY23" s="143">
        <v>0</v>
      </c>
      <c r="AZ23" s="143">
        <v>0</v>
      </c>
      <c r="BA23" s="143">
        <v>0</v>
      </c>
      <c r="BB23" s="143">
        <v>0</v>
      </c>
      <c r="BC23" s="143">
        <v>0</v>
      </c>
      <c r="BD23" s="143">
        <v>0</v>
      </c>
      <c r="BE23" s="143">
        <v>0</v>
      </c>
      <c r="BF23" s="143">
        <v>0</v>
      </c>
      <c r="BG23" s="143">
        <v>0</v>
      </c>
      <c r="BH23" s="143">
        <v>0</v>
      </c>
      <c r="BI23" s="143">
        <v>0</v>
      </c>
      <c r="BJ23" s="143">
        <v>0</v>
      </c>
      <c r="BK23" s="143">
        <v>0</v>
      </c>
      <c r="BL23" s="143">
        <v>0</v>
      </c>
      <c r="BM23" s="143">
        <v>0</v>
      </c>
      <c r="BN23" s="143">
        <v>0</v>
      </c>
      <c r="BO23" s="143">
        <v>0</v>
      </c>
      <c r="BP23" s="143">
        <v>0</v>
      </c>
      <c r="BQ23" s="143">
        <v>0</v>
      </c>
      <c r="BR23" s="143">
        <v>0</v>
      </c>
      <c r="BS23" s="143">
        <v>0</v>
      </c>
      <c r="BT23" s="143">
        <v>0</v>
      </c>
      <c r="BU23" s="143">
        <v>0</v>
      </c>
      <c r="BV23" s="143">
        <v>0</v>
      </c>
      <c r="BW23" s="143">
        <v>0</v>
      </c>
      <c r="BX23" s="143">
        <v>0</v>
      </c>
      <c r="BY23" s="143">
        <v>0</v>
      </c>
      <c r="BZ23" s="143">
        <v>0</v>
      </c>
      <c r="CA23" s="143">
        <v>0</v>
      </c>
      <c r="CB23" s="143">
        <v>0</v>
      </c>
      <c r="CC23" s="143">
        <v>0</v>
      </c>
      <c r="CD23" s="143">
        <v>0</v>
      </c>
      <c r="CE23" s="143">
        <v>0</v>
      </c>
      <c r="CF23" s="143">
        <v>0</v>
      </c>
      <c r="CG23" s="143">
        <v>0</v>
      </c>
      <c r="CH23" s="143">
        <v>0</v>
      </c>
    </row>
    <row r="24" spans="1:86" s="145" customFormat="1" ht="18" customHeight="1">
      <c r="A24" s="142" t="s">
        <v>660</v>
      </c>
      <c r="B24" s="143">
        <v>12</v>
      </c>
      <c r="C24" s="143">
        <v>0</v>
      </c>
      <c r="D24" s="143">
        <v>0</v>
      </c>
      <c r="E24" s="143">
        <v>0</v>
      </c>
      <c r="F24" s="143">
        <v>0</v>
      </c>
      <c r="G24" s="143">
        <v>0</v>
      </c>
      <c r="H24" s="143">
        <v>292</v>
      </c>
      <c r="I24" s="143">
        <v>0</v>
      </c>
      <c r="J24" s="143">
        <v>0</v>
      </c>
      <c r="K24" s="143">
        <v>280</v>
      </c>
      <c r="L24" s="143">
        <v>0</v>
      </c>
      <c r="M24" s="143">
        <v>0</v>
      </c>
      <c r="N24" s="143">
        <v>12</v>
      </c>
      <c r="O24" s="143">
        <v>0</v>
      </c>
      <c r="P24" s="143">
        <v>0</v>
      </c>
      <c r="Q24" s="143">
        <v>1</v>
      </c>
      <c r="R24" s="143">
        <v>0</v>
      </c>
      <c r="S24" s="143">
        <v>0</v>
      </c>
      <c r="T24" s="143">
        <v>0</v>
      </c>
      <c r="U24" s="143">
        <v>0</v>
      </c>
      <c r="V24" s="143">
        <v>0</v>
      </c>
      <c r="W24" s="143">
        <v>0</v>
      </c>
      <c r="X24" s="143">
        <v>0</v>
      </c>
      <c r="Y24" s="143">
        <v>0</v>
      </c>
      <c r="Z24" s="143">
        <v>0</v>
      </c>
      <c r="AA24" s="143">
        <v>0</v>
      </c>
      <c r="AB24" s="143">
        <v>0</v>
      </c>
      <c r="AC24" s="143">
        <v>0</v>
      </c>
      <c r="AD24" s="143">
        <v>0</v>
      </c>
      <c r="AE24" s="143">
        <v>0</v>
      </c>
      <c r="AF24" s="143">
        <v>0</v>
      </c>
      <c r="AG24" s="144">
        <v>12</v>
      </c>
      <c r="AH24" s="144">
        <v>585</v>
      </c>
      <c r="AI24" s="144">
        <v>0</v>
      </c>
      <c r="AJ24" s="144">
        <v>597</v>
      </c>
      <c r="AK24" s="144">
        <v>0</v>
      </c>
      <c r="AL24" s="144">
        <v>0</v>
      </c>
      <c r="AM24" s="143">
        <v>0</v>
      </c>
      <c r="AN24" s="143"/>
      <c r="AO24" s="143">
        <v>0</v>
      </c>
      <c r="AP24" s="143">
        <v>0</v>
      </c>
      <c r="AQ24" s="143">
        <v>0</v>
      </c>
      <c r="AR24" s="143">
        <v>0</v>
      </c>
      <c r="AS24" s="143">
        <v>0</v>
      </c>
      <c r="AT24" s="143">
        <v>0</v>
      </c>
      <c r="AU24" s="143">
        <v>0</v>
      </c>
      <c r="AV24" s="143">
        <v>0</v>
      </c>
      <c r="AW24" s="143">
        <v>0</v>
      </c>
      <c r="AX24" s="143">
        <v>0</v>
      </c>
      <c r="AY24" s="143">
        <v>0</v>
      </c>
      <c r="AZ24" s="143">
        <v>0</v>
      </c>
      <c r="BA24" s="143">
        <v>0</v>
      </c>
      <c r="BB24" s="143">
        <v>0</v>
      </c>
      <c r="BC24" s="143">
        <v>0</v>
      </c>
      <c r="BD24" s="143">
        <v>0</v>
      </c>
      <c r="BE24" s="143">
        <v>0</v>
      </c>
      <c r="BF24" s="143">
        <v>0</v>
      </c>
      <c r="BG24" s="143">
        <v>0</v>
      </c>
      <c r="BH24" s="143">
        <v>0</v>
      </c>
      <c r="BI24" s="143">
        <v>0</v>
      </c>
      <c r="BJ24" s="143">
        <v>0</v>
      </c>
      <c r="BK24" s="143">
        <v>0</v>
      </c>
      <c r="BL24" s="143">
        <v>0</v>
      </c>
      <c r="BM24" s="143">
        <v>0</v>
      </c>
      <c r="BN24" s="143">
        <v>0</v>
      </c>
      <c r="BO24" s="143">
        <v>0</v>
      </c>
      <c r="BP24" s="143">
        <v>0</v>
      </c>
      <c r="BQ24" s="143">
        <v>0</v>
      </c>
      <c r="BR24" s="143">
        <v>0</v>
      </c>
      <c r="BS24" s="143">
        <v>0</v>
      </c>
      <c r="BT24" s="143">
        <v>0</v>
      </c>
      <c r="BU24" s="143">
        <v>0</v>
      </c>
      <c r="BV24" s="143">
        <v>0</v>
      </c>
      <c r="BW24" s="143">
        <v>0</v>
      </c>
      <c r="BX24" s="143">
        <v>0</v>
      </c>
      <c r="BY24" s="143">
        <v>0</v>
      </c>
      <c r="BZ24" s="143">
        <v>0</v>
      </c>
      <c r="CA24" s="143">
        <v>0</v>
      </c>
      <c r="CB24" s="143">
        <v>0</v>
      </c>
      <c r="CC24" s="143">
        <v>0</v>
      </c>
      <c r="CD24" s="143">
        <v>0</v>
      </c>
      <c r="CE24" s="143">
        <v>0</v>
      </c>
      <c r="CF24" s="143">
        <v>0</v>
      </c>
      <c r="CG24" s="143">
        <v>0</v>
      </c>
      <c r="CH24" s="143">
        <v>0</v>
      </c>
    </row>
    <row r="25" spans="1:86" s="145" customFormat="1" ht="32.1" customHeight="1">
      <c r="A25" s="142" t="s">
        <v>2316</v>
      </c>
      <c r="B25" s="143">
        <v>7</v>
      </c>
      <c r="C25" s="143">
        <v>0</v>
      </c>
      <c r="D25" s="143">
        <v>0</v>
      </c>
      <c r="E25" s="143">
        <v>41</v>
      </c>
      <c r="F25" s="143">
        <v>0</v>
      </c>
      <c r="G25" s="143">
        <v>0</v>
      </c>
      <c r="H25" s="143">
        <v>78</v>
      </c>
      <c r="I25" s="143">
        <v>0</v>
      </c>
      <c r="J25" s="143">
        <v>0</v>
      </c>
      <c r="K25" s="143">
        <v>0</v>
      </c>
      <c r="L25" s="143">
        <v>0</v>
      </c>
      <c r="M25" s="143">
        <v>0</v>
      </c>
      <c r="N25" s="143">
        <v>0</v>
      </c>
      <c r="O25" s="143">
        <v>0</v>
      </c>
      <c r="P25" s="143">
        <v>0</v>
      </c>
      <c r="Q25" s="143">
        <v>0</v>
      </c>
      <c r="R25" s="143">
        <v>0</v>
      </c>
      <c r="S25" s="143">
        <v>0</v>
      </c>
      <c r="T25" s="143">
        <v>0</v>
      </c>
      <c r="U25" s="143">
        <v>0</v>
      </c>
      <c r="V25" s="143">
        <v>0</v>
      </c>
      <c r="W25" s="143">
        <v>0</v>
      </c>
      <c r="X25" s="143">
        <v>0</v>
      </c>
      <c r="Y25" s="143">
        <v>0</v>
      </c>
      <c r="Z25" s="143">
        <v>0</v>
      </c>
      <c r="AA25" s="143">
        <v>0</v>
      </c>
      <c r="AB25" s="143">
        <v>0</v>
      </c>
      <c r="AC25" s="143">
        <v>0</v>
      </c>
      <c r="AD25" s="143">
        <v>0</v>
      </c>
      <c r="AE25" s="143">
        <v>0</v>
      </c>
      <c r="AF25" s="143">
        <v>0</v>
      </c>
      <c r="AG25" s="144">
        <v>7</v>
      </c>
      <c r="AH25" s="144">
        <v>78</v>
      </c>
      <c r="AI25" s="144">
        <v>0</v>
      </c>
      <c r="AJ25" s="144">
        <v>85</v>
      </c>
      <c r="AK25" s="144">
        <v>0</v>
      </c>
      <c r="AL25" s="144">
        <v>0</v>
      </c>
      <c r="AM25" s="143">
        <v>0</v>
      </c>
      <c r="AN25" s="143"/>
      <c r="AO25" s="143">
        <v>0</v>
      </c>
      <c r="AP25" s="143">
        <v>0</v>
      </c>
      <c r="AQ25" s="143">
        <v>0</v>
      </c>
      <c r="AR25" s="143">
        <v>0</v>
      </c>
      <c r="AS25" s="143">
        <v>0</v>
      </c>
      <c r="AT25" s="143">
        <v>0</v>
      </c>
      <c r="AU25" s="143">
        <v>0</v>
      </c>
      <c r="AV25" s="143">
        <v>0</v>
      </c>
      <c r="AW25" s="143">
        <v>0</v>
      </c>
      <c r="AX25" s="143">
        <v>0</v>
      </c>
      <c r="AY25" s="143">
        <v>0</v>
      </c>
      <c r="AZ25" s="143">
        <v>0</v>
      </c>
      <c r="BA25" s="143">
        <v>0</v>
      </c>
      <c r="BB25" s="143">
        <v>0</v>
      </c>
      <c r="BC25" s="143">
        <v>0</v>
      </c>
      <c r="BD25" s="143">
        <v>0</v>
      </c>
      <c r="BE25" s="143">
        <v>0</v>
      </c>
      <c r="BF25" s="143">
        <v>0</v>
      </c>
      <c r="BG25" s="143">
        <v>0</v>
      </c>
      <c r="BH25" s="143">
        <v>0</v>
      </c>
      <c r="BI25" s="143">
        <v>0</v>
      </c>
      <c r="BJ25" s="143">
        <v>0</v>
      </c>
      <c r="BK25" s="143">
        <v>0</v>
      </c>
      <c r="BL25" s="143">
        <v>0</v>
      </c>
      <c r="BM25" s="143">
        <v>0</v>
      </c>
      <c r="BN25" s="143">
        <v>0</v>
      </c>
      <c r="BO25" s="143">
        <v>0</v>
      </c>
      <c r="BP25" s="143">
        <v>0</v>
      </c>
      <c r="BQ25" s="143">
        <v>0</v>
      </c>
      <c r="BR25" s="143">
        <v>0</v>
      </c>
      <c r="BS25" s="143">
        <v>0</v>
      </c>
      <c r="BT25" s="143">
        <v>0</v>
      </c>
      <c r="BU25" s="143">
        <v>0</v>
      </c>
      <c r="BV25" s="143">
        <v>0</v>
      </c>
      <c r="BW25" s="143">
        <v>0</v>
      </c>
      <c r="BX25" s="143">
        <v>0</v>
      </c>
      <c r="BY25" s="143">
        <v>0</v>
      </c>
      <c r="BZ25" s="143">
        <v>0</v>
      </c>
      <c r="CA25" s="143">
        <v>0</v>
      </c>
      <c r="CB25" s="143">
        <v>0</v>
      </c>
      <c r="CC25" s="143">
        <v>0</v>
      </c>
      <c r="CD25" s="143">
        <v>0</v>
      </c>
      <c r="CE25" s="143">
        <v>0</v>
      </c>
      <c r="CF25" s="143">
        <v>0</v>
      </c>
      <c r="CG25" s="143">
        <v>0</v>
      </c>
      <c r="CH25" s="143">
        <v>0</v>
      </c>
    </row>
    <row r="26" spans="1:86" s="145" customFormat="1" ht="18" customHeight="1">
      <c r="A26" s="142" t="s">
        <v>661</v>
      </c>
      <c r="B26" s="143">
        <v>9</v>
      </c>
      <c r="C26" s="143">
        <v>0</v>
      </c>
      <c r="D26" s="143">
        <v>0</v>
      </c>
      <c r="E26" s="143">
        <v>138</v>
      </c>
      <c r="F26" s="143">
        <v>0</v>
      </c>
      <c r="G26" s="143">
        <v>0</v>
      </c>
      <c r="H26" s="143">
        <v>82</v>
      </c>
      <c r="I26" s="143">
        <v>0</v>
      </c>
      <c r="J26" s="143">
        <v>0</v>
      </c>
      <c r="K26" s="143">
        <v>50</v>
      </c>
      <c r="L26" s="143">
        <v>0</v>
      </c>
      <c r="M26" s="143">
        <v>0</v>
      </c>
      <c r="N26" s="143">
        <v>6</v>
      </c>
      <c r="O26" s="143">
        <v>0</v>
      </c>
      <c r="P26" s="143">
        <v>0</v>
      </c>
      <c r="Q26" s="143">
        <v>0</v>
      </c>
      <c r="R26" s="143">
        <v>0</v>
      </c>
      <c r="S26" s="143">
        <v>0</v>
      </c>
      <c r="T26" s="143">
        <v>0</v>
      </c>
      <c r="U26" s="143">
        <v>0</v>
      </c>
      <c r="V26" s="143">
        <v>0</v>
      </c>
      <c r="W26" s="143">
        <v>0</v>
      </c>
      <c r="X26" s="143">
        <v>0</v>
      </c>
      <c r="Y26" s="143">
        <v>0</v>
      </c>
      <c r="Z26" s="143">
        <v>0</v>
      </c>
      <c r="AA26" s="143">
        <v>0</v>
      </c>
      <c r="AB26" s="143">
        <v>0</v>
      </c>
      <c r="AC26" s="143">
        <v>0</v>
      </c>
      <c r="AD26" s="143">
        <v>0</v>
      </c>
      <c r="AE26" s="143">
        <v>0</v>
      </c>
      <c r="AF26" s="143">
        <v>0</v>
      </c>
      <c r="AG26" s="144">
        <v>9</v>
      </c>
      <c r="AH26" s="144">
        <v>138</v>
      </c>
      <c r="AI26" s="144">
        <v>0</v>
      </c>
      <c r="AJ26" s="144">
        <v>147</v>
      </c>
      <c r="AK26" s="144">
        <v>0</v>
      </c>
      <c r="AL26" s="144">
        <v>0</v>
      </c>
      <c r="AM26" s="143">
        <v>0</v>
      </c>
      <c r="AN26" s="143"/>
      <c r="AO26" s="143">
        <v>0</v>
      </c>
      <c r="AP26" s="143">
        <v>0</v>
      </c>
      <c r="AQ26" s="143">
        <v>0</v>
      </c>
      <c r="AR26" s="143">
        <v>0</v>
      </c>
      <c r="AS26" s="143">
        <v>0</v>
      </c>
      <c r="AT26" s="143">
        <v>0</v>
      </c>
      <c r="AU26" s="143">
        <v>0</v>
      </c>
      <c r="AV26" s="143">
        <v>0</v>
      </c>
      <c r="AW26" s="143">
        <v>0</v>
      </c>
      <c r="AX26" s="143">
        <v>0</v>
      </c>
      <c r="AY26" s="143">
        <v>0</v>
      </c>
      <c r="AZ26" s="143">
        <v>0</v>
      </c>
      <c r="BA26" s="143">
        <v>0</v>
      </c>
      <c r="BB26" s="143">
        <v>0</v>
      </c>
      <c r="BC26" s="143">
        <v>0</v>
      </c>
      <c r="BD26" s="143">
        <v>0</v>
      </c>
      <c r="BE26" s="143">
        <v>0</v>
      </c>
      <c r="BF26" s="143">
        <v>0</v>
      </c>
      <c r="BG26" s="143">
        <v>0</v>
      </c>
      <c r="BH26" s="143">
        <v>0</v>
      </c>
      <c r="BI26" s="143">
        <v>0</v>
      </c>
      <c r="BJ26" s="143">
        <v>0</v>
      </c>
      <c r="BK26" s="143">
        <v>0</v>
      </c>
      <c r="BL26" s="143">
        <v>0</v>
      </c>
      <c r="BM26" s="143">
        <v>0</v>
      </c>
      <c r="BN26" s="143">
        <v>0</v>
      </c>
      <c r="BO26" s="143">
        <v>0</v>
      </c>
      <c r="BP26" s="143">
        <v>0</v>
      </c>
      <c r="BQ26" s="143">
        <v>0</v>
      </c>
      <c r="BR26" s="143">
        <v>0</v>
      </c>
      <c r="BS26" s="143">
        <v>0</v>
      </c>
      <c r="BT26" s="143">
        <v>0</v>
      </c>
      <c r="BU26" s="143">
        <v>0</v>
      </c>
      <c r="BV26" s="143">
        <v>0</v>
      </c>
      <c r="BW26" s="143">
        <v>0</v>
      </c>
      <c r="BX26" s="143">
        <v>0</v>
      </c>
      <c r="BY26" s="143">
        <v>0</v>
      </c>
      <c r="BZ26" s="143">
        <v>0</v>
      </c>
      <c r="CA26" s="143">
        <v>0</v>
      </c>
      <c r="CB26" s="143">
        <v>0</v>
      </c>
      <c r="CC26" s="143">
        <v>0</v>
      </c>
      <c r="CD26" s="143">
        <v>0</v>
      </c>
      <c r="CE26" s="143">
        <v>0</v>
      </c>
      <c r="CF26" s="143">
        <v>0</v>
      </c>
      <c r="CG26" s="143">
        <v>0</v>
      </c>
      <c r="CH26" s="143">
        <v>0</v>
      </c>
    </row>
    <row r="27" spans="1:86" s="145" customFormat="1" ht="32.1" customHeight="1">
      <c r="A27" s="142" t="s">
        <v>662</v>
      </c>
      <c r="B27" s="143">
        <v>3</v>
      </c>
      <c r="C27" s="143">
        <v>0</v>
      </c>
      <c r="D27" s="143">
        <v>0</v>
      </c>
      <c r="E27" s="143">
        <v>0</v>
      </c>
      <c r="F27" s="143">
        <v>0</v>
      </c>
      <c r="G27" s="143">
        <v>0</v>
      </c>
      <c r="H27" s="143">
        <v>70</v>
      </c>
      <c r="I27" s="143">
        <v>0</v>
      </c>
      <c r="J27" s="143">
        <v>0</v>
      </c>
      <c r="K27" s="143">
        <v>119</v>
      </c>
      <c r="L27" s="143">
        <v>0</v>
      </c>
      <c r="M27" s="143">
        <v>0</v>
      </c>
      <c r="N27" s="143">
        <v>28</v>
      </c>
      <c r="O27" s="143">
        <v>0</v>
      </c>
      <c r="P27" s="143">
        <v>0</v>
      </c>
      <c r="Q27" s="143">
        <v>0</v>
      </c>
      <c r="R27" s="143">
        <v>0</v>
      </c>
      <c r="S27" s="143">
        <v>0</v>
      </c>
      <c r="T27" s="143">
        <v>0</v>
      </c>
      <c r="U27" s="143">
        <v>0</v>
      </c>
      <c r="V27" s="143">
        <v>0</v>
      </c>
      <c r="W27" s="143">
        <v>0</v>
      </c>
      <c r="X27" s="143">
        <v>0</v>
      </c>
      <c r="Y27" s="143">
        <v>0</v>
      </c>
      <c r="Z27" s="143">
        <v>0</v>
      </c>
      <c r="AA27" s="143">
        <v>0</v>
      </c>
      <c r="AB27" s="143">
        <v>0</v>
      </c>
      <c r="AC27" s="143">
        <v>0</v>
      </c>
      <c r="AD27" s="143">
        <v>0</v>
      </c>
      <c r="AE27" s="143">
        <v>0</v>
      </c>
      <c r="AF27" s="143">
        <v>0</v>
      </c>
      <c r="AG27" s="144">
        <v>3</v>
      </c>
      <c r="AH27" s="144">
        <v>217</v>
      </c>
      <c r="AI27" s="144">
        <v>0</v>
      </c>
      <c r="AJ27" s="144">
        <v>220</v>
      </c>
      <c r="AK27" s="144">
        <v>0</v>
      </c>
      <c r="AL27" s="144">
        <v>0</v>
      </c>
      <c r="AM27" s="143">
        <v>0</v>
      </c>
      <c r="AN27" s="143"/>
      <c r="AO27" s="143">
        <v>0</v>
      </c>
      <c r="AP27" s="143">
        <v>0</v>
      </c>
      <c r="AQ27" s="143">
        <v>0</v>
      </c>
      <c r="AR27" s="143">
        <v>0</v>
      </c>
      <c r="AS27" s="143">
        <v>0</v>
      </c>
      <c r="AT27" s="143">
        <v>0</v>
      </c>
      <c r="AU27" s="143">
        <v>0</v>
      </c>
      <c r="AV27" s="143">
        <v>0</v>
      </c>
      <c r="AW27" s="143">
        <v>0</v>
      </c>
      <c r="AX27" s="143">
        <v>0</v>
      </c>
      <c r="AY27" s="143">
        <v>0</v>
      </c>
      <c r="AZ27" s="143">
        <v>0</v>
      </c>
      <c r="BA27" s="143">
        <v>0</v>
      </c>
      <c r="BB27" s="143">
        <v>0</v>
      </c>
      <c r="BC27" s="143">
        <v>0</v>
      </c>
      <c r="BD27" s="143">
        <v>0</v>
      </c>
      <c r="BE27" s="143">
        <v>0</v>
      </c>
      <c r="BF27" s="143">
        <v>0</v>
      </c>
      <c r="BG27" s="143">
        <v>0</v>
      </c>
      <c r="BH27" s="143">
        <v>0</v>
      </c>
      <c r="BI27" s="143">
        <v>0</v>
      </c>
      <c r="BJ27" s="143">
        <v>0</v>
      </c>
      <c r="BK27" s="143">
        <v>0</v>
      </c>
      <c r="BL27" s="143">
        <v>0</v>
      </c>
      <c r="BM27" s="143">
        <v>0</v>
      </c>
      <c r="BN27" s="143">
        <v>0</v>
      </c>
      <c r="BO27" s="143">
        <v>0</v>
      </c>
      <c r="BP27" s="143">
        <v>0</v>
      </c>
      <c r="BQ27" s="143">
        <v>0</v>
      </c>
      <c r="BR27" s="143">
        <v>0</v>
      </c>
      <c r="BS27" s="143">
        <v>0</v>
      </c>
      <c r="BT27" s="143">
        <v>0</v>
      </c>
      <c r="BU27" s="143">
        <v>0</v>
      </c>
      <c r="BV27" s="143">
        <v>0</v>
      </c>
      <c r="BW27" s="143">
        <v>0</v>
      </c>
      <c r="BX27" s="143">
        <v>0</v>
      </c>
      <c r="BY27" s="143">
        <v>0</v>
      </c>
      <c r="BZ27" s="143">
        <v>0</v>
      </c>
      <c r="CA27" s="143">
        <v>0</v>
      </c>
      <c r="CB27" s="143">
        <v>0</v>
      </c>
      <c r="CC27" s="143">
        <v>0</v>
      </c>
      <c r="CD27" s="143">
        <v>0</v>
      </c>
      <c r="CE27" s="143">
        <v>0</v>
      </c>
      <c r="CF27" s="143">
        <v>0</v>
      </c>
      <c r="CG27" s="143">
        <v>0</v>
      </c>
      <c r="CH27" s="143">
        <v>0</v>
      </c>
    </row>
    <row r="28" spans="1:86" s="145" customFormat="1" ht="32.1" customHeight="1">
      <c r="A28" s="142" t="s">
        <v>663</v>
      </c>
      <c r="B28" s="143">
        <v>8</v>
      </c>
      <c r="C28" s="143">
        <v>0</v>
      </c>
      <c r="D28" s="143">
        <v>0</v>
      </c>
      <c r="E28" s="143">
        <v>87</v>
      </c>
      <c r="F28" s="143">
        <v>0</v>
      </c>
      <c r="G28" s="143">
        <v>0</v>
      </c>
      <c r="H28" s="143">
        <v>179</v>
      </c>
      <c r="I28" s="143">
        <v>0</v>
      </c>
      <c r="J28" s="143">
        <v>0</v>
      </c>
      <c r="K28" s="143">
        <v>2200</v>
      </c>
      <c r="L28" s="143">
        <v>0</v>
      </c>
      <c r="M28" s="143">
        <v>0</v>
      </c>
      <c r="N28" s="143">
        <v>11</v>
      </c>
      <c r="O28" s="143">
        <v>0</v>
      </c>
      <c r="P28" s="143">
        <v>0</v>
      </c>
      <c r="Q28" s="143">
        <v>14</v>
      </c>
      <c r="R28" s="143">
        <v>0</v>
      </c>
      <c r="S28" s="143">
        <v>0</v>
      </c>
      <c r="T28" s="143">
        <v>0</v>
      </c>
      <c r="U28" s="143">
        <v>0</v>
      </c>
      <c r="V28" s="143">
        <v>0</v>
      </c>
      <c r="W28" s="143">
        <v>0</v>
      </c>
      <c r="X28" s="143">
        <v>0</v>
      </c>
      <c r="Y28" s="143">
        <v>0</v>
      </c>
      <c r="Z28" s="143">
        <v>0</v>
      </c>
      <c r="AA28" s="143">
        <v>0</v>
      </c>
      <c r="AB28" s="143">
        <v>0</v>
      </c>
      <c r="AC28" s="143">
        <v>1</v>
      </c>
      <c r="AD28" s="143">
        <v>0</v>
      </c>
      <c r="AE28" s="143">
        <v>0</v>
      </c>
      <c r="AF28" s="143">
        <v>0</v>
      </c>
      <c r="AG28" s="144">
        <v>8</v>
      </c>
      <c r="AH28" s="144">
        <v>2404</v>
      </c>
      <c r="AI28" s="144">
        <v>0</v>
      </c>
      <c r="AJ28" s="144">
        <v>2412</v>
      </c>
      <c r="AK28" s="144">
        <v>1</v>
      </c>
      <c r="AL28" s="144">
        <v>0</v>
      </c>
      <c r="AM28" s="143">
        <v>1</v>
      </c>
      <c r="AN28" s="143" t="s">
        <v>2304</v>
      </c>
      <c r="AO28" s="143">
        <v>0</v>
      </c>
      <c r="AP28" s="143">
        <v>0</v>
      </c>
      <c r="AQ28" s="143">
        <v>0</v>
      </c>
      <c r="AR28" s="143">
        <v>0</v>
      </c>
      <c r="AS28" s="143">
        <v>0</v>
      </c>
      <c r="AT28" s="143">
        <v>0</v>
      </c>
      <c r="AU28" s="143">
        <v>0</v>
      </c>
      <c r="AV28" s="143">
        <v>0</v>
      </c>
      <c r="AW28" s="143">
        <v>0</v>
      </c>
      <c r="AX28" s="143">
        <v>0</v>
      </c>
      <c r="AY28" s="143">
        <v>0</v>
      </c>
      <c r="AZ28" s="143">
        <v>0</v>
      </c>
      <c r="BA28" s="143">
        <v>0</v>
      </c>
      <c r="BB28" s="143">
        <v>0</v>
      </c>
      <c r="BC28" s="143">
        <v>0</v>
      </c>
      <c r="BD28" s="143">
        <v>0</v>
      </c>
      <c r="BE28" s="143">
        <v>0</v>
      </c>
      <c r="BF28" s="143">
        <v>0</v>
      </c>
      <c r="BG28" s="143">
        <v>0</v>
      </c>
      <c r="BH28" s="143">
        <v>0</v>
      </c>
      <c r="BI28" s="143">
        <v>0</v>
      </c>
      <c r="BJ28" s="143">
        <v>0</v>
      </c>
      <c r="BK28" s="143">
        <v>0</v>
      </c>
      <c r="BL28" s="143">
        <v>0</v>
      </c>
      <c r="BM28" s="143">
        <v>0</v>
      </c>
      <c r="BN28" s="143">
        <v>0</v>
      </c>
      <c r="BO28" s="143">
        <v>0</v>
      </c>
      <c r="BP28" s="143">
        <v>0</v>
      </c>
      <c r="BQ28" s="143">
        <v>0</v>
      </c>
      <c r="BR28" s="143">
        <v>0</v>
      </c>
      <c r="BS28" s="143">
        <v>0</v>
      </c>
      <c r="BT28" s="143">
        <v>0</v>
      </c>
      <c r="BU28" s="143">
        <v>0</v>
      </c>
      <c r="BV28" s="143">
        <v>0</v>
      </c>
      <c r="BW28" s="143">
        <v>0</v>
      </c>
      <c r="BX28" s="143">
        <v>0</v>
      </c>
      <c r="BY28" s="143">
        <v>0</v>
      </c>
      <c r="BZ28" s="143">
        <v>0</v>
      </c>
      <c r="CA28" s="143">
        <v>0</v>
      </c>
      <c r="CB28" s="143">
        <v>0</v>
      </c>
      <c r="CC28" s="143">
        <v>0</v>
      </c>
      <c r="CD28" s="143">
        <v>0</v>
      </c>
      <c r="CE28" s="143">
        <v>0</v>
      </c>
      <c r="CF28" s="143">
        <v>0</v>
      </c>
      <c r="CG28" s="143">
        <v>0</v>
      </c>
      <c r="CH28" s="143">
        <v>0</v>
      </c>
    </row>
    <row r="29" spans="1:86" s="145" customFormat="1" ht="18" customHeight="1">
      <c r="A29" s="142" t="s">
        <v>2317</v>
      </c>
      <c r="B29" s="143">
        <v>8</v>
      </c>
      <c r="C29" s="143">
        <v>0</v>
      </c>
      <c r="D29" s="143">
        <v>0</v>
      </c>
      <c r="E29" s="143">
        <v>258</v>
      </c>
      <c r="F29" s="143">
        <v>0</v>
      </c>
      <c r="G29" s="143">
        <v>0</v>
      </c>
      <c r="H29" s="143">
        <v>51</v>
      </c>
      <c r="I29" s="143">
        <v>0</v>
      </c>
      <c r="J29" s="143">
        <v>0</v>
      </c>
      <c r="K29" s="143">
        <v>0</v>
      </c>
      <c r="L29" s="143">
        <v>0</v>
      </c>
      <c r="M29" s="143">
        <v>0</v>
      </c>
      <c r="N29" s="143">
        <v>0</v>
      </c>
      <c r="O29" s="143">
        <v>0</v>
      </c>
      <c r="P29" s="143">
        <v>0</v>
      </c>
      <c r="Q29" s="143">
        <v>3</v>
      </c>
      <c r="R29" s="143">
        <v>0</v>
      </c>
      <c r="S29" s="143">
        <v>0</v>
      </c>
      <c r="T29" s="143">
        <v>0</v>
      </c>
      <c r="U29" s="143">
        <v>0</v>
      </c>
      <c r="V29" s="143">
        <v>0</v>
      </c>
      <c r="W29" s="143">
        <v>0</v>
      </c>
      <c r="X29" s="143">
        <v>0</v>
      </c>
      <c r="Y29" s="143">
        <v>0</v>
      </c>
      <c r="Z29" s="143">
        <v>0</v>
      </c>
      <c r="AA29" s="143">
        <v>0</v>
      </c>
      <c r="AB29" s="143">
        <v>0</v>
      </c>
      <c r="AC29" s="143">
        <v>0</v>
      </c>
      <c r="AD29" s="143">
        <v>0</v>
      </c>
      <c r="AE29" s="143">
        <v>0</v>
      </c>
      <c r="AF29" s="143">
        <v>0</v>
      </c>
      <c r="AG29" s="144">
        <v>8</v>
      </c>
      <c r="AH29" s="144">
        <v>54</v>
      </c>
      <c r="AI29" s="144">
        <v>0</v>
      </c>
      <c r="AJ29" s="144">
        <v>62</v>
      </c>
      <c r="AK29" s="144">
        <v>0</v>
      </c>
      <c r="AL29" s="144">
        <v>0</v>
      </c>
      <c r="AM29" s="143">
        <v>0</v>
      </c>
      <c r="AN29" s="143"/>
      <c r="AO29" s="143">
        <v>0</v>
      </c>
      <c r="AP29" s="143">
        <v>0</v>
      </c>
      <c r="AQ29" s="143">
        <v>0</v>
      </c>
      <c r="AR29" s="143">
        <v>0</v>
      </c>
      <c r="AS29" s="143">
        <v>0</v>
      </c>
      <c r="AT29" s="143">
        <v>0</v>
      </c>
      <c r="AU29" s="143">
        <v>0</v>
      </c>
      <c r="AV29" s="143">
        <v>0</v>
      </c>
      <c r="AW29" s="143">
        <v>0</v>
      </c>
      <c r="AX29" s="143">
        <v>0</v>
      </c>
      <c r="AY29" s="143">
        <v>0</v>
      </c>
      <c r="AZ29" s="143">
        <v>0</v>
      </c>
      <c r="BA29" s="143">
        <v>0</v>
      </c>
      <c r="BB29" s="143">
        <v>0</v>
      </c>
      <c r="BC29" s="143">
        <v>0</v>
      </c>
      <c r="BD29" s="143">
        <v>0</v>
      </c>
      <c r="BE29" s="143">
        <v>0</v>
      </c>
      <c r="BF29" s="143">
        <v>0</v>
      </c>
      <c r="BG29" s="143">
        <v>0</v>
      </c>
      <c r="BH29" s="143">
        <v>0</v>
      </c>
      <c r="BI29" s="143">
        <v>0</v>
      </c>
      <c r="BJ29" s="143">
        <v>0</v>
      </c>
      <c r="BK29" s="143">
        <v>0</v>
      </c>
      <c r="BL29" s="143">
        <v>0</v>
      </c>
      <c r="BM29" s="143">
        <v>0</v>
      </c>
      <c r="BN29" s="143">
        <v>0</v>
      </c>
      <c r="BO29" s="143">
        <v>0</v>
      </c>
      <c r="BP29" s="143">
        <v>0</v>
      </c>
      <c r="BQ29" s="143">
        <v>0</v>
      </c>
      <c r="BR29" s="143">
        <v>0</v>
      </c>
      <c r="BS29" s="143">
        <v>0</v>
      </c>
      <c r="BT29" s="143">
        <v>0</v>
      </c>
      <c r="BU29" s="143">
        <v>0</v>
      </c>
      <c r="BV29" s="143">
        <v>0</v>
      </c>
      <c r="BW29" s="143">
        <v>0</v>
      </c>
      <c r="BX29" s="143">
        <v>0</v>
      </c>
      <c r="BY29" s="143">
        <v>0</v>
      </c>
      <c r="BZ29" s="143">
        <v>0</v>
      </c>
      <c r="CA29" s="143">
        <v>0</v>
      </c>
      <c r="CB29" s="143">
        <v>0</v>
      </c>
      <c r="CC29" s="143">
        <v>0</v>
      </c>
      <c r="CD29" s="143">
        <v>0</v>
      </c>
      <c r="CE29" s="143">
        <v>0</v>
      </c>
      <c r="CF29" s="143">
        <v>0</v>
      </c>
      <c r="CG29" s="143">
        <v>0</v>
      </c>
      <c r="CH29" s="143">
        <v>0</v>
      </c>
    </row>
    <row r="30" spans="1:86" s="145" customFormat="1" ht="18" customHeight="1">
      <c r="A30" s="142" t="s">
        <v>664</v>
      </c>
      <c r="B30" s="143">
        <v>2</v>
      </c>
      <c r="C30" s="143">
        <v>0</v>
      </c>
      <c r="D30" s="143">
        <v>0</v>
      </c>
      <c r="E30" s="143">
        <v>0</v>
      </c>
      <c r="F30" s="143">
        <v>0</v>
      </c>
      <c r="G30" s="143">
        <v>0</v>
      </c>
      <c r="H30" s="143">
        <v>28</v>
      </c>
      <c r="I30" s="143">
        <v>0</v>
      </c>
      <c r="J30" s="143">
        <v>0</v>
      </c>
      <c r="K30" s="143">
        <v>0</v>
      </c>
      <c r="L30" s="143">
        <v>0</v>
      </c>
      <c r="M30" s="143">
        <v>0</v>
      </c>
      <c r="N30" s="143">
        <v>5</v>
      </c>
      <c r="O30" s="143">
        <v>0</v>
      </c>
      <c r="P30" s="143">
        <v>0</v>
      </c>
      <c r="Q30" s="143">
        <v>0</v>
      </c>
      <c r="R30" s="143">
        <v>0</v>
      </c>
      <c r="S30" s="143">
        <v>0</v>
      </c>
      <c r="T30" s="143">
        <v>0</v>
      </c>
      <c r="U30" s="143">
        <v>0</v>
      </c>
      <c r="V30" s="143">
        <v>0</v>
      </c>
      <c r="W30" s="143">
        <v>0</v>
      </c>
      <c r="X30" s="143">
        <v>0</v>
      </c>
      <c r="Y30" s="143">
        <v>0</v>
      </c>
      <c r="Z30" s="143">
        <v>0</v>
      </c>
      <c r="AA30" s="143">
        <v>0</v>
      </c>
      <c r="AB30" s="143">
        <v>0</v>
      </c>
      <c r="AC30" s="143">
        <v>0</v>
      </c>
      <c r="AD30" s="143">
        <v>0</v>
      </c>
      <c r="AE30" s="143">
        <v>0</v>
      </c>
      <c r="AF30" s="143">
        <v>0</v>
      </c>
      <c r="AG30" s="144">
        <v>2</v>
      </c>
      <c r="AH30" s="144">
        <v>33</v>
      </c>
      <c r="AI30" s="144">
        <v>0</v>
      </c>
      <c r="AJ30" s="144">
        <v>35</v>
      </c>
      <c r="AK30" s="144">
        <v>0</v>
      </c>
      <c r="AL30" s="144">
        <v>0</v>
      </c>
      <c r="AM30" s="143">
        <v>0</v>
      </c>
      <c r="AN30" s="143"/>
      <c r="AO30" s="143">
        <v>0</v>
      </c>
      <c r="AP30" s="143">
        <v>0</v>
      </c>
      <c r="AQ30" s="143">
        <v>0</v>
      </c>
      <c r="AR30" s="143">
        <v>0</v>
      </c>
      <c r="AS30" s="143">
        <v>0</v>
      </c>
      <c r="AT30" s="143">
        <v>0</v>
      </c>
      <c r="AU30" s="143">
        <v>0</v>
      </c>
      <c r="AV30" s="143">
        <v>0</v>
      </c>
      <c r="AW30" s="143">
        <v>0</v>
      </c>
      <c r="AX30" s="143">
        <v>0</v>
      </c>
      <c r="AY30" s="143">
        <v>0</v>
      </c>
      <c r="AZ30" s="143">
        <v>0</v>
      </c>
      <c r="BA30" s="143">
        <v>0</v>
      </c>
      <c r="BB30" s="143">
        <v>0</v>
      </c>
      <c r="BC30" s="143">
        <v>0</v>
      </c>
      <c r="BD30" s="143">
        <v>0</v>
      </c>
      <c r="BE30" s="143">
        <v>0</v>
      </c>
      <c r="BF30" s="143">
        <v>0</v>
      </c>
      <c r="BG30" s="143">
        <v>0</v>
      </c>
      <c r="BH30" s="143">
        <v>0</v>
      </c>
      <c r="BI30" s="143">
        <v>0</v>
      </c>
      <c r="BJ30" s="143">
        <v>0</v>
      </c>
      <c r="BK30" s="143">
        <v>0</v>
      </c>
      <c r="BL30" s="143">
        <v>0</v>
      </c>
      <c r="BM30" s="143">
        <v>0</v>
      </c>
      <c r="BN30" s="143">
        <v>0</v>
      </c>
      <c r="BO30" s="143">
        <v>0</v>
      </c>
      <c r="BP30" s="143">
        <v>0</v>
      </c>
      <c r="BQ30" s="143">
        <v>0</v>
      </c>
      <c r="BR30" s="143">
        <v>0</v>
      </c>
      <c r="BS30" s="143">
        <v>0</v>
      </c>
      <c r="BT30" s="143">
        <v>0</v>
      </c>
      <c r="BU30" s="143">
        <v>0</v>
      </c>
      <c r="BV30" s="143">
        <v>0</v>
      </c>
      <c r="BW30" s="143">
        <v>0</v>
      </c>
      <c r="BX30" s="143">
        <v>0</v>
      </c>
      <c r="BY30" s="143">
        <v>0</v>
      </c>
      <c r="BZ30" s="143">
        <v>0</v>
      </c>
      <c r="CA30" s="143">
        <v>0</v>
      </c>
      <c r="CB30" s="143">
        <v>0</v>
      </c>
      <c r="CC30" s="143">
        <v>0</v>
      </c>
      <c r="CD30" s="143">
        <v>0</v>
      </c>
      <c r="CE30" s="143">
        <v>0</v>
      </c>
      <c r="CF30" s="143">
        <v>0</v>
      </c>
      <c r="CG30" s="143">
        <v>0</v>
      </c>
      <c r="CH30" s="143">
        <v>0</v>
      </c>
    </row>
    <row r="31" spans="1:86" s="145" customFormat="1" ht="18" customHeight="1">
      <c r="A31" s="142" t="s">
        <v>665</v>
      </c>
      <c r="B31" s="143">
        <v>4</v>
      </c>
      <c r="C31" s="143">
        <v>0</v>
      </c>
      <c r="D31" s="143">
        <v>0</v>
      </c>
      <c r="E31" s="143">
        <v>0</v>
      </c>
      <c r="F31" s="143">
        <v>0</v>
      </c>
      <c r="G31" s="143">
        <v>0</v>
      </c>
      <c r="H31" s="143">
        <v>100</v>
      </c>
      <c r="I31" s="143">
        <v>0</v>
      </c>
      <c r="J31" s="143">
        <v>0</v>
      </c>
      <c r="K31" s="143">
        <v>323</v>
      </c>
      <c r="L31" s="143">
        <v>0</v>
      </c>
      <c r="M31" s="143">
        <v>0</v>
      </c>
      <c r="N31" s="143">
        <v>22</v>
      </c>
      <c r="O31" s="143">
        <v>0</v>
      </c>
      <c r="P31" s="143">
        <v>0</v>
      </c>
      <c r="Q31" s="143">
        <v>40</v>
      </c>
      <c r="R31" s="143">
        <v>0</v>
      </c>
      <c r="S31" s="143">
        <v>0</v>
      </c>
      <c r="T31" s="143">
        <v>0</v>
      </c>
      <c r="U31" s="143">
        <v>0</v>
      </c>
      <c r="V31" s="143">
        <v>0</v>
      </c>
      <c r="W31" s="143">
        <v>0</v>
      </c>
      <c r="X31" s="143">
        <v>0</v>
      </c>
      <c r="Y31" s="143">
        <v>0</v>
      </c>
      <c r="Z31" s="143">
        <v>0</v>
      </c>
      <c r="AA31" s="143">
        <v>0</v>
      </c>
      <c r="AB31" s="143">
        <v>0</v>
      </c>
      <c r="AC31" s="143">
        <v>0</v>
      </c>
      <c r="AD31" s="143">
        <v>0</v>
      </c>
      <c r="AE31" s="143">
        <v>0</v>
      </c>
      <c r="AF31" s="143">
        <v>0</v>
      </c>
      <c r="AG31" s="144">
        <v>4</v>
      </c>
      <c r="AH31" s="144">
        <v>485</v>
      </c>
      <c r="AI31" s="144">
        <v>0</v>
      </c>
      <c r="AJ31" s="144">
        <v>489</v>
      </c>
      <c r="AK31" s="144">
        <v>0</v>
      </c>
      <c r="AL31" s="144">
        <v>0</v>
      </c>
      <c r="AM31" s="143">
        <v>0</v>
      </c>
      <c r="AN31" s="143"/>
      <c r="AO31" s="143">
        <v>0</v>
      </c>
      <c r="AP31" s="143">
        <v>0</v>
      </c>
      <c r="AQ31" s="143">
        <v>0</v>
      </c>
      <c r="AR31" s="143">
        <v>0</v>
      </c>
      <c r="AS31" s="143">
        <v>0</v>
      </c>
      <c r="AT31" s="143">
        <v>0</v>
      </c>
      <c r="AU31" s="143">
        <v>0</v>
      </c>
      <c r="AV31" s="143">
        <v>0</v>
      </c>
      <c r="AW31" s="143">
        <v>0</v>
      </c>
      <c r="AX31" s="143">
        <v>0</v>
      </c>
      <c r="AY31" s="143">
        <v>0</v>
      </c>
      <c r="AZ31" s="143">
        <v>0</v>
      </c>
      <c r="BA31" s="143">
        <v>0</v>
      </c>
      <c r="BB31" s="143">
        <v>0</v>
      </c>
      <c r="BC31" s="143">
        <v>0</v>
      </c>
      <c r="BD31" s="143">
        <v>0</v>
      </c>
      <c r="BE31" s="143">
        <v>0</v>
      </c>
      <c r="BF31" s="143">
        <v>0</v>
      </c>
      <c r="BG31" s="143">
        <v>0</v>
      </c>
      <c r="BH31" s="143">
        <v>0</v>
      </c>
      <c r="BI31" s="143">
        <v>0</v>
      </c>
      <c r="BJ31" s="143">
        <v>0</v>
      </c>
      <c r="BK31" s="143">
        <v>0</v>
      </c>
      <c r="BL31" s="143">
        <v>0</v>
      </c>
      <c r="BM31" s="143">
        <v>0</v>
      </c>
      <c r="BN31" s="143">
        <v>0</v>
      </c>
      <c r="BO31" s="143">
        <v>0</v>
      </c>
      <c r="BP31" s="143">
        <v>0</v>
      </c>
      <c r="BQ31" s="143">
        <v>0</v>
      </c>
      <c r="BR31" s="143">
        <v>0</v>
      </c>
      <c r="BS31" s="143">
        <v>0</v>
      </c>
      <c r="BT31" s="143">
        <v>0</v>
      </c>
      <c r="BU31" s="143">
        <v>0</v>
      </c>
      <c r="BV31" s="143">
        <v>0</v>
      </c>
      <c r="BW31" s="143">
        <v>0</v>
      </c>
      <c r="BX31" s="143">
        <v>0</v>
      </c>
      <c r="BY31" s="143">
        <v>0</v>
      </c>
      <c r="BZ31" s="143">
        <v>0</v>
      </c>
      <c r="CA31" s="143">
        <v>0</v>
      </c>
      <c r="CB31" s="143">
        <v>0</v>
      </c>
      <c r="CC31" s="143">
        <v>0</v>
      </c>
      <c r="CD31" s="143">
        <v>0</v>
      </c>
      <c r="CE31" s="143">
        <v>0</v>
      </c>
      <c r="CF31" s="143">
        <v>0</v>
      </c>
      <c r="CG31" s="143">
        <v>0</v>
      </c>
      <c r="CH31" s="143">
        <v>0</v>
      </c>
    </row>
    <row r="32" spans="1:86" s="145" customFormat="1" ht="18" customHeight="1">
      <c r="A32" s="148" t="s">
        <v>666</v>
      </c>
      <c r="B32" s="143">
        <v>9</v>
      </c>
      <c r="C32" s="143">
        <v>0</v>
      </c>
      <c r="D32" s="143">
        <v>0</v>
      </c>
      <c r="E32" s="143">
        <v>1466</v>
      </c>
      <c r="F32" s="143">
        <v>0</v>
      </c>
      <c r="G32" s="143">
        <v>0</v>
      </c>
      <c r="H32" s="143">
        <v>146</v>
      </c>
      <c r="I32" s="143">
        <v>0</v>
      </c>
      <c r="J32" s="143">
        <v>0</v>
      </c>
      <c r="K32" s="143">
        <v>31</v>
      </c>
      <c r="L32" s="143">
        <v>0</v>
      </c>
      <c r="M32" s="143">
        <v>0</v>
      </c>
      <c r="N32" s="143">
        <v>18</v>
      </c>
      <c r="O32" s="143">
        <v>0</v>
      </c>
      <c r="P32" s="143">
        <v>0</v>
      </c>
      <c r="Q32" s="143">
        <v>0</v>
      </c>
      <c r="R32" s="143">
        <v>0</v>
      </c>
      <c r="S32" s="143">
        <v>0</v>
      </c>
      <c r="T32" s="143">
        <v>0</v>
      </c>
      <c r="U32" s="143">
        <v>0</v>
      </c>
      <c r="V32" s="143">
        <v>0</v>
      </c>
      <c r="W32" s="143">
        <v>0</v>
      </c>
      <c r="X32" s="143">
        <v>0</v>
      </c>
      <c r="Y32" s="143">
        <v>0</v>
      </c>
      <c r="Z32" s="143">
        <v>0</v>
      </c>
      <c r="AA32" s="143">
        <v>0</v>
      </c>
      <c r="AB32" s="143">
        <v>0</v>
      </c>
      <c r="AC32" s="143">
        <v>0</v>
      </c>
      <c r="AD32" s="143">
        <v>0</v>
      </c>
      <c r="AE32" s="143">
        <v>0</v>
      </c>
      <c r="AF32" s="143">
        <v>0</v>
      </c>
      <c r="AG32" s="144">
        <v>9</v>
      </c>
      <c r="AH32" s="144">
        <v>195</v>
      </c>
      <c r="AI32" s="144">
        <v>0</v>
      </c>
      <c r="AJ32" s="144">
        <v>204</v>
      </c>
      <c r="AK32" s="144">
        <v>0</v>
      </c>
      <c r="AL32" s="144">
        <v>0</v>
      </c>
      <c r="AM32" s="143">
        <v>0</v>
      </c>
      <c r="AN32" s="143"/>
      <c r="AO32" s="143">
        <v>0</v>
      </c>
      <c r="AP32" s="143">
        <v>0</v>
      </c>
      <c r="AQ32" s="143">
        <v>0</v>
      </c>
      <c r="AR32" s="143">
        <v>0</v>
      </c>
      <c r="AS32" s="143">
        <v>0</v>
      </c>
      <c r="AT32" s="143">
        <v>0</v>
      </c>
      <c r="AU32" s="143">
        <v>0</v>
      </c>
      <c r="AV32" s="143">
        <v>0</v>
      </c>
      <c r="AW32" s="143">
        <v>0</v>
      </c>
      <c r="AX32" s="143">
        <v>0</v>
      </c>
      <c r="AY32" s="143">
        <v>0</v>
      </c>
      <c r="AZ32" s="143">
        <v>0</v>
      </c>
      <c r="BA32" s="143">
        <v>0</v>
      </c>
      <c r="BB32" s="143">
        <v>0</v>
      </c>
      <c r="BC32" s="143">
        <v>0</v>
      </c>
      <c r="BD32" s="143">
        <v>0</v>
      </c>
      <c r="BE32" s="143">
        <v>0</v>
      </c>
      <c r="BF32" s="143">
        <v>0</v>
      </c>
      <c r="BG32" s="143">
        <v>0</v>
      </c>
      <c r="BH32" s="143">
        <v>0</v>
      </c>
      <c r="BI32" s="143">
        <v>0</v>
      </c>
      <c r="BJ32" s="143">
        <v>0</v>
      </c>
      <c r="BK32" s="143">
        <v>0</v>
      </c>
      <c r="BL32" s="143">
        <v>0</v>
      </c>
      <c r="BM32" s="143">
        <v>0</v>
      </c>
      <c r="BN32" s="143">
        <v>0</v>
      </c>
      <c r="BO32" s="143">
        <v>0</v>
      </c>
      <c r="BP32" s="143">
        <v>0</v>
      </c>
      <c r="BQ32" s="143">
        <v>0</v>
      </c>
      <c r="BR32" s="143">
        <v>0</v>
      </c>
      <c r="BS32" s="143">
        <v>0</v>
      </c>
      <c r="BT32" s="143">
        <v>0</v>
      </c>
      <c r="BU32" s="143">
        <v>0</v>
      </c>
      <c r="BV32" s="143">
        <v>0</v>
      </c>
      <c r="BW32" s="143">
        <v>0</v>
      </c>
      <c r="BX32" s="143">
        <v>0</v>
      </c>
      <c r="BY32" s="143">
        <v>0</v>
      </c>
      <c r="BZ32" s="143">
        <v>0</v>
      </c>
      <c r="CA32" s="143">
        <v>0</v>
      </c>
      <c r="CB32" s="143">
        <v>0</v>
      </c>
      <c r="CC32" s="143">
        <v>0</v>
      </c>
      <c r="CD32" s="143">
        <v>0</v>
      </c>
      <c r="CE32" s="143">
        <v>0</v>
      </c>
      <c r="CF32" s="143">
        <v>0</v>
      </c>
      <c r="CG32" s="143">
        <v>0</v>
      </c>
      <c r="CH32" s="143">
        <v>0</v>
      </c>
    </row>
    <row r="33" spans="1:86" s="145" customFormat="1" ht="18" customHeight="1">
      <c r="A33" s="142" t="s">
        <v>2318</v>
      </c>
      <c r="B33" s="143">
        <v>9</v>
      </c>
      <c r="C33" s="143">
        <v>0</v>
      </c>
      <c r="D33" s="143">
        <v>0</v>
      </c>
      <c r="E33" s="143">
        <v>2</v>
      </c>
      <c r="F33" s="143">
        <v>0</v>
      </c>
      <c r="G33" s="143">
        <v>0</v>
      </c>
      <c r="H33" s="143">
        <v>61</v>
      </c>
      <c r="I33" s="143">
        <v>0</v>
      </c>
      <c r="J33" s="143">
        <v>0</v>
      </c>
      <c r="K33" s="143">
        <v>110</v>
      </c>
      <c r="L33" s="143">
        <v>0</v>
      </c>
      <c r="M33" s="143">
        <v>0</v>
      </c>
      <c r="N33" s="143">
        <v>0</v>
      </c>
      <c r="O33" s="143">
        <v>0</v>
      </c>
      <c r="P33" s="143">
        <v>0</v>
      </c>
      <c r="Q33" s="143">
        <v>0</v>
      </c>
      <c r="R33" s="143">
        <v>0</v>
      </c>
      <c r="S33" s="143">
        <v>0</v>
      </c>
      <c r="T33" s="143">
        <v>0</v>
      </c>
      <c r="U33" s="143">
        <v>0</v>
      </c>
      <c r="V33" s="143">
        <v>0</v>
      </c>
      <c r="W33" s="143">
        <v>0</v>
      </c>
      <c r="X33" s="143">
        <v>0</v>
      </c>
      <c r="Y33" s="143">
        <v>0</v>
      </c>
      <c r="Z33" s="143">
        <v>0</v>
      </c>
      <c r="AA33" s="143">
        <v>0</v>
      </c>
      <c r="AB33" s="143">
        <v>0</v>
      </c>
      <c r="AC33" s="143">
        <v>0</v>
      </c>
      <c r="AD33" s="143">
        <v>0</v>
      </c>
      <c r="AE33" s="143">
        <v>0</v>
      </c>
      <c r="AF33" s="143">
        <v>0</v>
      </c>
      <c r="AG33" s="144">
        <v>9</v>
      </c>
      <c r="AH33" s="144">
        <v>171</v>
      </c>
      <c r="AI33" s="144">
        <v>0</v>
      </c>
      <c r="AJ33" s="144">
        <v>180</v>
      </c>
      <c r="AK33" s="144">
        <v>0</v>
      </c>
      <c r="AL33" s="144">
        <v>0</v>
      </c>
      <c r="AM33" s="143">
        <v>0</v>
      </c>
      <c r="AN33" s="143"/>
      <c r="AO33" s="143">
        <v>0</v>
      </c>
      <c r="AP33" s="143">
        <v>0</v>
      </c>
      <c r="AQ33" s="143">
        <v>0</v>
      </c>
      <c r="AR33" s="143">
        <v>0</v>
      </c>
      <c r="AS33" s="143">
        <v>0</v>
      </c>
      <c r="AT33" s="143">
        <v>0</v>
      </c>
      <c r="AU33" s="143">
        <v>0</v>
      </c>
      <c r="AV33" s="143">
        <v>0</v>
      </c>
      <c r="AW33" s="143">
        <v>0</v>
      </c>
      <c r="AX33" s="143">
        <v>0</v>
      </c>
      <c r="AY33" s="143">
        <v>0</v>
      </c>
      <c r="AZ33" s="143">
        <v>0</v>
      </c>
      <c r="BA33" s="143">
        <v>0</v>
      </c>
      <c r="BB33" s="143">
        <v>0</v>
      </c>
      <c r="BC33" s="143">
        <v>0</v>
      </c>
      <c r="BD33" s="143">
        <v>0</v>
      </c>
      <c r="BE33" s="143">
        <v>0</v>
      </c>
      <c r="BF33" s="143">
        <v>0</v>
      </c>
      <c r="BG33" s="143">
        <v>0</v>
      </c>
      <c r="BH33" s="143">
        <v>0</v>
      </c>
      <c r="BI33" s="143">
        <v>0</v>
      </c>
      <c r="BJ33" s="143">
        <v>0</v>
      </c>
      <c r="BK33" s="143">
        <v>0</v>
      </c>
      <c r="BL33" s="143">
        <v>0</v>
      </c>
      <c r="BM33" s="143">
        <v>0</v>
      </c>
      <c r="BN33" s="143">
        <v>0</v>
      </c>
      <c r="BO33" s="143">
        <v>0</v>
      </c>
      <c r="BP33" s="143">
        <v>0</v>
      </c>
      <c r="BQ33" s="143">
        <v>0</v>
      </c>
      <c r="BR33" s="143">
        <v>0</v>
      </c>
      <c r="BS33" s="143">
        <v>0</v>
      </c>
      <c r="BT33" s="143">
        <v>0</v>
      </c>
      <c r="BU33" s="143">
        <v>0</v>
      </c>
      <c r="BV33" s="143">
        <v>0</v>
      </c>
      <c r="BW33" s="143">
        <v>0</v>
      </c>
      <c r="BX33" s="143">
        <v>0</v>
      </c>
      <c r="BY33" s="143">
        <v>0</v>
      </c>
      <c r="BZ33" s="143">
        <v>0</v>
      </c>
      <c r="CA33" s="143">
        <v>0</v>
      </c>
      <c r="CB33" s="143">
        <v>0</v>
      </c>
      <c r="CC33" s="143">
        <v>0</v>
      </c>
      <c r="CD33" s="143">
        <v>0</v>
      </c>
      <c r="CE33" s="143">
        <v>0</v>
      </c>
      <c r="CF33" s="143">
        <v>0</v>
      </c>
      <c r="CG33" s="143">
        <v>0</v>
      </c>
      <c r="CH33" s="143">
        <v>0</v>
      </c>
    </row>
    <row r="34" spans="1:86" s="145" customFormat="1" ht="18" customHeight="1">
      <c r="A34" s="142" t="s">
        <v>2319</v>
      </c>
      <c r="B34" s="143">
        <v>6</v>
      </c>
      <c r="C34" s="143">
        <v>0</v>
      </c>
      <c r="D34" s="143">
        <v>0</v>
      </c>
      <c r="E34" s="143">
        <v>4</v>
      </c>
      <c r="F34" s="143">
        <v>0</v>
      </c>
      <c r="G34" s="143">
        <v>0</v>
      </c>
      <c r="H34" s="143">
        <v>49</v>
      </c>
      <c r="I34" s="143">
        <v>0</v>
      </c>
      <c r="J34" s="143">
        <v>0</v>
      </c>
      <c r="K34" s="143">
        <v>0</v>
      </c>
      <c r="L34" s="143">
        <v>0</v>
      </c>
      <c r="M34" s="143">
        <v>0</v>
      </c>
      <c r="N34" s="143">
        <v>0</v>
      </c>
      <c r="O34" s="143">
        <v>0</v>
      </c>
      <c r="P34" s="143">
        <v>0</v>
      </c>
      <c r="Q34" s="143">
        <v>0</v>
      </c>
      <c r="R34" s="143">
        <v>0</v>
      </c>
      <c r="S34" s="143">
        <v>0</v>
      </c>
      <c r="T34" s="143">
        <v>0</v>
      </c>
      <c r="U34" s="143">
        <v>0</v>
      </c>
      <c r="V34" s="143">
        <v>0</v>
      </c>
      <c r="W34" s="143">
        <v>0</v>
      </c>
      <c r="X34" s="143">
        <v>0</v>
      </c>
      <c r="Y34" s="143">
        <v>0</v>
      </c>
      <c r="Z34" s="143">
        <v>0</v>
      </c>
      <c r="AA34" s="143">
        <v>0</v>
      </c>
      <c r="AB34" s="143">
        <v>0</v>
      </c>
      <c r="AC34" s="143">
        <v>0</v>
      </c>
      <c r="AD34" s="143">
        <v>0</v>
      </c>
      <c r="AE34" s="143">
        <v>0</v>
      </c>
      <c r="AF34" s="143">
        <v>0</v>
      </c>
      <c r="AG34" s="144">
        <v>6</v>
      </c>
      <c r="AH34" s="144">
        <v>49</v>
      </c>
      <c r="AI34" s="144">
        <v>0</v>
      </c>
      <c r="AJ34" s="144">
        <v>55</v>
      </c>
      <c r="AK34" s="144">
        <v>0</v>
      </c>
      <c r="AL34" s="144">
        <v>0</v>
      </c>
      <c r="AM34" s="143">
        <v>0</v>
      </c>
      <c r="AN34" s="143"/>
      <c r="AO34" s="143">
        <v>0</v>
      </c>
      <c r="AP34" s="143">
        <v>0</v>
      </c>
      <c r="AQ34" s="143">
        <v>0</v>
      </c>
      <c r="AR34" s="143">
        <v>0</v>
      </c>
      <c r="AS34" s="143">
        <v>0</v>
      </c>
      <c r="AT34" s="143">
        <v>0</v>
      </c>
      <c r="AU34" s="143">
        <v>0</v>
      </c>
      <c r="AV34" s="143">
        <v>0</v>
      </c>
      <c r="AW34" s="143">
        <v>0</v>
      </c>
      <c r="AX34" s="143">
        <v>0</v>
      </c>
      <c r="AY34" s="143">
        <v>0</v>
      </c>
      <c r="AZ34" s="143">
        <v>0</v>
      </c>
      <c r="BA34" s="143">
        <v>0</v>
      </c>
      <c r="BB34" s="143">
        <v>0</v>
      </c>
      <c r="BC34" s="143">
        <v>0</v>
      </c>
      <c r="BD34" s="143">
        <v>0</v>
      </c>
      <c r="BE34" s="143">
        <v>0</v>
      </c>
      <c r="BF34" s="143">
        <v>0</v>
      </c>
      <c r="BG34" s="143">
        <v>0</v>
      </c>
      <c r="BH34" s="143">
        <v>0</v>
      </c>
      <c r="BI34" s="143">
        <v>0</v>
      </c>
      <c r="BJ34" s="143">
        <v>0</v>
      </c>
      <c r="BK34" s="143">
        <v>0</v>
      </c>
      <c r="BL34" s="143">
        <v>0</v>
      </c>
      <c r="BM34" s="143">
        <v>0</v>
      </c>
      <c r="BN34" s="143">
        <v>0</v>
      </c>
      <c r="BO34" s="143">
        <v>0</v>
      </c>
      <c r="BP34" s="143">
        <v>0</v>
      </c>
      <c r="BQ34" s="143">
        <v>0</v>
      </c>
      <c r="BR34" s="143">
        <v>0</v>
      </c>
      <c r="BS34" s="143">
        <v>0</v>
      </c>
      <c r="BT34" s="143">
        <v>0</v>
      </c>
      <c r="BU34" s="143">
        <v>0</v>
      </c>
      <c r="BV34" s="143">
        <v>0</v>
      </c>
      <c r="BW34" s="143">
        <v>0</v>
      </c>
      <c r="BX34" s="143">
        <v>0</v>
      </c>
      <c r="BY34" s="143">
        <v>0</v>
      </c>
      <c r="BZ34" s="143">
        <v>0</v>
      </c>
      <c r="CA34" s="143">
        <v>0</v>
      </c>
      <c r="CB34" s="143">
        <v>0</v>
      </c>
      <c r="CC34" s="143">
        <v>0</v>
      </c>
      <c r="CD34" s="143">
        <v>0</v>
      </c>
      <c r="CE34" s="143">
        <v>0</v>
      </c>
      <c r="CF34" s="143">
        <v>0</v>
      </c>
      <c r="CG34" s="143">
        <v>0</v>
      </c>
      <c r="CH34" s="143">
        <v>0</v>
      </c>
    </row>
    <row r="35" spans="1:86" s="145" customFormat="1" ht="32.1" customHeight="1">
      <c r="A35" s="142" t="s">
        <v>667</v>
      </c>
      <c r="B35" s="143">
        <v>10</v>
      </c>
      <c r="C35" s="143">
        <v>0</v>
      </c>
      <c r="D35" s="143">
        <v>0</v>
      </c>
      <c r="E35" s="143">
        <v>60</v>
      </c>
      <c r="F35" s="143">
        <v>0</v>
      </c>
      <c r="G35" s="143">
        <v>0</v>
      </c>
      <c r="H35" s="143">
        <v>189</v>
      </c>
      <c r="I35" s="143">
        <v>0</v>
      </c>
      <c r="J35" s="143">
        <v>0</v>
      </c>
      <c r="K35" s="143">
        <v>223</v>
      </c>
      <c r="L35" s="143">
        <v>0</v>
      </c>
      <c r="M35" s="143">
        <v>0</v>
      </c>
      <c r="N35" s="143">
        <v>57</v>
      </c>
      <c r="O35" s="143">
        <v>0</v>
      </c>
      <c r="P35" s="143">
        <v>0</v>
      </c>
      <c r="Q35" s="143">
        <v>43</v>
      </c>
      <c r="R35" s="143">
        <v>0</v>
      </c>
      <c r="S35" s="143">
        <v>0</v>
      </c>
      <c r="T35" s="143">
        <v>0</v>
      </c>
      <c r="U35" s="143">
        <v>0</v>
      </c>
      <c r="V35" s="143">
        <v>0</v>
      </c>
      <c r="W35" s="143">
        <v>0</v>
      </c>
      <c r="X35" s="143">
        <v>0</v>
      </c>
      <c r="Y35" s="143">
        <v>0</v>
      </c>
      <c r="Z35" s="143">
        <v>0</v>
      </c>
      <c r="AA35" s="143">
        <v>0</v>
      </c>
      <c r="AB35" s="143">
        <v>0</v>
      </c>
      <c r="AC35" s="143">
        <v>0</v>
      </c>
      <c r="AD35" s="143">
        <v>0</v>
      </c>
      <c r="AE35" s="143">
        <v>1</v>
      </c>
      <c r="AF35" s="143">
        <v>6</v>
      </c>
      <c r="AG35" s="144">
        <v>10</v>
      </c>
      <c r="AH35" s="144">
        <v>512</v>
      </c>
      <c r="AI35" s="144">
        <v>7</v>
      </c>
      <c r="AJ35" s="144">
        <v>529</v>
      </c>
      <c r="AK35" s="144">
        <v>0</v>
      </c>
      <c r="AL35" s="144">
        <v>0</v>
      </c>
      <c r="AM35" s="143">
        <v>0</v>
      </c>
      <c r="AN35" s="143"/>
      <c r="AO35" s="143">
        <v>0</v>
      </c>
      <c r="AP35" s="143">
        <v>0</v>
      </c>
      <c r="AQ35" s="143">
        <v>0</v>
      </c>
      <c r="AR35" s="143">
        <v>0</v>
      </c>
      <c r="AS35" s="143">
        <v>0</v>
      </c>
      <c r="AT35" s="143">
        <v>0</v>
      </c>
      <c r="AU35" s="143">
        <v>0</v>
      </c>
      <c r="AV35" s="143">
        <v>0</v>
      </c>
      <c r="AW35" s="143">
        <v>0</v>
      </c>
      <c r="AX35" s="143">
        <v>0</v>
      </c>
      <c r="AY35" s="143">
        <v>0</v>
      </c>
      <c r="AZ35" s="143">
        <v>0</v>
      </c>
      <c r="BA35" s="143">
        <v>0</v>
      </c>
      <c r="BB35" s="143">
        <v>0</v>
      </c>
      <c r="BC35" s="143">
        <v>0</v>
      </c>
      <c r="BD35" s="143">
        <v>0</v>
      </c>
      <c r="BE35" s="143">
        <v>0</v>
      </c>
      <c r="BF35" s="143">
        <v>0</v>
      </c>
      <c r="BG35" s="143">
        <v>0</v>
      </c>
      <c r="BH35" s="143">
        <v>0</v>
      </c>
      <c r="BI35" s="143">
        <v>0</v>
      </c>
      <c r="BJ35" s="143">
        <v>0</v>
      </c>
      <c r="BK35" s="143">
        <v>0</v>
      </c>
      <c r="BL35" s="143">
        <v>0</v>
      </c>
      <c r="BM35" s="143">
        <v>0</v>
      </c>
      <c r="BN35" s="143">
        <v>0</v>
      </c>
      <c r="BO35" s="143">
        <v>0</v>
      </c>
      <c r="BP35" s="143">
        <v>0</v>
      </c>
      <c r="BQ35" s="143">
        <v>0</v>
      </c>
      <c r="BR35" s="143">
        <v>0</v>
      </c>
      <c r="BS35" s="143">
        <v>0</v>
      </c>
      <c r="BT35" s="143">
        <v>0</v>
      </c>
      <c r="BU35" s="143">
        <v>0</v>
      </c>
      <c r="BV35" s="143">
        <v>0</v>
      </c>
      <c r="BW35" s="143">
        <v>0</v>
      </c>
      <c r="BX35" s="143">
        <v>0</v>
      </c>
      <c r="BY35" s="143">
        <v>0</v>
      </c>
      <c r="BZ35" s="143">
        <v>0</v>
      </c>
      <c r="CA35" s="143">
        <v>0</v>
      </c>
      <c r="CB35" s="143">
        <v>0</v>
      </c>
      <c r="CC35" s="143">
        <v>0</v>
      </c>
      <c r="CD35" s="143">
        <v>0</v>
      </c>
      <c r="CE35" s="143">
        <v>0</v>
      </c>
      <c r="CF35" s="143">
        <v>0</v>
      </c>
      <c r="CG35" s="143">
        <v>0</v>
      </c>
      <c r="CH35" s="143">
        <v>0</v>
      </c>
    </row>
    <row r="36" spans="1:86" s="149" customFormat="1" ht="18" customHeight="1">
      <c r="A36" s="142" t="s">
        <v>668</v>
      </c>
      <c r="B36" s="143">
        <v>6</v>
      </c>
      <c r="C36" s="143">
        <v>1</v>
      </c>
      <c r="D36" s="143">
        <v>0</v>
      </c>
      <c r="E36" s="143">
        <v>0</v>
      </c>
      <c r="F36" s="143">
        <v>0</v>
      </c>
      <c r="G36" s="143">
        <v>0</v>
      </c>
      <c r="H36" s="143">
        <v>65</v>
      </c>
      <c r="I36" s="143">
        <v>0</v>
      </c>
      <c r="J36" s="143">
        <v>0</v>
      </c>
      <c r="K36" s="143">
        <v>27</v>
      </c>
      <c r="L36" s="143">
        <v>0</v>
      </c>
      <c r="M36" s="143">
        <v>0</v>
      </c>
      <c r="N36" s="143">
        <v>19</v>
      </c>
      <c r="O36" s="143">
        <v>0</v>
      </c>
      <c r="P36" s="143">
        <v>0</v>
      </c>
      <c r="Q36" s="143">
        <v>0</v>
      </c>
      <c r="R36" s="143">
        <v>0</v>
      </c>
      <c r="S36" s="143">
        <v>0</v>
      </c>
      <c r="T36" s="143">
        <v>0</v>
      </c>
      <c r="U36" s="143">
        <v>0</v>
      </c>
      <c r="V36" s="143">
        <v>0</v>
      </c>
      <c r="W36" s="143">
        <v>0</v>
      </c>
      <c r="X36" s="143">
        <v>0</v>
      </c>
      <c r="Y36" s="143">
        <v>0</v>
      </c>
      <c r="Z36" s="143">
        <v>0</v>
      </c>
      <c r="AA36" s="143">
        <v>0</v>
      </c>
      <c r="AB36" s="143">
        <v>0</v>
      </c>
      <c r="AC36" s="143">
        <v>0</v>
      </c>
      <c r="AD36" s="143">
        <v>0</v>
      </c>
      <c r="AE36" s="143">
        <v>0</v>
      </c>
      <c r="AF36" s="143">
        <v>2</v>
      </c>
      <c r="AG36" s="144">
        <v>6</v>
      </c>
      <c r="AH36" s="144">
        <v>111</v>
      </c>
      <c r="AI36" s="144">
        <v>2</v>
      </c>
      <c r="AJ36" s="144">
        <v>119</v>
      </c>
      <c r="AK36" s="144">
        <v>1</v>
      </c>
      <c r="AL36" s="144">
        <v>0</v>
      </c>
      <c r="AM36" s="143">
        <v>1</v>
      </c>
      <c r="AN36" s="143" t="s">
        <v>2307</v>
      </c>
      <c r="AO36" s="143">
        <v>0</v>
      </c>
      <c r="AP36" s="143">
        <v>0</v>
      </c>
      <c r="AQ36" s="143">
        <v>0</v>
      </c>
      <c r="AR36" s="143">
        <v>0</v>
      </c>
      <c r="AS36" s="143">
        <v>0</v>
      </c>
      <c r="AT36" s="143">
        <v>0</v>
      </c>
      <c r="AU36" s="143">
        <v>0</v>
      </c>
      <c r="AV36" s="143">
        <v>0</v>
      </c>
      <c r="AW36" s="143">
        <v>0</v>
      </c>
      <c r="AX36" s="143">
        <v>0</v>
      </c>
      <c r="AY36" s="143">
        <v>0</v>
      </c>
      <c r="AZ36" s="143">
        <v>0</v>
      </c>
      <c r="BA36" s="143">
        <v>0</v>
      </c>
      <c r="BB36" s="143">
        <v>0</v>
      </c>
      <c r="BC36" s="143">
        <v>0</v>
      </c>
      <c r="BD36" s="143">
        <v>0</v>
      </c>
      <c r="BE36" s="143">
        <v>0</v>
      </c>
      <c r="BF36" s="143">
        <v>0</v>
      </c>
      <c r="BG36" s="143">
        <v>0</v>
      </c>
      <c r="BH36" s="143">
        <v>1</v>
      </c>
      <c r="BI36" s="143">
        <v>0</v>
      </c>
      <c r="BJ36" s="143">
        <v>0</v>
      </c>
      <c r="BK36" s="143">
        <v>0</v>
      </c>
      <c r="BL36" s="143">
        <v>0</v>
      </c>
      <c r="BM36" s="143">
        <v>0</v>
      </c>
      <c r="BN36" s="143">
        <v>0</v>
      </c>
      <c r="BO36" s="143">
        <v>0</v>
      </c>
      <c r="BP36" s="143">
        <v>0</v>
      </c>
      <c r="BQ36" s="143">
        <v>0</v>
      </c>
      <c r="BR36" s="143">
        <v>0</v>
      </c>
      <c r="BS36" s="143">
        <v>0</v>
      </c>
      <c r="BT36" s="143">
        <v>0</v>
      </c>
      <c r="BU36" s="143">
        <v>0</v>
      </c>
      <c r="BV36" s="143">
        <v>0</v>
      </c>
      <c r="BW36" s="143">
        <v>0</v>
      </c>
      <c r="BX36" s="143">
        <v>0</v>
      </c>
      <c r="BY36" s="143">
        <v>0</v>
      </c>
      <c r="BZ36" s="143">
        <v>0</v>
      </c>
      <c r="CA36" s="143">
        <v>0</v>
      </c>
      <c r="CB36" s="143">
        <v>0</v>
      </c>
      <c r="CC36" s="143">
        <v>0</v>
      </c>
      <c r="CD36" s="143">
        <v>0</v>
      </c>
      <c r="CE36" s="143">
        <v>0</v>
      </c>
      <c r="CF36" s="143">
        <v>0</v>
      </c>
      <c r="CG36" s="143">
        <v>0</v>
      </c>
      <c r="CH36" s="143">
        <v>0</v>
      </c>
    </row>
    <row r="37" spans="1:86" s="145" customFormat="1" ht="18" customHeight="1">
      <c r="A37" s="142" t="s">
        <v>2320</v>
      </c>
      <c r="B37" s="143">
        <v>2</v>
      </c>
      <c r="C37" s="143">
        <v>0</v>
      </c>
      <c r="D37" s="143">
        <v>0</v>
      </c>
      <c r="E37" s="143">
        <v>0</v>
      </c>
      <c r="F37" s="143">
        <v>0</v>
      </c>
      <c r="G37" s="143">
        <v>0</v>
      </c>
      <c r="H37" s="143">
        <v>34</v>
      </c>
      <c r="I37" s="143">
        <v>0</v>
      </c>
      <c r="J37" s="143">
        <v>0</v>
      </c>
      <c r="K37" s="143">
        <v>20</v>
      </c>
      <c r="L37" s="143">
        <v>0</v>
      </c>
      <c r="M37" s="143">
        <v>0</v>
      </c>
      <c r="N37" s="143">
        <v>0</v>
      </c>
      <c r="O37" s="143">
        <v>0</v>
      </c>
      <c r="P37" s="143">
        <v>0</v>
      </c>
      <c r="Q37" s="143">
        <v>8</v>
      </c>
      <c r="R37" s="143">
        <v>0</v>
      </c>
      <c r="S37" s="143">
        <v>0</v>
      </c>
      <c r="T37" s="143">
        <v>0</v>
      </c>
      <c r="U37" s="143">
        <v>0</v>
      </c>
      <c r="V37" s="143">
        <v>0</v>
      </c>
      <c r="W37" s="143">
        <v>0</v>
      </c>
      <c r="X37" s="143">
        <v>0</v>
      </c>
      <c r="Y37" s="143">
        <v>0</v>
      </c>
      <c r="Z37" s="143">
        <v>0</v>
      </c>
      <c r="AA37" s="143">
        <v>0</v>
      </c>
      <c r="AB37" s="143">
        <v>0</v>
      </c>
      <c r="AC37" s="143">
        <v>0</v>
      </c>
      <c r="AD37" s="143">
        <v>0</v>
      </c>
      <c r="AE37" s="143">
        <v>0</v>
      </c>
      <c r="AF37" s="143">
        <v>0</v>
      </c>
      <c r="AG37" s="144">
        <v>2</v>
      </c>
      <c r="AH37" s="144">
        <v>62</v>
      </c>
      <c r="AI37" s="144">
        <v>0</v>
      </c>
      <c r="AJ37" s="144">
        <v>64</v>
      </c>
      <c r="AK37" s="144">
        <v>0</v>
      </c>
      <c r="AL37" s="144">
        <v>0</v>
      </c>
      <c r="AM37" s="143">
        <v>0</v>
      </c>
      <c r="AN37" s="143"/>
      <c r="AO37" s="143">
        <v>0</v>
      </c>
      <c r="AP37" s="143">
        <v>0</v>
      </c>
      <c r="AQ37" s="143">
        <v>0</v>
      </c>
      <c r="AR37" s="143">
        <v>0</v>
      </c>
      <c r="AS37" s="143">
        <v>0</v>
      </c>
      <c r="AT37" s="143">
        <v>0</v>
      </c>
      <c r="AU37" s="143">
        <v>0</v>
      </c>
      <c r="AV37" s="143">
        <v>0</v>
      </c>
      <c r="AW37" s="143">
        <v>0</v>
      </c>
      <c r="AX37" s="143">
        <v>0</v>
      </c>
      <c r="AY37" s="143">
        <v>0</v>
      </c>
      <c r="AZ37" s="143">
        <v>0</v>
      </c>
      <c r="BA37" s="143">
        <v>0</v>
      </c>
      <c r="BB37" s="143">
        <v>0</v>
      </c>
      <c r="BC37" s="143">
        <v>0</v>
      </c>
      <c r="BD37" s="143">
        <v>0</v>
      </c>
      <c r="BE37" s="143">
        <v>0</v>
      </c>
      <c r="BF37" s="143">
        <v>0</v>
      </c>
      <c r="BG37" s="143">
        <v>0</v>
      </c>
      <c r="BH37" s="143">
        <v>0</v>
      </c>
      <c r="BI37" s="143">
        <v>0</v>
      </c>
      <c r="BJ37" s="143">
        <v>0</v>
      </c>
      <c r="BK37" s="143">
        <v>0</v>
      </c>
      <c r="BL37" s="143">
        <v>0</v>
      </c>
      <c r="BM37" s="143">
        <v>0</v>
      </c>
      <c r="BN37" s="143">
        <v>0</v>
      </c>
      <c r="BO37" s="143">
        <v>0</v>
      </c>
      <c r="BP37" s="143">
        <v>0</v>
      </c>
      <c r="BQ37" s="143">
        <v>0</v>
      </c>
      <c r="BR37" s="143">
        <v>0</v>
      </c>
      <c r="BS37" s="143">
        <v>0</v>
      </c>
      <c r="BT37" s="143">
        <v>0</v>
      </c>
      <c r="BU37" s="143">
        <v>0</v>
      </c>
      <c r="BV37" s="143">
        <v>0</v>
      </c>
      <c r="BW37" s="143">
        <v>0</v>
      </c>
      <c r="BX37" s="143">
        <v>0</v>
      </c>
      <c r="BY37" s="143">
        <v>0</v>
      </c>
      <c r="BZ37" s="143">
        <v>0</v>
      </c>
      <c r="CA37" s="143">
        <v>0</v>
      </c>
      <c r="CB37" s="143">
        <v>0</v>
      </c>
      <c r="CC37" s="143">
        <v>0</v>
      </c>
      <c r="CD37" s="143">
        <v>0</v>
      </c>
      <c r="CE37" s="143">
        <v>0</v>
      </c>
      <c r="CF37" s="143">
        <v>0</v>
      </c>
      <c r="CG37" s="143">
        <v>0</v>
      </c>
      <c r="CH37" s="143">
        <v>0</v>
      </c>
    </row>
    <row r="38" spans="1:86" s="145" customFormat="1" ht="18" customHeight="1">
      <c r="A38" s="142" t="s">
        <v>669</v>
      </c>
      <c r="B38" s="143">
        <v>12</v>
      </c>
      <c r="C38" s="143">
        <v>0</v>
      </c>
      <c r="D38" s="143">
        <v>0</v>
      </c>
      <c r="E38" s="143">
        <v>652</v>
      </c>
      <c r="F38" s="143">
        <v>0</v>
      </c>
      <c r="G38" s="143">
        <v>0</v>
      </c>
      <c r="H38" s="143">
        <v>165</v>
      </c>
      <c r="I38" s="143">
        <v>0</v>
      </c>
      <c r="J38" s="143">
        <v>0</v>
      </c>
      <c r="K38" s="143">
        <v>64</v>
      </c>
      <c r="L38" s="143">
        <v>0</v>
      </c>
      <c r="M38" s="143">
        <v>0</v>
      </c>
      <c r="N38" s="143">
        <v>9</v>
      </c>
      <c r="O38" s="143">
        <v>0</v>
      </c>
      <c r="P38" s="143">
        <v>0</v>
      </c>
      <c r="Q38" s="144">
        <v>59</v>
      </c>
      <c r="R38" s="143">
        <v>0</v>
      </c>
      <c r="S38" s="143">
        <v>0</v>
      </c>
      <c r="T38" s="143">
        <v>0</v>
      </c>
      <c r="U38" s="143">
        <v>0</v>
      </c>
      <c r="V38" s="143">
        <v>0</v>
      </c>
      <c r="W38" s="143">
        <v>0</v>
      </c>
      <c r="X38" s="143">
        <v>0</v>
      </c>
      <c r="Y38" s="143">
        <v>0</v>
      </c>
      <c r="Z38" s="143">
        <v>0</v>
      </c>
      <c r="AA38" s="143">
        <v>0</v>
      </c>
      <c r="AB38" s="143">
        <v>0</v>
      </c>
      <c r="AC38" s="143">
        <v>0</v>
      </c>
      <c r="AD38" s="143">
        <v>0</v>
      </c>
      <c r="AE38" s="143">
        <v>0</v>
      </c>
      <c r="AF38" s="143">
        <v>1</v>
      </c>
      <c r="AG38" s="144">
        <v>12</v>
      </c>
      <c r="AH38" s="144">
        <v>297</v>
      </c>
      <c r="AI38" s="144">
        <v>1</v>
      </c>
      <c r="AJ38" s="144">
        <v>310</v>
      </c>
      <c r="AK38" s="144">
        <v>0</v>
      </c>
      <c r="AL38" s="144">
        <v>0</v>
      </c>
      <c r="AM38" s="143">
        <v>0</v>
      </c>
      <c r="AN38" s="143"/>
      <c r="AO38" s="143">
        <v>0</v>
      </c>
      <c r="AP38" s="143">
        <v>0</v>
      </c>
      <c r="AQ38" s="143">
        <v>0</v>
      </c>
      <c r="AR38" s="143">
        <v>0</v>
      </c>
      <c r="AS38" s="143">
        <v>0</v>
      </c>
      <c r="AT38" s="143">
        <v>0</v>
      </c>
      <c r="AU38" s="143">
        <v>0</v>
      </c>
      <c r="AV38" s="143">
        <v>0</v>
      </c>
      <c r="AW38" s="143">
        <v>0</v>
      </c>
      <c r="AX38" s="143">
        <v>0</v>
      </c>
      <c r="AY38" s="143">
        <v>0</v>
      </c>
      <c r="AZ38" s="143">
        <v>0</v>
      </c>
      <c r="BA38" s="143">
        <v>0</v>
      </c>
      <c r="BB38" s="143">
        <v>0</v>
      </c>
      <c r="BC38" s="143">
        <v>0</v>
      </c>
      <c r="BD38" s="143">
        <v>0</v>
      </c>
      <c r="BE38" s="143">
        <v>0</v>
      </c>
      <c r="BF38" s="143">
        <v>0</v>
      </c>
      <c r="BG38" s="143">
        <v>0</v>
      </c>
      <c r="BH38" s="143">
        <v>0</v>
      </c>
      <c r="BI38" s="143">
        <v>0</v>
      </c>
      <c r="BJ38" s="143">
        <v>0</v>
      </c>
      <c r="BK38" s="143">
        <v>0</v>
      </c>
      <c r="BL38" s="143">
        <v>0</v>
      </c>
      <c r="BM38" s="143">
        <v>0</v>
      </c>
      <c r="BN38" s="143">
        <v>0</v>
      </c>
      <c r="BO38" s="143">
        <v>0</v>
      </c>
      <c r="BP38" s="143">
        <v>0</v>
      </c>
      <c r="BQ38" s="143">
        <v>0</v>
      </c>
      <c r="BR38" s="143">
        <v>0</v>
      </c>
      <c r="BS38" s="143">
        <v>0</v>
      </c>
      <c r="BT38" s="143">
        <v>0</v>
      </c>
      <c r="BU38" s="143">
        <v>0</v>
      </c>
      <c r="BV38" s="143">
        <v>0</v>
      </c>
      <c r="BW38" s="143">
        <v>0</v>
      </c>
      <c r="BX38" s="143">
        <v>0</v>
      </c>
      <c r="BY38" s="143">
        <v>0</v>
      </c>
      <c r="BZ38" s="143">
        <v>0</v>
      </c>
      <c r="CA38" s="143">
        <v>0</v>
      </c>
      <c r="CB38" s="143">
        <v>0</v>
      </c>
      <c r="CC38" s="143">
        <v>0</v>
      </c>
      <c r="CD38" s="143">
        <v>0</v>
      </c>
      <c r="CE38" s="143">
        <v>0</v>
      </c>
      <c r="CF38" s="143">
        <v>0</v>
      </c>
      <c r="CG38" s="143">
        <v>0</v>
      </c>
      <c r="CH38" s="143">
        <v>0</v>
      </c>
    </row>
    <row r="39" spans="1:86" s="145" customFormat="1" ht="32.1" customHeight="1">
      <c r="A39" s="142" t="s">
        <v>670</v>
      </c>
      <c r="B39" s="143">
        <v>9</v>
      </c>
      <c r="C39" s="143">
        <v>0</v>
      </c>
      <c r="D39" s="143">
        <v>0</v>
      </c>
      <c r="E39" s="143">
        <v>291</v>
      </c>
      <c r="F39" s="143">
        <v>0</v>
      </c>
      <c r="G39" s="143">
        <v>0</v>
      </c>
      <c r="H39" s="143">
        <v>184</v>
      </c>
      <c r="I39" s="143">
        <v>0</v>
      </c>
      <c r="J39" s="143">
        <v>0</v>
      </c>
      <c r="K39" s="143">
        <v>75</v>
      </c>
      <c r="L39" s="143">
        <v>0</v>
      </c>
      <c r="M39" s="143">
        <v>0</v>
      </c>
      <c r="N39" s="143">
        <v>32</v>
      </c>
      <c r="O39" s="143">
        <v>1</v>
      </c>
      <c r="P39" s="143">
        <v>0</v>
      </c>
      <c r="Q39" s="143">
        <v>0</v>
      </c>
      <c r="R39" s="143">
        <v>0</v>
      </c>
      <c r="S39" s="143">
        <v>0</v>
      </c>
      <c r="T39" s="143">
        <v>0</v>
      </c>
      <c r="U39" s="143">
        <v>0</v>
      </c>
      <c r="V39" s="143">
        <v>0</v>
      </c>
      <c r="W39" s="143">
        <v>0</v>
      </c>
      <c r="X39" s="143">
        <v>0</v>
      </c>
      <c r="Y39" s="143">
        <v>0</v>
      </c>
      <c r="Z39" s="143">
        <v>0</v>
      </c>
      <c r="AA39" s="143">
        <v>0</v>
      </c>
      <c r="AB39" s="143">
        <v>0</v>
      </c>
      <c r="AC39" s="143">
        <v>0</v>
      </c>
      <c r="AD39" s="143">
        <v>0</v>
      </c>
      <c r="AE39" s="143">
        <v>0</v>
      </c>
      <c r="AF39" s="143">
        <v>0</v>
      </c>
      <c r="AG39" s="144">
        <v>9</v>
      </c>
      <c r="AH39" s="144">
        <v>291</v>
      </c>
      <c r="AI39" s="144">
        <v>0</v>
      </c>
      <c r="AJ39" s="144">
        <v>300</v>
      </c>
      <c r="AK39" s="144">
        <v>1</v>
      </c>
      <c r="AL39" s="144">
        <v>0</v>
      </c>
      <c r="AM39" s="143">
        <v>1</v>
      </c>
      <c r="AN39" s="143" t="s">
        <v>2321</v>
      </c>
      <c r="AO39" s="143">
        <v>0</v>
      </c>
      <c r="AP39" s="143">
        <v>0</v>
      </c>
      <c r="AQ39" s="143">
        <v>0</v>
      </c>
      <c r="AR39" s="143">
        <v>0</v>
      </c>
      <c r="AS39" s="143">
        <v>0</v>
      </c>
      <c r="AT39" s="143">
        <v>0</v>
      </c>
      <c r="AU39" s="143">
        <v>0</v>
      </c>
      <c r="AV39" s="143">
        <v>0</v>
      </c>
      <c r="AW39" s="143">
        <v>0</v>
      </c>
      <c r="AX39" s="143">
        <v>0</v>
      </c>
      <c r="AY39" s="143">
        <v>0</v>
      </c>
      <c r="AZ39" s="143">
        <v>0</v>
      </c>
      <c r="BA39" s="143">
        <v>0</v>
      </c>
      <c r="BB39" s="143">
        <v>0</v>
      </c>
      <c r="BC39" s="143">
        <v>0</v>
      </c>
      <c r="BD39" s="143">
        <v>0</v>
      </c>
      <c r="BE39" s="143">
        <v>0</v>
      </c>
      <c r="BF39" s="143">
        <v>0</v>
      </c>
      <c r="BG39" s="143">
        <v>0</v>
      </c>
      <c r="BH39" s="143">
        <v>1</v>
      </c>
      <c r="BI39" s="143">
        <v>0</v>
      </c>
      <c r="BJ39" s="143">
        <v>0</v>
      </c>
      <c r="BK39" s="143">
        <v>0</v>
      </c>
      <c r="BL39" s="143">
        <v>0</v>
      </c>
      <c r="BM39" s="143">
        <v>0</v>
      </c>
      <c r="BN39" s="143">
        <v>0</v>
      </c>
      <c r="BO39" s="143">
        <v>0</v>
      </c>
      <c r="BP39" s="143">
        <v>0</v>
      </c>
      <c r="BQ39" s="143">
        <v>0</v>
      </c>
      <c r="BR39" s="143">
        <v>0</v>
      </c>
      <c r="BS39" s="143">
        <v>0</v>
      </c>
      <c r="BT39" s="143">
        <v>0</v>
      </c>
      <c r="BU39" s="143">
        <v>0</v>
      </c>
      <c r="BV39" s="143">
        <v>0</v>
      </c>
      <c r="BW39" s="143">
        <v>0</v>
      </c>
      <c r="BX39" s="143">
        <v>0</v>
      </c>
      <c r="BY39" s="143">
        <v>0</v>
      </c>
      <c r="BZ39" s="143">
        <v>0</v>
      </c>
      <c r="CA39" s="143">
        <v>0</v>
      </c>
      <c r="CB39" s="143">
        <v>0</v>
      </c>
      <c r="CC39" s="143">
        <v>0</v>
      </c>
      <c r="CD39" s="143">
        <v>0</v>
      </c>
      <c r="CE39" s="143">
        <v>0</v>
      </c>
      <c r="CF39" s="143">
        <v>0</v>
      </c>
      <c r="CG39" s="143">
        <v>0</v>
      </c>
      <c r="CH39" s="143">
        <v>0</v>
      </c>
    </row>
    <row r="40" spans="1:86" s="145" customFormat="1" ht="32.1" customHeight="1">
      <c r="A40" s="142" t="s">
        <v>671</v>
      </c>
      <c r="B40" s="143">
        <v>9</v>
      </c>
      <c r="C40" s="143">
        <v>0</v>
      </c>
      <c r="D40" s="143">
        <v>0</v>
      </c>
      <c r="E40" s="143">
        <v>0</v>
      </c>
      <c r="F40" s="143">
        <v>0</v>
      </c>
      <c r="G40" s="143">
        <v>0</v>
      </c>
      <c r="H40" s="143">
        <v>187</v>
      </c>
      <c r="I40" s="143">
        <v>0</v>
      </c>
      <c r="J40" s="143">
        <v>0</v>
      </c>
      <c r="K40" s="143">
        <v>267</v>
      </c>
      <c r="L40" s="143">
        <v>0</v>
      </c>
      <c r="M40" s="143">
        <v>0</v>
      </c>
      <c r="N40" s="143">
        <v>12</v>
      </c>
      <c r="O40" s="143">
        <v>0</v>
      </c>
      <c r="P40" s="143">
        <v>0</v>
      </c>
      <c r="Q40" s="143">
        <v>0</v>
      </c>
      <c r="R40" s="143">
        <v>0</v>
      </c>
      <c r="S40" s="143">
        <v>0</v>
      </c>
      <c r="T40" s="143">
        <v>0</v>
      </c>
      <c r="U40" s="143">
        <v>0</v>
      </c>
      <c r="V40" s="143">
        <v>0</v>
      </c>
      <c r="W40" s="143">
        <v>0</v>
      </c>
      <c r="X40" s="143">
        <v>0</v>
      </c>
      <c r="Y40" s="143">
        <v>0</v>
      </c>
      <c r="Z40" s="143">
        <v>0</v>
      </c>
      <c r="AA40" s="143">
        <v>0</v>
      </c>
      <c r="AB40" s="143">
        <v>0</v>
      </c>
      <c r="AC40" s="143">
        <v>0</v>
      </c>
      <c r="AD40" s="143">
        <v>0</v>
      </c>
      <c r="AE40" s="143">
        <v>0</v>
      </c>
      <c r="AF40" s="143">
        <v>0</v>
      </c>
      <c r="AG40" s="144">
        <v>9</v>
      </c>
      <c r="AH40" s="144">
        <v>466</v>
      </c>
      <c r="AI40" s="144">
        <v>0</v>
      </c>
      <c r="AJ40" s="144">
        <v>475</v>
      </c>
      <c r="AK40" s="144">
        <v>0</v>
      </c>
      <c r="AL40" s="144">
        <v>0</v>
      </c>
      <c r="AM40" s="143">
        <v>0</v>
      </c>
      <c r="AN40" s="143"/>
      <c r="AO40" s="143">
        <v>0</v>
      </c>
      <c r="AP40" s="143">
        <v>0</v>
      </c>
      <c r="AQ40" s="143">
        <v>0</v>
      </c>
      <c r="AR40" s="143">
        <v>0</v>
      </c>
      <c r="AS40" s="143">
        <v>0</v>
      </c>
      <c r="AT40" s="143">
        <v>0</v>
      </c>
      <c r="AU40" s="143">
        <v>0</v>
      </c>
      <c r="AV40" s="143">
        <v>0</v>
      </c>
      <c r="AW40" s="143">
        <v>0</v>
      </c>
      <c r="AX40" s="143">
        <v>0</v>
      </c>
      <c r="AY40" s="143">
        <v>0</v>
      </c>
      <c r="AZ40" s="143">
        <v>0</v>
      </c>
      <c r="BA40" s="143">
        <v>0</v>
      </c>
      <c r="BB40" s="143">
        <v>0</v>
      </c>
      <c r="BC40" s="143">
        <v>0</v>
      </c>
      <c r="BD40" s="143">
        <v>0</v>
      </c>
      <c r="BE40" s="143">
        <v>0</v>
      </c>
      <c r="BF40" s="143">
        <v>0</v>
      </c>
      <c r="BG40" s="143">
        <v>0</v>
      </c>
      <c r="BH40" s="143">
        <v>0</v>
      </c>
      <c r="BI40" s="143">
        <v>0</v>
      </c>
      <c r="BJ40" s="143">
        <v>0</v>
      </c>
      <c r="BK40" s="143">
        <v>0</v>
      </c>
      <c r="BL40" s="143">
        <v>0</v>
      </c>
      <c r="BM40" s="143">
        <v>0</v>
      </c>
      <c r="BN40" s="143">
        <v>0</v>
      </c>
      <c r="BO40" s="143">
        <v>0</v>
      </c>
      <c r="BP40" s="143">
        <v>0</v>
      </c>
      <c r="BQ40" s="143">
        <v>0</v>
      </c>
      <c r="BR40" s="143">
        <v>0</v>
      </c>
      <c r="BS40" s="143">
        <v>0</v>
      </c>
      <c r="BT40" s="143">
        <v>0</v>
      </c>
      <c r="BU40" s="143">
        <v>0</v>
      </c>
      <c r="BV40" s="143">
        <v>0</v>
      </c>
      <c r="BW40" s="143">
        <v>0</v>
      </c>
      <c r="BX40" s="143">
        <v>0</v>
      </c>
      <c r="BY40" s="143">
        <v>0</v>
      </c>
      <c r="BZ40" s="143">
        <v>0</v>
      </c>
      <c r="CA40" s="143">
        <v>0</v>
      </c>
      <c r="CB40" s="143">
        <v>0</v>
      </c>
      <c r="CC40" s="143">
        <v>0</v>
      </c>
      <c r="CD40" s="143">
        <v>0</v>
      </c>
      <c r="CE40" s="143">
        <v>0</v>
      </c>
      <c r="CF40" s="143">
        <v>0</v>
      </c>
      <c r="CG40" s="143">
        <v>0</v>
      </c>
      <c r="CH40" s="143">
        <v>0</v>
      </c>
    </row>
    <row r="41" spans="1:86" s="145" customFormat="1" ht="18" customHeight="1">
      <c r="A41" s="142" t="s">
        <v>2322</v>
      </c>
      <c r="B41" s="143">
        <v>11</v>
      </c>
      <c r="C41" s="143">
        <v>0</v>
      </c>
      <c r="D41" s="143">
        <v>0</v>
      </c>
      <c r="E41" s="143">
        <v>1039</v>
      </c>
      <c r="F41" s="143">
        <v>0</v>
      </c>
      <c r="G41" s="143">
        <v>0</v>
      </c>
      <c r="H41" s="143">
        <v>148</v>
      </c>
      <c r="I41" s="143">
        <v>0</v>
      </c>
      <c r="J41" s="143">
        <v>0</v>
      </c>
      <c r="K41" s="143">
        <v>231</v>
      </c>
      <c r="L41" s="143">
        <v>0</v>
      </c>
      <c r="M41" s="143">
        <v>0</v>
      </c>
      <c r="N41" s="143">
        <v>0</v>
      </c>
      <c r="O41" s="143">
        <v>0</v>
      </c>
      <c r="P41" s="143">
        <v>0</v>
      </c>
      <c r="Q41" s="143">
        <v>0</v>
      </c>
      <c r="R41" s="143">
        <v>0</v>
      </c>
      <c r="S41" s="143">
        <v>0</v>
      </c>
      <c r="T41" s="143">
        <v>0</v>
      </c>
      <c r="U41" s="143">
        <v>0</v>
      </c>
      <c r="V41" s="143">
        <v>0</v>
      </c>
      <c r="W41" s="143">
        <v>0</v>
      </c>
      <c r="X41" s="143">
        <v>0</v>
      </c>
      <c r="Y41" s="143">
        <v>0</v>
      </c>
      <c r="Z41" s="143">
        <v>0</v>
      </c>
      <c r="AA41" s="143">
        <v>0</v>
      </c>
      <c r="AB41" s="143">
        <v>0</v>
      </c>
      <c r="AC41" s="143">
        <v>0</v>
      </c>
      <c r="AD41" s="143">
        <v>0</v>
      </c>
      <c r="AE41" s="143">
        <v>1</v>
      </c>
      <c r="AF41" s="143">
        <v>1</v>
      </c>
      <c r="AG41" s="144">
        <v>11</v>
      </c>
      <c r="AH41" s="144">
        <v>379</v>
      </c>
      <c r="AI41" s="144">
        <v>2</v>
      </c>
      <c r="AJ41" s="144">
        <v>392</v>
      </c>
      <c r="AK41" s="144">
        <v>0</v>
      </c>
      <c r="AL41" s="144">
        <v>0</v>
      </c>
      <c r="AM41" s="143">
        <v>0</v>
      </c>
      <c r="AN41" s="143"/>
      <c r="AO41" s="143">
        <v>0</v>
      </c>
      <c r="AP41" s="143">
        <v>0</v>
      </c>
      <c r="AQ41" s="143">
        <v>0</v>
      </c>
      <c r="AR41" s="143">
        <v>0</v>
      </c>
      <c r="AS41" s="143">
        <v>0</v>
      </c>
      <c r="AT41" s="143">
        <v>0</v>
      </c>
      <c r="AU41" s="143">
        <v>0</v>
      </c>
      <c r="AV41" s="143">
        <v>0</v>
      </c>
      <c r="AW41" s="143">
        <v>0</v>
      </c>
      <c r="AX41" s="143">
        <v>0</v>
      </c>
      <c r="AY41" s="143">
        <v>0</v>
      </c>
      <c r="AZ41" s="143">
        <v>0</v>
      </c>
      <c r="BA41" s="143">
        <v>0</v>
      </c>
      <c r="BB41" s="143">
        <v>0</v>
      </c>
      <c r="BC41" s="143">
        <v>0</v>
      </c>
      <c r="BD41" s="143">
        <v>0</v>
      </c>
      <c r="BE41" s="143">
        <v>0</v>
      </c>
      <c r="BF41" s="143">
        <v>0</v>
      </c>
      <c r="BG41" s="143">
        <v>0</v>
      </c>
      <c r="BH41" s="143">
        <v>0</v>
      </c>
      <c r="BI41" s="143">
        <v>0</v>
      </c>
      <c r="BJ41" s="143">
        <v>0</v>
      </c>
      <c r="BK41" s="143">
        <v>0</v>
      </c>
      <c r="BL41" s="143">
        <v>0</v>
      </c>
      <c r="BM41" s="143">
        <v>0</v>
      </c>
      <c r="BN41" s="143">
        <v>0</v>
      </c>
      <c r="BO41" s="143">
        <v>0</v>
      </c>
      <c r="BP41" s="143">
        <v>0</v>
      </c>
      <c r="BQ41" s="143">
        <v>0</v>
      </c>
      <c r="BR41" s="143">
        <v>0</v>
      </c>
      <c r="BS41" s="143">
        <v>0</v>
      </c>
      <c r="BT41" s="143">
        <v>0</v>
      </c>
      <c r="BU41" s="143">
        <v>0</v>
      </c>
      <c r="BV41" s="143">
        <v>0</v>
      </c>
      <c r="BW41" s="143">
        <v>0</v>
      </c>
      <c r="BX41" s="143">
        <v>0</v>
      </c>
      <c r="BY41" s="143">
        <v>0</v>
      </c>
      <c r="BZ41" s="143">
        <v>0</v>
      </c>
      <c r="CA41" s="143">
        <v>0</v>
      </c>
      <c r="CB41" s="143">
        <v>0</v>
      </c>
      <c r="CC41" s="143">
        <v>0</v>
      </c>
      <c r="CD41" s="143">
        <v>0</v>
      </c>
      <c r="CE41" s="143">
        <v>0</v>
      </c>
      <c r="CF41" s="143">
        <v>0</v>
      </c>
      <c r="CG41" s="143">
        <v>0</v>
      </c>
      <c r="CH41" s="143">
        <v>0</v>
      </c>
    </row>
    <row r="42" spans="1:86" s="145" customFormat="1" ht="32.1" customHeight="1">
      <c r="A42" s="142" t="s">
        <v>2323</v>
      </c>
      <c r="B42" s="143">
        <v>5</v>
      </c>
      <c r="C42" s="143">
        <v>0</v>
      </c>
      <c r="D42" s="143">
        <v>0</v>
      </c>
      <c r="E42" s="143">
        <v>0</v>
      </c>
      <c r="F42" s="143">
        <v>0</v>
      </c>
      <c r="G42" s="143">
        <v>0</v>
      </c>
      <c r="H42" s="143">
        <v>54</v>
      </c>
      <c r="I42" s="143">
        <v>0</v>
      </c>
      <c r="J42" s="143">
        <v>0</v>
      </c>
      <c r="K42" s="143">
        <v>2</v>
      </c>
      <c r="L42" s="143">
        <v>0</v>
      </c>
      <c r="M42" s="143">
        <v>0</v>
      </c>
      <c r="N42" s="143">
        <v>0</v>
      </c>
      <c r="O42" s="143">
        <v>0</v>
      </c>
      <c r="P42" s="143">
        <v>0</v>
      </c>
      <c r="Q42" s="143">
        <v>0</v>
      </c>
      <c r="R42" s="143">
        <v>0</v>
      </c>
      <c r="S42" s="143">
        <v>0</v>
      </c>
      <c r="T42" s="143">
        <v>0</v>
      </c>
      <c r="U42" s="143">
        <v>0</v>
      </c>
      <c r="V42" s="143">
        <v>0</v>
      </c>
      <c r="W42" s="143">
        <v>0</v>
      </c>
      <c r="X42" s="143">
        <v>0</v>
      </c>
      <c r="Y42" s="143">
        <v>0</v>
      </c>
      <c r="Z42" s="143">
        <v>0</v>
      </c>
      <c r="AA42" s="143">
        <v>0</v>
      </c>
      <c r="AB42" s="143">
        <v>0</v>
      </c>
      <c r="AC42" s="143">
        <v>0</v>
      </c>
      <c r="AD42" s="143">
        <v>0</v>
      </c>
      <c r="AE42" s="143">
        <v>0</v>
      </c>
      <c r="AF42" s="143">
        <v>0</v>
      </c>
      <c r="AG42" s="144">
        <v>5</v>
      </c>
      <c r="AH42" s="144">
        <v>56</v>
      </c>
      <c r="AI42" s="144">
        <v>0</v>
      </c>
      <c r="AJ42" s="144">
        <v>61</v>
      </c>
      <c r="AK42" s="144">
        <v>0</v>
      </c>
      <c r="AL42" s="144">
        <v>0</v>
      </c>
      <c r="AM42" s="143">
        <v>0</v>
      </c>
      <c r="AN42" s="143"/>
      <c r="AO42" s="143">
        <v>0</v>
      </c>
      <c r="AP42" s="143">
        <v>0</v>
      </c>
      <c r="AQ42" s="143">
        <v>0</v>
      </c>
      <c r="AR42" s="143">
        <v>0</v>
      </c>
      <c r="AS42" s="143">
        <v>0</v>
      </c>
      <c r="AT42" s="143">
        <v>0</v>
      </c>
      <c r="AU42" s="143">
        <v>0</v>
      </c>
      <c r="AV42" s="143">
        <v>0</v>
      </c>
      <c r="AW42" s="143">
        <v>0</v>
      </c>
      <c r="AX42" s="143">
        <v>0</v>
      </c>
      <c r="AY42" s="143">
        <v>0</v>
      </c>
      <c r="AZ42" s="143">
        <v>0</v>
      </c>
      <c r="BA42" s="143">
        <v>0</v>
      </c>
      <c r="BB42" s="143">
        <v>0</v>
      </c>
      <c r="BC42" s="143">
        <v>0</v>
      </c>
      <c r="BD42" s="143">
        <v>0</v>
      </c>
      <c r="BE42" s="143">
        <v>0</v>
      </c>
      <c r="BF42" s="143">
        <v>0</v>
      </c>
      <c r="BG42" s="143">
        <v>0</v>
      </c>
      <c r="BH42" s="143">
        <v>0</v>
      </c>
      <c r="BI42" s="143">
        <v>0</v>
      </c>
      <c r="BJ42" s="143">
        <v>0</v>
      </c>
      <c r="BK42" s="143">
        <v>0</v>
      </c>
      <c r="BL42" s="143">
        <v>0</v>
      </c>
      <c r="BM42" s="143">
        <v>0</v>
      </c>
      <c r="BN42" s="143">
        <v>0</v>
      </c>
      <c r="BO42" s="143">
        <v>0</v>
      </c>
      <c r="BP42" s="143">
        <v>0</v>
      </c>
      <c r="BQ42" s="143">
        <v>0</v>
      </c>
      <c r="BR42" s="143">
        <v>0</v>
      </c>
      <c r="BS42" s="143">
        <v>0</v>
      </c>
      <c r="BT42" s="143">
        <v>0</v>
      </c>
      <c r="BU42" s="143">
        <v>0</v>
      </c>
      <c r="BV42" s="143">
        <v>0</v>
      </c>
      <c r="BW42" s="143">
        <v>0</v>
      </c>
      <c r="BX42" s="143">
        <v>0</v>
      </c>
      <c r="BY42" s="143">
        <v>0</v>
      </c>
      <c r="BZ42" s="143">
        <v>0</v>
      </c>
      <c r="CA42" s="143">
        <v>0</v>
      </c>
      <c r="CB42" s="143">
        <v>0</v>
      </c>
      <c r="CC42" s="143">
        <v>0</v>
      </c>
      <c r="CD42" s="143">
        <v>0</v>
      </c>
      <c r="CE42" s="143">
        <v>0</v>
      </c>
      <c r="CF42" s="143">
        <v>0</v>
      </c>
      <c r="CG42" s="143">
        <v>0</v>
      </c>
      <c r="CH42" s="143">
        <v>0</v>
      </c>
    </row>
    <row r="43" spans="1:86" s="145" customFormat="1" ht="18" customHeight="1">
      <c r="A43" s="142" t="s">
        <v>2324</v>
      </c>
      <c r="B43" s="143">
        <v>5</v>
      </c>
      <c r="C43" s="143">
        <v>0</v>
      </c>
      <c r="D43" s="143">
        <v>0</v>
      </c>
      <c r="E43" s="143">
        <v>0</v>
      </c>
      <c r="F43" s="143">
        <v>0</v>
      </c>
      <c r="G43" s="143">
        <v>0</v>
      </c>
      <c r="H43" s="143">
        <v>58</v>
      </c>
      <c r="I43" s="143">
        <v>0</v>
      </c>
      <c r="J43" s="143">
        <v>0</v>
      </c>
      <c r="K43" s="143">
        <v>0</v>
      </c>
      <c r="L43" s="143">
        <v>0</v>
      </c>
      <c r="M43" s="143">
        <v>0</v>
      </c>
      <c r="N43" s="143">
        <v>0</v>
      </c>
      <c r="O43" s="143">
        <v>0</v>
      </c>
      <c r="P43" s="143">
        <v>0</v>
      </c>
      <c r="Q43" s="143">
        <v>0</v>
      </c>
      <c r="R43" s="143">
        <v>0</v>
      </c>
      <c r="S43" s="143">
        <v>0</v>
      </c>
      <c r="T43" s="143">
        <v>0</v>
      </c>
      <c r="U43" s="143">
        <v>0</v>
      </c>
      <c r="V43" s="143">
        <v>0</v>
      </c>
      <c r="W43" s="143">
        <v>0</v>
      </c>
      <c r="X43" s="143">
        <v>0</v>
      </c>
      <c r="Y43" s="143">
        <v>0</v>
      </c>
      <c r="Z43" s="143">
        <v>0</v>
      </c>
      <c r="AA43" s="143">
        <v>0</v>
      </c>
      <c r="AB43" s="143">
        <v>0</v>
      </c>
      <c r="AC43" s="143">
        <v>0</v>
      </c>
      <c r="AD43" s="143">
        <v>0</v>
      </c>
      <c r="AE43" s="143">
        <v>0</v>
      </c>
      <c r="AF43" s="143">
        <v>0</v>
      </c>
      <c r="AG43" s="144">
        <v>5</v>
      </c>
      <c r="AH43" s="144">
        <v>58</v>
      </c>
      <c r="AI43" s="144">
        <v>0</v>
      </c>
      <c r="AJ43" s="144">
        <v>63</v>
      </c>
      <c r="AK43" s="144">
        <v>0</v>
      </c>
      <c r="AL43" s="144">
        <v>0</v>
      </c>
      <c r="AM43" s="143">
        <v>0</v>
      </c>
      <c r="AN43" s="143"/>
      <c r="AO43" s="143">
        <v>0</v>
      </c>
      <c r="AP43" s="143">
        <v>0</v>
      </c>
      <c r="AQ43" s="143">
        <v>0</v>
      </c>
      <c r="AR43" s="143">
        <v>0</v>
      </c>
      <c r="AS43" s="143">
        <v>0</v>
      </c>
      <c r="AT43" s="143">
        <v>0</v>
      </c>
      <c r="AU43" s="143">
        <v>0</v>
      </c>
      <c r="AV43" s="143">
        <v>0</v>
      </c>
      <c r="AW43" s="143">
        <v>0</v>
      </c>
      <c r="AX43" s="143">
        <v>0</v>
      </c>
      <c r="AY43" s="143">
        <v>0</v>
      </c>
      <c r="AZ43" s="143">
        <v>0</v>
      </c>
      <c r="BA43" s="143">
        <v>0</v>
      </c>
      <c r="BB43" s="143">
        <v>0</v>
      </c>
      <c r="BC43" s="143">
        <v>0</v>
      </c>
      <c r="BD43" s="143">
        <v>0</v>
      </c>
      <c r="BE43" s="143">
        <v>0</v>
      </c>
      <c r="BF43" s="143">
        <v>0</v>
      </c>
      <c r="BG43" s="143">
        <v>0</v>
      </c>
      <c r="BH43" s="143">
        <v>0</v>
      </c>
      <c r="BI43" s="143">
        <v>0</v>
      </c>
      <c r="BJ43" s="143">
        <v>0</v>
      </c>
      <c r="BK43" s="143">
        <v>0</v>
      </c>
      <c r="BL43" s="143">
        <v>0</v>
      </c>
      <c r="BM43" s="143">
        <v>0</v>
      </c>
      <c r="BN43" s="143">
        <v>0</v>
      </c>
      <c r="BO43" s="143">
        <v>0</v>
      </c>
      <c r="BP43" s="143">
        <v>0</v>
      </c>
      <c r="BQ43" s="143">
        <v>0</v>
      </c>
      <c r="BR43" s="143">
        <v>0</v>
      </c>
      <c r="BS43" s="143">
        <v>0</v>
      </c>
      <c r="BT43" s="143">
        <v>0</v>
      </c>
      <c r="BU43" s="143">
        <v>0</v>
      </c>
      <c r="BV43" s="143">
        <v>0</v>
      </c>
      <c r="BW43" s="143">
        <v>0</v>
      </c>
      <c r="BX43" s="143">
        <v>0</v>
      </c>
      <c r="BY43" s="143">
        <v>0</v>
      </c>
      <c r="BZ43" s="143">
        <v>0</v>
      </c>
      <c r="CA43" s="143">
        <v>0</v>
      </c>
      <c r="CB43" s="143">
        <v>0</v>
      </c>
      <c r="CC43" s="143">
        <v>0</v>
      </c>
      <c r="CD43" s="143">
        <v>0</v>
      </c>
      <c r="CE43" s="143">
        <v>0</v>
      </c>
      <c r="CF43" s="143">
        <v>0</v>
      </c>
      <c r="CG43" s="143">
        <v>0</v>
      </c>
      <c r="CH43" s="143">
        <v>0</v>
      </c>
    </row>
    <row r="44" spans="1:86" s="145" customFormat="1" ht="18" customHeight="1">
      <c r="A44" s="142" t="s">
        <v>672</v>
      </c>
      <c r="B44" s="143">
        <v>9</v>
      </c>
      <c r="C44" s="143">
        <v>0</v>
      </c>
      <c r="D44" s="143">
        <v>0</v>
      </c>
      <c r="E44" s="143">
        <v>0</v>
      </c>
      <c r="F44" s="143">
        <v>0</v>
      </c>
      <c r="G44" s="143">
        <v>0</v>
      </c>
      <c r="H44" s="143">
        <v>149</v>
      </c>
      <c r="I44" s="143">
        <v>0</v>
      </c>
      <c r="J44" s="143">
        <v>0</v>
      </c>
      <c r="K44" s="143">
        <v>121</v>
      </c>
      <c r="L44" s="143">
        <v>0</v>
      </c>
      <c r="M44" s="143">
        <v>0</v>
      </c>
      <c r="N44" s="143">
        <v>8</v>
      </c>
      <c r="O44" s="143">
        <v>0</v>
      </c>
      <c r="P44" s="143">
        <v>0</v>
      </c>
      <c r="Q44" s="143">
        <v>25</v>
      </c>
      <c r="R44" s="143">
        <v>0</v>
      </c>
      <c r="S44" s="143">
        <v>0</v>
      </c>
      <c r="T44" s="143">
        <v>0</v>
      </c>
      <c r="U44" s="143">
        <v>0</v>
      </c>
      <c r="V44" s="143">
        <v>0</v>
      </c>
      <c r="W44" s="143">
        <v>0</v>
      </c>
      <c r="X44" s="143">
        <v>0</v>
      </c>
      <c r="Y44" s="143">
        <v>0</v>
      </c>
      <c r="Z44" s="143">
        <v>0</v>
      </c>
      <c r="AA44" s="143">
        <v>0</v>
      </c>
      <c r="AB44" s="143">
        <v>0</v>
      </c>
      <c r="AC44" s="143">
        <v>0</v>
      </c>
      <c r="AD44" s="143">
        <v>0</v>
      </c>
      <c r="AE44" s="143">
        <v>0</v>
      </c>
      <c r="AF44" s="143">
        <v>0</v>
      </c>
      <c r="AG44" s="144">
        <v>9</v>
      </c>
      <c r="AH44" s="144">
        <v>303</v>
      </c>
      <c r="AI44" s="144">
        <v>0</v>
      </c>
      <c r="AJ44" s="144">
        <v>312</v>
      </c>
      <c r="AK44" s="144">
        <v>0</v>
      </c>
      <c r="AL44" s="144">
        <v>0</v>
      </c>
      <c r="AM44" s="143">
        <v>0</v>
      </c>
      <c r="AN44" s="143"/>
      <c r="AO44" s="143">
        <v>0</v>
      </c>
      <c r="AP44" s="143">
        <v>0</v>
      </c>
      <c r="AQ44" s="143">
        <v>0</v>
      </c>
      <c r="AR44" s="143">
        <v>0</v>
      </c>
      <c r="AS44" s="143">
        <v>0</v>
      </c>
      <c r="AT44" s="143">
        <v>0</v>
      </c>
      <c r="AU44" s="143">
        <v>0</v>
      </c>
      <c r="AV44" s="143">
        <v>0</v>
      </c>
      <c r="AW44" s="143">
        <v>0</v>
      </c>
      <c r="AX44" s="143">
        <v>0</v>
      </c>
      <c r="AY44" s="143">
        <v>0</v>
      </c>
      <c r="AZ44" s="143">
        <v>0</v>
      </c>
      <c r="BA44" s="143">
        <v>0</v>
      </c>
      <c r="BB44" s="143">
        <v>0</v>
      </c>
      <c r="BC44" s="143">
        <v>0</v>
      </c>
      <c r="BD44" s="143">
        <v>0</v>
      </c>
      <c r="BE44" s="143">
        <v>0</v>
      </c>
      <c r="BF44" s="143">
        <v>0</v>
      </c>
      <c r="BG44" s="143">
        <v>0</v>
      </c>
      <c r="BH44" s="143">
        <v>0</v>
      </c>
      <c r="BI44" s="143">
        <v>0</v>
      </c>
      <c r="BJ44" s="143">
        <v>0</v>
      </c>
      <c r="BK44" s="143">
        <v>0</v>
      </c>
      <c r="BL44" s="143">
        <v>0</v>
      </c>
      <c r="BM44" s="143">
        <v>0</v>
      </c>
      <c r="BN44" s="143">
        <v>0</v>
      </c>
      <c r="BO44" s="143">
        <v>0</v>
      </c>
      <c r="BP44" s="143">
        <v>0</v>
      </c>
      <c r="BQ44" s="143">
        <v>0</v>
      </c>
      <c r="BR44" s="143">
        <v>0</v>
      </c>
      <c r="BS44" s="143">
        <v>0</v>
      </c>
      <c r="BT44" s="143">
        <v>0</v>
      </c>
      <c r="BU44" s="143">
        <v>0</v>
      </c>
      <c r="BV44" s="143">
        <v>0</v>
      </c>
      <c r="BW44" s="143">
        <v>0</v>
      </c>
      <c r="BX44" s="143">
        <v>0</v>
      </c>
      <c r="BY44" s="143">
        <v>0</v>
      </c>
      <c r="BZ44" s="143">
        <v>0</v>
      </c>
      <c r="CA44" s="143">
        <v>0</v>
      </c>
      <c r="CB44" s="143">
        <v>0</v>
      </c>
      <c r="CC44" s="143">
        <v>0</v>
      </c>
      <c r="CD44" s="143">
        <v>0</v>
      </c>
      <c r="CE44" s="143">
        <v>0</v>
      </c>
      <c r="CF44" s="143">
        <v>0</v>
      </c>
      <c r="CG44" s="143">
        <v>0</v>
      </c>
      <c r="CH44" s="143">
        <v>0</v>
      </c>
    </row>
    <row r="45" spans="1:86" s="145" customFormat="1" ht="18" customHeight="1">
      <c r="A45" s="142" t="s">
        <v>1231</v>
      </c>
      <c r="B45" s="143">
        <v>5</v>
      </c>
      <c r="C45" s="143">
        <v>1</v>
      </c>
      <c r="D45" s="143">
        <v>0</v>
      </c>
      <c r="E45" s="143">
        <v>56</v>
      </c>
      <c r="F45" s="143">
        <v>0</v>
      </c>
      <c r="G45" s="143">
        <v>0</v>
      </c>
      <c r="H45" s="143">
        <v>57</v>
      </c>
      <c r="I45" s="143">
        <v>0</v>
      </c>
      <c r="J45" s="143">
        <v>0</v>
      </c>
      <c r="K45" s="143">
        <v>23</v>
      </c>
      <c r="L45" s="143">
        <v>0</v>
      </c>
      <c r="M45" s="143">
        <v>0</v>
      </c>
      <c r="N45" s="143">
        <v>38</v>
      </c>
      <c r="O45" s="143">
        <v>0</v>
      </c>
      <c r="P45" s="143">
        <v>0</v>
      </c>
      <c r="Q45" s="143">
        <v>0</v>
      </c>
      <c r="R45" s="143">
        <v>0</v>
      </c>
      <c r="S45" s="143">
        <v>0</v>
      </c>
      <c r="T45" s="143">
        <v>0</v>
      </c>
      <c r="U45" s="143">
        <v>0</v>
      </c>
      <c r="V45" s="143">
        <v>0</v>
      </c>
      <c r="W45" s="143">
        <v>0</v>
      </c>
      <c r="X45" s="143">
        <v>0</v>
      </c>
      <c r="Y45" s="143">
        <v>0</v>
      </c>
      <c r="Z45" s="143">
        <v>0</v>
      </c>
      <c r="AA45" s="143">
        <v>0</v>
      </c>
      <c r="AB45" s="143">
        <v>0</v>
      </c>
      <c r="AC45" s="143">
        <v>0</v>
      </c>
      <c r="AD45" s="143">
        <v>0</v>
      </c>
      <c r="AE45" s="143">
        <v>0</v>
      </c>
      <c r="AF45" s="143">
        <v>2</v>
      </c>
      <c r="AG45" s="144">
        <v>5</v>
      </c>
      <c r="AH45" s="144">
        <v>118</v>
      </c>
      <c r="AI45" s="144">
        <v>2</v>
      </c>
      <c r="AJ45" s="144">
        <v>125</v>
      </c>
      <c r="AK45" s="144">
        <v>1</v>
      </c>
      <c r="AL45" s="144">
        <v>0</v>
      </c>
      <c r="AM45" s="143">
        <v>2</v>
      </c>
      <c r="AN45" s="147" t="s">
        <v>2325</v>
      </c>
      <c r="AO45" s="143">
        <v>0</v>
      </c>
      <c r="AP45" s="143">
        <v>0</v>
      </c>
      <c r="AQ45" s="143">
        <v>0</v>
      </c>
      <c r="AR45" s="143">
        <v>0</v>
      </c>
      <c r="AS45" s="143">
        <v>0</v>
      </c>
      <c r="AT45" s="143">
        <v>0</v>
      </c>
      <c r="AU45" s="143">
        <v>0</v>
      </c>
      <c r="AV45" s="143">
        <v>0</v>
      </c>
      <c r="AW45" s="143">
        <v>0</v>
      </c>
      <c r="AX45" s="143">
        <v>0</v>
      </c>
      <c r="AY45" s="143">
        <v>0</v>
      </c>
      <c r="AZ45" s="143">
        <v>0</v>
      </c>
      <c r="BA45" s="143">
        <v>0</v>
      </c>
      <c r="BB45" s="143">
        <v>0</v>
      </c>
      <c r="BC45" s="143">
        <v>0</v>
      </c>
      <c r="BD45" s="143">
        <v>0</v>
      </c>
      <c r="BE45" s="143">
        <v>0</v>
      </c>
      <c r="BF45" s="143">
        <v>0</v>
      </c>
      <c r="BG45" s="143">
        <v>0</v>
      </c>
      <c r="BH45" s="143">
        <v>0</v>
      </c>
      <c r="BI45" s="143">
        <v>0</v>
      </c>
      <c r="BJ45" s="143">
        <v>0</v>
      </c>
      <c r="BK45" s="143">
        <v>0</v>
      </c>
      <c r="BL45" s="143">
        <v>0</v>
      </c>
      <c r="BM45" s="143">
        <v>0</v>
      </c>
      <c r="BN45" s="143">
        <v>0</v>
      </c>
      <c r="BO45" s="143">
        <v>0</v>
      </c>
      <c r="BP45" s="143">
        <v>0</v>
      </c>
      <c r="BQ45" s="143">
        <v>0</v>
      </c>
      <c r="BR45" s="143">
        <v>0</v>
      </c>
      <c r="BS45" s="143">
        <v>0</v>
      </c>
      <c r="BT45" s="143">
        <v>0</v>
      </c>
      <c r="BU45" s="143">
        <v>0</v>
      </c>
      <c r="BV45" s="143">
        <v>0</v>
      </c>
      <c r="BW45" s="143">
        <v>0</v>
      </c>
      <c r="BX45" s="143">
        <v>0</v>
      </c>
      <c r="BY45" s="143">
        <v>0</v>
      </c>
      <c r="BZ45" s="143">
        <v>0</v>
      </c>
      <c r="CA45" s="143">
        <v>0</v>
      </c>
      <c r="CB45" s="143">
        <v>0</v>
      </c>
      <c r="CC45" s="143">
        <v>0</v>
      </c>
      <c r="CD45" s="143">
        <v>0</v>
      </c>
      <c r="CE45" s="143">
        <v>0</v>
      </c>
      <c r="CF45" s="143">
        <v>0</v>
      </c>
      <c r="CG45" s="143">
        <v>0</v>
      </c>
      <c r="CH45" s="143">
        <v>0</v>
      </c>
    </row>
    <row r="46" spans="1:86" s="145" customFormat="1" ht="32.1" customHeight="1">
      <c r="A46" s="142" t="s">
        <v>673</v>
      </c>
      <c r="B46" s="143">
        <v>5</v>
      </c>
      <c r="C46" s="143">
        <v>1</v>
      </c>
      <c r="D46" s="143">
        <v>0</v>
      </c>
      <c r="E46" s="143">
        <v>55</v>
      </c>
      <c r="F46" s="143">
        <v>0</v>
      </c>
      <c r="G46" s="143">
        <v>0</v>
      </c>
      <c r="H46" s="143">
        <v>71</v>
      </c>
      <c r="I46" s="143">
        <v>0</v>
      </c>
      <c r="J46" s="143">
        <v>0</v>
      </c>
      <c r="K46" s="143">
        <v>206</v>
      </c>
      <c r="L46" s="143">
        <v>0</v>
      </c>
      <c r="M46" s="143">
        <v>0</v>
      </c>
      <c r="N46" s="143">
        <v>11</v>
      </c>
      <c r="O46" s="143">
        <v>0</v>
      </c>
      <c r="P46" s="143">
        <v>0</v>
      </c>
      <c r="Q46" s="143">
        <v>4</v>
      </c>
      <c r="R46" s="143">
        <v>0</v>
      </c>
      <c r="S46" s="143">
        <v>0</v>
      </c>
      <c r="T46" s="143">
        <v>0</v>
      </c>
      <c r="U46" s="143">
        <v>0</v>
      </c>
      <c r="V46" s="143">
        <v>0</v>
      </c>
      <c r="W46" s="143">
        <v>0</v>
      </c>
      <c r="X46" s="143">
        <v>0</v>
      </c>
      <c r="Y46" s="143">
        <v>0</v>
      </c>
      <c r="Z46" s="143">
        <v>0</v>
      </c>
      <c r="AA46" s="143">
        <v>0</v>
      </c>
      <c r="AB46" s="143">
        <v>0</v>
      </c>
      <c r="AC46" s="143">
        <v>0</v>
      </c>
      <c r="AD46" s="143">
        <v>0</v>
      </c>
      <c r="AE46" s="143">
        <v>0</v>
      </c>
      <c r="AF46" s="143">
        <v>0</v>
      </c>
      <c r="AG46" s="144">
        <v>5</v>
      </c>
      <c r="AH46" s="144">
        <v>292</v>
      </c>
      <c r="AI46" s="144">
        <v>0</v>
      </c>
      <c r="AJ46" s="144">
        <v>297</v>
      </c>
      <c r="AK46" s="144">
        <v>1</v>
      </c>
      <c r="AL46" s="144">
        <v>0</v>
      </c>
      <c r="AM46" s="143">
        <v>1</v>
      </c>
      <c r="AN46" s="143" t="s">
        <v>2326</v>
      </c>
      <c r="AO46" s="143">
        <v>0</v>
      </c>
      <c r="AP46" s="143">
        <v>0</v>
      </c>
      <c r="AQ46" s="143">
        <v>0</v>
      </c>
      <c r="AR46" s="143">
        <v>0</v>
      </c>
      <c r="AS46" s="143">
        <v>0</v>
      </c>
      <c r="AT46" s="143">
        <v>0</v>
      </c>
      <c r="AU46" s="143">
        <v>0</v>
      </c>
      <c r="AV46" s="143">
        <v>0</v>
      </c>
      <c r="AW46" s="143">
        <v>0</v>
      </c>
      <c r="AX46" s="143">
        <v>0</v>
      </c>
      <c r="AY46" s="143">
        <v>0</v>
      </c>
      <c r="AZ46" s="143">
        <v>0</v>
      </c>
      <c r="BA46" s="143">
        <v>0</v>
      </c>
      <c r="BB46" s="143">
        <v>0</v>
      </c>
      <c r="BC46" s="143">
        <v>0</v>
      </c>
      <c r="BD46" s="143">
        <v>0</v>
      </c>
      <c r="BE46" s="143">
        <v>0</v>
      </c>
      <c r="BF46" s="143">
        <v>0</v>
      </c>
      <c r="BG46" s="143">
        <v>0</v>
      </c>
      <c r="BH46" s="143">
        <v>1</v>
      </c>
      <c r="BI46" s="143">
        <v>0</v>
      </c>
      <c r="BJ46" s="143">
        <v>0</v>
      </c>
      <c r="BK46" s="143">
        <v>0</v>
      </c>
      <c r="BL46" s="143">
        <v>0</v>
      </c>
      <c r="BM46" s="143">
        <v>0</v>
      </c>
      <c r="BN46" s="143">
        <v>0</v>
      </c>
      <c r="BO46" s="143">
        <v>0</v>
      </c>
      <c r="BP46" s="143">
        <v>0</v>
      </c>
      <c r="BQ46" s="143">
        <v>0</v>
      </c>
      <c r="BR46" s="143">
        <v>0</v>
      </c>
      <c r="BS46" s="143">
        <v>0</v>
      </c>
      <c r="BT46" s="143">
        <v>0</v>
      </c>
      <c r="BU46" s="143">
        <v>0</v>
      </c>
      <c r="BV46" s="143">
        <v>0</v>
      </c>
      <c r="BW46" s="143">
        <v>0</v>
      </c>
      <c r="BX46" s="143">
        <v>0</v>
      </c>
      <c r="BY46" s="143">
        <v>0</v>
      </c>
      <c r="BZ46" s="143">
        <v>0</v>
      </c>
      <c r="CA46" s="143">
        <v>0</v>
      </c>
      <c r="CB46" s="143">
        <v>0</v>
      </c>
      <c r="CC46" s="143">
        <v>0</v>
      </c>
      <c r="CD46" s="143">
        <v>0</v>
      </c>
      <c r="CE46" s="143">
        <v>0</v>
      </c>
      <c r="CF46" s="143">
        <v>0</v>
      </c>
      <c r="CG46" s="143">
        <v>0</v>
      </c>
      <c r="CH46" s="143">
        <v>0</v>
      </c>
    </row>
    <row r="47" spans="1:86" s="145" customFormat="1">
      <c r="A47" s="142" t="s">
        <v>2327</v>
      </c>
      <c r="B47" s="143">
        <v>5</v>
      </c>
      <c r="C47" s="143">
        <v>0</v>
      </c>
      <c r="D47" s="143">
        <v>0</v>
      </c>
      <c r="E47" s="143">
        <v>3</v>
      </c>
      <c r="F47" s="143">
        <v>0</v>
      </c>
      <c r="G47" s="143">
        <v>0</v>
      </c>
      <c r="H47" s="143">
        <v>69</v>
      </c>
      <c r="I47" s="143">
        <v>0</v>
      </c>
      <c r="J47" s="143">
        <v>0</v>
      </c>
      <c r="K47" s="143">
        <v>0</v>
      </c>
      <c r="L47" s="143">
        <v>0</v>
      </c>
      <c r="M47" s="143">
        <v>0</v>
      </c>
      <c r="N47" s="143">
        <v>0</v>
      </c>
      <c r="O47" s="143">
        <v>0</v>
      </c>
      <c r="P47" s="143">
        <v>0</v>
      </c>
      <c r="Q47" s="143">
        <v>0</v>
      </c>
      <c r="R47" s="143">
        <v>0</v>
      </c>
      <c r="S47" s="143">
        <v>0</v>
      </c>
      <c r="T47" s="143">
        <v>0</v>
      </c>
      <c r="U47" s="143">
        <v>0</v>
      </c>
      <c r="V47" s="143">
        <v>0</v>
      </c>
      <c r="W47" s="143">
        <v>0</v>
      </c>
      <c r="X47" s="143">
        <v>0</v>
      </c>
      <c r="Y47" s="143">
        <v>0</v>
      </c>
      <c r="Z47" s="143">
        <v>0</v>
      </c>
      <c r="AA47" s="143">
        <v>0</v>
      </c>
      <c r="AB47" s="143">
        <v>0</v>
      </c>
      <c r="AC47" s="143">
        <v>0</v>
      </c>
      <c r="AD47" s="143">
        <v>0</v>
      </c>
      <c r="AE47" s="143">
        <v>5</v>
      </c>
      <c r="AF47" s="143">
        <v>1</v>
      </c>
      <c r="AG47" s="144">
        <v>5</v>
      </c>
      <c r="AH47" s="144">
        <v>69</v>
      </c>
      <c r="AI47" s="144">
        <v>6</v>
      </c>
      <c r="AJ47" s="144">
        <v>80</v>
      </c>
      <c r="AK47" s="144">
        <v>0</v>
      </c>
      <c r="AL47" s="144">
        <v>0</v>
      </c>
      <c r="AM47" s="143">
        <v>0</v>
      </c>
      <c r="AN47" s="143"/>
      <c r="AO47" s="143">
        <v>0</v>
      </c>
      <c r="AP47" s="143">
        <v>0</v>
      </c>
      <c r="AQ47" s="143">
        <v>0</v>
      </c>
      <c r="AR47" s="143">
        <v>0</v>
      </c>
      <c r="AS47" s="143">
        <v>0</v>
      </c>
      <c r="AT47" s="143">
        <v>0</v>
      </c>
      <c r="AU47" s="143">
        <v>0</v>
      </c>
      <c r="AV47" s="143">
        <v>0</v>
      </c>
      <c r="AW47" s="143">
        <v>0</v>
      </c>
      <c r="AX47" s="143">
        <v>0</v>
      </c>
      <c r="AY47" s="143">
        <v>0</v>
      </c>
      <c r="AZ47" s="143">
        <v>0</v>
      </c>
      <c r="BA47" s="143">
        <v>0</v>
      </c>
      <c r="BB47" s="143">
        <v>0</v>
      </c>
      <c r="BC47" s="143">
        <v>0</v>
      </c>
      <c r="BD47" s="143">
        <v>0</v>
      </c>
      <c r="BE47" s="143">
        <v>0</v>
      </c>
      <c r="BF47" s="143">
        <v>0</v>
      </c>
      <c r="BG47" s="143">
        <v>0</v>
      </c>
      <c r="BH47" s="143">
        <v>0</v>
      </c>
      <c r="BI47" s="143">
        <v>0</v>
      </c>
      <c r="BJ47" s="143">
        <v>0</v>
      </c>
      <c r="BK47" s="143">
        <v>0</v>
      </c>
      <c r="BL47" s="143">
        <v>0</v>
      </c>
      <c r="BM47" s="143">
        <v>0</v>
      </c>
      <c r="BN47" s="143">
        <v>0</v>
      </c>
      <c r="BO47" s="143">
        <v>0</v>
      </c>
      <c r="BP47" s="143">
        <v>0</v>
      </c>
      <c r="BQ47" s="143">
        <v>0</v>
      </c>
      <c r="BR47" s="143">
        <v>0</v>
      </c>
      <c r="BS47" s="143">
        <v>0</v>
      </c>
      <c r="BT47" s="143">
        <v>0</v>
      </c>
      <c r="BU47" s="143">
        <v>0</v>
      </c>
      <c r="BV47" s="143">
        <v>0</v>
      </c>
      <c r="BW47" s="143">
        <v>0</v>
      </c>
      <c r="BX47" s="143">
        <v>0</v>
      </c>
      <c r="BY47" s="143">
        <v>0</v>
      </c>
      <c r="BZ47" s="143">
        <v>0</v>
      </c>
      <c r="CA47" s="143">
        <v>0</v>
      </c>
      <c r="CB47" s="143">
        <v>0</v>
      </c>
      <c r="CC47" s="143">
        <v>0</v>
      </c>
      <c r="CD47" s="143">
        <v>0</v>
      </c>
      <c r="CE47" s="143">
        <v>0</v>
      </c>
      <c r="CF47" s="143">
        <v>0</v>
      </c>
      <c r="CG47" s="143">
        <v>0</v>
      </c>
      <c r="CH47" s="143">
        <v>0</v>
      </c>
    </row>
    <row r="48" spans="1:86" s="145" customFormat="1">
      <c r="A48" s="148" t="s">
        <v>674</v>
      </c>
      <c r="B48" s="143">
        <v>5</v>
      </c>
      <c r="C48" s="143">
        <v>0</v>
      </c>
      <c r="D48" s="143">
        <v>0</v>
      </c>
      <c r="E48" s="143">
        <v>0</v>
      </c>
      <c r="F48" s="143">
        <v>0</v>
      </c>
      <c r="G48" s="143">
        <v>0</v>
      </c>
      <c r="H48" s="143">
        <v>52</v>
      </c>
      <c r="I48" s="143">
        <v>0</v>
      </c>
      <c r="J48" s="143">
        <v>0</v>
      </c>
      <c r="K48" s="143">
        <v>13</v>
      </c>
      <c r="L48" s="143">
        <v>0</v>
      </c>
      <c r="M48" s="143">
        <v>0</v>
      </c>
      <c r="N48" s="143">
        <v>34</v>
      </c>
      <c r="O48" s="143">
        <v>0</v>
      </c>
      <c r="P48" s="143">
        <v>0</v>
      </c>
      <c r="Q48" s="143">
        <v>8</v>
      </c>
      <c r="R48" s="143">
        <v>0</v>
      </c>
      <c r="S48" s="143">
        <v>0</v>
      </c>
      <c r="T48" s="143">
        <v>0</v>
      </c>
      <c r="U48" s="143">
        <v>0</v>
      </c>
      <c r="V48" s="143">
        <v>0</v>
      </c>
      <c r="W48" s="143">
        <v>0</v>
      </c>
      <c r="X48" s="143">
        <v>0</v>
      </c>
      <c r="Y48" s="143">
        <v>0</v>
      </c>
      <c r="Z48" s="143">
        <v>0</v>
      </c>
      <c r="AA48" s="143">
        <v>0</v>
      </c>
      <c r="AB48" s="143">
        <v>0</v>
      </c>
      <c r="AC48" s="143">
        <v>0</v>
      </c>
      <c r="AD48" s="143">
        <v>0</v>
      </c>
      <c r="AE48" s="143">
        <v>0</v>
      </c>
      <c r="AF48" s="143">
        <v>0</v>
      </c>
      <c r="AG48" s="144">
        <v>5</v>
      </c>
      <c r="AH48" s="144">
        <v>107</v>
      </c>
      <c r="AI48" s="144">
        <v>0</v>
      </c>
      <c r="AJ48" s="144">
        <v>112</v>
      </c>
      <c r="AK48" s="144">
        <v>0</v>
      </c>
      <c r="AL48" s="144">
        <v>0</v>
      </c>
      <c r="AM48" s="143">
        <v>0</v>
      </c>
      <c r="AN48" s="143"/>
      <c r="AO48" s="143">
        <v>0</v>
      </c>
      <c r="AP48" s="143">
        <v>0</v>
      </c>
      <c r="AQ48" s="143">
        <v>0</v>
      </c>
      <c r="AR48" s="143">
        <v>0</v>
      </c>
      <c r="AS48" s="143">
        <v>0</v>
      </c>
      <c r="AT48" s="143">
        <v>0</v>
      </c>
      <c r="AU48" s="143">
        <v>0</v>
      </c>
      <c r="AV48" s="143">
        <v>0</v>
      </c>
      <c r="AW48" s="143">
        <v>0</v>
      </c>
      <c r="AX48" s="143">
        <v>0</v>
      </c>
      <c r="AY48" s="143">
        <v>0</v>
      </c>
      <c r="AZ48" s="143">
        <v>0</v>
      </c>
      <c r="BA48" s="143">
        <v>0</v>
      </c>
      <c r="BB48" s="143">
        <v>0</v>
      </c>
      <c r="BC48" s="143">
        <v>0</v>
      </c>
      <c r="BD48" s="143">
        <v>0</v>
      </c>
      <c r="BE48" s="143">
        <v>0</v>
      </c>
      <c r="BF48" s="143">
        <v>0</v>
      </c>
      <c r="BG48" s="143">
        <v>0</v>
      </c>
      <c r="BH48" s="143">
        <v>0</v>
      </c>
      <c r="BI48" s="143">
        <v>0</v>
      </c>
      <c r="BJ48" s="143">
        <v>0</v>
      </c>
      <c r="BK48" s="143">
        <v>0</v>
      </c>
      <c r="BL48" s="143">
        <v>0</v>
      </c>
      <c r="BM48" s="143">
        <v>0</v>
      </c>
      <c r="BN48" s="143">
        <v>0</v>
      </c>
      <c r="BO48" s="143">
        <v>0</v>
      </c>
      <c r="BP48" s="143">
        <v>0</v>
      </c>
      <c r="BQ48" s="143">
        <v>0</v>
      </c>
      <c r="BR48" s="143">
        <v>0</v>
      </c>
      <c r="BS48" s="143">
        <v>0</v>
      </c>
      <c r="BT48" s="143">
        <v>0</v>
      </c>
      <c r="BU48" s="143">
        <v>0</v>
      </c>
      <c r="BV48" s="143">
        <v>0</v>
      </c>
      <c r="BW48" s="143">
        <v>0</v>
      </c>
      <c r="BX48" s="143">
        <v>0</v>
      </c>
      <c r="BY48" s="143">
        <v>0</v>
      </c>
      <c r="BZ48" s="143">
        <v>0</v>
      </c>
      <c r="CA48" s="143">
        <v>0</v>
      </c>
      <c r="CB48" s="143">
        <v>0</v>
      </c>
      <c r="CC48" s="143">
        <v>0</v>
      </c>
      <c r="CD48" s="143">
        <v>0</v>
      </c>
      <c r="CE48" s="143">
        <v>0</v>
      </c>
      <c r="CF48" s="143">
        <v>0</v>
      </c>
      <c r="CG48" s="143">
        <v>0</v>
      </c>
      <c r="CH48" s="143">
        <v>0</v>
      </c>
    </row>
    <row r="49" spans="1:86" s="145" customFormat="1">
      <c r="A49" s="142" t="s">
        <v>2328</v>
      </c>
      <c r="B49" s="143">
        <v>3</v>
      </c>
      <c r="C49" s="143">
        <v>0</v>
      </c>
      <c r="D49" s="143">
        <v>0</v>
      </c>
      <c r="E49" s="143">
        <v>0</v>
      </c>
      <c r="F49" s="143">
        <v>0</v>
      </c>
      <c r="G49" s="143">
        <v>0</v>
      </c>
      <c r="H49" s="143">
        <v>49</v>
      </c>
      <c r="I49" s="143">
        <v>0</v>
      </c>
      <c r="J49" s="143">
        <v>0</v>
      </c>
      <c r="K49" s="143">
        <v>27</v>
      </c>
      <c r="L49" s="143">
        <v>0</v>
      </c>
      <c r="M49" s="143">
        <v>0</v>
      </c>
      <c r="N49" s="143">
        <v>0</v>
      </c>
      <c r="O49" s="143">
        <v>0</v>
      </c>
      <c r="P49" s="143">
        <v>0</v>
      </c>
      <c r="Q49" s="143">
        <v>0</v>
      </c>
      <c r="R49" s="143">
        <v>0</v>
      </c>
      <c r="S49" s="143">
        <v>0</v>
      </c>
      <c r="T49" s="143">
        <v>0</v>
      </c>
      <c r="U49" s="143">
        <v>0</v>
      </c>
      <c r="V49" s="143">
        <v>0</v>
      </c>
      <c r="W49" s="143">
        <v>0</v>
      </c>
      <c r="X49" s="143">
        <v>0</v>
      </c>
      <c r="Y49" s="143">
        <v>0</v>
      </c>
      <c r="Z49" s="143">
        <v>0</v>
      </c>
      <c r="AA49" s="143">
        <v>0</v>
      </c>
      <c r="AB49" s="143">
        <v>0</v>
      </c>
      <c r="AC49" s="143">
        <v>0</v>
      </c>
      <c r="AD49" s="143">
        <v>0</v>
      </c>
      <c r="AE49" s="143">
        <v>0</v>
      </c>
      <c r="AF49" s="143">
        <v>0</v>
      </c>
      <c r="AG49" s="144">
        <v>3</v>
      </c>
      <c r="AH49" s="144">
        <v>76</v>
      </c>
      <c r="AI49" s="144">
        <v>0</v>
      </c>
      <c r="AJ49" s="144">
        <v>79</v>
      </c>
      <c r="AK49" s="144">
        <v>0</v>
      </c>
      <c r="AL49" s="144">
        <v>0</v>
      </c>
      <c r="AM49" s="143">
        <v>0</v>
      </c>
      <c r="AN49" s="143"/>
      <c r="AO49" s="143">
        <v>0</v>
      </c>
      <c r="AP49" s="143">
        <v>0</v>
      </c>
      <c r="AQ49" s="143">
        <v>0</v>
      </c>
      <c r="AR49" s="143">
        <v>0</v>
      </c>
      <c r="AS49" s="143">
        <v>0</v>
      </c>
      <c r="AT49" s="143">
        <v>0</v>
      </c>
      <c r="AU49" s="143">
        <v>0</v>
      </c>
      <c r="AV49" s="143">
        <v>0</v>
      </c>
      <c r="AW49" s="143">
        <v>0</v>
      </c>
      <c r="AX49" s="143">
        <v>0</v>
      </c>
      <c r="AY49" s="143">
        <v>0</v>
      </c>
      <c r="AZ49" s="143">
        <v>0</v>
      </c>
      <c r="BA49" s="143">
        <v>0</v>
      </c>
      <c r="BB49" s="143">
        <v>0</v>
      </c>
      <c r="BC49" s="143">
        <v>0</v>
      </c>
      <c r="BD49" s="143">
        <v>0</v>
      </c>
      <c r="BE49" s="143">
        <v>0</v>
      </c>
      <c r="BF49" s="143">
        <v>0</v>
      </c>
      <c r="BG49" s="143">
        <v>0</v>
      </c>
      <c r="BH49" s="143">
        <v>0</v>
      </c>
      <c r="BI49" s="143">
        <v>0</v>
      </c>
      <c r="BJ49" s="143">
        <v>0</v>
      </c>
      <c r="BK49" s="143">
        <v>0</v>
      </c>
      <c r="BL49" s="143">
        <v>0</v>
      </c>
      <c r="BM49" s="143">
        <v>0</v>
      </c>
      <c r="BN49" s="143">
        <v>0</v>
      </c>
      <c r="BO49" s="143">
        <v>0</v>
      </c>
      <c r="BP49" s="143">
        <v>0</v>
      </c>
      <c r="BQ49" s="143">
        <v>0</v>
      </c>
      <c r="BR49" s="143">
        <v>0</v>
      </c>
      <c r="BS49" s="143">
        <v>0</v>
      </c>
      <c r="BT49" s="143">
        <v>0</v>
      </c>
      <c r="BU49" s="143">
        <v>0</v>
      </c>
      <c r="BV49" s="143">
        <v>0</v>
      </c>
      <c r="BW49" s="143">
        <v>0</v>
      </c>
      <c r="BX49" s="143">
        <v>0</v>
      </c>
      <c r="BY49" s="143">
        <v>0</v>
      </c>
      <c r="BZ49" s="143">
        <v>0</v>
      </c>
      <c r="CA49" s="143">
        <v>0</v>
      </c>
      <c r="CB49" s="143">
        <v>0</v>
      </c>
      <c r="CC49" s="143">
        <v>0</v>
      </c>
      <c r="CD49" s="143">
        <v>0</v>
      </c>
      <c r="CE49" s="143">
        <v>0</v>
      </c>
      <c r="CF49" s="143">
        <v>0</v>
      </c>
      <c r="CG49" s="143">
        <v>0</v>
      </c>
      <c r="CH49" s="143">
        <v>0</v>
      </c>
    </row>
    <row r="50" spans="1:86" s="145" customFormat="1">
      <c r="A50" s="142" t="s">
        <v>675</v>
      </c>
      <c r="B50" s="143">
        <v>4</v>
      </c>
      <c r="C50" s="143">
        <v>0</v>
      </c>
      <c r="D50" s="143">
        <v>0</v>
      </c>
      <c r="E50" s="143">
        <v>0</v>
      </c>
      <c r="F50" s="143">
        <v>0</v>
      </c>
      <c r="G50" s="143">
        <v>0</v>
      </c>
      <c r="H50" s="143">
        <v>51</v>
      </c>
      <c r="I50" s="143">
        <v>0</v>
      </c>
      <c r="J50" s="143">
        <v>0</v>
      </c>
      <c r="K50" s="143">
        <v>0</v>
      </c>
      <c r="L50" s="143">
        <v>0</v>
      </c>
      <c r="M50" s="143">
        <v>0</v>
      </c>
      <c r="N50" s="143">
        <v>29</v>
      </c>
      <c r="O50" s="143">
        <v>0</v>
      </c>
      <c r="P50" s="143">
        <v>0</v>
      </c>
      <c r="Q50" s="143">
        <v>0</v>
      </c>
      <c r="R50" s="143">
        <v>0</v>
      </c>
      <c r="S50" s="143">
        <v>0</v>
      </c>
      <c r="T50" s="143">
        <v>0</v>
      </c>
      <c r="U50" s="143">
        <v>0</v>
      </c>
      <c r="V50" s="143">
        <v>0</v>
      </c>
      <c r="W50" s="143">
        <v>0</v>
      </c>
      <c r="X50" s="143">
        <v>0</v>
      </c>
      <c r="Y50" s="143">
        <v>0</v>
      </c>
      <c r="Z50" s="143">
        <v>0</v>
      </c>
      <c r="AA50" s="143">
        <v>0</v>
      </c>
      <c r="AB50" s="143">
        <v>0</v>
      </c>
      <c r="AC50" s="143">
        <v>0</v>
      </c>
      <c r="AD50" s="143">
        <v>0</v>
      </c>
      <c r="AE50" s="143">
        <v>0</v>
      </c>
      <c r="AF50" s="143">
        <v>0</v>
      </c>
      <c r="AG50" s="144">
        <v>4</v>
      </c>
      <c r="AH50" s="144">
        <v>80</v>
      </c>
      <c r="AI50" s="144">
        <v>0</v>
      </c>
      <c r="AJ50" s="144">
        <v>84</v>
      </c>
      <c r="AK50" s="144">
        <v>0</v>
      </c>
      <c r="AL50" s="144">
        <v>0</v>
      </c>
      <c r="AM50" s="143">
        <v>0</v>
      </c>
      <c r="AN50" s="143"/>
      <c r="AO50" s="143">
        <v>0</v>
      </c>
      <c r="AP50" s="143">
        <v>0</v>
      </c>
      <c r="AQ50" s="143">
        <v>0</v>
      </c>
      <c r="AR50" s="143">
        <v>0</v>
      </c>
      <c r="AS50" s="143">
        <v>0</v>
      </c>
      <c r="AT50" s="143">
        <v>0</v>
      </c>
      <c r="AU50" s="143">
        <v>0</v>
      </c>
      <c r="AV50" s="143">
        <v>0</v>
      </c>
      <c r="AW50" s="143">
        <v>0</v>
      </c>
      <c r="AX50" s="143">
        <v>0</v>
      </c>
      <c r="AY50" s="143">
        <v>0</v>
      </c>
      <c r="AZ50" s="143">
        <v>0</v>
      </c>
      <c r="BA50" s="143">
        <v>0</v>
      </c>
      <c r="BB50" s="143">
        <v>0</v>
      </c>
      <c r="BC50" s="143">
        <v>0</v>
      </c>
      <c r="BD50" s="143">
        <v>0</v>
      </c>
      <c r="BE50" s="143">
        <v>0</v>
      </c>
      <c r="BF50" s="143">
        <v>0</v>
      </c>
      <c r="BG50" s="143">
        <v>0</v>
      </c>
      <c r="BH50" s="143">
        <v>0</v>
      </c>
      <c r="BI50" s="143">
        <v>0</v>
      </c>
      <c r="BJ50" s="143">
        <v>0</v>
      </c>
      <c r="BK50" s="143">
        <v>0</v>
      </c>
      <c r="BL50" s="143">
        <v>0</v>
      </c>
      <c r="BM50" s="143">
        <v>0</v>
      </c>
      <c r="BN50" s="143">
        <v>0</v>
      </c>
      <c r="BO50" s="143">
        <v>0</v>
      </c>
      <c r="BP50" s="143">
        <v>0</v>
      </c>
      <c r="BQ50" s="143">
        <v>0</v>
      </c>
      <c r="BR50" s="143">
        <v>0</v>
      </c>
      <c r="BS50" s="143">
        <v>0</v>
      </c>
      <c r="BT50" s="143">
        <v>0</v>
      </c>
      <c r="BU50" s="143">
        <v>0</v>
      </c>
      <c r="BV50" s="143">
        <v>0</v>
      </c>
      <c r="BW50" s="143">
        <v>0</v>
      </c>
      <c r="BX50" s="143">
        <v>0</v>
      </c>
      <c r="BY50" s="143">
        <v>0</v>
      </c>
      <c r="BZ50" s="143">
        <v>0</v>
      </c>
      <c r="CA50" s="143">
        <v>0</v>
      </c>
      <c r="CB50" s="143">
        <v>0</v>
      </c>
      <c r="CC50" s="143">
        <v>0</v>
      </c>
      <c r="CD50" s="143">
        <v>0</v>
      </c>
      <c r="CE50" s="143">
        <v>0</v>
      </c>
      <c r="CF50" s="143">
        <v>0</v>
      </c>
      <c r="CG50" s="143">
        <v>0</v>
      </c>
      <c r="CH50" s="143">
        <v>0</v>
      </c>
    </row>
    <row r="51" spans="1:86" s="145" customFormat="1">
      <c r="A51" s="142" t="s">
        <v>2329</v>
      </c>
      <c r="B51" s="143">
        <v>5</v>
      </c>
      <c r="C51" s="143">
        <v>0</v>
      </c>
      <c r="D51" s="143">
        <v>0</v>
      </c>
      <c r="E51" s="143">
        <v>400</v>
      </c>
      <c r="F51" s="143">
        <v>0</v>
      </c>
      <c r="G51" s="143">
        <v>0</v>
      </c>
      <c r="H51" s="143">
        <v>83</v>
      </c>
      <c r="I51" s="143">
        <v>0</v>
      </c>
      <c r="J51" s="143">
        <v>0</v>
      </c>
      <c r="K51" s="143">
        <v>194</v>
      </c>
      <c r="L51" s="143">
        <v>0</v>
      </c>
      <c r="M51" s="143">
        <v>0</v>
      </c>
      <c r="N51" s="143">
        <v>0</v>
      </c>
      <c r="O51" s="143">
        <v>0</v>
      </c>
      <c r="P51" s="143">
        <v>0</v>
      </c>
      <c r="Q51" s="143">
        <v>9</v>
      </c>
      <c r="R51" s="143">
        <v>0</v>
      </c>
      <c r="S51" s="143">
        <v>0</v>
      </c>
      <c r="T51" s="143">
        <v>0</v>
      </c>
      <c r="U51" s="143">
        <v>0</v>
      </c>
      <c r="V51" s="143">
        <v>0</v>
      </c>
      <c r="W51" s="143">
        <v>0</v>
      </c>
      <c r="X51" s="143">
        <v>0</v>
      </c>
      <c r="Y51" s="143">
        <v>0</v>
      </c>
      <c r="Z51" s="143">
        <v>0</v>
      </c>
      <c r="AA51" s="143">
        <v>0</v>
      </c>
      <c r="AB51" s="143">
        <v>0</v>
      </c>
      <c r="AC51" s="143">
        <v>0</v>
      </c>
      <c r="AD51" s="143">
        <v>0</v>
      </c>
      <c r="AE51" s="143">
        <v>0</v>
      </c>
      <c r="AF51" s="143">
        <v>4</v>
      </c>
      <c r="AG51" s="144">
        <v>5</v>
      </c>
      <c r="AH51" s="144">
        <v>286</v>
      </c>
      <c r="AI51" s="144">
        <v>4</v>
      </c>
      <c r="AJ51" s="144">
        <v>295</v>
      </c>
      <c r="AK51" s="144">
        <v>0</v>
      </c>
      <c r="AL51" s="144">
        <v>0</v>
      </c>
      <c r="AM51" s="143">
        <v>0</v>
      </c>
      <c r="AN51" s="143"/>
      <c r="AO51" s="143">
        <v>0</v>
      </c>
      <c r="AP51" s="143">
        <v>0</v>
      </c>
      <c r="AQ51" s="143">
        <v>0</v>
      </c>
      <c r="AR51" s="143">
        <v>0</v>
      </c>
      <c r="AS51" s="143">
        <v>0</v>
      </c>
      <c r="AT51" s="143">
        <v>0</v>
      </c>
      <c r="AU51" s="143">
        <v>0</v>
      </c>
      <c r="AV51" s="143">
        <v>0</v>
      </c>
      <c r="AW51" s="143">
        <v>0</v>
      </c>
      <c r="AX51" s="143">
        <v>0</v>
      </c>
      <c r="AY51" s="143">
        <v>0</v>
      </c>
      <c r="AZ51" s="143">
        <v>0</v>
      </c>
      <c r="BA51" s="143">
        <v>0</v>
      </c>
      <c r="BB51" s="143">
        <v>0</v>
      </c>
      <c r="BC51" s="143">
        <v>0</v>
      </c>
      <c r="BD51" s="143">
        <v>0</v>
      </c>
      <c r="BE51" s="143">
        <v>0</v>
      </c>
      <c r="BF51" s="143">
        <v>0</v>
      </c>
      <c r="BG51" s="143">
        <v>0</v>
      </c>
      <c r="BH51" s="143">
        <v>0</v>
      </c>
      <c r="BI51" s="143">
        <v>0</v>
      </c>
      <c r="BJ51" s="143">
        <v>0</v>
      </c>
      <c r="BK51" s="143">
        <v>0</v>
      </c>
      <c r="BL51" s="143">
        <v>0</v>
      </c>
      <c r="BM51" s="143">
        <v>0</v>
      </c>
      <c r="BN51" s="143">
        <v>0</v>
      </c>
      <c r="BO51" s="143">
        <v>0</v>
      </c>
      <c r="BP51" s="143">
        <v>0</v>
      </c>
      <c r="BQ51" s="143">
        <v>0</v>
      </c>
      <c r="BR51" s="143">
        <v>0</v>
      </c>
      <c r="BS51" s="143">
        <v>0</v>
      </c>
      <c r="BT51" s="143">
        <v>0</v>
      </c>
      <c r="BU51" s="143">
        <v>0</v>
      </c>
      <c r="BV51" s="143">
        <v>0</v>
      </c>
      <c r="BW51" s="143">
        <v>0</v>
      </c>
      <c r="BX51" s="143">
        <v>0</v>
      </c>
      <c r="BY51" s="143">
        <v>0</v>
      </c>
      <c r="BZ51" s="143">
        <v>0</v>
      </c>
      <c r="CA51" s="143">
        <v>0</v>
      </c>
      <c r="CB51" s="143">
        <v>0</v>
      </c>
      <c r="CC51" s="143">
        <v>0</v>
      </c>
      <c r="CD51" s="143">
        <v>0</v>
      </c>
      <c r="CE51" s="143">
        <v>0</v>
      </c>
      <c r="CF51" s="143">
        <v>0</v>
      </c>
      <c r="CG51" s="143">
        <v>0</v>
      </c>
      <c r="CH51" s="143">
        <v>0</v>
      </c>
    </row>
    <row r="52" spans="1:86" s="145" customFormat="1">
      <c r="A52" s="142" t="s">
        <v>2330</v>
      </c>
      <c r="B52" s="143">
        <v>9</v>
      </c>
      <c r="C52" s="143">
        <v>0</v>
      </c>
      <c r="D52" s="143">
        <v>0</v>
      </c>
      <c r="E52" s="143">
        <v>130</v>
      </c>
      <c r="F52" s="143">
        <v>0</v>
      </c>
      <c r="G52" s="143">
        <v>0</v>
      </c>
      <c r="H52" s="143">
        <v>64</v>
      </c>
      <c r="I52" s="143">
        <v>0</v>
      </c>
      <c r="J52" s="143">
        <v>0</v>
      </c>
      <c r="K52" s="143">
        <v>0</v>
      </c>
      <c r="L52" s="143">
        <v>0</v>
      </c>
      <c r="M52" s="143">
        <v>0</v>
      </c>
      <c r="N52" s="143">
        <v>0</v>
      </c>
      <c r="O52" s="143">
        <v>0</v>
      </c>
      <c r="P52" s="143">
        <v>0</v>
      </c>
      <c r="Q52" s="143">
        <v>0</v>
      </c>
      <c r="R52" s="143">
        <v>0</v>
      </c>
      <c r="S52" s="143">
        <v>0</v>
      </c>
      <c r="T52" s="143">
        <v>0</v>
      </c>
      <c r="U52" s="143">
        <v>0</v>
      </c>
      <c r="V52" s="143">
        <v>0</v>
      </c>
      <c r="W52" s="143">
        <v>0</v>
      </c>
      <c r="X52" s="143">
        <v>0</v>
      </c>
      <c r="Y52" s="143">
        <v>0</v>
      </c>
      <c r="Z52" s="143">
        <v>0</v>
      </c>
      <c r="AA52" s="143">
        <v>0</v>
      </c>
      <c r="AB52" s="143">
        <v>0</v>
      </c>
      <c r="AC52" s="143">
        <v>0</v>
      </c>
      <c r="AD52" s="143">
        <v>0</v>
      </c>
      <c r="AE52" s="143">
        <v>0</v>
      </c>
      <c r="AF52" s="143">
        <v>0</v>
      </c>
      <c r="AG52" s="144">
        <v>9</v>
      </c>
      <c r="AH52" s="144">
        <v>64</v>
      </c>
      <c r="AI52" s="144">
        <v>0</v>
      </c>
      <c r="AJ52" s="144">
        <v>73</v>
      </c>
      <c r="AK52" s="144">
        <v>0</v>
      </c>
      <c r="AL52" s="144">
        <v>0</v>
      </c>
      <c r="AM52" s="143">
        <v>0</v>
      </c>
      <c r="AN52" s="143"/>
      <c r="AO52" s="143">
        <v>0</v>
      </c>
      <c r="AP52" s="143">
        <v>0</v>
      </c>
      <c r="AQ52" s="143">
        <v>0</v>
      </c>
      <c r="AR52" s="143">
        <v>0</v>
      </c>
      <c r="AS52" s="143">
        <v>0</v>
      </c>
      <c r="AT52" s="143">
        <v>0</v>
      </c>
      <c r="AU52" s="143">
        <v>0</v>
      </c>
      <c r="AV52" s="143">
        <v>0</v>
      </c>
      <c r="AW52" s="143">
        <v>0</v>
      </c>
      <c r="AX52" s="143">
        <v>0</v>
      </c>
      <c r="AY52" s="143">
        <v>0</v>
      </c>
      <c r="AZ52" s="143">
        <v>0</v>
      </c>
      <c r="BA52" s="143">
        <v>0</v>
      </c>
      <c r="BB52" s="143">
        <v>0</v>
      </c>
      <c r="BC52" s="143">
        <v>0</v>
      </c>
      <c r="BD52" s="143">
        <v>0</v>
      </c>
      <c r="BE52" s="143">
        <v>0</v>
      </c>
      <c r="BF52" s="143">
        <v>0</v>
      </c>
      <c r="BG52" s="143">
        <v>0</v>
      </c>
      <c r="BH52" s="143">
        <v>0</v>
      </c>
      <c r="BI52" s="143">
        <v>0</v>
      </c>
      <c r="BJ52" s="143">
        <v>0</v>
      </c>
      <c r="BK52" s="143">
        <v>0</v>
      </c>
      <c r="BL52" s="143">
        <v>0</v>
      </c>
      <c r="BM52" s="143">
        <v>0</v>
      </c>
      <c r="BN52" s="143">
        <v>0</v>
      </c>
      <c r="BO52" s="143">
        <v>0</v>
      </c>
      <c r="BP52" s="143">
        <v>0</v>
      </c>
      <c r="BQ52" s="143">
        <v>0</v>
      </c>
      <c r="BR52" s="143">
        <v>0</v>
      </c>
      <c r="BS52" s="143">
        <v>0</v>
      </c>
      <c r="BT52" s="143">
        <v>0</v>
      </c>
      <c r="BU52" s="143">
        <v>0</v>
      </c>
      <c r="BV52" s="143">
        <v>0</v>
      </c>
      <c r="BW52" s="143">
        <v>0</v>
      </c>
      <c r="BX52" s="143">
        <v>0</v>
      </c>
      <c r="BY52" s="143">
        <v>0</v>
      </c>
      <c r="BZ52" s="143">
        <v>0</v>
      </c>
      <c r="CA52" s="143">
        <v>0</v>
      </c>
      <c r="CB52" s="143">
        <v>0</v>
      </c>
      <c r="CC52" s="143">
        <v>0</v>
      </c>
      <c r="CD52" s="143">
        <v>0</v>
      </c>
      <c r="CE52" s="143">
        <v>0</v>
      </c>
      <c r="CF52" s="143">
        <v>0</v>
      </c>
      <c r="CG52" s="143">
        <v>0</v>
      </c>
      <c r="CH52" s="143">
        <v>0</v>
      </c>
    </row>
    <row r="53" spans="1:86" s="145" customFormat="1">
      <c r="A53" s="142" t="s">
        <v>2331</v>
      </c>
      <c r="B53" s="143">
        <v>11</v>
      </c>
      <c r="C53" s="143">
        <v>0</v>
      </c>
      <c r="D53" s="143">
        <v>0</v>
      </c>
      <c r="E53" s="143">
        <v>601</v>
      </c>
      <c r="F53" s="143">
        <v>0</v>
      </c>
      <c r="G53" s="143">
        <v>0</v>
      </c>
      <c r="H53" s="143">
        <v>24</v>
      </c>
      <c r="I53" s="143">
        <v>0</v>
      </c>
      <c r="J53" s="143">
        <v>0</v>
      </c>
      <c r="K53" s="143">
        <v>20</v>
      </c>
      <c r="L53" s="143">
        <v>0</v>
      </c>
      <c r="M53" s="143">
        <v>0</v>
      </c>
      <c r="N53" s="143">
        <v>0</v>
      </c>
      <c r="O53" s="143">
        <v>0</v>
      </c>
      <c r="P53" s="143">
        <v>0</v>
      </c>
      <c r="Q53" s="143">
        <v>0</v>
      </c>
      <c r="R53" s="143">
        <v>0</v>
      </c>
      <c r="S53" s="143">
        <v>0</v>
      </c>
      <c r="T53" s="143">
        <v>0</v>
      </c>
      <c r="U53" s="143">
        <v>0</v>
      </c>
      <c r="V53" s="143">
        <v>0</v>
      </c>
      <c r="W53" s="143">
        <v>0</v>
      </c>
      <c r="X53" s="143">
        <v>0</v>
      </c>
      <c r="Y53" s="143">
        <v>0</v>
      </c>
      <c r="Z53" s="143">
        <v>0</v>
      </c>
      <c r="AA53" s="143">
        <v>0</v>
      </c>
      <c r="AB53" s="143">
        <v>0</v>
      </c>
      <c r="AC53" s="143">
        <v>0</v>
      </c>
      <c r="AD53" s="143">
        <v>0</v>
      </c>
      <c r="AE53" s="143">
        <v>0</v>
      </c>
      <c r="AF53" s="143">
        <v>0</v>
      </c>
      <c r="AG53" s="144">
        <v>11</v>
      </c>
      <c r="AH53" s="144">
        <v>44</v>
      </c>
      <c r="AI53" s="144">
        <v>0</v>
      </c>
      <c r="AJ53" s="144">
        <v>55</v>
      </c>
      <c r="AK53" s="144">
        <v>0</v>
      </c>
      <c r="AL53" s="144">
        <v>0</v>
      </c>
      <c r="AM53" s="143">
        <v>0</v>
      </c>
      <c r="AN53" s="143"/>
      <c r="AO53" s="143">
        <v>0</v>
      </c>
      <c r="AP53" s="143">
        <v>0</v>
      </c>
      <c r="AQ53" s="143">
        <v>0</v>
      </c>
      <c r="AR53" s="143">
        <v>0</v>
      </c>
      <c r="AS53" s="143">
        <v>0</v>
      </c>
      <c r="AT53" s="143">
        <v>0</v>
      </c>
      <c r="AU53" s="143">
        <v>0</v>
      </c>
      <c r="AV53" s="143">
        <v>0</v>
      </c>
      <c r="AW53" s="143">
        <v>0</v>
      </c>
      <c r="AX53" s="143">
        <v>0</v>
      </c>
      <c r="AY53" s="143">
        <v>0</v>
      </c>
      <c r="AZ53" s="143">
        <v>0</v>
      </c>
      <c r="BA53" s="143">
        <v>0</v>
      </c>
      <c r="BB53" s="143">
        <v>0</v>
      </c>
      <c r="BC53" s="143">
        <v>0</v>
      </c>
      <c r="BD53" s="143">
        <v>0</v>
      </c>
      <c r="BE53" s="143">
        <v>0</v>
      </c>
      <c r="BF53" s="143">
        <v>0</v>
      </c>
      <c r="BG53" s="143">
        <v>0</v>
      </c>
      <c r="BH53" s="143">
        <v>0</v>
      </c>
      <c r="BI53" s="143">
        <v>0</v>
      </c>
      <c r="BJ53" s="143">
        <v>0</v>
      </c>
      <c r="BK53" s="143">
        <v>0</v>
      </c>
      <c r="BL53" s="143">
        <v>0</v>
      </c>
      <c r="BM53" s="143">
        <v>0</v>
      </c>
      <c r="BN53" s="143">
        <v>0</v>
      </c>
      <c r="BO53" s="143">
        <v>0</v>
      </c>
      <c r="BP53" s="143">
        <v>0</v>
      </c>
      <c r="BQ53" s="143">
        <v>0</v>
      </c>
      <c r="BR53" s="143">
        <v>0</v>
      </c>
      <c r="BS53" s="143">
        <v>0</v>
      </c>
      <c r="BT53" s="143">
        <v>0</v>
      </c>
      <c r="BU53" s="143">
        <v>0</v>
      </c>
      <c r="BV53" s="143">
        <v>0</v>
      </c>
      <c r="BW53" s="143">
        <v>0</v>
      </c>
      <c r="BX53" s="143">
        <v>0</v>
      </c>
      <c r="BY53" s="143">
        <v>0</v>
      </c>
      <c r="BZ53" s="143">
        <v>0</v>
      </c>
      <c r="CA53" s="143">
        <v>0</v>
      </c>
      <c r="CB53" s="143">
        <v>0</v>
      </c>
      <c r="CC53" s="143">
        <v>0</v>
      </c>
      <c r="CD53" s="143">
        <v>0</v>
      </c>
      <c r="CE53" s="143">
        <v>0</v>
      </c>
      <c r="CF53" s="143">
        <v>0</v>
      </c>
      <c r="CG53" s="143">
        <v>0</v>
      </c>
      <c r="CH53" s="143">
        <v>0</v>
      </c>
    </row>
    <row r="54" spans="1:86" s="150" customFormat="1">
      <c r="A54" s="142" t="s">
        <v>2332</v>
      </c>
      <c r="B54" s="143">
        <v>5</v>
      </c>
      <c r="C54" s="143">
        <v>1</v>
      </c>
      <c r="D54" s="143">
        <v>0</v>
      </c>
      <c r="E54" s="143">
        <v>0</v>
      </c>
      <c r="F54" s="143">
        <v>0</v>
      </c>
      <c r="G54" s="143">
        <v>0</v>
      </c>
      <c r="H54" s="143">
        <v>67</v>
      </c>
      <c r="I54" s="143">
        <v>0</v>
      </c>
      <c r="J54" s="143">
        <v>0</v>
      </c>
      <c r="K54" s="143">
        <v>7</v>
      </c>
      <c r="L54" s="143">
        <v>0</v>
      </c>
      <c r="M54" s="143">
        <v>0</v>
      </c>
      <c r="N54" s="143">
        <v>0</v>
      </c>
      <c r="O54" s="143">
        <v>0</v>
      </c>
      <c r="P54" s="143">
        <v>0</v>
      </c>
      <c r="Q54" s="143">
        <v>0</v>
      </c>
      <c r="R54" s="143">
        <v>0</v>
      </c>
      <c r="S54" s="143">
        <v>0</v>
      </c>
      <c r="T54" s="143">
        <v>0</v>
      </c>
      <c r="U54" s="143">
        <v>0</v>
      </c>
      <c r="V54" s="143">
        <v>0</v>
      </c>
      <c r="W54" s="143">
        <v>0</v>
      </c>
      <c r="X54" s="143">
        <v>0</v>
      </c>
      <c r="Y54" s="143">
        <v>0</v>
      </c>
      <c r="Z54" s="143">
        <v>0</v>
      </c>
      <c r="AA54" s="143">
        <v>0</v>
      </c>
      <c r="AB54" s="143">
        <v>0</v>
      </c>
      <c r="AC54" s="143">
        <v>0</v>
      </c>
      <c r="AD54" s="143">
        <v>0</v>
      </c>
      <c r="AE54" s="143">
        <v>0</v>
      </c>
      <c r="AF54" s="143">
        <v>0</v>
      </c>
      <c r="AG54" s="144">
        <v>5</v>
      </c>
      <c r="AH54" s="144">
        <v>74</v>
      </c>
      <c r="AI54" s="144">
        <v>0</v>
      </c>
      <c r="AJ54" s="144">
        <v>79</v>
      </c>
      <c r="AK54" s="144">
        <v>1</v>
      </c>
      <c r="AL54" s="144">
        <v>0</v>
      </c>
      <c r="AM54" s="143">
        <v>1</v>
      </c>
      <c r="AN54" s="143" t="s">
        <v>2333</v>
      </c>
      <c r="AO54" s="143">
        <v>0</v>
      </c>
      <c r="AP54" s="143">
        <v>0</v>
      </c>
      <c r="AQ54" s="143">
        <v>0</v>
      </c>
      <c r="AR54" s="143">
        <v>0</v>
      </c>
      <c r="AS54" s="143">
        <v>0</v>
      </c>
      <c r="AT54" s="143">
        <v>0</v>
      </c>
      <c r="AU54" s="143">
        <v>0</v>
      </c>
      <c r="AV54" s="143">
        <v>0</v>
      </c>
      <c r="AW54" s="143">
        <v>0</v>
      </c>
      <c r="AX54" s="143">
        <v>0</v>
      </c>
      <c r="AY54" s="143">
        <v>0</v>
      </c>
      <c r="AZ54" s="143">
        <v>0</v>
      </c>
      <c r="BA54" s="143">
        <v>0</v>
      </c>
      <c r="BB54" s="143">
        <v>0</v>
      </c>
      <c r="BC54" s="143">
        <v>0</v>
      </c>
      <c r="BD54" s="143">
        <v>0</v>
      </c>
      <c r="BE54" s="143">
        <v>0</v>
      </c>
      <c r="BF54" s="143">
        <v>0</v>
      </c>
      <c r="BG54" s="143">
        <v>0</v>
      </c>
      <c r="BH54" s="143">
        <v>0</v>
      </c>
      <c r="BI54" s="143">
        <v>0</v>
      </c>
      <c r="BJ54" s="143">
        <v>0</v>
      </c>
      <c r="BK54" s="143">
        <v>0</v>
      </c>
      <c r="BL54" s="143">
        <v>0</v>
      </c>
      <c r="BM54" s="143">
        <v>0</v>
      </c>
      <c r="BN54" s="143">
        <v>0</v>
      </c>
      <c r="BO54" s="143">
        <v>0</v>
      </c>
      <c r="BP54" s="143">
        <v>0</v>
      </c>
      <c r="BQ54" s="143">
        <v>0</v>
      </c>
      <c r="BR54" s="143">
        <v>0</v>
      </c>
      <c r="BS54" s="143">
        <v>0</v>
      </c>
      <c r="BT54" s="143">
        <v>0</v>
      </c>
      <c r="BU54" s="143">
        <v>0</v>
      </c>
      <c r="BV54" s="143">
        <v>0</v>
      </c>
      <c r="BW54" s="143">
        <v>0</v>
      </c>
      <c r="BX54" s="143">
        <v>0</v>
      </c>
      <c r="BY54" s="143">
        <v>0</v>
      </c>
      <c r="BZ54" s="143">
        <v>0</v>
      </c>
      <c r="CA54" s="143">
        <v>0</v>
      </c>
      <c r="CB54" s="143">
        <v>0</v>
      </c>
      <c r="CC54" s="143">
        <v>0</v>
      </c>
      <c r="CD54" s="143">
        <v>0</v>
      </c>
      <c r="CE54" s="143">
        <v>0</v>
      </c>
      <c r="CF54" s="143">
        <v>0</v>
      </c>
      <c r="CG54" s="143">
        <v>0</v>
      </c>
      <c r="CH54" s="143">
        <v>0</v>
      </c>
    </row>
    <row r="55" spans="1:86" s="150" customFormat="1">
      <c r="A55" s="142" t="s">
        <v>2334</v>
      </c>
      <c r="B55" s="143">
        <v>4</v>
      </c>
      <c r="C55" s="143">
        <v>0</v>
      </c>
      <c r="D55" s="143">
        <v>0</v>
      </c>
      <c r="E55" s="143">
        <v>64</v>
      </c>
      <c r="F55" s="143">
        <v>0</v>
      </c>
      <c r="G55" s="143">
        <v>0</v>
      </c>
      <c r="H55" s="143">
        <v>48</v>
      </c>
      <c r="I55" s="143">
        <v>0</v>
      </c>
      <c r="J55" s="143">
        <v>0</v>
      </c>
      <c r="K55" s="143">
        <v>18</v>
      </c>
      <c r="L55" s="143">
        <v>0</v>
      </c>
      <c r="M55" s="143">
        <v>0</v>
      </c>
      <c r="N55" s="143">
        <v>0</v>
      </c>
      <c r="O55" s="143">
        <v>0</v>
      </c>
      <c r="P55" s="143">
        <v>0</v>
      </c>
      <c r="Q55" s="143">
        <v>0</v>
      </c>
      <c r="R55" s="143">
        <v>0</v>
      </c>
      <c r="S55" s="143">
        <v>0</v>
      </c>
      <c r="T55" s="143">
        <v>0</v>
      </c>
      <c r="U55" s="143">
        <v>0</v>
      </c>
      <c r="V55" s="143">
        <v>0</v>
      </c>
      <c r="W55" s="143">
        <v>0</v>
      </c>
      <c r="X55" s="143">
        <v>0</v>
      </c>
      <c r="Y55" s="143">
        <v>0</v>
      </c>
      <c r="Z55" s="143">
        <v>0</v>
      </c>
      <c r="AA55" s="143">
        <v>0</v>
      </c>
      <c r="AB55" s="143">
        <v>0</v>
      </c>
      <c r="AC55" s="143">
        <v>0</v>
      </c>
      <c r="AD55" s="143">
        <v>0</v>
      </c>
      <c r="AE55" s="143">
        <v>0</v>
      </c>
      <c r="AF55" s="143">
        <v>0</v>
      </c>
      <c r="AG55" s="144">
        <v>4</v>
      </c>
      <c r="AH55" s="144">
        <v>66</v>
      </c>
      <c r="AI55" s="144">
        <v>0</v>
      </c>
      <c r="AJ55" s="144">
        <v>70</v>
      </c>
      <c r="AK55" s="144">
        <v>0</v>
      </c>
      <c r="AL55" s="144">
        <v>0</v>
      </c>
      <c r="AM55" s="143">
        <v>0</v>
      </c>
      <c r="AN55" s="143"/>
      <c r="AO55" s="143">
        <v>0</v>
      </c>
      <c r="AP55" s="143">
        <v>0</v>
      </c>
      <c r="AQ55" s="143">
        <v>0</v>
      </c>
      <c r="AR55" s="143">
        <v>0</v>
      </c>
      <c r="AS55" s="143">
        <v>0</v>
      </c>
      <c r="AT55" s="143">
        <v>0</v>
      </c>
      <c r="AU55" s="143">
        <v>0</v>
      </c>
      <c r="AV55" s="143">
        <v>0</v>
      </c>
      <c r="AW55" s="143">
        <v>0</v>
      </c>
      <c r="AX55" s="143">
        <v>0</v>
      </c>
      <c r="AY55" s="143">
        <v>0</v>
      </c>
      <c r="AZ55" s="143">
        <v>0</v>
      </c>
      <c r="BA55" s="143">
        <v>0</v>
      </c>
      <c r="BB55" s="143">
        <v>0</v>
      </c>
      <c r="BC55" s="143">
        <v>0</v>
      </c>
      <c r="BD55" s="143">
        <v>0</v>
      </c>
      <c r="BE55" s="143">
        <v>0</v>
      </c>
      <c r="BF55" s="143">
        <v>0</v>
      </c>
      <c r="BG55" s="143">
        <v>0</v>
      </c>
      <c r="BH55" s="143">
        <v>0</v>
      </c>
      <c r="BI55" s="143">
        <v>0</v>
      </c>
      <c r="BJ55" s="143">
        <v>0</v>
      </c>
      <c r="BK55" s="143">
        <v>0</v>
      </c>
      <c r="BL55" s="143">
        <v>0</v>
      </c>
      <c r="BM55" s="143">
        <v>0</v>
      </c>
      <c r="BN55" s="143">
        <v>0</v>
      </c>
      <c r="BO55" s="143">
        <v>0</v>
      </c>
      <c r="BP55" s="143">
        <v>0</v>
      </c>
      <c r="BQ55" s="143">
        <v>0</v>
      </c>
      <c r="BR55" s="143">
        <v>0</v>
      </c>
      <c r="BS55" s="143">
        <v>0</v>
      </c>
      <c r="BT55" s="143">
        <v>0</v>
      </c>
      <c r="BU55" s="143">
        <v>0</v>
      </c>
      <c r="BV55" s="143">
        <v>0</v>
      </c>
      <c r="BW55" s="143">
        <v>0</v>
      </c>
      <c r="BX55" s="143">
        <v>0</v>
      </c>
      <c r="BY55" s="143">
        <v>0</v>
      </c>
      <c r="BZ55" s="143">
        <v>0</v>
      </c>
      <c r="CA55" s="143">
        <v>0</v>
      </c>
      <c r="CB55" s="143">
        <v>0</v>
      </c>
      <c r="CC55" s="143">
        <v>0</v>
      </c>
      <c r="CD55" s="143">
        <v>0</v>
      </c>
      <c r="CE55" s="143">
        <v>0</v>
      </c>
      <c r="CF55" s="143">
        <v>0</v>
      </c>
      <c r="CG55" s="143">
        <v>0</v>
      </c>
      <c r="CH55" s="143">
        <v>0</v>
      </c>
    </row>
    <row r="56" spans="1:86" s="150" customFormat="1">
      <c r="A56" s="142" t="s">
        <v>676</v>
      </c>
      <c r="B56" s="143">
        <v>11</v>
      </c>
      <c r="C56" s="143">
        <v>0</v>
      </c>
      <c r="D56" s="143">
        <v>0</v>
      </c>
      <c r="E56" s="143">
        <v>5032</v>
      </c>
      <c r="F56" s="143">
        <v>0</v>
      </c>
      <c r="G56" s="143">
        <v>0</v>
      </c>
      <c r="H56" s="143">
        <v>121</v>
      </c>
      <c r="I56" s="143">
        <v>0</v>
      </c>
      <c r="J56" s="143">
        <v>0</v>
      </c>
      <c r="K56" s="143">
        <v>385</v>
      </c>
      <c r="L56" s="143">
        <v>0</v>
      </c>
      <c r="M56" s="143">
        <v>0</v>
      </c>
      <c r="N56" s="143">
        <v>72</v>
      </c>
      <c r="O56" s="143">
        <v>0</v>
      </c>
      <c r="P56" s="143">
        <v>0</v>
      </c>
      <c r="Q56" s="143">
        <v>52</v>
      </c>
      <c r="R56" s="143">
        <v>0</v>
      </c>
      <c r="S56" s="143">
        <v>0</v>
      </c>
      <c r="T56" s="143">
        <v>0</v>
      </c>
      <c r="U56" s="143">
        <v>0</v>
      </c>
      <c r="V56" s="143">
        <v>0</v>
      </c>
      <c r="W56" s="143">
        <v>0</v>
      </c>
      <c r="X56" s="143">
        <v>0</v>
      </c>
      <c r="Y56" s="143">
        <v>0</v>
      </c>
      <c r="Z56" s="143">
        <v>0</v>
      </c>
      <c r="AA56" s="143">
        <v>0</v>
      </c>
      <c r="AB56" s="143">
        <v>0</v>
      </c>
      <c r="AC56" s="143">
        <v>0</v>
      </c>
      <c r="AD56" s="143">
        <v>0</v>
      </c>
      <c r="AE56" s="143">
        <v>0</v>
      </c>
      <c r="AF56" s="143">
        <v>3</v>
      </c>
      <c r="AG56" s="144">
        <v>11</v>
      </c>
      <c r="AH56" s="144">
        <v>630</v>
      </c>
      <c r="AI56" s="144">
        <v>3</v>
      </c>
      <c r="AJ56" s="144">
        <v>644</v>
      </c>
      <c r="AK56" s="144">
        <v>0</v>
      </c>
      <c r="AL56" s="144">
        <v>0</v>
      </c>
      <c r="AM56" s="143">
        <v>0</v>
      </c>
      <c r="AN56" s="143"/>
      <c r="AO56" s="143">
        <v>0</v>
      </c>
      <c r="AP56" s="143">
        <v>0</v>
      </c>
      <c r="AQ56" s="143">
        <v>0</v>
      </c>
      <c r="AR56" s="143">
        <v>0</v>
      </c>
      <c r="AS56" s="143">
        <v>0</v>
      </c>
      <c r="AT56" s="143">
        <v>0</v>
      </c>
      <c r="AU56" s="143">
        <v>0</v>
      </c>
      <c r="AV56" s="143">
        <v>0</v>
      </c>
      <c r="AW56" s="143">
        <v>0</v>
      </c>
      <c r="AX56" s="143">
        <v>0</v>
      </c>
      <c r="AY56" s="143">
        <v>0</v>
      </c>
      <c r="AZ56" s="143">
        <v>0</v>
      </c>
      <c r="BA56" s="143">
        <v>0</v>
      </c>
      <c r="BB56" s="143">
        <v>0</v>
      </c>
      <c r="BC56" s="143">
        <v>0</v>
      </c>
      <c r="BD56" s="143">
        <v>0</v>
      </c>
      <c r="BE56" s="143">
        <v>0</v>
      </c>
      <c r="BF56" s="143">
        <v>0</v>
      </c>
      <c r="BG56" s="143">
        <v>0</v>
      </c>
      <c r="BH56" s="143">
        <v>0</v>
      </c>
      <c r="BI56" s="143">
        <v>0</v>
      </c>
      <c r="BJ56" s="143">
        <v>0</v>
      </c>
      <c r="BK56" s="143">
        <v>0</v>
      </c>
      <c r="BL56" s="143">
        <v>0</v>
      </c>
      <c r="BM56" s="143">
        <v>0</v>
      </c>
      <c r="BN56" s="143">
        <v>0</v>
      </c>
      <c r="BO56" s="143">
        <v>0</v>
      </c>
      <c r="BP56" s="143">
        <v>0</v>
      </c>
      <c r="BQ56" s="143">
        <v>0</v>
      </c>
      <c r="BR56" s="143">
        <v>0</v>
      </c>
      <c r="BS56" s="143">
        <v>0</v>
      </c>
      <c r="BT56" s="143">
        <v>0</v>
      </c>
      <c r="BU56" s="143">
        <v>0</v>
      </c>
      <c r="BV56" s="143">
        <v>0</v>
      </c>
      <c r="BW56" s="143">
        <v>0</v>
      </c>
      <c r="BX56" s="143">
        <v>0</v>
      </c>
      <c r="BY56" s="143">
        <v>0</v>
      </c>
      <c r="BZ56" s="143">
        <v>0</v>
      </c>
      <c r="CA56" s="143">
        <v>0</v>
      </c>
      <c r="CB56" s="143">
        <v>0</v>
      </c>
      <c r="CC56" s="143">
        <v>0</v>
      </c>
      <c r="CD56" s="143">
        <v>0</v>
      </c>
      <c r="CE56" s="143">
        <v>0</v>
      </c>
      <c r="CF56" s="143">
        <v>0</v>
      </c>
      <c r="CG56" s="143">
        <v>0</v>
      </c>
      <c r="CH56" s="143">
        <v>0</v>
      </c>
    </row>
    <row r="57" spans="1:86" s="150" customFormat="1">
      <c r="A57" s="142" t="s">
        <v>677</v>
      </c>
      <c r="B57" s="143">
        <v>8</v>
      </c>
      <c r="C57" s="143">
        <v>0</v>
      </c>
      <c r="D57" s="143">
        <v>0</v>
      </c>
      <c r="E57" s="143">
        <v>0</v>
      </c>
      <c r="F57" s="143">
        <v>0</v>
      </c>
      <c r="G57" s="143">
        <v>0</v>
      </c>
      <c r="H57" s="143">
        <v>154</v>
      </c>
      <c r="I57" s="143">
        <v>0</v>
      </c>
      <c r="J57" s="143">
        <v>0</v>
      </c>
      <c r="K57" s="143">
        <v>0</v>
      </c>
      <c r="L57" s="143">
        <v>0</v>
      </c>
      <c r="M57" s="143">
        <v>0</v>
      </c>
      <c r="N57" s="143">
        <v>17</v>
      </c>
      <c r="O57" s="143">
        <v>0</v>
      </c>
      <c r="P57" s="143">
        <v>0</v>
      </c>
      <c r="Q57" s="143">
        <v>0</v>
      </c>
      <c r="R57" s="143">
        <v>0</v>
      </c>
      <c r="S57" s="143">
        <v>0</v>
      </c>
      <c r="T57" s="143">
        <v>0</v>
      </c>
      <c r="U57" s="143">
        <v>0</v>
      </c>
      <c r="V57" s="143">
        <v>0</v>
      </c>
      <c r="W57" s="143">
        <v>0</v>
      </c>
      <c r="X57" s="143">
        <v>0</v>
      </c>
      <c r="Y57" s="143">
        <v>0</v>
      </c>
      <c r="Z57" s="143">
        <v>0</v>
      </c>
      <c r="AA57" s="143">
        <v>0</v>
      </c>
      <c r="AB57" s="143">
        <v>0</v>
      </c>
      <c r="AC57" s="143">
        <v>0</v>
      </c>
      <c r="AD57" s="143">
        <v>0</v>
      </c>
      <c r="AE57" s="143">
        <v>0</v>
      </c>
      <c r="AF57" s="143">
        <v>0</v>
      </c>
      <c r="AG57" s="144">
        <v>8</v>
      </c>
      <c r="AH57" s="144">
        <v>171</v>
      </c>
      <c r="AI57" s="144">
        <v>0</v>
      </c>
      <c r="AJ57" s="144">
        <v>179</v>
      </c>
      <c r="AK57" s="144">
        <v>0</v>
      </c>
      <c r="AL57" s="144">
        <v>0</v>
      </c>
      <c r="AM57" s="143">
        <v>0</v>
      </c>
      <c r="AN57" s="143"/>
      <c r="AO57" s="143">
        <v>0</v>
      </c>
      <c r="AP57" s="143">
        <v>0</v>
      </c>
      <c r="AQ57" s="143">
        <v>0</v>
      </c>
      <c r="AR57" s="143">
        <v>0</v>
      </c>
      <c r="AS57" s="143">
        <v>0</v>
      </c>
      <c r="AT57" s="143">
        <v>0</v>
      </c>
      <c r="AU57" s="143">
        <v>0</v>
      </c>
      <c r="AV57" s="143">
        <v>0</v>
      </c>
      <c r="AW57" s="143">
        <v>0</v>
      </c>
      <c r="AX57" s="143">
        <v>0</v>
      </c>
      <c r="AY57" s="143">
        <v>0</v>
      </c>
      <c r="AZ57" s="143">
        <v>0</v>
      </c>
      <c r="BA57" s="143">
        <v>0</v>
      </c>
      <c r="BB57" s="143">
        <v>0</v>
      </c>
      <c r="BC57" s="143">
        <v>0</v>
      </c>
      <c r="BD57" s="143">
        <v>0</v>
      </c>
      <c r="BE57" s="143">
        <v>0</v>
      </c>
      <c r="BF57" s="143">
        <v>0</v>
      </c>
      <c r="BG57" s="143">
        <v>0</v>
      </c>
      <c r="BH57" s="143">
        <v>1</v>
      </c>
      <c r="BI57" s="143">
        <v>0</v>
      </c>
      <c r="BJ57" s="143">
        <v>0</v>
      </c>
      <c r="BK57" s="143">
        <v>0</v>
      </c>
      <c r="BL57" s="143">
        <v>0</v>
      </c>
      <c r="BM57" s="143">
        <v>0</v>
      </c>
      <c r="BN57" s="143">
        <v>0</v>
      </c>
      <c r="BO57" s="143">
        <v>0</v>
      </c>
      <c r="BP57" s="143">
        <v>0</v>
      </c>
      <c r="BQ57" s="143">
        <v>0</v>
      </c>
      <c r="BR57" s="143">
        <v>0</v>
      </c>
      <c r="BS57" s="143">
        <v>0</v>
      </c>
      <c r="BT57" s="143">
        <v>0</v>
      </c>
      <c r="BU57" s="143">
        <v>0</v>
      </c>
      <c r="BV57" s="143">
        <v>0</v>
      </c>
      <c r="BW57" s="143">
        <v>0</v>
      </c>
      <c r="BX57" s="143">
        <v>0</v>
      </c>
      <c r="BY57" s="143">
        <v>0</v>
      </c>
      <c r="BZ57" s="143">
        <v>0</v>
      </c>
      <c r="CA57" s="143">
        <v>0</v>
      </c>
      <c r="CB57" s="143">
        <v>0</v>
      </c>
      <c r="CC57" s="143">
        <v>0</v>
      </c>
      <c r="CD57" s="143">
        <v>0</v>
      </c>
      <c r="CE57" s="143">
        <v>0</v>
      </c>
      <c r="CF57" s="143">
        <v>0</v>
      </c>
      <c r="CG57" s="143">
        <v>0</v>
      </c>
      <c r="CH57" s="143">
        <v>0</v>
      </c>
    </row>
    <row r="58" spans="1:86" s="150" customFormat="1" ht="45">
      <c r="A58" s="142" t="s">
        <v>678</v>
      </c>
      <c r="B58" s="143">
        <v>4</v>
      </c>
      <c r="C58" s="143">
        <v>1</v>
      </c>
      <c r="D58" s="143">
        <v>0</v>
      </c>
      <c r="E58" s="143">
        <v>8</v>
      </c>
      <c r="F58" s="143">
        <v>0</v>
      </c>
      <c r="G58" s="143">
        <v>0</v>
      </c>
      <c r="H58" s="143">
        <v>72</v>
      </c>
      <c r="I58" s="143">
        <v>0</v>
      </c>
      <c r="J58" s="143">
        <v>0</v>
      </c>
      <c r="K58" s="143">
        <v>11</v>
      </c>
      <c r="L58" s="143">
        <v>0</v>
      </c>
      <c r="M58" s="143">
        <v>0</v>
      </c>
      <c r="N58" s="143">
        <v>8</v>
      </c>
      <c r="O58" s="143">
        <v>0</v>
      </c>
      <c r="P58" s="143">
        <v>0</v>
      </c>
      <c r="Q58" s="143">
        <v>0</v>
      </c>
      <c r="R58" s="143">
        <v>0</v>
      </c>
      <c r="S58" s="143">
        <v>0</v>
      </c>
      <c r="T58" s="143">
        <v>0</v>
      </c>
      <c r="U58" s="143">
        <v>0</v>
      </c>
      <c r="V58" s="143">
        <v>0</v>
      </c>
      <c r="W58" s="143">
        <v>0</v>
      </c>
      <c r="X58" s="143">
        <v>0</v>
      </c>
      <c r="Y58" s="143">
        <v>0</v>
      </c>
      <c r="Z58" s="143">
        <v>0</v>
      </c>
      <c r="AA58" s="143">
        <v>0</v>
      </c>
      <c r="AB58" s="143">
        <v>0</v>
      </c>
      <c r="AC58" s="143">
        <v>1</v>
      </c>
      <c r="AD58" s="143">
        <v>0</v>
      </c>
      <c r="AE58" s="143">
        <v>0</v>
      </c>
      <c r="AF58" s="143">
        <v>0</v>
      </c>
      <c r="AG58" s="144">
        <v>4</v>
      </c>
      <c r="AH58" s="144">
        <v>91</v>
      </c>
      <c r="AI58" s="144">
        <v>0</v>
      </c>
      <c r="AJ58" s="144">
        <v>95</v>
      </c>
      <c r="AK58" s="144">
        <v>2</v>
      </c>
      <c r="AL58" s="144">
        <v>0</v>
      </c>
      <c r="AM58" s="143">
        <v>2</v>
      </c>
      <c r="AN58" s="147" t="s">
        <v>2335</v>
      </c>
      <c r="AO58" s="143">
        <v>0</v>
      </c>
      <c r="AP58" s="143">
        <v>0</v>
      </c>
      <c r="AQ58" s="143">
        <v>0</v>
      </c>
      <c r="AR58" s="143">
        <v>0</v>
      </c>
      <c r="AS58" s="143">
        <v>0</v>
      </c>
      <c r="AT58" s="143">
        <v>0</v>
      </c>
      <c r="AU58" s="143">
        <v>0</v>
      </c>
      <c r="AV58" s="143">
        <v>0</v>
      </c>
      <c r="AW58" s="143">
        <v>0</v>
      </c>
      <c r="AX58" s="143">
        <v>0</v>
      </c>
      <c r="AY58" s="143">
        <v>0</v>
      </c>
      <c r="AZ58" s="143">
        <v>0</v>
      </c>
      <c r="BA58" s="143">
        <v>0</v>
      </c>
      <c r="BB58" s="143">
        <v>0</v>
      </c>
      <c r="BC58" s="143">
        <v>0</v>
      </c>
      <c r="BD58" s="143">
        <v>0</v>
      </c>
      <c r="BE58" s="143">
        <v>0</v>
      </c>
      <c r="BF58" s="143">
        <v>0</v>
      </c>
      <c r="BG58" s="143">
        <v>0</v>
      </c>
      <c r="BH58" s="143">
        <v>0</v>
      </c>
      <c r="BI58" s="143">
        <v>0</v>
      </c>
      <c r="BJ58" s="143">
        <v>0</v>
      </c>
      <c r="BK58" s="143">
        <v>0</v>
      </c>
      <c r="BL58" s="143">
        <v>0</v>
      </c>
      <c r="BM58" s="143">
        <v>0</v>
      </c>
      <c r="BN58" s="143">
        <v>0</v>
      </c>
      <c r="BO58" s="143">
        <v>0</v>
      </c>
      <c r="BP58" s="143">
        <v>0</v>
      </c>
      <c r="BQ58" s="143">
        <v>0</v>
      </c>
      <c r="BR58" s="143">
        <v>1</v>
      </c>
      <c r="BS58" s="143">
        <v>38650</v>
      </c>
      <c r="BT58" s="143">
        <v>0</v>
      </c>
      <c r="BU58" s="143">
        <v>0</v>
      </c>
      <c r="BV58" s="143">
        <v>0</v>
      </c>
      <c r="BW58" s="143">
        <v>0</v>
      </c>
      <c r="BX58" s="143">
        <v>0</v>
      </c>
      <c r="BY58" s="143">
        <v>0</v>
      </c>
      <c r="BZ58" s="143">
        <v>0</v>
      </c>
      <c r="CA58" s="143">
        <v>0</v>
      </c>
      <c r="CB58" s="143">
        <v>0</v>
      </c>
      <c r="CC58" s="143">
        <v>0</v>
      </c>
      <c r="CD58" s="143">
        <v>0</v>
      </c>
      <c r="CE58" s="143">
        <v>0</v>
      </c>
      <c r="CF58" s="143">
        <v>0</v>
      </c>
      <c r="CG58" s="143">
        <v>0</v>
      </c>
      <c r="CH58" s="143">
        <v>0</v>
      </c>
    </row>
    <row r="59" spans="1:86" s="150" customFormat="1">
      <c r="A59" s="142" t="s">
        <v>679</v>
      </c>
      <c r="B59" s="143">
        <v>8</v>
      </c>
      <c r="C59" s="143">
        <v>0</v>
      </c>
      <c r="D59" s="143">
        <v>0</v>
      </c>
      <c r="E59" s="143">
        <v>5</v>
      </c>
      <c r="F59" s="143">
        <v>0</v>
      </c>
      <c r="G59" s="143">
        <v>0</v>
      </c>
      <c r="H59" s="143">
        <v>368</v>
      </c>
      <c r="I59" s="143">
        <v>0</v>
      </c>
      <c r="J59" s="143">
        <v>0</v>
      </c>
      <c r="K59" s="143">
        <v>4</v>
      </c>
      <c r="L59" s="143">
        <v>0</v>
      </c>
      <c r="M59" s="143">
        <v>0</v>
      </c>
      <c r="N59" s="143">
        <v>3</v>
      </c>
      <c r="O59" s="143">
        <v>0</v>
      </c>
      <c r="P59" s="143">
        <v>0</v>
      </c>
      <c r="Q59" s="143">
        <v>0</v>
      </c>
      <c r="R59" s="143">
        <v>0</v>
      </c>
      <c r="S59" s="143">
        <v>0</v>
      </c>
      <c r="T59" s="143">
        <v>0</v>
      </c>
      <c r="U59" s="143">
        <v>0</v>
      </c>
      <c r="V59" s="143">
        <v>0</v>
      </c>
      <c r="W59" s="143">
        <v>0</v>
      </c>
      <c r="X59" s="143">
        <v>0</v>
      </c>
      <c r="Y59" s="143">
        <v>0</v>
      </c>
      <c r="Z59" s="143">
        <v>0</v>
      </c>
      <c r="AA59" s="143">
        <v>0</v>
      </c>
      <c r="AB59" s="143">
        <v>0</v>
      </c>
      <c r="AC59" s="143">
        <v>0</v>
      </c>
      <c r="AD59" s="143">
        <v>0</v>
      </c>
      <c r="AE59" s="143">
        <v>0</v>
      </c>
      <c r="AF59" s="143">
        <v>0</v>
      </c>
      <c r="AG59" s="144">
        <v>8</v>
      </c>
      <c r="AH59" s="144">
        <v>375</v>
      </c>
      <c r="AI59" s="144">
        <v>0</v>
      </c>
      <c r="AJ59" s="144">
        <v>383</v>
      </c>
      <c r="AK59" s="144">
        <v>0</v>
      </c>
      <c r="AL59" s="144">
        <v>0</v>
      </c>
      <c r="AM59" s="143">
        <v>0</v>
      </c>
      <c r="AN59" s="143"/>
      <c r="AO59" s="143">
        <v>0</v>
      </c>
      <c r="AP59" s="143">
        <v>0</v>
      </c>
      <c r="AQ59" s="143">
        <v>0</v>
      </c>
      <c r="AR59" s="143">
        <v>0</v>
      </c>
      <c r="AS59" s="143">
        <v>0</v>
      </c>
      <c r="AT59" s="143">
        <v>0</v>
      </c>
      <c r="AU59" s="143">
        <v>0</v>
      </c>
      <c r="AV59" s="143">
        <v>0</v>
      </c>
      <c r="AW59" s="143">
        <v>0</v>
      </c>
      <c r="AX59" s="143">
        <v>0</v>
      </c>
      <c r="AY59" s="143">
        <v>0</v>
      </c>
      <c r="AZ59" s="143">
        <v>0</v>
      </c>
      <c r="BA59" s="143">
        <v>0</v>
      </c>
      <c r="BB59" s="143">
        <v>0</v>
      </c>
      <c r="BC59" s="143">
        <v>0</v>
      </c>
      <c r="BD59" s="143">
        <v>0</v>
      </c>
      <c r="BE59" s="143">
        <v>0</v>
      </c>
      <c r="BF59" s="143">
        <v>0</v>
      </c>
      <c r="BG59" s="143">
        <v>0</v>
      </c>
      <c r="BH59" s="143">
        <v>0</v>
      </c>
      <c r="BI59" s="143">
        <v>0</v>
      </c>
      <c r="BJ59" s="143">
        <v>0</v>
      </c>
      <c r="BK59" s="143">
        <v>0</v>
      </c>
      <c r="BL59" s="143">
        <v>0</v>
      </c>
      <c r="BM59" s="143">
        <v>0</v>
      </c>
      <c r="BN59" s="143">
        <v>0</v>
      </c>
      <c r="BO59" s="143">
        <v>0</v>
      </c>
      <c r="BP59" s="143">
        <v>0</v>
      </c>
      <c r="BQ59" s="143">
        <v>0</v>
      </c>
      <c r="BR59" s="143">
        <v>0</v>
      </c>
      <c r="BS59" s="143">
        <v>0</v>
      </c>
      <c r="BT59" s="143">
        <v>0</v>
      </c>
      <c r="BU59" s="143">
        <v>0</v>
      </c>
      <c r="BV59" s="143">
        <v>0</v>
      </c>
      <c r="BW59" s="143">
        <v>0</v>
      </c>
      <c r="BX59" s="143">
        <v>0</v>
      </c>
      <c r="BY59" s="143">
        <v>0</v>
      </c>
      <c r="BZ59" s="143">
        <v>0</v>
      </c>
      <c r="CA59" s="143">
        <v>0</v>
      </c>
      <c r="CB59" s="143">
        <v>0</v>
      </c>
      <c r="CC59" s="143">
        <v>0</v>
      </c>
      <c r="CD59" s="143">
        <v>0</v>
      </c>
      <c r="CE59" s="143">
        <v>0</v>
      </c>
      <c r="CF59" s="143">
        <v>0</v>
      </c>
      <c r="CG59" s="143">
        <v>0</v>
      </c>
      <c r="CH59" s="143">
        <v>0</v>
      </c>
    </row>
    <row r="60" spans="1:86" s="150" customFormat="1">
      <c r="A60" s="142" t="s">
        <v>2336</v>
      </c>
      <c r="B60" s="143">
        <v>24</v>
      </c>
      <c r="C60" s="143">
        <v>0</v>
      </c>
      <c r="D60" s="143">
        <v>0</v>
      </c>
      <c r="E60" s="143">
        <v>1437</v>
      </c>
      <c r="F60" s="143">
        <v>0</v>
      </c>
      <c r="G60" s="143">
        <v>0</v>
      </c>
      <c r="H60" s="143">
        <v>125</v>
      </c>
      <c r="I60" s="143">
        <v>0</v>
      </c>
      <c r="J60" s="143">
        <v>0</v>
      </c>
      <c r="K60" s="143">
        <v>180</v>
      </c>
      <c r="L60" s="143">
        <v>0</v>
      </c>
      <c r="M60" s="143">
        <v>0</v>
      </c>
      <c r="N60" s="143">
        <v>11</v>
      </c>
      <c r="O60" s="143">
        <v>0</v>
      </c>
      <c r="P60" s="143">
        <v>0</v>
      </c>
      <c r="Q60" s="143">
        <v>0</v>
      </c>
      <c r="R60" s="143">
        <v>0</v>
      </c>
      <c r="S60" s="143">
        <v>0</v>
      </c>
      <c r="T60" s="143">
        <v>0</v>
      </c>
      <c r="U60" s="143">
        <v>0</v>
      </c>
      <c r="V60" s="143">
        <v>0</v>
      </c>
      <c r="W60" s="143">
        <v>0</v>
      </c>
      <c r="X60" s="143">
        <v>0</v>
      </c>
      <c r="Y60" s="143">
        <v>0</v>
      </c>
      <c r="Z60" s="143">
        <v>0</v>
      </c>
      <c r="AA60" s="143">
        <v>0</v>
      </c>
      <c r="AB60" s="143">
        <v>0</v>
      </c>
      <c r="AC60" s="143">
        <v>0</v>
      </c>
      <c r="AD60" s="143">
        <v>0</v>
      </c>
      <c r="AE60" s="143">
        <v>1</v>
      </c>
      <c r="AF60" s="143">
        <v>11</v>
      </c>
      <c r="AG60" s="144">
        <v>24</v>
      </c>
      <c r="AH60" s="144">
        <v>316</v>
      </c>
      <c r="AI60" s="144">
        <v>12</v>
      </c>
      <c r="AJ60" s="144">
        <v>352</v>
      </c>
      <c r="AK60" s="144">
        <v>0</v>
      </c>
      <c r="AL60" s="144">
        <v>0</v>
      </c>
      <c r="AM60" s="143">
        <v>0</v>
      </c>
      <c r="AN60" s="143"/>
      <c r="AO60" s="143">
        <v>0</v>
      </c>
      <c r="AP60" s="143">
        <v>0</v>
      </c>
      <c r="AQ60" s="143">
        <v>0</v>
      </c>
      <c r="AR60" s="143">
        <v>0</v>
      </c>
      <c r="AS60" s="143">
        <v>0</v>
      </c>
      <c r="AT60" s="143">
        <v>0</v>
      </c>
      <c r="AU60" s="143">
        <v>0</v>
      </c>
      <c r="AV60" s="143">
        <v>0</v>
      </c>
      <c r="AW60" s="143">
        <v>0</v>
      </c>
      <c r="AX60" s="143">
        <v>0</v>
      </c>
      <c r="AY60" s="143">
        <v>0</v>
      </c>
      <c r="AZ60" s="143">
        <v>0</v>
      </c>
      <c r="BA60" s="143">
        <v>0</v>
      </c>
      <c r="BB60" s="143">
        <v>0</v>
      </c>
      <c r="BC60" s="143">
        <v>0</v>
      </c>
      <c r="BD60" s="143">
        <v>0</v>
      </c>
      <c r="BE60" s="143">
        <v>0</v>
      </c>
      <c r="BF60" s="143">
        <v>0</v>
      </c>
      <c r="BG60" s="143">
        <v>0</v>
      </c>
      <c r="BH60" s="143">
        <v>0</v>
      </c>
      <c r="BI60" s="143">
        <v>0</v>
      </c>
      <c r="BJ60" s="143">
        <v>0</v>
      </c>
      <c r="BK60" s="143">
        <v>0</v>
      </c>
      <c r="BL60" s="143">
        <v>0</v>
      </c>
      <c r="BM60" s="143">
        <v>0</v>
      </c>
      <c r="BN60" s="143">
        <v>0</v>
      </c>
      <c r="BO60" s="143">
        <v>0</v>
      </c>
      <c r="BP60" s="143">
        <v>0</v>
      </c>
      <c r="BQ60" s="143">
        <v>0</v>
      </c>
      <c r="BR60" s="143">
        <v>0</v>
      </c>
      <c r="BS60" s="143">
        <v>0</v>
      </c>
      <c r="BT60" s="143">
        <v>0</v>
      </c>
      <c r="BU60" s="143">
        <v>0</v>
      </c>
      <c r="BV60" s="143">
        <v>0</v>
      </c>
      <c r="BW60" s="143">
        <v>0</v>
      </c>
      <c r="BX60" s="143">
        <v>0</v>
      </c>
      <c r="BY60" s="143">
        <v>0</v>
      </c>
      <c r="BZ60" s="143">
        <v>0</v>
      </c>
      <c r="CA60" s="143">
        <v>0</v>
      </c>
      <c r="CB60" s="143">
        <v>0</v>
      </c>
      <c r="CC60" s="143">
        <v>0</v>
      </c>
      <c r="CD60" s="143">
        <v>0</v>
      </c>
      <c r="CE60" s="143">
        <v>0</v>
      </c>
      <c r="CF60" s="143">
        <v>0</v>
      </c>
      <c r="CG60" s="143">
        <v>0</v>
      </c>
      <c r="CH60" s="143">
        <v>0</v>
      </c>
    </row>
    <row r="61" spans="1:86" s="150" customFormat="1">
      <c r="A61" s="142" t="s">
        <v>680</v>
      </c>
      <c r="B61" s="143">
        <v>19</v>
      </c>
      <c r="C61" s="143">
        <v>0</v>
      </c>
      <c r="D61" s="143">
        <v>0</v>
      </c>
      <c r="E61" s="143">
        <v>477</v>
      </c>
      <c r="F61" s="143">
        <v>0</v>
      </c>
      <c r="G61" s="143">
        <v>0</v>
      </c>
      <c r="H61" s="143">
        <v>215</v>
      </c>
      <c r="I61" s="143">
        <v>0</v>
      </c>
      <c r="J61" s="143">
        <v>0</v>
      </c>
      <c r="K61" s="143">
        <v>363</v>
      </c>
      <c r="L61" s="143">
        <v>0</v>
      </c>
      <c r="M61" s="143">
        <v>0</v>
      </c>
      <c r="N61" s="143">
        <v>19</v>
      </c>
      <c r="O61" s="143">
        <v>0</v>
      </c>
      <c r="P61" s="143">
        <v>0</v>
      </c>
      <c r="Q61" s="143">
        <v>30</v>
      </c>
      <c r="R61" s="143">
        <v>0</v>
      </c>
      <c r="S61" s="143">
        <v>0</v>
      </c>
      <c r="T61" s="143">
        <v>0</v>
      </c>
      <c r="U61" s="143">
        <v>0</v>
      </c>
      <c r="V61" s="143">
        <v>0</v>
      </c>
      <c r="W61" s="143">
        <v>20</v>
      </c>
      <c r="X61" s="143">
        <v>0</v>
      </c>
      <c r="Y61" s="143">
        <v>0</v>
      </c>
      <c r="Z61" s="143">
        <v>0</v>
      </c>
      <c r="AA61" s="143">
        <v>0</v>
      </c>
      <c r="AB61" s="143">
        <v>0</v>
      </c>
      <c r="AC61" s="143">
        <v>0</v>
      </c>
      <c r="AD61" s="143">
        <v>0</v>
      </c>
      <c r="AE61" s="143">
        <v>1</v>
      </c>
      <c r="AF61" s="143">
        <v>4</v>
      </c>
      <c r="AG61" s="144">
        <v>19</v>
      </c>
      <c r="AH61" s="144">
        <v>647</v>
      </c>
      <c r="AI61" s="144">
        <v>5</v>
      </c>
      <c r="AJ61" s="144">
        <v>671</v>
      </c>
      <c r="AK61" s="144">
        <v>0</v>
      </c>
      <c r="AL61" s="144">
        <v>0</v>
      </c>
      <c r="AM61" s="143">
        <v>0</v>
      </c>
      <c r="AN61" s="143"/>
      <c r="AO61" s="143">
        <v>0</v>
      </c>
      <c r="AP61" s="143">
        <v>0</v>
      </c>
      <c r="AQ61" s="143">
        <v>0</v>
      </c>
      <c r="AR61" s="143">
        <v>0</v>
      </c>
      <c r="AS61" s="143">
        <v>0</v>
      </c>
      <c r="AT61" s="143">
        <v>0</v>
      </c>
      <c r="AU61" s="143">
        <v>0</v>
      </c>
      <c r="AV61" s="143">
        <v>0</v>
      </c>
      <c r="AW61" s="143">
        <v>0</v>
      </c>
      <c r="AX61" s="143">
        <v>0</v>
      </c>
      <c r="AY61" s="143">
        <v>0</v>
      </c>
      <c r="AZ61" s="143">
        <v>0</v>
      </c>
      <c r="BA61" s="143">
        <v>0</v>
      </c>
      <c r="BB61" s="143">
        <v>0</v>
      </c>
      <c r="BC61" s="143">
        <v>0</v>
      </c>
      <c r="BD61" s="143">
        <v>0</v>
      </c>
      <c r="BE61" s="143">
        <v>0</v>
      </c>
      <c r="BF61" s="143">
        <v>0</v>
      </c>
      <c r="BG61" s="143">
        <v>0</v>
      </c>
      <c r="BH61" s="143">
        <v>0</v>
      </c>
      <c r="BI61" s="143">
        <v>0</v>
      </c>
      <c r="BJ61" s="143">
        <v>0</v>
      </c>
      <c r="BK61" s="143">
        <v>0</v>
      </c>
      <c r="BL61" s="143">
        <v>0</v>
      </c>
      <c r="BM61" s="143">
        <v>0</v>
      </c>
      <c r="BN61" s="143">
        <v>0</v>
      </c>
      <c r="BO61" s="143">
        <v>0</v>
      </c>
      <c r="BP61" s="143">
        <v>0</v>
      </c>
      <c r="BQ61" s="143">
        <v>0</v>
      </c>
      <c r="BR61" s="143">
        <v>0</v>
      </c>
      <c r="BS61" s="143">
        <v>0</v>
      </c>
      <c r="BT61" s="143">
        <v>0</v>
      </c>
      <c r="BU61" s="143">
        <v>0</v>
      </c>
      <c r="BV61" s="143">
        <v>0</v>
      </c>
      <c r="BW61" s="143">
        <v>0</v>
      </c>
      <c r="BX61" s="143">
        <v>0</v>
      </c>
      <c r="BY61" s="143">
        <v>0</v>
      </c>
      <c r="BZ61" s="143">
        <v>0</v>
      </c>
      <c r="CA61" s="143">
        <v>0</v>
      </c>
      <c r="CB61" s="143">
        <v>0</v>
      </c>
      <c r="CC61" s="143">
        <v>0</v>
      </c>
      <c r="CD61" s="143">
        <v>0</v>
      </c>
      <c r="CE61" s="143">
        <v>0</v>
      </c>
      <c r="CF61" s="143">
        <v>0</v>
      </c>
      <c r="CG61" s="143">
        <v>0</v>
      </c>
      <c r="CH61" s="143">
        <v>0</v>
      </c>
    </row>
    <row r="62" spans="1:86" s="150" customFormat="1">
      <c r="A62" s="142" t="s">
        <v>2337</v>
      </c>
      <c r="B62" s="143">
        <v>6</v>
      </c>
      <c r="C62" s="143">
        <v>0</v>
      </c>
      <c r="D62" s="143">
        <v>0</v>
      </c>
      <c r="E62" s="143">
        <v>38</v>
      </c>
      <c r="F62" s="143">
        <v>0</v>
      </c>
      <c r="G62" s="143">
        <v>0</v>
      </c>
      <c r="H62" s="143">
        <v>108</v>
      </c>
      <c r="I62" s="143">
        <v>0</v>
      </c>
      <c r="J62" s="143">
        <v>0</v>
      </c>
      <c r="K62" s="143">
        <v>5</v>
      </c>
      <c r="L62" s="143">
        <v>0</v>
      </c>
      <c r="M62" s="143">
        <v>0</v>
      </c>
      <c r="N62" s="143">
        <v>0</v>
      </c>
      <c r="O62" s="143">
        <v>0</v>
      </c>
      <c r="P62" s="143">
        <v>0</v>
      </c>
      <c r="Q62" s="143">
        <v>15</v>
      </c>
      <c r="R62" s="143">
        <v>0</v>
      </c>
      <c r="S62" s="143">
        <v>0</v>
      </c>
      <c r="T62" s="143">
        <v>0</v>
      </c>
      <c r="U62" s="143">
        <v>0</v>
      </c>
      <c r="V62" s="143">
        <v>0</v>
      </c>
      <c r="W62" s="143">
        <v>0</v>
      </c>
      <c r="X62" s="143">
        <v>0</v>
      </c>
      <c r="Y62" s="143">
        <v>0</v>
      </c>
      <c r="Z62" s="143">
        <v>0</v>
      </c>
      <c r="AA62" s="143">
        <v>0</v>
      </c>
      <c r="AB62" s="143">
        <v>0</v>
      </c>
      <c r="AC62" s="143">
        <v>1</v>
      </c>
      <c r="AD62" s="143">
        <v>0</v>
      </c>
      <c r="AE62" s="143">
        <v>0</v>
      </c>
      <c r="AF62" s="143">
        <v>0</v>
      </c>
      <c r="AG62" s="144">
        <v>6</v>
      </c>
      <c r="AH62" s="144">
        <v>128</v>
      </c>
      <c r="AI62" s="144">
        <v>0</v>
      </c>
      <c r="AJ62" s="144">
        <v>134</v>
      </c>
      <c r="AK62" s="144">
        <v>1</v>
      </c>
      <c r="AL62" s="144">
        <v>0</v>
      </c>
      <c r="AM62" s="143">
        <v>1</v>
      </c>
      <c r="AN62" s="143" t="s">
        <v>2338</v>
      </c>
      <c r="AO62" s="143">
        <v>0</v>
      </c>
      <c r="AP62" s="143">
        <v>0</v>
      </c>
      <c r="AQ62" s="143">
        <v>0</v>
      </c>
      <c r="AR62" s="143">
        <v>0</v>
      </c>
      <c r="AS62" s="143">
        <v>0</v>
      </c>
      <c r="AT62" s="143">
        <v>0</v>
      </c>
      <c r="AU62" s="143">
        <v>0</v>
      </c>
      <c r="AV62" s="143">
        <v>0</v>
      </c>
      <c r="AW62" s="143">
        <v>0</v>
      </c>
      <c r="AX62" s="143">
        <v>0</v>
      </c>
      <c r="AY62" s="143">
        <v>0</v>
      </c>
      <c r="AZ62" s="143">
        <v>0</v>
      </c>
      <c r="BA62" s="143">
        <v>0</v>
      </c>
      <c r="BB62" s="143">
        <v>0</v>
      </c>
      <c r="BC62" s="143">
        <v>0</v>
      </c>
      <c r="BD62" s="143">
        <v>0</v>
      </c>
      <c r="BE62" s="143">
        <v>0</v>
      </c>
      <c r="BF62" s="143">
        <v>0</v>
      </c>
      <c r="BG62" s="143">
        <v>0</v>
      </c>
      <c r="BH62" s="143">
        <v>0</v>
      </c>
      <c r="BI62" s="143">
        <v>0</v>
      </c>
      <c r="BJ62" s="143">
        <v>0</v>
      </c>
      <c r="BK62" s="143">
        <v>0</v>
      </c>
      <c r="BL62" s="143">
        <v>0</v>
      </c>
      <c r="BM62" s="143">
        <v>0</v>
      </c>
      <c r="BN62" s="143">
        <v>0</v>
      </c>
      <c r="BO62" s="143">
        <v>0</v>
      </c>
      <c r="BP62" s="143">
        <v>0</v>
      </c>
      <c r="BQ62" s="143">
        <v>0</v>
      </c>
      <c r="BR62" s="143">
        <v>0</v>
      </c>
      <c r="BS62" s="143">
        <v>0</v>
      </c>
      <c r="BT62" s="143">
        <v>0</v>
      </c>
      <c r="BU62" s="143">
        <v>0</v>
      </c>
      <c r="BV62" s="143">
        <v>0</v>
      </c>
      <c r="BW62" s="143">
        <v>0</v>
      </c>
      <c r="BX62" s="143">
        <v>0</v>
      </c>
      <c r="BY62" s="143">
        <v>0</v>
      </c>
      <c r="BZ62" s="143">
        <v>0</v>
      </c>
      <c r="CA62" s="143">
        <v>0</v>
      </c>
      <c r="CB62" s="143">
        <v>0</v>
      </c>
      <c r="CC62" s="143">
        <v>0</v>
      </c>
      <c r="CD62" s="143">
        <v>0</v>
      </c>
      <c r="CE62" s="143">
        <v>0</v>
      </c>
      <c r="CF62" s="143">
        <v>0</v>
      </c>
      <c r="CG62" s="143">
        <v>0</v>
      </c>
      <c r="CH62" s="143">
        <v>0</v>
      </c>
    </row>
    <row r="63" spans="1:86" s="151" customFormat="1">
      <c r="A63" s="142" t="s">
        <v>681</v>
      </c>
      <c r="B63" s="143">
        <v>3</v>
      </c>
      <c r="C63" s="143">
        <v>0</v>
      </c>
      <c r="D63" s="143">
        <v>0</v>
      </c>
      <c r="E63" s="143">
        <v>23</v>
      </c>
      <c r="F63" s="143">
        <v>0</v>
      </c>
      <c r="G63" s="143">
        <v>0</v>
      </c>
      <c r="H63" s="143">
        <v>45</v>
      </c>
      <c r="I63" s="143">
        <v>0</v>
      </c>
      <c r="J63" s="143">
        <v>0</v>
      </c>
      <c r="K63" s="143">
        <v>37</v>
      </c>
      <c r="L63" s="143">
        <v>0</v>
      </c>
      <c r="M63" s="143">
        <v>0</v>
      </c>
      <c r="N63" s="143">
        <v>17</v>
      </c>
      <c r="O63" s="143">
        <v>0</v>
      </c>
      <c r="P63" s="143">
        <v>0</v>
      </c>
      <c r="Q63" s="143">
        <v>0</v>
      </c>
      <c r="R63" s="143">
        <v>0</v>
      </c>
      <c r="S63" s="143">
        <v>0</v>
      </c>
      <c r="T63" s="143">
        <v>0</v>
      </c>
      <c r="U63" s="143">
        <v>0</v>
      </c>
      <c r="V63" s="143">
        <v>0</v>
      </c>
      <c r="W63" s="143">
        <v>0</v>
      </c>
      <c r="X63" s="143">
        <v>0</v>
      </c>
      <c r="Y63" s="143">
        <v>0</v>
      </c>
      <c r="Z63" s="143">
        <v>0</v>
      </c>
      <c r="AA63" s="143">
        <v>0</v>
      </c>
      <c r="AB63" s="143">
        <v>0</v>
      </c>
      <c r="AC63" s="143">
        <v>0</v>
      </c>
      <c r="AD63" s="143">
        <v>0</v>
      </c>
      <c r="AE63" s="143">
        <v>0</v>
      </c>
      <c r="AF63" s="143">
        <v>0</v>
      </c>
      <c r="AG63" s="144">
        <v>3</v>
      </c>
      <c r="AH63" s="144">
        <v>99</v>
      </c>
      <c r="AI63" s="144">
        <v>0</v>
      </c>
      <c r="AJ63" s="144">
        <v>102</v>
      </c>
      <c r="AK63" s="144">
        <v>0</v>
      </c>
      <c r="AL63" s="144">
        <v>0</v>
      </c>
      <c r="AM63" s="143">
        <v>0</v>
      </c>
      <c r="AN63" s="143"/>
      <c r="AO63" s="143">
        <v>0</v>
      </c>
      <c r="AP63" s="143">
        <v>0</v>
      </c>
      <c r="AQ63" s="143">
        <v>0</v>
      </c>
      <c r="AR63" s="143">
        <v>0</v>
      </c>
      <c r="AS63" s="143">
        <v>0</v>
      </c>
      <c r="AT63" s="143">
        <v>0</v>
      </c>
      <c r="AU63" s="143">
        <v>0</v>
      </c>
      <c r="AV63" s="143">
        <v>0</v>
      </c>
      <c r="AW63" s="143">
        <v>0</v>
      </c>
      <c r="AX63" s="143">
        <v>0</v>
      </c>
      <c r="AY63" s="143">
        <v>0</v>
      </c>
      <c r="AZ63" s="143">
        <v>0</v>
      </c>
      <c r="BA63" s="143">
        <v>0</v>
      </c>
      <c r="BB63" s="143">
        <v>0</v>
      </c>
      <c r="BC63" s="143">
        <v>0</v>
      </c>
      <c r="BD63" s="143">
        <v>0</v>
      </c>
      <c r="BE63" s="143">
        <v>0</v>
      </c>
      <c r="BF63" s="143">
        <v>0</v>
      </c>
      <c r="BG63" s="143">
        <v>0</v>
      </c>
      <c r="BH63" s="143">
        <v>0</v>
      </c>
      <c r="BI63" s="143">
        <v>0</v>
      </c>
      <c r="BJ63" s="143">
        <v>0</v>
      </c>
      <c r="BK63" s="143">
        <v>0</v>
      </c>
      <c r="BL63" s="143">
        <v>0</v>
      </c>
      <c r="BM63" s="143">
        <v>0</v>
      </c>
      <c r="BN63" s="143">
        <v>0</v>
      </c>
      <c r="BO63" s="143">
        <v>0</v>
      </c>
      <c r="BP63" s="143">
        <v>0</v>
      </c>
      <c r="BQ63" s="143">
        <v>0</v>
      </c>
      <c r="BR63" s="143">
        <v>0</v>
      </c>
      <c r="BS63" s="143">
        <v>0</v>
      </c>
      <c r="BT63" s="143">
        <v>0</v>
      </c>
      <c r="BU63" s="143">
        <v>0</v>
      </c>
      <c r="BV63" s="143">
        <v>0</v>
      </c>
      <c r="BW63" s="143">
        <v>0</v>
      </c>
      <c r="BX63" s="143">
        <v>0</v>
      </c>
      <c r="BY63" s="143">
        <v>0</v>
      </c>
      <c r="BZ63" s="143">
        <v>0</v>
      </c>
      <c r="CA63" s="143">
        <v>0</v>
      </c>
      <c r="CB63" s="143">
        <v>0</v>
      </c>
      <c r="CC63" s="143">
        <v>0</v>
      </c>
      <c r="CD63" s="143">
        <v>0</v>
      </c>
      <c r="CE63" s="143">
        <v>0</v>
      </c>
      <c r="CF63" s="143">
        <v>0</v>
      </c>
      <c r="CG63" s="143">
        <v>0</v>
      </c>
      <c r="CH63" s="143">
        <v>0</v>
      </c>
    </row>
    <row r="64" spans="1:86" s="151" customFormat="1">
      <c r="A64" s="142" t="s">
        <v>682</v>
      </c>
      <c r="B64" s="143">
        <v>7</v>
      </c>
      <c r="C64" s="143">
        <v>0</v>
      </c>
      <c r="D64" s="143">
        <v>0</v>
      </c>
      <c r="E64" s="143">
        <v>0</v>
      </c>
      <c r="F64" s="143">
        <v>0</v>
      </c>
      <c r="G64" s="143">
        <v>0</v>
      </c>
      <c r="H64" s="143">
        <v>22</v>
      </c>
      <c r="I64" s="143">
        <v>0</v>
      </c>
      <c r="J64" s="143">
        <v>0</v>
      </c>
      <c r="K64" s="143">
        <v>0</v>
      </c>
      <c r="L64" s="143">
        <v>0</v>
      </c>
      <c r="M64" s="143">
        <v>0</v>
      </c>
      <c r="N64" s="143">
        <v>14</v>
      </c>
      <c r="O64" s="143">
        <v>0</v>
      </c>
      <c r="P64" s="143">
        <v>0</v>
      </c>
      <c r="Q64" s="143">
        <v>0</v>
      </c>
      <c r="R64" s="143">
        <v>0</v>
      </c>
      <c r="S64" s="143">
        <v>0</v>
      </c>
      <c r="T64" s="143">
        <v>0</v>
      </c>
      <c r="U64" s="143">
        <v>0</v>
      </c>
      <c r="V64" s="143">
        <v>0</v>
      </c>
      <c r="W64" s="143">
        <v>0</v>
      </c>
      <c r="X64" s="143">
        <v>0</v>
      </c>
      <c r="Y64" s="143">
        <v>0</v>
      </c>
      <c r="Z64" s="143">
        <v>0</v>
      </c>
      <c r="AA64" s="143">
        <v>0</v>
      </c>
      <c r="AB64" s="143">
        <v>0</v>
      </c>
      <c r="AC64" s="143">
        <v>0</v>
      </c>
      <c r="AD64" s="143">
        <v>0</v>
      </c>
      <c r="AE64" s="143">
        <v>0</v>
      </c>
      <c r="AF64" s="143">
        <v>0</v>
      </c>
      <c r="AG64" s="144">
        <v>7</v>
      </c>
      <c r="AH64" s="144">
        <v>36</v>
      </c>
      <c r="AI64" s="144">
        <v>0</v>
      </c>
      <c r="AJ64" s="144">
        <v>43</v>
      </c>
      <c r="AK64" s="144">
        <v>0</v>
      </c>
      <c r="AL64" s="144">
        <v>0</v>
      </c>
      <c r="AM64" s="143">
        <v>0</v>
      </c>
      <c r="AN64" s="143"/>
      <c r="AO64" s="143">
        <v>0</v>
      </c>
      <c r="AP64" s="143">
        <v>0</v>
      </c>
      <c r="AQ64" s="143">
        <v>0</v>
      </c>
      <c r="AR64" s="143">
        <v>0</v>
      </c>
      <c r="AS64" s="143">
        <v>0</v>
      </c>
      <c r="AT64" s="143">
        <v>0</v>
      </c>
      <c r="AU64" s="143">
        <v>0</v>
      </c>
      <c r="AV64" s="143">
        <v>0</v>
      </c>
      <c r="AW64" s="143">
        <v>0</v>
      </c>
      <c r="AX64" s="143">
        <v>0</v>
      </c>
      <c r="AY64" s="143">
        <v>0</v>
      </c>
      <c r="AZ64" s="143">
        <v>0</v>
      </c>
      <c r="BA64" s="143">
        <v>0</v>
      </c>
      <c r="BB64" s="143">
        <v>0</v>
      </c>
      <c r="BC64" s="143">
        <v>0</v>
      </c>
      <c r="BD64" s="143">
        <v>0</v>
      </c>
      <c r="BE64" s="143">
        <v>0</v>
      </c>
      <c r="BF64" s="143">
        <v>0</v>
      </c>
      <c r="BG64" s="143">
        <v>0</v>
      </c>
      <c r="BH64" s="143">
        <v>0</v>
      </c>
      <c r="BI64" s="143">
        <v>0</v>
      </c>
      <c r="BJ64" s="143">
        <v>0</v>
      </c>
      <c r="BK64" s="143">
        <v>0</v>
      </c>
      <c r="BL64" s="143">
        <v>0</v>
      </c>
      <c r="BM64" s="143">
        <v>0</v>
      </c>
      <c r="BN64" s="143">
        <v>0</v>
      </c>
      <c r="BO64" s="143">
        <v>0</v>
      </c>
      <c r="BP64" s="143">
        <v>0</v>
      </c>
      <c r="BQ64" s="143">
        <v>0</v>
      </c>
      <c r="BR64" s="143">
        <v>0</v>
      </c>
      <c r="BS64" s="143">
        <v>0</v>
      </c>
      <c r="BT64" s="143">
        <v>0</v>
      </c>
      <c r="BU64" s="143">
        <v>0</v>
      </c>
      <c r="BV64" s="143">
        <v>0</v>
      </c>
      <c r="BW64" s="143">
        <v>0</v>
      </c>
      <c r="BX64" s="143">
        <v>0</v>
      </c>
      <c r="BY64" s="143">
        <v>0</v>
      </c>
      <c r="BZ64" s="143">
        <v>0</v>
      </c>
      <c r="CA64" s="143">
        <v>0</v>
      </c>
      <c r="CB64" s="143">
        <v>0</v>
      </c>
      <c r="CC64" s="143">
        <v>0</v>
      </c>
      <c r="CD64" s="143">
        <v>0</v>
      </c>
      <c r="CE64" s="143">
        <v>0</v>
      </c>
      <c r="CF64" s="143">
        <v>0</v>
      </c>
      <c r="CG64" s="143">
        <v>0</v>
      </c>
      <c r="CH64" s="143">
        <v>0</v>
      </c>
    </row>
    <row r="65" spans="1:86" s="150" customFormat="1">
      <c r="A65" s="142" t="s">
        <v>2339</v>
      </c>
      <c r="B65" s="143">
        <v>7</v>
      </c>
      <c r="C65" s="143">
        <v>0</v>
      </c>
      <c r="D65" s="143">
        <v>0</v>
      </c>
      <c r="E65" s="143">
        <v>5</v>
      </c>
      <c r="F65" s="143">
        <v>0</v>
      </c>
      <c r="G65" s="143">
        <v>0</v>
      </c>
      <c r="H65" s="143">
        <v>85</v>
      </c>
      <c r="I65" s="143">
        <v>0</v>
      </c>
      <c r="J65" s="143">
        <v>0</v>
      </c>
      <c r="K65" s="143">
        <v>79</v>
      </c>
      <c r="L65" s="143">
        <v>0</v>
      </c>
      <c r="M65" s="143">
        <v>0</v>
      </c>
      <c r="N65" s="143">
        <v>0</v>
      </c>
      <c r="O65" s="143">
        <v>0</v>
      </c>
      <c r="P65" s="143">
        <v>0</v>
      </c>
      <c r="Q65" s="143">
        <v>9</v>
      </c>
      <c r="R65" s="143">
        <v>0</v>
      </c>
      <c r="S65" s="143">
        <v>0</v>
      </c>
      <c r="T65" s="143">
        <v>0</v>
      </c>
      <c r="U65" s="143">
        <v>0</v>
      </c>
      <c r="V65" s="143">
        <v>0</v>
      </c>
      <c r="W65" s="143">
        <v>0</v>
      </c>
      <c r="X65" s="143">
        <v>0</v>
      </c>
      <c r="Y65" s="143">
        <v>0</v>
      </c>
      <c r="Z65" s="143">
        <v>0</v>
      </c>
      <c r="AA65" s="143">
        <v>0</v>
      </c>
      <c r="AB65" s="143">
        <v>0</v>
      </c>
      <c r="AC65" s="143">
        <v>0</v>
      </c>
      <c r="AD65" s="143">
        <v>0</v>
      </c>
      <c r="AE65" s="143">
        <v>0</v>
      </c>
      <c r="AF65" s="143">
        <v>0</v>
      </c>
      <c r="AG65" s="144">
        <v>7</v>
      </c>
      <c r="AH65" s="144">
        <v>173</v>
      </c>
      <c r="AI65" s="144">
        <v>0</v>
      </c>
      <c r="AJ65" s="144">
        <v>180</v>
      </c>
      <c r="AK65" s="144">
        <v>0</v>
      </c>
      <c r="AL65" s="144">
        <v>0</v>
      </c>
      <c r="AM65" s="143">
        <v>0</v>
      </c>
      <c r="AN65" s="143"/>
      <c r="AO65" s="143">
        <v>0</v>
      </c>
      <c r="AP65" s="143">
        <v>0</v>
      </c>
      <c r="AQ65" s="143">
        <v>0</v>
      </c>
      <c r="AR65" s="143">
        <v>0</v>
      </c>
      <c r="AS65" s="143">
        <v>0</v>
      </c>
      <c r="AT65" s="143">
        <v>0</v>
      </c>
      <c r="AU65" s="143">
        <v>0</v>
      </c>
      <c r="AV65" s="143">
        <v>0</v>
      </c>
      <c r="AW65" s="143">
        <v>0</v>
      </c>
      <c r="AX65" s="143">
        <v>0</v>
      </c>
      <c r="AY65" s="143">
        <v>0</v>
      </c>
      <c r="AZ65" s="143">
        <v>0</v>
      </c>
      <c r="BA65" s="143">
        <v>0</v>
      </c>
      <c r="BB65" s="143">
        <v>0</v>
      </c>
      <c r="BC65" s="143">
        <v>0</v>
      </c>
      <c r="BD65" s="143">
        <v>0</v>
      </c>
      <c r="BE65" s="143">
        <v>0</v>
      </c>
      <c r="BF65" s="143">
        <v>0</v>
      </c>
      <c r="BG65" s="143">
        <v>0</v>
      </c>
      <c r="BH65" s="143">
        <v>0</v>
      </c>
      <c r="BI65" s="143">
        <v>0</v>
      </c>
      <c r="BJ65" s="143">
        <v>0</v>
      </c>
      <c r="BK65" s="143">
        <v>0</v>
      </c>
      <c r="BL65" s="143">
        <v>0</v>
      </c>
      <c r="BM65" s="143">
        <v>0</v>
      </c>
      <c r="BN65" s="143">
        <v>0</v>
      </c>
      <c r="BO65" s="143">
        <v>0</v>
      </c>
      <c r="BP65" s="143">
        <v>0</v>
      </c>
      <c r="BQ65" s="143">
        <v>0</v>
      </c>
      <c r="BR65" s="143">
        <v>0</v>
      </c>
      <c r="BS65" s="143">
        <v>0</v>
      </c>
      <c r="BT65" s="143">
        <v>0</v>
      </c>
      <c r="BU65" s="143">
        <v>0</v>
      </c>
      <c r="BV65" s="143">
        <v>0</v>
      </c>
      <c r="BW65" s="143">
        <v>0</v>
      </c>
      <c r="BX65" s="143">
        <v>0</v>
      </c>
      <c r="BY65" s="143">
        <v>0</v>
      </c>
      <c r="BZ65" s="143">
        <v>0</v>
      </c>
      <c r="CA65" s="143">
        <v>0</v>
      </c>
      <c r="CB65" s="143">
        <v>0</v>
      </c>
      <c r="CC65" s="143">
        <v>0</v>
      </c>
      <c r="CD65" s="143">
        <v>0</v>
      </c>
      <c r="CE65" s="143">
        <v>0</v>
      </c>
      <c r="CF65" s="143">
        <v>0</v>
      </c>
      <c r="CG65" s="143">
        <v>0</v>
      </c>
      <c r="CH65" s="143">
        <v>0</v>
      </c>
    </row>
    <row r="66" spans="1:86" s="151" customFormat="1">
      <c r="A66" s="142" t="s">
        <v>2340</v>
      </c>
      <c r="B66" s="143">
        <v>12</v>
      </c>
      <c r="C66" s="143">
        <v>0</v>
      </c>
      <c r="D66" s="143">
        <v>0</v>
      </c>
      <c r="E66" s="143">
        <v>6</v>
      </c>
      <c r="F66" s="143">
        <v>0</v>
      </c>
      <c r="G66" s="143">
        <v>0</v>
      </c>
      <c r="H66" s="143">
        <v>148</v>
      </c>
      <c r="I66" s="143">
        <v>0</v>
      </c>
      <c r="J66" s="143">
        <v>0</v>
      </c>
      <c r="K66" s="143">
        <v>213</v>
      </c>
      <c r="L66" s="143">
        <v>0</v>
      </c>
      <c r="M66" s="143">
        <v>0</v>
      </c>
      <c r="N66" s="143">
        <v>0</v>
      </c>
      <c r="O66" s="143">
        <v>0</v>
      </c>
      <c r="P66" s="143">
        <v>0</v>
      </c>
      <c r="Q66" s="143">
        <v>2</v>
      </c>
      <c r="R66" s="143">
        <v>0</v>
      </c>
      <c r="S66" s="143">
        <v>0</v>
      </c>
      <c r="T66" s="143">
        <v>0</v>
      </c>
      <c r="U66" s="143">
        <v>0</v>
      </c>
      <c r="V66" s="143">
        <v>0</v>
      </c>
      <c r="W66" s="143">
        <v>0</v>
      </c>
      <c r="X66" s="143">
        <v>0</v>
      </c>
      <c r="Y66" s="143">
        <v>0</v>
      </c>
      <c r="Z66" s="143">
        <v>0</v>
      </c>
      <c r="AA66" s="143">
        <v>0</v>
      </c>
      <c r="AB66" s="143">
        <v>0</v>
      </c>
      <c r="AC66" s="143">
        <v>0</v>
      </c>
      <c r="AD66" s="143">
        <v>0</v>
      </c>
      <c r="AE66" s="143">
        <v>0</v>
      </c>
      <c r="AF66" s="143">
        <v>2</v>
      </c>
      <c r="AG66" s="144">
        <v>12</v>
      </c>
      <c r="AH66" s="144">
        <v>363</v>
      </c>
      <c r="AI66" s="144">
        <v>2</v>
      </c>
      <c r="AJ66" s="144">
        <v>377</v>
      </c>
      <c r="AK66" s="144">
        <v>0</v>
      </c>
      <c r="AL66" s="144">
        <v>0</v>
      </c>
      <c r="AM66" s="143">
        <v>0</v>
      </c>
      <c r="AN66" s="143"/>
      <c r="AO66" s="143">
        <v>0</v>
      </c>
      <c r="AP66" s="143">
        <v>0</v>
      </c>
      <c r="AQ66" s="143">
        <v>0</v>
      </c>
      <c r="AR66" s="143">
        <v>0</v>
      </c>
      <c r="AS66" s="143">
        <v>0</v>
      </c>
      <c r="AT66" s="143">
        <v>0</v>
      </c>
      <c r="AU66" s="143">
        <v>0</v>
      </c>
      <c r="AV66" s="143">
        <v>0</v>
      </c>
      <c r="AW66" s="143">
        <v>0</v>
      </c>
      <c r="AX66" s="143">
        <v>0</v>
      </c>
      <c r="AY66" s="143">
        <v>0</v>
      </c>
      <c r="AZ66" s="143">
        <v>0</v>
      </c>
      <c r="BA66" s="143">
        <v>0</v>
      </c>
      <c r="BB66" s="143">
        <v>0</v>
      </c>
      <c r="BC66" s="143">
        <v>0</v>
      </c>
      <c r="BD66" s="143">
        <v>0</v>
      </c>
      <c r="BE66" s="143">
        <v>0</v>
      </c>
      <c r="BF66" s="143">
        <v>0</v>
      </c>
      <c r="BG66" s="143">
        <v>0</v>
      </c>
      <c r="BH66" s="143">
        <v>0</v>
      </c>
      <c r="BI66" s="143">
        <v>0</v>
      </c>
      <c r="BJ66" s="143">
        <v>0</v>
      </c>
      <c r="BK66" s="143">
        <v>0</v>
      </c>
      <c r="BL66" s="143">
        <v>0</v>
      </c>
      <c r="BM66" s="143">
        <v>0</v>
      </c>
      <c r="BN66" s="143">
        <v>0</v>
      </c>
      <c r="BO66" s="143">
        <v>0</v>
      </c>
      <c r="BP66" s="143">
        <v>0</v>
      </c>
      <c r="BQ66" s="143">
        <v>0</v>
      </c>
      <c r="BR66" s="143">
        <v>0</v>
      </c>
      <c r="BS66" s="143">
        <v>0</v>
      </c>
      <c r="BT66" s="143">
        <v>0</v>
      </c>
      <c r="BU66" s="143">
        <v>0</v>
      </c>
      <c r="BV66" s="143">
        <v>0</v>
      </c>
      <c r="BW66" s="143">
        <v>0</v>
      </c>
      <c r="BX66" s="143">
        <v>0</v>
      </c>
      <c r="BY66" s="143">
        <v>0</v>
      </c>
      <c r="BZ66" s="143">
        <v>0</v>
      </c>
      <c r="CA66" s="143">
        <v>0</v>
      </c>
      <c r="CB66" s="143">
        <v>0</v>
      </c>
      <c r="CC66" s="143">
        <v>0</v>
      </c>
      <c r="CD66" s="143">
        <v>0</v>
      </c>
      <c r="CE66" s="143">
        <v>0</v>
      </c>
      <c r="CF66" s="143">
        <v>0</v>
      </c>
      <c r="CG66" s="143">
        <v>0</v>
      </c>
      <c r="CH66" s="143">
        <v>0</v>
      </c>
    </row>
    <row r="67" spans="1:86" s="150" customFormat="1">
      <c r="A67" s="142" t="s">
        <v>683</v>
      </c>
      <c r="B67" s="143">
        <v>6</v>
      </c>
      <c r="C67" s="143">
        <v>0</v>
      </c>
      <c r="D67" s="143">
        <v>0</v>
      </c>
      <c r="E67" s="143">
        <v>5</v>
      </c>
      <c r="F67" s="143">
        <v>0</v>
      </c>
      <c r="G67" s="143">
        <v>0</v>
      </c>
      <c r="H67" s="143">
        <v>62</v>
      </c>
      <c r="I67" s="143">
        <v>0</v>
      </c>
      <c r="J67" s="143">
        <v>0</v>
      </c>
      <c r="K67" s="143">
        <v>265</v>
      </c>
      <c r="L67" s="143">
        <v>0</v>
      </c>
      <c r="M67" s="143">
        <v>0</v>
      </c>
      <c r="N67" s="143">
        <v>25</v>
      </c>
      <c r="O67" s="143">
        <v>0</v>
      </c>
      <c r="P67" s="143">
        <v>0</v>
      </c>
      <c r="Q67" s="143">
        <v>9</v>
      </c>
      <c r="R67" s="143">
        <v>0</v>
      </c>
      <c r="S67" s="143">
        <v>0</v>
      </c>
      <c r="T67" s="143">
        <v>0</v>
      </c>
      <c r="U67" s="143">
        <v>0</v>
      </c>
      <c r="V67" s="143">
        <v>0</v>
      </c>
      <c r="W67" s="143">
        <v>0</v>
      </c>
      <c r="X67" s="143">
        <v>0</v>
      </c>
      <c r="Y67" s="143">
        <v>0</v>
      </c>
      <c r="Z67" s="143">
        <v>0</v>
      </c>
      <c r="AA67" s="143">
        <v>0</v>
      </c>
      <c r="AB67" s="143">
        <v>0</v>
      </c>
      <c r="AC67" s="143">
        <v>0</v>
      </c>
      <c r="AD67" s="143">
        <v>0</v>
      </c>
      <c r="AE67" s="143">
        <v>0</v>
      </c>
      <c r="AF67" s="143">
        <v>0</v>
      </c>
      <c r="AG67" s="144">
        <v>6</v>
      </c>
      <c r="AH67" s="144">
        <v>361</v>
      </c>
      <c r="AI67" s="144">
        <v>0</v>
      </c>
      <c r="AJ67" s="144">
        <v>367</v>
      </c>
      <c r="AK67" s="144">
        <v>0</v>
      </c>
      <c r="AL67" s="144">
        <v>0</v>
      </c>
      <c r="AM67" s="143">
        <v>0</v>
      </c>
      <c r="AN67" s="143"/>
      <c r="AO67" s="143">
        <v>0</v>
      </c>
      <c r="AP67" s="143">
        <v>0</v>
      </c>
      <c r="AQ67" s="143">
        <v>0</v>
      </c>
      <c r="AR67" s="143">
        <v>0</v>
      </c>
      <c r="AS67" s="143">
        <v>0</v>
      </c>
      <c r="AT67" s="143">
        <v>0</v>
      </c>
      <c r="AU67" s="143">
        <v>0</v>
      </c>
      <c r="AV67" s="143">
        <v>0</v>
      </c>
      <c r="AW67" s="143">
        <v>0</v>
      </c>
      <c r="AX67" s="143">
        <v>0</v>
      </c>
      <c r="AY67" s="143">
        <v>0</v>
      </c>
      <c r="AZ67" s="143">
        <v>0</v>
      </c>
      <c r="BA67" s="143">
        <v>0</v>
      </c>
      <c r="BB67" s="143">
        <v>0</v>
      </c>
      <c r="BC67" s="143">
        <v>0</v>
      </c>
      <c r="BD67" s="143">
        <v>0</v>
      </c>
      <c r="BE67" s="143">
        <v>0</v>
      </c>
      <c r="BF67" s="143">
        <v>0</v>
      </c>
      <c r="BG67" s="143">
        <v>0</v>
      </c>
      <c r="BH67" s="143">
        <v>0</v>
      </c>
      <c r="BI67" s="143">
        <v>0</v>
      </c>
      <c r="BJ67" s="143">
        <v>0</v>
      </c>
      <c r="BK67" s="143">
        <v>0</v>
      </c>
      <c r="BL67" s="143">
        <v>0</v>
      </c>
      <c r="BM67" s="143">
        <v>0</v>
      </c>
      <c r="BN67" s="143">
        <v>0</v>
      </c>
      <c r="BO67" s="143">
        <v>0</v>
      </c>
      <c r="BP67" s="143">
        <v>0</v>
      </c>
      <c r="BQ67" s="143">
        <v>0</v>
      </c>
      <c r="BR67" s="143">
        <v>0</v>
      </c>
      <c r="BS67" s="143">
        <v>0</v>
      </c>
      <c r="BT67" s="143">
        <v>0</v>
      </c>
      <c r="BU67" s="143">
        <v>0</v>
      </c>
      <c r="BV67" s="143">
        <v>0</v>
      </c>
      <c r="BW67" s="143">
        <v>0</v>
      </c>
      <c r="BX67" s="143">
        <v>0</v>
      </c>
      <c r="BY67" s="143">
        <v>0</v>
      </c>
      <c r="BZ67" s="143">
        <v>0</v>
      </c>
      <c r="CA67" s="143">
        <v>0</v>
      </c>
      <c r="CB67" s="143">
        <v>0</v>
      </c>
      <c r="CC67" s="143">
        <v>0</v>
      </c>
      <c r="CD67" s="143">
        <v>0</v>
      </c>
      <c r="CE67" s="143">
        <v>0</v>
      </c>
      <c r="CF67" s="143">
        <v>0</v>
      </c>
      <c r="CG67" s="143">
        <v>0</v>
      </c>
      <c r="CH67" s="143">
        <v>0</v>
      </c>
    </row>
    <row r="68" spans="1:86" s="150" customFormat="1">
      <c r="A68" s="142" t="s">
        <v>684</v>
      </c>
      <c r="B68" s="143">
        <v>6</v>
      </c>
      <c r="C68" s="143">
        <v>0</v>
      </c>
      <c r="D68" s="143">
        <v>0</v>
      </c>
      <c r="E68" s="143">
        <v>0</v>
      </c>
      <c r="F68" s="143">
        <v>0</v>
      </c>
      <c r="G68" s="143">
        <v>0</v>
      </c>
      <c r="H68" s="143">
        <v>62</v>
      </c>
      <c r="I68" s="143">
        <v>0</v>
      </c>
      <c r="J68" s="143">
        <v>0</v>
      </c>
      <c r="K68" s="143">
        <v>21</v>
      </c>
      <c r="L68" s="143">
        <v>0</v>
      </c>
      <c r="M68" s="143">
        <v>0</v>
      </c>
      <c r="N68" s="143">
        <v>18</v>
      </c>
      <c r="O68" s="143">
        <v>0</v>
      </c>
      <c r="P68" s="143">
        <v>0</v>
      </c>
      <c r="Q68" s="143">
        <v>2</v>
      </c>
      <c r="R68" s="143">
        <v>0</v>
      </c>
      <c r="S68" s="143">
        <v>0</v>
      </c>
      <c r="T68" s="143">
        <v>0</v>
      </c>
      <c r="U68" s="143">
        <v>0</v>
      </c>
      <c r="V68" s="143">
        <v>0</v>
      </c>
      <c r="W68" s="143">
        <v>0</v>
      </c>
      <c r="X68" s="143">
        <v>0</v>
      </c>
      <c r="Y68" s="143">
        <v>0</v>
      </c>
      <c r="Z68" s="143">
        <v>0</v>
      </c>
      <c r="AA68" s="143">
        <v>0</v>
      </c>
      <c r="AB68" s="143">
        <v>0</v>
      </c>
      <c r="AC68" s="143">
        <v>0</v>
      </c>
      <c r="AD68" s="143">
        <v>0</v>
      </c>
      <c r="AE68" s="143">
        <v>0</v>
      </c>
      <c r="AF68" s="143">
        <v>0</v>
      </c>
      <c r="AG68" s="144">
        <v>6</v>
      </c>
      <c r="AH68" s="144">
        <v>103</v>
      </c>
      <c r="AI68" s="144">
        <v>0</v>
      </c>
      <c r="AJ68" s="144">
        <v>109</v>
      </c>
      <c r="AK68" s="144">
        <v>0</v>
      </c>
      <c r="AL68" s="144">
        <v>0</v>
      </c>
      <c r="AM68" s="143">
        <v>0</v>
      </c>
      <c r="AN68" s="143"/>
      <c r="AO68" s="143">
        <v>0</v>
      </c>
      <c r="AP68" s="143">
        <v>0</v>
      </c>
      <c r="AQ68" s="143">
        <v>0</v>
      </c>
      <c r="AR68" s="143">
        <v>0</v>
      </c>
      <c r="AS68" s="143">
        <v>0</v>
      </c>
      <c r="AT68" s="143">
        <v>0</v>
      </c>
      <c r="AU68" s="143">
        <v>0</v>
      </c>
      <c r="AV68" s="143">
        <v>0</v>
      </c>
      <c r="AW68" s="143">
        <v>0</v>
      </c>
      <c r="AX68" s="143">
        <v>0</v>
      </c>
      <c r="AY68" s="143">
        <v>0</v>
      </c>
      <c r="AZ68" s="143">
        <v>0</v>
      </c>
      <c r="BA68" s="143">
        <v>0</v>
      </c>
      <c r="BB68" s="143">
        <v>0</v>
      </c>
      <c r="BC68" s="143">
        <v>0</v>
      </c>
      <c r="BD68" s="143">
        <v>0</v>
      </c>
      <c r="BE68" s="143">
        <v>0</v>
      </c>
      <c r="BF68" s="143">
        <v>0</v>
      </c>
      <c r="BG68" s="143">
        <v>0</v>
      </c>
      <c r="BH68" s="143">
        <v>1</v>
      </c>
      <c r="BI68" s="143">
        <v>0</v>
      </c>
      <c r="BJ68" s="143">
        <v>0</v>
      </c>
      <c r="BK68" s="143">
        <v>0</v>
      </c>
      <c r="BL68" s="143">
        <v>0</v>
      </c>
      <c r="BM68" s="143">
        <v>0</v>
      </c>
      <c r="BN68" s="143">
        <v>0</v>
      </c>
      <c r="BO68" s="143">
        <v>0</v>
      </c>
      <c r="BP68" s="143">
        <v>0</v>
      </c>
      <c r="BQ68" s="143">
        <v>0</v>
      </c>
      <c r="BR68" s="143">
        <v>0</v>
      </c>
      <c r="BS68" s="143">
        <v>0</v>
      </c>
      <c r="BT68" s="143">
        <v>0</v>
      </c>
      <c r="BU68" s="143">
        <v>0</v>
      </c>
      <c r="BV68" s="143">
        <v>0</v>
      </c>
      <c r="BW68" s="143">
        <v>0</v>
      </c>
      <c r="BX68" s="143">
        <v>0</v>
      </c>
      <c r="BY68" s="143">
        <v>0</v>
      </c>
      <c r="BZ68" s="143">
        <v>0</v>
      </c>
      <c r="CA68" s="143">
        <v>0</v>
      </c>
      <c r="CB68" s="143">
        <v>0</v>
      </c>
      <c r="CC68" s="143">
        <v>0</v>
      </c>
      <c r="CD68" s="143">
        <v>0</v>
      </c>
      <c r="CE68" s="143">
        <v>0</v>
      </c>
      <c r="CF68" s="143">
        <v>0</v>
      </c>
      <c r="CG68" s="143">
        <v>0</v>
      </c>
      <c r="CH68" s="143">
        <v>0</v>
      </c>
    </row>
    <row r="69" spans="1:86" s="150" customFormat="1">
      <c r="A69" s="142" t="s">
        <v>685</v>
      </c>
      <c r="B69" s="143">
        <v>3</v>
      </c>
      <c r="C69" s="143">
        <v>0</v>
      </c>
      <c r="D69" s="143">
        <v>0</v>
      </c>
      <c r="E69" s="143">
        <v>63</v>
      </c>
      <c r="F69" s="143">
        <v>0</v>
      </c>
      <c r="G69" s="143">
        <v>0</v>
      </c>
      <c r="H69" s="143">
        <v>74</v>
      </c>
      <c r="I69" s="143">
        <v>0</v>
      </c>
      <c r="J69" s="143">
        <v>0</v>
      </c>
      <c r="K69" s="143">
        <v>0</v>
      </c>
      <c r="L69" s="143">
        <v>0</v>
      </c>
      <c r="M69" s="143">
        <v>0</v>
      </c>
      <c r="N69" s="143">
        <v>11</v>
      </c>
      <c r="O69" s="143">
        <v>0</v>
      </c>
      <c r="P69" s="143">
        <v>0</v>
      </c>
      <c r="Q69" s="143">
        <v>6</v>
      </c>
      <c r="R69" s="143">
        <v>0</v>
      </c>
      <c r="S69" s="143">
        <v>0</v>
      </c>
      <c r="T69" s="143">
        <v>0</v>
      </c>
      <c r="U69" s="143">
        <v>0</v>
      </c>
      <c r="V69" s="143">
        <v>0</v>
      </c>
      <c r="W69" s="143">
        <v>0</v>
      </c>
      <c r="X69" s="143">
        <v>0</v>
      </c>
      <c r="Y69" s="143">
        <v>0</v>
      </c>
      <c r="Z69" s="143">
        <v>0</v>
      </c>
      <c r="AA69" s="143">
        <v>0</v>
      </c>
      <c r="AB69" s="143">
        <v>0</v>
      </c>
      <c r="AC69" s="143">
        <v>0</v>
      </c>
      <c r="AD69" s="143">
        <v>0</v>
      </c>
      <c r="AE69" s="143">
        <v>0</v>
      </c>
      <c r="AF69" s="143">
        <v>0</v>
      </c>
      <c r="AG69" s="144">
        <v>3</v>
      </c>
      <c r="AH69" s="144">
        <v>91</v>
      </c>
      <c r="AI69" s="144">
        <v>0</v>
      </c>
      <c r="AJ69" s="144">
        <v>94</v>
      </c>
      <c r="AK69" s="144">
        <v>0</v>
      </c>
      <c r="AL69" s="144">
        <v>0</v>
      </c>
      <c r="AM69" s="143">
        <v>0</v>
      </c>
      <c r="AN69" s="143"/>
      <c r="AO69" s="143">
        <v>0</v>
      </c>
      <c r="AP69" s="143">
        <v>0</v>
      </c>
      <c r="AQ69" s="143">
        <v>0</v>
      </c>
      <c r="AR69" s="143">
        <v>0</v>
      </c>
      <c r="AS69" s="143">
        <v>0</v>
      </c>
      <c r="AT69" s="143">
        <v>0</v>
      </c>
      <c r="AU69" s="143">
        <v>0</v>
      </c>
      <c r="AV69" s="143">
        <v>0</v>
      </c>
      <c r="AW69" s="143">
        <v>0</v>
      </c>
      <c r="AX69" s="143">
        <v>0</v>
      </c>
      <c r="AY69" s="143">
        <v>0</v>
      </c>
      <c r="AZ69" s="143">
        <v>0</v>
      </c>
      <c r="BA69" s="143">
        <v>0</v>
      </c>
      <c r="BB69" s="143">
        <v>0</v>
      </c>
      <c r="BC69" s="143">
        <v>0</v>
      </c>
      <c r="BD69" s="143">
        <v>0</v>
      </c>
      <c r="BE69" s="143">
        <v>0</v>
      </c>
      <c r="BF69" s="143">
        <v>0</v>
      </c>
      <c r="BG69" s="143">
        <v>0</v>
      </c>
      <c r="BH69" s="143">
        <v>0</v>
      </c>
      <c r="BI69" s="143">
        <v>0</v>
      </c>
      <c r="BJ69" s="143">
        <v>0</v>
      </c>
      <c r="BK69" s="143">
        <v>0</v>
      </c>
      <c r="BL69" s="143">
        <v>0</v>
      </c>
      <c r="BM69" s="143">
        <v>0</v>
      </c>
      <c r="BN69" s="143">
        <v>0</v>
      </c>
      <c r="BO69" s="143">
        <v>0</v>
      </c>
      <c r="BP69" s="143">
        <v>0</v>
      </c>
      <c r="BQ69" s="143">
        <v>0</v>
      </c>
      <c r="BR69" s="143">
        <v>0</v>
      </c>
      <c r="BS69" s="143">
        <v>0</v>
      </c>
      <c r="BT69" s="143">
        <v>0</v>
      </c>
      <c r="BU69" s="143">
        <v>0</v>
      </c>
      <c r="BV69" s="143">
        <v>0</v>
      </c>
      <c r="BW69" s="143">
        <v>0</v>
      </c>
      <c r="BX69" s="143">
        <v>0</v>
      </c>
      <c r="BY69" s="143">
        <v>0</v>
      </c>
      <c r="BZ69" s="143">
        <v>0</v>
      </c>
      <c r="CA69" s="143">
        <v>0</v>
      </c>
      <c r="CB69" s="143">
        <v>0</v>
      </c>
      <c r="CC69" s="143">
        <v>0</v>
      </c>
      <c r="CD69" s="143">
        <v>0</v>
      </c>
      <c r="CE69" s="143">
        <v>0</v>
      </c>
      <c r="CF69" s="143">
        <v>0</v>
      </c>
      <c r="CG69" s="143">
        <v>0</v>
      </c>
      <c r="CH69" s="143">
        <v>0</v>
      </c>
    </row>
    <row r="70" spans="1:86" s="150" customFormat="1">
      <c r="A70" s="142" t="s">
        <v>2341</v>
      </c>
      <c r="B70" s="143">
        <v>0</v>
      </c>
      <c r="C70" s="143">
        <v>0</v>
      </c>
      <c r="D70" s="143">
        <v>0</v>
      </c>
      <c r="E70" s="143">
        <v>101</v>
      </c>
      <c r="F70" s="143">
        <v>0</v>
      </c>
      <c r="G70" s="143">
        <v>0</v>
      </c>
      <c r="H70" s="143">
        <v>27</v>
      </c>
      <c r="I70" s="143">
        <v>0</v>
      </c>
      <c r="J70" s="143">
        <v>0</v>
      </c>
      <c r="K70" s="143">
        <v>37</v>
      </c>
      <c r="L70" s="143">
        <v>0</v>
      </c>
      <c r="M70" s="143">
        <v>0</v>
      </c>
      <c r="N70" s="143">
        <v>0</v>
      </c>
      <c r="O70" s="143">
        <v>0</v>
      </c>
      <c r="P70" s="143">
        <v>0</v>
      </c>
      <c r="Q70" s="143">
        <v>0</v>
      </c>
      <c r="R70" s="143">
        <v>0</v>
      </c>
      <c r="S70" s="143">
        <v>0</v>
      </c>
      <c r="T70" s="143">
        <v>0</v>
      </c>
      <c r="U70" s="143">
        <v>0</v>
      </c>
      <c r="V70" s="143">
        <v>0</v>
      </c>
      <c r="W70" s="143">
        <v>0</v>
      </c>
      <c r="X70" s="143">
        <v>0</v>
      </c>
      <c r="Y70" s="143">
        <v>0</v>
      </c>
      <c r="Z70" s="143">
        <v>0</v>
      </c>
      <c r="AA70" s="143">
        <v>0</v>
      </c>
      <c r="AB70" s="143">
        <v>0</v>
      </c>
      <c r="AC70" s="143">
        <v>0</v>
      </c>
      <c r="AD70" s="143">
        <v>0</v>
      </c>
      <c r="AE70" s="143">
        <v>0</v>
      </c>
      <c r="AF70" s="143">
        <v>0</v>
      </c>
      <c r="AG70" s="144">
        <v>0</v>
      </c>
      <c r="AH70" s="144">
        <v>64</v>
      </c>
      <c r="AI70" s="144">
        <v>0</v>
      </c>
      <c r="AJ70" s="144">
        <v>64</v>
      </c>
      <c r="AK70" s="144">
        <v>0</v>
      </c>
      <c r="AL70" s="144">
        <v>0</v>
      </c>
      <c r="AM70" s="143">
        <v>0</v>
      </c>
      <c r="AN70" s="143"/>
      <c r="AO70" s="143">
        <v>0</v>
      </c>
      <c r="AP70" s="143">
        <v>0</v>
      </c>
      <c r="AQ70" s="143">
        <v>0</v>
      </c>
      <c r="AR70" s="143">
        <v>0</v>
      </c>
      <c r="AS70" s="143">
        <v>0</v>
      </c>
      <c r="AT70" s="143">
        <v>0</v>
      </c>
      <c r="AU70" s="143">
        <v>0</v>
      </c>
      <c r="AV70" s="143">
        <v>0</v>
      </c>
      <c r="AW70" s="143">
        <v>0</v>
      </c>
      <c r="AX70" s="143">
        <v>0</v>
      </c>
      <c r="AY70" s="143">
        <v>0</v>
      </c>
      <c r="AZ70" s="143">
        <v>0</v>
      </c>
      <c r="BA70" s="143">
        <v>0</v>
      </c>
      <c r="BB70" s="143">
        <v>0</v>
      </c>
      <c r="BC70" s="143">
        <v>0</v>
      </c>
      <c r="BD70" s="143">
        <v>0</v>
      </c>
      <c r="BE70" s="143">
        <v>0</v>
      </c>
      <c r="BF70" s="143">
        <v>0</v>
      </c>
      <c r="BG70" s="143">
        <v>0</v>
      </c>
      <c r="BH70" s="143">
        <v>0</v>
      </c>
      <c r="BI70" s="143">
        <v>0</v>
      </c>
      <c r="BJ70" s="143">
        <v>0</v>
      </c>
      <c r="BK70" s="143">
        <v>0</v>
      </c>
      <c r="BL70" s="143">
        <v>0</v>
      </c>
      <c r="BM70" s="143">
        <v>0</v>
      </c>
      <c r="BN70" s="143">
        <v>0</v>
      </c>
      <c r="BO70" s="143">
        <v>0</v>
      </c>
      <c r="BP70" s="143">
        <v>0</v>
      </c>
      <c r="BQ70" s="143">
        <v>0</v>
      </c>
      <c r="BR70" s="143">
        <v>0</v>
      </c>
      <c r="BS70" s="143">
        <v>0</v>
      </c>
      <c r="BT70" s="143">
        <v>0</v>
      </c>
      <c r="BU70" s="143">
        <v>0</v>
      </c>
      <c r="BV70" s="143">
        <v>0</v>
      </c>
      <c r="BW70" s="143">
        <v>0</v>
      </c>
      <c r="BX70" s="143">
        <v>0</v>
      </c>
      <c r="BY70" s="143">
        <v>0</v>
      </c>
      <c r="BZ70" s="143">
        <v>0</v>
      </c>
      <c r="CA70" s="143">
        <v>0</v>
      </c>
      <c r="CB70" s="143">
        <v>0</v>
      </c>
      <c r="CC70" s="143">
        <v>0</v>
      </c>
      <c r="CD70" s="143">
        <v>0</v>
      </c>
      <c r="CE70" s="143">
        <v>0</v>
      </c>
      <c r="CF70" s="143">
        <v>0</v>
      </c>
      <c r="CG70" s="143">
        <v>0</v>
      </c>
      <c r="CH70" s="143">
        <v>0</v>
      </c>
    </row>
    <row r="71" spans="1:86" s="150" customFormat="1">
      <c r="A71" s="142" t="s">
        <v>1232</v>
      </c>
      <c r="B71" s="143">
        <v>11</v>
      </c>
      <c r="C71" s="143">
        <v>0</v>
      </c>
      <c r="D71" s="143">
        <v>0</v>
      </c>
      <c r="E71" s="143">
        <v>9</v>
      </c>
      <c r="F71" s="143">
        <v>0</v>
      </c>
      <c r="G71" s="143">
        <v>0</v>
      </c>
      <c r="H71" s="143">
        <v>96</v>
      </c>
      <c r="I71" s="143">
        <v>2</v>
      </c>
      <c r="J71" s="143">
        <v>0</v>
      </c>
      <c r="K71" s="143">
        <v>31</v>
      </c>
      <c r="L71" s="143">
        <v>0</v>
      </c>
      <c r="M71" s="143">
        <v>0</v>
      </c>
      <c r="N71" s="143">
        <v>14</v>
      </c>
      <c r="O71" s="143">
        <v>0</v>
      </c>
      <c r="P71" s="143">
        <v>0</v>
      </c>
      <c r="Q71" s="143">
        <v>0</v>
      </c>
      <c r="R71" s="143">
        <v>0</v>
      </c>
      <c r="S71" s="143">
        <v>0</v>
      </c>
      <c r="T71" s="143">
        <v>0</v>
      </c>
      <c r="U71" s="143">
        <v>0</v>
      </c>
      <c r="V71" s="143">
        <v>0</v>
      </c>
      <c r="W71" s="143">
        <v>0</v>
      </c>
      <c r="X71" s="143">
        <v>0</v>
      </c>
      <c r="Y71" s="143">
        <v>0</v>
      </c>
      <c r="Z71" s="143">
        <v>0</v>
      </c>
      <c r="AA71" s="143">
        <v>0</v>
      </c>
      <c r="AB71" s="143">
        <v>0</v>
      </c>
      <c r="AC71" s="143">
        <v>0</v>
      </c>
      <c r="AD71" s="143">
        <v>0</v>
      </c>
      <c r="AE71" s="143">
        <v>0</v>
      </c>
      <c r="AF71" s="143">
        <v>1</v>
      </c>
      <c r="AG71" s="144">
        <v>11</v>
      </c>
      <c r="AH71" s="144">
        <v>141</v>
      </c>
      <c r="AI71" s="144">
        <v>1</v>
      </c>
      <c r="AJ71" s="144">
        <v>153</v>
      </c>
      <c r="AK71" s="144">
        <v>2</v>
      </c>
      <c r="AL71" s="144">
        <v>0</v>
      </c>
      <c r="AM71" s="143">
        <v>2</v>
      </c>
      <c r="AN71" s="143" t="s">
        <v>2342</v>
      </c>
      <c r="AO71" s="143">
        <v>0</v>
      </c>
      <c r="AP71" s="143">
        <v>0</v>
      </c>
      <c r="AQ71" s="143">
        <v>0</v>
      </c>
      <c r="AR71" s="143">
        <v>0</v>
      </c>
      <c r="AS71" s="143">
        <v>0</v>
      </c>
      <c r="AT71" s="143">
        <v>0</v>
      </c>
      <c r="AU71" s="143">
        <v>0</v>
      </c>
      <c r="AV71" s="143">
        <v>0</v>
      </c>
      <c r="AW71" s="143">
        <v>0</v>
      </c>
      <c r="AX71" s="143">
        <v>0</v>
      </c>
      <c r="AY71" s="143">
        <v>0</v>
      </c>
      <c r="AZ71" s="143">
        <v>0</v>
      </c>
      <c r="BA71" s="143">
        <v>0</v>
      </c>
      <c r="BB71" s="143">
        <v>0</v>
      </c>
      <c r="BC71" s="143">
        <v>0</v>
      </c>
      <c r="BD71" s="143">
        <v>0</v>
      </c>
      <c r="BE71" s="143">
        <v>0</v>
      </c>
      <c r="BF71" s="143">
        <v>0</v>
      </c>
      <c r="BG71" s="143">
        <v>0</v>
      </c>
      <c r="BH71" s="143">
        <v>0</v>
      </c>
      <c r="BI71" s="143">
        <v>0</v>
      </c>
      <c r="BJ71" s="143">
        <v>0</v>
      </c>
      <c r="BK71" s="143">
        <v>0</v>
      </c>
      <c r="BL71" s="143">
        <v>0</v>
      </c>
      <c r="BM71" s="143">
        <v>0</v>
      </c>
      <c r="BN71" s="143">
        <v>0</v>
      </c>
      <c r="BO71" s="143">
        <v>0</v>
      </c>
      <c r="BP71" s="143">
        <v>0</v>
      </c>
      <c r="BQ71" s="143">
        <v>0</v>
      </c>
      <c r="BR71" s="143">
        <v>0</v>
      </c>
      <c r="BS71" s="143">
        <v>0</v>
      </c>
      <c r="BT71" s="143">
        <v>0</v>
      </c>
      <c r="BU71" s="143">
        <v>0</v>
      </c>
      <c r="BV71" s="143">
        <v>0</v>
      </c>
      <c r="BW71" s="143">
        <v>0</v>
      </c>
      <c r="BX71" s="143">
        <v>0</v>
      </c>
      <c r="BY71" s="143">
        <v>0</v>
      </c>
      <c r="BZ71" s="143">
        <v>0</v>
      </c>
      <c r="CA71" s="143">
        <v>0</v>
      </c>
      <c r="CB71" s="143">
        <v>0</v>
      </c>
      <c r="CC71" s="143">
        <v>0</v>
      </c>
      <c r="CD71" s="143">
        <v>0</v>
      </c>
      <c r="CE71" s="143">
        <v>0</v>
      </c>
      <c r="CF71" s="143">
        <v>0</v>
      </c>
      <c r="CG71" s="143">
        <v>0</v>
      </c>
      <c r="CH71" s="143">
        <v>0</v>
      </c>
    </row>
    <row r="72" spans="1:86" s="150" customFormat="1" ht="45">
      <c r="A72" s="142" t="s">
        <v>686</v>
      </c>
      <c r="B72" s="143">
        <v>6</v>
      </c>
      <c r="C72" s="143">
        <v>1</v>
      </c>
      <c r="D72" s="143">
        <v>0</v>
      </c>
      <c r="E72" s="143">
        <v>405</v>
      </c>
      <c r="F72" s="143">
        <v>0</v>
      </c>
      <c r="G72" s="143">
        <v>0</v>
      </c>
      <c r="H72" s="143">
        <v>123</v>
      </c>
      <c r="I72" s="143">
        <v>0</v>
      </c>
      <c r="J72" s="143">
        <v>0</v>
      </c>
      <c r="K72" s="143">
        <v>72</v>
      </c>
      <c r="L72" s="143">
        <v>0</v>
      </c>
      <c r="M72" s="143">
        <v>0</v>
      </c>
      <c r="N72" s="143">
        <v>14</v>
      </c>
      <c r="O72" s="143">
        <v>0</v>
      </c>
      <c r="P72" s="143">
        <v>0</v>
      </c>
      <c r="Q72" s="143">
        <v>0</v>
      </c>
      <c r="R72" s="143">
        <v>0</v>
      </c>
      <c r="S72" s="143">
        <v>0</v>
      </c>
      <c r="T72" s="143">
        <v>0</v>
      </c>
      <c r="U72" s="143">
        <v>0</v>
      </c>
      <c r="V72" s="143">
        <v>0</v>
      </c>
      <c r="W72" s="143">
        <v>0</v>
      </c>
      <c r="X72" s="143">
        <v>0</v>
      </c>
      <c r="Y72" s="143">
        <v>0</v>
      </c>
      <c r="Z72" s="143">
        <v>0</v>
      </c>
      <c r="AA72" s="143">
        <v>0</v>
      </c>
      <c r="AB72" s="143">
        <v>0</v>
      </c>
      <c r="AC72" s="143">
        <v>0</v>
      </c>
      <c r="AD72" s="143">
        <v>0</v>
      </c>
      <c r="AE72" s="143">
        <v>0</v>
      </c>
      <c r="AF72" s="143">
        <v>0</v>
      </c>
      <c r="AG72" s="144">
        <v>6</v>
      </c>
      <c r="AH72" s="144">
        <v>209</v>
      </c>
      <c r="AI72" s="144">
        <v>0</v>
      </c>
      <c r="AJ72" s="144">
        <v>215</v>
      </c>
      <c r="AK72" s="144">
        <v>1</v>
      </c>
      <c r="AL72" s="144">
        <v>0</v>
      </c>
      <c r="AM72" s="143">
        <v>2</v>
      </c>
      <c r="AN72" s="147" t="s">
        <v>2343</v>
      </c>
      <c r="AO72" s="143">
        <v>0</v>
      </c>
      <c r="AP72" s="143">
        <v>0</v>
      </c>
      <c r="AQ72" s="143">
        <v>0</v>
      </c>
      <c r="AR72" s="143">
        <v>0</v>
      </c>
      <c r="AS72" s="143">
        <v>0</v>
      </c>
      <c r="AT72" s="143">
        <v>0</v>
      </c>
      <c r="AU72" s="143">
        <v>0</v>
      </c>
      <c r="AV72" s="143">
        <v>0</v>
      </c>
      <c r="AW72" s="143">
        <v>0</v>
      </c>
      <c r="AX72" s="143">
        <v>0</v>
      </c>
      <c r="AY72" s="143">
        <v>0</v>
      </c>
      <c r="AZ72" s="143">
        <v>0</v>
      </c>
      <c r="BA72" s="143">
        <v>0</v>
      </c>
      <c r="BB72" s="143">
        <v>0</v>
      </c>
      <c r="BC72" s="143">
        <v>0</v>
      </c>
      <c r="BD72" s="143">
        <v>0</v>
      </c>
      <c r="BE72" s="143">
        <v>0</v>
      </c>
      <c r="BF72" s="143">
        <v>0</v>
      </c>
      <c r="BG72" s="143">
        <v>0</v>
      </c>
      <c r="BH72" s="143">
        <v>0</v>
      </c>
      <c r="BI72" s="143">
        <v>0</v>
      </c>
      <c r="BJ72" s="143">
        <v>0</v>
      </c>
      <c r="BK72" s="143">
        <v>0</v>
      </c>
      <c r="BL72" s="143">
        <v>0</v>
      </c>
      <c r="BM72" s="143">
        <v>0</v>
      </c>
      <c r="BN72" s="143">
        <v>0</v>
      </c>
      <c r="BO72" s="143">
        <v>0</v>
      </c>
      <c r="BP72" s="143">
        <v>0</v>
      </c>
      <c r="BQ72" s="143">
        <v>0</v>
      </c>
      <c r="BR72" s="143">
        <v>0</v>
      </c>
      <c r="BS72" s="143">
        <v>0</v>
      </c>
      <c r="BT72" s="143">
        <v>0</v>
      </c>
      <c r="BU72" s="143">
        <v>0</v>
      </c>
      <c r="BV72" s="143">
        <v>0</v>
      </c>
      <c r="BW72" s="143">
        <v>0</v>
      </c>
      <c r="BX72" s="143">
        <v>0</v>
      </c>
      <c r="BY72" s="143">
        <v>0</v>
      </c>
      <c r="BZ72" s="143">
        <v>0</v>
      </c>
      <c r="CA72" s="143">
        <v>0</v>
      </c>
      <c r="CB72" s="143">
        <v>0</v>
      </c>
      <c r="CC72" s="143">
        <v>0</v>
      </c>
      <c r="CD72" s="143">
        <v>0</v>
      </c>
      <c r="CE72" s="143">
        <v>0</v>
      </c>
      <c r="CF72" s="143">
        <v>0</v>
      </c>
      <c r="CG72" s="143">
        <v>0</v>
      </c>
      <c r="CH72" s="143">
        <v>0</v>
      </c>
    </row>
    <row r="73" spans="1:86" s="150" customFormat="1">
      <c r="A73" s="142" t="s">
        <v>687</v>
      </c>
      <c r="B73" s="143">
        <v>6</v>
      </c>
      <c r="C73" s="143">
        <v>1</v>
      </c>
      <c r="D73" s="143">
        <v>0</v>
      </c>
      <c r="E73" s="143">
        <v>4</v>
      </c>
      <c r="F73" s="143">
        <v>0</v>
      </c>
      <c r="G73" s="143">
        <v>0</v>
      </c>
      <c r="H73" s="143">
        <v>72</v>
      </c>
      <c r="I73" s="143">
        <v>0</v>
      </c>
      <c r="J73" s="143">
        <v>0</v>
      </c>
      <c r="K73" s="143">
        <v>140</v>
      </c>
      <c r="L73" s="143">
        <v>0</v>
      </c>
      <c r="M73" s="143">
        <v>0</v>
      </c>
      <c r="N73" s="143">
        <v>14</v>
      </c>
      <c r="O73" s="143">
        <v>0</v>
      </c>
      <c r="P73" s="143">
        <v>0</v>
      </c>
      <c r="Q73" s="143">
        <v>0</v>
      </c>
      <c r="R73" s="143">
        <v>0</v>
      </c>
      <c r="S73" s="143">
        <v>0</v>
      </c>
      <c r="T73" s="143">
        <v>0</v>
      </c>
      <c r="U73" s="143">
        <v>0</v>
      </c>
      <c r="V73" s="143">
        <v>0</v>
      </c>
      <c r="W73" s="143">
        <v>0</v>
      </c>
      <c r="X73" s="143">
        <v>0</v>
      </c>
      <c r="Y73" s="143">
        <v>0</v>
      </c>
      <c r="Z73" s="143">
        <v>0</v>
      </c>
      <c r="AA73" s="143">
        <v>0</v>
      </c>
      <c r="AB73" s="143">
        <v>0</v>
      </c>
      <c r="AC73" s="143">
        <v>0</v>
      </c>
      <c r="AD73" s="143">
        <v>0</v>
      </c>
      <c r="AE73" s="143">
        <v>0</v>
      </c>
      <c r="AF73" s="143">
        <v>0</v>
      </c>
      <c r="AG73" s="144">
        <v>6</v>
      </c>
      <c r="AH73" s="144">
        <v>226</v>
      </c>
      <c r="AI73" s="144">
        <v>0</v>
      </c>
      <c r="AJ73" s="144">
        <v>232</v>
      </c>
      <c r="AK73" s="144">
        <v>1</v>
      </c>
      <c r="AL73" s="144">
        <v>0</v>
      </c>
      <c r="AM73" s="143">
        <v>1</v>
      </c>
      <c r="AN73" s="143" t="s">
        <v>2326</v>
      </c>
      <c r="AO73" s="143">
        <v>0</v>
      </c>
      <c r="AP73" s="143">
        <v>0</v>
      </c>
      <c r="AQ73" s="143">
        <v>0</v>
      </c>
      <c r="AR73" s="143">
        <v>0</v>
      </c>
      <c r="AS73" s="143">
        <v>0</v>
      </c>
      <c r="AT73" s="143">
        <v>0</v>
      </c>
      <c r="AU73" s="143">
        <v>0</v>
      </c>
      <c r="AV73" s="143">
        <v>0</v>
      </c>
      <c r="AW73" s="143">
        <v>0</v>
      </c>
      <c r="AX73" s="143">
        <v>0</v>
      </c>
      <c r="AY73" s="143">
        <v>0</v>
      </c>
      <c r="AZ73" s="143">
        <v>0</v>
      </c>
      <c r="BA73" s="143">
        <v>0</v>
      </c>
      <c r="BB73" s="143">
        <v>0</v>
      </c>
      <c r="BC73" s="143">
        <v>0</v>
      </c>
      <c r="BD73" s="143">
        <v>0</v>
      </c>
      <c r="BE73" s="143">
        <v>0</v>
      </c>
      <c r="BF73" s="143">
        <v>0</v>
      </c>
      <c r="BG73" s="143">
        <v>0</v>
      </c>
      <c r="BH73" s="143">
        <v>0</v>
      </c>
      <c r="BI73" s="143">
        <v>0</v>
      </c>
      <c r="BJ73" s="143">
        <v>0</v>
      </c>
      <c r="BK73" s="143">
        <v>0</v>
      </c>
      <c r="BL73" s="143">
        <v>0</v>
      </c>
      <c r="BM73" s="143">
        <v>0</v>
      </c>
      <c r="BN73" s="143">
        <v>0</v>
      </c>
      <c r="BO73" s="143">
        <v>0</v>
      </c>
      <c r="BP73" s="143">
        <v>0</v>
      </c>
      <c r="BQ73" s="143">
        <v>0</v>
      </c>
      <c r="BR73" s="143">
        <v>0</v>
      </c>
      <c r="BS73" s="143">
        <v>0</v>
      </c>
      <c r="BT73" s="143">
        <v>0</v>
      </c>
      <c r="BU73" s="143">
        <v>0</v>
      </c>
      <c r="BV73" s="143">
        <v>0</v>
      </c>
      <c r="BW73" s="143">
        <v>0</v>
      </c>
      <c r="BX73" s="143">
        <v>0</v>
      </c>
      <c r="BY73" s="143">
        <v>0</v>
      </c>
      <c r="BZ73" s="143">
        <v>0</v>
      </c>
      <c r="CA73" s="143">
        <v>0</v>
      </c>
      <c r="CB73" s="143">
        <v>0</v>
      </c>
      <c r="CC73" s="143">
        <v>0</v>
      </c>
      <c r="CD73" s="143">
        <v>0</v>
      </c>
      <c r="CE73" s="143">
        <v>0</v>
      </c>
      <c r="CF73" s="143">
        <v>0</v>
      </c>
      <c r="CG73" s="143">
        <v>0</v>
      </c>
      <c r="CH73" s="143">
        <v>0</v>
      </c>
    </row>
    <row r="74" spans="1:86" s="150" customFormat="1">
      <c r="A74" s="142" t="s">
        <v>2344</v>
      </c>
      <c r="B74" s="143">
        <v>1</v>
      </c>
      <c r="C74" s="143">
        <v>0</v>
      </c>
      <c r="D74" s="143">
        <v>0</v>
      </c>
      <c r="E74" s="143">
        <v>161</v>
      </c>
      <c r="F74" s="143">
        <v>0</v>
      </c>
      <c r="G74" s="143">
        <v>0</v>
      </c>
      <c r="H74" s="143">
        <v>29</v>
      </c>
      <c r="I74" s="143">
        <v>0</v>
      </c>
      <c r="J74" s="143">
        <v>0</v>
      </c>
      <c r="K74" s="143">
        <v>0</v>
      </c>
      <c r="L74" s="143">
        <v>0</v>
      </c>
      <c r="M74" s="143">
        <v>0</v>
      </c>
      <c r="N74" s="143">
        <v>0</v>
      </c>
      <c r="O74" s="143">
        <v>0</v>
      </c>
      <c r="P74" s="143">
        <v>0</v>
      </c>
      <c r="Q74" s="143">
        <v>2</v>
      </c>
      <c r="R74" s="143">
        <v>0</v>
      </c>
      <c r="S74" s="143">
        <v>0</v>
      </c>
      <c r="T74" s="143">
        <v>0</v>
      </c>
      <c r="U74" s="143">
        <v>0</v>
      </c>
      <c r="V74" s="143">
        <v>0</v>
      </c>
      <c r="W74" s="143">
        <v>0</v>
      </c>
      <c r="X74" s="143">
        <v>0</v>
      </c>
      <c r="Y74" s="143">
        <v>0</v>
      </c>
      <c r="Z74" s="143">
        <v>0</v>
      </c>
      <c r="AA74" s="143">
        <v>0</v>
      </c>
      <c r="AB74" s="143">
        <v>0</v>
      </c>
      <c r="AC74" s="143">
        <v>0</v>
      </c>
      <c r="AD74" s="143">
        <v>0</v>
      </c>
      <c r="AE74" s="143">
        <v>0</v>
      </c>
      <c r="AF74" s="143">
        <v>1</v>
      </c>
      <c r="AG74" s="144">
        <v>1</v>
      </c>
      <c r="AH74" s="144">
        <v>31</v>
      </c>
      <c r="AI74" s="144">
        <v>1</v>
      </c>
      <c r="AJ74" s="144">
        <v>33</v>
      </c>
      <c r="AK74" s="144">
        <v>0</v>
      </c>
      <c r="AL74" s="144">
        <v>0</v>
      </c>
      <c r="AM74" s="143">
        <v>0</v>
      </c>
      <c r="AN74" s="143"/>
      <c r="AO74" s="143">
        <v>0</v>
      </c>
      <c r="AP74" s="143">
        <v>0</v>
      </c>
      <c r="AQ74" s="143">
        <v>0</v>
      </c>
      <c r="AR74" s="143">
        <v>0</v>
      </c>
      <c r="AS74" s="143">
        <v>0</v>
      </c>
      <c r="AT74" s="143">
        <v>0</v>
      </c>
      <c r="AU74" s="143">
        <v>0</v>
      </c>
      <c r="AV74" s="143">
        <v>0</v>
      </c>
      <c r="AW74" s="143">
        <v>0</v>
      </c>
      <c r="AX74" s="143">
        <v>0</v>
      </c>
      <c r="AY74" s="143">
        <v>0</v>
      </c>
      <c r="AZ74" s="143">
        <v>0</v>
      </c>
      <c r="BA74" s="143">
        <v>0</v>
      </c>
      <c r="BB74" s="143">
        <v>0</v>
      </c>
      <c r="BC74" s="143">
        <v>0</v>
      </c>
      <c r="BD74" s="143">
        <v>0</v>
      </c>
      <c r="BE74" s="143">
        <v>0</v>
      </c>
      <c r="BF74" s="143">
        <v>0</v>
      </c>
      <c r="BG74" s="143">
        <v>0</v>
      </c>
      <c r="BH74" s="143">
        <v>0</v>
      </c>
      <c r="BI74" s="143">
        <v>0</v>
      </c>
      <c r="BJ74" s="143">
        <v>0</v>
      </c>
      <c r="BK74" s="143">
        <v>0</v>
      </c>
      <c r="BL74" s="143">
        <v>0</v>
      </c>
      <c r="BM74" s="143">
        <v>0</v>
      </c>
      <c r="BN74" s="143">
        <v>0</v>
      </c>
      <c r="BO74" s="143">
        <v>0</v>
      </c>
      <c r="BP74" s="143">
        <v>0</v>
      </c>
      <c r="BQ74" s="143">
        <v>0</v>
      </c>
      <c r="BR74" s="143">
        <v>0</v>
      </c>
      <c r="BS74" s="143">
        <v>0</v>
      </c>
      <c r="BT74" s="143">
        <v>0</v>
      </c>
      <c r="BU74" s="143">
        <v>0</v>
      </c>
      <c r="BV74" s="143">
        <v>0</v>
      </c>
      <c r="BW74" s="143">
        <v>0</v>
      </c>
      <c r="BX74" s="143">
        <v>0</v>
      </c>
      <c r="BY74" s="143">
        <v>0</v>
      </c>
      <c r="BZ74" s="143">
        <v>0</v>
      </c>
      <c r="CA74" s="143">
        <v>0</v>
      </c>
      <c r="CB74" s="143">
        <v>0</v>
      </c>
      <c r="CC74" s="143">
        <v>0</v>
      </c>
      <c r="CD74" s="143">
        <v>0</v>
      </c>
      <c r="CE74" s="143">
        <v>0</v>
      </c>
      <c r="CF74" s="143">
        <v>0</v>
      </c>
      <c r="CG74" s="143">
        <v>0</v>
      </c>
      <c r="CH74" s="143">
        <v>0</v>
      </c>
    </row>
    <row r="75" spans="1:86" s="150" customFormat="1">
      <c r="A75" s="142" t="s">
        <v>2345</v>
      </c>
      <c r="B75" s="143">
        <v>2</v>
      </c>
      <c r="C75" s="143">
        <v>0</v>
      </c>
      <c r="D75" s="143">
        <v>0</v>
      </c>
      <c r="E75" s="143">
        <v>0</v>
      </c>
      <c r="F75" s="143">
        <v>0</v>
      </c>
      <c r="G75" s="143">
        <v>0</v>
      </c>
      <c r="H75" s="143">
        <v>39</v>
      </c>
      <c r="I75" s="143">
        <v>0</v>
      </c>
      <c r="J75" s="143">
        <v>0</v>
      </c>
      <c r="K75" s="143">
        <v>28</v>
      </c>
      <c r="L75" s="143">
        <v>0</v>
      </c>
      <c r="M75" s="143">
        <v>0</v>
      </c>
      <c r="N75" s="143">
        <v>0</v>
      </c>
      <c r="O75" s="143">
        <v>0</v>
      </c>
      <c r="P75" s="143">
        <v>0</v>
      </c>
      <c r="Q75" s="143">
        <v>0</v>
      </c>
      <c r="R75" s="143">
        <v>0</v>
      </c>
      <c r="S75" s="143">
        <v>0</v>
      </c>
      <c r="T75" s="143">
        <v>0</v>
      </c>
      <c r="U75" s="143">
        <v>0</v>
      </c>
      <c r="V75" s="143">
        <v>0</v>
      </c>
      <c r="W75" s="143">
        <v>0</v>
      </c>
      <c r="X75" s="143">
        <v>0</v>
      </c>
      <c r="Y75" s="143">
        <v>0</v>
      </c>
      <c r="Z75" s="143">
        <v>0</v>
      </c>
      <c r="AA75" s="143">
        <v>0</v>
      </c>
      <c r="AB75" s="143">
        <v>0</v>
      </c>
      <c r="AC75" s="143">
        <v>0</v>
      </c>
      <c r="AD75" s="143">
        <v>0</v>
      </c>
      <c r="AE75" s="143">
        <v>0</v>
      </c>
      <c r="AF75" s="143">
        <v>0</v>
      </c>
      <c r="AG75" s="144">
        <v>2</v>
      </c>
      <c r="AH75" s="144">
        <v>67</v>
      </c>
      <c r="AI75" s="144">
        <v>0</v>
      </c>
      <c r="AJ75" s="144">
        <v>69</v>
      </c>
      <c r="AK75" s="144">
        <v>0</v>
      </c>
      <c r="AL75" s="144">
        <v>0</v>
      </c>
      <c r="AM75" s="143">
        <v>0</v>
      </c>
      <c r="AN75" s="143"/>
      <c r="AO75" s="143">
        <v>0</v>
      </c>
      <c r="AP75" s="143">
        <v>0</v>
      </c>
      <c r="AQ75" s="143">
        <v>0</v>
      </c>
      <c r="AR75" s="143">
        <v>0</v>
      </c>
      <c r="AS75" s="143">
        <v>0</v>
      </c>
      <c r="AT75" s="143">
        <v>0</v>
      </c>
      <c r="AU75" s="143">
        <v>0</v>
      </c>
      <c r="AV75" s="143">
        <v>0</v>
      </c>
      <c r="AW75" s="143">
        <v>0</v>
      </c>
      <c r="AX75" s="143">
        <v>0</v>
      </c>
      <c r="AY75" s="143">
        <v>0</v>
      </c>
      <c r="AZ75" s="143">
        <v>0</v>
      </c>
      <c r="BA75" s="143">
        <v>0</v>
      </c>
      <c r="BB75" s="143">
        <v>0</v>
      </c>
      <c r="BC75" s="143">
        <v>0</v>
      </c>
      <c r="BD75" s="143">
        <v>0</v>
      </c>
      <c r="BE75" s="143">
        <v>0</v>
      </c>
      <c r="BF75" s="143">
        <v>0</v>
      </c>
      <c r="BG75" s="143">
        <v>0</v>
      </c>
      <c r="BH75" s="143">
        <v>0</v>
      </c>
      <c r="BI75" s="143">
        <v>0</v>
      </c>
      <c r="BJ75" s="143">
        <v>0</v>
      </c>
      <c r="BK75" s="143">
        <v>0</v>
      </c>
      <c r="BL75" s="143">
        <v>0</v>
      </c>
      <c r="BM75" s="143">
        <v>0</v>
      </c>
      <c r="BN75" s="143">
        <v>0</v>
      </c>
      <c r="BO75" s="143">
        <v>0</v>
      </c>
      <c r="BP75" s="143">
        <v>0</v>
      </c>
      <c r="BQ75" s="143">
        <v>0</v>
      </c>
      <c r="BR75" s="143">
        <v>0</v>
      </c>
      <c r="BS75" s="143">
        <v>0</v>
      </c>
      <c r="BT75" s="143">
        <v>0</v>
      </c>
      <c r="BU75" s="143">
        <v>0</v>
      </c>
      <c r="BV75" s="143">
        <v>0</v>
      </c>
      <c r="BW75" s="143">
        <v>0</v>
      </c>
      <c r="BX75" s="143">
        <v>0</v>
      </c>
      <c r="BY75" s="143">
        <v>0</v>
      </c>
      <c r="BZ75" s="143">
        <v>0</v>
      </c>
      <c r="CA75" s="143">
        <v>0</v>
      </c>
      <c r="CB75" s="143">
        <v>0</v>
      </c>
      <c r="CC75" s="143">
        <v>0</v>
      </c>
      <c r="CD75" s="143">
        <v>0</v>
      </c>
      <c r="CE75" s="143">
        <v>0</v>
      </c>
      <c r="CF75" s="143">
        <v>0</v>
      </c>
      <c r="CG75" s="143">
        <v>0</v>
      </c>
      <c r="CH75" s="143">
        <v>0</v>
      </c>
    </row>
    <row r="76" spans="1:86" s="150" customFormat="1">
      <c r="A76" s="142" t="s">
        <v>2346</v>
      </c>
      <c r="B76" s="143">
        <v>6</v>
      </c>
      <c r="C76" s="143">
        <v>0</v>
      </c>
      <c r="D76" s="143">
        <v>0</v>
      </c>
      <c r="E76" s="143">
        <v>11</v>
      </c>
      <c r="F76" s="143">
        <v>0</v>
      </c>
      <c r="G76" s="143">
        <v>0</v>
      </c>
      <c r="H76" s="143">
        <v>78</v>
      </c>
      <c r="I76" s="143">
        <v>0</v>
      </c>
      <c r="J76" s="143">
        <v>0</v>
      </c>
      <c r="K76" s="143">
        <v>428</v>
      </c>
      <c r="L76" s="143">
        <v>0</v>
      </c>
      <c r="M76" s="143">
        <v>0</v>
      </c>
      <c r="N76" s="143">
        <v>0</v>
      </c>
      <c r="O76" s="143">
        <v>0</v>
      </c>
      <c r="P76" s="143">
        <v>0</v>
      </c>
      <c r="Q76" s="143">
        <v>0</v>
      </c>
      <c r="R76" s="143">
        <v>0</v>
      </c>
      <c r="S76" s="143">
        <v>0</v>
      </c>
      <c r="T76" s="143">
        <v>0</v>
      </c>
      <c r="U76" s="143">
        <v>0</v>
      </c>
      <c r="V76" s="143">
        <v>0</v>
      </c>
      <c r="W76" s="143">
        <v>0</v>
      </c>
      <c r="X76" s="143">
        <v>0</v>
      </c>
      <c r="Y76" s="143">
        <v>0</v>
      </c>
      <c r="Z76" s="143">
        <v>0</v>
      </c>
      <c r="AA76" s="143">
        <v>0</v>
      </c>
      <c r="AB76" s="143">
        <v>0</v>
      </c>
      <c r="AC76" s="143">
        <v>0</v>
      </c>
      <c r="AD76" s="143">
        <v>0</v>
      </c>
      <c r="AE76" s="143">
        <v>0</v>
      </c>
      <c r="AF76" s="143">
        <v>0</v>
      </c>
      <c r="AG76" s="144">
        <v>6</v>
      </c>
      <c r="AH76" s="144">
        <v>506</v>
      </c>
      <c r="AI76" s="144">
        <v>0</v>
      </c>
      <c r="AJ76" s="144">
        <v>512</v>
      </c>
      <c r="AK76" s="144">
        <v>0</v>
      </c>
      <c r="AL76" s="144">
        <v>0</v>
      </c>
      <c r="AM76" s="143">
        <v>0</v>
      </c>
      <c r="AN76" s="143"/>
      <c r="AO76" s="143">
        <v>0</v>
      </c>
      <c r="AP76" s="143">
        <v>0</v>
      </c>
      <c r="AQ76" s="143">
        <v>0</v>
      </c>
      <c r="AR76" s="143">
        <v>0</v>
      </c>
      <c r="AS76" s="143">
        <v>0</v>
      </c>
      <c r="AT76" s="143">
        <v>0</v>
      </c>
      <c r="AU76" s="143">
        <v>0</v>
      </c>
      <c r="AV76" s="143">
        <v>0</v>
      </c>
      <c r="AW76" s="143">
        <v>0</v>
      </c>
      <c r="AX76" s="143">
        <v>0</v>
      </c>
      <c r="AY76" s="143">
        <v>0</v>
      </c>
      <c r="AZ76" s="143">
        <v>0</v>
      </c>
      <c r="BA76" s="143">
        <v>0</v>
      </c>
      <c r="BB76" s="143">
        <v>0</v>
      </c>
      <c r="BC76" s="143">
        <v>0</v>
      </c>
      <c r="BD76" s="143">
        <v>0</v>
      </c>
      <c r="BE76" s="143">
        <v>0</v>
      </c>
      <c r="BF76" s="143">
        <v>0</v>
      </c>
      <c r="BG76" s="143">
        <v>0</v>
      </c>
      <c r="BH76" s="143">
        <v>0</v>
      </c>
      <c r="BI76" s="143">
        <v>0</v>
      </c>
      <c r="BJ76" s="143">
        <v>0</v>
      </c>
      <c r="BK76" s="143">
        <v>0</v>
      </c>
      <c r="BL76" s="143">
        <v>0</v>
      </c>
      <c r="BM76" s="143">
        <v>0</v>
      </c>
      <c r="BN76" s="143">
        <v>0</v>
      </c>
      <c r="BO76" s="143">
        <v>0</v>
      </c>
      <c r="BP76" s="143">
        <v>0</v>
      </c>
      <c r="BQ76" s="143">
        <v>0</v>
      </c>
      <c r="BR76" s="143">
        <v>0</v>
      </c>
      <c r="BS76" s="143">
        <v>0</v>
      </c>
      <c r="BT76" s="143">
        <v>0</v>
      </c>
      <c r="BU76" s="143">
        <v>0</v>
      </c>
      <c r="BV76" s="143">
        <v>0</v>
      </c>
      <c r="BW76" s="143">
        <v>0</v>
      </c>
      <c r="BX76" s="143">
        <v>0</v>
      </c>
      <c r="BY76" s="143">
        <v>0</v>
      </c>
      <c r="BZ76" s="143">
        <v>0</v>
      </c>
      <c r="CA76" s="143">
        <v>0</v>
      </c>
      <c r="CB76" s="143">
        <v>0</v>
      </c>
      <c r="CC76" s="143">
        <v>0</v>
      </c>
      <c r="CD76" s="143">
        <v>0</v>
      </c>
      <c r="CE76" s="143">
        <v>0</v>
      </c>
      <c r="CF76" s="143">
        <v>0</v>
      </c>
      <c r="CG76" s="143">
        <v>0</v>
      </c>
      <c r="CH76" s="143">
        <v>0</v>
      </c>
    </row>
    <row r="77" spans="1:86" s="150" customFormat="1">
      <c r="A77" s="142" t="s">
        <v>2347</v>
      </c>
      <c r="B77" s="143">
        <v>3</v>
      </c>
      <c r="C77" s="143">
        <v>0</v>
      </c>
      <c r="D77" s="143">
        <v>0</v>
      </c>
      <c r="E77" s="143">
        <v>0</v>
      </c>
      <c r="F77" s="143">
        <v>0</v>
      </c>
      <c r="G77" s="143">
        <v>0</v>
      </c>
      <c r="H77" s="143">
        <v>67</v>
      </c>
      <c r="I77" s="143">
        <v>0</v>
      </c>
      <c r="J77" s="143">
        <v>0</v>
      </c>
      <c r="K77" s="143">
        <v>421</v>
      </c>
      <c r="L77" s="143">
        <v>0</v>
      </c>
      <c r="M77" s="143">
        <v>0</v>
      </c>
      <c r="N77" s="143">
        <v>0</v>
      </c>
      <c r="O77" s="143">
        <v>0</v>
      </c>
      <c r="P77" s="143">
        <v>0</v>
      </c>
      <c r="Q77" s="143">
        <v>0</v>
      </c>
      <c r="R77" s="143">
        <v>0</v>
      </c>
      <c r="S77" s="143">
        <v>0</v>
      </c>
      <c r="T77" s="143">
        <v>0</v>
      </c>
      <c r="U77" s="143">
        <v>0</v>
      </c>
      <c r="V77" s="143">
        <v>0</v>
      </c>
      <c r="W77" s="143">
        <v>0</v>
      </c>
      <c r="X77" s="143">
        <v>0</v>
      </c>
      <c r="Y77" s="143">
        <v>0</v>
      </c>
      <c r="Z77" s="143">
        <v>0</v>
      </c>
      <c r="AA77" s="143">
        <v>0</v>
      </c>
      <c r="AB77" s="143">
        <v>0</v>
      </c>
      <c r="AC77" s="143">
        <v>0</v>
      </c>
      <c r="AD77" s="143">
        <v>0</v>
      </c>
      <c r="AE77" s="143">
        <v>0</v>
      </c>
      <c r="AF77" s="143">
        <v>3</v>
      </c>
      <c r="AG77" s="144">
        <v>3</v>
      </c>
      <c r="AH77" s="144">
        <v>488</v>
      </c>
      <c r="AI77" s="144">
        <v>3</v>
      </c>
      <c r="AJ77" s="144">
        <v>494</v>
      </c>
      <c r="AK77" s="144">
        <v>0</v>
      </c>
      <c r="AL77" s="144">
        <v>0</v>
      </c>
      <c r="AM77" s="143">
        <v>0</v>
      </c>
      <c r="AN77" s="143"/>
      <c r="AO77" s="143">
        <v>0</v>
      </c>
      <c r="AP77" s="143">
        <v>0</v>
      </c>
      <c r="AQ77" s="143">
        <v>0</v>
      </c>
      <c r="AR77" s="143">
        <v>0</v>
      </c>
      <c r="AS77" s="143">
        <v>0</v>
      </c>
      <c r="AT77" s="143">
        <v>0</v>
      </c>
      <c r="AU77" s="143">
        <v>0</v>
      </c>
      <c r="AV77" s="143">
        <v>0</v>
      </c>
      <c r="AW77" s="143">
        <v>0</v>
      </c>
      <c r="AX77" s="143">
        <v>0</v>
      </c>
      <c r="AY77" s="143">
        <v>0</v>
      </c>
      <c r="AZ77" s="143">
        <v>0</v>
      </c>
      <c r="BA77" s="143">
        <v>0</v>
      </c>
      <c r="BB77" s="143">
        <v>0</v>
      </c>
      <c r="BC77" s="143">
        <v>0</v>
      </c>
      <c r="BD77" s="143">
        <v>0</v>
      </c>
      <c r="BE77" s="143">
        <v>0</v>
      </c>
      <c r="BF77" s="143">
        <v>0</v>
      </c>
      <c r="BG77" s="143">
        <v>0</v>
      </c>
      <c r="BH77" s="143">
        <v>1</v>
      </c>
      <c r="BI77" s="143">
        <v>0</v>
      </c>
      <c r="BJ77" s="143">
        <v>0</v>
      </c>
      <c r="BK77" s="143">
        <v>0</v>
      </c>
      <c r="BL77" s="143">
        <v>0</v>
      </c>
      <c r="BM77" s="143">
        <v>0</v>
      </c>
      <c r="BN77" s="143">
        <v>0</v>
      </c>
      <c r="BO77" s="143">
        <v>0</v>
      </c>
      <c r="BP77" s="143">
        <v>0</v>
      </c>
      <c r="BQ77" s="143">
        <v>0</v>
      </c>
      <c r="BR77" s="143">
        <v>0</v>
      </c>
      <c r="BS77" s="143">
        <v>0</v>
      </c>
      <c r="BT77" s="143">
        <v>0</v>
      </c>
      <c r="BU77" s="143">
        <v>0</v>
      </c>
      <c r="BV77" s="143">
        <v>0</v>
      </c>
      <c r="BW77" s="143">
        <v>0</v>
      </c>
      <c r="BX77" s="143">
        <v>0</v>
      </c>
      <c r="BY77" s="143">
        <v>0</v>
      </c>
      <c r="BZ77" s="143">
        <v>0</v>
      </c>
      <c r="CA77" s="143">
        <v>0</v>
      </c>
      <c r="CB77" s="143">
        <v>0</v>
      </c>
      <c r="CC77" s="143">
        <v>0</v>
      </c>
      <c r="CD77" s="143">
        <v>0</v>
      </c>
      <c r="CE77" s="143">
        <v>0</v>
      </c>
      <c r="CF77" s="143">
        <v>0</v>
      </c>
      <c r="CG77" s="143">
        <v>0</v>
      </c>
      <c r="CH77" s="143">
        <v>0</v>
      </c>
    </row>
    <row r="78" spans="1:86" s="150" customFormat="1">
      <c r="A78" s="142" t="s">
        <v>688</v>
      </c>
      <c r="B78" s="143">
        <v>4</v>
      </c>
      <c r="C78" s="143">
        <v>0</v>
      </c>
      <c r="D78" s="143">
        <v>0</v>
      </c>
      <c r="E78" s="143">
        <v>0</v>
      </c>
      <c r="F78" s="143">
        <v>0</v>
      </c>
      <c r="G78" s="143">
        <v>0</v>
      </c>
      <c r="H78" s="143">
        <v>76</v>
      </c>
      <c r="I78" s="143">
        <v>0</v>
      </c>
      <c r="J78" s="143">
        <v>0</v>
      </c>
      <c r="K78" s="143">
        <v>84</v>
      </c>
      <c r="L78" s="143">
        <v>0</v>
      </c>
      <c r="M78" s="143">
        <v>0</v>
      </c>
      <c r="N78" s="143">
        <v>5</v>
      </c>
      <c r="O78" s="143">
        <v>0</v>
      </c>
      <c r="P78" s="143">
        <v>0</v>
      </c>
      <c r="Q78" s="143">
        <v>6</v>
      </c>
      <c r="R78" s="143">
        <v>0</v>
      </c>
      <c r="S78" s="143">
        <v>0</v>
      </c>
      <c r="T78" s="143">
        <v>0</v>
      </c>
      <c r="U78" s="143">
        <v>0</v>
      </c>
      <c r="V78" s="143">
        <v>0</v>
      </c>
      <c r="W78" s="143">
        <v>0</v>
      </c>
      <c r="X78" s="143">
        <v>0</v>
      </c>
      <c r="Y78" s="143">
        <v>0</v>
      </c>
      <c r="Z78" s="143">
        <v>0</v>
      </c>
      <c r="AA78" s="143">
        <v>0</v>
      </c>
      <c r="AB78" s="143">
        <v>0</v>
      </c>
      <c r="AC78" s="143">
        <v>0</v>
      </c>
      <c r="AD78" s="143">
        <v>0</v>
      </c>
      <c r="AE78" s="143">
        <v>0</v>
      </c>
      <c r="AF78" s="143">
        <v>0</v>
      </c>
      <c r="AG78" s="144">
        <v>4</v>
      </c>
      <c r="AH78" s="144">
        <v>171</v>
      </c>
      <c r="AI78" s="144">
        <v>0</v>
      </c>
      <c r="AJ78" s="144">
        <v>175</v>
      </c>
      <c r="AK78" s="144">
        <v>0</v>
      </c>
      <c r="AL78" s="144">
        <v>0</v>
      </c>
      <c r="AM78" s="143">
        <v>0</v>
      </c>
      <c r="AN78" s="143"/>
      <c r="AO78" s="143">
        <v>0</v>
      </c>
      <c r="AP78" s="143">
        <v>0</v>
      </c>
      <c r="AQ78" s="143">
        <v>0</v>
      </c>
      <c r="AR78" s="143">
        <v>0</v>
      </c>
      <c r="AS78" s="143">
        <v>0</v>
      </c>
      <c r="AT78" s="143">
        <v>0</v>
      </c>
      <c r="AU78" s="143">
        <v>0</v>
      </c>
      <c r="AV78" s="143">
        <v>0</v>
      </c>
      <c r="AW78" s="143">
        <v>0</v>
      </c>
      <c r="AX78" s="143">
        <v>0</v>
      </c>
      <c r="AY78" s="143">
        <v>0</v>
      </c>
      <c r="AZ78" s="143">
        <v>0</v>
      </c>
      <c r="BA78" s="143">
        <v>0</v>
      </c>
      <c r="BB78" s="143">
        <v>0</v>
      </c>
      <c r="BC78" s="143">
        <v>0</v>
      </c>
      <c r="BD78" s="143">
        <v>0</v>
      </c>
      <c r="BE78" s="143">
        <v>0</v>
      </c>
      <c r="BF78" s="143">
        <v>0</v>
      </c>
      <c r="BG78" s="143">
        <v>0</v>
      </c>
      <c r="BH78" s="143">
        <v>0</v>
      </c>
      <c r="BI78" s="143">
        <v>0</v>
      </c>
      <c r="BJ78" s="143">
        <v>0</v>
      </c>
      <c r="BK78" s="143">
        <v>0</v>
      </c>
      <c r="BL78" s="143">
        <v>0</v>
      </c>
      <c r="BM78" s="143">
        <v>0</v>
      </c>
      <c r="BN78" s="143">
        <v>0</v>
      </c>
      <c r="BO78" s="143">
        <v>0</v>
      </c>
      <c r="BP78" s="143">
        <v>0</v>
      </c>
      <c r="BQ78" s="143">
        <v>0</v>
      </c>
      <c r="BR78" s="143">
        <v>0</v>
      </c>
      <c r="BS78" s="143">
        <v>0</v>
      </c>
      <c r="BT78" s="143">
        <v>0</v>
      </c>
      <c r="BU78" s="143">
        <v>0</v>
      </c>
      <c r="BV78" s="143">
        <v>0</v>
      </c>
      <c r="BW78" s="143">
        <v>0</v>
      </c>
      <c r="BX78" s="143">
        <v>0</v>
      </c>
      <c r="BY78" s="143">
        <v>0</v>
      </c>
      <c r="BZ78" s="143">
        <v>0</v>
      </c>
      <c r="CA78" s="143">
        <v>0</v>
      </c>
      <c r="CB78" s="143">
        <v>0</v>
      </c>
      <c r="CC78" s="143">
        <v>0</v>
      </c>
      <c r="CD78" s="143">
        <v>0</v>
      </c>
      <c r="CE78" s="143">
        <v>0</v>
      </c>
      <c r="CF78" s="143">
        <v>0</v>
      </c>
      <c r="CG78" s="143">
        <v>0</v>
      </c>
      <c r="CH78" s="143">
        <v>0</v>
      </c>
    </row>
    <row r="79" spans="1:86" s="150" customFormat="1">
      <c r="A79" s="142" t="s">
        <v>689</v>
      </c>
      <c r="B79" s="143">
        <v>4</v>
      </c>
      <c r="C79" s="143">
        <v>0</v>
      </c>
      <c r="D79" s="143">
        <v>0</v>
      </c>
      <c r="E79" s="143">
        <v>0</v>
      </c>
      <c r="F79" s="143">
        <v>0</v>
      </c>
      <c r="G79" s="143">
        <v>0</v>
      </c>
      <c r="H79" s="143">
        <v>167</v>
      </c>
      <c r="I79" s="143">
        <v>0</v>
      </c>
      <c r="J79" s="143">
        <v>0</v>
      </c>
      <c r="K79" s="143">
        <v>108</v>
      </c>
      <c r="L79" s="143">
        <v>0</v>
      </c>
      <c r="M79" s="143">
        <v>0</v>
      </c>
      <c r="N79" s="143">
        <v>16</v>
      </c>
      <c r="O79" s="143">
        <v>0</v>
      </c>
      <c r="P79" s="143">
        <v>0</v>
      </c>
      <c r="Q79" s="143">
        <v>0</v>
      </c>
      <c r="R79" s="143">
        <v>0</v>
      </c>
      <c r="S79" s="143">
        <v>0</v>
      </c>
      <c r="T79" s="143">
        <v>0</v>
      </c>
      <c r="U79" s="143">
        <v>0</v>
      </c>
      <c r="V79" s="143">
        <v>0</v>
      </c>
      <c r="W79" s="143">
        <v>0</v>
      </c>
      <c r="X79" s="143">
        <v>0</v>
      </c>
      <c r="Y79" s="143">
        <v>0</v>
      </c>
      <c r="Z79" s="143">
        <v>0</v>
      </c>
      <c r="AA79" s="143">
        <v>0</v>
      </c>
      <c r="AB79" s="143">
        <v>0</v>
      </c>
      <c r="AC79" s="143">
        <v>0</v>
      </c>
      <c r="AD79" s="143">
        <v>0</v>
      </c>
      <c r="AE79" s="143">
        <v>0</v>
      </c>
      <c r="AF79" s="143">
        <v>0</v>
      </c>
      <c r="AG79" s="144">
        <v>4</v>
      </c>
      <c r="AH79" s="144">
        <v>291</v>
      </c>
      <c r="AI79" s="144">
        <v>0</v>
      </c>
      <c r="AJ79" s="144">
        <v>295</v>
      </c>
      <c r="AK79" s="144">
        <v>0</v>
      </c>
      <c r="AL79" s="144">
        <v>0</v>
      </c>
      <c r="AM79" s="143">
        <v>0</v>
      </c>
      <c r="AN79" s="143"/>
      <c r="AO79" s="143">
        <v>0</v>
      </c>
      <c r="AP79" s="143">
        <v>0</v>
      </c>
      <c r="AQ79" s="143">
        <v>0</v>
      </c>
      <c r="AR79" s="143">
        <v>0</v>
      </c>
      <c r="AS79" s="143">
        <v>0</v>
      </c>
      <c r="AT79" s="143">
        <v>0</v>
      </c>
      <c r="AU79" s="143">
        <v>0</v>
      </c>
      <c r="AV79" s="143">
        <v>0</v>
      </c>
      <c r="AW79" s="143">
        <v>0</v>
      </c>
      <c r="AX79" s="143">
        <v>0</v>
      </c>
      <c r="AY79" s="143">
        <v>0</v>
      </c>
      <c r="AZ79" s="143">
        <v>0</v>
      </c>
      <c r="BA79" s="143">
        <v>0</v>
      </c>
      <c r="BB79" s="143">
        <v>0</v>
      </c>
      <c r="BC79" s="143">
        <v>0</v>
      </c>
      <c r="BD79" s="143">
        <v>0</v>
      </c>
      <c r="BE79" s="143">
        <v>0</v>
      </c>
      <c r="BF79" s="143">
        <v>0</v>
      </c>
      <c r="BG79" s="143">
        <v>0</v>
      </c>
      <c r="BH79" s="143">
        <v>0</v>
      </c>
      <c r="BI79" s="143">
        <v>0</v>
      </c>
      <c r="BJ79" s="143">
        <v>0</v>
      </c>
      <c r="BK79" s="143">
        <v>0</v>
      </c>
      <c r="BL79" s="143">
        <v>0</v>
      </c>
      <c r="BM79" s="143">
        <v>0</v>
      </c>
      <c r="BN79" s="143">
        <v>0</v>
      </c>
      <c r="BO79" s="143">
        <v>0</v>
      </c>
      <c r="BP79" s="143">
        <v>0</v>
      </c>
      <c r="BQ79" s="143">
        <v>0</v>
      </c>
      <c r="BR79" s="143">
        <v>0</v>
      </c>
      <c r="BS79" s="143">
        <v>0</v>
      </c>
      <c r="BT79" s="143">
        <v>0</v>
      </c>
      <c r="BU79" s="143">
        <v>0</v>
      </c>
      <c r="BV79" s="143">
        <v>0</v>
      </c>
      <c r="BW79" s="143">
        <v>0</v>
      </c>
      <c r="BX79" s="143">
        <v>0</v>
      </c>
      <c r="BY79" s="143">
        <v>0</v>
      </c>
      <c r="BZ79" s="143">
        <v>0</v>
      </c>
      <c r="CA79" s="143">
        <v>0</v>
      </c>
      <c r="CB79" s="143">
        <v>0</v>
      </c>
      <c r="CC79" s="143">
        <v>0</v>
      </c>
      <c r="CD79" s="143">
        <v>0</v>
      </c>
      <c r="CE79" s="143">
        <v>0</v>
      </c>
      <c r="CF79" s="143">
        <v>0</v>
      </c>
      <c r="CG79" s="143">
        <v>0</v>
      </c>
      <c r="CH79" s="143">
        <v>0</v>
      </c>
    </row>
    <row r="80" spans="1:86" s="150" customFormat="1">
      <c r="A80" s="142" t="s">
        <v>690</v>
      </c>
      <c r="B80" s="143">
        <v>15</v>
      </c>
      <c r="C80" s="143">
        <v>0</v>
      </c>
      <c r="D80" s="143">
        <v>0</v>
      </c>
      <c r="E80" s="143">
        <v>702</v>
      </c>
      <c r="F80" s="143">
        <v>0</v>
      </c>
      <c r="G80" s="143">
        <v>0</v>
      </c>
      <c r="H80" s="143">
        <v>107</v>
      </c>
      <c r="I80" s="143">
        <v>0</v>
      </c>
      <c r="J80" s="143">
        <v>0</v>
      </c>
      <c r="K80" s="143">
        <v>178</v>
      </c>
      <c r="L80" s="143">
        <v>0</v>
      </c>
      <c r="M80" s="143">
        <v>0</v>
      </c>
      <c r="N80" s="143">
        <v>8</v>
      </c>
      <c r="O80" s="143">
        <v>0</v>
      </c>
      <c r="P80" s="143">
        <v>0</v>
      </c>
      <c r="Q80" s="143">
        <v>0</v>
      </c>
      <c r="R80" s="143">
        <v>0</v>
      </c>
      <c r="S80" s="143">
        <v>0</v>
      </c>
      <c r="T80" s="143">
        <v>0</v>
      </c>
      <c r="U80" s="143">
        <v>0</v>
      </c>
      <c r="V80" s="143">
        <v>0</v>
      </c>
      <c r="W80" s="143">
        <v>0</v>
      </c>
      <c r="X80" s="143">
        <v>0</v>
      </c>
      <c r="Y80" s="143">
        <v>0</v>
      </c>
      <c r="Z80" s="143">
        <v>0</v>
      </c>
      <c r="AA80" s="143">
        <v>0</v>
      </c>
      <c r="AB80" s="143">
        <v>0</v>
      </c>
      <c r="AC80" s="143">
        <v>0</v>
      </c>
      <c r="AD80" s="143">
        <v>0</v>
      </c>
      <c r="AE80" s="143">
        <v>0</v>
      </c>
      <c r="AF80" s="143">
        <v>0</v>
      </c>
      <c r="AG80" s="144">
        <v>15</v>
      </c>
      <c r="AH80" s="144">
        <v>293</v>
      </c>
      <c r="AI80" s="144">
        <v>0</v>
      </c>
      <c r="AJ80" s="144">
        <v>308</v>
      </c>
      <c r="AK80" s="144">
        <v>0</v>
      </c>
      <c r="AL80" s="144">
        <v>0</v>
      </c>
      <c r="AM80" s="143">
        <v>0</v>
      </c>
      <c r="AN80" s="143"/>
      <c r="AO80" s="143">
        <v>0</v>
      </c>
      <c r="AP80" s="143">
        <v>0</v>
      </c>
      <c r="AQ80" s="143">
        <v>0</v>
      </c>
      <c r="AR80" s="143">
        <v>0</v>
      </c>
      <c r="AS80" s="143">
        <v>0</v>
      </c>
      <c r="AT80" s="143">
        <v>0</v>
      </c>
      <c r="AU80" s="143">
        <v>0</v>
      </c>
      <c r="AV80" s="143">
        <v>0</v>
      </c>
      <c r="AW80" s="143">
        <v>0</v>
      </c>
      <c r="AX80" s="143">
        <v>0</v>
      </c>
      <c r="AY80" s="143">
        <v>0</v>
      </c>
      <c r="AZ80" s="143">
        <v>0</v>
      </c>
      <c r="BA80" s="143">
        <v>0</v>
      </c>
      <c r="BB80" s="143">
        <v>0</v>
      </c>
      <c r="BC80" s="143">
        <v>0</v>
      </c>
      <c r="BD80" s="143">
        <v>0</v>
      </c>
      <c r="BE80" s="143">
        <v>0</v>
      </c>
      <c r="BF80" s="143">
        <v>0</v>
      </c>
      <c r="BG80" s="143">
        <v>0</v>
      </c>
      <c r="BH80" s="143">
        <v>0</v>
      </c>
      <c r="BI80" s="143">
        <v>0</v>
      </c>
      <c r="BJ80" s="143">
        <v>0</v>
      </c>
      <c r="BK80" s="143">
        <v>0</v>
      </c>
      <c r="BL80" s="143">
        <v>0</v>
      </c>
      <c r="BM80" s="143">
        <v>0</v>
      </c>
      <c r="BN80" s="143">
        <v>0</v>
      </c>
      <c r="BO80" s="143">
        <v>0</v>
      </c>
      <c r="BP80" s="143">
        <v>0</v>
      </c>
      <c r="BQ80" s="143">
        <v>0</v>
      </c>
      <c r="BR80" s="143">
        <v>0</v>
      </c>
      <c r="BS80" s="143">
        <v>0</v>
      </c>
      <c r="BT80" s="143">
        <v>0</v>
      </c>
      <c r="BU80" s="143">
        <v>0</v>
      </c>
      <c r="BV80" s="143">
        <v>0</v>
      </c>
      <c r="BW80" s="143">
        <v>0</v>
      </c>
      <c r="BX80" s="143">
        <v>0</v>
      </c>
      <c r="BY80" s="143">
        <v>0</v>
      </c>
      <c r="BZ80" s="143">
        <v>0</v>
      </c>
      <c r="CA80" s="143">
        <v>0</v>
      </c>
      <c r="CB80" s="143">
        <v>0</v>
      </c>
      <c r="CC80" s="143">
        <v>0</v>
      </c>
      <c r="CD80" s="143">
        <v>0</v>
      </c>
      <c r="CE80" s="143">
        <v>0</v>
      </c>
      <c r="CF80" s="143">
        <v>0</v>
      </c>
      <c r="CG80" s="143">
        <v>0</v>
      </c>
      <c r="CH80" s="143">
        <v>0</v>
      </c>
    </row>
    <row r="81" spans="1:86" s="151" customFormat="1">
      <c r="A81" s="142" t="s">
        <v>691</v>
      </c>
      <c r="B81" s="143">
        <v>8</v>
      </c>
      <c r="C81" s="143">
        <v>0</v>
      </c>
      <c r="D81" s="143">
        <v>0</v>
      </c>
      <c r="E81" s="143">
        <v>57</v>
      </c>
      <c r="F81" s="143">
        <v>0</v>
      </c>
      <c r="G81" s="143">
        <v>0</v>
      </c>
      <c r="H81" s="143">
        <v>58</v>
      </c>
      <c r="I81" s="143">
        <v>0</v>
      </c>
      <c r="J81" s="143">
        <v>0</v>
      </c>
      <c r="K81" s="143">
        <v>11</v>
      </c>
      <c r="L81" s="143">
        <v>0</v>
      </c>
      <c r="M81" s="143">
        <v>0</v>
      </c>
      <c r="N81" s="143">
        <v>13</v>
      </c>
      <c r="O81" s="143">
        <v>0</v>
      </c>
      <c r="P81" s="143">
        <v>0</v>
      </c>
      <c r="Q81" s="143">
        <v>0</v>
      </c>
      <c r="R81" s="143">
        <v>0</v>
      </c>
      <c r="S81" s="143">
        <v>0</v>
      </c>
      <c r="T81" s="143">
        <v>0</v>
      </c>
      <c r="U81" s="143">
        <v>0</v>
      </c>
      <c r="V81" s="143">
        <v>0</v>
      </c>
      <c r="W81" s="143">
        <v>0</v>
      </c>
      <c r="X81" s="143">
        <v>0</v>
      </c>
      <c r="Y81" s="143">
        <v>0</v>
      </c>
      <c r="Z81" s="143">
        <v>0</v>
      </c>
      <c r="AA81" s="143">
        <v>0</v>
      </c>
      <c r="AB81" s="143">
        <v>0</v>
      </c>
      <c r="AC81" s="143">
        <v>0</v>
      </c>
      <c r="AD81" s="143">
        <v>0</v>
      </c>
      <c r="AE81" s="143">
        <v>0</v>
      </c>
      <c r="AF81" s="143">
        <v>0</v>
      </c>
      <c r="AG81" s="144">
        <v>8</v>
      </c>
      <c r="AH81" s="144">
        <v>82</v>
      </c>
      <c r="AI81" s="144">
        <v>0</v>
      </c>
      <c r="AJ81" s="144">
        <v>90</v>
      </c>
      <c r="AK81" s="144">
        <v>0</v>
      </c>
      <c r="AL81" s="144">
        <v>0</v>
      </c>
      <c r="AM81" s="143">
        <v>0</v>
      </c>
      <c r="AN81" s="143"/>
      <c r="AO81" s="143">
        <v>0</v>
      </c>
      <c r="AP81" s="143">
        <v>0</v>
      </c>
      <c r="AQ81" s="143">
        <v>0</v>
      </c>
      <c r="AR81" s="143">
        <v>0</v>
      </c>
      <c r="AS81" s="143">
        <v>0</v>
      </c>
      <c r="AT81" s="143">
        <v>0</v>
      </c>
      <c r="AU81" s="143">
        <v>0</v>
      </c>
      <c r="AV81" s="143">
        <v>0</v>
      </c>
      <c r="AW81" s="143">
        <v>0</v>
      </c>
      <c r="AX81" s="143">
        <v>0</v>
      </c>
      <c r="AY81" s="143">
        <v>0</v>
      </c>
      <c r="AZ81" s="143">
        <v>0</v>
      </c>
      <c r="BA81" s="143">
        <v>0</v>
      </c>
      <c r="BB81" s="143">
        <v>0</v>
      </c>
      <c r="BC81" s="143">
        <v>0</v>
      </c>
      <c r="BD81" s="143">
        <v>0</v>
      </c>
      <c r="BE81" s="143">
        <v>0</v>
      </c>
      <c r="BF81" s="143">
        <v>0</v>
      </c>
      <c r="BG81" s="143">
        <v>0</v>
      </c>
      <c r="BH81" s="143">
        <v>0</v>
      </c>
      <c r="BI81" s="143">
        <v>0</v>
      </c>
      <c r="BJ81" s="143">
        <v>0</v>
      </c>
      <c r="BK81" s="143">
        <v>0</v>
      </c>
      <c r="BL81" s="143">
        <v>0</v>
      </c>
      <c r="BM81" s="143">
        <v>0</v>
      </c>
      <c r="BN81" s="143">
        <v>0</v>
      </c>
      <c r="BO81" s="143">
        <v>0</v>
      </c>
      <c r="BP81" s="143">
        <v>0</v>
      </c>
      <c r="BQ81" s="143">
        <v>0</v>
      </c>
      <c r="BR81" s="143">
        <v>0</v>
      </c>
      <c r="BS81" s="143">
        <v>0</v>
      </c>
      <c r="BT81" s="143">
        <v>0</v>
      </c>
      <c r="BU81" s="143">
        <v>0</v>
      </c>
      <c r="BV81" s="143">
        <v>0</v>
      </c>
      <c r="BW81" s="143">
        <v>0</v>
      </c>
      <c r="BX81" s="143">
        <v>0</v>
      </c>
      <c r="BY81" s="143">
        <v>0</v>
      </c>
      <c r="BZ81" s="143">
        <v>0</v>
      </c>
      <c r="CA81" s="143">
        <v>0</v>
      </c>
      <c r="CB81" s="143">
        <v>0</v>
      </c>
      <c r="CC81" s="143">
        <v>0</v>
      </c>
      <c r="CD81" s="143">
        <v>0</v>
      </c>
      <c r="CE81" s="143">
        <v>0</v>
      </c>
      <c r="CF81" s="143">
        <v>0</v>
      </c>
      <c r="CG81" s="143">
        <v>0</v>
      </c>
      <c r="CH81" s="143">
        <v>0</v>
      </c>
    </row>
    <row r="82" spans="1:86" s="150" customFormat="1">
      <c r="A82" s="142" t="s">
        <v>692</v>
      </c>
      <c r="B82" s="143">
        <v>4</v>
      </c>
      <c r="C82" s="143">
        <v>0</v>
      </c>
      <c r="D82" s="143">
        <v>0</v>
      </c>
      <c r="E82" s="143">
        <v>52</v>
      </c>
      <c r="F82" s="143">
        <v>0</v>
      </c>
      <c r="G82" s="143">
        <v>0</v>
      </c>
      <c r="H82" s="143">
        <v>67</v>
      </c>
      <c r="I82" s="143">
        <v>0</v>
      </c>
      <c r="J82" s="143">
        <v>0</v>
      </c>
      <c r="K82" s="143">
        <v>204</v>
      </c>
      <c r="L82" s="143">
        <v>0</v>
      </c>
      <c r="M82" s="143">
        <v>0</v>
      </c>
      <c r="N82" s="143">
        <v>13</v>
      </c>
      <c r="O82" s="143">
        <v>0</v>
      </c>
      <c r="P82" s="143">
        <v>0</v>
      </c>
      <c r="Q82" s="143">
        <v>0</v>
      </c>
      <c r="R82" s="143">
        <v>0</v>
      </c>
      <c r="S82" s="143">
        <v>0</v>
      </c>
      <c r="T82" s="143">
        <v>0</v>
      </c>
      <c r="U82" s="143">
        <v>0</v>
      </c>
      <c r="V82" s="143">
        <v>0</v>
      </c>
      <c r="W82" s="143">
        <v>0</v>
      </c>
      <c r="X82" s="143">
        <v>0</v>
      </c>
      <c r="Y82" s="143">
        <v>0</v>
      </c>
      <c r="Z82" s="143">
        <v>0</v>
      </c>
      <c r="AA82" s="143">
        <v>0</v>
      </c>
      <c r="AB82" s="143">
        <v>0</v>
      </c>
      <c r="AC82" s="143">
        <v>0</v>
      </c>
      <c r="AD82" s="143">
        <v>0</v>
      </c>
      <c r="AE82" s="143">
        <v>0</v>
      </c>
      <c r="AF82" s="143">
        <v>0</v>
      </c>
      <c r="AG82" s="144">
        <v>4</v>
      </c>
      <c r="AH82" s="144">
        <v>284</v>
      </c>
      <c r="AI82" s="144">
        <v>0</v>
      </c>
      <c r="AJ82" s="144">
        <v>288</v>
      </c>
      <c r="AK82" s="144">
        <v>0</v>
      </c>
      <c r="AL82" s="144">
        <v>0</v>
      </c>
      <c r="AM82" s="143">
        <v>0</v>
      </c>
      <c r="AN82" s="143"/>
      <c r="AO82" s="143">
        <v>0</v>
      </c>
      <c r="AP82" s="143">
        <v>0</v>
      </c>
      <c r="AQ82" s="143">
        <v>0</v>
      </c>
      <c r="AR82" s="143">
        <v>0</v>
      </c>
      <c r="AS82" s="143">
        <v>0</v>
      </c>
      <c r="AT82" s="143">
        <v>0</v>
      </c>
      <c r="AU82" s="143">
        <v>0</v>
      </c>
      <c r="AV82" s="143">
        <v>0</v>
      </c>
      <c r="AW82" s="143">
        <v>0</v>
      </c>
      <c r="AX82" s="143">
        <v>0</v>
      </c>
      <c r="AY82" s="143">
        <v>0</v>
      </c>
      <c r="AZ82" s="143">
        <v>0</v>
      </c>
      <c r="BA82" s="143">
        <v>0</v>
      </c>
      <c r="BB82" s="143">
        <v>0</v>
      </c>
      <c r="BC82" s="143">
        <v>0</v>
      </c>
      <c r="BD82" s="143">
        <v>0</v>
      </c>
      <c r="BE82" s="143">
        <v>0</v>
      </c>
      <c r="BF82" s="143">
        <v>0</v>
      </c>
      <c r="BG82" s="143">
        <v>0</v>
      </c>
      <c r="BH82" s="143">
        <v>0</v>
      </c>
      <c r="BI82" s="143">
        <v>0</v>
      </c>
      <c r="BJ82" s="143">
        <v>0</v>
      </c>
      <c r="BK82" s="143">
        <v>0</v>
      </c>
      <c r="BL82" s="143">
        <v>0</v>
      </c>
      <c r="BM82" s="143">
        <v>0</v>
      </c>
      <c r="BN82" s="143">
        <v>0</v>
      </c>
      <c r="BO82" s="143">
        <v>0</v>
      </c>
      <c r="BP82" s="143">
        <v>0</v>
      </c>
      <c r="BQ82" s="143">
        <v>0</v>
      </c>
      <c r="BR82" s="143">
        <v>0</v>
      </c>
      <c r="BS82" s="143">
        <v>0</v>
      </c>
      <c r="BT82" s="143">
        <v>0</v>
      </c>
      <c r="BU82" s="143">
        <v>0</v>
      </c>
      <c r="BV82" s="143">
        <v>0</v>
      </c>
      <c r="BW82" s="143">
        <v>0</v>
      </c>
      <c r="BX82" s="143">
        <v>0</v>
      </c>
      <c r="BY82" s="143">
        <v>0</v>
      </c>
      <c r="BZ82" s="143">
        <v>0</v>
      </c>
      <c r="CA82" s="143">
        <v>0</v>
      </c>
      <c r="CB82" s="143">
        <v>0</v>
      </c>
      <c r="CC82" s="143">
        <v>0</v>
      </c>
      <c r="CD82" s="143">
        <v>0</v>
      </c>
      <c r="CE82" s="143">
        <v>0</v>
      </c>
      <c r="CF82" s="143">
        <v>0</v>
      </c>
      <c r="CG82" s="143">
        <v>0</v>
      </c>
      <c r="CH82" s="143">
        <v>0</v>
      </c>
    </row>
    <row r="83" spans="1:86" s="310" customFormat="1" ht="14.25">
      <c r="A83" s="222" t="s">
        <v>1433</v>
      </c>
      <c r="B83" s="307">
        <f t="shared" ref="B83:AM83" si="0">SUM(B4:B82)</f>
        <v>576</v>
      </c>
      <c r="C83" s="308">
        <f t="shared" si="0"/>
        <v>10</v>
      </c>
      <c r="D83" s="308">
        <f t="shared" si="0"/>
        <v>0</v>
      </c>
      <c r="E83" s="308">
        <f t="shared" si="0"/>
        <v>21569</v>
      </c>
      <c r="F83" s="308">
        <f t="shared" si="0"/>
        <v>0</v>
      </c>
      <c r="G83" s="308">
        <f t="shared" si="0"/>
        <v>0</v>
      </c>
      <c r="H83" s="309">
        <f t="shared" si="0"/>
        <v>7573</v>
      </c>
      <c r="I83" s="308">
        <f t="shared" si="0"/>
        <v>2</v>
      </c>
      <c r="J83" s="308">
        <f t="shared" si="0"/>
        <v>0</v>
      </c>
      <c r="K83" s="308">
        <f t="shared" si="0"/>
        <v>10088</v>
      </c>
      <c r="L83" s="309">
        <f t="shared" si="0"/>
        <v>0</v>
      </c>
      <c r="M83" s="308">
        <f t="shared" si="0"/>
        <v>0</v>
      </c>
      <c r="N83" s="308">
        <f t="shared" si="0"/>
        <v>916</v>
      </c>
      <c r="O83" s="308">
        <f t="shared" si="0"/>
        <v>1</v>
      </c>
      <c r="P83" s="308">
        <f t="shared" si="0"/>
        <v>0</v>
      </c>
      <c r="Q83" s="308">
        <f t="shared" si="0"/>
        <v>472</v>
      </c>
      <c r="R83" s="308">
        <f t="shared" si="0"/>
        <v>0</v>
      </c>
      <c r="S83" s="308">
        <f t="shared" si="0"/>
        <v>0</v>
      </c>
      <c r="T83" s="308">
        <f t="shared" si="0"/>
        <v>0</v>
      </c>
      <c r="U83" s="308">
        <f t="shared" si="0"/>
        <v>0</v>
      </c>
      <c r="V83" s="308">
        <f t="shared" si="0"/>
        <v>0</v>
      </c>
      <c r="W83" s="308">
        <f t="shared" si="0"/>
        <v>20</v>
      </c>
      <c r="X83" s="308">
        <f t="shared" si="0"/>
        <v>0</v>
      </c>
      <c r="Y83" s="308">
        <f t="shared" si="0"/>
        <v>0</v>
      </c>
      <c r="Z83" s="308">
        <f t="shared" si="0"/>
        <v>0</v>
      </c>
      <c r="AA83" s="308">
        <f t="shared" si="0"/>
        <v>0</v>
      </c>
      <c r="AB83" s="308">
        <f t="shared" si="0"/>
        <v>0</v>
      </c>
      <c r="AC83" s="308">
        <f t="shared" si="0"/>
        <v>5</v>
      </c>
      <c r="AD83" s="308">
        <f t="shared" si="0"/>
        <v>0</v>
      </c>
      <c r="AE83" s="308">
        <f t="shared" si="0"/>
        <v>14</v>
      </c>
      <c r="AF83" s="308">
        <f t="shared" si="0"/>
        <v>65</v>
      </c>
      <c r="AG83" s="308">
        <f t="shared" si="0"/>
        <v>576</v>
      </c>
      <c r="AH83" s="308">
        <f t="shared" si="0"/>
        <v>19069</v>
      </c>
      <c r="AI83" s="308">
        <f t="shared" si="0"/>
        <v>79</v>
      </c>
      <c r="AJ83" s="308">
        <f t="shared" si="0"/>
        <v>19724</v>
      </c>
      <c r="AK83" s="308">
        <f t="shared" si="0"/>
        <v>18</v>
      </c>
      <c r="AL83" s="308">
        <f t="shared" si="0"/>
        <v>0</v>
      </c>
      <c r="AM83" s="308">
        <f t="shared" si="0"/>
        <v>22</v>
      </c>
      <c r="AN83" s="308"/>
      <c r="AO83" s="308">
        <f t="shared" ref="AO83:CH83" si="1">SUM(AO4:AO82)</f>
        <v>0</v>
      </c>
      <c r="AP83" s="308">
        <f t="shared" si="1"/>
        <v>0</v>
      </c>
      <c r="AQ83" s="308">
        <f t="shared" si="1"/>
        <v>0</v>
      </c>
      <c r="AR83" s="308">
        <f t="shared" si="1"/>
        <v>0</v>
      </c>
      <c r="AS83" s="308">
        <f t="shared" si="1"/>
        <v>0</v>
      </c>
      <c r="AT83" s="308">
        <f t="shared" si="1"/>
        <v>0</v>
      </c>
      <c r="AU83" s="308">
        <f t="shared" si="1"/>
        <v>0</v>
      </c>
      <c r="AV83" s="308">
        <f t="shared" si="1"/>
        <v>0</v>
      </c>
      <c r="AW83" s="308">
        <f t="shared" si="1"/>
        <v>0</v>
      </c>
      <c r="AX83" s="308">
        <f t="shared" si="1"/>
        <v>0</v>
      </c>
      <c r="AY83" s="308">
        <f t="shared" si="1"/>
        <v>0</v>
      </c>
      <c r="AZ83" s="308">
        <f t="shared" si="1"/>
        <v>0</v>
      </c>
      <c r="BA83" s="308">
        <f t="shared" si="1"/>
        <v>0</v>
      </c>
      <c r="BB83" s="308">
        <f t="shared" si="1"/>
        <v>0</v>
      </c>
      <c r="BC83" s="308">
        <f t="shared" si="1"/>
        <v>0</v>
      </c>
      <c r="BD83" s="308">
        <f t="shared" si="1"/>
        <v>0</v>
      </c>
      <c r="BE83" s="308">
        <f t="shared" si="1"/>
        <v>0</v>
      </c>
      <c r="BF83" s="308">
        <f t="shared" si="1"/>
        <v>0</v>
      </c>
      <c r="BG83" s="308">
        <f t="shared" si="1"/>
        <v>0</v>
      </c>
      <c r="BH83" s="308">
        <f t="shared" si="1"/>
        <v>8</v>
      </c>
      <c r="BI83" s="308">
        <f t="shared" si="1"/>
        <v>0</v>
      </c>
      <c r="BJ83" s="308">
        <f t="shared" si="1"/>
        <v>0</v>
      </c>
      <c r="BK83" s="308">
        <f t="shared" si="1"/>
        <v>0</v>
      </c>
      <c r="BL83" s="308">
        <f t="shared" si="1"/>
        <v>0</v>
      </c>
      <c r="BM83" s="308">
        <f t="shared" si="1"/>
        <v>0</v>
      </c>
      <c r="BN83" s="308">
        <f t="shared" si="1"/>
        <v>0</v>
      </c>
      <c r="BO83" s="308">
        <f t="shared" si="1"/>
        <v>0</v>
      </c>
      <c r="BP83" s="308">
        <f t="shared" si="1"/>
        <v>0</v>
      </c>
      <c r="BQ83" s="308">
        <f t="shared" si="1"/>
        <v>0</v>
      </c>
      <c r="BR83" s="308">
        <f t="shared" si="1"/>
        <v>1</v>
      </c>
      <c r="BS83" s="308">
        <f t="shared" si="1"/>
        <v>38650</v>
      </c>
      <c r="BT83" s="308">
        <f t="shared" si="1"/>
        <v>0</v>
      </c>
      <c r="BU83" s="308">
        <f t="shared" si="1"/>
        <v>0</v>
      </c>
      <c r="BV83" s="308">
        <f t="shared" si="1"/>
        <v>0</v>
      </c>
      <c r="BW83" s="308">
        <f t="shared" si="1"/>
        <v>0</v>
      </c>
      <c r="BX83" s="308">
        <f t="shared" si="1"/>
        <v>0</v>
      </c>
      <c r="BY83" s="308">
        <f t="shared" si="1"/>
        <v>0</v>
      </c>
      <c r="BZ83" s="308">
        <f t="shared" si="1"/>
        <v>0</v>
      </c>
      <c r="CA83" s="308">
        <f t="shared" si="1"/>
        <v>0</v>
      </c>
      <c r="CB83" s="308">
        <f t="shared" si="1"/>
        <v>0</v>
      </c>
      <c r="CC83" s="308">
        <f t="shared" si="1"/>
        <v>0</v>
      </c>
      <c r="CD83" s="308">
        <f t="shared" si="1"/>
        <v>0</v>
      </c>
      <c r="CE83" s="308">
        <f t="shared" si="1"/>
        <v>0</v>
      </c>
      <c r="CF83" s="308">
        <f t="shared" si="1"/>
        <v>0</v>
      </c>
      <c r="CG83" s="308">
        <f t="shared" si="1"/>
        <v>0</v>
      </c>
      <c r="CH83" s="308">
        <f t="shared" si="1"/>
        <v>0</v>
      </c>
    </row>
    <row r="84" spans="1:86">
      <c r="B84" s="7"/>
    </row>
    <row r="85" spans="1:86">
      <c r="B85" s="7"/>
    </row>
    <row r="86" spans="1:86">
      <c r="B86" s="7"/>
    </row>
    <row r="87" spans="1:86">
      <c r="B87" s="7"/>
    </row>
    <row r="88" spans="1:86">
      <c r="B88" s="7"/>
    </row>
    <row r="89" spans="1:86">
      <c r="B89" s="7"/>
    </row>
    <row r="90" spans="1:86">
      <c r="B90" s="7"/>
    </row>
    <row r="91" spans="1:86">
      <c r="B91" s="7"/>
    </row>
    <row r="92" spans="1:86">
      <c r="B92" s="7"/>
    </row>
    <row r="93" spans="1:86">
      <c r="B93" s="7"/>
    </row>
    <row r="94" spans="1:86">
      <c r="B94" s="7"/>
    </row>
    <row r="95" spans="1:86">
      <c r="B95" s="7"/>
    </row>
    <row r="96" spans="1:86">
      <c r="B96" s="7"/>
    </row>
    <row r="97" spans="2:2" s="6" customFormat="1">
      <c r="B97" s="7"/>
    </row>
    <row r="98" spans="2:2" s="6" customFormat="1">
      <c r="B98" s="7"/>
    </row>
    <row r="99" spans="2:2" s="6" customFormat="1">
      <c r="B99" s="7"/>
    </row>
    <row r="100" spans="2:2" s="6" customFormat="1">
      <c r="B100" s="7"/>
    </row>
    <row r="101" spans="2:2" s="6" customFormat="1">
      <c r="B101" s="7"/>
    </row>
    <row r="102" spans="2:2" s="6" customFormat="1">
      <c r="B102" s="7"/>
    </row>
    <row r="103" spans="2:2" s="6" customFormat="1">
      <c r="B103" s="7"/>
    </row>
    <row r="104" spans="2:2" s="6" customFormat="1">
      <c r="B104" s="7"/>
    </row>
    <row r="105" spans="2:2" s="6" customFormat="1">
      <c r="B105" s="7"/>
    </row>
    <row r="106" spans="2:2" s="6" customFormat="1">
      <c r="B106" s="7"/>
    </row>
    <row r="107" spans="2:2" s="6" customFormat="1">
      <c r="B107" s="7"/>
    </row>
    <row r="108" spans="2:2" s="6" customFormat="1">
      <c r="B108" s="7"/>
    </row>
    <row r="109" spans="2:2" s="6" customFormat="1">
      <c r="B109" s="7"/>
    </row>
    <row r="110" spans="2:2" s="6" customFormat="1">
      <c r="B110" s="7"/>
    </row>
    <row r="111" spans="2:2" s="6" customFormat="1">
      <c r="B111" s="7"/>
    </row>
    <row r="112" spans="2:2" s="6" customFormat="1">
      <c r="B112" s="7"/>
    </row>
    <row r="113" spans="2:2" s="6" customFormat="1">
      <c r="B113" s="7"/>
    </row>
    <row r="114" spans="2:2" s="6" customFormat="1">
      <c r="B114" s="7"/>
    </row>
    <row r="115" spans="2:2" s="6" customFormat="1">
      <c r="B115" s="7"/>
    </row>
    <row r="116" spans="2:2" s="6" customFormat="1">
      <c r="B116" s="7"/>
    </row>
    <row r="117" spans="2:2" s="6" customFormat="1">
      <c r="B117" s="7"/>
    </row>
    <row r="118" spans="2:2" s="6" customFormat="1">
      <c r="B118" s="7"/>
    </row>
    <row r="119" spans="2:2" s="6" customFormat="1">
      <c r="B119" s="7"/>
    </row>
    <row r="120" spans="2:2" s="6" customFormat="1">
      <c r="B120" s="7"/>
    </row>
    <row r="121" spans="2:2" s="6" customFormat="1">
      <c r="B121" s="7"/>
    </row>
    <row r="122" spans="2:2" s="6" customFormat="1">
      <c r="B122" s="7"/>
    </row>
    <row r="123" spans="2:2" s="6" customFormat="1">
      <c r="B123" s="7"/>
    </row>
    <row r="124" spans="2:2" s="6" customFormat="1">
      <c r="B124" s="7"/>
    </row>
    <row r="125" spans="2:2" s="6" customFormat="1">
      <c r="B125" s="7"/>
    </row>
    <row r="126" spans="2:2" s="6" customFormat="1">
      <c r="B126" s="7"/>
    </row>
    <row r="127" spans="2:2" s="6" customFormat="1">
      <c r="B127" s="7"/>
    </row>
    <row r="128" spans="2:2" s="6" customFormat="1">
      <c r="B128" s="7"/>
    </row>
    <row r="129" spans="2:2" s="6" customFormat="1">
      <c r="B129" s="7"/>
    </row>
    <row r="130" spans="2:2" s="6" customFormat="1">
      <c r="B130" s="7"/>
    </row>
  </sheetData>
  <mergeCells count="73">
    <mergeCell ref="CF2:CF3"/>
    <mergeCell ref="CG2:CG3"/>
    <mergeCell ref="CH2:CH3"/>
    <mergeCell ref="BZ2:BZ3"/>
    <mergeCell ref="CA2:CA3"/>
    <mergeCell ref="CB2:CB3"/>
    <mergeCell ref="CC2:CC3"/>
    <mergeCell ref="CD2:CD3"/>
    <mergeCell ref="CE2:CE3"/>
    <mergeCell ref="BY2:BY3"/>
    <mergeCell ref="BN2:BN3"/>
    <mergeCell ref="BO2:BO3"/>
    <mergeCell ref="BP2:BP3"/>
    <mergeCell ref="BQ2:BQ3"/>
    <mergeCell ref="BR2:BR3"/>
    <mergeCell ref="BS2:BS3"/>
    <mergeCell ref="BT2:BT3"/>
    <mergeCell ref="BU2:BU3"/>
    <mergeCell ref="BV2:BV3"/>
    <mergeCell ref="BW2:BW3"/>
    <mergeCell ref="BX2:BX3"/>
    <mergeCell ref="BM2:BM3"/>
    <mergeCell ref="BB2:BB3"/>
    <mergeCell ref="BC2:BC3"/>
    <mergeCell ref="BD2:BD3"/>
    <mergeCell ref="BE2:BE3"/>
    <mergeCell ref="BF2:BF3"/>
    <mergeCell ref="BG2:BG3"/>
    <mergeCell ref="BH2:BH3"/>
    <mergeCell ref="BI2:BI3"/>
    <mergeCell ref="BJ2:BJ3"/>
    <mergeCell ref="BK2:BK3"/>
    <mergeCell ref="BL2:BL3"/>
    <mergeCell ref="BA2:BA3"/>
    <mergeCell ref="AP2:AP3"/>
    <mergeCell ref="AQ2:AQ3"/>
    <mergeCell ref="AR2:AR3"/>
    <mergeCell ref="AS2:AS3"/>
    <mergeCell ref="AT2:AT3"/>
    <mergeCell ref="AU2:AU3"/>
    <mergeCell ref="AV2:AV3"/>
    <mergeCell ref="AW2:AW3"/>
    <mergeCell ref="AX2:AX3"/>
    <mergeCell ref="AY2:AY3"/>
    <mergeCell ref="AZ2:AZ3"/>
    <mergeCell ref="AO2:AO3"/>
    <mergeCell ref="N2:P2"/>
    <mergeCell ref="Q2:S2"/>
    <mergeCell ref="T2:V2"/>
    <mergeCell ref="W2:Y2"/>
    <mergeCell ref="Z2:AB2"/>
    <mergeCell ref="AC2:AD2"/>
    <mergeCell ref="AE2:AF2"/>
    <mergeCell ref="AG2:AJ2"/>
    <mergeCell ref="AK2:AL2"/>
    <mergeCell ref="AM2:AM3"/>
    <mergeCell ref="AN2:AN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s>
  <hyperlinks>
    <hyperlink ref="H3" r:id="rId1" display="pizsi@freemail.hu "/>
    <hyperlink ref="L3" r:id="rId2" display="pizsi@freemail.hu "/>
    <hyperlink ref="H4" r:id="rId3" display="mailto:alattyancko@gmail.com"/>
    <hyperlink ref="L4" r:id="rId4" display="mailto:alattyancko@gmail.com"/>
    <hyperlink ref="H5" r:id="rId5" display="hivatal@cibakhaza.hu"/>
    <hyperlink ref="L5" r:id="rId6" display="rianna72@citromail.hu"/>
    <hyperlink ref="L6" r:id="rId7" display="aminoncsi@freemail.hu"/>
    <hyperlink ref="H7" r:id="rId8" display="csepa.polghiv@t-online.hu"/>
    <hyperlink ref="L7" r:id="rId9" display="csepa.polghiv@t-online.hu"/>
    <hyperlink ref="H8" r:id="rId10" display="hivatal@fegyvernek.hu"/>
    <hyperlink ref="L8" r:id="rId11" display="hivatal@fegyvernek.hu"/>
    <hyperlink ref="H9" r:id="rId12" display="titkarsag@janoshida.hu"/>
    <hyperlink ref="L9" r:id="rId13" display="titkarsag@janoshida.hu"/>
    <hyperlink ref="H11" r:id="rId14" display="jaszapaticko@gmail.hu"/>
    <hyperlink ref="M11" r:id="rId15" display="jaszapaticko@gmail.hu"/>
    <hyperlink ref="L12" r:id="rId16" display="ferike41@citromail.hu"/>
    <hyperlink ref="H13" r:id="rId17" display="cko@jaszbereny.hu"/>
    <hyperlink ref="L13" r:id="rId18" display="racztamas@pr.hu"/>
    <hyperlink ref="H15" r:id="rId19" display="norilindalelo@citromail.hu"/>
    <hyperlink ref="L15" r:id="rId20" display="norilindalelo@citromail.hu"/>
    <hyperlink ref="H16" r:id="rId21" display="jaszjakohalma@pr.hu"/>
    <hyperlink ref="L16" r:id="rId22" display="jaszjakohalma@pr.hu"/>
    <hyperlink ref="H18" r:id="rId23" display="pmtitkarsag@jaszladany.hu"/>
    <hyperlink ref="L18" r:id="rId24" display="pmtitkarsag@jaszladany.hu"/>
    <hyperlink ref="H22" r:id="rId25" display="kisujszallasirno@gmail.com"/>
    <hyperlink ref="L22" r:id="rId26" display="kisujkisebbseg@gmail.com"/>
    <hyperlink ref="H23" r:id="rId27" display="nemzeti.roma.onkorm.kotelek@gmail.com"/>
    <hyperlink ref="L23" r:id="rId28" display="buraiflorian@gmail.com"/>
    <hyperlink ref="H24" r:id="rId29" display="hivatal@kunhegyes.hu"/>
    <hyperlink ref="L24" r:id="rId30" display="hivatal@kunhegyes.hu"/>
    <hyperlink ref="L25" r:id="rId31" display="botosimi78@freemail.hu"/>
    <hyperlink ref="H26" r:id="rId32" display="ckokunszent@citromail.hu"/>
    <hyperlink ref="L26" r:id="rId33" display="ckokunszent@citromail.hu"/>
    <hyperlink ref="H2" r:id="rId34" display="megyei.ciagany.onkormanyzat@jnszm.hu"/>
    <hyperlink ref="L2" r:id="rId35" display="megyei.ciagany.onkormanyzat@jnszm.hu"/>
    <hyperlink ref="H27" r:id="rId36" display="pmh@mezotur.hu"/>
    <hyperlink ref="L27" r:id="rId37" display="rafistat@freemail.hu"/>
    <hyperlink ref="H28" r:id="rId38" display="hivatal@nagyivan.hu"/>
    <hyperlink ref="L28" r:id="rId39" display="hivatal@nagyivan.hu"/>
    <hyperlink ref="H29" r:id="rId40" display="titkar@phkoru01.t-online.hu"/>
    <hyperlink ref="L29" r:id="rId41" display="titkar@phkoru01.t-online.hu"/>
    <hyperlink ref="H31" r:id="rId42" display="pmigazgatas@invitel.hu"/>
    <hyperlink ref="L31" r:id="rId43" display="pmigazgatas@invitel.hu"/>
    <hyperlink ref="H32" r:id="rId44" display="lkoszolnok@upcmail.hu"/>
    <hyperlink ref="H33" r:id="rId45" display="szmjvcko@gmail.com"/>
    <hyperlink ref="H34" r:id="rId46" display="druzsda@indamail.hu"/>
    <hyperlink ref="L32" r:id="rId47" display="bbuton@chello.hu"/>
    <hyperlink ref="L34" r:id="rId48" display="druzsda@indamail.hu"/>
    <hyperlink ref="L33" r:id="rId49" display="kozak.ferenc@gamil.com"/>
    <hyperlink ref="H38" r:id="rId50" display="jegyzo.foldvar@externet.hu"/>
    <hyperlink ref="L38" r:id="rId51" display="jegyzo.foldvar@externet.hu"/>
    <hyperlink ref="H39" r:id="rId52" display="jegyzo@tiszafured.hu"/>
    <hyperlink ref="L39" r:id="rId53" display="jegyzo@tiszafured.hu"/>
    <hyperlink ref="H41" r:id="rId54" display="tinoka@invitel.hu"/>
    <hyperlink ref="H42" r:id="rId55" display="tors.polghiv@t-online.hu"/>
    <hyperlink ref="L42" r:id="rId56" display="tors.polghiv@t-online.hu"/>
    <hyperlink ref="H44" r:id="rId57" display="titkarsag@tiszaroff.hu"/>
    <hyperlink ref="L44" r:id="rId58" display="szedracko@gmail.com"/>
    <hyperlink ref="H45" r:id="rId59" display="titkarsag@tiszasuly.hu"/>
    <hyperlink ref="H46" r:id="rId60" display="kisebbseg@tiszaszentimre.hu"/>
    <hyperlink ref="L46" r:id="rId61" display="kisebbseg@tiszaszentimre.hu"/>
    <hyperlink ref="H49" r:id="rId62" display="hivatal@torokszentmiklos.hu"/>
    <hyperlink ref="L49" r:id="rId63" display="hivatal@torokszentmiklos.hu"/>
    <hyperlink ref="H51" r:id="rId64" display="ujszasz@pr.hu"/>
    <hyperlink ref="H52" r:id="rId65" display="info@vezseny.hu"/>
    <hyperlink ref="L52" r:id="rId66" display="nagyneberkimonika@gmail.com"/>
    <hyperlink ref="L53" r:id="rId67" display="cko.zrekas@citromail.hu"/>
    <hyperlink ref="H53" r:id="rId68" display="cko.zrekas@citromail.hu"/>
    <hyperlink ref="H21" r:id="rId69" display="ica0715@freemail.hu"/>
    <hyperlink ref="L21" r:id="rId70" display="ica0715@freemai.hu"/>
    <hyperlink ref="H19" r:id="rId71" display="titkarsag.telek@invitel.hu"/>
    <hyperlink ref="L19" r:id="rId72" display="illestibor67@citromail.hu"/>
    <hyperlink ref="H43" r:id="rId73" display="tpcko@freemail.hu"/>
    <hyperlink ref="L43" r:id="rId74" display="tpcko@freemail.hu"/>
    <hyperlink ref="H47" r:id="rId75" display="gnotiszaszolos@gmail.com"/>
    <hyperlink ref="H48" r:id="rId76" display="postmaster@phszolos.t-online.hu"/>
    <hyperlink ref="L47" r:id="rId77" display="gnotiszaszolos@gmail.com"/>
    <hyperlink ref="L48" r:id="rId78" display="postmaster@phszolos.t-online.hu"/>
    <hyperlink ref="H36" r:id="rId79" display="titkarsag@tiszabura.hu"/>
    <hyperlink ref="H40" r:id="rId80" display="tiszaigarph@foldesinet.hu"/>
  </hyperlinks>
  <pageMargins left="0.7" right="0.7" top="0.75" bottom="0.75" header="0.3" footer="0.3"/>
  <pageSetup paperSize="9" orientation="portrait" r:id="rId8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2"/>
  <sheetViews>
    <sheetView topLeftCell="BG79" workbookViewId="0">
      <selection activeCell="BS20" sqref="BS20"/>
    </sheetView>
  </sheetViews>
  <sheetFormatPr defaultRowHeight="15"/>
  <cols>
    <col min="1" max="1" width="36.28515625" style="226" customWidth="1"/>
    <col min="2" max="10" width="9.140625" style="226"/>
    <col min="11" max="11" width="9.5703125" style="226" customWidth="1"/>
    <col min="12" max="28" width="9.140625" style="226"/>
    <col min="29" max="29" width="10.28515625" style="226" customWidth="1"/>
    <col min="30" max="30" width="9.140625" style="226"/>
    <col min="31" max="31" width="12.7109375" style="226" customWidth="1"/>
    <col min="32" max="32" width="9.140625" style="226"/>
    <col min="33" max="36" width="9.140625" style="240"/>
    <col min="37" max="38" width="9.42578125" style="240" customWidth="1"/>
    <col min="39" max="39" width="9.140625" style="226"/>
    <col min="40" max="40" width="36.85546875" style="241" customWidth="1"/>
    <col min="41" max="54" width="9.140625" style="226"/>
    <col min="55" max="55" width="13.28515625" style="226" customWidth="1"/>
    <col min="56" max="56" width="9.42578125" style="226" customWidth="1"/>
    <col min="57" max="57" width="13.28515625" style="226" customWidth="1"/>
    <col min="58" max="58" width="12" style="226" customWidth="1"/>
    <col min="59" max="62" width="9.140625" style="226"/>
    <col min="63" max="63" width="13.5703125" style="226" customWidth="1"/>
    <col min="64" max="64" width="9.140625" style="226"/>
    <col min="65" max="65" width="11.85546875" style="226" customWidth="1"/>
    <col min="66" max="69" width="10.5703125" style="226" customWidth="1"/>
    <col min="70" max="76" width="9.140625" style="226"/>
    <col min="77" max="77" width="12.140625" style="226" customWidth="1"/>
    <col min="78" max="78" width="11.7109375" style="226" customWidth="1"/>
    <col min="79" max="79" width="12.28515625" style="226" customWidth="1"/>
    <col min="80" max="80" width="10" style="226" customWidth="1"/>
    <col min="81" max="81" width="9.140625" style="226"/>
    <col min="82" max="82" width="36.85546875" style="226" customWidth="1"/>
    <col min="83" max="83" width="16.28515625" style="226" customWidth="1"/>
    <col min="84" max="84" width="17.140625" style="226" customWidth="1"/>
    <col min="85" max="85" width="18.5703125" style="226" customWidth="1"/>
    <col min="86" max="86" width="19.140625" style="226" customWidth="1"/>
    <col min="87" max="16384" width="9.140625" style="226"/>
  </cols>
  <sheetData>
    <row r="1" spans="1:86" ht="39" customHeight="1" thickBot="1">
      <c r="A1" s="257" t="s">
        <v>1255</v>
      </c>
      <c r="B1" s="259" t="s">
        <v>1256</v>
      </c>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60"/>
      <c r="AM1" s="261" t="s">
        <v>1257</v>
      </c>
      <c r="AN1" s="259"/>
      <c r="AO1" s="262" t="s">
        <v>1258</v>
      </c>
      <c r="AP1" s="263"/>
      <c r="AQ1" s="263"/>
      <c r="AR1" s="263"/>
      <c r="AS1" s="264"/>
      <c r="AT1" s="262" t="s">
        <v>1259</v>
      </c>
      <c r="AU1" s="263"/>
      <c r="AV1" s="263"/>
      <c r="AW1" s="263"/>
      <c r="AX1" s="263"/>
      <c r="AY1" s="264"/>
      <c r="AZ1" s="262" t="s">
        <v>1260</v>
      </c>
      <c r="BA1" s="263"/>
      <c r="BB1" s="263"/>
      <c r="BC1" s="263"/>
      <c r="BD1" s="263"/>
      <c r="BE1" s="263"/>
      <c r="BF1" s="263"/>
      <c r="BG1" s="264"/>
      <c r="BH1" s="262" t="s">
        <v>1261</v>
      </c>
      <c r="BI1" s="263"/>
      <c r="BJ1" s="263"/>
      <c r="BK1" s="263"/>
      <c r="BL1" s="264"/>
      <c r="BM1" s="261" t="s">
        <v>1262</v>
      </c>
      <c r="BN1" s="259"/>
      <c r="BO1" s="259"/>
      <c r="BP1" s="259"/>
      <c r="BQ1" s="260"/>
      <c r="BR1" s="261" t="s">
        <v>1263</v>
      </c>
      <c r="BS1" s="259"/>
      <c r="BT1" s="259"/>
      <c r="BU1" s="259"/>
      <c r="BV1" s="260"/>
      <c r="BW1" s="261" t="s">
        <v>1264</v>
      </c>
      <c r="BX1" s="259"/>
      <c r="BY1" s="259"/>
      <c r="BZ1" s="259"/>
      <c r="CA1" s="259"/>
      <c r="CB1" s="259"/>
      <c r="CC1" s="259"/>
      <c r="CD1" s="260"/>
      <c r="CE1" s="261" t="s">
        <v>1265</v>
      </c>
      <c r="CF1" s="260"/>
      <c r="CG1" s="255" t="s">
        <v>1266</v>
      </c>
      <c r="CH1" s="256"/>
    </row>
    <row r="2" spans="1:86" s="227" customFormat="1" ht="51" customHeight="1" thickBot="1">
      <c r="A2" s="258"/>
      <c r="B2" s="265" t="s">
        <v>1267</v>
      </c>
      <c r="C2" s="266"/>
      <c r="D2" s="267"/>
      <c r="E2" s="268" t="s">
        <v>1268</v>
      </c>
      <c r="F2" s="266"/>
      <c r="G2" s="267"/>
      <c r="H2" s="268" t="s">
        <v>1269</v>
      </c>
      <c r="I2" s="266"/>
      <c r="J2" s="267"/>
      <c r="K2" s="268" t="s">
        <v>1270</v>
      </c>
      <c r="L2" s="266"/>
      <c r="M2" s="267"/>
      <c r="N2" s="268" t="s">
        <v>1271</v>
      </c>
      <c r="O2" s="266"/>
      <c r="P2" s="267"/>
      <c r="Q2" s="268" t="s">
        <v>1272</v>
      </c>
      <c r="R2" s="266"/>
      <c r="S2" s="267"/>
      <c r="T2" s="268" t="s">
        <v>1273</v>
      </c>
      <c r="U2" s="266"/>
      <c r="V2" s="267"/>
      <c r="W2" s="268" t="s">
        <v>1274</v>
      </c>
      <c r="X2" s="266"/>
      <c r="Y2" s="267"/>
      <c r="Z2" s="268" t="s">
        <v>1275</v>
      </c>
      <c r="AA2" s="266"/>
      <c r="AB2" s="267"/>
      <c r="AC2" s="271" t="s">
        <v>1276</v>
      </c>
      <c r="AD2" s="272"/>
      <c r="AE2" s="271" t="s">
        <v>1277</v>
      </c>
      <c r="AF2" s="273"/>
      <c r="AG2" s="271" t="s">
        <v>1278</v>
      </c>
      <c r="AH2" s="273"/>
      <c r="AI2" s="273"/>
      <c r="AJ2" s="273"/>
      <c r="AK2" s="271" t="s">
        <v>1279</v>
      </c>
      <c r="AL2" s="274"/>
      <c r="AM2" s="275" t="s">
        <v>1280</v>
      </c>
      <c r="AN2" s="277" t="s">
        <v>1281</v>
      </c>
      <c r="AO2" s="269" t="s">
        <v>1282</v>
      </c>
      <c r="AP2" s="279" t="s">
        <v>1283</v>
      </c>
      <c r="AQ2" s="279" t="s">
        <v>1284</v>
      </c>
      <c r="AR2" s="279" t="s">
        <v>1285</v>
      </c>
      <c r="AS2" s="281" t="s">
        <v>1286</v>
      </c>
      <c r="AT2" s="269" t="s">
        <v>1282</v>
      </c>
      <c r="AU2" s="279" t="s">
        <v>1283</v>
      </c>
      <c r="AV2" s="279" t="s">
        <v>1284</v>
      </c>
      <c r="AW2" s="279" t="s">
        <v>1287</v>
      </c>
      <c r="AX2" s="283" t="s">
        <v>1288</v>
      </c>
      <c r="AY2" s="281" t="s">
        <v>1286</v>
      </c>
      <c r="AZ2" s="283" t="s">
        <v>1282</v>
      </c>
      <c r="BA2" s="279" t="s">
        <v>1283</v>
      </c>
      <c r="BB2" s="279" t="s">
        <v>1284</v>
      </c>
      <c r="BC2" s="279" t="s">
        <v>1289</v>
      </c>
      <c r="BD2" s="283" t="s">
        <v>1286</v>
      </c>
      <c r="BE2" s="283" t="s">
        <v>1290</v>
      </c>
      <c r="BF2" s="283" t="s">
        <v>1291</v>
      </c>
      <c r="BG2" s="281" t="s">
        <v>1292</v>
      </c>
      <c r="BH2" s="283" t="s">
        <v>1282</v>
      </c>
      <c r="BI2" s="279" t="s">
        <v>1283</v>
      </c>
      <c r="BJ2" s="279" t="s">
        <v>1284</v>
      </c>
      <c r="BK2" s="283" t="s">
        <v>1293</v>
      </c>
      <c r="BL2" s="285" t="s">
        <v>1286</v>
      </c>
      <c r="BM2" s="269" t="s">
        <v>1294</v>
      </c>
      <c r="BN2" s="279" t="s">
        <v>1295</v>
      </c>
      <c r="BO2" s="279" t="s">
        <v>1296</v>
      </c>
      <c r="BP2" s="279" t="s">
        <v>1297</v>
      </c>
      <c r="BQ2" s="287" t="s">
        <v>1298</v>
      </c>
      <c r="BR2" s="289" t="s">
        <v>1299</v>
      </c>
      <c r="BS2" s="283" t="s">
        <v>1300</v>
      </c>
      <c r="BT2" s="290" t="s">
        <v>1301</v>
      </c>
      <c r="BU2" s="290" t="s">
        <v>1302</v>
      </c>
      <c r="BV2" s="287" t="s">
        <v>1303</v>
      </c>
      <c r="BW2" s="275" t="s">
        <v>1304</v>
      </c>
      <c r="BX2" s="283" t="s">
        <v>1305</v>
      </c>
      <c r="BY2" s="283" t="s">
        <v>1306</v>
      </c>
      <c r="BZ2" s="283" t="s">
        <v>1307</v>
      </c>
      <c r="CA2" s="283" t="s">
        <v>1308</v>
      </c>
      <c r="CB2" s="283" t="s">
        <v>1309</v>
      </c>
      <c r="CC2" s="289" t="s">
        <v>1310</v>
      </c>
      <c r="CD2" s="277" t="s">
        <v>1311</v>
      </c>
      <c r="CE2" s="289" t="s">
        <v>1312</v>
      </c>
      <c r="CF2" s="281" t="s">
        <v>1313</v>
      </c>
      <c r="CG2" s="289" t="s">
        <v>1314</v>
      </c>
      <c r="CH2" s="291" t="s">
        <v>1315</v>
      </c>
    </row>
    <row r="3" spans="1:86" s="236" customFormat="1" ht="183.75" customHeight="1" thickBot="1">
      <c r="A3" s="228" t="s">
        <v>1316</v>
      </c>
      <c r="B3" s="229" t="s">
        <v>1317</v>
      </c>
      <c r="C3" s="230" t="s">
        <v>1318</v>
      </c>
      <c r="D3" s="231" t="s">
        <v>1319</v>
      </c>
      <c r="E3" s="232" t="s">
        <v>1320</v>
      </c>
      <c r="F3" s="230" t="s">
        <v>1318</v>
      </c>
      <c r="G3" s="231" t="s">
        <v>1319</v>
      </c>
      <c r="H3" s="232" t="s">
        <v>1320</v>
      </c>
      <c r="I3" s="230" t="s">
        <v>1318</v>
      </c>
      <c r="J3" s="231" t="s">
        <v>1319</v>
      </c>
      <c r="K3" s="232" t="s">
        <v>1320</v>
      </c>
      <c r="L3" s="230" t="s">
        <v>1318</v>
      </c>
      <c r="M3" s="231" t="s">
        <v>1319</v>
      </c>
      <c r="N3" s="232" t="s">
        <v>1320</v>
      </c>
      <c r="O3" s="230" t="s">
        <v>1318</v>
      </c>
      <c r="P3" s="231" t="s">
        <v>1319</v>
      </c>
      <c r="Q3" s="232" t="s">
        <v>1320</v>
      </c>
      <c r="R3" s="230" t="s">
        <v>1318</v>
      </c>
      <c r="S3" s="231" t="s">
        <v>1319</v>
      </c>
      <c r="T3" s="232" t="s">
        <v>1320</v>
      </c>
      <c r="U3" s="230" t="s">
        <v>1318</v>
      </c>
      <c r="V3" s="231" t="s">
        <v>1319</v>
      </c>
      <c r="W3" s="232" t="s">
        <v>1320</v>
      </c>
      <c r="X3" s="230" t="s">
        <v>1318</v>
      </c>
      <c r="Y3" s="231" t="s">
        <v>1319</v>
      </c>
      <c r="Z3" s="232" t="s">
        <v>1320</v>
      </c>
      <c r="AA3" s="230" t="s">
        <v>1318</v>
      </c>
      <c r="AB3" s="231" t="s">
        <v>1319</v>
      </c>
      <c r="AC3" s="233" t="s">
        <v>1321</v>
      </c>
      <c r="AD3" s="234" t="s">
        <v>1322</v>
      </c>
      <c r="AE3" s="233" t="s">
        <v>1323</v>
      </c>
      <c r="AF3" s="234" t="s">
        <v>1324</v>
      </c>
      <c r="AG3" s="233" t="s">
        <v>1317</v>
      </c>
      <c r="AH3" s="230" t="s">
        <v>1320</v>
      </c>
      <c r="AI3" s="230" t="s">
        <v>1325</v>
      </c>
      <c r="AJ3" s="234" t="s">
        <v>1326</v>
      </c>
      <c r="AK3" s="233" t="s">
        <v>1327</v>
      </c>
      <c r="AL3" s="235" t="s">
        <v>1328</v>
      </c>
      <c r="AM3" s="276"/>
      <c r="AN3" s="278"/>
      <c r="AO3" s="270"/>
      <c r="AP3" s="280"/>
      <c r="AQ3" s="280"/>
      <c r="AR3" s="280"/>
      <c r="AS3" s="282"/>
      <c r="AT3" s="270"/>
      <c r="AU3" s="280"/>
      <c r="AV3" s="280"/>
      <c r="AW3" s="280"/>
      <c r="AX3" s="284"/>
      <c r="AY3" s="282"/>
      <c r="AZ3" s="284"/>
      <c r="BA3" s="280"/>
      <c r="BB3" s="280"/>
      <c r="BC3" s="280"/>
      <c r="BD3" s="284"/>
      <c r="BE3" s="284"/>
      <c r="BF3" s="284"/>
      <c r="BG3" s="282"/>
      <c r="BH3" s="284"/>
      <c r="BI3" s="280"/>
      <c r="BJ3" s="280"/>
      <c r="BK3" s="284"/>
      <c r="BL3" s="286"/>
      <c r="BM3" s="270"/>
      <c r="BN3" s="280"/>
      <c r="BO3" s="280"/>
      <c r="BP3" s="280"/>
      <c r="BQ3" s="288"/>
      <c r="BR3" s="270"/>
      <c r="BS3" s="284"/>
      <c r="BT3" s="280"/>
      <c r="BU3" s="280"/>
      <c r="BV3" s="288"/>
      <c r="BW3" s="276"/>
      <c r="BX3" s="284"/>
      <c r="BY3" s="284"/>
      <c r="BZ3" s="284"/>
      <c r="CA3" s="284"/>
      <c r="CB3" s="284"/>
      <c r="CC3" s="270"/>
      <c r="CD3" s="278"/>
      <c r="CE3" s="270"/>
      <c r="CF3" s="282"/>
      <c r="CG3" s="270"/>
      <c r="CH3" s="292"/>
    </row>
    <row r="4" spans="1:86" s="240" customFormat="1" ht="90">
      <c r="A4" s="242" t="s">
        <v>693</v>
      </c>
      <c r="B4" s="237">
        <v>19</v>
      </c>
      <c r="C4" s="237">
        <v>1</v>
      </c>
      <c r="D4" s="237">
        <v>0</v>
      </c>
      <c r="E4" s="237">
        <v>0</v>
      </c>
      <c r="F4" s="237">
        <v>0</v>
      </c>
      <c r="G4" s="237">
        <v>0</v>
      </c>
      <c r="H4" s="237">
        <v>211</v>
      </c>
      <c r="I4" s="237">
        <v>0</v>
      </c>
      <c r="J4" s="237">
        <v>0</v>
      </c>
      <c r="K4" s="237">
        <v>0</v>
      </c>
      <c r="L4" s="237">
        <v>0</v>
      </c>
      <c r="M4" s="237">
        <v>0</v>
      </c>
      <c r="N4" s="237">
        <v>31</v>
      </c>
      <c r="O4" s="237">
        <v>0</v>
      </c>
      <c r="P4" s="237">
        <v>0</v>
      </c>
      <c r="Q4" s="237">
        <v>0</v>
      </c>
      <c r="R4" s="237">
        <v>0</v>
      </c>
      <c r="S4" s="237">
        <v>0</v>
      </c>
      <c r="T4" s="237">
        <v>0</v>
      </c>
      <c r="U4" s="237">
        <v>0</v>
      </c>
      <c r="V4" s="237">
        <v>0</v>
      </c>
      <c r="W4" s="237">
        <v>0</v>
      </c>
      <c r="X4" s="237">
        <v>0</v>
      </c>
      <c r="Y4" s="237">
        <v>0</v>
      </c>
      <c r="Z4" s="237">
        <v>0</v>
      </c>
      <c r="AA4" s="237">
        <v>0</v>
      </c>
      <c r="AB4" s="237">
        <v>0</v>
      </c>
      <c r="AC4" s="237">
        <v>1</v>
      </c>
      <c r="AD4" s="237">
        <v>0</v>
      </c>
      <c r="AE4" s="237">
        <v>0</v>
      </c>
      <c r="AF4" s="237">
        <v>0</v>
      </c>
      <c r="AG4" s="237">
        <v>19</v>
      </c>
      <c r="AH4" s="237">
        <v>242</v>
      </c>
      <c r="AI4" s="237">
        <v>0</v>
      </c>
      <c r="AJ4" s="237">
        <v>261</v>
      </c>
      <c r="AK4" s="237">
        <v>2</v>
      </c>
      <c r="AL4" s="237">
        <v>0</v>
      </c>
      <c r="AM4" s="237">
        <v>7</v>
      </c>
      <c r="AN4" s="243" t="s">
        <v>2348</v>
      </c>
      <c r="AO4" s="237">
        <v>0</v>
      </c>
      <c r="AP4" s="237">
        <v>0</v>
      </c>
      <c r="AQ4" s="237">
        <v>0</v>
      </c>
      <c r="AR4" s="237">
        <v>0</v>
      </c>
      <c r="AS4" s="237">
        <v>0</v>
      </c>
      <c r="AT4" s="237">
        <v>0</v>
      </c>
      <c r="AU4" s="237">
        <v>0</v>
      </c>
      <c r="AV4" s="237">
        <v>0</v>
      </c>
      <c r="AW4" s="237">
        <v>1</v>
      </c>
      <c r="AX4" s="237">
        <v>0</v>
      </c>
      <c r="AY4" s="237">
        <v>0</v>
      </c>
      <c r="AZ4" s="237">
        <v>0</v>
      </c>
      <c r="BA4" s="237">
        <v>0</v>
      </c>
      <c r="BB4" s="237">
        <v>0</v>
      </c>
      <c r="BC4" s="237">
        <v>0</v>
      </c>
      <c r="BD4" s="237">
        <v>0</v>
      </c>
      <c r="BE4" s="237">
        <v>0</v>
      </c>
      <c r="BF4" s="237">
        <v>0</v>
      </c>
      <c r="BG4" s="237">
        <v>0</v>
      </c>
      <c r="BH4" s="237">
        <v>0</v>
      </c>
      <c r="BI4" s="237">
        <v>0</v>
      </c>
      <c r="BJ4" s="237">
        <v>0</v>
      </c>
      <c r="BK4" s="237">
        <v>0</v>
      </c>
      <c r="BL4" s="237">
        <v>0</v>
      </c>
      <c r="BM4" s="237">
        <v>0</v>
      </c>
      <c r="BN4" s="237">
        <v>0</v>
      </c>
      <c r="BO4" s="237">
        <v>0</v>
      </c>
      <c r="BP4" s="237">
        <v>0</v>
      </c>
      <c r="BQ4" s="237">
        <v>0</v>
      </c>
      <c r="BR4" s="237">
        <v>0</v>
      </c>
      <c r="BS4" s="237">
        <v>0</v>
      </c>
      <c r="BT4" s="237">
        <v>0</v>
      </c>
      <c r="BU4" s="237">
        <v>0</v>
      </c>
      <c r="BV4" s="237">
        <v>0</v>
      </c>
      <c r="BW4" s="237">
        <v>0</v>
      </c>
      <c r="BX4" s="237">
        <v>0</v>
      </c>
      <c r="BY4" s="237">
        <v>0</v>
      </c>
      <c r="BZ4" s="237">
        <v>0</v>
      </c>
      <c r="CA4" s="237">
        <v>0</v>
      </c>
      <c r="CB4" s="237">
        <v>0</v>
      </c>
      <c r="CC4" s="237">
        <v>0</v>
      </c>
      <c r="CD4" s="237">
        <v>0</v>
      </c>
      <c r="CE4" s="237">
        <v>0</v>
      </c>
      <c r="CF4" s="237">
        <v>0</v>
      </c>
      <c r="CG4" s="237">
        <v>0</v>
      </c>
      <c r="CH4" s="237">
        <v>0</v>
      </c>
    </row>
    <row r="5" spans="1:86" s="240" customFormat="1" ht="30">
      <c r="A5" s="77" t="s">
        <v>2349</v>
      </c>
      <c r="B5" s="24">
        <v>10</v>
      </c>
      <c r="C5" s="24">
        <v>0</v>
      </c>
      <c r="D5" s="24">
        <v>0</v>
      </c>
      <c r="E5" s="237">
        <v>0</v>
      </c>
      <c r="F5" s="237">
        <v>0</v>
      </c>
      <c r="G5" s="237">
        <v>0</v>
      </c>
      <c r="H5" s="24">
        <v>95</v>
      </c>
      <c r="I5" s="24">
        <v>0</v>
      </c>
      <c r="J5" s="24">
        <v>0</v>
      </c>
      <c r="K5" s="24">
        <v>0</v>
      </c>
      <c r="L5" s="24">
        <v>0</v>
      </c>
      <c r="M5" s="24">
        <v>0</v>
      </c>
      <c r="N5" s="24">
        <v>0</v>
      </c>
      <c r="O5" s="24">
        <v>0</v>
      </c>
      <c r="P5" s="24">
        <v>0</v>
      </c>
      <c r="Q5" s="24">
        <v>0</v>
      </c>
      <c r="R5" s="24">
        <v>0</v>
      </c>
      <c r="S5" s="24">
        <v>0</v>
      </c>
      <c r="T5" s="237">
        <v>0</v>
      </c>
      <c r="U5" s="237">
        <v>0</v>
      </c>
      <c r="V5" s="237">
        <v>0</v>
      </c>
      <c r="W5" s="237">
        <v>0</v>
      </c>
      <c r="X5" s="237">
        <v>0</v>
      </c>
      <c r="Y5" s="237">
        <v>0</v>
      </c>
      <c r="Z5" s="237">
        <v>0</v>
      </c>
      <c r="AA5" s="237">
        <v>0</v>
      </c>
      <c r="AB5" s="237">
        <v>0</v>
      </c>
      <c r="AC5" s="24">
        <v>1</v>
      </c>
      <c r="AD5" s="24">
        <v>0</v>
      </c>
      <c r="AE5" s="237">
        <v>0</v>
      </c>
      <c r="AF5" s="237">
        <v>0</v>
      </c>
      <c r="AG5" s="24">
        <v>10</v>
      </c>
      <c r="AH5" s="24">
        <v>95</v>
      </c>
      <c r="AI5" s="237">
        <v>0</v>
      </c>
      <c r="AJ5" s="24">
        <v>105</v>
      </c>
      <c r="AK5" s="24">
        <v>1</v>
      </c>
      <c r="AL5" s="24">
        <v>0</v>
      </c>
      <c r="AM5" s="24">
        <v>2</v>
      </c>
      <c r="AN5" s="244" t="s">
        <v>2350</v>
      </c>
      <c r="AO5" s="24">
        <v>0</v>
      </c>
      <c r="AP5" s="24">
        <v>0</v>
      </c>
      <c r="AQ5" s="24">
        <v>0</v>
      </c>
      <c r="AR5" s="24">
        <v>0</v>
      </c>
      <c r="AS5" s="24">
        <v>0</v>
      </c>
      <c r="AT5" s="24">
        <v>0</v>
      </c>
      <c r="AU5" s="24">
        <v>0</v>
      </c>
      <c r="AV5" s="24">
        <v>0</v>
      </c>
      <c r="AW5" s="24">
        <v>0</v>
      </c>
      <c r="AX5" s="24">
        <v>0</v>
      </c>
      <c r="AY5" s="24">
        <v>0</v>
      </c>
      <c r="AZ5" s="24">
        <v>0</v>
      </c>
      <c r="BA5" s="24">
        <v>0</v>
      </c>
      <c r="BB5" s="24">
        <v>0</v>
      </c>
      <c r="BC5" s="24">
        <v>0</v>
      </c>
      <c r="BD5" s="24">
        <v>0</v>
      </c>
      <c r="BE5" s="24">
        <v>0</v>
      </c>
      <c r="BF5" s="24">
        <v>0</v>
      </c>
      <c r="BG5" s="24">
        <v>0</v>
      </c>
      <c r="BH5" s="24">
        <v>0</v>
      </c>
      <c r="BI5" s="24">
        <v>0</v>
      </c>
      <c r="BJ5" s="24">
        <v>0</v>
      </c>
      <c r="BK5" s="24">
        <v>0</v>
      </c>
      <c r="BL5" s="24">
        <v>0</v>
      </c>
      <c r="BM5" s="24">
        <v>0</v>
      </c>
      <c r="BN5" s="24">
        <v>0</v>
      </c>
      <c r="BO5" s="24">
        <v>0</v>
      </c>
      <c r="BP5" s="24">
        <v>0</v>
      </c>
      <c r="BQ5" s="24">
        <v>0</v>
      </c>
      <c r="BR5" s="24">
        <v>0</v>
      </c>
      <c r="BS5" s="24">
        <v>0</v>
      </c>
      <c r="BT5" s="24">
        <v>0</v>
      </c>
      <c r="BU5" s="24">
        <v>0</v>
      </c>
      <c r="BV5" s="24">
        <v>0</v>
      </c>
      <c r="BW5" s="24">
        <v>0</v>
      </c>
      <c r="BX5" s="24">
        <v>0</v>
      </c>
      <c r="BY5" s="24">
        <v>0</v>
      </c>
      <c r="BZ5" s="24">
        <v>0</v>
      </c>
      <c r="CA5" s="24">
        <v>0</v>
      </c>
      <c r="CB5" s="24">
        <v>0</v>
      </c>
      <c r="CC5" s="24">
        <v>0</v>
      </c>
      <c r="CD5" s="24">
        <v>0</v>
      </c>
      <c r="CE5" s="24">
        <v>0</v>
      </c>
      <c r="CF5" s="24">
        <v>0</v>
      </c>
      <c r="CG5" s="24">
        <v>0</v>
      </c>
      <c r="CH5" s="24">
        <v>0</v>
      </c>
    </row>
    <row r="6" spans="1:86" s="240" customFormat="1">
      <c r="A6" s="77" t="s">
        <v>2351</v>
      </c>
      <c r="B6" s="24">
        <v>13</v>
      </c>
      <c r="C6" s="24">
        <v>0</v>
      </c>
      <c r="D6" s="24">
        <v>0</v>
      </c>
      <c r="E6" s="237">
        <v>0</v>
      </c>
      <c r="F6" s="237">
        <v>0</v>
      </c>
      <c r="G6" s="237">
        <v>0</v>
      </c>
      <c r="H6" s="24">
        <v>59</v>
      </c>
      <c r="I6" s="24">
        <v>0</v>
      </c>
      <c r="J6" s="24">
        <v>0</v>
      </c>
      <c r="K6" s="24">
        <v>0</v>
      </c>
      <c r="L6" s="24">
        <v>0</v>
      </c>
      <c r="M6" s="24">
        <v>0</v>
      </c>
      <c r="N6" s="24">
        <v>0</v>
      </c>
      <c r="O6" s="24">
        <v>0</v>
      </c>
      <c r="P6" s="24">
        <v>0</v>
      </c>
      <c r="Q6" s="24">
        <v>0</v>
      </c>
      <c r="R6" s="24">
        <v>0</v>
      </c>
      <c r="S6" s="24">
        <v>0</v>
      </c>
      <c r="T6" s="237">
        <v>0</v>
      </c>
      <c r="U6" s="237">
        <v>0</v>
      </c>
      <c r="V6" s="237">
        <v>0</v>
      </c>
      <c r="W6" s="237">
        <v>0</v>
      </c>
      <c r="X6" s="237">
        <v>0</v>
      </c>
      <c r="Y6" s="237">
        <v>0</v>
      </c>
      <c r="Z6" s="237">
        <v>0</v>
      </c>
      <c r="AA6" s="237">
        <v>0</v>
      </c>
      <c r="AB6" s="237">
        <v>0</v>
      </c>
      <c r="AC6" s="24">
        <v>0</v>
      </c>
      <c r="AD6" s="24">
        <v>0</v>
      </c>
      <c r="AE6" s="237">
        <v>0</v>
      </c>
      <c r="AF6" s="237">
        <v>0</v>
      </c>
      <c r="AG6" s="24">
        <v>13</v>
      </c>
      <c r="AH6" s="24">
        <v>59</v>
      </c>
      <c r="AI6" s="237">
        <v>0</v>
      </c>
      <c r="AJ6" s="24">
        <v>72</v>
      </c>
      <c r="AK6" s="24">
        <v>0</v>
      </c>
      <c r="AL6" s="24">
        <v>0</v>
      </c>
      <c r="AM6" s="24">
        <v>0</v>
      </c>
      <c r="AN6" s="244">
        <v>0</v>
      </c>
      <c r="AO6" s="24">
        <v>0</v>
      </c>
      <c r="AP6" s="24">
        <v>0</v>
      </c>
      <c r="AQ6" s="24">
        <v>0</v>
      </c>
      <c r="AR6" s="24">
        <v>0</v>
      </c>
      <c r="AS6" s="24">
        <v>0</v>
      </c>
      <c r="AT6" s="24">
        <v>0</v>
      </c>
      <c r="AU6" s="24">
        <v>0</v>
      </c>
      <c r="AV6" s="24">
        <v>0</v>
      </c>
      <c r="AW6" s="24">
        <v>0</v>
      </c>
      <c r="AX6" s="24">
        <v>0</v>
      </c>
      <c r="AY6" s="24">
        <v>0</v>
      </c>
      <c r="AZ6" s="24">
        <v>0</v>
      </c>
      <c r="BA6" s="24">
        <v>0</v>
      </c>
      <c r="BB6" s="24">
        <v>0</v>
      </c>
      <c r="BC6" s="24">
        <v>0</v>
      </c>
      <c r="BD6" s="24">
        <v>0</v>
      </c>
      <c r="BE6" s="24">
        <v>0</v>
      </c>
      <c r="BF6" s="24">
        <v>0</v>
      </c>
      <c r="BG6" s="24">
        <v>0</v>
      </c>
      <c r="BH6" s="24">
        <v>0</v>
      </c>
      <c r="BI6" s="24">
        <v>0</v>
      </c>
      <c r="BJ6" s="24">
        <v>0</v>
      </c>
      <c r="BK6" s="24">
        <v>0</v>
      </c>
      <c r="BL6" s="24">
        <v>0</v>
      </c>
      <c r="BM6" s="24">
        <v>0</v>
      </c>
      <c r="BN6" s="24">
        <v>0</v>
      </c>
      <c r="BO6" s="24">
        <v>0</v>
      </c>
      <c r="BP6" s="24">
        <v>0</v>
      </c>
      <c r="BQ6" s="24">
        <v>0</v>
      </c>
      <c r="BR6" s="24">
        <v>0</v>
      </c>
      <c r="BS6" s="24">
        <v>0</v>
      </c>
      <c r="BT6" s="24">
        <v>0</v>
      </c>
      <c r="BU6" s="24">
        <v>0</v>
      </c>
      <c r="BV6" s="24">
        <v>0</v>
      </c>
      <c r="BW6" s="24">
        <v>0</v>
      </c>
      <c r="BX6" s="24">
        <v>0</v>
      </c>
      <c r="BY6" s="24">
        <v>0</v>
      </c>
      <c r="BZ6" s="24">
        <v>0</v>
      </c>
      <c r="CA6" s="24">
        <v>0</v>
      </c>
      <c r="CB6" s="24">
        <v>0</v>
      </c>
      <c r="CC6" s="24">
        <v>0</v>
      </c>
      <c r="CD6" s="24">
        <v>0</v>
      </c>
      <c r="CE6" s="24">
        <v>0</v>
      </c>
      <c r="CF6" s="24">
        <v>0</v>
      </c>
      <c r="CG6" s="24">
        <v>0</v>
      </c>
      <c r="CH6" s="24">
        <v>0</v>
      </c>
    </row>
    <row r="7" spans="1:86" s="240" customFormat="1" ht="210">
      <c r="A7" s="77" t="s">
        <v>2352</v>
      </c>
      <c r="B7" s="24">
        <v>14</v>
      </c>
      <c r="C7" s="24">
        <v>2</v>
      </c>
      <c r="D7" s="24">
        <v>0</v>
      </c>
      <c r="E7" s="237">
        <v>0</v>
      </c>
      <c r="F7" s="237">
        <v>0</v>
      </c>
      <c r="G7" s="237">
        <v>0</v>
      </c>
      <c r="H7" s="24">
        <v>103</v>
      </c>
      <c r="I7" s="24">
        <v>0</v>
      </c>
      <c r="J7" s="24">
        <v>0</v>
      </c>
      <c r="K7" s="24">
        <v>149</v>
      </c>
      <c r="L7" s="24">
        <v>0</v>
      </c>
      <c r="M7" s="24">
        <v>0</v>
      </c>
      <c r="N7" s="24">
        <v>0</v>
      </c>
      <c r="O7" s="24">
        <v>0</v>
      </c>
      <c r="P7" s="24">
        <v>0</v>
      </c>
      <c r="Q7" s="24">
        <v>0</v>
      </c>
      <c r="R7" s="24">
        <v>0</v>
      </c>
      <c r="S7" s="24">
        <v>0</v>
      </c>
      <c r="T7" s="237">
        <v>0</v>
      </c>
      <c r="U7" s="237">
        <v>0</v>
      </c>
      <c r="V7" s="237">
        <v>0</v>
      </c>
      <c r="W7" s="237">
        <v>0</v>
      </c>
      <c r="X7" s="237">
        <v>0</v>
      </c>
      <c r="Y7" s="237">
        <v>0</v>
      </c>
      <c r="Z7" s="237">
        <v>0</v>
      </c>
      <c r="AA7" s="237">
        <v>0</v>
      </c>
      <c r="AB7" s="237">
        <v>0</v>
      </c>
      <c r="AC7" s="24">
        <v>1</v>
      </c>
      <c r="AD7" s="24">
        <v>0</v>
      </c>
      <c r="AE7" s="237">
        <v>0</v>
      </c>
      <c r="AF7" s="237">
        <v>0</v>
      </c>
      <c r="AG7" s="24">
        <v>14</v>
      </c>
      <c r="AH7" s="24">
        <v>252</v>
      </c>
      <c r="AI7" s="237">
        <v>0</v>
      </c>
      <c r="AJ7" s="24">
        <v>266</v>
      </c>
      <c r="AK7" s="24">
        <v>3</v>
      </c>
      <c r="AL7" s="24">
        <v>0</v>
      </c>
      <c r="AM7" s="24">
        <v>13</v>
      </c>
      <c r="AN7" s="244" t="s">
        <v>2353</v>
      </c>
      <c r="AO7" s="24">
        <v>0</v>
      </c>
      <c r="AP7" s="24">
        <v>0</v>
      </c>
      <c r="AQ7" s="24">
        <v>0</v>
      </c>
      <c r="AR7" s="24">
        <v>0</v>
      </c>
      <c r="AS7" s="24">
        <v>0</v>
      </c>
      <c r="AT7" s="24">
        <v>0</v>
      </c>
      <c r="AU7" s="24">
        <v>0</v>
      </c>
      <c r="AV7" s="24">
        <v>0</v>
      </c>
      <c r="AW7" s="24">
        <v>0</v>
      </c>
      <c r="AX7" s="24">
        <v>0</v>
      </c>
      <c r="AY7" s="24">
        <v>0</v>
      </c>
      <c r="AZ7" s="24">
        <v>0</v>
      </c>
      <c r="BA7" s="24">
        <v>0</v>
      </c>
      <c r="BB7" s="24">
        <v>0</v>
      </c>
      <c r="BC7" s="24">
        <v>0</v>
      </c>
      <c r="BD7" s="24">
        <v>0</v>
      </c>
      <c r="BE7" s="24">
        <v>0</v>
      </c>
      <c r="BF7" s="24">
        <v>0</v>
      </c>
      <c r="BG7" s="24">
        <v>0</v>
      </c>
      <c r="BH7" s="24">
        <v>0</v>
      </c>
      <c r="BI7" s="24">
        <v>0</v>
      </c>
      <c r="BJ7" s="24">
        <v>0</v>
      </c>
      <c r="BK7" s="24">
        <v>0</v>
      </c>
      <c r="BL7" s="24">
        <v>0</v>
      </c>
      <c r="BM7" s="24">
        <v>0</v>
      </c>
      <c r="BN7" s="24">
        <v>0</v>
      </c>
      <c r="BO7" s="24">
        <v>0</v>
      </c>
      <c r="BP7" s="24">
        <v>0</v>
      </c>
      <c r="BQ7" s="24">
        <v>0</v>
      </c>
      <c r="BR7" s="24">
        <v>0</v>
      </c>
      <c r="BS7" s="24">
        <v>0</v>
      </c>
      <c r="BT7" s="24">
        <v>0</v>
      </c>
      <c r="BU7" s="24">
        <v>0</v>
      </c>
      <c r="BV7" s="24">
        <v>0</v>
      </c>
      <c r="BW7" s="24">
        <v>0</v>
      </c>
      <c r="BX7" s="24">
        <v>0</v>
      </c>
      <c r="BY7" s="24">
        <v>0</v>
      </c>
      <c r="BZ7" s="24">
        <v>0</v>
      </c>
      <c r="CA7" s="24">
        <v>0</v>
      </c>
      <c r="CB7" s="24">
        <v>0</v>
      </c>
      <c r="CC7" s="24">
        <v>0</v>
      </c>
      <c r="CD7" s="24">
        <v>0</v>
      </c>
      <c r="CE7" s="24">
        <v>0</v>
      </c>
      <c r="CF7" s="24">
        <v>0</v>
      </c>
      <c r="CG7" s="24">
        <v>0</v>
      </c>
      <c r="CH7" s="24">
        <v>0</v>
      </c>
    </row>
    <row r="8" spans="1:86" s="240" customFormat="1" ht="60">
      <c r="A8" s="77" t="s">
        <v>2354</v>
      </c>
      <c r="B8" s="24">
        <v>16</v>
      </c>
      <c r="C8" s="24">
        <v>1</v>
      </c>
      <c r="D8" s="24">
        <v>0</v>
      </c>
      <c r="E8" s="24">
        <v>0</v>
      </c>
      <c r="F8" s="237">
        <v>0</v>
      </c>
      <c r="G8" s="237">
        <v>0</v>
      </c>
      <c r="H8" s="24">
        <v>77</v>
      </c>
      <c r="I8" s="24">
        <v>0</v>
      </c>
      <c r="J8" s="24">
        <v>0</v>
      </c>
      <c r="K8" s="24">
        <v>0</v>
      </c>
      <c r="L8" s="24">
        <v>0</v>
      </c>
      <c r="M8" s="24">
        <v>0</v>
      </c>
      <c r="N8" s="24">
        <v>0</v>
      </c>
      <c r="O8" s="24">
        <v>0</v>
      </c>
      <c r="P8" s="24">
        <v>0</v>
      </c>
      <c r="Q8" s="24">
        <v>0</v>
      </c>
      <c r="R8" s="24">
        <v>0</v>
      </c>
      <c r="S8" s="24">
        <v>0</v>
      </c>
      <c r="T8" s="237">
        <v>0</v>
      </c>
      <c r="U8" s="237">
        <v>0</v>
      </c>
      <c r="V8" s="237">
        <v>0</v>
      </c>
      <c r="W8" s="237">
        <v>0</v>
      </c>
      <c r="X8" s="237">
        <v>0</v>
      </c>
      <c r="Y8" s="237">
        <v>0</v>
      </c>
      <c r="Z8" s="237">
        <v>0</v>
      </c>
      <c r="AA8" s="237">
        <v>0</v>
      </c>
      <c r="AB8" s="237">
        <v>0</v>
      </c>
      <c r="AC8" s="24">
        <v>1</v>
      </c>
      <c r="AD8" s="24">
        <v>0</v>
      </c>
      <c r="AE8" s="237">
        <v>0</v>
      </c>
      <c r="AF8" s="237">
        <v>0</v>
      </c>
      <c r="AG8" s="24">
        <v>16</v>
      </c>
      <c r="AH8" s="24">
        <v>77</v>
      </c>
      <c r="AI8" s="237">
        <v>0</v>
      </c>
      <c r="AJ8" s="24">
        <v>93</v>
      </c>
      <c r="AK8" s="24">
        <v>2</v>
      </c>
      <c r="AL8" s="24">
        <v>0</v>
      </c>
      <c r="AM8" s="24">
        <v>4</v>
      </c>
      <c r="AN8" s="244" t="s">
        <v>2355</v>
      </c>
      <c r="AO8" s="24">
        <v>0</v>
      </c>
      <c r="AP8" s="24">
        <v>0</v>
      </c>
      <c r="AQ8" s="24">
        <v>0</v>
      </c>
      <c r="AR8" s="24">
        <v>0</v>
      </c>
      <c r="AS8" s="24">
        <v>0</v>
      </c>
      <c r="AT8" s="24">
        <v>0</v>
      </c>
      <c r="AU8" s="24">
        <v>0</v>
      </c>
      <c r="AV8" s="24">
        <v>0</v>
      </c>
      <c r="AW8" s="24">
        <v>0</v>
      </c>
      <c r="AX8" s="24">
        <v>0</v>
      </c>
      <c r="AY8" s="24">
        <v>0</v>
      </c>
      <c r="AZ8" s="24">
        <v>0</v>
      </c>
      <c r="BA8" s="24">
        <v>0</v>
      </c>
      <c r="BB8" s="24">
        <v>0</v>
      </c>
      <c r="BC8" s="24">
        <v>0</v>
      </c>
      <c r="BD8" s="24">
        <v>0</v>
      </c>
      <c r="BE8" s="24">
        <v>0</v>
      </c>
      <c r="BF8" s="24">
        <v>0</v>
      </c>
      <c r="BG8" s="24">
        <v>0</v>
      </c>
      <c r="BH8" s="24">
        <v>0</v>
      </c>
      <c r="BI8" s="24">
        <v>0</v>
      </c>
      <c r="BJ8" s="24">
        <v>0</v>
      </c>
      <c r="BK8" s="24">
        <v>0</v>
      </c>
      <c r="BL8" s="24">
        <v>0</v>
      </c>
      <c r="BM8" s="24">
        <v>0</v>
      </c>
      <c r="BN8" s="24">
        <v>0</v>
      </c>
      <c r="BO8" s="24">
        <v>0</v>
      </c>
      <c r="BP8" s="24">
        <v>0</v>
      </c>
      <c r="BQ8" s="24">
        <v>0</v>
      </c>
      <c r="BR8" s="24">
        <v>0</v>
      </c>
      <c r="BS8" s="24">
        <v>0</v>
      </c>
      <c r="BT8" s="24">
        <v>0</v>
      </c>
      <c r="BU8" s="24">
        <v>0</v>
      </c>
      <c r="BV8" s="24">
        <v>0</v>
      </c>
      <c r="BW8" s="24">
        <v>0</v>
      </c>
      <c r="BX8" s="24">
        <v>0</v>
      </c>
      <c r="BY8" s="24">
        <v>0</v>
      </c>
      <c r="BZ8" s="24">
        <v>0</v>
      </c>
      <c r="CA8" s="24">
        <v>0</v>
      </c>
      <c r="CB8" s="24">
        <v>0</v>
      </c>
      <c r="CC8" s="24">
        <v>0</v>
      </c>
      <c r="CD8" s="24">
        <v>0</v>
      </c>
      <c r="CE8" s="24">
        <v>0</v>
      </c>
      <c r="CF8" s="24">
        <v>0</v>
      </c>
      <c r="CG8" s="24">
        <v>0</v>
      </c>
      <c r="CH8" s="24">
        <v>0</v>
      </c>
    </row>
    <row r="9" spans="1:86" s="240" customFormat="1" ht="75">
      <c r="A9" s="77" t="s">
        <v>2356</v>
      </c>
      <c r="B9" s="24">
        <v>10</v>
      </c>
      <c r="C9" s="24">
        <v>0</v>
      </c>
      <c r="D9" s="24">
        <v>0</v>
      </c>
      <c r="E9" s="24">
        <v>0</v>
      </c>
      <c r="F9" s="237">
        <v>0</v>
      </c>
      <c r="G9" s="237">
        <v>0</v>
      </c>
      <c r="H9" s="24">
        <v>103</v>
      </c>
      <c r="I9" s="24">
        <v>0</v>
      </c>
      <c r="J9" s="24">
        <v>0</v>
      </c>
      <c r="K9" s="24">
        <v>0</v>
      </c>
      <c r="L9" s="24">
        <v>0</v>
      </c>
      <c r="M9" s="24">
        <v>0</v>
      </c>
      <c r="N9" s="24">
        <v>3</v>
      </c>
      <c r="O9" s="24">
        <v>0</v>
      </c>
      <c r="P9" s="24">
        <v>0</v>
      </c>
      <c r="Q9" s="24">
        <v>0</v>
      </c>
      <c r="R9" s="24">
        <v>0</v>
      </c>
      <c r="S9" s="24">
        <v>0</v>
      </c>
      <c r="T9" s="237">
        <v>0</v>
      </c>
      <c r="U9" s="237">
        <v>0</v>
      </c>
      <c r="V9" s="237">
        <v>0</v>
      </c>
      <c r="W9" s="237">
        <v>0</v>
      </c>
      <c r="X9" s="237">
        <v>0</v>
      </c>
      <c r="Y9" s="237">
        <v>0</v>
      </c>
      <c r="Z9" s="237">
        <v>0</v>
      </c>
      <c r="AA9" s="237">
        <v>0</v>
      </c>
      <c r="AB9" s="237">
        <v>0</v>
      </c>
      <c r="AC9" s="24">
        <v>2</v>
      </c>
      <c r="AD9" s="24">
        <v>0</v>
      </c>
      <c r="AE9" s="237">
        <v>0</v>
      </c>
      <c r="AF9" s="237">
        <v>0</v>
      </c>
      <c r="AG9" s="24">
        <v>10</v>
      </c>
      <c r="AH9" s="24">
        <v>106</v>
      </c>
      <c r="AI9" s="237">
        <v>0</v>
      </c>
      <c r="AJ9" s="24">
        <v>116</v>
      </c>
      <c r="AK9" s="24">
        <v>2</v>
      </c>
      <c r="AL9" s="24">
        <v>0</v>
      </c>
      <c r="AM9" s="24">
        <v>3</v>
      </c>
      <c r="AN9" s="244" t="s">
        <v>2357</v>
      </c>
      <c r="AO9" s="24">
        <v>0</v>
      </c>
      <c r="AP9" s="24">
        <v>0</v>
      </c>
      <c r="AQ9" s="24">
        <v>0</v>
      </c>
      <c r="AR9" s="24">
        <v>0</v>
      </c>
      <c r="AS9" s="24">
        <v>0</v>
      </c>
      <c r="AT9" s="24">
        <v>0</v>
      </c>
      <c r="AU9" s="24">
        <v>0</v>
      </c>
      <c r="AV9" s="24">
        <v>0</v>
      </c>
      <c r="AW9" s="24">
        <v>0</v>
      </c>
      <c r="AX9" s="24">
        <v>0</v>
      </c>
      <c r="AY9" s="24">
        <v>0</v>
      </c>
      <c r="AZ9" s="24">
        <v>0</v>
      </c>
      <c r="BA9" s="24">
        <v>0</v>
      </c>
      <c r="BB9" s="24">
        <v>0</v>
      </c>
      <c r="BC9" s="24">
        <v>0</v>
      </c>
      <c r="BD9" s="24">
        <v>0</v>
      </c>
      <c r="BE9" s="24">
        <v>0</v>
      </c>
      <c r="BF9" s="24">
        <v>0</v>
      </c>
      <c r="BG9" s="24">
        <v>0</v>
      </c>
      <c r="BH9" s="24">
        <v>0</v>
      </c>
      <c r="BI9" s="24">
        <v>0</v>
      </c>
      <c r="BJ9" s="24">
        <v>0</v>
      </c>
      <c r="BK9" s="24">
        <v>0</v>
      </c>
      <c r="BL9" s="24">
        <v>0</v>
      </c>
      <c r="BM9" s="24">
        <v>0</v>
      </c>
      <c r="BN9" s="24">
        <v>0</v>
      </c>
      <c r="BO9" s="24">
        <v>0</v>
      </c>
      <c r="BP9" s="24">
        <v>0</v>
      </c>
      <c r="BQ9" s="24">
        <v>0</v>
      </c>
      <c r="BR9" s="24">
        <v>0</v>
      </c>
      <c r="BS9" s="24">
        <v>0</v>
      </c>
      <c r="BT9" s="24">
        <v>0</v>
      </c>
      <c r="BU9" s="24">
        <v>0</v>
      </c>
      <c r="BV9" s="24">
        <v>0</v>
      </c>
      <c r="BW9" s="24">
        <v>0</v>
      </c>
      <c r="BX9" s="24">
        <v>0</v>
      </c>
      <c r="BY9" s="24">
        <v>0</v>
      </c>
      <c r="BZ9" s="24">
        <v>0</v>
      </c>
      <c r="CA9" s="24">
        <v>0</v>
      </c>
      <c r="CB9" s="24">
        <v>0</v>
      </c>
      <c r="CC9" s="24">
        <v>0</v>
      </c>
      <c r="CD9" s="24">
        <v>0</v>
      </c>
      <c r="CE9" s="24">
        <v>0</v>
      </c>
      <c r="CF9" s="24">
        <v>0</v>
      </c>
      <c r="CG9" s="24">
        <v>0</v>
      </c>
      <c r="CH9" s="24">
        <v>0</v>
      </c>
    </row>
    <row r="10" spans="1:86" s="240" customFormat="1" ht="120">
      <c r="A10" s="77" t="s">
        <v>2358</v>
      </c>
      <c r="B10" s="24">
        <v>18</v>
      </c>
      <c r="C10" s="24">
        <v>1</v>
      </c>
      <c r="D10" s="24">
        <v>0</v>
      </c>
      <c r="E10" s="24">
        <v>0</v>
      </c>
      <c r="F10" s="237">
        <v>0</v>
      </c>
      <c r="G10" s="237">
        <v>0</v>
      </c>
      <c r="H10" s="24">
        <v>190</v>
      </c>
      <c r="I10" s="24">
        <v>1</v>
      </c>
      <c r="J10" s="24">
        <v>0</v>
      </c>
      <c r="K10" s="24">
        <v>453</v>
      </c>
      <c r="L10" s="24">
        <v>0</v>
      </c>
      <c r="M10" s="24">
        <v>0</v>
      </c>
      <c r="N10" s="24">
        <v>0</v>
      </c>
      <c r="O10" s="24">
        <v>0</v>
      </c>
      <c r="P10" s="24">
        <v>0</v>
      </c>
      <c r="Q10" s="24">
        <v>0</v>
      </c>
      <c r="R10" s="24">
        <v>0</v>
      </c>
      <c r="S10" s="24">
        <v>0</v>
      </c>
      <c r="T10" s="237">
        <v>0</v>
      </c>
      <c r="U10" s="237">
        <v>0</v>
      </c>
      <c r="V10" s="237">
        <v>0</v>
      </c>
      <c r="W10" s="237">
        <v>0</v>
      </c>
      <c r="X10" s="237">
        <v>0</v>
      </c>
      <c r="Y10" s="237">
        <v>0</v>
      </c>
      <c r="Z10" s="237">
        <v>0</v>
      </c>
      <c r="AA10" s="237">
        <v>0</v>
      </c>
      <c r="AB10" s="237">
        <v>0</v>
      </c>
      <c r="AC10" s="24">
        <v>0</v>
      </c>
      <c r="AD10" s="24">
        <v>0</v>
      </c>
      <c r="AE10" s="237">
        <v>0</v>
      </c>
      <c r="AF10" s="237">
        <v>0</v>
      </c>
      <c r="AG10" s="24">
        <v>18</v>
      </c>
      <c r="AH10" s="24">
        <v>643</v>
      </c>
      <c r="AI10" s="237">
        <v>0</v>
      </c>
      <c r="AJ10" s="24">
        <v>661</v>
      </c>
      <c r="AK10" s="24">
        <v>2</v>
      </c>
      <c r="AL10" s="24">
        <v>0</v>
      </c>
      <c r="AM10" s="24">
        <v>3</v>
      </c>
      <c r="AN10" s="244" t="s">
        <v>2359</v>
      </c>
      <c r="AO10" s="24">
        <v>0</v>
      </c>
      <c r="AP10" s="24">
        <v>0</v>
      </c>
      <c r="AQ10" s="24">
        <v>0</v>
      </c>
      <c r="AR10" s="24">
        <v>0</v>
      </c>
      <c r="AS10" s="24">
        <v>0</v>
      </c>
      <c r="AT10" s="24">
        <v>0</v>
      </c>
      <c r="AU10" s="24">
        <v>0</v>
      </c>
      <c r="AV10" s="24">
        <v>0</v>
      </c>
      <c r="AW10" s="24">
        <v>0</v>
      </c>
      <c r="AX10" s="24">
        <v>0</v>
      </c>
      <c r="AY10" s="24">
        <v>0</v>
      </c>
      <c r="AZ10" s="24">
        <v>0</v>
      </c>
      <c r="BA10" s="24">
        <v>0</v>
      </c>
      <c r="BB10" s="24">
        <v>0</v>
      </c>
      <c r="BC10" s="24">
        <v>0</v>
      </c>
      <c r="BD10" s="24">
        <v>0</v>
      </c>
      <c r="BE10" s="24">
        <v>0</v>
      </c>
      <c r="BF10" s="24">
        <v>0</v>
      </c>
      <c r="BG10" s="24">
        <v>0</v>
      </c>
      <c r="BH10" s="24">
        <v>0</v>
      </c>
      <c r="BI10" s="24">
        <v>0</v>
      </c>
      <c r="BJ10" s="24">
        <v>0</v>
      </c>
      <c r="BK10" s="24">
        <v>0</v>
      </c>
      <c r="BL10" s="24">
        <v>0</v>
      </c>
      <c r="BM10" s="24">
        <v>0</v>
      </c>
      <c r="BN10" s="24">
        <v>0</v>
      </c>
      <c r="BO10" s="24">
        <v>0</v>
      </c>
      <c r="BP10" s="24">
        <v>0</v>
      </c>
      <c r="BQ10" s="24">
        <v>0</v>
      </c>
      <c r="BR10" s="24">
        <v>0</v>
      </c>
      <c r="BS10" s="24">
        <v>0</v>
      </c>
      <c r="BT10" s="24">
        <v>0</v>
      </c>
      <c r="BU10" s="24">
        <v>0</v>
      </c>
      <c r="BV10" s="24">
        <v>0</v>
      </c>
      <c r="BW10" s="24">
        <v>0</v>
      </c>
      <c r="BX10" s="24">
        <v>0</v>
      </c>
      <c r="BY10" s="24">
        <v>0</v>
      </c>
      <c r="BZ10" s="24">
        <v>0</v>
      </c>
      <c r="CA10" s="24">
        <v>0</v>
      </c>
      <c r="CB10" s="24">
        <v>0</v>
      </c>
      <c r="CC10" s="24">
        <v>0</v>
      </c>
      <c r="CD10" s="24">
        <v>0</v>
      </c>
      <c r="CE10" s="24">
        <v>0</v>
      </c>
      <c r="CF10" s="24">
        <v>0</v>
      </c>
      <c r="CG10" s="24">
        <v>0</v>
      </c>
      <c r="CH10" s="24">
        <v>0</v>
      </c>
    </row>
    <row r="11" spans="1:86" s="240" customFormat="1" ht="135">
      <c r="A11" s="77" t="s">
        <v>694</v>
      </c>
      <c r="B11" s="24">
        <v>19</v>
      </c>
      <c r="C11" s="24">
        <v>2</v>
      </c>
      <c r="D11" s="24">
        <v>0</v>
      </c>
      <c r="E11" s="24">
        <v>0</v>
      </c>
      <c r="F11" s="237">
        <v>0</v>
      </c>
      <c r="G11" s="237">
        <v>0</v>
      </c>
      <c r="H11" s="24">
        <v>140</v>
      </c>
      <c r="I11" s="24">
        <v>0</v>
      </c>
      <c r="J11" s="24">
        <v>0</v>
      </c>
      <c r="K11" s="24">
        <v>275</v>
      </c>
      <c r="L11" s="24">
        <v>0</v>
      </c>
      <c r="M11" s="24">
        <v>0</v>
      </c>
      <c r="N11" s="24">
        <v>86</v>
      </c>
      <c r="O11" s="24">
        <v>0</v>
      </c>
      <c r="P11" s="24">
        <v>0</v>
      </c>
      <c r="Q11" s="24">
        <v>0</v>
      </c>
      <c r="R11" s="24">
        <v>0</v>
      </c>
      <c r="S11" s="24">
        <v>0</v>
      </c>
      <c r="T11" s="237">
        <v>0</v>
      </c>
      <c r="U11" s="237">
        <v>0</v>
      </c>
      <c r="V11" s="237">
        <v>0</v>
      </c>
      <c r="W11" s="237">
        <v>0</v>
      </c>
      <c r="X11" s="237">
        <v>0</v>
      </c>
      <c r="Y11" s="237">
        <v>0</v>
      </c>
      <c r="Z11" s="237">
        <v>0</v>
      </c>
      <c r="AA11" s="237">
        <v>0</v>
      </c>
      <c r="AB11" s="237">
        <v>0</v>
      </c>
      <c r="AC11" s="24">
        <v>0</v>
      </c>
      <c r="AD11" s="24">
        <v>0</v>
      </c>
      <c r="AE11" s="237">
        <v>0</v>
      </c>
      <c r="AF11" s="237">
        <v>0</v>
      </c>
      <c r="AG11" s="24">
        <v>19</v>
      </c>
      <c r="AH11" s="24">
        <v>501</v>
      </c>
      <c r="AI11" s="237">
        <v>0</v>
      </c>
      <c r="AJ11" s="24">
        <v>520</v>
      </c>
      <c r="AK11" s="24">
        <v>2</v>
      </c>
      <c r="AL11" s="24">
        <v>0</v>
      </c>
      <c r="AM11" s="24">
        <v>10</v>
      </c>
      <c r="AN11" s="244" t="s">
        <v>2360</v>
      </c>
      <c r="AO11" s="24">
        <v>0</v>
      </c>
      <c r="AP11" s="24">
        <v>0</v>
      </c>
      <c r="AQ11" s="24">
        <v>0</v>
      </c>
      <c r="AR11" s="24">
        <v>0</v>
      </c>
      <c r="AS11" s="24">
        <v>0</v>
      </c>
      <c r="AT11" s="24">
        <v>0</v>
      </c>
      <c r="AU11" s="24">
        <v>0</v>
      </c>
      <c r="AV11" s="24">
        <v>0</v>
      </c>
      <c r="AW11" s="24">
        <v>0</v>
      </c>
      <c r="AX11" s="24">
        <v>0</v>
      </c>
      <c r="AY11" s="24">
        <v>0</v>
      </c>
      <c r="AZ11" s="24">
        <v>0</v>
      </c>
      <c r="BA11" s="24">
        <v>0</v>
      </c>
      <c r="BB11" s="24">
        <v>0</v>
      </c>
      <c r="BC11" s="24">
        <v>0</v>
      </c>
      <c r="BD11" s="24">
        <v>0</v>
      </c>
      <c r="BE11" s="24">
        <v>0</v>
      </c>
      <c r="BF11" s="24">
        <v>0</v>
      </c>
      <c r="BG11" s="24">
        <v>0</v>
      </c>
      <c r="BH11" s="24">
        <v>0</v>
      </c>
      <c r="BI11" s="24">
        <v>0</v>
      </c>
      <c r="BJ11" s="24">
        <v>0</v>
      </c>
      <c r="BK11" s="24">
        <v>0</v>
      </c>
      <c r="BL11" s="24">
        <v>0</v>
      </c>
      <c r="BM11" s="24">
        <v>0</v>
      </c>
      <c r="BN11" s="24">
        <v>0</v>
      </c>
      <c r="BO11" s="24">
        <v>0</v>
      </c>
      <c r="BP11" s="24">
        <v>0</v>
      </c>
      <c r="BQ11" s="24">
        <v>0</v>
      </c>
      <c r="BR11" s="24">
        <v>0</v>
      </c>
      <c r="BS11" s="24">
        <v>0</v>
      </c>
      <c r="BT11" s="24">
        <v>0</v>
      </c>
      <c r="BU11" s="24">
        <v>0</v>
      </c>
      <c r="BV11" s="24">
        <v>0</v>
      </c>
      <c r="BW11" s="24">
        <v>0</v>
      </c>
      <c r="BX11" s="24">
        <v>0</v>
      </c>
      <c r="BY11" s="24">
        <v>0</v>
      </c>
      <c r="BZ11" s="24">
        <v>0</v>
      </c>
      <c r="CA11" s="24">
        <v>0</v>
      </c>
      <c r="CB11" s="24">
        <v>0</v>
      </c>
      <c r="CC11" s="24">
        <v>0</v>
      </c>
      <c r="CD11" s="24">
        <v>0</v>
      </c>
      <c r="CE11" s="24">
        <v>0</v>
      </c>
      <c r="CF11" s="24">
        <v>0</v>
      </c>
      <c r="CG11" s="24">
        <v>0</v>
      </c>
      <c r="CH11" s="24">
        <v>0</v>
      </c>
    </row>
    <row r="12" spans="1:86" s="240" customFormat="1" ht="30">
      <c r="A12" s="77" t="s">
        <v>2361</v>
      </c>
      <c r="B12" s="24">
        <v>7</v>
      </c>
      <c r="C12" s="24">
        <v>0</v>
      </c>
      <c r="D12" s="24">
        <v>0</v>
      </c>
      <c r="E12" s="24">
        <v>0</v>
      </c>
      <c r="F12" s="237">
        <v>0</v>
      </c>
      <c r="G12" s="237">
        <v>0</v>
      </c>
      <c r="H12" s="24">
        <v>93</v>
      </c>
      <c r="I12" s="24">
        <v>0</v>
      </c>
      <c r="J12" s="24">
        <v>0</v>
      </c>
      <c r="K12" s="24">
        <v>7</v>
      </c>
      <c r="L12" s="24">
        <v>0</v>
      </c>
      <c r="M12" s="24">
        <v>0</v>
      </c>
      <c r="N12" s="24">
        <v>0</v>
      </c>
      <c r="O12" s="24">
        <v>0</v>
      </c>
      <c r="P12" s="24">
        <v>0</v>
      </c>
      <c r="Q12" s="24">
        <v>0</v>
      </c>
      <c r="R12" s="24">
        <v>0</v>
      </c>
      <c r="S12" s="24">
        <v>0</v>
      </c>
      <c r="T12" s="237">
        <v>0</v>
      </c>
      <c r="U12" s="237">
        <v>0</v>
      </c>
      <c r="V12" s="237">
        <v>0</v>
      </c>
      <c r="W12" s="237">
        <v>0</v>
      </c>
      <c r="X12" s="237">
        <v>0</v>
      </c>
      <c r="Y12" s="237">
        <v>0</v>
      </c>
      <c r="Z12" s="237">
        <v>0</v>
      </c>
      <c r="AA12" s="237">
        <v>0</v>
      </c>
      <c r="AB12" s="237">
        <v>0</v>
      </c>
      <c r="AC12" s="24">
        <v>1</v>
      </c>
      <c r="AD12" s="24">
        <v>0</v>
      </c>
      <c r="AE12" s="237">
        <v>0</v>
      </c>
      <c r="AF12" s="237">
        <v>0</v>
      </c>
      <c r="AG12" s="24">
        <v>7</v>
      </c>
      <c r="AH12" s="24">
        <v>100</v>
      </c>
      <c r="AI12" s="237">
        <v>0</v>
      </c>
      <c r="AJ12" s="24">
        <v>107</v>
      </c>
      <c r="AK12" s="24">
        <v>1</v>
      </c>
      <c r="AL12" s="24">
        <v>0</v>
      </c>
      <c r="AM12" s="24">
        <v>1</v>
      </c>
      <c r="AN12" s="244" t="s">
        <v>2362</v>
      </c>
      <c r="AO12" s="24">
        <v>0</v>
      </c>
      <c r="AP12" s="24">
        <v>0</v>
      </c>
      <c r="AQ12" s="24">
        <v>0</v>
      </c>
      <c r="AR12" s="24">
        <v>0</v>
      </c>
      <c r="AS12" s="24">
        <v>0</v>
      </c>
      <c r="AT12" s="24">
        <v>0</v>
      </c>
      <c r="AU12" s="24">
        <v>0</v>
      </c>
      <c r="AV12" s="24">
        <v>0</v>
      </c>
      <c r="AW12" s="24">
        <v>0</v>
      </c>
      <c r="AX12" s="24">
        <v>0</v>
      </c>
      <c r="AY12" s="24">
        <v>0</v>
      </c>
      <c r="AZ12" s="24">
        <v>0</v>
      </c>
      <c r="BA12" s="24">
        <v>0</v>
      </c>
      <c r="BB12" s="24">
        <v>0</v>
      </c>
      <c r="BC12" s="24">
        <v>0</v>
      </c>
      <c r="BD12" s="24">
        <v>0</v>
      </c>
      <c r="BE12" s="24">
        <v>0</v>
      </c>
      <c r="BF12" s="24">
        <v>0</v>
      </c>
      <c r="BG12" s="24">
        <v>0</v>
      </c>
      <c r="BH12" s="24">
        <v>0</v>
      </c>
      <c r="BI12" s="24">
        <v>0</v>
      </c>
      <c r="BJ12" s="24">
        <v>0</v>
      </c>
      <c r="BK12" s="24">
        <v>0</v>
      </c>
      <c r="BL12" s="24">
        <v>0</v>
      </c>
      <c r="BM12" s="24">
        <v>0</v>
      </c>
      <c r="BN12" s="24">
        <v>0</v>
      </c>
      <c r="BO12" s="24">
        <v>0</v>
      </c>
      <c r="BP12" s="24">
        <v>0</v>
      </c>
      <c r="BQ12" s="24">
        <v>0</v>
      </c>
      <c r="BR12" s="24">
        <v>0</v>
      </c>
      <c r="BS12" s="24">
        <v>0</v>
      </c>
      <c r="BT12" s="24">
        <v>0</v>
      </c>
      <c r="BU12" s="24">
        <v>0</v>
      </c>
      <c r="BV12" s="24">
        <v>0</v>
      </c>
      <c r="BW12" s="24">
        <v>0</v>
      </c>
      <c r="BX12" s="24">
        <v>0</v>
      </c>
      <c r="BY12" s="24">
        <v>0</v>
      </c>
      <c r="BZ12" s="24">
        <v>0</v>
      </c>
      <c r="CA12" s="24">
        <v>0</v>
      </c>
      <c r="CB12" s="24">
        <v>0</v>
      </c>
      <c r="CC12" s="24">
        <v>0</v>
      </c>
      <c r="CD12" s="24">
        <v>0</v>
      </c>
      <c r="CE12" s="24">
        <v>0</v>
      </c>
      <c r="CF12" s="24">
        <v>0</v>
      </c>
      <c r="CG12" s="24">
        <v>0</v>
      </c>
      <c r="CH12" s="24">
        <v>0</v>
      </c>
    </row>
    <row r="13" spans="1:86" s="240" customFormat="1" ht="225">
      <c r="A13" s="77" t="s">
        <v>695</v>
      </c>
      <c r="B13" s="24">
        <v>10</v>
      </c>
      <c r="C13" s="24">
        <v>1</v>
      </c>
      <c r="D13" s="24">
        <v>0</v>
      </c>
      <c r="E13" s="24">
        <v>0</v>
      </c>
      <c r="F13" s="237">
        <v>0</v>
      </c>
      <c r="G13" s="237">
        <v>0</v>
      </c>
      <c r="H13" s="24">
        <v>98</v>
      </c>
      <c r="I13" s="24">
        <v>1</v>
      </c>
      <c r="J13" s="24">
        <v>0</v>
      </c>
      <c r="K13" s="24">
        <v>0</v>
      </c>
      <c r="L13" s="24">
        <v>0</v>
      </c>
      <c r="M13" s="24">
        <v>0</v>
      </c>
      <c r="N13" s="24">
        <v>4</v>
      </c>
      <c r="O13" s="24">
        <v>0</v>
      </c>
      <c r="P13" s="24">
        <v>0</v>
      </c>
      <c r="Q13" s="24">
        <v>0</v>
      </c>
      <c r="R13" s="24">
        <v>0</v>
      </c>
      <c r="S13" s="24">
        <v>0</v>
      </c>
      <c r="T13" s="237">
        <v>0</v>
      </c>
      <c r="U13" s="237">
        <v>0</v>
      </c>
      <c r="V13" s="237">
        <v>0</v>
      </c>
      <c r="W13" s="237">
        <v>0</v>
      </c>
      <c r="X13" s="237">
        <v>0</v>
      </c>
      <c r="Y13" s="237">
        <v>0</v>
      </c>
      <c r="Z13" s="237">
        <v>0</v>
      </c>
      <c r="AA13" s="237">
        <v>0</v>
      </c>
      <c r="AB13" s="237">
        <v>0</v>
      </c>
      <c r="AC13" s="24">
        <v>0</v>
      </c>
      <c r="AD13" s="24">
        <v>0</v>
      </c>
      <c r="AE13" s="237">
        <v>0</v>
      </c>
      <c r="AF13" s="237">
        <v>0</v>
      </c>
      <c r="AG13" s="24">
        <v>10</v>
      </c>
      <c r="AH13" s="24">
        <v>102</v>
      </c>
      <c r="AI13" s="237">
        <v>0</v>
      </c>
      <c r="AJ13" s="24">
        <v>112</v>
      </c>
      <c r="AK13" s="24">
        <v>2</v>
      </c>
      <c r="AL13" s="24">
        <v>0</v>
      </c>
      <c r="AM13" s="24">
        <v>35</v>
      </c>
      <c r="AN13" s="244" t="s">
        <v>2363</v>
      </c>
      <c r="AO13" s="24">
        <v>0</v>
      </c>
      <c r="AP13" s="24">
        <v>0</v>
      </c>
      <c r="AQ13" s="24">
        <v>0</v>
      </c>
      <c r="AR13" s="24">
        <v>0</v>
      </c>
      <c r="AS13" s="24">
        <v>0</v>
      </c>
      <c r="AT13" s="24">
        <v>0</v>
      </c>
      <c r="AU13" s="24">
        <v>0</v>
      </c>
      <c r="AV13" s="24">
        <v>0</v>
      </c>
      <c r="AW13" s="24">
        <v>0</v>
      </c>
      <c r="AX13" s="24">
        <v>0</v>
      </c>
      <c r="AY13" s="24">
        <v>0</v>
      </c>
      <c r="AZ13" s="24">
        <v>0</v>
      </c>
      <c r="BA13" s="24">
        <v>0</v>
      </c>
      <c r="BB13" s="24">
        <v>0</v>
      </c>
      <c r="BC13" s="24">
        <v>0</v>
      </c>
      <c r="BD13" s="24">
        <v>0</v>
      </c>
      <c r="BE13" s="24">
        <v>0</v>
      </c>
      <c r="BF13" s="24">
        <v>0</v>
      </c>
      <c r="BG13" s="24">
        <v>0</v>
      </c>
      <c r="BH13" s="24">
        <v>0</v>
      </c>
      <c r="BI13" s="24">
        <v>0</v>
      </c>
      <c r="BJ13" s="24">
        <v>0</v>
      </c>
      <c r="BK13" s="24">
        <v>0</v>
      </c>
      <c r="BL13" s="24">
        <v>0</v>
      </c>
      <c r="BM13" s="24">
        <v>0</v>
      </c>
      <c r="BN13" s="24">
        <v>0</v>
      </c>
      <c r="BO13" s="24">
        <v>0</v>
      </c>
      <c r="BP13" s="24">
        <v>0</v>
      </c>
      <c r="BQ13" s="24">
        <v>0</v>
      </c>
      <c r="BR13" s="24">
        <v>0</v>
      </c>
      <c r="BS13" s="24">
        <v>0</v>
      </c>
      <c r="BT13" s="24">
        <v>0</v>
      </c>
      <c r="BU13" s="24">
        <v>0</v>
      </c>
      <c r="BV13" s="24">
        <v>0</v>
      </c>
      <c r="BW13" s="24">
        <v>0</v>
      </c>
      <c r="BX13" s="24">
        <v>0</v>
      </c>
      <c r="BY13" s="24">
        <v>0</v>
      </c>
      <c r="BZ13" s="24">
        <v>0</v>
      </c>
      <c r="CA13" s="24">
        <v>0</v>
      </c>
      <c r="CB13" s="24">
        <v>0</v>
      </c>
      <c r="CC13" s="24">
        <v>0</v>
      </c>
      <c r="CD13" s="24">
        <v>0</v>
      </c>
      <c r="CE13" s="24">
        <v>0</v>
      </c>
      <c r="CF13" s="24">
        <v>0</v>
      </c>
      <c r="CG13" s="24">
        <v>0</v>
      </c>
      <c r="CH13" s="24">
        <v>0</v>
      </c>
    </row>
    <row r="14" spans="1:86" s="240" customFormat="1" ht="60">
      <c r="A14" s="77" t="s">
        <v>2364</v>
      </c>
      <c r="B14" s="24">
        <v>9</v>
      </c>
      <c r="C14" s="24">
        <v>1</v>
      </c>
      <c r="D14" s="24">
        <v>0</v>
      </c>
      <c r="E14" s="24">
        <v>0</v>
      </c>
      <c r="F14" s="237">
        <v>0</v>
      </c>
      <c r="G14" s="237">
        <v>0</v>
      </c>
      <c r="H14" s="24">
        <v>82</v>
      </c>
      <c r="I14" s="24">
        <v>0</v>
      </c>
      <c r="J14" s="24">
        <v>0</v>
      </c>
      <c r="K14" s="24">
        <v>0</v>
      </c>
      <c r="L14" s="24">
        <v>0</v>
      </c>
      <c r="M14" s="24">
        <v>0</v>
      </c>
      <c r="N14" s="24">
        <v>0</v>
      </c>
      <c r="O14" s="24">
        <v>0</v>
      </c>
      <c r="P14" s="24">
        <v>0</v>
      </c>
      <c r="Q14" s="24">
        <v>0</v>
      </c>
      <c r="R14" s="24">
        <v>0</v>
      </c>
      <c r="S14" s="24">
        <v>0</v>
      </c>
      <c r="T14" s="237">
        <v>0</v>
      </c>
      <c r="U14" s="237">
        <v>0</v>
      </c>
      <c r="V14" s="237">
        <v>0</v>
      </c>
      <c r="W14" s="237">
        <v>0</v>
      </c>
      <c r="X14" s="237">
        <v>0</v>
      </c>
      <c r="Y14" s="237">
        <v>0</v>
      </c>
      <c r="Z14" s="237">
        <v>0</v>
      </c>
      <c r="AA14" s="237">
        <v>0</v>
      </c>
      <c r="AB14" s="237">
        <v>0</v>
      </c>
      <c r="AC14" s="24">
        <v>0</v>
      </c>
      <c r="AD14" s="24">
        <v>0</v>
      </c>
      <c r="AE14" s="237">
        <v>0</v>
      </c>
      <c r="AF14" s="237">
        <v>0</v>
      </c>
      <c r="AG14" s="24">
        <v>9</v>
      </c>
      <c r="AH14" s="24">
        <v>82</v>
      </c>
      <c r="AI14" s="237">
        <v>0</v>
      </c>
      <c r="AJ14" s="24">
        <v>91</v>
      </c>
      <c r="AK14" s="24">
        <v>1</v>
      </c>
      <c r="AL14" s="24">
        <v>0</v>
      </c>
      <c r="AM14" s="24">
        <v>4</v>
      </c>
      <c r="AN14" s="244" t="s">
        <v>2365</v>
      </c>
      <c r="AO14" s="24">
        <v>0</v>
      </c>
      <c r="AP14" s="24">
        <v>0</v>
      </c>
      <c r="AQ14" s="24">
        <v>0</v>
      </c>
      <c r="AR14" s="24">
        <v>0</v>
      </c>
      <c r="AS14" s="24">
        <v>0</v>
      </c>
      <c r="AT14" s="24">
        <v>0</v>
      </c>
      <c r="AU14" s="24">
        <v>0</v>
      </c>
      <c r="AV14" s="24">
        <v>0</v>
      </c>
      <c r="AW14" s="24">
        <v>0</v>
      </c>
      <c r="AX14" s="24">
        <v>0</v>
      </c>
      <c r="AY14" s="24">
        <v>0</v>
      </c>
      <c r="AZ14" s="24">
        <v>0</v>
      </c>
      <c r="BA14" s="24">
        <v>0</v>
      </c>
      <c r="BB14" s="24">
        <v>0</v>
      </c>
      <c r="BC14" s="24">
        <v>0</v>
      </c>
      <c r="BD14" s="24">
        <v>0</v>
      </c>
      <c r="BE14" s="24">
        <v>0</v>
      </c>
      <c r="BF14" s="24">
        <v>0</v>
      </c>
      <c r="BG14" s="24">
        <v>0</v>
      </c>
      <c r="BH14" s="24">
        <v>0</v>
      </c>
      <c r="BI14" s="24">
        <v>0</v>
      </c>
      <c r="BJ14" s="24">
        <v>0</v>
      </c>
      <c r="BK14" s="24">
        <v>0</v>
      </c>
      <c r="BL14" s="24">
        <v>0</v>
      </c>
      <c r="BM14" s="24">
        <v>0</v>
      </c>
      <c r="BN14" s="24">
        <v>0</v>
      </c>
      <c r="BO14" s="24">
        <v>0</v>
      </c>
      <c r="BP14" s="24">
        <v>0</v>
      </c>
      <c r="BQ14" s="24">
        <v>0</v>
      </c>
      <c r="BR14" s="24">
        <v>0</v>
      </c>
      <c r="BS14" s="24">
        <v>0</v>
      </c>
      <c r="BT14" s="24">
        <v>0</v>
      </c>
      <c r="BU14" s="24">
        <v>0</v>
      </c>
      <c r="BV14" s="24">
        <v>0</v>
      </c>
      <c r="BW14" s="24">
        <v>0</v>
      </c>
      <c r="BX14" s="24">
        <v>0</v>
      </c>
      <c r="BY14" s="24">
        <v>0</v>
      </c>
      <c r="BZ14" s="24">
        <v>0</v>
      </c>
      <c r="CA14" s="24">
        <v>0</v>
      </c>
      <c r="CB14" s="24">
        <v>0</v>
      </c>
      <c r="CC14" s="24">
        <v>0</v>
      </c>
      <c r="CD14" s="24">
        <v>0</v>
      </c>
      <c r="CE14" s="24">
        <v>0</v>
      </c>
      <c r="CF14" s="24">
        <v>0</v>
      </c>
      <c r="CG14" s="24">
        <v>0</v>
      </c>
      <c r="CH14" s="24">
        <v>0</v>
      </c>
    </row>
    <row r="15" spans="1:86" s="240" customFormat="1" ht="105">
      <c r="A15" s="77" t="s">
        <v>696</v>
      </c>
      <c r="B15" s="24">
        <v>12</v>
      </c>
      <c r="C15" s="24">
        <v>0</v>
      </c>
      <c r="D15" s="24">
        <v>0</v>
      </c>
      <c r="E15" s="24">
        <v>0</v>
      </c>
      <c r="F15" s="237">
        <v>0</v>
      </c>
      <c r="G15" s="237">
        <v>0</v>
      </c>
      <c r="H15" s="24">
        <v>141</v>
      </c>
      <c r="I15" s="24">
        <v>0</v>
      </c>
      <c r="J15" s="24">
        <v>0</v>
      </c>
      <c r="K15" s="24">
        <v>0</v>
      </c>
      <c r="L15" s="24">
        <v>0</v>
      </c>
      <c r="M15" s="24">
        <v>0</v>
      </c>
      <c r="N15" s="24">
        <v>24</v>
      </c>
      <c r="O15" s="24">
        <v>0</v>
      </c>
      <c r="P15" s="24">
        <v>0</v>
      </c>
      <c r="Q15" s="24">
        <v>13</v>
      </c>
      <c r="R15" s="24">
        <v>0</v>
      </c>
      <c r="S15" s="24">
        <v>0</v>
      </c>
      <c r="T15" s="237">
        <v>0</v>
      </c>
      <c r="U15" s="237">
        <v>0</v>
      </c>
      <c r="V15" s="237">
        <v>0</v>
      </c>
      <c r="W15" s="237">
        <v>0</v>
      </c>
      <c r="X15" s="237">
        <v>0</v>
      </c>
      <c r="Y15" s="237">
        <v>0</v>
      </c>
      <c r="Z15" s="237">
        <v>0</v>
      </c>
      <c r="AA15" s="237">
        <v>0</v>
      </c>
      <c r="AB15" s="237">
        <v>0</v>
      </c>
      <c r="AC15" s="24">
        <v>1</v>
      </c>
      <c r="AD15" s="24">
        <v>0</v>
      </c>
      <c r="AE15" s="237">
        <v>0</v>
      </c>
      <c r="AF15" s="237">
        <v>0</v>
      </c>
      <c r="AG15" s="24">
        <v>12</v>
      </c>
      <c r="AH15" s="24">
        <v>178</v>
      </c>
      <c r="AI15" s="237">
        <v>0</v>
      </c>
      <c r="AJ15" s="24">
        <v>190</v>
      </c>
      <c r="AK15" s="24">
        <v>1</v>
      </c>
      <c r="AL15" s="24">
        <v>0</v>
      </c>
      <c r="AM15" s="24">
        <v>6</v>
      </c>
      <c r="AN15" s="244" t="s">
        <v>2366</v>
      </c>
      <c r="AO15" s="24">
        <v>0</v>
      </c>
      <c r="AP15" s="24">
        <v>0</v>
      </c>
      <c r="AQ15" s="24">
        <v>0</v>
      </c>
      <c r="AR15" s="24">
        <v>0</v>
      </c>
      <c r="AS15" s="24">
        <v>0</v>
      </c>
      <c r="AT15" s="24">
        <v>0</v>
      </c>
      <c r="AU15" s="24">
        <v>0</v>
      </c>
      <c r="AV15" s="24">
        <v>0</v>
      </c>
      <c r="AW15" s="24">
        <v>0</v>
      </c>
      <c r="AX15" s="24">
        <v>0</v>
      </c>
      <c r="AY15" s="24">
        <v>0</v>
      </c>
      <c r="AZ15" s="24">
        <v>0</v>
      </c>
      <c r="BA15" s="24">
        <v>0</v>
      </c>
      <c r="BB15" s="24">
        <v>0</v>
      </c>
      <c r="BC15" s="24">
        <v>0</v>
      </c>
      <c r="BD15" s="24">
        <v>0</v>
      </c>
      <c r="BE15" s="24">
        <v>0</v>
      </c>
      <c r="BF15" s="24">
        <v>0</v>
      </c>
      <c r="BG15" s="24">
        <v>0</v>
      </c>
      <c r="BH15" s="24">
        <v>0</v>
      </c>
      <c r="BI15" s="24">
        <v>0</v>
      </c>
      <c r="BJ15" s="24">
        <v>0</v>
      </c>
      <c r="BK15" s="24">
        <v>0</v>
      </c>
      <c r="BL15" s="24">
        <v>0</v>
      </c>
      <c r="BM15" s="24">
        <v>0</v>
      </c>
      <c r="BN15" s="24">
        <v>0</v>
      </c>
      <c r="BO15" s="24">
        <v>0</v>
      </c>
      <c r="BP15" s="24">
        <v>0</v>
      </c>
      <c r="BQ15" s="24">
        <v>0</v>
      </c>
      <c r="BR15" s="24">
        <v>0</v>
      </c>
      <c r="BS15" s="24">
        <v>0</v>
      </c>
      <c r="BT15" s="24">
        <v>0</v>
      </c>
      <c r="BU15" s="24">
        <v>0</v>
      </c>
      <c r="BV15" s="24">
        <v>0</v>
      </c>
      <c r="BW15" s="24">
        <v>0</v>
      </c>
      <c r="BX15" s="24">
        <v>0</v>
      </c>
      <c r="BY15" s="24">
        <v>0</v>
      </c>
      <c r="BZ15" s="24">
        <v>0</v>
      </c>
      <c r="CA15" s="24">
        <v>0</v>
      </c>
      <c r="CB15" s="24">
        <v>0</v>
      </c>
      <c r="CC15" s="24">
        <v>0</v>
      </c>
      <c r="CD15" s="24">
        <v>0</v>
      </c>
      <c r="CE15" s="24">
        <v>0</v>
      </c>
      <c r="CF15" s="24">
        <v>0</v>
      </c>
      <c r="CG15" s="24">
        <v>0</v>
      </c>
      <c r="CH15" s="24">
        <v>0</v>
      </c>
    </row>
    <row r="16" spans="1:86" s="240" customFormat="1" ht="75">
      <c r="A16" s="77" t="s">
        <v>2367</v>
      </c>
      <c r="B16" s="24">
        <v>11</v>
      </c>
      <c r="C16" s="24">
        <v>1</v>
      </c>
      <c r="D16" s="24">
        <v>0</v>
      </c>
      <c r="E16" s="24">
        <v>0</v>
      </c>
      <c r="F16" s="237">
        <v>0</v>
      </c>
      <c r="G16" s="237">
        <v>0</v>
      </c>
      <c r="H16" s="24">
        <v>76</v>
      </c>
      <c r="I16" s="24">
        <v>0</v>
      </c>
      <c r="J16" s="24">
        <v>0</v>
      </c>
      <c r="K16" s="24">
        <v>0</v>
      </c>
      <c r="L16" s="24">
        <v>0</v>
      </c>
      <c r="M16" s="24">
        <v>0</v>
      </c>
      <c r="N16" s="24">
        <v>0</v>
      </c>
      <c r="O16" s="24">
        <v>0</v>
      </c>
      <c r="P16" s="24">
        <v>0</v>
      </c>
      <c r="Q16" s="24">
        <v>0</v>
      </c>
      <c r="R16" s="24">
        <v>0</v>
      </c>
      <c r="S16" s="24">
        <v>0</v>
      </c>
      <c r="T16" s="237">
        <v>0</v>
      </c>
      <c r="U16" s="237">
        <v>0</v>
      </c>
      <c r="V16" s="237">
        <v>0</v>
      </c>
      <c r="W16" s="237">
        <v>0</v>
      </c>
      <c r="X16" s="237">
        <v>0</v>
      </c>
      <c r="Y16" s="237">
        <v>0</v>
      </c>
      <c r="Z16" s="237">
        <v>0</v>
      </c>
      <c r="AA16" s="237">
        <v>0</v>
      </c>
      <c r="AB16" s="237">
        <v>0</v>
      </c>
      <c r="AC16" s="24">
        <v>0</v>
      </c>
      <c r="AD16" s="24">
        <v>0</v>
      </c>
      <c r="AE16" s="237">
        <v>0</v>
      </c>
      <c r="AF16" s="237">
        <v>0</v>
      </c>
      <c r="AG16" s="24">
        <v>11</v>
      </c>
      <c r="AH16" s="24">
        <v>76</v>
      </c>
      <c r="AI16" s="237">
        <v>0</v>
      </c>
      <c r="AJ16" s="24">
        <v>187</v>
      </c>
      <c r="AK16" s="24">
        <v>1</v>
      </c>
      <c r="AL16" s="24">
        <v>0</v>
      </c>
      <c r="AM16" s="24">
        <v>6</v>
      </c>
      <c r="AN16" s="244" t="s">
        <v>2368</v>
      </c>
      <c r="AO16" s="24">
        <v>0</v>
      </c>
      <c r="AP16" s="24">
        <v>0</v>
      </c>
      <c r="AQ16" s="24">
        <v>0</v>
      </c>
      <c r="AR16" s="24">
        <v>0</v>
      </c>
      <c r="AS16" s="24">
        <v>0</v>
      </c>
      <c r="AT16" s="24">
        <v>0</v>
      </c>
      <c r="AU16" s="24">
        <v>0</v>
      </c>
      <c r="AV16" s="24">
        <v>0</v>
      </c>
      <c r="AW16" s="24">
        <v>0</v>
      </c>
      <c r="AX16" s="24">
        <v>0</v>
      </c>
      <c r="AY16" s="24">
        <v>0</v>
      </c>
      <c r="AZ16" s="24">
        <v>0</v>
      </c>
      <c r="BA16" s="24">
        <v>0</v>
      </c>
      <c r="BB16" s="24">
        <v>0</v>
      </c>
      <c r="BC16" s="24">
        <v>0</v>
      </c>
      <c r="BD16" s="24">
        <v>0</v>
      </c>
      <c r="BE16" s="24">
        <v>0</v>
      </c>
      <c r="BF16" s="24">
        <v>0</v>
      </c>
      <c r="BG16" s="24">
        <v>0</v>
      </c>
      <c r="BH16" s="24">
        <v>0</v>
      </c>
      <c r="BI16" s="24">
        <v>0</v>
      </c>
      <c r="BJ16" s="24">
        <v>0</v>
      </c>
      <c r="BK16" s="24">
        <v>0</v>
      </c>
      <c r="BL16" s="24">
        <v>0</v>
      </c>
      <c r="BM16" s="24">
        <v>0</v>
      </c>
      <c r="BN16" s="24">
        <v>0</v>
      </c>
      <c r="BO16" s="24">
        <v>0</v>
      </c>
      <c r="BP16" s="24">
        <v>0</v>
      </c>
      <c r="BQ16" s="24">
        <v>0</v>
      </c>
      <c r="BR16" s="24">
        <v>0</v>
      </c>
      <c r="BS16" s="24">
        <v>0</v>
      </c>
      <c r="BT16" s="24">
        <v>0</v>
      </c>
      <c r="BU16" s="24">
        <v>0</v>
      </c>
      <c r="BV16" s="24">
        <v>0</v>
      </c>
      <c r="BW16" s="24">
        <v>0</v>
      </c>
      <c r="BX16" s="24">
        <v>0</v>
      </c>
      <c r="BY16" s="24">
        <v>0</v>
      </c>
      <c r="BZ16" s="24">
        <v>0</v>
      </c>
      <c r="CA16" s="24">
        <v>0</v>
      </c>
      <c r="CB16" s="24">
        <v>0</v>
      </c>
      <c r="CC16" s="24">
        <v>0</v>
      </c>
      <c r="CD16" s="24">
        <v>0</v>
      </c>
      <c r="CE16" s="24">
        <v>0</v>
      </c>
      <c r="CF16" s="24">
        <v>0</v>
      </c>
      <c r="CG16" s="24">
        <v>0</v>
      </c>
      <c r="CH16" s="24">
        <v>0</v>
      </c>
    </row>
    <row r="17" spans="1:86" s="240" customFormat="1" ht="90">
      <c r="A17" s="77" t="s">
        <v>697</v>
      </c>
      <c r="B17" s="24">
        <v>14</v>
      </c>
      <c r="C17" s="24">
        <v>0</v>
      </c>
      <c r="D17" s="24">
        <v>0</v>
      </c>
      <c r="E17" s="24">
        <v>7</v>
      </c>
      <c r="F17" s="237">
        <v>0</v>
      </c>
      <c r="G17" s="237">
        <v>0</v>
      </c>
      <c r="H17" s="24">
        <v>77</v>
      </c>
      <c r="I17" s="24">
        <v>0</v>
      </c>
      <c r="J17" s="24">
        <v>0</v>
      </c>
      <c r="K17" s="24">
        <v>79</v>
      </c>
      <c r="L17" s="24">
        <v>0</v>
      </c>
      <c r="M17" s="24">
        <v>0</v>
      </c>
      <c r="N17" s="24">
        <v>11</v>
      </c>
      <c r="O17" s="24">
        <v>0</v>
      </c>
      <c r="P17" s="24">
        <v>0</v>
      </c>
      <c r="Q17" s="24">
        <v>0</v>
      </c>
      <c r="R17" s="24">
        <v>0</v>
      </c>
      <c r="S17" s="24">
        <v>0</v>
      </c>
      <c r="T17" s="237">
        <v>0</v>
      </c>
      <c r="U17" s="237">
        <v>0</v>
      </c>
      <c r="V17" s="237">
        <v>0</v>
      </c>
      <c r="W17" s="237">
        <v>0</v>
      </c>
      <c r="X17" s="237">
        <v>0</v>
      </c>
      <c r="Y17" s="237">
        <v>0</v>
      </c>
      <c r="Z17" s="237">
        <v>0</v>
      </c>
      <c r="AA17" s="237">
        <v>0</v>
      </c>
      <c r="AB17" s="237">
        <v>0</v>
      </c>
      <c r="AC17" s="24">
        <v>3</v>
      </c>
      <c r="AD17" s="24">
        <v>3</v>
      </c>
      <c r="AE17" s="237">
        <v>0</v>
      </c>
      <c r="AF17" s="237">
        <v>0</v>
      </c>
      <c r="AG17" s="24">
        <v>14</v>
      </c>
      <c r="AH17" s="24">
        <v>174</v>
      </c>
      <c r="AI17" s="237">
        <v>0</v>
      </c>
      <c r="AJ17" s="24">
        <v>188</v>
      </c>
      <c r="AK17" s="24">
        <v>3</v>
      </c>
      <c r="AL17" s="24">
        <v>3</v>
      </c>
      <c r="AM17" s="24">
        <v>6</v>
      </c>
      <c r="AN17" s="244" t="s">
        <v>2369</v>
      </c>
      <c r="AO17" s="24">
        <v>0</v>
      </c>
      <c r="AP17" s="24">
        <v>0</v>
      </c>
      <c r="AQ17" s="24">
        <v>0</v>
      </c>
      <c r="AR17" s="24">
        <v>0</v>
      </c>
      <c r="AS17" s="24">
        <v>0</v>
      </c>
      <c r="AT17" s="24">
        <v>0</v>
      </c>
      <c r="AU17" s="24">
        <v>0</v>
      </c>
      <c r="AV17" s="24">
        <v>0</v>
      </c>
      <c r="AW17" s="24">
        <v>0</v>
      </c>
      <c r="AX17" s="24">
        <v>0</v>
      </c>
      <c r="AY17" s="24">
        <v>0</v>
      </c>
      <c r="AZ17" s="24">
        <v>0</v>
      </c>
      <c r="BA17" s="24">
        <v>0</v>
      </c>
      <c r="BB17" s="24">
        <v>0</v>
      </c>
      <c r="BC17" s="24">
        <v>1</v>
      </c>
      <c r="BD17" s="24">
        <v>0</v>
      </c>
      <c r="BE17" s="24">
        <v>0</v>
      </c>
      <c r="BF17" s="24">
        <v>0</v>
      </c>
      <c r="BG17" s="24">
        <v>0</v>
      </c>
      <c r="BH17" s="24">
        <v>0</v>
      </c>
      <c r="BI17" s="24">
        <v>0</v>
      </c>
      <c r="BJ17" s="24">
        <v>0</v>
      </c>
      <c r="BK17" s="24">
        <v>0</v>
      </c>
      <c r="BL17" s="24">
        <v>0</v>
      </c>
      <c r="BM17" s="24">
        <v>0</v>
      </c>
      <c r="BN17" s="24">
        <v>0</v>
      </c>
      <c r="BO17" s="24">
        <v>0</v>
      </c>
      <c r="BP17" s="24">
        <v>0</v>
      </c>
      <c r="BQ17" s="24">
        <v>0</v>
      </c>
      <c r="BR17" s="24">
        <v>1</v>
      </c>
      <c r="BS17" s="24">
        <v>40000</v>
      </c>
      <c r="BT17" s="24">
        <v>0</v>
      </c>
      <c r="BU17" s="24">
        <v>0</v>
      </c>
      <c r="BV17" s="24">
        <v>0</v>
      </c>
      <c r="BW17" s="24">
        <v>0</v>
      </c>
      <c r="BX17" s="24">
        <v>0</v>
      </c>
      <c r="BY17" s="24">
        <v>0</v>
      </c>
      <c r="BZ17" s="24">
        <v>0</v>
      </c>
      <c r="CA17" s="24">
        <v>0</v>
      </c>
      <c r="CB17" s="24">
        <v>0</v>
      </c>
      <c r="CC17" s="24">
        <v>0</v>
      </c>
      <c r="CD17" s="24">
        <v>0</v>
      </c>
      <c r="CE17" s="24">
        <v>0</v>
      </c>
      <c r="CF17" s="24">
        <v>0</v>
      </c>
      <c r="CG17" s="24">
        <v>0</v>
      </c>
      <c r="CH17" s="24">
        <v>0</v>
      </c>
    </row>
    <row r="18" spans="1:86" s="240" customFormat="1">
      <c r="A18" s="77" t="s">
        <v>2370</v>
      </c>
      <c r="B18" s="24">
        <v>7</v>
      </c>
      <c r="C18" s="24">
        <v>0</v>
      </c>
      <c r="D18" s="24">
        <v>0</v>
      </c>
      <c r="E18" s="24">
        <v>0</v>
      </c>
      <c r="F18" s="237">
        <v>0</v>
      </c>
      <c r="G18" s="237">
        <v>0</v>
      </c>
      <c r="H18" s="24">
        <v>61</v>
      </c>
      <c r="I18" s="24">
        <v>0</v>
      </c>
      <c r="J18" s="24">
        <v>0</v>
      </c>
      <c r="K18" s="24">
        <v>0</v>
      </c>
      <c r="L18" s="24">
        <v>0</v>
      </c>
      <c r="M18" s="24">
        <v>0</v>
      </c>
      <c r="N18" s="24">
        <v>0</v>
      </c>
      <c r="O18" s="24">
        <v>0</v>
      </c>
      <c r="P18" s="24">
        <v>0</v>
      </c>
      <c r="Q18" s="24">
        <v>0</v>
      </c>
      <c r="R18" s="24">
        <v>0</v>
      </c>
      <c r="S18" s="24">
        <v>0</v>
      </c>
      <c r="T18" s="237">
        <v>0</v>
      </c>
      <c r="U18" s="237">
        <v>0</v>
      </c>
      <c r="V18" s="237">
        <v>0</v>
      </c>
      <c r="W18" s="237">
        <v>0</v>
      </c>
      <c r="X18" s="237">
        <v>0</v>
      </c>
      <c r="Y18" s="237">
        <v>0</v>
      </c>
      <c r="Z18" s="237">
        <v>0</v>
      </c>
      <c r="AA18" s="237">
        <v>0</v>
      </c>
      <c r="AB18" s="237">
        <v>0</v>
      </c>
      <c r="AC18" s="24">
        <v>0</v>
      </c>
      <c r="AD18" s="24">
        <v>0</v>
      </c>
      <c r="AE18" s="237">
        <v>0</v>
      </c>
      <c r="AF18" s="237">
        <v>0</v>
      </c>
      <c r="AG18" s="24">
        <v>7</v>
      </c>
      <c r="AH18" s="24">
        <v>61</v>
      </c>
      <c r="AI18" s="237">
        <v>0</v>
      </c>
      <c r="AJ18" s="24">
        <v>68</v>
      </c>
      <c r="AK18" s="24">
        <v>0</v>
      </c>
      <c r="AL18" s="24">
        <v>0</v>
      </c>
      <c r="AM18" s="24">
        <v>0</v>
      </c>
      <c r="AN18" s="244">
        <v>0</v>
      </c>
      <c r="AO18" s="24">
        <v>0</v>
      </c>
      <c r="AP18" s="24">
        <v>0</v>
      </c>
      <c r="AQ18" s="24">
        <v>0</v>
      </c>
      <c r="AR18" s="24">
        <v>0</v>
      </c>
      <c r="AS18" s="24">
        <v>0</v>
      </c>
      <c r="AT18" s="24">
        <v>0</v>
      </c>
      <c r="AU18" s="24">
        <v>0</v>
      </c>
      <c r="AV18" s="24">
        <v>0</v>
      </c>
      <c r="AW18" s="24">
        <v>0</v>
      </c>
      <c r="AX18" s="24">
        <v>0</v>
      </c>
      <c r="AY18" s="24">
        <v>0</v>
      </c>
      <c r="AZ18" s="24">
        <v>0</v>
      </c>
      <c r="BA18" s="24">
        <v>0</v>
      </c>
      <c r="BB18" s="24">
        <v>0</v>
      </c>
      <c r="BC18" s="24">
        <v>0</v>
      </c>
      <c r="BD18" s="24">
        <v>0</v>
      </c>
      <c r="BE18" s="24">
        <v>0</v>
      </c>
      <c r="BF18" s="24">
        <v>0</v>
      </c>
      <c r="BG18" s="24">
        <v>0</v>
      </c>
      <c r="BH18" s="24">
        <v>0</v>
      </c>
      <c r="BI18" s="24">
        <v>0</v>
      </c>
      <c r="BJ18" s="24">
        <v>0</v>
      </c>
      <c r="BK18" s="24">
        <v>0</v>
      </c>
      <c r="BL18" s="24">
        <v>0</v>
      </c>
      <c r="BM18" s="24">
        <v>0</v>
      </c>
      <c r="BN18" s="24">
        <v>0</v>
      </c>
      <c r="BO18" s="24">
        <v>0</v>
      </c>
      <c r="BP18" s="24">
        <v>0</v>
      </c>
      <c r="BQ18" s="24">
        <v>0</v>
      </c>
      <c r="BR18" s="24">
        <v>0</v>
      </c>
      <c r="BS18" s="24">
        <v>0</v>
      </c>
      <c r="BT18" s="24">
        <v>0</v>
      </c>
      <c r="BU18" s="24">
        <v>0</v>
      </c>
      <c r="BV18" s="24">
        <v>0</v>
      </c>
      <c r="BW18" s="24">
        <v>0</v>
      </c>
      <c r="BX18" s="24">
        <v>0</v>
      </c>
      <c r="BY18" s="24">
        <v>0</v>
      </c>
      <c r="BZ18" s="24">
        <v>0</v>
      </c>
      <c r="CA18" s="24">
        <v>0</v>
      </c>
      <c r="CB18" s="24">
        <v>0</v>
      </c>
      <c r="CC18" s="24">
        <v>0</v>
      </c>
      <c r="CD18" s="24">
        <v>0</v>
      </c>
      <c r="CE18" s="24">
        <v>0</v>
      </c>
      <c r="CF18" s="24">
        <v>0</v>
      </c>
      <c r="CG18" s="24">
        <v>0</v>
      </c>
      <c r="CH18" s="24">
        <v>0</v>
      </c>
    </row>
    <row r="19" spans="1:86" s="240" customFormat="1" ht="30">
      <c r="A19" s="77" t="s">
        <v>2371</v>
      </c>
      <c r="B19" s="24">
        <v>12</v>
      </c>
      <c r="C19" s="24">
        <v>0</v>
      </c>
      <c r="D19" s="24">
        <v>0</v>
      </c>
      <c r="E19" s="24">
        <v>0</v>
      </c>
      <c r="F19" s="237">
        <v>0</v>
      </c>
      <c r="G19" s="237">
        <v>0</v>
      </c>
      <c r="H19" s="24">
        <v>203</v>
      </c>
      <c r="I19" s="24">
        <v>0</v>
      </c>
      <c r="J19" s="24">
        <v>0</v>
      </c>
      <c r="K19" s="24">
        <v>227</v>
      </c>
      <c r="L19" s="24">
        <v>0</v>
      </c>
      <c r="M19" s="24">
        <v>0</v>
      </c>
      <c r="N19" s="24">
        <v>0</v>
      </c>
      <c r="O19" s="24">
        <v>0</v>
      </c>
      <c r="P19" s="24">
        <v>0</v>
      </c>
      <c r="Q19" s="24">
        <v>0</v>
      </c>
      <c r="R19" s="24">
        <v>0</v>
      </c>
      <c r="S19" s="24">
        <v>0</v>
      </c>
      <c r="T19" s="237">
        <v>0</v>
      </c>
      <c r="U19" s="237">
        <v>0</v>
      </c>
      <c r="V19" s="237">
        <v>0</v>
      </c>
      <c r="W19" s="237">
        <v>0</v>
      </c>
      <c r="X19" s="237">
        <v>0</v>
      </c>
      <c r="Y19" s="237">
        <v>0</v>
      </c>
      <c r="Z19" s="237">
        <v>0</v>
      </c>
      <c r="AA19" s="237">
        <v>0</v>
      </c>
      <c r="AB19" s="237">
        <v>0</v>
      </c>
      <c r="AC19" s="24">
        <v>1</v>
      </c>
      <c r="AD19" s="24">
        <v>0</v>
      </c>
      <c r="AE19" s="237">
        <v>0</v>
      </c>
      <c r="AF19" s="237">
        <v>0</v>
      </c>
      <c r="AG19" s="24">
        <v>12</v>
      </c>
      <c r="AH19" s="24">
        <v>430</v>
      </c>
      <c r="AI19" s="237">
        <v>0</v>
      </c>
      <c r="AJ19" s="24">
        <v>442</v>
      </c>
      <c r="AK19" s="24">
        <v>1</v>
      </c>
      <c r="AL19" s="24">
        <v>0</v>
      </c>
      <c r="AM19" s="24">
        <v>1</v>
      </c>
      <c r="AN19" s="244" t="s">
        <v>2372</v>
      </c>
      <c r="AO19" s="24">
        <v>0</v>
      </c>
      <c r="AP19" s="24">
        <v>0</v>
      </c>
      <c r="AQ19" s="24">
        <v>0</v>
      </c>
      <c r="AR19" s="24">
        <v>0</v>
      </c>
      <c r="AS19" s="24">
        <v>0</v>
      </c>
      <c r="AT19" s="24">
        <v>0</v>
      </c>
      <c r="AU19" s="24">
        <v>0</v>
      </c>
      <c r="AV19" s="24">
        <v>0</v>
      </c>
      <c r="AW19" s="24">
        <v>1</v>
      </c>
      <c r="AX19" s="24">
        <v>0</v>
      </c>
      <c r="AY19" s="24">
        <v>0</v>
      </c>
      <c r="AZ19" s="24">
        <v>0</v>
      </c>
      <c r="BA19" s="24">
        <v>0</v>
      </c>
      <c r="BB19" s="24">
        <v>0</v>
      </c>
      <c r="BC19" s="24">
        <v>0</v>
      </c>
      <c r="BD19" s="24">
        <v>0</v>
      </c>
      <c r="BE19" s="24">
        <v>0</v>
      </c>
      <c r="BF19" s="24">
        <v>0</v>
      </c>
      <c r="BG19" s="24">
        <v>0</v>
      </c>
      <c r="BH19" s="24">
        <v>0</v>
      </c>
      <c r="BI19" s="24">
        <v>0</v>
      </c>
      <c r="BJ19" s="24">
        <v>0</v>
      </c>
      <c r="BK19" s="24">
        <v>0</v>
      </c>
      <c r="BL19" s="24">
        <v>0</v>
      </c>
      <c r="BM19" s="24">
        <v>0</v>
      </c>
      <c r="BN19" s="24">
        <v>0</v>
      </c>
      <c r="BO19" s="24">
        <v>0</v>
      </c>
      <c r="BP19" s="24">
        <v>0</v>
      </c>
      <c r="BQ19" s="24">
        <v>0</v>
      </c>
      <c r="BR19" s="24">
        <v>0</v>
      </c>
      <c r="BS19" s="24">
        <v>0</v>
      </c>
      <c r="BT19" s="24">
        <v>0</v>
      </c>
      <c r="BU19" s="24">
        <v>0</v>
      </c>
      <c r="BV19" s="24">
        <v>0</v>
      </c>
      <c r="BW19" s="24">
        <v>0</v>
      </c>
      <c r="BX19" s="24">
        <v>0</v>
      </c>
      <c r="BY19" s="24">
        <v>0</v>
      </c>
      <c r="BZ19" s="24">
        <v>0</v>
      </c>
      <c r="CA19" s="24">
        <v>0</v>
      </c>
      <c r="CB19" s="24">
        <v>0</v>
      </c>
      <c r="CC19" s="24">
        <v>0</v>
      </c>
      <c r="CD19" s="24">
        <v>0</v>
      </c>
      <c r="CE19" s="24">
        <v>0</v>
      </c>
      <c r="CF19" s="24">
        <v>0</v>
      </c>
      <c r="CG19" s="24">
        <v>0</v>
      </c>
      <c r="CH19" s="24">
        <v>0</v>
      </c>
    </row>
    <row r="20" spans="1:86" s="240" customFormat="1" ht="75">
      <c r="A20" s="77" t="s">
        <v>2373</v>
      </c>
      <c r="B20" s="24">
        <v>13</v>
      </c>
      <c r="C20" s="24">
        <v>2</v>
      </c>
      <c r="D20" s="24">
        <v>0</v>
      </c>
      <c r="E20" s="24">
        <v>0</v>
      </c>
      <c r="F20" s="237">
        <v>0</v>
      </c>
      <c r="G20" s="237">
        <v>0</v>
      </c>
      <c r="H20" s="24">
        <v>123</v>
      </c>
      <c r="I20" s="24">
        <v>0</v>
      </c>
      <c r="J20" s="24">
        <v>0</v>
      </c>
      <c r="K20" s="24">
        <v>16</v>
      </c>
      <c r="L20" s="24">
        <v>0</v>
      </c>
      <c r="M20" s="24">
        <v>0</v>
      </c>
      <c r="N20" s="24">
        <v>0</v>
      </c>
      <c r="O20" s="24">
        <v>0</v>
      </c>
      <c r="P20" s="24">
        <v>0</v>
      </c>
      <c r="Q20" s="24">
        <v>0</v>
      </c>
      <c r="R20" s="24">
        <v>0</v>
      </c>
      <c r="S20" s="24">
        <v>0</v>
      </c>
      <c r="T20" s="237">
        <v>0</v>
      </c>
      <c r="U20" s="237">
        <v>0</v>
      </c>
      <c r="V20" s="237">
        <v>0</v>
      </c>
      <c r="W20" s="237">
        <v>0</v>
      </c>
      <c r="X20" s="237">
        <v>0</v>
      </c>
      <c r="Y20" s="237">
        <v>0</v>
      </c>
      <c r="Z20" s="237">
        <v>0</v>
      </c>
      <c r="AA20" s="237">
        <v>0</v>
      </c>
      <c r="AB20" s="237">
        <v>0</v>
      </c>
      <c r="AC20" s="24">
        <v>1</v>
      </c>
      <c r="AD20" s="24">
        <v>0</v>
      </c>
      <c r="AE20" s="237">
        <v>0</v>
      </c>
      <c r="AF20" s="237">
        <v>0</v>
      </c>
      <c r="AG20" s="24">
        <v>13</v>
      </c>
      <c r="AH20" s="24">
        <v>139</v>
      </c>
      <c r="AI20" s="237">
        <v>0</v>
      </c>
      <c r="AJ20" s="24">
        <v>152</v>
      </c>
      <c r="AK20" s="24">
        <v>3</v>
      </c>
      <c r="AL20" s="24">
        <v>0</v>
      </c>
      <c r="AM20" s="24">
        <v>4</v>
      </c>
      <c r="AN20" s="244" t="s">
        <v>2374</v>
      </c>
      <c r="AO20" s="24">
        <v>0</v>
      </c>
      <c r="AP20" s="24">
        <v>0</v>
      </c>
      <c r="AQ20" s="24">
        <v>0</v>
      </c>
      <c r="AR20" s="24">
        <v>0</v>
      </c>
      <c r="AS20" s="24">
        <v>0</v>
      </c>
      <c r="AT20" s="24">
        <v>0</v>
      </c>
      <c r="AU20" s="24">
        <v>0</v>
      </c>
      <c r="AV20" s="24">
        <v>0</v>
      </c>
      <c r="AW20" s="24">
        <v>0</v>
      </c>
      <c r="AX20" s="24">
        <v>0</v>
      </c>
      <c r="AY20" s="24">
        <v>0</v>
      </c>
      <c r="AZ20" s="24">
        <v>0</v>
      </c>
      <c r="BA20" s="24">
        <v>0</v>
      </c>
      <c r="BB20" s="24">
        <v>0</v>
      </c>
      <c r="BC20" s="24">
        <v>0</v>
      </c>
      <c r="BD20" s="24">
        <v>0</v>
      </c>
      <c r="BE20" s="24">
        <v>0</v>
      </c>
      <c r="BF20" s="24">
        <v>0</v>
      </c>
      <c r="BG20" s="24">
        <v>0</v>
      </c>
      <c r="BH20" s="24">
        <v>0</v>
      </c>
      <c r="BI20" s="24">
        <v>0</v>
      </c>
      <c r="BJ20" s="24">
        <v>0</v>
      </c>
      <c r="BK20" s="24">
        <v>0</v>
      </c>
      <c r="BL20" s="24">
        <v>0</v>
      </c>
      <c r="BM20" s="24">
        <v>0</v>
      </c>
      <c r="BN20" s="24">
        <v>0</v>
      </c>
      <c r="BO20" s="24">
        <v>0</v>
      </c>
      <c r="BP20" s="24">
        <v>0</v>
      </c>
      <c r="BQ20" s="24">
        <v>0</v>
      </c>
      <c r="BR20" s="24">
        <v>0</v>
      </c>
      <c r="BS20" s="24">
        <v>0</v>
      </c>
      <c r="BT20" s="24">
        <v>0</v>
      </c>
      <c r="BU20" s="24">
        <v>0</v>
      </c>
      <c r="BV20" s="24">
        <v>0</v>
      </c>
      <c r="BW20" s="24">
        <v>0</v>
      </c>
      <c r="BX20" s="24">
        <v>0</v>
      </c>
      <c r="BY20" s="24">
        <v>0</v>
      </c>
      <c r="BZ20" s="24">
        <v>0</v>
      </c>
      <c r="CA20" s="24">
        <v>0</v>
      </c>
      <c r="CB20" s="24">
        <v>0</v>
      </c>
      <c r="CC20" s="24">
        <v>0</v>
      </c>
      <c r="CD20" s="24">
        <v>0</v>
      </c>
      <c r="CE20" s="24">
        <v>0</v>
      </c>
      <c r="CF20" s="24">
        <v>0</v>
      </c>
      <c r="CG20" s="24">
        <v>0</v>
      </c>
      <c r="CH20" s="24">
        <v>0</v>
      </c>
    </row>
    <row r="21" spans="1:86" s="240" customFormat="1">
      <c r="A21" s="77" t="s">
        <v>2375</v>
      </c>
      <c r="B21" s="24">
        <v>10</v>
      </c>
      <c r="C21" s="24">
        <v>0</v>
      </c>
      <c r="D21" s="24">
        <v>0</v>
      </c>
      <c r="E21" s="24">
        <v>0</v>
      </c>
      <c r="F21" s="237">
        <v>0</v>
      </c>
      <c r="G21" s="237">
        <v>0</v>
      </c>
      <c r="H21" s="24">
        <v>73</v>
      </c>
      <c r="I21" s="24">
        <v>0</v>
      </c>
      <c r="J21" s="24">
        <v>0</v>
      </c>
      <c r="K21" s="24">
        <v>0</v>
      </c>
      <c r="L21" s="24">
        <v>0</v>
      </c>
      <c r="M21" s="24">
        <v>0</v>
      </c>
      <c r="N21" s="24">
        <v>0</v>
      </c>
      <c r="O21" s="24">
        <v>0</v>
      </c>
      <c r="P21" s="24">
        <v>0</v>
      </c>
      <c r="Q21" s="24">
        <v>0</v>
      </c>
      <c r="R21" s="24">
        <v>0</v>
      </c>
      <c r="S21" s="24">
        <v>0</v>
      </c>
      <c r="T21" s="237">
        <v>0</v>
      </c>
      <c r="U21" s="237">
        <v>0</v>
      </c>
      <c r="V21" s="237">
        <v>0</v>
      </c>
      <c r="W21" s="237">
        <v>0</v>
      </c>
      <c r="X21" s="237">
        <v>0</v>
      </c>
      <c r="Y21" s="237">
        <v>0</v>
      </c>
      <c r="Z21" s="237">
        <v>0</v>
      </c>
      <c r="AA21" s="237">
        <v>0</v>
      </c>
      <c r="AB21" s="237">
        <v>0</v>
      </c>
      <c r="AC21" s="24">
        <v>0</v>
      </c>
      <c r="AD21" s="24">
        <v>0</v>
      </c>
      <c r="AE21" s="237">
        <v>0</v>
      </c>
      <c r="AF21" s="237">
        <v>0</v>
      </c>
      <c r="AG21" s="24">
        <v>10</v>
      </c>
      <c r="AH21" s="24">
        <v>73</v>
      </c>
      <c r="AI21" s="237">
        <v>0</v>
      </c>
      <c r="AJ21" s="24">
        <v>83</v>
      </c>
      <c r="AK21" s="24">
        <v>0</v>
      </c>
      <c r="AL21" s="24">
        <v>0</v>
      </c>
      <c r="AM21" s="24">
        <v>0</v>
      </c>
      <c r="AN21" s="244">
        <v>0</v>
      </c>
      <c r="AO21" s="24">
        <v>0</v>
      </c>
      <c r="AP21" s="24">
        <v>0</v>
      </c>
      <c r="AQ21" s="24">
        <v>0</v>
      </c>
      <c r="AR21" s="24">
        <v>0</v>
      </c>
      <c r="AS21" s="24">
        <v>0</v>
      </c>
      <c r="AT21" s="24">
        <v>0</v>
      </c>
      <c r="AU21" s="24">
        <v>0</v>
      </c>
      <c r="AV21" s="24">
        <v>0</v>
      </c>
      <c r="AW21" s="24">
        <v>0</v>
      </c>
      <c r="AX21" s="24">
        <v>0</v>
      </c>
      <c r="AY21" s="24">
        <v>0</v>
      </c>
      <c r="AZ21" s="24">
        <v>0</v>
      </c>
      <c r="BA21" s="24">
        <v>0</v>
      </c>
      <c r="BB21" s="24">
        <v>0</v>
      </c>
      <c r="BC21" s="24">
        <v>0</v>
      </c>
      <c r="BD21" s="24">
        <v>0</v>
      </c>
      <c r="BE21" s="24">
        <v>0</v>
      </c>
      <c r="BF21" s="24">
        <v>0</v>
      </c>
      <c r="BG21" s="24">
        <v>0</v>
      </c>
      <c r="BH21" s="24">
        <v>0</v>
      </c>
      <c r="BI21" s="24">
        <v>0</v>
      </c>
      <c r="BJ21" s="24">
        <v>0</v>
      </c>
      <c r="BK21" s="24">
        <v>0</v>
      </c>
      <c r="BL21" s="24">
        <v>0</v>
      </c>
      <c r="BM21" s="24">
        <v>0</v>
      </c>
      <c r="BN21" s="24">
        <v>0</v>
      </c>
      <c r="BO21" s="24">
        <v>0</v>
      </c>
      <c r="BP21" s="24">
        <v>0</v>
      </c>
      <c r="BQ21" s="24">
        <v>0</v>
      </c>
      <c r="BR21" s="24">
        <v>0</v>
      </c>
      <c r="BS21" s="24">
        <v>0</v>
      </c>
      <c r="BT21" s="24">
        <v>0</v>
      </c>
      <c r="BU21" s="24">
        <v>0</v>
      </c>
      <c r="BV21" s="24">
        <v>0</v>
      </c>
      <c r="BW21" s="24">
        <v>0</v>
      </c>
      <c r="BX21" s="24">
        <v>0</v>
      </c>
      <c r="BY21" s="24">
        <v>0</v>
      </c>
      <c r="BZ21" s="24">
        <v>0</v>
      </c>
      <c r="CA21" s="24">
        <v>0</v>
      </c>
      <c r="CB21" s="24">
        <v>0</v>
      </c>
      <c r="CC21" s="24">
        <v>0</v>
      </c>
      <c r="CD21" s="24">
        <v>0</v>
      </c>
      <c r="CE21" s="24">
        <v>0</v>
      </c>
      <c r="CF21" s="24">
        <v>0</v>
      </c>
      <c r="CG21" s="24">
        <v>0</v>
      </c>
      <c r="CH21" s="24">
        <v>0</v>
      </c>
    </row>
    <row r="22" spans="1:86" s="240" customFormat="1">
      <c r="A22" s="77" t="s">
        <v>2376</v>
      </c>
      <c r="B22" s="24">
        <v>13</v>
      </c>
      <c r="C22" s="24">
        <v>0</v>
      </c>
      <c r="D22" s="24">
        <v>0</v>
      </c>
      <c r="E22" s="24">
        <v>0</v>
      </c>
      <c r="F22" s="237">
        <v>0</v>
      </c>
      <c r="G22" s="237">
        <v>0</v>
      </c>
      <c r="H22" s="24">
        <v>90</v>
      </c>
      <c r="I22" s="24">
        <v>0</v>
      </c>
      <c r="J22" s="24">
        <v>0</v>
      </c>
      <c r="K22" s="24">
        <v>0</v>
      </c>
      <c r="L22" s="24">
        <v>0</v>
      </c>
      <c r="M22" s="24">
        <v>0</v>
      </c>
      <c r="N22" s="24">
        <v>0</v>
      </c>
      <c r="O22" s="24">
        <v>0</v>
      </c>
      <c r="P22" s="24">
        <v>0</v>
      </c>
      <c r="Q22" s="24">
        <v>0</v>
      </c>
      <c r="R22" s="24">
        <v>0</v>
      </c>
      <c r="S22" s="24">
        <v>0</v>
      </c>
      <c r="T22" s="237">
        <v>0</v>
      </c>
      <c r="U22" s="237">
        <v>0</v>
      </c>
      <c r="V22" s="237">
        <v>0</v>
      </c>
      <c r="W22" s="237">
        <v>0</v>
      </c>
      <c r="X22" s="237">
        <v>0</v>
      </c>
      <c r="Y22" s="237">
        <v>0</v>
      </c>
      <c r="Z22" s="237">
        <v>0</v>
      </c>
      <c r="AA22" s="237">
        <v>0</v>
      </c>
      <c r="AB22" s="237">
        <v>0</v>
      </c>
      <c r="AC22" s="24">
        <v>0</v>
      </c>
      <c r="AD22" s="24">
        <v>0</v>
      </c>
      <c r="AE22" s="237">
        <v>0</v>
      </c>
      <c r="AF22" s="237">
        <v>0</v>
      </c>
      <c r="AG22" s="24">
        <v>13</v>
      </c>
      <c r="AH22" s="24">
        <v>90</v>
      </c>
      <c r="AI22" s="237">
        <v>0</v>
      </c>
      <c r="AJ22" s="24">
        <v>103</v>
      </c>
      <c r="AK22" s="24">
        <v>0</v>
      </c>
      <c r="AL22" s="24">
        <v>0</v>
      </c>
      <c r="AM22" s="24">
        <v>0</v>
      </c>
      <c r="AN22" s="244">
        <v>0</v>
      </c>
      <c r="AO22" s="24">
        <v>0</v>
      </c>
      <c r="AP22" s="24">
        <v>0</v>
      </c>
      <c r="AQ22" s="24">
        <v>0</v>
      </c>
      <c r="AR22" s="24">
        <v>0</v>
      </c>
      <c r="AS22" s="24">
        <v>0</v>
      </c>
      <c r="AT22" s="24">
        <v>0</v>
      </c>
      <c r="AU22" s="24">
        <v>0</v>
      </c>
      <c r="AV22" s="24">
        <v>0</v>
      </c>
      <c r="AW22" s="24">
        <v>0</v>
      </c>
      <c r="AX22" s="24">
        <v>0</v>
      </c>
      <c r="AY22" s="24">
        <v>0</v>
      </c>
      <c r="AZ22" s="24">
        <v>0</v>
      </c>
      <c r="BA22" s="24">
        <v>0</v>
      </c>
      <c r="BB22" s="24">
        <v>0</v>
      </c>
      <c r="BC22" s="24">
        <v>0</v>
      </c>
      <c r="BD22" s="24">
        <v>0</v>
      </c>
      <c r="BE22" s="24">
        <v>0</v>
      </c>
      <c r="BF22" s="24">
        <v>0</v>
      </c>
      <c r="BG22" s="24">
        <v>0</v>
      </c>
      <c r="BH22" s="24">
        <v>0</v>
      </c>
      <c r="BI22" s="24">
        <v>0</v>
      </c>
      <c r="BJ22" s="24">
        <v>0</v>
      </c>
      <c r="BK22" s="24">
        <v>0</v>
      </c>
      <c r="BL22" s="24">
        <v>0</v>
      </c>
      <c r="BM22" s="24">
        <v>0</v>
      </c>
      <c r="BN22" s="24">
        <v>0</v>
      </c>
      <c r="BO22" s="24">
        <v>0</v>
      </c>
      <c r="BP22" s="24">
        <v>0</v>
      </c>
      <c r="BQ22" s="24">
        <v>0</v>
      </c>
      <c r="BR22" s="24">
        <v>0</v>
      </c>
      <c r="BS22" s="24">
        <v>0</v>
      </c>
      <c r="BT22" s="24">
        <v>0</v>
      </c>
      <c r="BU22" s="24">
        <v>0</v>
      </c>
      <c r="BV22" s="24">
        <v>0</v>
      </c>
      <c r="BW22" s="24">
        <v>0</v>
      </c>
      <c r="BX22" s="24">
        <v>0</v>
      </c>
      <c r="BY22" s="24">
        <v>0</v>
      </c>
      <c r="BZ22" s="24">
        <v>0</v>
      </c>
      <c r="CA22" s="24">
        <v>0</v>
      </c>
      <c r="CB22" s="24">
        <v>0</v>
      </c>
      <c r="CC22" s="24">
        <v>0</v>
      </c>
      <c r="CD22" s="24">
        <v>0</v>
      </c>
      <c r="CE22" s="24">
        <v>0</v>
      </c>
      <c r="CF22" s="24">
        <v>0</v>
      </c>
      <c r="CG22" s="24">
        <v>0</v>
      </c>
      <c r="CH22" s="24">
        <v>0</v>
      </c>
    </row>
    <row r="23" spans="1:86" s="240" customFormat="1" ht="45">
      <c r="A23" s="77" t="s">
        <v>2377</v>
      </c>
      <c r="B23" s="24">
        <v>6</v>
      </c>
      <c r="C23" s="24">
        <v>0</v>
      </c>
      <c r="D23" s="24">
        <v>0</v>
      </c>
      <c r="E23" s="24">
        <v>0</v>
      </c>
      <c r="F23" s="237">
        <v>0</v>
      </c>
      <c r="G23" s="237">
        <v>0</v>
      </c>
      <c r="H23" s="24">
        <v>58</v>
      </c>
      <c r="I23" s="24">
        <v>0</v>
      </c>
      <c r="J23" s="24">
        <v>0</v>
      </c>
      <c r="K23" s="24">
        <v>0</v>
      </c>
      <c r="L23" s="24">
        <v>0</v>
      </c>
      <c r="M23" s="24">
        <v>0</v>
      </c>
      <c r="N23" s="24">
        <v>0</v>
      </c>
      <c r="O23" s="24">
        <v>0</v>
      </c>
      <c r="P23" s="24">
        <v>0</v>
      </c>
      <c r="Q23" s="24">
        <v>0</v>
      </c>
      <c r="R23" s="24">
        <v>0</v>
      </c>
      <c r="S23" s="24">
        <v>0</v>
      </c>
      <c r="T23" s="237">
        <v>0</v>
      </c>
      <c r="U23" s="237">
        <v>0</v>
      </c>
      <c r="V23" s="237">
        <v>0</v>
      </c>
      <c r="W23" s="237">
        <v>0</v>
      </c>
      <c r="X23" s="237">
        <v>0</v>
      </c>
      <c r="Y23" s="237">
        <v>0</v>
      </c>
      <c r="Z23" s="237">
        <v>0</v>
      </c>
      <c r="AA23" s="237">
        <v>0</v>
      </c>
      <c r="AB23" s="237">
        <v>0</v>
      </c>
      <c r="AC23" s="24">
        <v>1</v>
      </c>
      <c r="AD23" s="24">
        <v>0</v>
      </c>
      <c r="AE23" s="237">
        <v>0</v>
      </c>
      <c r="AF23" s="237">
        <v>0</v>
      </c>
      <c r="AG23" s="24">
        <v>6</v>
      </c>
      <c r="AH23" s="24">
        <v>58</v>
      </c>
      <c r="AI23" s="237">
        <v>0</v>
      </c>
      <c r="AJ23" s="24">
        <v>64</v>
      </c>
      <c r="AK23" s="24">
        <v>1</v>
      </c>
      <c r="AL23" s="24">
        <v>0</v>
      </c>
      <c r="AM23" s="24">
        <v>2</v>
      </c>
      <c r="AN23" s="244" t="s">
        <v>2378</v>
      </c>
      <c r="AO23" s="24">
        <v>0</v>
      </c>
      <c r="AP23" s="24">
        <v>0</v>
      </c>
      <c r="AQ23" s="24">
        <v>0</v>
      </c>
      <c r="AR23" s="24">
        <v>0</v>
      </c>
      <c r="AS23" s="24">
        <v>0</v>
      </c>
      <c r="AT23" s="24">
        <v>0</v>
      </c>
      <c r="AU23" s="24">
        <v>0</v>
      </c>
      <c r="AV23" s="24">
        <v>0</v>
      </c>
      <c r="AW23" s="24">
        <v>0</v>
      </c>
      <c r="AX23" s="24">
        <v>0</v>
      </c>
      <c r="AY23" s="24">
        <v>0</v>
      </c>
      <c r="AZ23" s="24">
        <v>0</v>
      </c>
      <c r="BA23" s="24">
        <v>0</v>
      </c>
      <c r="BB23" s="24">
        <v>0</v>
      </c>
      <c r="BC23" s="24">
        <v>0</v>
      </c>
      <c r="BD23" s="24">
        <v>0</v>
      </c>
      <c r="BE23" s="24">
        <v>0</v>
      </c>
      <c r="BF23" s="24">
        <v>0</v>
      </c>
      <c r="BG23" s="24">
        <v>0</v>
      </c>
      <c r="BH23" s="24">
        <v>0</v>
      </c>
      <c r="BI23" s="24">
        <v>0</v>
      </c>
      <c r="BJ23" s="24">
        <v>0</v>
      </c>
      <c r="BK23" s="24">
        <v>0</v>
      </c>
      <c r="BL23" s="24">
        <v>0</v>
      </c>
      <c r="BM23" s="24">
        <v>0</v>
      </c>
      <c r="BN23" s="24">
        <v>0</v>
      </c>
      <c r="BO23" s="24">
        <v>0</v>
      </c>
      <c r="BP23" s="24">
        <v>0</v>
      </c>
      <c r="BQ23" s="24">
        <v>0</v>
      </c>
      <c r="BR23" s="24">
        <v>0</v>
      </c>
      <c r="BS23" s="24">
        <v>0</v>
      </c>
      <c r="BT23" s="24">
        <v>0</v>
      </c>
      <c r="BU23" s="24">
        <v>0</v>
      </c>
      <c r="BV23" s="24">
        <v>0</v>
      </c>
      <c r="BW23" s="24">
        <v>0</v>
      </c>
      <c r="BX23" s="24">
        <v>0</v>
      </c>
      <c r="BY23" s="24">
        <v>0</v>
      </c>
      <c r="BZ23" s="24">
        <v>0</v>
      </c>
      <c r="CA23" s="24">
        <v>0</v>
      </c>
      <c r="CB23" s="24">
        <v>0</v>
      </c>
      <c r="CC23" s="24">
        <v>0</v>
      </c>
      <c r="CD23" s="24">
        <v>0</v>
      </c>
      <c r="CE23" s="24">
        <v>0</v>
      </c>
      <c r="CF23" s="24">
        <v>0</v>
      </c>
      <c r="CG23" s="24">
        <v>0</v>
      </c>
      <c r="CH23" s="24">
        <v>0</v>
      </c>
    </row>
    <row r="24" spans="1:86" s="240" customFormat="1">
      <c r="A24" s="77" t="s">
        <v>698</v>
      </c>
      <c r="B24" s="24">
        <v>15</v>
      </c>
      <c r="C24" s="24">
        <v>0</v>
      </c>
      <c r="D24" s="24">
        <v>0</v>
      </c>
      <c r="E24" s="24">
        <v>0</v>
      </c>
      <c r="F24" s="237">
        <v>0</v>
      </c>
      <c r="G24" s="237">
        <v>0</v>
      </c>
      <c r="H24" s="24">
        <v>160</v>
      </c>
      <c r="I24" s="24">
        <v>0</v>
      </c>
      <c r="J24" s="24">
        <v>0</v>
      </c>
      <c r="K24" s="24">
        <v>0</v>
      </c>
      <c r="L24" s="24">
        <v>0</v>
      </c>
      <c r="M24" s="24">
        <v>0</v>
      </c>
      <c r="N24" s="24">
        <v>76</v>
      </c>
      <c r="O24" s="24">
        <v>0</v>
      </c>
      <c r="P24" s="24">
        <v>0</v>
      </c>
      <c r="Q24" s="24">
        <v>3</v>
      </c>
      <c r="R24" s="24">
        <v>0</v>
      </c>
      <c r="S24" s="24">
        <v>0</v>
      </c>
      <c r="T24" s="237">
        <v>0</v>
      </c>
      <c r="U24" s="237">
        <v>0</v>
      </c>
      <c r="V24" s="237">
        <v>0</v>
      </c>
      <c r="W24" s="237">
        <v>0</v>
      </c>
      <c r="X24" s="237">
        <v>0</v>
      </c>
      <c r="Y24" s="237">
        <v>0</v>
      </c>
      <c r="Z24" s="237">
        <v>0</v>
      </c>
      <c r="AA24" s="237">
        <v>0</v>
      </c>
      <c r="AB24" s="237">
        <v>0</v>
      </c>
      <c r="AC24" s="24">
        <v>0</v>
      </c>
      <c r="AD24" s="24">
        <v>0</v>
      </c>
      <c r="AE24" s="237">
        <v>0</v>
      </c>
      <c r="AF24" s="237">
        <v>0</v>
      </c>
      <c r="AG24" s="24">
        <v>15</v>
      </c>
      <c r="AH24" s="24">
        <v>239</v>
      </c>
      <c r="AI24" s="237">
        <v>0</v>
      </c>
      <c r="AJ24" s="24">
        <v>254</v>
      </c>
      <c r="AK24" s="24">
        <v>0</v>
      </c>
      <c r="AL24" s="24">
        <v>0</v>
      </c>
      <c r="AM24" s="24">
        <v>0</v>
      </c>
      <c r="AN24" s="24">
        <v>0</v>
      </c>
      <c r="AO24" s="24">
        <v>0</v>
      </c>
      <c r="AP24" s="24">
        <v>0</v>
      </c>
      <c r="AQ24" s="24">
        <v>0</v>
      </c>
      <c r="AR24" s="24">
        <v>0</v>
      </c>
      <c r="AS24" s="24">
        <v>0</v>
      </c>
      <c r="AT24" s="24">
        <v>0</v>
      </c>
      <c r="AU24" s="24">
        <v>0</v>
      </c>
      <c r="AV24" s="24">
        <v>0</v>
      </c>
      <c r="AW24" s="24">
        <v>0</v>
      </c>
      <c r="AX24" s="24">
        <v>0</v>
      </c>
      <c r="AY24" s="24">
        <v>0</v>
      </c>
      <c r="AZ24" s="24">
        <v>0</v>
      </c>
      <c r="BA24" s="24">
        <v>0</v>
      </c>
      <c r="BB24" s="24">
        <v>0</v>
      </c>
      <c r="BC24" s="24">
        <v>0</v>
      </c>
      <c r="BD24" s="24">
        <v>0</v>
      </c>
      <c r="BE24" s="24">
        <v>0</v>
      </c>
      <c r="BF24" s="24">
        <v>0</v>
      </c>
      <c r="BG24" s="24">
        <v>0</v>
      </c>
      <c r="BH24" s="24">
        <v>0</v>
      </c>
      <c r="BI24" s="24">
        <v>0</v>
      </c>
      <c r="BJ24" s="24">
        <v>0</v>
      </c>
      <c r="BK24" s="24">
        <v>0</v>
      </c>
      <c r="BL24" s="24">
        <v>0</v>
      </c>
      <c r="BM24" s="24">
        <v>0</v>
      </c>
      <c r="BN24" s="24">
        <v>0</v>
      </c>
      <c r="BO24" s="24">
        <v>0</v>
      </c>
      <c r="BP24" s="24">
        <v>0</v>
      </c>
      <c r="BQ24" s="24">
        <v>0</v>
      </c>
      <c r="BR24" s="24">
        <v>0</v>
      </c>
      <c r="BS24" s="24">
        <v>0</v>
      </c>
      <c r="BT24" s="24">
        <v>0</v>
      </c>
      <c r="BU24" s="24">
        <v>0</v>
      </c>
      <c r="BV24" s="24">
        <v>0</v>
      </c>
      <c r="BW24" s="24">
        <v>0</v>
      </c>
      <c r="BX24" s="24">
        <v>0</v>
      </c>
      <c r="BY24" s="24">
        <v>0</v>
      </c>
      <c r="BZ24" s="24">
        <v>0</v>
      </c>
      <c r="CA24" s="24">
        <v>0</v>
      </c>
      <c r="CB24" s="24">
        <v>0</v>
      </c>
      <c r="CC24" s="24">
        <v>0</v>
      </c>
      <c r="CD24" s="24">
        <v>0</v>
      </c>
      <c r="CE24" s="24">
        <v>0</v>
      </c>
      <c r="CF24" s="24">
        <v>0</v>
      </c>
      <c r="CG24" s="24">
        <v>0</v>
      </c>
      <c r="CH24" s="24">
        <v>0</v>
      </c>
    </row>
    <row r="25" spans="1:86" s="240" customFormat="1">
      <c r="A25" s="77" t="s">
        <v>2379</v>
      </c>
      <c r="B25" s="24">
        <v>12</v>
      </c>
      <c r="C25" s="24">
        <v>0</v>
      </c>
      <c r="D25" s="24">
        <v>0</v>
      </c>
      <c r="E25" s="24">
        <v>0</v>
      </c>
      <c r="F25" s="237">
        <v>0</v>
      </c>
      <c r="G25" s="237">
        <v>0</v>
      </c>
      <c r="H25" s="24">
        <v>137</v>
      </c>
      <c r="I25" s="24">
        <v>0</v>
      </c>
      <c r="J25" s="24">
        <v>0</v>
      </c>
      <c r="K25" s="24">
        <v>24</v>
      </c>
      <c r="L25" s="24">
        <v>0</v>
      </c>
      <c r="M25" s="24">
        <v>0</v>
      </c>
      <c r="N25" s="24">
        <v>0</v>
      </c>
      <c r="O25" s="24">
        <v>0</v>
      </c>
      <c r="P25" s="24">
        <v>0</v>
      </c>
      <c r="Q25" s="24">
        <v>0</v>
      </c>
      <c r="R25" s="24">
        <v>0</v>
      </c>
      <c r="S25" s="24">
        <v>0</v>
      </c>
      <c r="T25" s="237">
        <v>0</v>
      </c>
      <c r="U25" s="237">
        <v>0</v>
      </c>
      <c r="V25" s="237">
        <v>0</v>
      </c>
      <c r="W25" s="237">
        <v>0</v>
      </c>
      <c r="X25" s="237">
        <v>0</v>
      </c>
      <c r="Y25" s="237">
        <v>0</v>
      </c>
      <c r="Z25" s="237">
        <v>0</v>
      </c>
      <c r="AA25" s="237">
        <v>0</v>
      </c>
      <c r="AB25" s="237">
        <v>0</v>
      </c>
      <c r="AC25" s="24">
        <v>0</v>
      </c>
      <c r="AD25" s="24">
        <v>0</v>
      </c>
      <c r="AE25" s="237">
        <v>0</v>
      </c>
      <c r="AF25" s="237">
        <v>0</v>
      </c>
      <c r="AG25" s="24">
        <v>12</v>
      </c>
      <c r="AH25" s="24">
        <v>161</v>
      </c>
      <c r="AI25" s="237">
        <v>0</v>
      </c>
      <c r="AJ25" s="24">
        <v>173</v>
      </c>
      <c r="AK25" s="24">
        <v>0</v>
      </c>
      <c r="AL25" s="24">
        <v>0</v>
      </c>
      <c r="AM25" s="24">
        <v>0</v>
      </c>
      <c r="AN25" s="244">
        <v>0</v>
      </c>
      <c r="AO25" s="244">
        <v>0</v>
      </c>
      <c r="AP25" s="244">
        <v>0</v>
      </c>
      <c r="AQ25" s="244">
        <v>0</v>
      </c>
      <c r="AR25" s="244">
        <v>0</v>
      </c>
      <c r="AS25" s="244">
        <v>0</v>
      </c>
      <c r="AT25" s="244">
        <v>0</v>
      </c>
      <c r="AU25" s="244">
        <v>0</v>
      </c>
      <c r="AV25" s="244">
        <v>0</v>
      </c>
      <c r="AW25" s="244">
        <v>0</v>
      </c>
      <c r="AX25" s="244">
        <v>0</v>
      </c>
      <c r="AY25" s="244">
        <v>0</v>
      </c>
      <c r="AZ25" s="244">
        <v>0</v>
      </c>
      <c r="BA25" s="244">
        <v>0</v>
      </c>
      <c r="BB25" s="244">
        <v>0</v>
      </c>
      <c r="BC25" s="244">
        <v>0</v>
      </c>
      <c r="BD25" s="244">
        <v>0</v>
      </c>
      <c r="BE25" s="244">
        <v>0</v>
      </c>
      <c r="BF25" s="244">
        <v>0</v>
      </c>
      <c r="BG25" s="244">
        <v>0</v>
      </c>
      <c r="BH25" s="244">
        <v>0</v>
      </c>
      <c r="BI25" s="244">
        <v>0</v>
      </c>
      <c r="BJ25" s="244">
        <v>0</v>
      </c>
      <c r="BK25" s="244">
        <v>0</v>
      </c>
      <c r="BL25" s="244">
        <v>0</v>
      </c>
      <c r="BM25" s="244">
        <v>0</v>
      </c>
      <c r="BN25" s="244">
        <v>0</v>
      </c>
      <c r="BO25" s="244">
        <v>0</v>
      </c>
      <c r="BP25" s="244">
        <v>0</v>
      </c>
      <c r="BQ25" s="244">
        <v>0</v>
      </c>
      <c r="BR25" s="244">
        <v>0</v>
      </c>
      <c r="BS25" s="244">
        <v>0</v>
      </c>
      <c r="BT25" s="244">
        <v>0</v>
      </c>
      <c r="BU25" s="244">
        <v>0</v>
      </c>
      <c r="BV25" s="244">
        <v>0</v>
      </c>
      <c r="BW25" s="244">
        <v>0</v>
      </c>
      <c r="BX25" s="244">
        <v>0</v>
      </c>
      <c r="BY25" s="244">
        <v>0</v>
      </c>
      <c r="BZ25" s="244">
        <v>0</v>
      </c>
      <c r="CA25" s="244">
        <v>0</v>
      </c>
      <c r="CB25" s="244">
        <v>0</v>
      </c>
      <c r="CC25" s="244">
        <v>0</v>
      </c>
      <c r="CD25" s="244">
        <v>0</v>
      </c>
      <c r="CE25" s="244">
        <v>0</v>
      </c>
      <c r="CF25" s="244">
        <v>0</v>
      </c>
      <c r="CG25" s="244">
        <v>0</v>
      </c>
      <c r="CH25" s="244">
        <v>0</v>
      </c>
    </row>
    <row r="26" spans="1:86" s="240" customFormat="1">
      <c r="A26" s="77" t="s">
        <v>699</v>
      </c>
      <c r="B26" s="24">
        <v>10</v>
      </c>
      <c r="C26" s="24">
        <v>0</v>
      </c>
      <c r="D26" s="24">
        <v>0</v>
      </c>
      <c r="E26" s="24">
        <v>0</v>
      </c>
      <c r="F26" s="237">
        <v>0</v>
      </c>
      <c r="G26" s="237">
        <v>0</v>
      </c>
      <c r="H26" s="24">
        <v>65</v>
      </c>
      <c r="I26" s="24">
        <v>0</v>
      </c>
      <c r="J26" s="24">
        <v>0</v>
      </c>
      <c r="K26" s="24">
        <v>7</v>
      </c>
      <c r="L26" s="24">
        <v>0</v>
      </c>
      <c r="M26" s="24">
        <v>0</v>
      </c>
      <c r="N26" s="24">
        <v>63</v>
      </c>
      <c r="O26" s="24">
        <v>0</v>
      </c>
      <c r="P26" s="24">
        <v>0</v>
      </c>
      <c r="Q26" s="24">
        <v>0</v>
      </c>
      <c r="R26" s="24">
        <v>0</v>
      </c>
      <c r="S26" s="24">
        <v>0</v>
      </c>
      <c r="T26" s="237">
        <v>0</v>
      </c>
      <c r="U26" s="237">
        <v>0</v>
      </c>
      <c r="V26" s="237">
        <v>0</v>
      </c>
      <c r="W26" s="237">
        <v>0</v>
      </c>
      <c r="X26" s="237">
        <v>0</v>
      </c>
      <c r="Y26" s="237">
        <v>0</v>
      </c>
      <c r="Z26" s="237">
        <v>0</v>
      </c>
      <c r="AA26" s="237">
        <v>0</v>
      </c>
      <c r="AB26" s="237">
        <v>0</v>
      </c>
      <c r="AC26" s="24">
        <v>0</v>
      </c>
      <c r="AD26" s="24">
        <v>0</v>
      </c>
      <c r="AE26" s="237">
        <v>0</v>
      </c>
      <c r="AF26" s="237">
        <v>0</v>
      </c>
      <c r="AG26" s="24">
        <v>10</v>
      </c>
      <c r="AH26" s="24">
        <v>135</v>
      </c>
      <c r="AI26" s="237">
        <v>0</v>
      </c>
      <c r="AJ26" s="24">
        <v>145</v>
      </c>
      <c r="AK26" s="24">
        <v>0</v>
      </c>
      <c r="AL26" s="24">
        <v>0</v>
      </c>
      <c r="AM26" s="24">
        <v>0</v>
      </c>
      <c r="AN26" s="244">
        <v>0</v>
      </c>
      <c r="AO26" s="24">
        <v>0</v>
      </c>
      <c r="AP26" s="24">
        <v>0</v>
      </c>
      <c r="AQ26" s="24">
        <v>0</v>
      </c>
      <c r="AR26" s="24">
        <v>0</v>
      </c>
      <c r="AS26" s="24">
        <v>0</v>
      </c>
      <c r="AT26" s="24">
        <v>0</v>
      </c>
      <c r="AU26" s="24">
        <v>0</v>
      </c>
      <c r="AV26" s="24">
        <v>0</v>
      </c>
      <c r="AW26" s="24">
        <v>0</v>
      </c>
      <c r="AX26" s="24">
        <v>0</v>
      </c>
      <c r="AY26" s="24">
        <v>0</v>
      </c>
      <c r="AZ26" s="24">
        <v>0</v>
      </c>
      <c r="BA26" s="24">
        <v>0</v>
      </c>
      <c r="BB26" s="24">
        <v>0</v>
      </c>
      <c r="BC26" s="24">
        <v>0</v>
      </c>
      <c r="BD26" s="24">
        <v>0</v>
      </c>
      <c r="BE26" s="24">
        <v>0</v>
      </c>
      <c r="BF26" s="24">
        <v>0</v>
      </c>
      <c r="BG26" s="24">
        <v>0</v>
      </c>
      <c r="BH26" s="24">
        <v>0</v>
      </c>
      <c r="BI26" s="24">
        <v>0</v>
      </c>
      <c r="BJ26" s="24">
        <v>0</v>
      </c>
      <c r="BK26" s="24">
        <v>0</v>
      </c>
      <c r="BL26" s="24">
        <v>0</v>
      </c>
      <c r="BM26" s="24">
        <v>0</v>
      </c>
      <c r="BN26" s="24">
        <v>0</v>
      </c>
      <c r="BO26" s="24">
        <v>0</v>
      </c>
      <c r="BP26" s="24">
        <v>0</v>
      </c>
      <c r="BQ26" s="24">
        <v>0</v>
      </c>
      <c r="BR26" s="24">
        <v>0</v>
      </c>
      <c r="BS26" s="24">
        <v>0</v>
      </c>
      <c r="BT26" s="24">
        <v>0</v>
      </c>
      <c r="BU26" s="24">
        <v>0</v>
      </c>
      <c r="BV26" s="24">
        <v>0</v>
      </c>
      <c r="BW26" s="24">
        <v>0</v>
      </c>
      <c r="BX26" s="24">
        <v>0</v>
      </c>
      <c r="BY26" s="24">
        <v>0</v>
      </c>
      <c r="BZ26" s="24">
        <v>0</v>
      </c>
      <c r="CA26" s="24">
        <v>0</v>
      </c>
      <c r="CB26" s="24">
        <v>0</v>
      </c>
      <c r="CC26" s="24">
        <v>0</v>
      </c>
      <c r="CD26" s="24">
        <v>0</v>
      </c>
      <c r="CE26" s="24">
        <v>0</v>
      </c>
      <c r="CF26" s="24">
        <v>0</v>
      </c>
      <c r="CG26" s="24">
        <v>0</v>
      </c>
      <c r="CH26" s="24">
        <v>0</v>
      </c>
    </row>
    <row r="27" spans="1:86" s="240" customFormat="1" ht="30">
      <c r="A27" s="77" t="s">
        <v>700</v>
      </c>
      <c r="B27" s="24">
        <v>25</v>
      </c>
      <c r="C27" s="24">
        <v>0</v>
      </c>
      <c r="D27" s="24">
        <v>0</v>
      </c>
      <c r="E27" s="24">
        <v>0</v>
      </c>
      <c r="F27" s="237">
        <v>0</v>
      </c>
      <c r="G27" s="237">
        <v>0</v>
      </c>
      <c r="H27" s="24">
        <v>195</v>
      </c>
      <c r="I27" s="24">
        <v>0</v>
      </c>
      <c r="J27" s="24">
        <v>0</v>
      </c>
      <c r="K27" s="24">
        <v>276</v>
      </c>
      <c r="L27" s="24">
        <v>0</v>
      </c>
      <c r="M27" s="24">
        <v>0</v>
      </c>
      <c r="N27" s="24">
        <v>182</v>
      </c>
      <c r="O27" s="24">
        <v>0</v>
      </c>
      <c r="P27" s="24">
        <v>0</v>
      </c>
      <c r="Q27" s="24">
        <v>19</v>
      </c>
      <c r="R27" s="24">
        <v>0</v>
      </c>
      <c r="S27" s="24">
        <v>0</v>
      </c>
      <c r="T27" s="237">
        <v>0</v>
      </c>
      <c r="U27" s="237">
        <v>0</v>
      </c>
      <c r="V27" s="237">
        <v>0</v>
      </c>
      <c r="W27" s="237">
        <v>0</v>
      </c>
      <c r="X27" s="237">
        <v>0</v>
      </c>
      <c r="Y27" s="237">
        <v>0</v>
      </c>
      <c r="Z27" s="237">
        <v>0</v>
      </c>
      <c r="AA27" s="237">
        <v>0</v>
      </c>
      <c r="AB27" s="237">
        <v>0</v>
      </c>
      <c r="AC27" s="24">
        <v>1</v>
      </c>
      <c r="AD27" s="24">
        <v>0</v>
      </c>
      <c r="AE27" s="237">
        <v>0</v>
      </c>
      <c r="AF27" s="237">
        <v>0</v>
      </c>
      <c r="AG27" s="24">
        <v>25</v>
      </c>
      <c r="AH27" s="24">
        <v>672</v>
      </c>
      <c r="AI27" s="237">
        <v>0</v>
      </c>
      <c r="AJ27" s="24">
        <v>697</v>
      </c>
      <c r="AK27" s="24">
        <v>1</v>
      </c>
      <c r="AL27" s="24">
        <v>0</v>
      </c>
      <c r="AM27" s="24">
        <v>1</v>
      </c>
      <c r="AN27" s="244" t="s">
        <v>2362</v>
      </c>
      <c r="AO27" s="24">
        <v>0</v>
      </c>
      <c r="AP27" s="24">
        <v>0</v>
      </c>
      <c r="AQ27" s="24">
        <v>0</v>
      </c>
      <c r="AR27" s="24">
        <v>0</v>
      </c>
      <c r="AS27" s="24">
        <v>0</v>
      </c>
      <c r="AT27" s="24">
        <v>0</v>
      </c>
      <c r="AU27" s="24">
        <v>0</v>
      </c>
      <c r="AV27" s="24">
        <v>0</v>
      </c>
      <c r="AW27" s="24">
        <v>0</v>
      </c>
      <c r="AX27" s="24">
        <v>0</v>
      </c>
      <c r="AY27" s="24">
        <v>0</v>
      </c>
      <c r="AZ27" s="24">
        <v>0</v>
      </c>
      <c r="BA27" s="24">
        <v>0</v>
      </c>
      <c r="BB27" s="24">
        <v>0</v>
      </c>
      <c r="BC27" s="24">
        <v>0</v>
      </c>
      <c r="BD27" s="24">
        <v>0</v>
      </c>
      <c r="BE27" s="24">
        <v>0</v>
      </c>
      <c r="BF27" s="24">
        <v>0</v>
      </c>
      <c r="BG27" s="24">
        <v>0</v>
      </c>
      <c r="BH27" s="24">
        <v>0</v>
      </c>
      <c r="BI27" s="24">
        <v>0</v>
      </c>
      <c r="BJ27" s="24">
        <v>0</v>
      </c>
      <c r="BK27" s="24">
        <v>0</v>
      </c>
      <c r="BL27" s="24">
        <v>0</v>
      </c>
      <c r="BM27" s="24">
        <v>0</v>
      </c>
      <c r="BN27" s="24">
        <v>0</v>
      </c>
      <c r="BO27" s="24">
        <v>0</v>
      </c>
      <c r="BP27" s="24">
        <v>0</v>
      </c>
      <c r="BQ27" s="24">
        <v>0</v>
      </c>
      <c r="BR27" s="24">
        <v>0</v>
      </c>
      <c r="BS27" s="24">
        <v>0</v>
      </c>
      <c r="BT27" s="24">
        <v>0</v>
      </c>
      <c r="BU27" s="24">
        <v>0</v>
      </c>
      <c r="BV27" s="24">
        <v>0</v>
      </c>
      <c r="BW27" s="24">
        <v>0</v>
      </c>
      <c r="BX27" s="24">
        <v>0</v>
      </c>
      <c r="BY27" s="24">
        <v>0</v>
      </c>
      <c r="BZ27" s="24">
        <v>0</v>
      </c>
      <c r="CA27" s="24">
        <v>0</v>
      </c>
      <c r="CB27" s="24">
        <v>0</v>
      </c>
      <c r="CC27" s="24">
        <v>0</v>
      </c>
      <c r="CD27" s="24">
        <v>0</v>
      </c>
      <c r="CE27" s="24">
        <v>0</v>
      </c>
      <c r="CF27" s="24">
        <v>0</v>
      </c>
      <c r="CG27" s="24">
        <v>0</v>
      </c>
      <c r="CH27" s="24">
        <v>0</v>
      </c>
    </row>
    <row r="28" spans="1:86" s="240" customFormat="1" ht="409.5">
      <c r="A28" s="77" t="s">
        <v>2380</v>
      </c>
      <c r="B28" s="24">
        <v>19</v>
      </c>
      <c r="C28" s="24">
        <v>8</v>
      </c>
      <c r="D28" s="24">
        <v>5</v>
      </c>
      <c r="E28" s="24">
        <v>0</v>
      </c>
      <c r="F28" s="237">
        <v>0</v>
      </c>
      <c r="G28" s="237">
        <v>0</v>
      </c>
      <c r="H28" s="24">
        <v>160</v>
      </c>
      <c r="I28" s="24">
        <v>3</v>
      </c>
      <c r="J28" s="24">
        <v>0</v>
      </c>
      <c r="K28" s="24">
        <v>9</v>
      </c>
      <c r="L28" s="24">
        <v>0</v>
      </c>
      <c r="M28" s="24">
        <v>0</v>
      </c>
      <c r="N28" s="24">
        <v>0</v>
      </c>
      <c r="O28" s="24">
        <v>0</v>
      </c>
      <c r="P28" s="24">
        <v>0</v>
      </c>
      <c r="Q28" s="24">
        <v>0</v>
      </c>
      <c r="R28" s="24">
        <v>0</v>
      </c>
      <c r="S28" s="24">
        <v>0</v>
      </c>
      <c r="T28" s="237">
        <v>0</v>
      </c>
      <c r="U28" s="237">
        <v>0</v>
      </c>
      <c r="V28" s="237">
        <v>0</v>
      </c>
      <c r="W28" s="237">
        <v>0</v>
      </c>
      <c r="X28" s="237">
        <v>0</v>
      </c>
      <c r="Y28" s="237">
        <v>0</v>
      </c>
      <c r="Z28" s="237">
        <v>0</v>
      </c>
      <c r="AA28" s="237">
        <v>0</v>
      </c>
      <c r="AB28" s="237">
        <v>0</v>
      </c>
      <c r="AC28" s="24">
        <v>1</v>
      </c>
      <c r="AD28" s="24">
        <v>0</v>
      </c>
      <c r="AE28" s="237">
        <v>0</v>
      </c>
      <c r="AF28" s="237">
        <v>0</v>
      </c>
      <c r="AG28" s="24">
        <v>19</v>
      </c>
      <c r="AH28" s="24">
        <v>169</v>
      </c>
      <c r="AI28" s="237">
        <v>0</v>
      </c>
      <c r="AJ28" s="24">
        <v>188</v>
      </c>
      <c r="AK28" s="24">
        <v>12</v>
      </c>
      <c r="AL28" s="24">
        <v>5</v>
      </c>
      <c r="AM28" s="24">
        <v>57</v>
      </c>
      <c r="AN28" s="245" t="s">
        <v>2381</v>
      </c>
      <c r="AO28" s="24">
        <v>5</v>
      </c>
      <c r="AP28" s="24">
        <v>2</v>
      </c>
      <c r="AQ28" s="24">
        <v>0</v>
      </c>
      <c r="AR28" s="24">
        <v>1</v>
      </c>
      <c r="AS28" s="24">
        <v>0</v>
      </c>
      <c r="AT28" s="24">
        <v>0</v>
      </c>
      <c r="AU28" s="24">
        <v>0</v>
      </c>
      <c r="AV28" s="24">
        <v>0</v>
      </c>
      <c r="AW28" s="24">
        <v>0</v>
      </c>
      <c r="AX28" s="24">
        <v>0</v>
      </c>
      <c r="AY28" s="24">
        <v>0</v>
      </c>
      <c r="AZ28" s="24">
        <v>0</v>
      </c>
      <c r="BA28" s="24">
        <v>0</v>
      </c>
      <c r="BB28" s="24">
        <v>0</v>
      </c>
      <c r="BC28" s="24">
        <v>0</v>
      </c>
      <c r="BD28" s="24">
        <v>0</v>
      </c>
      <c r="BE28" s="24">
        <v>0</v>
      </c>
      <c r="BF28" s="24">
        <v>0</v>
      </c>
      <c r="BG28" s="24">
        <v>0</v>
      </c>
      <c r="BH28" s="24">
        <v>0</v>
      </c>
      <c r="BI28" s="24">
        <v>0</v>
      </c>
      <c r="BJ28" s="24">
        <v>0</v>
      </c>
      <c r="BK28" s="24">
        <v>0</v>
      </c>
      <c r="BL28" s="24">
        <v>0</v>
      </c>
      <c r="BM28" s="24">
        <v>0</v>
      </c>
      <c r="BN28" s="24">
        <v>0</v>
      </c>
      <c r="BO28" s="24">
        <v>0</v>
      </c>
      <c r="BP28" s="24">
        <v>0</v>
      </c>
      <c r="BQ28" s="24">
        <v>0</v>
      </c>
      <c r="BR28" s="24">
        <v>0</v>
      </c>
      <c r="BS28" s="24">
        <v>0</v>
      </c>
      <c r="BT28" s="24">
        <v>0</v>
      </c>
      <c r="BU28" s="24">
        <v>0</v>
      </c>
      <c r="BV28" s="24">
        <v>0</v>
      </c>
      <c r="BW28" s="24">
        <v>0</v>
      </c>
      <c r="BX28" s="24">
        <v>0</v>
      </c>
      <c r="BY28" s="24">
        <v>0</v>
      </c>
      <c r="BZ28" s="24">
        <v>0</v>
      </c>
      <c r="CA28" s="24">
        <v>0</v>
      </c>
      <c r="CB28" s="24">
        <v>0</v>
      </c>
      <c r="CC28" s="24">
        <v>0</v>
      </c>
      <c r="CD28" s="24">
        <v>0</v>
      </c>
      <c r="CE28" s="24">
        <v>0</v>
      </c>
      <c r="CF28" s="24">
        <v>0</v>
      </c>
      <c r="CG28" s="24">
        <v>0</v>
      </c>
      <c r="CH28" s="24">
        <v>0</v>
      </c>
    </row>
    <row r="29" spans="1:86" s="240" customFormat="1" ht="60">
      <c r="A29" s="77" t="s">
        <v>2382</v>
      </c>
      <c r="B29" s="24">
        <v>14</v>
      </c>
      <c r="C29" s="24">
        <v>1</v>
      </c>
      <c r="D29" s="24">
        <v>0</v>
      </c>
      <c r="E29" s="24">
        <v>0</v>
      </c>
      <c r="F29" s="237">
        <v>0</v>
      </c>
      <c r="G29" s="237">
        <v>0</v>
      </c>
      <c r="H29" s="24">
        <v>122</v>
      </c>
      <c r="I29" s="24">
        <v>0</v>
      </c>
      <c r="J29" s="24">
        <v>0</v>
      </c>
      <c r="K29" s="24">
        <v>33</v>
      </c>
      <c r="L29" s="24">
        <v>0</v>
      </c>
      <c r="M29" s="24">
        <v>0</v>
      </c>
      <c r="N29" s="24">
        <v>0</v>
      </c>
      <c r="O29" s="24">
        <v>0</v>
      </c>
      <c r="P29" s="24">
        <v>0</v>
      </c>
      <c r="Q29" s="24">
        <v>0</v>
      </c>
      <c r="R29" s="24">
        <v>0</v>
      </c>
      <c r="S29" s="24">
        <v>0</v>
      </c>
      <c r="T29" s="237">
        <v>0</v>
      </c>
      <c r="U29" s="237">
        <v>0</v>
      </c>
      <c r="V29" s="237">
        <v>0</v>
      </c>
      <c r="W29" s="237">
        <v>0</v>
      </c>
      <c r="X29" s="237">
        <v>0</v>
      </c>
      <c r="Y29" s="237">
        <v>0</v>
      </c>
      <c r="Z29" s="237">
        <v>0</v>
      </c>
      <c r="AA29" s="237">
        <v>0</v>
      </c>
      <c r="AB29" s="237">
        <v>0</v>
      </c>
      <c r="AC29" s="24">
        <v>0</v>
      </c>
      <c r="AD29" s="24">
        <v>0</v>
      </c>
      <c r="AE29" s="237">
        <v>0</v>
      </c>
      <c r="AF29" s="237">
        <v>0</v>
      </c>
      <c r="AG29" s="24">
        <v>14</v>
      </c>
      <c r="AH29" s="24">
        <v>155</v>
      </c>
      <c r="AI29" s="237">
        <v>0</v>
      </c>
      <c r="AJ29" s="24">
        <v>169</v>
      </c>
      <c r="AK29" s="24">
        <v>1</v>
      </c>
      <c r="AL29" s="24">
        <v>0</v>
      </c>
      <c r="AM29" s="24">
        <v>4</v>
      </c>
      <c r="AN29" s="244" t="s">
        <v>2383</v>
      </c>
      <c r="AO29" s="24">
        <v>0</v>
      </c>
      <c r="AP29" s="24">
        <v>0</v>
      </c>
      <c r="AQ29" s="24">
        <v>0</v>
      </c>
      <c r="AR29" s="24">
        <v>0</v>
      </c>
      <c r="AS29" s="24">
        <v>0</v>
      </c>
      <c r="AT29" s="24">
        <v>0</v>
      </c>
      <c r="AU29" s="24">
        <v>0</v>
      </c>
      <c r="AV29" s="24">
        <v>0</v>
      </c>
      <c r="AW29" s="24">
        <v>0</v>
      </c>
      <c r="AX29" s="24">
        <v>0</v>
      </c>
      <c r="AY29" s="24">
        <v>0</v>
      </c>
      <c r="AZ29" s="24">
        <v>0</v>
      </c>
      <c r="BA29" s="24">
        <v>0</v>
      </c>
      <c r="BB29" s="24">
        <v>0</v>
      </c>
      <c r="BC29" s="24">
        <v>0</v>
      </c>
      <c r="BD29" s="24">
        <v>0</v>
      </c>
      <c r="BE29" s="24">
        <v>0</v>
      </c>
      <c r="BF29" s="24">
        <v>0</v>
      </c>
      <c r="BG29" s="24">
        <v>0</v>
      </c>
      <c r="BH29" s="24">
        <v>0</v>
      </c>
      <c r="BI29" s="24">
        <v>0</v>
      </c>
      <c r="BJ29" s="24">
        <v>0</v>
      </c>
      <c r="BK29" s="24">
        <v>0</v>
      </c>
      <c r="BL29" s="24">
        <v>0</v>
      </c>
      <c r="BM29" s="24">
        <v>0</v>
      </c>
      <c r="BN29" s="24">
        <v>0</v>
      </c>
      <c r="BO29" s="24">
        <v>0</v>
      </c>
      <c r="BP29" s="24">
        <v>0</v>
      </c>
      <c r="BQ29" s="24">
        <v>0</v>
      </c>
      <c r="BR29" s="24">
        <v>0</v>
      </c>
      <c r="BS29" s="24">
        <v>0</v>
      </c>
      <c r="BT29" s="24">
        <v>0</v>
      </c>
      <c r="BU29" s="24">
        <v>0</v>
      </c>
      <c r="BV29" s="24">
        <v>0</v>
      </c>
      <c r="BW29" s="24">
        <v>0</v>
      </c>
      <c r="BX29" s="24">
        <v>0</v>
      </c>
      <c r="BY29" s="24">
        <v>0</v>
      </c>
      <c r="BZ29" s="24">
        <v>0</v>
      </c>
      <c r="CA29" s="24">
        <v>0</v>
      </c>
      <c r="CB29" s="24">
        <v>0</v>
      </c>
      <c r="CC29" s="24">
        <v>0</v>
      </c>
      <c r="CD29" s="24">
        <v>0</v>
      </c>
      <c r="CE29" s="24">
        <v>0</v>
      </c>
      <c r="CF29" s="24">
        <v>0</v>
      </c>
      <c r="CG29" s="24">
        <v>0</v>
      </c>
      <c r="CH29" s="24">
        <v>0</v>
      </c>
    </row>
    <row r="30" spans="1:86" s="240" customFormat="1" ht="150">
      <c r="A30" s="77" t="s">
        <v>701</v>
      </c>
      <c r="B30" s="24">
        <v>16</v>
      </c>
      <c r="C30" s="24">
        <v>2</v>
      </c>
      <c r="D30" s="24">
        <v>1</v>
      </c>
      <c r="E30" s="24">
        <v>0</v>
      </c>
      <c r="F30" s="237">
        <v>0</v>
      </c>
      <c r="G30" s="237">
        <v>0</v>
      </c>
      <c r="H30" s="24">
        <v>105</v>
      </c>
      <c r="I30" s="24">
        <v>0</v>
      </c>
      <c r="J30" s="24">
        <v>0</v>
      </c>
      <c r="K30" s="24">
        <v>0</v>
      </c>
      <c r="L30" s="24">
        <v>0</v>
      </c>
      <c r="M30" s="24">
        <v>0</v>
      </c>
      <c r="N30" s="24">
        <v>62</v>
      </c>
      <c r="O30" s="24">
        <v>0</v>
      </c>
      <c r="P30" s="24">
        <v>0</v>
      </c>
      <c r="Q30" s="24">
        <v>0</v>
      </c>
      <c r="R30" s="24">
        <v>0</v>
      </c>
      <c r="S30" s="24">
        <v>0</v>
      </c>
      <c r="T30" s="237">
        <v>0</v>
      </c>
      <c r="U30" s="237">
        <v>0</v>
      </c>
      <c r="V30" s="237">
        <v>0</v>
      </c>
      <c r="W30" s="237">
        <v>0</v>
      </c>
      <c r="X30" s="237">
        <v>0</v>
      </c>
      <c r="Y30" s="237">
        <v>0</v>
      </c>
      <c r="Z30" s="237">
        <v>0</v>
      </c>
      <c r="AA30" s="237">
        <v>0</v>
      </c>
      <c r="AB30" s="237">
        <v>0</v>
      </c>
      <c r="AC30" s="24">
        <v>0</v>
      </c>
      <c r="AD30" s="24">
        <v>0</v>
      </c>
      <c r="AE30" s="237">
        <v>0</v>
      </c>
      <c r="AF30" s="237">
        <v>0</v>
      </c>
      <c r="AG30" s="24">
        <v>16</v>
      </c>
      <c r="AH30" s="24">
        <v>167</v>
      </c>
      <c r="AI30" s="237">
        <v>0</v>
      </c>
      <c r="AJ30" s="24">
        <v>183</v>
      </c>
      <c r="AK30" s="24">
        <v>2</v>
      </c>
      <c r="AL30" s="24">
        <v>1</v>
      </c>
      <c r="AM30" s="24">
        <v>12</v>
      </c>
      <c r="AN30" s="246" t="s">
        <v>2384</v>
      </c>
      <c r="AO30" s="24">
        <v>1</v>
      </c>
      <c r="AP30" s="24">
        <v>0</v>
      </c>
      <c r="AQ30" s="24">
        <v>0</v>
      </c>
      <c r="AR30" s="24">
        <v>1</v>
      </c>
      <c r="AS30" s="24">
        <v>0</v>
      </c>
      <c r="AT30" s="24">
        <v>0</v>
      </c>
      <c r="AU30" s="24">
        <v>0</v>
      </c>
      <c r="AV30" s="24">
        <v>0</v>
      </c>
      <c r="AW30" s="24">
        <v>0</v>
      </c>
      <c r="AX30" s="24">
        <v>0</v>
      </c>
      <c r="AY30" s="24">
        <v>0</v>
      </c>
      <c r="AZ30" s="24">
        <v>0</v>
      </c>
      <c r="BA30" s="24">
        <v>0</v>
      </c>
      <c r="BB30" s="24">
        <v>0</v>
      </c>
      <c r="BC30" s="24">
        <v>0</v>
      </c>
      <c r="BD30" s="24">
        <v>0</v>
      </c>
      <c r="BE30" s="24">
        <v>0</v>
      </c>
      <c r="BF30" s="24">
        <v>0</v>
      </c>
      <c r="BG30" s="24">
        <v>0</v>
      </c>
      <c r="BH30" s="24">
        <v>0</v>
      </c>
      <c r="BI30" s="24">
        <v>0</v>
      </c>
      <c r="BJ30" s="24">
        <v>0</v>
      </c>
      <c r="BK30" s="24">
        <v>0</v>
      </c>
      <c r="BL30" s="24">
        <v>0</v>
      </c>
      <c r="BM30" s="24">
        <v>0</v>
      </c>
      <c r="BN30" s="24">
        <v>0</v>
      </c>
      <c r="BO30" s="24">
        <v>0</v>
      </c>
      <c r="BP30" s="24">
        <v>0</v>
      </c>
      <c r="BQ30" s="24">
        <v>0</v>
      </c>
      <c r="BR30" s="24">
        <v>0</v>
      </c>
      <c r="BS30" s="24">
        <v>0</v>
      </c>
      <c r="BT30" s="24">
        <v>0</v>
      </c>
      <c r="BU30" s="24">
        <v>0</v>
      </c>
      <c r="BV30" s="24">
        <v>0</v>
      </c>
      <c r="BW30" s="24">
        <v>0</v>
      </c>
      <c r="BX30" s="24">
        <v>0</v>
      </c>
      <c r="BY30" s="24">
        <v>0</v>
      </c>
      <c r="BZ30" s="24">
        <v>0</v>
      </c>
      <c r="CA30" s="24">
        <v>0</v>
      </c>
      <c r="CB30" s="24">
        <v>0</v>
      </c>
      <c r="CC30" s="24">
        <v>0</v>
      </c>
      <c r="CD30" s="24">
        <v>0</v>
      </c>
      <c r="CE30" s="24">
        <v>0</v>
      </c>
      <c r="CF30" s="24">
        <v>0</v>
      </c>
      <c r="CG30" s="24">
        <v>0</v>
      </c>
      <c r="CH30" s="24">
        <v>0</v>
      </c>
    </row>
    <row r="31" spans="1:86" s="240" customFormat="1" ht="30">
      <c r="A31" s="77" t="s">
        <v>2385</v>
      </c>
      <c r="B31" s="24">
        <v>8</v>
      </c>
      <c r="C31" s="24">
        <v>0</v>
      </c>
      <c r="D31" s="24">
        <v>0</v>
      </c>
      <c r="E31" s="24">
        <v>0</v>
      </c>
      <c r="F31" s="237">
        <v>0</v>
      </c>
      <c r="G31" s="237">
        <v>0</v>
      </c>
      <c r="H31" s="24">
        <v>79</v>
      </c>
      <c r="I31" s="24">
        <v>0</v>
      </c>
      <c r="J31" s="24">
        <v>0</v>
      </c>
      <c r="K31" s="24">
        <v>0</v>
      </c>
      <c r="L31" s="24">
        <v>0</v>
      </c>
      <c r="M31" s="24">
        <v>0</v>
      </c>
      <c r="N31" s="24">
        <v>0</v>
      </c>
      <c r="O31" s="24">
        <v>0</v>
      </c>
      <c r="P31" s="24">
        <v>0</v>
      </c>
      <c r="Q31" s="24">
        <v>0</v>
      </c>
      <c r="R31" s="24">
        <v>0</v>
      </c>
      <c r="S31" s="24">
        <v>0</v>
      </c>
      <c r="T31" s="237">
        <v>0</v>
      </c>
      <c r="U31" s="237">
        <v>0</v>
      </c>
      <c r="V31" s="237">
        <v>0</v>
      </c>
      <c r="W31" s="237">
        <v>0</v>
      </c>
      <c r="X31" s="237">
        <v>0</v>
      </c>
      <c r="Y31" s="237">
        <v>0</v>
      </c>
      <c r="Z31" s="237">
        <v>0</v>
      </c>
      <c r="AA31" s="237">
        <v>0</v>
      </c>
      <c r="AB31" s="237">
        <v>0</v>
      </c>
      <c r="AC31" s="24">
        <v>1</v>
      </c>
      <c r="AD31" s="24">
        <v>0</v>
      </c>
      <c r="AE31" s="237">
        <v>0</v>
      </c>
      <c r="AF31" s="237">
        <v>0</v>
      </c>
      <c r="AG31" s="24">
        <v>8</v>
      </c>
      <c r="AH31" s="24">
        <v>79</v>
      </c>
      <c r="AI31" s="237">
        <v>0</v>
      </c>
      <c r="AJ31" s="24">
        <v>87</v>
      </c>
      <c r="AK31" s="24">
        <v>1</v>
      </c>
      <c r="AL31" s="24">
        <v>0</v>
      </c>
      <c r="AM31" s="24">
        <v>1</v>
      </c>
      <c r="AN31" s="244" t="s">
        <v>2362</v>
      </c>
      <c r="AO31" s="24">
        <v>0</v>
      </c>
      <c r="AP31" s="24">
        <v>0</v>
      </c>
      <c r="AQ31" s="24">
        <v>0</v>
      </c>
      <c r="AR31" s="24">
        <v>0</v>
      </c>
      <c r="AS31" s="24">
        <v>0</v>
      </c>
      <c r="AT31" s="24">
        <v>0</v>
      </c>
      <c r="AU31" s="24">
        <v>0</v>
      </c>
      <c r="AV31" s="24">
        <v>0</v>
      </c>
      <c r="AW31" s="24">
        <v>0</v>
      </c>
      <c r="AX31" s="24">
        <v>0</v>
      </c>
      <c r="AY31" s="24">
        <v>0</v>
      </c>
      <c r="AZ31" s="24">
        <v>0</v>
      </c>
      <c r="BA31" s="24">
        <v>0</v>
      </c>
      <c r="BB31" s="24">
        <v>0</v>
      </c>
      <c r="BC31" s="24">
        <v>0</v>
      </c>
      <c r="BD31" s="24">
        <v>0</v>
      </c>
      <c r="BE31" s="24">
        <v>0</v>
      </c>
      <c r="BF31" s="24">
        <v>0</v>
      </c>
      <c r="BG31" s="24">
        <v>0</v>
      </c>
      <c r="BH31" s="24">
        <v>0</v>
      </c>
      <c r="BI31" s="24">
        <v>0</v>
      </c>
      <c r="BJ31" s="24">
        <v>0</v>
      </c>
      <c r="BK31" s="24">
        <v>0</v>
      </c>
      <c r="BL31" s="24">
        <v>0</v>
      </c>
      <c r="BM31" s="24">
        <v>0</v>
      </c>
      <c r="BN31" s="24">
        <v>0</v>
      </c>
      <c r="BO31" s="24">
        <v>0</v>
      </c>
      <c r="BP31" s="24">
        <v>0</v>
      </c>
      <c r="BQ31" s="24">
        <v>0</v>
      </c>
      <c r="BR31" s="24">
        <v>0</v>
      </c>
      <c r="BS31" s="24">
        <v>0</v>
      </c>
      <c r="BT31" s="24">
        <v>0</v>
      </c>
      <c r="BU31" s="24">
        <v>0</v>
      </c>
      <c r="BV31" s="24">
        <v>0</v>
      </c>
      <c r="BW31" s="24">
        <v>0</v>
      </c>
      <c r="BX31" s="24">
        <v>0</v>
      </c>
      <c r="BY31" s="24">
        <v>0</v>
      </c>
      <c r="BZ31" s="24">
        <v>0</v>
      </c>
      <c r="CA31" s="24">
        <v>0</v>
      </c>
      <c r="CB31" s="24">
        <v>0</v>
      </c>
      <c r="CC31" s="24">
        <v>0</v>
      </c>
      <c r="CD31" s="24">
        <v>0</v>
      </c>
      <c r="CE31" s="24">
        <v>0</v>
      </c>
      <c r="CF31" s="24">
        <v>0</v>
      </c>
      <c r="CG31" s="24">
        <v>0</v>
      </c>
      <c r="CH31" s="24">
        <v>0</v>
      </c>
    </row>
    <row r="32" spans="1:86" s="240" customFormat="1" ht="409.5">
      <c r="A32" s="77" t="s">
        <v>702</v>
      </c>
      <c r="B32" s="24">
        <v>35</v>
      </c>
      <c r="C32" s="24">
        <v>9</v>
      </c>
      <c r="D32" s="36">
        <v>1</v>
      </c>
      <c r="E32" s="24">
        <v>0</v>
      </c>
      <c r="F32" s="237">
        <v>0</v>
      </c>
      <c r="G32" s="237">
        <v>0</v>
      </c>
      <c r="H32" s="24">
        <v>613</v>
      </c>
      <c r="I32" s="24">
        <v>3</v>
      </c>
      <c r="J32" s="24">
        <v>2</v>
      </c>
      <c r="K32" s="24">
        <v>948</v>
      </c>
      <c r="L32" s="24">
        <v>0</v>
      </c>
      <c r="M32" s="24">
        <v>0</v>
      </c>
      <c r="N32" s="24">
        <v>146</v>
      </c>
      <c r="O32" s="24">
        <v>0</v>
      </c>
      <c r="P32" s="24">
        <v>0</v>
      </c>
      <c r="Q32" s="24">
        <v>31</v>
      </c>
      <c r="R32" s="24">
        <v>0</v>
      </c>
      <c r="S32" s="24">
        <v>0</v>
      </c>
      <c r="T32" s="237">
        <v>0</v>
      </c>
      <c r="U32" s="237">
        <v>0</v>
      </c>
      <c r="V32" s="237">
        <v>0</v>
      </c>
      <c r="W32" s="24">
        <v>10</v>
      </c>
      <c r="X32" s="24">
        <v>0</v>
      </c>
      <c r="Y32" s="24">
        <v>0</v>
      </c>
      <c r="Z32" s="237">
        <v>0</v>
      </c>
      <c r="AA32" s="237">
        <v>0</v>
      </c>
      <c r="AB32" s="237">
        <v>0</v>
      </c>
      <c r="AC32" s="24">
        <v>7</v>
      </c>
      <c r="AD32" s="24">
        <v>0</v>
      </c>
      <c r="AE32" s="237">
        <v>0</v>
      </c>
      <c r="AF32" s="237">
        <v>0</v>
      </c>
      <c r="AG32" s="24">
        <v>35</v>
      </c>
      <c r="AH32" s="24">
        <v>1748</v>
      </c>
      <c r="AI32" s="237">
        <v>0</v>
      </c>
      <c r="AJ32" s="24">
        <v>1783</v>
      </c>
      <c r="AK32" s="24">
        <v>19</v>
      </c>
      <c r="AL32" s="24">
        <v>3</v>
      </c>
      <c r="AM32" s="24">
        <v>59</v>
      </c>
      <c r="AN32" s="247" t="s">
        <v>3982</v>
      </c>
      <c r="AO32" s="24">
        <v>1</v>
      </c>
      <c r="AP32" s="24">
        <v>0</v>
      </c>
      <c r="AQ32" s="24">
        <v>0</v>
      </c>
      <c r="AR32" s="24">
        <v>1</v>
      </c>
      <c r="AS32" s="24">
        <v>0</v>
      </c>
      <c r="AT32" s="24">
        <v>2</v>
      </c>
      <c r="AU32" s="24">
        <v>0</v>
      </c>
      <c r="AV32" s="24">
        <v>0</v>
      </c>
      <c r="AW32" s="24">
        <v>2</v>
      </c>
      <c r="AX32" s="24">
        <v>0</v>
      </c>
      <c r="AY32" s="24">
        <v>0</v>
      </c>
      <c r="AZ32" s="24">
        <v>0</v>
      </c>
      <c r="BA32" s="24">
        <v>0</v>
      </c>
      <c r="BB32" s="24">
        <v>0</v>
      </c>
      <c r="BC32" s="24">
        <v>0</v>
      </c>
      <c r="BD32" s="24">
        <v>0</v>
      </c>
      <c r="BE32" s="24">
        <v>0</v>
      </c>
      <c r="BF32" s="24">
        <v>0</v>
      </c>
      <c r="BG32" s="24">
        <v>0</v>
      </c>
      <c r="BH32" s="24">
        <v>0</v>
      </c>
      <c r="BI32" s="24">
        <v>0</v>
      </c>
      <c r="BJ32" s="24">
        <v>0</v>
      </c>
      <c r="BK32" s="24">
        <v>0</v>
      </c>
      <c r="BL32" s="24">
        <v>0</v>
      </c>
      <c r="BM32" s="24">
        <v>0</v>
      </c>
      <c r="BN32" s="24">
        <v>0</v>
      </c>
      <c r="BO32" s="24">
        <v>0</v>
      </c>
      <c r="BP32" s="24">
        <v>0</v>
      </c>
      <c r="BQ32" s="24">
        <v>0</v>
      </c>
      <c r="BR32" s="24">
        <v>0</v>
      </c>
      <c r="BS32" s="24">
        <v>0</v>
      </c>
      <c r="BT32" s="24">
        <v>0</v>
      </c>
      <c r="BU32" s="24">
        <v>0</v>
      </c>
      <c r="BV32" s="24">
        <v>0</v>
      </c>
      <c r="BW32" s="24">
        <v>0</v>
      </c>
      <c r="BX32" s="24">
        <v>0</v>
      </c>
      <c r="BY32" s="24">
        <v>0</v>
      </c>
      <c r="BZ32" s="24">
        <v>0</v>
      </c>
      <c r="CA32" s="24">
        <v>0</v>
      </c>
      <c r="CB32" s="24">
        <v>0</v>
      </c>
      <c r="CC32" s="24">
        <v>0</v>
      </c>
      <c r="CD32" s="24">
        <v>0</v>
      </c>
      <c r="CE32" s="24">
        <v>0</v>
      </c>
      <c r="CF32" s="24">
        <v>0</v>
      </c>
      <c r="CG32" s="24">
        <v>0</v>
      </c>
      <c r="CH32" s="24">
        <v>0</v>
      </c>
    </row>
    <row r="33" spans="1:86" s="240" customFormat="1" ht="45">
      <c r="A33" s="77" t="s">
        <v>2386</v>
      </c>
      <c r="B33" s="24">
        <v>5</v>
      </c>
      <c r="C33" s="24">
        <v>0</v>
      </c>
      <c r="D33" s="24">
        <v>0</v>
      </c>
      <c r="E33" s="24">
        <v>0</v>
      </c>
      <c r="F33" s="237">
        <v>0</v>
      </c>
      <c r="G33" s="237">
        <v>0</v>
      </c>
      <c r="H33" s="24">
        <v>79</v>
      </c>
      <c r="I33" s="24">
        <v>0</v>
      </c>
      <c r="J33" s="24">
        <v>0</v>
      </c>
      <c r="K33" s="24">
        <v>0</v>
      </c>
      <c r="L33" s="24">
        <v>0</v>
      </c>
      <c r="M33" s="24">
        <v>0</v>
      </c>
      <c r="N33" s="24">
        <v>0</v>
      </c>
      <c r="O33" s="24">
        <v>0</v>
      </c>
      <c r="P33" s="24">
        <v>0</v>
      </c>
      <c r="Q33" s="24">
        <v>0</v>
      </c>
      <c r="R33" s="24">
        <v>0</v>
      </c>
      <c r="S33" s="24">
        <v>0</v>
      </c>
      <c r="T33" s="237">
        <v>0</v>
      </c>
      <c r="U33" s="237">
        <v>0</v>
      </c>
      <c r="V33" s="237">
        <v>0</v>
      </c>
      <c r="W33" s="24">
        <v>0</v>
      </c>
      <c r="X33" s="24">
        <v>0</v>
      </c>
      <c r="Y33" s="24">
        <v>0</v>
      </c>
      <c r="Z33" s="237">
        <v>0</v>
      </c>
      <c r="AA33" s="237">
        <v>0</v>
      </c>
      <c r="AB33" s="237">
        <v>0</v>
      </c>
      <c r="AC33" s="24">
        <v>1</v>
      </c>
      <c r="AD33" s="24">
        <v>0</v>
      </c>
      <c r="AE33" s="237">
        <v>0</v>
      </c>
      <c r="AF33" s="237">
        <v>0</v>
      </c>
      <c r="AG33" s="24">
        <v>5</v>
      </c>
      <c r="AH33" s="24">
        <v>79</v>
      </c>
      <c r="AI33" s="237">
        <v>0</v>
      </c>
      <c r="AJ33" s="24">
        <v>84</v>
      </c>
      <c r="AK33" s="24">
        <v>1</v>
      </c>
      <c r="AL33" s="24">
        <v>0</v>
      </c>
      <c r="AM33" s="24">
        <v>2</v>
      </c>
      <c r="AN33" s="244" t="s">
        <v>2387</v>
      </c>
      <c r="AO33" s="24">
        <v>0</v>
      </c>
      <c r="AP33" s="24">
        <v>0</v>
      </c>
      <c r="AQ33" s="24">
        <v>0</v>
      </c>
      <c r="AR33" s="24">
        <v>0</v>
      </c>
      <c r="AS33" s="24">
        <v>0</v>
      </c>
      <c r="AT33" s="24">
        <v>0</v>
      </c>
      <c r="AU33" s="24">
        <v>0</v>
      </c>
      <c r="AV33" s="24">
        <v>0</v>
      </c>
      <c r="AW33" s="24">
        <v>0</v>
      </c>
      <c r="AX33" s="24">
        <v>0</v>
      </c>
      <c r="AY33" s="24">
        <v>0</v>
      </c>
      <c r="AZ33" s="24">
        <v>0</v>
      </c>
      <c r="BA33" s="24">
        <v>0</v>
      </c>
      <c r="BB33" s="24">
        <v>0</v>
      </c>
      <c r="BC33" s="24">
        <v>0</v>
      </c>
      <c r="BD33" s="24">
        <v>0</v>
      </c>
      <c r="BE33" s="24">
        <v>0</v>
      </c>
      <c r="BF33" s="24">
        <v>0</v>
      </c>
      <c r="BG33" s="24">
        <v>0</v>
      </c>
      <c r="BH33" s="24">
        <v>0</v>
      </c>
      <c r="BI33" s="24">
        <v>0</v>
      </c>
      <c r="BJ33" s="24">
        <v>0</v>
      </c>
      <c r="BK33" s="24">
        <v>0</v>
      </c>
      <c r="BL33" s="24">
        <v>0</v>
      </c>
      <c r="BM33" s="24">
        <v>0</v>
      </c>
      <c r="BN33" s="24">
        <v>0</v>
      </c>
      <c r="BO33" s="24">
        <v>0</v>
      </c>
      <c r="BP33" s="24">
        <v>0</v>
      </c>
      <c r="BQ33" s="24">
        <v>0</v>
      </c>
      <c r="BR33" s="24">
        <v>0</v>
      </c>
      <c r="BS33" s="24">
        <v>0</v>
      </c>
      <c r="BT33" s="24">
        <v>0</v>
      </c>
      <c r="BU33" s="24">
        <v>0</v>
      </c>
      <c r="BV33" s="24">
        <v>0</v>
      </c>
      <c r="BW33" s="24">
        <v>0</v>
      </c>
      <c r="BX33" s="24">
        <v>0</v>
      </c>
      <c r="BY33" s="24">
        <v>0</v>
      </c>
      <c r="BZ33" s="24">
        <v>0</v>
      </c>
      <c r="CA33" s="24">
        <v>0</v>
      </c>
      <c r="CB33" s="24">
        <v>0</v>
      </c>
      <c r="CC33" s="24">
        <v>0</v>
      </c>
      <c r="CD33" s="24">
        <v>0</v>
      </c>
      <c r="CE33" s="24">
        <v>0</v>
      </c>
      <c r="CF33" s="24">
        <v>0</v>
      </c>
      <c r="CG33" s="24">
        <v>0</v>
      </c>
      <c r="CH33" s="24">
        <v>0</v>
      </c>
    </row>
    <row r="34" spans="1:86" s="240" customFormat="1" ht="60">
      <c r="A34" s="77" t="s">
        <v>703</v>
      </c>
      <c r="B34" s="24">
        <v>13</v>
      </c>
      <c r="C34" s="24">
        <v>1</v>
      </c>
      <c r="D34" s="24">
        <v>0</v>
      </c>
      <c r="E34" s="24">
        <v>0</v>
      </c>
      <c r="F34" s="237">
        <v>0</v>
      </c>
      <c r="G34" s="237">
        <v>0</v>
      </c>
      <c r="H34" s="24">
        <v>171</v>
      </c>
      <c r="I34" s="24">
        <v>0</v>
      </c>
      <c r="J34" s="24">
        <v>0</v>
      </c>
      <c r="K34" s="24">
        <v>0</v>
      </c>
      <c r="L34" s="24">
        <v>0</v>
      </c>
      <c r="M34" s="24">
        <v>0</v>
      </c>
      <c r="N34" s="24">
        <v>43</v>
      </c>
      <c r="O34" s="24">
        <v>0</v>
      </c>
      <c r="P34" s="24">
        <v>0</v>
      </c>
      <c r="Q34" s="24">
        <v>2</v>
      </c>
      <c r="R34" s="24">
        <v>0</v>
      </c>
      <c r="S34" s="24">
        <v>0</v>
      </c>
      <c r="T34" s="237">
        <v>0</v>
      </c>
      <c r="U34" s="237">
        <v>0</v>
      </c>
      <c r="V34" s="237">
        <v>0</v>
      </c>
      <c r="W34" s="24">
        <v>0</v>
      </c>
      <c r="X34" s="24">
        <v>0</v>
      </c>
      <c r="Y34" s="24">
        <v>0</v>
      </c>
      <c r="Z34" s="237">
        <v>0</v>
      </c>
      <c r="AA34" s="237">
        <v>0</v>
      </c>
      <c r="AB34" s="237">
        <v>0</v>
      </c>
      <c r="AC34" s="24">
        <v>1</v>
      </c>
      <c r="AD34" s="24">
        <v>0</v>
      </c>
      <c r="AE34" s="237">
        <v>0</v>
      </c>
      <c r="AF34" s="237">
        <v>0</v>
      </c>
      <c r="AG34" s="24">
        <v>13</v>
      </c>
      <c r="AH34" s="24">
        <v>216</v>
      </c>
      <c r="AI34" s="237">
        <v>0</v>
      </c>
      <c r="AJ34" s="24">
        <v>229</v>
      </c>
      <c r="AK34" s="24">
        <v>2</v>
      </c>
      <c r="AL34" s="24">
        <v>0</v>
      </c>
      <c r="AM34" s="24">
        <v>4</v>
      </c>
      <c r="AN34" s="244" t="s">
        <v>2388</v>
      </c>
      <c r="AO34" s="24">
        <v>0</v>
      </c>
      <c r="AP34" s="24">
        <v>0</v>
      </c>
      <c r="AQ34" s="24">
        <v>0</v>
      </c>
      <c r="AR34" s="24">
        <v>0</v>
      </c>
      <c r="AS34" s="24">
        <v>0</v>
      </c>
      <c r="AT34" s="24">
        <v>0</v>
      </c>
      <c r="AU34" s="24">
        <v>0</v>
      </c>
      <c r="AV34" s="24">
        <v>0</v>
      </c>
      <c r="AW34" s="24">
        <v>0</v>
      </c>
      <c r="AX34" s="24">
        <v>0</v>
      </c>
      <c r="AY34" s="24">
        <v>0</v>
      </c>
      <c r="AZ34" s="24">
        <v>0</v>
      </c>
      <c r="BA34" s="24">
        <v>0</v>
      </c>
      <c r="BB34" s="24">
        <v>0</v>
      </c>
      <c r="BC34" s="24">
        <v>0</v>
      </c>
      <c r="BD34" s="24">
        <v>0</v>
      </c>
      <c r="BE34" s="24">
        <v>0</v>
      </c>
      <c r="BF34" s="24">
        <v>0</v>
      </c>
      <c r="BG34" s="24">
        <v>0</v>
      </c>
      <c r="BH34" s="24">
        <v>0</v>
      </c>
      <c r="BI34" s="24">
        <v>0</v>
      </c>
      <c r="BJ34" s="24">
        <v>0</v>
      </c>
      <c r="BK34" s="24">
        <v>0</v>
      </c>
      <c r="BL34" s="24">
        <v>0</v>
      </c>
      <c r="BM34" s="24">
        <v>0</v>
      </c>
      <c r="BN34" s="24">
        <v>0</v>
      </c>
      <c r="BO34" s="24">
        <v>0</v>
      </c>
      <c r="BP34" s="24">
        <v>0</v>
      </c>
      <c r="BQ34" s="24">
        <v>0</v>
      </c>
      <c r="BR34" s="24">
        <v>0</v>
      </c>
      <c r="BS34" s="24">
        <v>0</v>
      </c>
      <c r="BT34" s="24">
        <v>0</v>
      </c>
      <c r="BU34" s="24">
        <v>0</v>
      </c>
      <c r="BV34" s="24">
        <v>0</v>
      </c>
      <c r="BW34" s="24">
        <v>0</v>
      </c>
      <c r="BX34" s="24">
        <v>0</v>
      </c>
      <c r="BY34" s="24">
        <v>0</v>
      </c>
      <c r="BZ34" s="24">
        <v>0</v>
      </c>
      <c r="CA34" s="24">
        <v>0</v>
      </c>
      <c r="CB34" s="24">
        <v>0</v>
      </c>
      <c r="CC34" s="24">
        <v>0</v>
      </c>
      <c r="CD34" s="24">
        <v>0</v>
      </c>
      <c r="CE34" s="24">
        <v>0</v>
      </c>
      <c r="CF34" s="24">
        <v>0</v>
      </c>
      <c r="CG34" s="24">
        <v>0</v>
      </c>
      <c r="CH34" s="24">
        <v>0</v>
      </c>
    </row>
    <row r="35" spans="1:86" s="240" customFormat="1" ht="135">
      <c r="A35" s="248" t="s">
        <v>2389</v>
      </c>
      <c r="B35" s="238">
        <v>5</v>
      </c>
      <c r="C35" s="238">
        <v>1</v>
      </c>
      <c r="D35" s="238">
        <v>0</v>
      </c>
      <c r="E35" s="24">
        <v>0</v>
      </c>
      <c r="F35" s="237">
        <v>0</v>
      </c>
      <c r="G35" s="237">
        <v>0</v>
      </c>
      <c r="H35" s="238">
        <v>55</v>
      </c>
      <c r="I35" s="238">
        <v>0</v>
      </c>
      <c r="J35" s="238">
        <v>0</v>
      </c>
      <c r="K35" s="238">
        <v>0</v>
      </c>
      <c r="L35" s="238">
        <v>0</v>
      </c>
      <c r="M35" s="238">
        <v>0</v>
      </c>
      <c r="N35" s="238">
        <v>0</v>
      </c>
      <c r="O35" s="238">
        <v>0</v>
      </c>
      <c r="P35" s="238">
        <v>0</v>
      </c>
      <c r="Q35" s="238">
        <v>0</v>
      </c>
      <c r="R35" s="238">
        <v>0</v>
      </c>
      <c r="S35" s="238">
        <v>0</v>
      </c>
      <c r="T35" s="239">
        <v>0</v>
      </c>
      <c r="U35" s="239">
        <v>0</v>
      </c>
      <c r="V35" s="239">
        <v>0</v>
      </c>
      <c r="W35" s="238">
        <v>0</v>
      </c>
      <c r="X35" s="238">
        <v>0</v>
      </c>
      <c r="Y35" s="238">
        <v>0</v>
      </c>
      <c r="Z35" s="239">
        <v>0</v>
      </c>
      <c r="AA35" s="239">
        <v>0</v>
      </c>
      <c r="AB35" s="239">
        <v>0</v>
      </c>
      <c r="AC35" s="238">
        <v>0</v>
      </c>
      <c r="AD35" s="238">
        <v>0</v>
      </c>
      <c r="AE35" s="239">
        <v>0</v>
      </c>
      <c r="AF35" s="239">
        <v>0</v>
      </c>
      <c r="AG35" s="238">
        <v>5</v>
      </c>
      <c r="AH35" s="238">
        <v>55</v>
      </c>
      <c r="AI35" s="239">
        <v>0</v>
      </c>
      <c r="AJ35" s="238">
        <v>60</v>
      </c>
      <c r="AK35" s="238">
        <v>1</v>
      </c>
      <c r="AL35" s="238">
        <v>0</v>
      </c>
      <c r="AM35" s="238">
        <v>10</v>
      </c>
      <c r="AN35" s="245" t="s">
        <v>2390</v>
      </c>
      <c r="AO35" s="238">
        <v>0</v>
      </c>
      <c r="AP35" s="238">
        <v>0</v>
      </c>
      <c r="AQ35" s="238">
        <v>0</v>
      </c>
      <c r="AR35" s="238">
        <v>0</v>
      </c>
      <c r="AS35" s="238">
        <v>0</v>
      </c>
      <c r="AT35" s="238">
        <v>0</v>
      </c>
      <c r="AU35" s="238">
        <v>0</v>
      </c>
      <c r="AV35" s="238">
        <v>0</v>
      </c>
      <c r="AW35" s="238">
        <v>0</v>
      </c>
      <c r="AX35" s="238">
        <v>0</v>
      </c>
      <c r="AY35" s="238">
        <v>0</v>
      </c>
      <c r="AZ35" s="238">
        <v>0</v>
      </c>
      <c r="BA35" s="238">
        <v>0</v>
      </c>
      <c r="BB35" s="238">
        <v>0</v>
      </c>
      <c r="BC35" s="238">
        <v>0</v>
      </c>
      <c r="BD35" s="238">
        <v>0</v>
      </c>
      <c r="BE35" s="238">
        <v>0</v>
      </c>
      <c r="BF35" s="238">
        <v>0</v>
      </c>
      <c r="BG35" s="238">
        <v>0</v>
      </c>
      <c r="BH35" s="238">
        <v>0</v>
      </c>
      <c r="BI35" s="238">
        <v>0</v>
      </c>
      <c r="BJ35" s="238">
        <v>0</v>
      </c>
      <c r="BK35" s="238">
        <v>0</v>
      </c>
      <c r="BL35" s="238">
        <v>0</v>
      </c>
      <c r="BM35" s="238">
        <v>0</v>
      </c>
      <c r="BN35" s="238">
        <v>0</v>
      </c>
      <c r="BO35" s="238">
        <v>0</v>
      </c>
      <c r="BP35" s="238">
        <v>0</v>
      </c>
      <c r="BQ35" s="238">
        <v>0</v>
      </c>
      <c r="BR35" s="238">
        <v>0</v>
      </c>
      <c r="BS35" s="238">
        <v>0</v>
      </c>
      <c r="BT35" s="238">
        <v>0</v>
      </c>
      <c r="BU35" s="238">
        <v>0</v>
      </c>
      <c r="BV35" s="238">
        <v>0</v>
      </c>
      <c r="BW35" s="238">
        <v>0</v>
      </c>
      <c r="BX35" s="238">
        <v>0</v>
      </c>
      <c r="BY35" s="238">
        <v>0</v>
      </c>
      <c r="BZ35" s="238">
        <v>0</v>
      </c>
      <c r="CA35" s="238">
        <v>0</v>
      </c>
      <c r="CB35" s="238">
        <v>0</v>
      </c>
      <c r="CC35" s="238">
        <v>0</v>
      </c>
      <c r="CD35" s="238">
        <v>0</v>
      </c>
      <c r="CE35" s="238">
        <v>0</v>
      </c>
      <c r="CF35" s="238">
        <v>0</v>
      </c>
      <c r="CG35" s="238">
        <v>0</v>
      </c>
      <c r="CH35" s="238">
        <v>0</v>
      </c>
    </row>
    <row r="36" spans="1:86" s="240" customFormat="1" ht="30">
      <c r="A36" s="77" t="s">
        <v>704</v>
      </c>
      <c r="B36" s="24">
        <v>7</v>
      </c>
      <c r="C36" s="24">
        <v>0</v>
      </c>
      <c r="D36" s="24">
        <v>0</v>
      </c>
      <c r="E36" s="24">
        <v>0</v>
      </c>
      <c r="F36" s="237">
        <v>0</v>
      </c>
      <c r="G36" s="237">
        <v>0</v>
      </c>
      <c r="H36" s="24">
        <v>184</v>
      </c>
      <c r="I36" s="24">
        <v>0</v>
      </c>
      <c r="J36" s="24">
        <v>0</v>
      </c>
      <c r="K36" s="24">
        <v>0</v>
      </c>
      <c r="L36" s="24">
        <v>0</v>
      </c>
      <c r="M36" s="24">
        <v>0</v>
      </c>
      <c r="N36" s="24">
        <v>65</v>
      </c>
      <c r="O36" s="24">
        <v>0</v>
      </c>
      <c r="P36" s="24">
        <v>0</v>
      </c>
      <c r="Q36" s="24">
        <v>0</v>
      </c>
      <c r="R36" s="24">
        <v>0</v>
      </c>
      <c r="S36" s="24">
        <v>0</v>
      </c>
      <c r="T36" s="24">
        <v>0</v>
      </c>
      <c r="U36" s="24">
        <v>0</v>
      </c>
      <c r="V36" s="24">
        <v>0</v>
      </c>
      <c r="W36" s="24">
        <v>0</v>
      </c>
      <c r="X36" s="24">
        <v>0</v>
      </c>
      <c r="Y36" s="24">
        <v>0</v>
      </c>
      <c r="Z36" s="24">
        <v>0</v>
      </c>
      <c r="AA36" s="24">
        <v>0</v>
      </c>
      <c r="AB36" s="24">
        <v>0</v>
      </c>
      <c r="AC36" s="24">
        <v>1</v>
      </c>
      <c r="AD36" s="24">
        <v>0</v>
      </c>
      <c r="AE36" s="24">
        <v>0</v>
      </c>
      <c r="AF36" s="24">
        <v>0</v>
      </c>
      <c r="AG36" s="24">
        <v>7</v>
      </c>
      <c r="AH36" s="24">
        <v>249</v>
      </c>
      <c r="AI36" s="24">
        <v>0</v>
      </c>
      <c r="AJ36" s="24">
        <v>256</v>
      </c>
      <c r="AK36" s="24">
        <v>1</v>
      </c>
      <c r="AL36" s="24">
        <v>0</v>
      </c>
      <c r="AM36" s="24">
        <v>1</v>
      </c>
      <c r="AN36" s="244" t="s">
        <v>2391</v>
      </c>
      <c r="AO36" s="24">
        <v>0</v>
      </c>
      <c r="AP36" s="24">
        <v>0</v>
      </c>
      <c r="AQ36" s="24">
        <v>0</v>
      </c>
      <c r="AR36" s="24">
        <v>0</v>
      </c>
      <c r="AS36" s="24">
        <v>0</v>
      </c>
      <c r="AT36" s="24">
        <v>0</v>
      </c>
      <c r="AU36" s="24">
        <v>0</v>
      </c>
      <c r="AV36" s="24">
        <v>0</v>
      </c>
      <c r="AW36" s="24">
        <v>0</v>
      </c>
      <c r="AX36" s="24">
        <v>0</v>
      </c>
      <c r="AY36" s="24">
        <v>0</v>
      </c>
      <c r="AZ36" s="24">
        <v>0</v>
      </c>
      <c r="BA36" s="24">
        <v>0</v>
      </c>
      <c r="BB36" s="24">
        <v>0</v>
      </c>
      <c r="BC36" s="24">
        <v>0</v>
      </c>
      <c r="BD36" s="24">
        <v>0</v>
      </c>
      <c r="BE36" s="24">
        <v>0</v>
      </c>
      <c r="BF36" s="24">
        <v>0</v>
      </c>
      <c r="BG36" s="24">
        <v>0</v>
      </c>
      <c r="BH36" s="24">
        <v>0</v>
      </c>
      <c r="BI36" s="24">
        <v>0</v>
      </c>
      <c r="BJ36" s="24">
        <v>0</v>
      </c>
      <c r="BK36" s="24">
        <v>0</v>
      </c>
      <c r="BL36" s="24">
        <v>0</v>
      </c>
      <c r="BM36" s="24">
        <v>0</v>
      </c>
      <c r="BN36" s="24">
        <v>0</v>
      </c>
      <c r="BO36" s="24">
        <v>0</v>
      </c>
      <c r="BP36" s="24">
        <v>0</v>
      </c>
      <c r="BQ36" s="24">
        <v>0</v>
      </c>
      <c r="BR36" s="24">
        <v>0</v>
      </c>
      <c r="BS36" s="24">
        <v>0</v>
      </c>
      <c r="BT36" s="24">
        <v>0</v>
      </c>
      <c r="BU36" s="24">
        <v>0</v>
      </c>
      <c r="BV36" s="24">
        <v>0</v>
      </c>
      <c r="BW36" s="24">
        <v>0</v>
      </c>
      <c r="BX36" s="24">
        <v>0</v>
      </c>
      <c r="BY36" s="24">
        <v>0</v>
      </c>
      <c r="BZ36" s="24">
        <v>0</v>
      </c>
      <c r="CA36" s="24">
        <v>0</v>
      </c>
      <c r="CB36" s="24">
        <v>0</v>
      </c>
      <c r="CC36" s="24">
        <v>0</v>
      </c>
      <c r="CD36" s="24">
        <v>0</v>
      </c>
      <c r="CE36" s="24">
        <v>0</v>
      </c>
      <c r="CF36" s="24">
        <v>0</v>
      </c>
      <c r="CG36" s="24">
        <v>0</v>
      </c>
      <c r="CH36" s="24">
        <v>0</v>
      </c>
    </row>
    <row r="37" spans="1:86" s="240" customFormat="1">
      <c r="A37" s="77" t="s">
        <v>2392</v>
      </c>
      <c r="B37" s="24">
        <v>11</v>
      </c>
      <c r="C37" s="24">
        <v>0</v>
      </c>
      <c r="D37" s="24">
        <v>0</v>
      </c>
      <c r="E37" s="24">
        <v>0</v>
      </c>
      <c r="F37" s="237">
        <v>0</v>
      </c>
      <c r="G37" s="237">
        <v>0</v>
      </c>
      <c r="H37" s="24">
        <v>61</v>
      </c>
      <c r="I37" s="24">
        <v>0</v>
      </c>
      <c r="J37" s="24">
        <v>0</v>
      </c>
      <c r="K37" s="24">
        <v>0</v>
      </c>
      <c r="L37" s="24">
        <v>0</v>
      </c>
      <c r="M37" s="24">
        <v>0</v>
      </c>
      <c r="N37" s="24">
        <v>0</v>
      </c>
      <c r="O37" s="24">
        <v>0</v>
      </c>
      <c r="P37" s="24">
        <v>0</v>
      </c>
      <c r="Q37" s="24">
        <v>0</v>
      </c>
      <c r="R37" s="24">
        <v>0</v>
      </c>
      <c r="S37" s="24">
        <v>0</v>
      </c>
      <c r="T37" s="24">
        <v>0</v>
      </c>
      <c r="U37" s="24">
        <v>0</v>
      </c>
      <c r="V37" s="24">
        <v>0</v>
      </c>
      <c r="W37" s="24">
        <v>0</v>
      </c>
      <c r="X37" s="24">
        <v>0</v>
      </c>
      <c r="Y37" s="24">
        <v>0</v>
      </c>
      <c r="Z37" s="24">
        <v>0</v>
      </c>
      <c r="AA37" s="24">
        <v>0</v>
      </c>
      <c r="AB37" s="24">
        <v>0</v>
      </c>
      <c r="AC37" s="24">
        <v>0</v>
      </c>
      <c r="AD37" s="24">
        <v>0</v>
      </c>
      <c r="AE37" s="24">
        <v>0</v>
      </c>
      <c r="AF37" s="24">
        <v>0</v>
      </c>
      <c r="AG37" s="24">
        <v>11</v>
      </c>
      <c r="AH37" s="24">
        <v>61</v>
      </c>
      <c r="AI37" s="24">
        <v>0</v>
      </c>
      <c r="AJ37" s="24">
        <v>72</v>
      </c>
      <c r="AK37" s="24">
        <v>0</v>
      </c>
      <c r="AL37" s="24">
        <v>0</v>
      </c>
      <c r="AM37" s="24">
        <v>0</v>
      </c>
      <c r="AN37" s="244">
        <v>0</v>
      </c>
      <c r="AO37" s="24">
        <v>0</v>
      </c>
      <c r="AP37" s="24">
        <v>0</v>
      </c>
      <c r="AQ37" s="24">
        <v>0</v>
      </c>
      <c r="AR37" s="24">
        <v>0</v>
      </c>
      <c r="AS37" s="24">
        <v>0</v>
      </c>
      <c r="AT37" s="24">
        <v>0</v>
      </c>
      <c r="AU37" s="24">
        <v>0</v>
      </c>
      <c r="AV37" s="24">
        <v>0</v>
      </c>
      <c r="AW37" s="24">
        <v>0</v>
      </c>
      <c r="AX37" s="24">
        <v>0</v>
      </c>
      <c r="AY37" s="24">
        <v>0</v>
      </c>
      <c r="AZ37" s="24">
        <v>0</v>
      </c>
      <c r="BA37" s="24">
        <v>0</v>
      </c>
      <c r="BB37" s="24">
        <v>0</v>
      </c>
      <c r="BC37" s="24">
        <v>0</v>
      </c>
      <c r="BD37" s="24">
        <v>0</v>
      </c>
      <c r="BE37" s="24">
        <v>0</v>
      </c>
      <c r="BF37" s="24">
        <v>0</v>
      </c>
      <c r="BG37" s="24">
        <v>0</v>
      </c>
      <c r="BH37" s="24">
        <v>0</v>
      </c>
      <c r="BI37" s="24">
        <v>0</v>
      </c>
      <c r="BJ37" s="24">
        <v>0</v>
      </c>
      <c r="BK37" s="24">
        <v>0</v>
      </c>
      <c r="BL37" s="24">
        <v>0</v>
      </c>
      <c r="BM37" s="24">
        <v>0</v>
      </c>
      <c r="BN37" s="24">
        <v>0</v>
      </c>
      <c r="BO37" s="24">
        <v>0</v>
      </c>
      <c r="BP37" s="24">
        <v>0</v>
      </c>
      <c r="BQ37" s="24">
        <v>0</v>
      </c>
      <c r="BR37" s="24">
        <v>0</v>
      </c>
      <c r="BS37" s="24">
        <v>0</v>
      </c>
      <c r="BT37" s="24">
        <v>0</v>
      </c>
      <c r="BU37" s="24">
        <v>0</v>
      </c>
      <c r="BV37" s="24">
        <v>0</v>
      </c>
      <c r="BW37" s="24">
        <v>0</v>
      </c>
      <c r="BX37" s="24">
        <v>0</v>
      </c>
      <c r="BY37" s="24">
        <v>0</v>
      </c>
      <c r="BZ37" s="24">
        <v>0</v>
      </c>
      <c r="CA37" s="24">
        <v>0</v>
      </c>
      <c r="CB37" s="24">
        <v>0</v>
      </c>
      <c r="CC37" s="24">
        <v>0</v>
      </c>
      <c r="CD37" s="24">
        <v>0</v>
      </c>
      <c r="CE37" s="24">
        <v>0</v>
      </c>
      <c r="CF37" s="24">
        <v>0</v>
      </c>
      <c r="CG37" s="24">
        <v>0</v>
      </c>
      <c r="CH37" s="24">
        <v>0</v>
      </c>
    </row>
    <row r="38" spans="1:86" s="240" customFormat="1" ht="30">
      <c r="A38" s="77" t="s">
        <v>705</v>
      </c>
      <c r="B38" s="24">
        <v>9</v>
      </c>
      <c r="C38" s="24">
        <v>0</v>
      </c>
      <c r="D38" s="24">
        <v>0</v>
      </c>
      <c r="E38" s="24">
        <v>0</v>
      </c>
      <c r="F38" s="237">
        <v>0</v>
      </c>
      <c r="G38" s="237">
        <v>0</v>
      </c>
      <c r="H38" s="24">
        <v>111</v>
      </c>
      <c r="I38" s="24">
        <v>0</v>
      </c>
      <c r="J38" s="24">
        <v>0</v>
      </c>
      <c r="K38" s="24">
        <v>0</v>
      </c>
      <c r="L38" s="24">
        <v>0</v>
      </c>
      <c r="M38" s="24">
        <v>0</v>
      </c>
      <c r="N38" s="24">
        <v>55</v>
      </c>
      <c r="O38" s="24">
        <v>0</v>
      </c>
      <c r="P38" s="24">
        <v>0</v>
      </c>
      <c r="Q38" s="24">
        <v>0</v>
      </c>
      <c r="R38" s="24">
        <v>0</v>
      </c>
      <c r="S38" s="24">
        <v>0</v>
      </c>
      <c r="T38" s="24">
        <v>0</v>
      </c>
      <c r="U38" s="24">
        <v>0</v>
      </c>
      <c r="V38" s="24">
        <v>0</v>
      </c>
      <c r="W38" s="24">
        <v>0</v>
      </c>
      <c r="X38" s="24">
        <v>0</v>
      </c>
      <c r="Y38" s="24">
        <v>0</v>
      </c>
      <c r="Z38" s="24">
        <v>0</v>
      </c>
      <c r="AA38" s="24">
        <v>0</v>
      </c>
      <c r="AB38" s="24">
        <v>0</v>
      </c>
      <c r="AC38" s="24">
        <v>1</v>
      </c>
      <c r="AD38" s="24">
        <v>0</v>
      </c>
      <c r="AE38" s="24">
        <v>0</v>
      </c>
      <c r="AF38" s="24">
        <v>0</v>
      </c>
      <c r="AG38" s="24">
        <v>9</v>
      </c>
      <c r="AH38" s="24">
        <v>166</v>
      </c>
      <c r="AI38" s="24">
        <v>0</v>
      </c>
      <c r="AJ38" s="24">
        <v>175</v>
      </c>
      <c r="AK38" s="24">
        <v>1</v>
      </c>
      <c r="AL38" s="24">
        <v>0</v>
      </c>
      <c r="AM38" s="24">
        <v>1</v>
      </c>
      <c r="AN38" s="244" t="s">
        <v>2393</v>
      </c>
      <c r="AO38" s="24">
        <v>0</v>
      </c>
      <c r="AP38" s="24">
        <v>0</v>
      </c>
      <c r="AQ38" s="24">
        <v>0</v>
      </c>
      <c r="AR38" s="24">
        <v>0</v>
      </c>
      <c r="AS38" s="24">
        <v>0</v>
      </c>
      <c r="AT38" s="24">
        <v>0</v>
      </c>
      <c r="AU38" s="24">
        <v>0</v>
      </c>
      <c r="AV38" s="24">
        <v>0</v>
      </c>
      <c r="AW38" s="24">
        <v>0</v>
      </c>
      <c r="AX38" s="24">
        <v>0</v>
      </c>
      <c r="AY38" s="24">
        <v>0</v>
      </c>
      <c r="AZ38" s="24">
        <v>0</v>
      </c>
      <c r="BA38" s="24">
        <v>0</v>
      </c>
      <c r="BB38" s="24">
        <v>0</v>
      </c>
      <c r="BC38" s="24">
        <v>0</v>
      </c>
      <c r="BD38" s="24">
        <v>0</v>
      </c>
      <c r="BE38" s="24">
        <v>0</v>
      </c>
      <c r="BF38" s="24">
        <v>0</v>
      </c>
      <c r="BG38" s="24">
        <v>0</v>
      </c>
      <c r="BH38" s="24">
        <v>0</v>
      </c>
      <c r="BI38" s="24">
        <v>0</v>
      </c>
      <c r="BJ38" s="24">
        <v>0</v>
      </c>
      <c r="BK38" s="24">
        <v>0</v>
      </c>
      <c r="BL38" s="24">
        <v>0</v>
      </c>
      <c r="BM38" s="24">
        <v>0</v>
      </c>
      <c r="BN38" s="24">
        <v>0</v>
      </c>
      <c r="BO38" s="24">
        <v>0</v>
      </c>
      <c r="BP38" s="24">
        <v>0</v>
      </c>
      <c r="BQ38" s="24">
        <v>0</v>
      </c>
      <c r="BR38" s="24">
        <v>0</v>
      </c>
      <c r="BS38" s="24">
        <v>0</v>
      </c>
      <c r="BT38" s="24">
        <v>0</v>
      </c>
      <c r="BU38" s="24">
        <v>0</v>
      </c>
      <c r="BV38" s="24">
        <v>0</v>
      </c>
      <c r="BW38" s="24">
        <v>0</v>
      </c>
      <c r="BX38" s="24">
        <v>0</v>
      </c>
      <c r="BY38" s="24">
        <v>0</v>
      </c>
      <c r="BZ38" s="24">
        <v>0</v>
      </c>
      <c r="CA38" s="24">
        <v>0</v>
      </c>
      <c r="CB38" s="24">
        <v>0</v>
      </c>
      <c r="CC38" s="24">
        <v>0</v>
      </c>
      <c r="CD38" s="24">
        <v>0</v>
      </c>
      <c r="CE38" s="24">
        <v>0</v>
      </c>
      <c r="CF38" s="24">
        <v>0</v>
      </c>
      <c r="CG38" s="24">
        <v>0</v>
      </c>
      <c r="CH38" s="24">
        <v>0</v>
      </c>
    </row>
    <row r="39" spans="1:86" s="240" customFormat="1" ht="135">
      <c r="A39" s="77" t="s">
        <v>706</v>
      </c>
      <c r="B39" s="24">
        <v>17</v>
      </c>
      <c r="C39" s="24">
        <v>1</v>
      </c>
      <c r="D39" s="24">
        <v>0</v>
      </c>
      <c r="E39" s="24">
        <v>0</v>
      </c>
      <c r="F39" s="237">
        <v>0</v>
      </c>
      <c r="G39" s="237">
        <v>0</v>
      </c>
      <c r="H39" s="24">
        <v>232</v>
      </c>
      <c r="I39" s="24">
        <v>0</v>
      </c>
      <c r="J39" s="24">
        <v>0</v>
      </c>
      <c r="K39" s="24">
        <v>74</v>
      </c>
      <c r="L39" s="24">
        <v>0</v>
      </c>
      <c r="M39" s="24">
        <v>0</v>
      </c>
      <c r="N39" s="24">
        <v>35</v>
      </c>
      <c r="O39" s="24">
        <v>0</v>
      </c>
      <c r="P39" s="24">
        <v>0</v>
      </c>
      <c r="Q39" s="24">
        <v>47</v>
      </c>
      <c r="R39" s="24">
        <v>0</v>
      </c>
      <c r="S39" s="24">
        <v>0</v>
      </c>
      <c r="T39" s="24">
        <v>0</v>
      </c>
      <c r="U39" s="24">
        <v>0</v>
      </c>
      <c r="V39" s="24">
        <v>0</v>
      </c>
      <c r="W39" s="24">
        <v>0</v>
      </c>
      <c r="X39" s="24">
        <v>0</v>
      </c>
      <c r="Y39" s="24">
        <v>0</v>
      </c>
      <c r="Z39" s="24">
        <v>0</v>
      </c>
      <c r="AA39" s="24">
        <v>0</v>
      </c>
      <c r="AB39" s="24">
        <v>0</v>
      </c>
      <c r="AC39" s="24">
        <v>2</v>
      </c>
      <c r="AD39" s="24">
        <v>0</v>
      </c>
      <c r="AE39" s="24">
        <v>0</v>
      </c>
      <c r="AF39" s="24">
        <v>0</v>
      </c>
      <c r="AG39" s="24">
        <v>17</v>
      </c>
      <c r="AH39" s="24">
        <v>388</v>
      </c>
      <c r="AI39" s="24">
        <v>0</v>
      </c>
      <c r="AJ39" s="24">
        <v>405</v>
      </c>
      <c r="AK39" s="24">
        <v>3</v>
      </c>
      <c r="AL39" s="24">
        <v>0</v>
      </c>
      <c r="AM39" s="24">
        <v>8</v>
      </c>
      <c r="AN39" s="244" t="s">
        <v>2394</v>
      </c>
      <c r="AO39" s="24">
        <v>0</v>
      </c>
      <c r="AP39" s="24">
        <v>0</v>
      </c>
      <c r="AQ39" s="24">
        <v>0</v>
      </c>
      <c r="AR39" s="24">
        <v>0</v>
      </c>
      <c r="AS39" s="24">
        <v>0</v>
      </c>
      <c r="AT39" s="24">
        <v>0</v>
      </c>
      <c r="AU39" s="24">
        <v>0</v>
      </c>
      <c r="AV39" s="24">
        <v>0</v>
      </c>
      <c r="AW39" s="24">
        <v>0</v>
      </c>
      <c r="AX39" s="24">
        <v>0</v>
      </c>
      <c r="AY39" s="24">
        <v>0</v>
      </c>
      <c r="AZ39" s="24">
        <v>0</v>
      </c>
      <c r="BA39" s="24">
        <v>0</v>
      </c>
      <c r="BB39" s="24">
        <v>0</v>
      </c>
      <c r="BC39" s="24">
        <v>0</v>
      </c>
      <c r="BD39" s="24">
        <v>0</v>
      </c>
      <c r="BE39" s="24">
        <v>0</v>
      </c>
      <c r="BF39" s="24">
        <v>0</v>
      </c>
      <c r="BG39" s="24">
        <v>0</v>
      </c>
      <c r="BH39" s="24">
        <v>0</v>
      </c>
      <c r="BI39" s="24">
        <v>0</v>
      </c>
      <c r="BJ39" s="24">
        <v>0</v>
      </c>
      <c r="BK39" s="24">
        <v>0</v>
      </c>
      <c r="BL39" s="24">
        <v>0</v>
      </c>
      <c r="BM39" s="24">
        <v>0</v>
      </c>
      <c r="BN39" s="24">
        <v>0</v>
      </c>
      <c r="BO39" s="24">
        <v>0</v>
      </c>
      <c r="BP39" s="24">
        <v>0</v>
      </c>
      <c r="BQ39" s="24">
        <v>0</v>
      </c>
      <c r="BR39" s="24">
        <v>0</v>
      </c>
      <c r="BS39" s="24">
        <v>0</v>
      </c>
      <c r="BT39" s="24">
        <v>0</v>
      </c>
      <c r="BU39" s="24">
        <v>0</v>
      </c>
      <c r="BV39" s="24">
        <v>0</v>
      </c>
      <c r="BW39" s="24">
        <v>0</v>
      </c>
      <c r="BX39" s="24">
        <v>0</v>
      </c>
      <c r="BY39" s="24">
        <v>0</v>
      </c>
      <c r="BZ39" s="24">
        <v>0</v>
      </c>
      <c r="CA39" s="24">
        <v>0</v>
      </c>
      <c r="CB39" s="24">
        <v>0</v>
      </c>
      <c r="CC39" s="24">
        <v>0</v>
      </c>
      <c r="CD39" s="24">
        <v>0</v>
      </c>
      <c r="CE39" s="24">
        <v>0</v>
      </c>
      <c r="CF39" s="24">
        <v>0</v>
      </c>
      <c r="CG39" s="24">
        <v>0</v>
      </c>
      <c r="CH39" s="24">
        <v>0</v>
      </c>
    </row>
    <row r="40" spans="1:86" s="240" customFormat="1">
      <c r="A40" s="77" t="s">
        <v>2395</v>
      </c>
      <c r="B40" s="24">
        <v>7</v>
      </c>
      <c r="C40" s="24">
        <v>0</v>
      </c>
      <c r="D40" s="24">
        <v>0</v>
      </c>
      <c r="E40" s="24">
        <v>0</v>
      </c>
      <c r="F40" s="237">
        <v>0</v>
      </c>
      <c r="G40" s="237">
        <v>0</v>
      </c>
      <c r="H40" s="24">
        <v>83</v>
      </c>
      <c r="I40" s="24">
        <v>0</v>
      </c>
      <c r="J40" s="24">
        <v>0</v>
      </c>
      <c r="K40" s="24">
        <v>0</v>
      </c>
      <c r="L40" s="24">
        <v>0</v>
      </c>
      <c r="M40" s="24">
        <v>0</v>
      </c>
      <c r="N40" s="24">
        <v>0</v>
      </c>
      <c r="O40" s="24">
        <v>0</v>
      </c>
      <c r="P40" s="24">
        <v>0</v>
      </c>
      <c r="Q40" s="24">
        <v>0</v>
      </c>
      <c r="R40" s="24">
        <v>0</v>
      </c>
      <c r="S40" s="24">
        <v>0</v>
      </c>
      <c r="T40" s="24">
        <v>0</v>
      </c>
      <c r="U40" s="24">
        <v>0</v>
      </c>
      <c r="V40" s="24">
        <v>0</v>
      </c>
      <c r="W40" s="24">
        <v>0</v>
      </c>
      <c r="X40" s="24">
        <v>0</v>
      </c>
      <c r="Y40" s="24">
        <v>0</v>
      </c>
      <c r="Z40" s="24">
        <v>0</v>
      </c>
      <c r="AA40" s="24">
        <v>0</v>
      </c>
      <c r="AB40" s="24">
        <v>0</v>
      </c>
      <c r="AC40" s="24">
        <v>0</v>
      </c>
      <c r="AD40" s="24">
        <v>0</v>
      </c>
      <c r="AE40" s="24">
        <v>0</v>
      </c>
      <c r="AF40" s="24">
        <v>0</v>
      </c>
      <c r="AG40" s="24">
        <v>7</v>
      </c>
      <c r="AH40" s="24">
        <v>83</v>
      </c>
      <c r="AI40" s="24">
        <v>0</v>
      </c>
      <c r="AJ40" s="24">
        <v>90</v>
      </c>
      <c r="AK40" s="24">
        <v>0</v>
      </c>
      <c r="AL40" s="24">
        <v>0</v>
      </c>
      <c r="AM40" s="24">
        <v>0</v>
      </c>
      <c r="AN40" s="244">
        <v>0</v>
      </c>
      <c r="AO40" s="244">
        <v>0</v>
      </c>
      <c r="AP40" s="244">
        <v>0</v>
      </c>
      <c r="AQ40" s="244">
        <v>0</v>
      </c>
      <c r="AR40" s="244">
        <v>0</v>
      </c>
      <c r="AS40" s="244">
        <v>0</v>
      </c>
      <c r="AT40" s="244">
        <v>0</v>
      </c>
      <c r="AU40" s="244">
        <v>0</v>
      </c>
      <c r="AV40" s="244">
        <v>0</v>
      </c>
      <c r="AW40" s="244">
        <v>0</v>
      </c>
      <c r="AX40" s="244">
        <v>0</v>
      </c>
      <c r="AY40" s="244">
        <v>0</v>
      </c>
      <c r="AZ40" s="244">
        <v>0</v>
      </c>
      <c r="BA40" s="244">
        <v>0</v>
      </c>
      <c r="BB40" s="244">
        <v>0</v>
      </c>
      <c r="BC40" s="244">
        <v>0</v>
      </c>
      <c r="BD40" s="244">
        <v>0</v>
      </c>
      <c r="BE40" s="244">
        <v>0</v>
      </c>
      <c r="BF40" s="244">
        <v>0</v>
      </c>
      <c r="BG40" s="244">
        <v>0</v>
      </c>
      <c r="BH40" s="244">
        <v>0</v>
      </c>
      <c r="BI40" s="244">
        <v>0</v>
      </c>
      <c r="BJ40" s="244">
        <v>0</v>
      </c>
      <c r="BK40" s="244">
        <v>0</v>
      </c>
      <c r="BL40" s="244">
        <v>0</v>
      </c>
      <c r="BM40" s="244">
        <v>0</v>
      </c>
      <c r="BN40" s="244">
        <v>0</v>
      </c>
      <c r="BO40" s="244">
        <v>0</v>
      </c>
      <c r="BP40" s="244">
        <v>0</v>
      </c>
      <c r="BQ40" s="244">
        <v>0</v>
      </c>
      <c r="BR40" s="244">
        <v>0</v>
      </c>
      <c r="BS40" s="244">
        <v>0</v>
      </c>
      <c r="BT40" s="244">
        <v>0</v>
      </c>
      <c r="BU40" s="244">
        <v>0</v>
      </c>
      <c r="BV40" s="244">
        <v>0</v>
      </c>
      <c r="BW40" s="244">
        <v>0</v>
      </c>
      <c r="BX40" s="244">
        <v>0</v>
      </c>
      <c r="BY40" s="244">
        <v>0</v>
      </c>
      <c r="BZ40" s="244">
        <v>0</v>
      </c>
      <c r="CA40" s="244">
        <v>0</v>
      </c>
      <c r="CB40" s="244">
        <v>0</v>
      </c>
      <c r="CC40" s="244">
        <v>0</v>
      </c>
      <c r="CD40" s="244">
        <v>0</v>
      </c>
      <c r="CE40" s="244">
        <v>0</v>
      </c>
      <c r="CF40" s="244">
        <v>0</v>
      </c>
      <c r="CG40" s="244">
        <v>0</v>
      </c>
      <c r="CH40" s="244">
        <v>0</v>
      </c>
    </row>
    <row r="41" spans="1:86" s="240" customFormat="1" ht="90">
      <c r="A41" s="77" t="s">
        <v>2396</v>
      </c>
      <c r="B41" s="24">
        <v>18</v>
      </c>
      <c r="C41" s="24">
        <v>1</v>
      </c>
      <c r="D41" s="24">
        <v>0</v>
      </c>
      <c r="E41" s="24">
        <v>0</v>
      </c>
      <c r="F41" s="237">
        <v>0</v>
      </c>
      <c r="G41" s="237">
        <v>0</v>
      </c>
      <c r="H41" s="24">
        <v>173</v>
      </c>
      <c r="I41" s="24">
        <v>0</v>
      </c>
      <c r="J41" s="24">
        <v>0</v>
      </c>
      <c r="K41" s="24">
        <v>21</v>
      </c>
      <c r="L41" s="24">
        <v>0</v>
      </c>
      <c r="M41" s="24">
        <v>0</v>
      </c>
      <c r="N41" s="24">
        <v>0</v>
      </c>
      <c r="O41" s="24">
        <v>0</v>
      </c>
      <c r="P41" s="24">
        <v>0</v>
      </c>
      <c r="Q41" s="24">
        <v>0</v>
      </c>
      <c r="R41" s="24">
        <v>0</v>
      </c>
      <c r="S41" s="24">
        <v>0</v>
      </c>
      <c r="T41" s="24">
        <v>0</v>
      </c>
      <c r="U41" s="24">
        <v>0</v>
      </c>
      <c r="V41" s="24">
        <v>0</v>
      </c>
      <c r="W41" s="24">
        <v>0</v>
      </c>
      <c r="X41" s="24">
        <v>0</v>
      </c>
      <c r="Y41" s="24">
        <v>0</v>
      </c>
      <c r="Z41" s="24">
        <v>0</v>
      </c>
      <c r="AA41" s="24">
        <v>0</v>
      </c>
      <c r="AB41" s="24">
        <v>0</v>
      </c>
      <c r="AC41" s="24">
        <v>1</v>
      </c>
      <c r="AD41" s="24">
        <v>0</v>
      </c>
      <c r="AE41" s="24">
        <v>0</v>
      </c>
      <c r="AF41" s="24">
        <v>0</v>
      </c>
      <c r="AG41" s="24">
        <v>18</v>
      </c>
      <c r="AH41" s="24">
        <v>194</v>
      </c>
      <c r="AI41" s="24">
        <v>0</v>
      </c>
      <c r="AJ41" s="24">
        <v>212</v>
      </c>
      <c r="AK41" s="24">
        <v>2</v>
      </c>
      <c r="AL41" s="24">
        <v>0</v>
      </c>
      <c r="AM41" s="24">
        <v>5</v>
      </c>
      <c r="AN41" s="244" t="s">
        <v>2397</v>
      </c>
      <c r="AO41" s="24">
        <v>0</v>
      </c>
      <c r="AP41" s="24">
        <v>0</v>
      </c>
      <c r="AQ41" s="24">
        <v>0</v>
      </c>
      <c r="AR41" s="24">
        <v>0</v>
      </c>
      <c r="AS41" s="24">
        <v>0</v>
      </c>
      <c r="AT41" s="24">
        <v>0</v>
      </c>
      <c r="AU41" s="24">
        <v>0</v>
      </c>
      <c r="AV41" s="24">
        <v>0</v>
      </c>
      <c r="AW41" s="24">
        <v>0</v>
      </c>
      <c r="AX41" s="24">
        <v>0</v>
      </c>
      <c r="AY41" s="24">
        <v>0</v>
      </c>
      <c r="AZ41" s="24">
        <v>0</v>
      </c>
      <c r="BA41" s="24">
        <v>0</v>
      </c>
      <c r="BB41" s="24">
        <v>0</v>
      </c>
      <c r="BC41" s="24">
        <v>0</v>
      </c>
      <c r="BD41" s="24">
        <v>0</v>
      </c>
      <c r="BE41" s="24">
        <v>0</v>
      </c>
      <c r="BF41" s="24">
        <v>0</v>
      </c>
      <c r="BG41" s="24">
        <v>0</v>
      </c>
      <c r="BH41" s="24">
        <v>0</v>
      </c>
      <c r="BI41" s="24">
        <v>0</v>
      </c>
      <c r="BJ41" s="24">
        <v>0</v>
      </c>
      <c r="BK41" s="24">
        <v>0</v>
      </c>
      <c r="BL41" s="24">
        <v>0</v>
      </c>
      <c r="BM41" s="24">
        <v>0</v>
      </c>
      <c r="BN41" s="24">
        <v>0</v>
      </c>
      <c r="BO41" s="24">
        <v>0</v>
      </c>
      <c r="BP41" s="24">
        <v>0</v>
      </c>
      <c r="BQ41" s="24">
        <v>0</v>
      </c>
      <c r="BR41" s="24">
        <v>0</v>
      </c>
      <c r="BS41" s="24">
        <v>0</v>
      </c>
      <c r="BT41" s="24">
        <v>0</v>
      </c>
      <c r="BU41" s="24">
        <v>0</v>
      </c>
      <c r="BV41" s="24">
        <v>0</v>
      </c>
      <c r="BW41" s="24">
        <v>0</v>
      </c>
      <c r="BX41" s="24">
        <v>0</v>
      </c>
      <c r="BY41" s="24">
        <v>0</v>
      </c>
      <c r="BZ41" s="24">
        <v>0</v>
      </c>
      <c r="CA41" s="24">
        <v>0</v>
      </c>
      <c r="CB41" s="24">
        <v>0</v>
      </c>
      <c r="CC41" s="24">
        <v>0</v>
      </c>
      <c r="CD41" s="24">
        <v>0</v>
      </c>
      <c r="CE41" s="24">
        <v>0</v>
      </c>
      <c r="CF41" s="24">
        <v>0</v>
      </c>
      <c r="CG41" s="24">
        <v>0</v>
      </c>
      <c r="CH41" s="24">
        <v>0</v>
      </c>
    </row>
    <row r="42" spans="1:86" s="240" customFormat="1" ht="285">
      <c r="A42" s="77" t="s">
        <v>707</v>
      </c>
      <c r="B42" s="24">
        <v>15</v>
      </c>
      <c r="C42" s="24">
        <v>2</v>
      </c>
      <c r="D42" s="24">
        <v>0</v>
      </c>
      <c r="E42" s="24">
        <v>0</v>
      </c>
      <c r="F42" s="237">
        <v>0</v>
      </c>
      <c r="G42" s="237">
        <v>0</v>
      </c>
      <c r="H42" s="24">
        <v>269</v>
      </c>
      <c r="I42" s="24">
        <v>0</v>
      </c>
      <c r="J42" s="24">
        <v>0</v>
      </c>
      <c r="K42" s="24">
        <v>111</v>
      </c>
      <c r="L42" s="24">
        <v>0</v>
      </c>
      <c r="M42" s="24">
        <v>0</v>
      </c>
      <c r="N42" s="24">
        <v>94</v>
      </c>
      <c r="O42" s="24">
        <v>0</v>
      </c>
      <c r="P42" s="24">
        <v>0</v>
      </c>
      <c r="Q42" s="24">
        <v>17</v>
      </c>
      <c r="R42" s="24">
        <v>0</v>
      </c>
      <c r="S42" s="24">
        <v>0</v>
      </c>
      <c r="T42" s="24">
        <v>0</v>
      </c>
      <c r="U42" s="24">
        <v>0</v>
      </c>
      <c r="V42" s="24">
        <v>0</v>
      </c>
      <c r="W42" s="24">
        <v>0</v>
      </c>
      <c r="X42" s="24">
        <v>0</v>
      </c>
      <c r="Y42" s="24">
        <v>0</v>
      </c>
      <c r="Z42" s="24">
        <v>0</v>
      </c>
      <c r="AA42" s="24">
        <v>0</v>
      </c>
      <c r="AB42" s="24">
        <v>0</v>
      </c>
      <c r="AC42" s="24">
        <v>1</v>
      </c>
      <c r="AD42" s="24">
        <v>0</v>
      </c>
      <c r="AE42" s="24">
        <v>0</v>
      </c>
      <c r="AF42" s="24">
        <v>0</v>
      </c>
      <c r="AG42" s="24">
        <v>15</v>
      </c>
      <c r="AH42" s="24">
        <v>491</v>
      </c>
      <c r="AI42" s="24">
        <v>0</v>
      </c>
      <c r="AJ42" s="24">
        <v>506</v>
      </c>
      <c r="AK42" s="24">
        <v>3</v>
      </c>
      <c r="AL42" s="24">
        <v>0</v>
      </c>
      <c r="AM42" s="24">
        <v>19</v>
      </c>
      <c r="AN42" s="244" t="s">
        <v>2398</v>
      </c>
      <c r="AO42" s="24">
        <v>0</v>
      </c>
      <c r="AP42" s="24">
        <v>0</v>
      </c>
      <c r="AQ42" s="24">
        <v>0</v>
      </c>
      <c r="AR42" s="24">
        <v>0</v>
      </c>
      <c r="AS42" s="24">
        <v>0</v>
      </c>
      <c r="AT42" s="24">
        <v>0</v>
      </c>
      <c r="AU42" s="24">
        <v>0</v>
      </c>
      <c r="AV42" s="24">
        <v>0</v>
      </c>
      <c r="AW42" s="24">
        <v>0</v>
      </c>
      <c r="AX42" s="24">
        <v>0</v>
      </c>
      <c r="AY42" s="24">
        <v>0</v>
      </c>
      <c r="AZ42" s="24">
        <v>0</v>
      </c>
      <c r="BA42" s="24">
        <v>0</v>
      </c>
      <c r="BB42" s="24">
        <v>0</v>
      </c>
      <c r="BC42" s="24">
        <v>0</v>
      </c>
      <c r="BD42" s="24">
        <v>0</v>
      </c>
      <c r="BE42" s="24">
        <v>0</v>
      </c>
      <c r="BF42" s="24">
        <v>0</v>
      </c>
      <c r="BG42" s="24">
        <v>0</v>
      </c>
      <c r="BH42" s="24">
        <v>0</v>
      </c>
      <c r="BI42" s="24">
        <v>0</v>
      </c>
      <c r="BJ42" s="24">
        <v>0</v>
      </c>
      <c r="BK42" s="24">
        <v>0</v>
      </c>
      <c r="BL42" s="24">
        <v>0</v>
      </c>
      <c r="BM42" s="24">
        <v>0</v>
      </c>
      <c r="BN42" s="24">
        <v>0</v>
      </c>
      <c r="BO42" s="24">
        <v>0</v>
      </c>
      <c r="BP42" s="24">
        <v>0</v>
      </c>
      <c r="BQ42" s="24">
        <v>0</v>
      </c>
      <c r="BR42" s="24">
        <v>0</v>
      </c>
      <c r="BS42" s="24">
        <v>0</v>
      </c>
      <c r="BT42" s="24">
        <v>0</v>
      </c>
      <c r="BU42" s="24">
        <v>0</v>
      </c>
      <c r="BV42" s="24">
        <v>0</v>
      </c>
      <c r="BW42" s="24">
        <v>0</v>
      </c>
      <c r="BX42" s="24">
        <v>0</v>
      </c>
      <c r="BY42" s="24">
        <v>0</v>
      </c>
      <c r="BZ42" s="24">
        <v>0</v>
      </c>
      <c r="CA42" s="24">
        <v>0</v>
      </c>
      <c r="CB42" s="24">
        <v>0</v>
      </c>
      <c r="CC42" s="24">
        <v>0</v>
      </c>
      <c r="CD42" s="24">
        <v>0</v>
      </c>
      <c r="CE42" s="24">
        <v>0</v>
      </c>
      <c r="CF42" s="24">
        <v>0</v>
      </c>
      <c r="CG42" s="24">
        <v>0</v>
      </c>
      <c r="CH42" s="24">
        <v>0</v>
      </c>
    </row>
    <row r="43" spans="1:86" s="240" customFormat="1" ht="90">
      <c r="A43" s="77" t="s">
        <v>2399</v>
      </c>
      <c r="B43" s="24">
        <v>7</v>
      </c>
      <c r="C43" s="24">
        <v>1</v>
      </c>
      <c r="D43" s="24">
        <v>0</v>
      </c>
      <c r="E43" s="24">
        <v>0</v>
      </c>
      <c r="F43" s="237">
        <v>0</v>
      </c>
      <c r="G43" s="237">
        <v>0</v>
      </c>
      <c r="H43" s="24">
        <v>82</v>
      </c>
      <c r="I43" s="24">
        <v>0</v>
      </c>
      <c r="J43" s="24">
        <v>0</v>
      </c>
      <c r="K43" s="24">
        <v>0</v>
      </c>
      <c r="L43" s="24">
        <v>0</v>
      </c>
      <c r="M43" s="24">
        <v>0</v>
      </c>
      <c r="N43" s="24">
        <v>0</v>
      </c>
      <c r="O43" s="24">
        <v>0</v>
      </c>
      <c r="P43" s="24">
        <v>0</v>
      </c>
      <c r="Q43" s="24">
        <v>0</v>
      </c>
      <c r="R43" s="24">
        <v>0</v>
      </c>
      <c r="S43" s="24">
        <v>0</v>
      </c>
      <c r="T43" s="24">
        <v>0</v>
      </c>
      <c r="U43" s="24">
        <v>0</v>
      </c>
      <c r="V43" s="24">
        <v>0</v>
      </c>
      <c r="W43" s="24">
        <v>0</v>
      </c>
      <c r="X43" s="24">
        <v>0</v>
      </c>
      <c r="Y43" s="24">
        <v>0</v>
      </c>
      <c r="Z43" s="24">
        <v>0</v>
      </c>
      <c r="AA43" s="24">
        <v>0</v>
      </c>
      <c r="AB43" s="24">
        <v>0</v>
      </c>
      <c r="AC43" s="24">
        <v>0</v>
      </c>
      <c r="AD43" s="24">
        <v>0</v>
      </c>
      <c r="AE43" s="24">
        <v>0</v>
      </c>
      <c r="AF43" s="24">
        <v>0</v>
      </c>
      <c r="AG43" s="24">
        <v>7</v>
      </c>
      <c r="AH43" s="24">
        <v>82</v>
      </c>
      <c r="AI43" s="24">
        <v>0</v>
      </c>
      <c r="AJ43" s="24">
        <v>89</v>
      </c>
      <c r="AK43" s="24">
        <v>1</v>
      </c>
      <c r="AL43" s="24">
        <v>0</v>
      </c>
      <c r="AM43" s="24">
        <v>8</v>
      </c>
      <c r="AN43" s="244" t="s">
        <v>2400</v>
      </c>
      <c r="AO43" s="24">
        <v>0</v>
      </c>
      <c r="AP43" s="24">
        <v>0</v>
      </c>
      <c r="AQ43" s="24">
        <v>0</v>
      </c>
      <c r="AR43" s="24">
        <v>0</v>
      </c>
      <c r="AS43" s="24">
        <v>0</v>
      </c>
      <c r="AT43" s="24">
        <v>0</v>
      </c>
      <c r="AU43" s="24">
        <v>0</v>
      </c>
      <c r="AV43" s="24">
        <v>0</v>
      </c>
      <c r="AW43" s="24">
        <v>0</v>
      </c>
      <c r="AX43" s="24">
        <v>0</v>
      </c>
      <c r="AY43" s="24">
        <v>0</v>
      </c>
      <c r="AZ43" s="24">
        <v>0</v>
      </c>
      <c r="BA43" s="24">
        <v>0</v>
      </c>
      <c r="BB43" s="24">
        <v>0</v>
      </c>
      <c r="BC43" s="24">
        <v>0</v>
      </c>
      <c r="BD43" s="24">
        <v>0</v>
      </c>
      <c r="BE43" s="24">
        <v>0</v>
      </c>
      <c r="BF43" s="24">
        <v>0</v>
      </c>
      <c r="BG43" s="24">
        <v>0</v>
      </c>
      <c r="BH43" s="24">
        <v>0</v>
      </c>
      <c r="BI43" s="24">
        <v>0</v>
      </c>
      <c r="BJ43" s="24">
        <v>0</v>
      </c>
      <c r="BK43" s="24">
        <v>0</v>
      </c>
      <c r="BL43" s="24">
        <v>0</v>
      </c>
      <c r="BM43" s="24">
        <v>0</v>
      </c>
      <c r="BN43" s="24">
        <v>0</v>
      </c>
      <c r="BO43" s="24">
        <v>0</v>
      </c>
      <c r="BP43" s="24">
        <v>0</v>
      </c>
      <c r="BQ43" s="24">
        <v>0</v>
      </c>
      <c r="BR43" s="24">
        <v>0</v>
      </c>
      <c r="BS43" s="24">
        <v>0</v>
      </c>
      <c r="BT43" s="24">
        <v>0</v>
      </c>
      <c r="BU43" s="24">
        <v>0</v>
      </c>
      <c r="BV43" s="24">
        <v>0</v>
      </c>
      <c r="BW43" s="24">
        <v>0</v>
      </c>
      <c r="BX43" s="24">
        <v>0</v>
      </c>
      <c r="BY43" s="24">
        <v>0</v>
      </c>
      <c r="BZ43" s="24">
        <v>0</v>
      </c>
      <c r="CA43" s="24">
        <v>0</v>
      </c>
      <c r="CB43" s="24">
        <v>0</v>
      </c>
      <c r="CC43" s="24">
        <v>0</v>
      </c>
      <c r="CD43" s="24">
        <v>0</v>
      </c>
      <c r="CE43" s="24">
        <v>0</v>
      </c>
      <c r="CF43" s="24">
        <v>0</v>
      </c>
      <c r="CG43" s="24">
        <v>0</v>
      </c>
      <c r="CH43" s="24">
        <v>0</v>
      </c>
    </row>
    <row r="44" spans="1:86" s="240" customFormat="1" ht="45">
      <c r="A44" s="77" t="s">
        <v>708</v>
      </c>
      <c r="B44" s="24">
        <v>20</v>
      </c>
      <c r="C44" s="24">
        <v>0</v>
      </c>
      <c r="D44" s="24">
        <v>0</v>
      </c>
      <c r="E44" s="24">
        <v>0</v>
      </c>
      <c r="F44" s="237">
        <v>0</v>
      </c>
      <c r="G44" s="237">
        <v>0</v>
      </c>
      <c r="H44" s="24">
        <v>198</v>
      </c>
      <c r="I44" s="24">
        <v>1</v>
      </c>
      <c r="J44" s="24">
        <v>0</v>
      </c>
      <c r="K44" s="24">
        <v>425</v>
      </c>
      <c r="L44" s="24">
        <v>0</v>
      </c>
      <c r="M44" s="24">
        <v>0</v>
      </c>
      <c r="N44" s="24">
        <v>100</v>
      </c>
      <c r="O44" s="24">
        <v>0</v>
      </c>
      <c r="P44" s="24">
        <v>0</v>
      </c>
      <c r="Q44" s="24">
        <v>0</v>
      </c>
      <c r="R44" s="24">
        <v>0</v>
      </c>
      <c r="S44" s="24">
        <v>0</v>
      </c>
      <c r="T44" s="24">
        <v>0</v>
      </c>
      <c r="U44" s="24">
        <v>0</v>
      </c>
      <c r="V44" s="24">
        <v>0</v>
      </c>
      <c r="W44" s="24">
        <v>0</v>
      </c>
      <c r="X44" s="24">
        <v>0</v>
      </c>
      <c r="Y44" s="24">
        <v>0</v>
      </c>
      <c r="Z44" s="24">
        <v>0</v>
      </c>
      <c r="AA44" s="24">
        <v>0</v>
      </c>
      <c r="AB44" s="24">
        <v>0</v>
      </c>
      <c r="AC44" s="24">
        <v>0</v>
      </c>
      <c r="AD44" s="24">
        <v>0</v>
      </c>
      <c r="AE44" s="24">
        <v>0</v>
      </c>
      <c r="AF44" s="24">
        <v>0</v>
      </c>
      <c r="AG44" s="24">
        <v>20</v>
      </c>
      <c r="AH44" s="24">
        <v>723</v>
      </c>
      <c r="AI44" s="24">
        <v>0</v>
      </c>
      <c r="AJ44" s="24">
        <v>743</v>
      </c>
      <c r="AK44" s="24">
        <v>1</v>
      </c>
      <c r="AL44" s="24">
        <v>0</v>
      </c>
      <c r="AM44" s="24">
        <v>2</v>
      </c>
      <c r="AN44" s="80" t="s">
        <v>2401</v>
      </c>
      <c r="AO44" s="24">
        <v>0</v>
      </c>
      <c r="AP44" s="24">
        <v>0</v>
      </c>
      <c r="AQ44" s="24">
        <v>0</v>
      </c>
      <c r="AR44" s="24">
        <v>0</v>
      </c>
      <c r="AS44" s="24">
        <v>0</v>
      </c>
      <c r="AT44" s="24">
        <v>0</v>
      </c>
      <c r="AU44" s="24">
        <v>0</v>
      </c>
      <c r="AV44" s="24">
        <v>0</v>
      </c>
      <c r="AW44" s="24">
        <v>0</v>
      </c>
      <c r="AX44" s="24">
        <v>0</v>
      </c>
      <c r="AY44" s="24">
        <v>0</v>
      </c>
      <c r="AZ44" s="24">
        <v>0</v>
      </c>
      <c r="BA44" s="24">
        <v>0</v>
      </c>
      <c r="BB44" s="24">
        <v>0</v>
      </c>
      <c r="BC44" s="24">
        <v>0</v>
      </c>
      <c r="BD44" s="24">
        <v>0</v>
      </c>
      <c r="BE44" s="24">
        <v>0</v>
      </c>
      <c r="BF44" s="24">
        <v>0</v>
      </c>
      <c r="BG44" s="24">
        <v>0</v>
      </c>
      <c r="BH44" s="24">
        <v>0</v>
      </c>
      <c r="BI44" s="24">
        <v>0</v>
      </c>
      <c r="BJ44" s="24">
        <v>0</v>
      </c>
      <c r="BK44" s="24">
        <v>0</v>
      </c>
      <c r="BL44" s="24">
        <v>0</v>
      </c>
      <c r="BM44" s="24">
        <v>0</v>
      </c>
      <c r="BN44" s="24">
        <v>0</v>
      </c>
      <c r="BO44" s="24">
        <v>0</v>
      </c>
      <c r="BP44" s="24">
        <v>0</v>
      </c>
      <c r="BQ44" s="24">
        <v>0</v>
      </c>
      <c r="BR44" s="24">
        <v>0</v>
      </c>
      <c r="BS44" s="24">
        <v>0</v>
      </c>
      <c r="BT44" s="24">
        <v>0</v>
      </c>
      <c r="BU44" s="24">
        <v>0</v>
      </c>
      <c r="BV44" s="24">
        <v>0</v>
      </c>
      <c r="BW44" s="24">
        <v>0</v>
      </c>
      <c r="BX44" s="24">
        <v>0</v>
      </c>
      <c r="BY44" s="24">
        <v>0</v>
      </c>
      <c r="BZ44" s="24">
        <v>0</v>
      </c>
      <c r="CA44" s="24">
        <v>0</v>
      </c>
      <c r="CB44" s="24">
        <v>0</v>
      </c>
      <c r="CC44" s="24">
        <v>0</v>
      </c>
      <c r="CD44" s="24">
        <v>0</v>
      </c>
      <c r="CE44" s="24">
        <v>0</v>
      </c>
      <c r="CF44" s="24">
        <v>0</v>
      </c>
      <c r="CG44" s="24">
        <v>0</v>
      </c>
      <c r="CH44" s="24">
        <v>0</v>
      </c>
    </row>
    <row r="45" spans="1:86" s="240" customFormat="1" ht="180">
      <c r="A45" s="77" t="s">
        <v>2402</v>
      </c>
      <c r="B45" s="24">
        <v>16</v>
      </c>
      <c r="C45" s="24">
        <v>1</v>
      </c>
      <c r="D45" s="24">
        <v>0</v>
      </c>
      <c r="E45" s="24">
        <v>0</v>
      </c>
      <c r="F45" s="237">
        <v>0</v>
      </c>
      <c r="G45" s="237">
        <v>0</v>
      </c>
      <c r="H45" s="24">
        <v>124</v>
      </c>
      <c r="I45" s="24">
        <v>1</v>
      </c>
      <c r="J45" s="24">
        <v>0</v>
      </c>
      <c r="K45" s="24">
        <v>113</v>
      </c>
      <c r="L45" s="24">
        <v>0</v>
      </c>
      <c r="M45" s="24">
        <v>0</v>
      </c>
      <c r="N45" s="24">
        <v>4</v>
      </c>
      <c r="O45" s="24">
        <v>0</v>
      </c>
      <c r="P45" s="24">
        <v>0</v>
      </c>
      <c r="Q45" s="24">
        <v>9</v>
      </c>
      <c r="R45" s="24">
        <v>0</v>
      </c>
      <c r="S45" s="24">
        <v>0</v>
      </c>
      <c r="T45" s="24">
        <v>0</v>
      </c>
      <c r="U45" s="24">
        <v>0</v>
      </c>
      <c r="V45" s="24">
        <v>0</v>
      </c>
      <c r="W45" s="24">
        <v>0</v>
      </c>
      <c r="X45" s="24">
        <v>0</v>
      </c>
      <c r="Y45" s="24">
        <v>0</v>
      </c>
      <c r="Z45" s="24">
        <v>0</v>
      </c>
      <c r="AA45" s="24">
        <v>0</v>
      </c>
      <c r="AB45" s="24">
        <v>0</v>
      </c>
      <c r="AC45" s="24">
        <v>1</v>
      </c>
      <c r="AD45" s="24">
        <v>0</v>
      </c>
      <c r="AE45" s="24">
        <v>0</v>
      </c>
      <c r="AF45" s="24">
        <v>0</v>
      </c>
      <c r="AG45" s="24">
        <v>16</v>
      </c>
      <c r="AH45" s="24">
        <v>250</v>
      </c>
      <c r="AI45" s="24">
        <v>0</v>
      </c>
      <c r="AJ45" s="24">
        <v>266</v>
      </c>
      <c r="AK45" s="24">
        <v>3</v>
      </c>
      <c r="AL45" s="24">
        <v>0</v>
      </c>
      <c r="AM45" s="24">
        <v>28</v>
      </c>
      <c r="AN45" s="244" t="s">
        <v>2403</v>
      </c>
      <c r="AO45" s="24">
        <v>0</v>
      </c>
      <c r="AP45" s="24">
        <v>0</v>
      </c>
      <c r="AQ45" s="24">
        <v>0</v>
      </c>
      <c r="AR45" s="24">
        <v>0</v>
      </c>
      <c r="AS45" s="24">
        <v>0</v>
      </c>
      <c r="AT45" s="24">
        <v>0</v>
      </c>
      <c r="AU45" s="24">
        <v>0</v>
      </c>
      <c r="AV45" s="24">
        <v>0</v>
      </c>
      <c r="AW45" s="24">
        <v>0</v>
      </c>
      <c r="AX45" s="24">
        <v>0</v>
      </c>
      <c r="AY45" s="24">
        <v>0</v>
      </c>
      <c r="AZ45" s="24">
        <v>0</v>
      </c>
      <c r="BA45" s="24">
        <v>0</v>
      </c>
      <c r="BB45" s="24">
        <v>0</v>
      </c>
      <c r="BC45" s="24">
        <v>0</v>
      </c>
      <c r="BD45" s="24">
        <v>0</v>
      </c>
      <c r="BE45" s="24">
        <v>0</v>
      </c>
      <c r="BF45" s="24">
        <v>0</v>
      </c>
      <c r="BG45" s="24">
        <v>0</v>
      </c>
      <c r="BH45" s="24">
        <v>0</v>
      </c>
      <c r="BI45" s="24">
        <v>0</v>
      </c>
      <c r="BJ45" s="24">
        <v>0</v>
      </c>
      <c r="BK45" s="24">
        <v>0</v>
      </c>
      <c r="BL45" s="24">
        <v>0</v>
      </c>
      <c r="BM45" s="24">
        <v>0</v>
      </c>
      <c r="BN45" s="24">
        <v>0</v>
      </c>
      <c r="BO45" s="24">
        <v>0</v>
      </c>
      <c r="BP45" s="24">
        <v>0</v>
      </c>
      <c r="BQ45" s="24">
        <v>0</v>
      </c>
      <c r="BR45" s="24">
        <v>0</v>
      </c>
      <c r="BS45" s="24">
        <v>0</v>
      </c>
      <c r="BT45" s="24">
        <v>0</v>
      </c>
      <c r="BU45" s="24">
        <v>0</v>
      </c>
      <c r="BV45" s="24">
        <v>0</v>
      </c>
      <c r="BW45" s="24">
        <v>0</v>
      </c>
      <c r="BX45" s="24">
        <v>0</v>
      </c>
      <c r="BY45" s="24">
        <v>0</v>
      </c>
      <c r="BZ45" s="24">
        <v>0</v>
      </c>
      <c r="CA45" s="24">
        <v>0</v>
      </c>
      <c r="CB45" s="24">
        <v>0</v>
      </c>
      <c r="CC45" s="24">
        <v>0</v>
      </c>
      <c r="CD45" s="24">
        <v>0</v>
      </c>
      <c r="CE45" s="24">
        <v>0</v>
      </c>
      <c r="CF45" s="24">
        <v>0</v>
      </c>
      <c r="CG45" s="24">
        <v>0</v>
      </c>
      <c r="CH45" s="24">
        <v>0</v>
      </c>
    </row>
    <row r="46" spans="1:86" s="240" customFormat="1">
      <c r="A46" s="77" t="s">
        <v>709</v>
      </c>
      <c r="B46" s="24">
        <v>12</v>
      </c>
      <c r="C46" s="24">
        <v>0</v>
      </c>
      <c r="D46" s="24">
        <v>0</v>
      </c>
      <c r="E46" s="24">
        <v>0</v>
      </c>
      <c r="F46" s="237">
        <v>0</v>
      </c>
      <c r="G46" s="237">
        <v>0</v>
      </c>
      <c r="H46" s="24">
        <v>150</v>
      </c>
      <c r="I46" s="24">
        <v>0</v>
      </c>
      <c r="J46" s="24">
        <v>0</v>
      </c>
      <c r="K46" s="24">
        <v>0</v>
      </c>
      <c r="L46" s="24">
        <v>0</v>
      </c>
      <c r="M46" s="24">
        <v>0</v>
      </c>
      <c r="N46" s="24">
        <v>38</v>
      </c>
      <c r="O46" s="24">
        <v>0</v>
      </c>
      <c r="P46" s="24">
        <v>0</v>
      </c>
      <c r="Q46" s="24">
        <v>0</v>
      </c>
      <c r="R46" s="24">
        <v>0</v>
      </c>
      <c r="S46" s="24">
        <v>0</v>
      </c>
      <c r="T46" s="24">
        <v>0</v>
      </c>
      <c r="U46" s="24">
        <v>0</v>
      </c>
      <c r="V46" s="24">
        <v>0</v>
      </c>
      <c r="W46" s="24">
        <v>0</v>
      </c>
      <c r="X46" s="24">
        <v>0</v>
      </c>
      <c r="Y46" s="24">
        <v>0</v>
      </c>
      <c r="Z46" s="24">
        <v>0</v>
      </c>
      <c r="AA46" s="24">
        <v>0</v>
      </c>
      <c r="AB46" s="24">
        <v>0</v>
      </c>
      <c r="AC46" s="24">
        <v>0</v>
      </c>
      <c r="AD46" s="24">
        <v>0</v>
      </c>
      <c r="AE46" s="24">
        <v>0</v>
      </c>
      <c r="AF46" s="24">
        <v>0</v>
      </c>
      <c r="AG46" s="24">
        <v>12</v>
      </c>
      <c r="AH46" s="24">
        <v>188</v>
      </c>
      <c r="AI46" s="24">
        <v>0</v>
      </c>
      <c r="AJ46" s="24">
        <v>200</v>
      </c>
      <c r="AK46" s="24">
        <v>0</v>
      </c>
      <c r="AL46" s="24">
        <v>0</v>
      </c>
      <c r="AM46" s="24">
        <v>0</v>
      </c>
      <c r="AN46" s="244">
        <v>0</v>
      </c>
      <c r="AO46" s="24">
        <v>0</v>
      </c>
      <c r="AP46" s="24">
        <v>0</v>
      </c>
      <c r="AQ46" s="24">
        <v>0</v>
      </c>
      <c r="AR46" s="24">
        <v>0</v>
      </c>
      <c r="AS46" s="24">
        <v>0</v>
      </c>
      <c r="AT46" s="24">
        <v>0</v>
      </c>
      <c r="AU46" s="24">
        <v>0</v>
      </c>
      <c r="AV46" s="24">
        <v>0</v>
      </c>
      <c r="AW46" s="24">
        <v>0</v>
      </c>
      <c r="AX46" s="24">
        <v>0</v>
      </c>
      <c r="AY46" s="24">
        <v>0</v>
      </c>
      <c r="AZ46" s="24">
        <v>0</v>
      </c>
      <c r="BA46" s="24">
        <v>0</v>
      </c>
      <c r="BB46" s="24">
        <v>0</v>
      </c>
      <c r="BC46" s="24">
        <v>0</v>
      </c>
      <c r="BD46" s="24">
        <v>0</v>
      </c>
      <c r="BE46" s="24">
        <v>0</v>
      </c>
      <c r="BF46" s="24">
        <v>0</v>
      </c>
      <c r="BG46" s="24">
        <v>0</v>
      </c>
      <c r="BH46" s="24">
        <v>0</v>
      </c>
      <c r="BI46" s="24">
        <v>0</v>
      </c>
      <c r="BJ46" s="24">
        <v>0</v>
      </c>
      <c r="BK46" s="24">
        <v>0</v>
      </c>
      <c r="BL46" s="24">
        <v>0</v>
      </c>
      <c r="BM46" s="24">
        <v>0</v>
      </c>
      <c r="BN46" s="24">
        <v>0</v>
      </c>
      <c r="BO46" s="24">
        <v>0</v>
      </c>
      <c r="BP46" s="24">
        <v>0</v>
      </c>
      <c r="BQ46" s="24">
        <v>0</v>
      </c>
      <c r="BR46" s="24">
        <v>0</v>
      </c>
      <c r="BS46" s="24">
        <v>0</v>
      </c>
      <c r="BT46" s="24">
        <v>0</v>
      </c>
      <c r="BU46" s="24">
        <v>0</v>
      </c>
      <c r="BV46" s="24">
        <v>0</v>
      </c>
      <c r="BW46" s="24">
        <v>0</v>
      </c>
      <c r="BX46" s="24">
        <v>0</v>
      </c>
      <c r="BY46" s="24">
        <v>0</v>
      </c>
      <c r="BZ46" s="24">
        <v>0</v>
      </c>
      <c r="CA46" s="24">
        <v>0</v>
      </c>
      <c r="CB46" s="24">
        <v>0</v>
      </c>
      <c r="CC46" s="24">
        <v>0</v>
      </c>
      <c r="CD46" s="24">
        <v>0</v>
      </c>
      <c r="CE46" s="24">
        <v>0</v>
      </c>
      <c r="CF46" s="24">
        <v>0</v>
      </c>
      <c r="CG46" s="24">
        <v>0</v>
      </c>
      <c r="CH46" s="24">
        <v>0</v>
      </c>
    </row>
    <row r="47" spans="1:86" s="240" customFormat="1" ht="45">
      <c r="A47" s="77" t="s">
        <v>710</v>
      </c>
      <c r="B47" s="24">
        <v>7</v>
      </c>
      <c r="C47" s="24">
        <v>0</v>
      </c>
      <c r="D47" s="24">
        <v>0</v>
      </c>
      <c r="E47" s="24">
        <v>0</v>
      </c>
      <c r="F47" s="237">
        <v>0</v>
      </c>
      <c r="G47" s="237">
        <v>0</v>
      </c>
      <c r="H47" s="24">
        <v>60</v>
      </c>
      <c r="I47" s="24">
        <v>0</v>
      </c>
      <c r="J47" s="24">
        <v>0</v>
      </c>
      <c r="K47" s="24">
        <v>0</v>
      </c>
      <c r="L47" s="24">
        <v>0</v>
      </c>
      <c r="M47" s="24">
        <v>0</v>
      </c>
      <c r="N47" s="24">
        <v>30</v>
      </c>
      <c r="O47" s="24">
        <v>0</v>
      </c>
      <c r="P47" s="24">
        <v>0</v>
      </c>
      <c r="Q47" s="24">
        <v>0</v>
      </c>
      <c r="R47" s="24">
        <v>0</v>
      </c>
      <c r="S47" s="24">
        <v>0</v>
      </c>
      <c r="T47" s="24">
        <v>0</v>
      </c>
      <c r="U47" s="24">
        <v>0</v>
      </c>
      <c r="V47" s="24">
        <v>0</v>
      </c>
      <c r="W47" s="24">
        <v>0</v>
      </c>
      <c r="X47" s="24">
        <v>0</v>
      </c>
      <c r="Y47" s="24">
        <v>0</v>
      </c>
      <c r="Z47" s="24">
        <v>0</v>
      </c>
      <c r="AA47" s="24">
        <v>0</v>
      </c>
      <c r="AB47" s="24">
        <v>0</v>
      </c>
      <c r="AC47" s="24">
        <v>2</v>
      </c>
      <c r="AD47" s="24">
        <v>0</v>
      </c>
      <c r="AE47" s="24">
        <v>0</v>
      </c>
      <c r="AF47" s="24">
        <v>0</v>
      </c>
      <c r="AG47" s="24">
        <v>7</v>
      </c>
      <c r="AH47" s="24">
        <v>90</v>
      </c>
      <c r="AI47" s="24">
        <v>0</v>
      </c>
      <c r="AJ47" s="24">
        <v>97</v>
      </c>
      <c r="AK47" s="24">
        <v>2</v>
      </c>
      <c r="AL47" s="24">
        <v>0</v>
      </c>
      <c r="AM47" s="24">
        <v>2</v>
      </c>
      <c r="AN47" s="244" t="s">
        <v>2404</v>
      </c>
      <c r="AO47" s="24">
        <v>0</v>
      </c>
      <c r="AP47" s="24">
        <v>0</v>
      </c>
      <c r="AQ47" s="24">
        <v>0</v>
      </c>
      <c r="AR47" s="24">
        <v>0</v>
      </c>
      <c r="AS47" s="24">
        <v>0</v>
      </c>
      <c r="AT47" s="24">
        <v>0</v>
      </c>
      <c r="AU47" s="24">
        <v>0</v>
      </c>
      <c r="AV47" s="24">
        <v>0</v>
      </c>
      <c r="AW47" s="24">
        <v>0</v>
      </c>
      <c r="AX47" s="24">
        <v>0</v>
      </c>
      <c r="AY47" s="24">
        <v>0</v>
      </c>
      <c r="AZ47" s="24">
        <v>0</v>
      </c>
      <c r="BA47" s="24">
        <v>0</v>
      </c>
      <c r="BB47" s="24">
        <v>0</v>
      </c>
      <c r="BC47" s="24">
        <v>0</v>
      </c>
      <c r="BD47" s="24">
        <v>0</v>
      </c>
      <c r="BE47" s="24">
        <v>0</v>
      </c>
      <c r="BF47" s="24">
        <v>0</v>
      </c>
      <c r="BG47" s="24">
        <v>0</v>
      </c>
      <c r="BH47" s="24">
        <v>0</v>
      </c>
      <c r="BI47" s="24">
        <v>0</v>
      </c>
      <c r="BJ47" s="24">
        <v>0</v>
      </c>
      <c r="BK47" s="24">
        <v>0</v>
      </c>
      <c r="BL47" s="24">
        <v>0</v>
      </c>
      <c r="BM47" s="24">
        <v>0</v>
      </c>
      <c r="BN47" s="24">
        <v>0</v>
      </c>
      <c r="BO47" s="24">
        <v>0</v>
      </c>
      <c r="BP47" s="24">
        <v>0</v>
      </c>
      <c r="BQ47" s="24">
        <v>0</v>
      </c>
      <c r="BR47" s="24">
        <v>0</v>
      </c>
      <c r="BS47" s="24">
        <v>0</v>
      </c>
      <c r="BT47" s="24">
        <v>0</v>
      </c>
      <c r="BU47" s="24">
        <v>0</v>
      </c>
      <c r="BV47" s="24">
        <v>0</v>
      </c>
      <c r="BW47" s="24">
        <v>0</v>
      </c>
      <c r="BX47" s="24">
        <v>0</v>
      </c>
      <c r="BY47" s="24">
        <v>0</v>
      </c>
      <c r="BZ47" s="24">
        <v>0</v>
      </c>
      <c r="CA47" s="24">
        <v>0</v>
      </c>
      <c r="CB47" s="24">
        <v>0</v>
      </c>
      <c r="CC47" s="24">
        <v>0</v>
      </c>
      <c r="CD47" s="24">
        <v>0</v>
      </c>
      <c r="CE47" s="24">
        <v>0</v>
      </c>
      <c r="CF47" s="24">
        <v>0</v>
      </c>
      <c r="CG47" s="24">
        <v>0</v>
      </c>
      <c r="CH47" s="24">
        <v>0</v>
      </c>
    </row>
    <row r="48" spans="1:86" s="240" customFormat="1" ht="30">
      <c r="A48" s="77" t="s">
        <v>2405</v>
      </c>
      <c r="B48" s="24">
        <v>7</v>
      </c>
      <c r="C48" s="24">
        <v>0</v>
      </c>
      <c r="D48" s="24">
        <v>0</v>
      </c>
      <c r="E48" s="24">
        <v>0</v>
      </c>
      <c r="F48" s="237">
        <v>0</v>
      </c>
      <c r="G48" s="237">
        <v>0</v>
      </c>
      <c r="H48" s="24">
        <v>88</v>
      </c>
      <c r="I48" s="24">
        <v>0</v>
      </c>
      <c r="J48" s="24">
        <v>0</v>
      </c>
      <c r="K48" s="24">
        <v>0</v>
      </c>
      <c r="L48" s="24">
        <v>0</v>
      </c>
      <c r="M48" s="24">
        <v>0</v>
      </c>
      <c r="N48" s="24">
        <v>0</v>
      </c>
      <c r="O48" s="24">
        <v>0</v>
      </c>
      <c r="P48" s="24">
        <v>0</v>
      </c>
      <c r="Q48" s="24">
        <v>0</v>
      </c>
      <c r="R48" s="24">
        <v>0</v>
      </c>
      <c r="S48" s="24">
        <v>0</v>
      </c>
      <c r="T48" s="24">
        <v>0</v>
      </c>
      <c r="U48" s="24">
        <v>0</v>
      </c>
      <c r="V48" s="24">
        <v>0</v>
      </c>
      <c r="W48" s="24">
        <v>0</v>
      </c>
      <c r="X48" s="24">
        <v>0</v>
      </c>
      <c r="Y48" s="24">
        <v>0</v>
      </c>
      <c r="Z48" s="24">
        <v>0</v>
      </c>
      <c r="AA48" s="24">
        <v>0</v>
      </c>
      <c r="AB48" s="24">
        <v>0</v>
      </c>
      <c r="AC48" s="24">
        <v>1</v>
      </c>
      <c r="AD48" s="24">
        <v>0</v>
      </c>
      <c r="AE48" s="24">
        <v>0</v>
      </c>
      <c r="AF48" s="24">
        <v>0</v>
      </c>
      <c r="AG48" s="24">
        <v>7</v>
      </c>
      <c r="AH48" s="24">
        <v>88</v>
      </c>
      <c r="AI48" s="24">
        <v>0</v>
      </c>
      <c r="AJ48" s="24">
        <v>95</v>
      </c>
      <c r="AK48" s="24">
        <v>1</v>
      </c>
      <c r="AL48" s="24">
        <v>0</v>
      </c>
      <c r="AM48" s="24">
        <v>1</v>
      </c>
      <c r="AN48" s="244" t="s">
        <v>2406</v>
      </c>
      <c r="AO48" s="24">
        <v>0</v>
      </c>
      <c r="AP48" s="24">
        <v>0</v>
      </c>
      <c r="AQ48" s="24">
        <v>0</v>
      </c>
      <c r="AR48" s="24">
        <v>0</v>
      </c>
      <c r="AS48" s="24">
        <v>0</v>
      </c>
      <c r="AT48" s="24">
        <v>0</v>
      </c>
      <c r="AU48" s="24">
        <v>0</v>
      </c>
      <c r="AV48" s="24">
        <v>0</v>
      </c>
      <c r="AW48" s="24">
        <v>1</v>
      </c>
      <c r="AX48" s="24">
        <v>0</v>
      </c>
      <c r="AY48" s="24">
        <v>0</v>
      </c>
      <c r="AZ48" s="24">
        <v>0</v>
      </c>
      <c r="BA48" s="24">
        <v>0</v>
      </c>
      <c r="BB48" s="24">
        <v>0</v>
      </c>
      <c r="BC48" s="24">
        <v>0</v>
      </c>
      <c r="BD48" s="24">
        <v>0</v>
      </c>
      <c r="BE48" s="24">
        <v>0</v>
      </c>
      <c r="BF48" s="24">
        <v>0</v>
      </c>
      <c r="BG48" s="24">
        <v>0</v>
      </c>
      <c r="BH48" s="24">
        <v>0</v>
      </c>
      <c r="BI48" s="24">
        <v>0</v>
      </c>
      <c r="BJ48" s="24">
        <v>0</v>
      </c>
      <c r="BK48" s="24">
        <v>0</v>
      </c>
      <c r="BL48" s="24">
        <v>0</v>
      </c>
      <c r="BM48" s="24">
        <v>0</v>
      </c>
      <c r="BN48" s="24">
        <v>0</v>
      </c>
      <c r="BO48" s="24">
        <v>0</v>
      </c>
      <c r="BP48" s="24">
        <v>0</v>
      </c>
      <c r="BQ48" s="24">
        <v>0</v>
      </c>
      <c r="BR48" s="24">
        <v>0</v>
      </c>
      <c r="BS48" s="24">
        <v>0</v>
      </c>
      <c r="BT48" s="24">
        <v>0</v>
      </c>
      <c r="BU48" s="24">
        <v>0</v>
      </c>
      <c r="BV48" s="24">
        <v>0</v>
      </c>
      <c r="BW48" s="24">
        <v>0</v>
      </c>
      <c r="BX48" s="24">
        <v>0</v>
      </c>
      <c r="BY48" s="24">
        <v>0</v>
      </c>
      <c r="BZ48" s="24">
        <v>0</v>
      </c>
      <c r="CA48" s="24">
        <v>0</v>
      </c>
      <c r="CB48" s="24">
        <v>0</v>
      </c>
      <c r="CC48" s="24">
        <v>0</v>
      </c>
      <c r="CD48" s="24">
        <v>0</v>
      </c>
      <c r="CE48" s="24">
        <v>0</v>
      </c>
      <c r="CF48" s="24">
        <v>0</v>
      </c>
      <c r="CG48" s="24">
        <v>0</v>
      </c>
      <c r="CH48" s="24">
        <v>0</v>
      </c>
    </row>
    <row r="49" spans="1:86" s="240" customFormat="1" ht="150">
      <c r="A49" s="77" t="s">
        <v>711</v>
      </c>
      <c r="B49" s="24">
        <v>9</v>
      </c>
      <c r="C49" s="24">
        <v>0</v>
      </c>
      <c r="D49" s="24">
        <v>0</v>
      </c>
      <c r="E49" s="24">
        <v>0</v>
      </c>
      <c r="F49" s="237">
        <v>0</v>
      </c>
      <c r="G49" s="237">
        <v>0</v>
      </c>
      <c r="H49" s="24">
        <v>120</v>
      </c>
      <c r="I49" s="24">
        <v>0</v>
      </c>
      <c r="J49" s="24">
        <v>0</v>
      </c>
      <c r="K49" s="24">
        <v>0</v>
      </c>
      <c r="L49" s="24">
        <v>0</v>
      </c>
      <c r="M49" s="24">
        <v>0</v>
      </c>
      <c r="N49" s="24">
        <v>73</v>
      </c>
      <c r="O49" s="24">
        <v>0</v>
      </c>
      <c r="P49" s="24">
        <v>0</v>
      </c>
      <c r="Q49" s="24">
        <v>0</v>
      </c>
      <c r="R49" s="24">
        <v>0</v>
      </c>
      <c r="S49" s="24">
        <v>0</v>
      </c>
      <c r="T49" s="24">
        <v>0</v>
      </c>
      <c r="U49" s="24">
        <v>0</v>
      </c>
      <c r="V49" s="24">
        <v>0</v>
      </c>
      <c r="W49" s="24">
        <v>0</v>
      </c>
      <c r="X49" s="24">
        <v>0</v>
      </c>
      <c r="Y49" s="24">
        <v>0</v>
      </c>
      <c r="Z49" s="24">
        <v>0</v>
      </c>
      <c r="AA49" s="24">
        <v>0</v>
      </c>
      <c r="AB49" s="24">
        <v>0</v>
      </c>
      <c r="AC49" s="24">
        <v>1</v>
      </c>
      <c r="AD49" s="24">
        <v>0</v>
      </c>
      <c r="AE49" s="24">
        <v>0</v>
      </c>
      <c r="AF49" s="24">
        <v>0</v>
      </c>
      <c r="AG49" s="24">
        <v>9</v>
      </c>
      <c r="AH49" s="24">
        <v>193</v>
      </c>
      <c r="AI49" s="24">
        <v>0</v>
      </c>
      <c r="AJ49" s="24">
        <v>202</v>
      </c>
      <c r="AK49" s="24">
        <v>1</v>
      </c>
      <c r="AL49" s="24">
        <v>0</v>
      </c>
      <c r="AM49" s="24">
        <v>23</v>
      </c>
      <c r="AN49" s="244" t="s">
        <v>2407</v>
      </c>
      <c r="AO49" s="24">
        <v>0</v>
      </c>
      <c r="AP49" s="24">
        <v>0</v>
      </c>
      <c r="AQ49" s="24">
        <v>0</v>
      </c>
      <c r="AR49" s="24">
        <v>0</v>
      </c>
      <c r="AS49" s="24">
        <v>0</v>
      </c>
      <c r="AT49" s="24">
        <v>0</v>
      </c>
      <c r="AU49" s="24">
        <v>0</v>
      </c>
      <c r="AV49" s="24">
        <v>0</v>
      </c>
      <c r="AW49" s="24">
        <v>0</v>
      </c>
      <c r="AX49" s="24">
        <v>0</v>
      </c>
      <c r="AY49" s="24">
        <v>0</v>
      </c>
      <c r="AZ49" s="24">
        <v>0</v>
      </c>
      <c r="BA49" s="24">
        <v>0</v>
      </c>
      <c r="BB49" s="24">
        <v>0</v>
      </c>
      <c r="BC49" s="24">
        <v>0</v>
      </c>
      <c r="BD49" s="24">
        <v>0</v>
      </c>
      <c r="BE49" s="24">
        <v>0</v>
      </c>
      <c r="BF49" s="24">
        <v>0</v>
      </c>
      <c r="BG49" s="24">
        <v>0</v>
      </c>
      <c r="BH49" s="24">
        <v>0</v>
      </c>
      <c r="BI49" s="24">
        <v>0</v>
      </c>
      <c r="BJ49" s="24">
        <v>0</v>
      </c>
      <c r="BK49" s="24">
        <v>0</v>
      </c>
      <c r="BL49" s="24">
        <v>0</v>
      </c>
      <c r="BM49" s="24">
        <v>0</v>
      </c>
      <c r="BN49" s="24">
        <v>0</v>
      </c>
      <c r="BO49" s="24">
        <v>0</v>
      </c>
      <c r="BP49" s="24">
        <v>0</v>
      </c>
      <c r="BQ49" s="24">
        <v>0</v>
      </c>
      <c r="BR49" s="24">
        <v>0</v>
      </c>
      <c r="BS49" s="24">
        <v>0</v>
      </c>
      <c r="BT49" s="24">
        <v>0</v>
      </c>
      <c r="BU49" s="24">
        <v>0</v>
      </c>
      <c r="BV49" s="24">
        <v>0</v>
      </c>
      <c r="BW49" s="24">
        <v>0</v>
      </c>
      <c r="BX49" s="24">
        <v>0</v>
      </c>
      <c r="BY49" s="24">
        <v>0</v>
      </c>
      <c r="BZ49" s="24">
        <v>0</v>
      </c>
      <c r="CA49" s="24">
        <v>0</v>
      </c>
      <c r="CB49" s="24">
        <v>0</v>
      </c>
      <c r="CC49" s="24">
        <v>0</v>
      </c>
      <c r="CD49" s="24">
        <v>0</v>
      </c>
      <c r="CE49" s="24">
        <v>0</v>
      </c>
      <c r="CF49" s="24">
        <v>0</v>
      </c>
      <c r="CG49" s="24">
        <v>0</v>
      </c>
      <c r="CH49" s="24">
        <v>0</v>
      </c>
    </row>
    <row r="50" spans="1:86" s="240" customFormat="1" ht="120">
      <c r="A50" s="77" t="s">
        <v>2408</v>
      </c>
      <c r="B50" s="24">
        <v>16</v>
      </c>
      <c r="C50" s="24">
        <v>1</v>
      </c>
      <c r="D50" s="24">
        <v>0</v>
      </c>
      <c r="E50" s="24">
        <v>0</v>
      </c>
      <c r="F50" s="237">
        <v>0</v>
      </c>
      <c r="G50" s="237">
        <v>0</v>
      </c>
      <c r="H50" s="24">
        <v>220</v>
      </c>
      <c r="I50" s="24">
        <v>0</v>
      </c>
      <c r="J50" s="24">
        <v>0</v>
      </c>
      <c r="K50" s="24">
        <v>235</v>
      </c>
      <c r="L50" s="24">
        <v>0</v>
      </c>
      <c r="M50" s="24">
        <v>0</v>
      </c>
      <c r="N50" s="24">
        <v>0</v>
      </c>
      <c r="O50" s="24">
        <v>0</v>
      </c>
      <c r="P50" s="24">
        <v>0</v>
      </c>
      <c r="Q50" s="24">
        <v>8</v>
      </c>
      <c r="R50" s="24">
        <v>0</v>
      </c>
      <c r="S50" s="24">
        <v>0</v>
      </c>
      <c r="T50" s="24">
        <v>0</v>
      </c>
      <c r="U50" s="24">
        <v>0</v>
      </c>
      <c r="V50" s="24">
        <v>0</v>
      </c>
      <c r="W50" s="24">
        <v>0</v>
      </c>
      <c r="X50" s="24">
        <v>0</v>
      </c>
      <c r="Y50" s="24">
        <v>0</v>
      </c>
      <c r="Z50" s="24">
        <v>0</v>
      </c>
      <c r="AA50" s="24">
        <v>0</v>
      </c>
      <c r="AB50" s="24">
        <v>0</v>
      </c>
      <c r="AC50" s="24">
        <v>0</v>
      </c>
      <c r="AD50" s="24">
        <v>0</v>
      </c>
      <c r="AE50" s="24">
        <v>0</v>
      </c>
      <c r="AF50" s="24">
        <v>0</v>
      </c>
      <c r="AG50" s="24">
        <v>16</v>
      </c>
      <c r="AH50" s="24">
        <v>463</v>
      </c>
      <c r="AI50" s="24">
        <v>0</v>
      </c>
      <c r="AJ50" s="24">
        <v>479</v>
      </c>
      <c r="AK50" s="24">
        <v>1</v>
      </c>
      <c r="AL50" s="24">
        <v>0</v>
      </c>
      <c r="AM50" s="24">
        <v>6</v>
      </c>
      <c r="AN50" s="244" t="s">
        <v>2409</v>
      </c>
      <c r="AO50" s="24">
        <v>0</v>
      </c>
      <c r="AP50" s="24">
        <v>0</v>
      </c>
      <c r="AQ50" s="24">
        <v>0</v>
      </c>
      <c r="AR50" s="24">
        <v>0</v>
      </c>
      <c r="AS50" s="24">
        <v>0</v>
      </c>
      <c r="AT50" s="24">
        <v>0</v>
      </c>
      <c r="AU50" s="24">
        <v>0</v>
      </c>
      <c r="AV50" s="24">
        <v>0</v>
      </c>
      <c r="AW50" s="24">
        <v>0</v>
      </c>
      <c r="AX50" s="24">
        <v>0</v>
      </c>
      <c r="AY50" s="24">
        <v>0</v>
      </c>
      <c r="AZ50" s="24">
        <v>0</v>
      </c>
      <c r="BA50" s="24">
        <v>0</v>
      </c>
      <c r="BB50" s="24">
        <v>0</v>
      </c>
      <c r="BC50" s="24">
        <v>0</v>
      </c>
      <c r="BD50" s="24">
        <v>0</v>
      </c>
      <c r="BE50" s="24">
        <v>0</v>
      </c>
      <c r="BF50" s="24">
        <v>0</v>
      </c>
      <c r="BG50" s="24">
        <v>0</v>
      </c>
      <c r="BH50" s="24">
        <v>0</v>
      </c>
      <c r="BI50" s="24">
        <v>0</v>
      </c>
      <c r="BJ50" s="24">
        <v>0</v>
      </c>
      <c r="BK50" s="24">
        <v>0</v>
      </c>
      <c r="BL50" s="24">
        <v>0</v>
      </c>
      <c r="BM50" s="24">
        <v>0</v>
      </c>
      <c r="BN50" s="24">
        <v>0</v>
      </c>
      <c r="BO50" s="24">
        <v>0</v>
      </c>
      <c r="BP50" s="24">
        <v>0</v>
      </c>
      <c r="BQ50" s="24">
        <v>0</v>
      </c>
      <c r="BR50" s="24">
        <v>0</v>
      </c>
      <c r="BS50" s="24">
        <v>0</v>
      </c>
      <c r="BT50" s="24">
        <v>0</v>
      </c>
      <c r="BU50" s="24">
        <v>0</v>
      </c>
      <c r="BV50" s="24">
        <v>0</v>
      </c>
      <c r="BW50" s="24">
        <v>0</v>
      </c>
      <c r="BX50" s="24">
        <v>0</v>
      </c>
      <c r="BY50" s="24">
        <v>0</v>
      </c>
      <c r="BZ50" s="24">
        <v>0</v>
      </c>
      <c r="CA50" s="24">
        <v>0</v>
      </c>
      <c r="CB50" s="24">
        <v>0</v>
      </c>
      <c r="CC50" s="24">
        <v>0</v>
      </c>
      <c r="CD50" s="24">
        <v>0</v>
      </c>
      <c r="CE50" s="24">
        <v>0</v>
      </c>
      <c r="CF50" s="24">
        <v>0</v>
      </c>
      <c r="CG50" s="24">
        <v>0</v>
      </c>
      <c r="CH50" s="24">
        <v>0</v>
      </c>
    </row>
    <row r="51" spans="1:86" s="240" customFormat="1">
      <c r="A51" s="77" t="s">
        <v>712</v>
      </c>
      <c r="B51" s="24">
        <v>8</v>
      </c>
      <c r="C51" s="24">
        <v>0</v>
      </c>
      <c r="D51" s="24">
        <v>0</v>
      </c>
      <c r="E51" s="24">
        <v>0</v>
      </c>
      <c r="F51" s="237">
        <v>0</v>
      </c>
      <c r="G51" s="237">
        <v>0</v>
      </c>
      <c r="H51" s="24">
        <v>89</v>
      </c>
      <c r="I51" s="24">
        <v>0</v>
      </c>
      <c r="J51" s="24">
        <v>0</v>
      </c>
      <c r="K51" s="24">
        <v>29</v>
      </c>
      <c r="L51" s="24">
        <v>0</v>
      </c>
      <c r="M51" s="24">
        <v>0</v>
      </c>
      <c r="N51" s="24">
        <v>5</v>
      </c>
      <c r="O51" s="24">
        <v>0</v>
      </c>
      <c r="P51" s="24">
        <v>0</v>
      </c>
      <c r="Q51" s="24">
        <v>0</v>
      </c>
      <c r="R51" s="24">
        <v>0</v>
      </c>
      <c r="S51" s="24">
        <v>0</v>
      </c>
      <c r="T51" s="24">
        <v>0</v>
      </c>
      <c r="U51" s="24">
        <v>0</v>
      </c>
      <c r="V51" s="24">
        <v>0</v>
      </c>
      <c r="W51" s="24">
        <v>0</v>
      </c>
      <c r="X51" s="24">
        <v>0</v>
      </c>
      <c r="Y51" s="24">
        <v>0</v>
      </c>
      <c r="Z51" s="24">
        <v>0</v>
      </c>
      <c r="AA51" s="24">
        <v>0</v>
      </c>
      <c r="AB51" s="24">
        <v>0</v>
      </c>
      <c r="AC51" s="24">
        <v>0</v>
      </c>
      <c r="AD51" s="24">
        <v>0</v>
      </c>
      <c r="AE51" s="24">
        <v>0</v>
      </c>
      <c r="AF51" s="24">
        <v>0</v>
      </c>
      <c r="AG51" s="24">
        <v>8</v>
      </c>
      <c r="AH51" s="24">
        <v>123</v>
      </c>
      <c r="AI51" s="24">
        <v>0</v>
      </c>
      <c r="AJ51" s="24">
        <v>131</v>
      </c>
      <c r="AK51" s="24">
        <v>0</v>
      </c>
      <c r="AL51" s="24">
        <v>0</v>
      </c>
      <c r="AM51" s="24">
        <v>0</v>
      </c>
      <c r="AN51" s="244"/>
      <c r="AO51" s="24">
        <v>0</v>
      </c>
      <c r="AP51" s="24">
        <v>0</v>
      </c>
      <c r="AQ51" s="24">
        <v>0</v>
      </c>
      <c r="AR51" s="24">
        <v>0</v>
      </c>
      <c r="AS51" s="24">
        <v>0</v>
      </c>
      <c r="AT51" s="24">
        <v>0</v>
      </c>
      <c r="AU51" s="24">
        <v>0</v>
      </c>
      <c r="AV51" s="24">
        <v>0</v>
      </c>
      <c r="AW51" s="24">
        <v>0</v>
      </c>
      <c r="AX51" s="24">
        <v>0</v>
      </c>
      <c r="AY51" s="24">
        <v>0</v>
      </c>
      <c r="AZ51" s="24">
        <v>0</v>
      </c>
      <c r="BA51" s="24">
        <v>0</v>
      </c>
      <c r="BB51" s="24">
        <v>0</v>
      </c>
      <c r="BC51" s="24">
        <v>0</v>
      </c>
      <c r="BD51" s="24">
        <v>0</v>
      </c>
      <c r="BE51" s="24">
        <v>0</v>
      </c>
      <c r="BF51" s="24">
        <v>0</v>
      </c>
      <c r="BG51" s="24">
        <v>0</v>
      </c>
      <c r="BH51" s="24">
        <v>0</v>
      </c>
      <c r="BI51" s="24">
        <v>0</v>
      </c>
      <c r="BJ51" s="24">
        <v>0</v>
      </c>
      <c r="BK51" s="24">
        <v>0</v>
      </c>
      <c r="BL51" s="24">
        <v>0</v>
      </c>
      <c r="BM51" s="24">
        <v>0</v>
      </c>
      <c r="BN51" s="24">
        <v>0</v>
      </c>
      <c r="BO51" s="24">
        <v>0</v>
      </c>
      <c r="BP51" s="24">
        <v>0</v>
      </c>
      <c r="BQ51" s="24">
        <v>0</v>
      </c>
      <c r="BR51" s="24">
        <v>0</v>
      </c>
      <c r="BS51" s="24">
        <v>0</v>
      </c>
      <c r="BT51" s="24">
        <v>0</v>
      </c>
      <c r="BU51" s="24">
        <v>0</v>
      </c>
      <c r="BV51" s="24">
        <v>0</v>
      </c>
      <c r="BW51" s="24">
        <v>0</v>
      </c>
      <c r="BX51" s="24">
        <v>0</v>
      </c>
      <c r="BY51" s="24">
        <v>0</v>
      </c>
      <c r="BZ51" s="24">
        <v>0</v>
      </c>
      <c r="CA51" s="24">
        <v>0</v>
      </c>
      <c r="CB51" s="24">
        <v>0</v>
      </c>
      <c r="CC51" s="24">
        <v>0</v>
      </c>
      <c r="CD51" s="24">
        <v>0</v>
      </c>
      <c r="CE51" s="24">
        <v>0</v>
      </c>
      <c r="CF51" s="24">
        <v>0</v>
      </c>
      <c r="CG51" s="24">
        <v>0</v>
      </c>
      <c r="CH51" s="24">
        <v>0</v>
      </c>
    </row>
    <row r="52" spans="1:86" s="240" customFormat="1" ht="105">
      <c r="A52" s="77" t="s">
        <v>2410</v>
      </c>
      <c r="B52" s="24">
        <v>4</v>
      </c>
      <c r="C52" s="24">
        <v>1</v>
      </c>
      <c r="D52" s="24">
        <v>0</v>
      </c>
      <c r="E52" s="24">
        <v>0</v>
      </c>
      <c r="F52" s="237">
        <v>0</v>
      </c>
      <c r="G52" s="237">
        <v>0</v>
      </c>
      <c r="H52" s="24">
        <v>28</v>
      </c>
      <c r="I52" s="24">
        <v>0</v>
      </c>
      <c r="J52" s="24">
        <v>0</v>
      </c>
      <c r="K52" s="24">
        <v>216</v>
      </c>
      <c r="L52" s="24">
        <v>0</v>
      </c>
      <c r="M52" s="24">
        <v>0</v>
      </c>
      <c r="N52" s="24">
        <v>0</v>
      </c>
      <c r="O52" s="24">
        <v>0</v>
      </c>
      <c r="P52" s="24">
        <v>0</v>
      </c>
      <c r="Q52" s="24">
        <v>0</v>
      </c>
      <c r="R52" s="24">
        <v>0</v>
      </c>
      <c r="S52" s="24">
        <v>0</v>
      </c>
      <c r="T52" s="24">
        <v>0</v>
      </c>
      <c r="U52" s="24">
        <v>0</v>
      </c>
      <c r="V52" s="24">
        <v>0</v>
      </c>
      <c r="W52" s="24">
        <v>0</v>
      </c>
      <c r="X52" s="24">
        <v>0</v>
      </c>
      <c r="Y52" s="24">
        <v>0</v>
      </c>
      <c r="Z52" s="24">
        <v>0</v>
      </c>
      <c r="AA52" s="24">
        <v>0</v>
      </c>
      <c r="AB52" s="24">
        <v>0</v>
      </c>
      <c r="AC52" s="24">
        <v>1</v>
      </c>
      <c r="AD52" s="24">
        <v>0</v>
      </c>
      <c r="AE52" s="24">
        <v>0</v>
      </c>
      <c r="AF52" s="24">
        <v>0</v>
      </c>
      <c r="AG52" s="24">
        <v>4</v>
      </c>
      <c r="AH52" s="24">
        <v>244</v>
      </c>
      <c r="AI52" s="24">
        <v>0</v>
      </c>
      <c r="AJ52" s="24">
        <v>248</v>
      </c>
      <c r="AK52" s="24">
        <v>2</v>
      </c>
      <c r="AL52" s="24">
        <v>0</v>
      </c>
      <c r="AM52" s="24">
        <v>6</v>
      </c>
      <c r="AN52" s="244" t="s">
        <v>2411</v>
      </c>
      <c r="AO52" s="24">
        <v>0</v>
      </c>
      <c r="AP52" s="24">
        <v>0</v>
      </c>
      <c r="AQ52" s="24">
        <v>0</v>
      </c>
      <c r="AR52" s="24">
        <v>0</v>
      </c>
      <c r="AS52" s="24">
        <v>0</v>
      </c>
      <c r="AT52" s="24">
        <v>0</v>
      </c>
      <c r="AU52" s="24">
        <v>0</v>
      </c>
      <c r="AV52" s="24">
        <v>0</v>
      </c>
      <c r="AW52" s="24">
        <v>0</v>
      </c>
      <c r="AX52" s="24">
        <v>0</v>
      </c>
      <c r="AY52" s="24">
        <v>0</v>
      </c>
      <c r="AZ52" s="24">
        <v>0</v>
      </c>
      <c r="BA52" s="24">
        <v>0</v>
      </c>
      <c r="BB52" s="24">
        <v>0</v>
      </c>
      <c r="BC52" s="24">
        <v>0</v>
      </c>
      <c r="BD52" s="24">
        <v>0</v>
      </c>
      <c r="BE52" s="24">
        <v>0</v>
      </c>
      <c r="BF52" s="24">
        <v>0</v>
      </c>
      <c r="BG52" s="24">
        <v>0</v>
      </c>
      <c r="BH52" s="24">
        <v>0</v>
      </c>
      <c r="BI52" s="24">
        <v>0</v>
      </c>
      <c r="BJ52" s="24">
        <v>0</v>
      </c>
      <c r="BK52" s="24">
        <v>0</v>
      </c>
      <c r="BL52" s="24">
        <v>0</v>
      </c>
      <c r="BM52" s="24">
        <v>0</v>
      </c>
      <c r="BN52" s="24">
        <v>0</v>
      </c>
      <c r="BO52" s="24">
        <v>0</v>
      </c>
      <c r="BP52" s="24">
        <v>0</v>
      </c>
      <c r="BQ52" s="24">
        <v>0</v>
      </c>
      <c r="BR52" s="24">
        <v>0</v>
      </c>
      <c r="BS52" s="24">
        <v>0</v>
      </c>
      <c r="BT52" s="24">
        <v>0</v>
      </c>
      <c r="BU52" s="24">
        <v>0</v>
      </c>
      <c r="BV52" s="24">
        <v>0</v>
      </c>
      <c r="BW52" s="24">
        <v>0</v>
      </c>
      <c r="BX52" s="24">
        <v>0</v>
      </c>
      <c r="BY52" s="24">
        <v>0</v>
      </c>
      <c r="BZ52" s="24">
        <v>0</v>
      </c>
      <c r="CA52" s="24">
        <v>0</v>
      </c>
      <c r="CB52" s="24">
        <v>0</v>
      </c>
      <c r="CC52" s="24">
        <v>0</v>
      </c>
      <c r="CD52" s="24">
        <v>0</v>
      </c>
      <c r="CE52" s="24">
        <v>0</v>
      </c>
      <c r="CF52" s="24">
        <v>0</v>
      </c>
      <c r="CG52" s="24">
        <v>0</v>
      </c>
      <c r="CH52" s="24">
        <v>0</v>
      </c>
    </row>
    <row r="53" spans="1:86" s="240" customFormat="1" ht="45">
      <c r="A53" s="77" t="s">
        <v>2412</v>
      </c>
      <c r="B53" s="24">
        <v>12</v>
      </c>
      <c r="C53" s="24">
        <v>1</v>
      </c>
      <c r="D53" s="24">
        <v>0</v>
      </c>
      <c r="E53" s="24">
        <v>0</v>
      </c>
      <c r="F53" s="237">
        <v>0</v>
      </c>
      <c r="G53" s="237">
        <v>0</v>
      </c>
      <c r="H53" s="24">
        <v>116</v>
      </c>
      <c r="I53" s="24">
        <v>0</v>
      </c>
      <c r="J53" s="24">
        <v>0</v>
      </c>
      <c r="K53" s="24">
        <v>52</v>
      </c>
      <c r="L53" s="24">
        <v>0</v>
      </c>
      <c r="M53" s="24">
        <v>0</v>
      </c>
      <c r="N53" s="24">
        <v>0</v>
      </c>
      <c r="O53" s="24">
        <v>0</v>
      </c>
      <c r="P53" s="24">
        <v>0</v>
      </c>
      <c r="Q53" s="24">
        <v>0</v>
      </c>
      <c r="R53" s="24">
        <v>0</v>
      </c>
      <c r="S53" s="24">
        <v>0</v>
      </c>
      <c r="T53" s="24">
        <v>0</v>
      </c>
      <c r="U53" s="24">
        <v>0</v>
      </c>
      <c r="V53" s="24">
        <v>0</v>
      </c>
      <c r="W53" s="24">
        <v>0</v>
      </c>
      <c r="X53" s="24">
        <v>0</v>
      </c>
      <c r="Y53" s="24">
        <v>0</v>
      </c>
      <c r="Z53" s="24">
        <v>0</v>
      </c>
      <c r="AA53" s="24">
        <v>0</v>
      </c>
      <c r="AB53" s="24">
        <v>0</v>
      </c>
      <c r="AC53" s="24">
        <v>1</v>
      </c>
      <c r="AD53" s="24">
        <v>0</v>
      </c>
      <c r="AE53" s="24">
        <v>0</v>
      </c>
      <c r="AF53" s="24">
        <v>0</v>
      </c>
      <c r="AG53" s="24">
        <v>12</v>
      </c>
      <c r="AH53" s="24">
        <v>168</v>
      </c>
      <c r="AI53" s="24">
        <v>0</v>
      </c>
      <c r="AJ53" s="24">
        <v>180</v>
      </c>
      <c r="AK53" s="24">
        <v>2</v>
      </c>
      <c r="AL53" s="24">
        <v>0</v>
      </c>
      <c r="AM53" s="24">
        <v>2</v>
      </c>
      <c r="AN53" s="244" t="s">
        <v>2413</v>
      </c>
      <c r="AO53" s="24">
        <v>0</v>
      </c>
      <c r="AP53" s="24">
        <v>0</v>
      </c>
      <c r="AQ53" s="24">
        <v>0</v>
      </c>
      <c r="AR53" s="24">
        <v>0</v>
      </c>
      <c r="AS53" s="24">
        <v>0</v>
      </c>
      <c r="AT53" s="24">
        <v>0</v>
      </c>
      <c r="AU53" s="24">
        <v>0</v>
      </c>
      <c r="AV53" s="24">
        <v>0</v>
      </c>
      <c r="AW53" s="24">
        <v>0</v>
      </c>
      <c r="AX53" s="24">
        <v>0</v>
      </c>
      <c r="AY53" s="24">
        <v>0</v>
      </c>
      <c r="AZ53" s="24">
        <v>0</v>
      </c>
      <c r="BA53" s="24">
        <v>0</v>
      </c>
      <c r="BB53" s="24">
        <v>0</v>
      </c>
      <c r="BC53" s="24">
        <v>0</v>
      </c>
      <c r="BD53" s="24">
        <v>0</v>
      </c>
      <c r="BE53" s="24">
        <v>0</v>
      </c>
      <c r="BF53" s="24">
        <v>0</v>
      </c>
      <c r="BG53" s="24">
        <v>0</v>
      </c>
      <c r="BH53" s="24">
        <v>0</v>
      </c>
      <c r="BI53" s="24">
        <v>0</v>
      </c>
      <c r="BJ53" s="24">
        <v>0</v>
      </c>
      <c r="BK53" s="24">
        <v>0</v>
      </c>
      <c r="BL53" s="24">
        <v>0</v>
      </c>
      <c r="BM53" s="24">
        <v>0</v>
      </c>
      <c r="BN53" s="24">
        <v>0</v>
      </c>
      <c r="BO53" s="24">
        <v>0</v>
      </c>
      <c r="BP53" s="24">
        <v>0</v>
      </c>
      <c r="BQ53" s="24">
        <v>0</v>
      </c>
      <c r="BR53" s="24">
        <v>0</v>
      </c>
      <c r="BS53" s="24">
        <v>0</v>
      </c>
      <c r="BT53" s="24">
        <v>0</v>
      </c>
      <c r="BU53" s="24">
        <v>0</v>
      </c>
      <c r="BV53" s="24">
        <v>0</v>
      </c>
      <c r="BW53" s="24">
        <v>0</v>
      </c>
      <c r="BX53" s="24">
        <v>0</v>
      </c>
      <c r="BY53" s="24">
        <v>0</v>
      </c>
      <c r="BZ53" s="24">
        <v>0</v>
      </c>
      <c r="CA53" s="24">
        <v>0</v>
      </c>
      <c r="CB53" s="24">
        <v>0</v>
      </c>
      <c r="CC53" s="24">
        <v>0</v>
      </c>
      <c r="CD53" s="24">
        <v>0</v>
      </c>
      <c r="CE53" s="24">
        <v>0</v>
      </c>
      <c r="CF53" s="24">
        <v>0</v>
      </c>
      <c r="CG53" s="24">
        <v>0</v>
      </c>
      <c r="CH53" s="24">
        <v>0</v>
      </c>
    </row>
    <row r="54" spans="1:86" s="240" customFormat="1" ht="120">
      <c r="A54" s="77" t="s">
        <v>713</v>
      </c>
      <c r="B54" s="24">
        <v>15</v>
      </c>
      <c r="C54" s="24">
        <v>0</v>
      </c>
      <c r="D54" s="24">
        <v>0</v>
      </c>
      <c r="E54" s="24">
        <v>0</v>
      </c>
      <c r="F54" s="237">
        <v>0</v>
      </c>
      <c r="G54" s="237">
        <v>0</v>
      </c>
      <c r="H54" s="24">
        <v>278</v>
      </c>
      <c r="I54" s="24">
        <v>0</v>
      </c>
      <c r="J54" s="24">
        <v>0</v>
      </c>
      <c r="K54" s="24">
        <v>300</v>
      </c>
      <c r="L54" s="24">
        <v>1</v>
      </c>
      <c r="M54" s="24">
        <v>0</v>
      </c>
      <c r="N54" s="24">
        <v>72</v>
      </c>
      <c r="O54" s="24">
        <v>0</v>
      </c>
      <c r="P54" s="24">
        <v>0</v>
      </c>
      <c r="Q54" s="24">
        <v>0</v>
      </c>
      <c r="R54" s="24">
        <v>0</v>
      </c>
      <c r="S54" s="24">
        <v>0</v>
      </c>
      <c r="T54" s="24">
        <v>0</v>
      </c>
      <c r="U54" s="24">
        <v>0</v>
      </c>
      <c r="V54" s="24">
        <v>0</v>
      </c>
      <c r="W54" s="24">
        <v>0</v>
      </c>
      <c r="X54" s="24">
        <v>0</v>
      </c>
      <c r="Y54" s="24">
        <v>0</v>
      </c>
      <c r="Z54" s="24">
        <v>0</v>
      </c>
      <c r="AA54" s="24">
        <v>0</v>
      </c>
      <c r="AB54" s="24">
        <v>0</v>
      </c>
      <c r="AC54" s="24">
        <v>0</v>
      </c>
      <c r="AD54" s="24">
        <v>0</v>
      </c>
      <c r="AE54" s="24">
        <v>0</v>
      </c>
      <c r="AF54" s="24">
        <v>0</v>
      </c>
      <c r="AG54" s="24">
        <v>15</v>
      </c>
      <c r="AH54" s="24">
        <v>650</v>
      </c>
      <c r="AI54" s="24">
        <v>0</v>
      </c>
      <c r="AJ54" s="24">
        <v>665</v>
      </c>
      <c r="AK54" s="24">
        <v>1</v>
      </c>
      <c r="AL54" s="24">
        <v>0</v>
      </c>
      <c r="AM54" s="36">
        <v>21</v>
      </c>
      <c r="AN54" s="38" t="s">
        <v>2414</v>
      </c>
      <c r="AO54" s="24">
        <v>0</v>
      </c>
      <c r="AP54" s="24">
        <v>0</v>
      </c>
      <c r="AQ54" s="24">
        <v>0</v>
      </c>
      <c r="AR54" s="24">
        <v>0</v>
      </c>
      <c r="AS54" s="24">
        <v>0</v>
      </c>
      <c r="AT54" s="24">
        <v>0</v>
      </c>
      <c r="AU54" s="24">
        <v>0</v>
      </c>
      <c r="AV54" s="24">
        <v>0</v>
      </c>
      <c r="AW54" s="24">
        <v>0</v>
      </c>
      <c r="AX54" s="24">
        <v>0</v>
      </c>
      <c r="AY54" s="24">
        <v>0</v>
      </c>
      <c r="AZ54" s="24">
        <v>0</v>
      </c>
      <c r="BA54" s="24">
        <v>0</v>
      </c>
      <c r="BB54" s="24">
        <v>0</v>
      </c>
      <c r="BC54" s="24">
        <v>0</v>
      </c>
      <c r="BD54" s="24">
        <v>0</v>
      </c>
      <c r="BE54" s="24">
        <v>0</v>
      </c>
      <c r="BF54" s="24">
        <v>0</v>
      </c>
      <c r="BG54" s="24">
        <v>0</v>
      </c>
      <c r="BH54" s="24">
        <v>0</v>
      </c>
      <c r="BI54" s="24">
        <v>0</v>
      </c>
      <c r="BJ54" s="24">
        <v>0</v>
      </c>
      <c r="BK54" s="24">
        <v>0</v>
      </c>
      <c r="BL54" s="24">
        <v>0</v>
      </c>
      <c r="BM54" s="24">
        <v>0</v>
      </c>
      <c r="BN54" s="24">
        <v>0</v>
      </c>
      <c r="BO54" s="24">
        <v>0</v>
      </c>
      <c r="BP54" s="24">
        <v>0</v>
      </c>
      <c r="BQ54" s="24">
        <v>0</v>
      </c>
      <c r="BR54" s="24">
        <v>0</v>
      </c>
      <c r="BS54" s="24">
        <v>0</v>
      </c>
      <c r="BT54" s="24">
        <v>0</v>
      </c>
      <c r="BU54" s="24">
        <v>0</v>
      </c>
      <c r="BV54" s="24">
        <v>0</v>
      </c>
      <c r="BW54" s="24">
        <v>0</v>
      </c>
      <c r="BX54" s="24">
        <v>0</v>
      </c>
      <c r="BY54" s="24">
        <v>0</v>
      </c>
      <c r="BZ54" s="24">
        <v>0</v>
      </c>
      <c r="CA54" s="24">
        <v>0</v>
      </c>
      <c r="CB54" s="24">
        <v>0</v>
      </c>
      <c r="CC54" s="24">
        <v>0</v>
      </c>
      <c r="CD54" s="24">
        <v>0</v>
      </c>
      <c r="CE54" s="24">
        <v>0</v>
      </c>
      <c r="CF54" s="24">
        <v>0</v>
      </c>
      <c r="CG54" s="24">
        <v>0</v>
      </c>
      <c r="CH54" s="24">
        <v>0</v>
      </c>
    </row>
    <row r="55" spans="1:86" s="240" customFormat="1">
      <c r="A55" s="77" t="s">
        <v>714</v>
      </c>
      <c r="B55" s="24">
        <v>22</v>
      </c>
      <c r="C55" s="24">
        <v>0</v>
      </c>
      <c r="D55" s="24">
        <v>0</v>
      </c>
      <c r="E55" s="24">
        <v>0</v>
      </c>
      <c r="F55" s="237">
        <v>0</v>
      </c>
      <c r="G55" s="237">
        <v>0</v>
      </c>
      <c r="H55" s="24">
        <v>200</v>
      </c>
      <c r="I55" s="24">
        <v>0</v>
      </c>
      <c r="J55" s="24">
        <v>0</v>
      </c>
      <c r="K55" s="24">
        <v>538</v>
      </c>
      <c r="L55" s="24">
        <v>0</v>
      </c>
      <c r="M55" s="24">
        <v>0</v>
      </c>
      <c r="N55" s="24">
        <v>147</v>
      </c>
      <c r="O55" s="24">
        <v>0</v>
      </c>
      <c r="P55" s="24">
        <v>0</v>
      </c>
      <c r="Q55" s="24">
        <v>0</v>
      </c>
      <c r="R55" s="24">
        <v>0</v>
      </c>
      <c r="S55" s="24">
        <v>0</v>
      </c>
      <c r="T55" s="24">
        <v>0</v>
      </c>
      <c r="U55" s="24">
        <v>0</v>
      </c>
      <c r="V55" s="24">
        <v>0</v>
      </c>
      <c r="W55" s="24">
        <v>0</v>
      </c>
      <c r="X55" s="24">
        <v>0</v>
      </c>
      <c r="Y55" s="24">
        <v>0</v>
      </c>
      <c r="Z55" s="24">
        <v>0</v>
      </c>
      <c r="AA55" s="24">
        <v>0</v>
      </c>
      <c r="AB55" s="24">
        <v>0</v>
      </c>
      <c r="AC55" s="24">
        <v>0</v>
      </c>
      <c r="AD55" s="24">
        <v>0</v>
      </c>
      <c r="AE55" s="24">
        <v>0</v>
      </c>
      <c r="AF55" s="24">
        <v>0</v>
      </c>
      <c r="AG55" s="24">
        <v>22</v>
      </c>
      <c r="AH55" s="24">
        <v>885</v>
      </c>
      <c r="AI55" s="24">
        <v>0</v>
      </c>
      <c r="AJ55" s="24">
        <v>907</v>
      </c>
      <c r="AK55" s="24">
        <v>0</v>
      </c>
      <c r="AL55" s="24">
        <v>0</v>
      </c>
      <c r="AM55" s="24">
        <v>0</v>
      </c>
      <c r="AN55" s="244">
        <v>0</v>
      </c>
      <c r="AO55" s="24">
        <v>0</v>
      </c>
      <c r="AP55" s="24">
        <v>0</v>
      </c>
      <c r="AQ55" s="24">
        <v>0</v>
      </c>
      <c r="AR55" s="24">
        <v>0</v>
      </c>
      <c r="AS55" s="24">
        <v>0</v>
      </c>
      <c r="AT55" s="24">
        <v>0</v>
      </c>
      <c r="AU55" s="24">
        <v>0</v>
      </c>
      <c r="AV55" s="24">
        <v>0</v>
      </c>
      <c r="AW55" s="24">
        <v>0</v>
      </c>
      <c r="AX55" s="24">
        <v>0</v>
      </c>
      <c r="AY55" s="24">
        <v>0</v>
      </c>
      <c r="AZ55" s="24">
        <v>0</v>
      </c>
      <c r="BA55" s="24">
        <v>0</v>
      </c>
      <c r="BB55" s="24">
        <v>0</v>
      </c>
      <c r="BC55" s="24">
        <v>0</v>
      </c>
      <c r="BD55" s="24">
        <v>0</v>
      </c>
      <c r="BE55" s="24">
        <v>0</v>
      </c>
      <c r="BF55" s="24">
        <v>0</v>
      </c>
      <c r="BG55" s="24">
        <v>0</v>
      </c>
      <c r="BH55" s="24">
        <v>0</v>
      </c>
      <c r="BI55" s="24">
        <v>0</v>
      </c>
      <c r="BJ55" s="24">
        <v>0</v>
      </c>
      <c r="BK55" s="24">
        <v>0</v>
      </c>
      <c r="BL55" s="24">
        <v>0</v>
      </c>
      <c r="BM55" s="24">
        <v>0</v>
      </c>
      <c r="BN55" s="24">
        <v>0</v>
      </c>
      <c r="BO55" s="24">
        <v>0</v>
      </c>
      <c r="BP55" s="24">
        <v>0</v>
      </c>
      <c r="BQ55" s="24">
        <v>0</v>
      </c>
      <c r="BR55" s="24">
        <v>0</v>
      </c>
      <c r="BS55" s="24">
        <v>0</v>
      </c>
      <c r="BT55" s="24">
        <v>0</v>
      </c>
      <c r="BU55" s="24">
        <v>0</v>
      </c>
      <c r="BV55" s="24">
        <v>0</v>
      </c>
      <c r="BW55" s="24">
        <v>0</v>
      </c>
      <c r="BX55" s="24">
        <v>0</v>
      </c>
      <c r="BY55" s="24">
        <v>0</v>
      </c>
      <c r="BZ55" s="24">
        <v>0</v>
      </c>
      <c r="CA55" s="24">
        <v>0</v>
      </c>
      <c r="CB55" s="24">
        <v>0</v>
      </c>
      <c r="CC55" s="24">
        <v>0</v>
      </c>
      <c r="CD55" s="24">
        <v>0</v>
      </c>
      <c r="CE55" s="24">
        <v>0</v>
      </c>
      <c r="CF55" s="24">
        <v>0</v>
      </c>
      <c r="CG55" s="24">
        <v>0</v>
      </c>
      <c r="CH55" s="24">
        <v>0</v>
      </c>
    </row>
    <row r="56" spans="1:86" s="240" customFormat="1">
      <c r="A56" s="77" t="s">
        <v>715</v>
      </c>
      <c r="B56" s="24">
        <v>13</v>
      </c>
      <c r="C56" s="24">
        <v>0</v>
      </c>
      <c r="D56" s="24">
        <v>0</v>
      </c>
      <c r="E56" s="24">
        <v>0</v>
      </c>
      <c r="F56" s="237">
        <v>0</v>
      </c>
      <c r="G56" s="237">
        <v>0</v>
      </c>
      <c r="H56" s="24">
        <v>104</v>
      </c>
      <c r="I56" s="24">
        <v>0</v>
      </c>
      <c r="J56" s="24">
        <v>0</v>
      </c>
      <c r="K56" s="24">
        <v>0</v>
      </c>
      <c r="L56" s="24">
        <v>0</v>
      </c>
      <c r="M56" s="24">
        <v>0</v>
      </c>
      <c r="N56" s="24">
        <v>50</v>
      </c>
      <c r="O56" s="24">
        <v>0</v>
      </c>
      <c r="P56" s="24">
        <v>0</v>
      </c>
      <c r="Q56" s="24">
        <v>0</v>
      </c>
      <c r="R56" s="24">
        <v>0</v>
      </c>
      <c r="S56" s="24">
        <v>0</v>
      </c>
      <c r="T56" s="24">
        <v>0</v>
      </c>
      <c r="U56" s="24">
        <v>0</v>
      </c>
      <c r="V56" s="24">
        <v>0</v>
      </c>
      <c r="W56" s="24">
        <v>0</v>
      </c>
      <c r="X56" s="24">
        <v>0</v>
      </c>
      <c r="Y56" s="24">
        <v>0</v>
      </c>
      <c r="Z56" s="24">
        <v>0</v>
      </c>
      <c r="AA56" s="24">
        <v>0</v>
      </c>
      <c r="AB56" s="24">
        <v>0</v>
      </c>
      <c r="AC56" s="24">
        <v>0</v>
      </c>
      <c r="AD56" s="24">
        <v>0</v>
      </c>
      <c r="AE56" s="24">
        <v>0</v>
      </c>
      <c r="AF56" s="24">
        <v>0</v>
      </c>
      <c r="AG56" s="24">
        <v>13</v>
      </c>
      <c r="AH56" s="24">
        <v>154</v>
      </c>
      <c r="AI56" s="24">
        <v>0</v>
      </c>
      <c r="AJ56" s="24">
        <v>167</v>
      </c>
      <c r="AK56" s="24">
        <v>0</v>
      </c>
      <c r="AL56" s="24">
        <v>0</v>
      </c>
      <c r="AM56" s="24">
        <v>0</v>
      </c>
      <c r="AN56" s="244">
        <v>0</v>
      </c>
      <c r="AO56" s="24">
        <v>0</v>
      </c>
      <c r="AP56" s="24">
        <v>0</v>
      </c>
      <c r="AQ56" s="24">
        <v>0</v>
      </c>
      <c r="AR56" s="24">
        <v>0</v>
      </c>
      <c r="AS56" s="24">
        <v>0</v>
      </c>
      <c r="AT56" s="24">
        <v>0</v>
      </c>
      <c r="AU56" s="24">
        <v>0</v>
      </c>
      <c r="AV56" s="24">
        <v>0</v>
      </c>
      <c r="AW56" s="24">
        <v>0</v>
      </c>
      <c r="AX56" s="24">
        <v>0</v>
      </c>
      <c r="AY56" s="24">
        <v>0</v>
      </c>
      <c r="AZ56" s="24">
        <v>0</v>
      </c>
      <c r="BA56" s="24">
        <v>0</v>
      </c>
      <c r="BB56" s="24">
        <v>0</v>
      </c>
      <c r="BC56" s="24">
        <v>0</v>
      </c>
      <c r="BD56" s="24">
        <v>0</v>
      </c>
      <c r="BE56" s="24">
        <v>0</v>
      </c>
      <c r="BF56" s="24">
        <v>0</v>
      </c>
      <c r="BG56" s="24">
        <v>0</v>
      </c>
      <c r="BH56" s="24">
        <v>0</v>
      </c>
      <c r="BI56" s="24">
        <v>0</v>
      </c>
      <c r="BJ56" s="24">
        <v>0</v>
      </c>
      <c r="BK56" s="24">
        <v>0</v>
      </c>
      <c r="BL56" s="24">
        <v>0</v>
      </c>
      <c r="BM56" s="24">
        <v>0</v>
      </c>
      <c r="BN56" s="24">
        <v>0</v>
      </c>
      <c r="BO56" s="24">
        <v>0</v>
      </c>
      <c r="BP56" s="24">
        <v>0</v>
      </c>
      <c r="BQ56" s="24">
        <v>0</v>
      </c>
      <c r="BR56" s="24">
        <v>0</v>
      </c>
      <c r="BS56" s="24">
        <v>0</v>
      </c>
      <c r="BT56" s="24">
        <v>0</v>
      </c>
      <c r="BU56" s="24">
        <v>0</v>
      </c>
      <c r="BV56" s="24">
        <v>0</v>
      </c>
      <c r="BW56" s="24">
        <v>0</v>
      </c>
      <c r="BX56" s="24">
        <v>0</v>
      </c>
      <c r="BY56" s="24">
        <v>0</v>
      </c>
      <c r="BZ56" s="24">
        <v>0</v>
      </c>
      <c r="CA56" s="24">
        <v>0</v>
      </c>
      <c r="CB56" s="24">
        <v>0</v>
      </c>
      <c r="CC56" s="24">
        <v>0</v>
      </c>
      <c r="CD56" s="24">
        <v>0</v>
      </c>
      <c r="CE56" s="24">
        <v>0</v>
      </c>
      <c r="CF56" s="24">
        <v>0</v>
      </c>
      <c r="CG56" s="24">
        <v>0</v>
      </c>
      <c r="CH56" s="24">
        <v>0</v>
      </c>
    </row>
    <row r="57" spans="1:86" s="240" customFormat="1" ht="210">
      <c r="A57" s="77" t="s">
        <v>2415</v>
      </c>
      <c r="B57" s="24">
        <v>8</v>
      </c>
      <c r="C57" s="24">
        <v>0</v>
      </c>
      <c r="D57" s="24">
        <v>0</v>
      </c>
      <c r="E57" s="24">
        <v>0</v>
      </c>
      <c r="F57" s="237">
        <v>0</v>
      </c>
      <c r="G57" s="237">
        <v>0</v>
      </c>
      <c r="H57" s="24">
        <v>99</v>
      </c>
      <c r="I57" s="24">
        <v>1</v>
      </c>
      <c r="J57" s="24">
        <v>0</v>
      </c>
      <c r="K57" s="24">
        <v>0</v>
      </c>
      <c r="L57" s="24">
        <v>0</v>
      </c>
      <c r="M57" s="24">
        <v>0</v>
      </c>
      <c r="N57" s="24">
        <v>0</v>
      </c>
      <c r="O57" s="24">
        <v>0</v>
      </c>
      <c r="P57" s="24">
        <v>0</v>
      </c>
      <c r="Q57" s="24">
        <v>0</v>
      </c>
      <c r="R57" s="24">
        <v>0</v>
      </c>
      <c r="S57" s="24">
        <v>0</v>
      </c>
      <c r="T57" s="24">
        <v>0</v>
      </c>
      <c r="U57" s="24">
        <v>0</v>
      </c>
      <c r="V57" s="24">
        <v>0</v>
      </c>
      <c r="W57" s="24">
        <v>0</v>
      </c>
      <c r="X57" s="24">
        <v>0</v>
      </c>
      <c r="Y57" s="24">
        <v>0</v>
      </c>
      <c r="Z57" s="24">
        <v>0</v>
      </c>
      <c r="AA57" s="24">
        <v>0</v>
      </c>
      <c r="AB57" s="24">
        <v>0</v>
      </c>
      <c r="AC57" s="24">
        <v>1</v>
      </c>
      <c r="AD57" s="24">
        <v>1</v>
      </c>
      <c r="AE57" s="24">
        <v>0</v>
      </c>
      <c r="AF57" s="24">
        <v>0</v>
      </c>
      <c r="AG57" s="24">
        <v>8</v>
      </c>
      <c r="AH57" s="24">
        <v>99</v>
      </c>
      <c r="AI57" s="24">
        <v>0</v>
      </c>
      <c r="AJ57" s="24">
        <v>107</v>
      </c>
      <c r="AK57" s="24">
        <v>2</v>
      </c>
      <c r="AL57" s="24">
        <v>1</v>
      </c>
      <c r="AM57" s="24">
        <v>27</v>
      </c>
      <c r="AN57" s="80" t="s">
        <v>2416</v>
      </c>
      <c r="AO57" s="24">
        <v>0</v>
      </c>
      <c r="AP57" s="24">
        <v>0</v>
      </c>
      <c r="AQ57" s="24">
        <v>0</v>
      </c>
      <c r="AR57" s="24">
        <v>0</v>
      </c>
      <c r="AS57" s="24">
        <v>0</v>
      </c>
      <c r="AT57" s="24">
        <v>0</v>
      </c>
      <c r="AU57" s="24">
        <v>0</v>
      </c>
      <c r="AV57" s="24">
        <v>0</v>
      </c>
      <c r="AW57" s="24">
        <v>0</v>
      </c>
      <c r="AX57" s="24">
        <v>0</v>
      </c>
      <c r="AY57" s="24">
        <v>0</v>
      </c>
      <c r="AZ57" s="24">
        <v>0</v>
      </c>
      <c r="BA57" s="24">
        <v>0</v>
      </c>
      <c r="BB57" s="24">
        <v>0</v>
      </c>
      <c r="BC57" s="24">
        <v>0</v>
      </c>
      <c r="BD57" s="24">
        <v>0</v>
      </c>
      <c r="BE57" s="24">
        <v>0</v>
      </c>
      <c r="BF57" s="24">
        <v>0</v>
      </c>
      <c r="BG57" s="24">
        <v>0</v>
      </c>
      <c r="BH57" s="24">
        <v>0</v>
      </c>
      <c r="BI57" s="24">
        <v>0</v>
      </c>
      <c r="BJ57" s="24">
        <v>0</v>
      </c>
      <c r="BK57" s="24">
        <v>0</v>
      </c>
      <c r="BL57" s="24">
        <v>0</v>
      </c>
      <c r="BM57" s="24">
        <v>0</v>
      </c>
      <c r="BN57" s="24">
        <v>0</v>
      </c>
      <c r="BO57" s="24">
        <v>0</v>
      </c>
      <c r="BP57" s="24">
        <v>0</v>
      </c>
      <c r="BQ57" s="24">
        <v>0</v>
      </c>
      <c r="BR57" s="24">
        <v>0</v>
      </c>
      <c r="BS57" s="24">
        <v>0</v>
      </c>
      <c r="BT57" s="24">
        <v>0</v>
      </c>
      <c r="BU57" s="24">
        <v>0</v>
      </c>
      <c r="BV57" s="24">
        <v>0</v>
      </c>
      <c r="BW57" s="24">
        <v>0</v>
      </c>
      <c r="BX57" s="24">
        <v>0</v>
      </c>
      <c r="BY57" s="24">
        <v>0</v>
      </c>
      <c r="BZ57" s="24">
        <v>0</v>
      </c>
      <c r="CA57" s="24">
        <v>0</v>
      </c>
      <c r="CB57" s="24">
        <v>0</v>
      </c>
      <c r="CC57" s="24">
        <v>0</v>
      </c>
      <c r="CD57" s="24">
        <v>0</v>
      </c>
      <c r="CE57" s="24">
        <v>0</v>
      </c>
      <c r="CF57" s="24">
        <v>0</v>
      </c>
      <c r="CG57" s="24">
        <v>0</v>
      </c>
      <c r="CH57" s="24">
        <v>0</v>
      </c>
    </row>
    <row r="58" spans="1:86" s="240" customFormat="1" ht="75">
      <c r="A58" s="77" t="s">
        <v>2417</v>
      </c>
      <c r="B58" s="24">
        <v>11</v>
      </c>
      <c r="C58" s="24">
        <v>1</v>
      </c>
      <c r="D58" s="24">
        <v>0</v>
      </c>
      <c r="E58" s="24">
        <v>0</v>
      </c>
      <c r="F58" s="237">
        <v>0</v>
      </c>
      <c r="G58" s="237">
        <v>0</v>
      </c>
      <c r="H58" s="24">
        <v>116</v>
      </c>
      <c r="I58" s="24">
        <v>0</v>
      </c>
      <c r="J58" s="24">
        <v>0</v>
      </c>
      <c r="K58" s="24">
        <v>0</v>
      </c>
      <c r="L58" s="24">
        <v>0</v>
      </c>
      <c r="M58" s="24">
        <v>0</v>
      </c>
      <c r="N58" s="24">
        <v>0</v>
      </c>
      <c r="O58" s="24">
        <v>0</v>
      </c>
      <c r="P58" s="24">
        <v>0</v>
      </c>
      <c r="Q58" s="24">
        <v>0</v>
      </c>
      <c r="R58" s="24">
        <v>0</v>
      </c>
      <c r="S58" s="24">
        <v>0</v>
      </c>
      <c r="T58" s="24">
        <v>0</v>
      </c>
      <c r="U58" s="24">
        <v>0</v>
      </c>
      <c r="V58" s="24">
        <v>0</v>
      </c>
      <c r="W58" s="24">
        <v>0</v>
      </c>
      <c r="X58" s="24">
        <v>0</v>
      </c>
      <c r="Y58" s="24">
        <v>0</v>
      </c>
      <c r="Z58" s="24">
        <v>0</v>
      </c>
      <c r="AA58" s="24">
        <v>0</v>
      </c>
      <c r="AB58" s="24">
        <v>0</v>
      </c>
      <c r="AC58" s="24">
        <v>1</v>
      </c>
      <c r="AD58" s="24">
        <v>0</v>
      </c>
      <c r="AE58" s="24">
        <v>0</v>
      </c>
      <c r="AF58" s="24">
        <v>0</v>
      </c>
      <c r="AG58" s="24">
        <v>11</v>
      </c>
      <c r="AH58" s="24">
        <v>116</v>
      </c>
      <c r="AI58" s="24">
        <v>0</v>
      </c>
      <c r="AJ58" s="24">
        <v>127</v>
      </c>
      <c r="AK58" s="24">
        <v>2</v>
      </c>
      <c r="AL58" s="24">
        <v>0</v>
      </c>
      <c r="AM58" s="24">
        <v>5</v>
      </c>
      <c r="AN58" s="244" t="s">
        <v>2418</v>
      </c>
      <c r="AO58" s="24">
        <v>0</v>
      </c>
      <c r="AP58" s="24">
        <v>0</v>
      </c>
      <c r="AQ58" s="24">
        <v>0</v>
      </c>
      <c r="AR58" s="24">
        <v>0</v>
      </c>
      <c r="AS58" s="24">
        <v>0</v>
      </c>
      <c r="AT58" s="24">
        <v>0</v>
      </c>
      <c r="AU58" s="24">
        <v>0</v>
      </c>
      <c r="AV58" s="24">
        <v>0</v>
      </c>
      <c r="AW58" s="24">
        <v>0</v>
      </c>
      <c r="AX58" s="24">
        <v>0</v>
      </c>
      <c r="AY58" s="24">
        <v>0</v>
      </c>
      <c r="AZ58" s="24">
        <v>0</v>
      </c>
      <c r="BA58" s="24">
        <v>0</v>
      </c>
      <c r="BB58" s="24">
        <v>0</v>
      </c>
      <c r="BC58" s="24">
        <v>0</v>
      </c>
      <c r="BD58" s="24">
        <v>0</v>
      </c>
      <c r="BE58" s="24">
        <v>0</v>
      </c>
      <c r="BF58" s="24">
        <v>0</v>
      </c>
      <c r="BG58" s="24">
        <v>0</v>
      </c>
      <c r="BH58" s="24">
        <v>0</v>
      </c>
      <c r="BI58" s="24">
        <v>0</v>
      </c>
      <c r="BJ58" s="24">
        <v>0</v>
      </c>
      <c r="BK58" s="24">
        <v>0</v>
      </c>
      <c r="BL58" s="24">
        <v>0</v>
      </c>
      <c r="BM58" s="24">
        <v>0</v>
      </c>
      <c r="BN58" s="24">
        <v>0</v>
      </c>
      <c r="BO58" s="24">
        <v>0</v>
      </c>
      <c r="BP58" s="24">
        <v>0</v>
      </c>
      <c r="BQ58" s="24">
        <v>0</v>
      </c>
      <c r="BR58" s="24">
        <v>0</v>
      </c>
      <c r="BS58" s="24">
        <v>0</v>
      </c>
      <c r="BT58" s="24">
        <v>0</v>
      </c>
      <c r="BU58" s="24">
        <v>0</v>
      </c>
      <c r="BV58" s="24">
        <v>0</v>
      </c>
      <c r="BW58" s="24">
        <v>0</v>
      </c>
      <c r="BX58" s="24">
        <v>0</v>
      </c>
      <c r="BY58" s="24">
        <v>0</v>
      </c>
      <c r="BZ58" s="24">
        <v>0</v>
      </c>
      <c r="CA58" s="24">
        <v>0</v>
      </c>
      <c r="CB58" s="24">
        <v>0</v>
      </c>
      <c r="CC58" s="24">
        <v>0</v>
      </c>
      <c r="CD58" s="24">
        <v>0</v>
      </c>
      <c r="CE58" s="24">
        <v>0</v>
      </c>
      <c r="CF58" s="24">
        <v>0</v>
      </c>
      <c r="CG58" s="24">
        <v>0</v>
      </c>
      <c r="CH58" s="24">
        <v>0</v>
      </c>
    </row>
    <row r="59" spans="1:86" s="240" customFormat="1" ht="30">
      <c r="A59" s="77" t="s">
        <v>716</v>
      </c>
      <c r="B59" s="24">
        <v>9</v>
      </c>
      <c r="C59" s="24">
        <v>0</v>
      </c>
      <c r="D59" s="24">
        <v>0</v>
      </c>
      <c r="E59" s="24">
        <v>0</v>
      </c>
      <c r="F59" s="237">
        <v>0</v>
      </c>
      <c r="G59" s="237">
        <v>0</v>
      </c>
      <c r="H59" s="24">
        <v>141</v>
      </c>
      <c r="I59" s="24">
        <v>0</v>
      </c>
      <c r="J59" s="24">
        <v>0</v>
      </c>
      <c r="K59" s="24">
        <v>28</v>
      </c>
      <c r="L59" s="24">
        <v>0</v>
      </c>
      <c r="M59" s="24">
        <v>0</v>
      </c>
      <c r="N59" s="24">
        <v>46</v>
      </c>
      <c r="O59" s="24">
        <v>0</v>
      </c>
      <c r="P59" s="24">
        <v>0</v>
      </c>
      <c r="Q59" s="24">
        <v>0</v>
      </c>
      <c r="R59" s="24">
        <v>0</v>
      </c>
      <c r="S59" s="24">
        <v>0</v>
      </c>
      <c r="T59" s="24">
        <v>0</v>
      </c>
      <c r="U59" s="24">
        <v>0</v>
      </c>
      <c r="V59" s="24">
        <v>0</v>
      </c>
      <c r="W59" s="24">
        <v>0</v>
      </c>
      <c r="X59" s="24">
        <v>0</v>
      </c>
      <c r="Y59" s="24">
        <v>0</v>
      </c>
      <c r="Z59" s="24">
        <v>0</v>
      </c>
      <c r="AA59" s="24">
        <v>0</v>
      </c>
      <c r="AB59" s="24">
        <v>0</v>
      </c>
      <c r="AC59" s="24">
        <v>1</v>
      </c>
      <c r="AD59" s="24">
        <v>0</v>
      </c>
      <c r="AE59" s="24">
        <v>0</v>
      </c>
      <c r="AF59" s="24">
        <v>0</v>
      </c>
      <c r="AG59" s="24">
        <v>9</v>
      </c>
      <c r="AH59" s="24">
        <v>215</v>
      </c>
      <c r="AI59" s="24">
        <v>0</v>
      </c>
      <c r="AJ59" s="24">
        <v>224</v>
      </c>
      <c r="AK59" s="24">
        <v>1</v>
      </c>
      <c r="AL59" s="24">
        <v>0</v>
      </c>
      <c r="AM59" s="24">
        <v>1</v>
      </c>
      <c r="AN59" s="244" t="s">
        <v>2419</v>
      </c>
      <c r="AO59" s="24">
        <v>0</v>
      </c>
      <c r="AP59" s="24">
        <v>0</v>
      </c>
      <c r="AQ59" s="24">
        <v>0</v>
      </c>
      <c r="AR59" s="24">
        <v>0</v>
      </c>
      <c r="AS59" s="24">
        <v>0</v>
      </c>
      <c r="AT59" s="24">
        <v>0</v>
      </c>
      <c r="AU59" s="24">
        <v>0</v>
      </c>
      <c r="AV59" s="24">
        <v>0</v>
      </c>
      <c r="AW59" s="24">
        <v>0</v>
      </c>
      <c r="AX59" s="24">
        <v>0</v>
      </c>
      <c r="AY59" s="24">
        <v>0</v>
      </c>
      <c r="AZ59" s="24">
        <v>0</v>
      </c>
      <c r="BA59" s="24">
        <v>0</v>
      </c>
      <c r="BB59" s="24">
        <v>0</v>
      </c>
      <c r="BC59" s="24">
        <v>0</v>
      </c>
      <c r="BD59" s="24">
        <v>0</v>
      </c>
      <c r="BE59" s="24">
        <v>0</v>
      </c>
      <c r="BF59" s="24">
        <v>0</v>
      </c>
      <c r="BG59" s="24">
        <v>0</v>
      </c>
      <c r="BH59" s="24">
        <v>0</v>
      </c>
      <c r="BI59" s="24">
        <v>0</v>
      </c>
      <c r="BJ59" s="24">
        <v>0</v>
      </c>
      <c r="BK59" s="24">
        <v>0</v>
      </c>
      <c r="BL59" s="24">
        <v>0</v>
      </c>
      <c r="BM59" s="24">
        <v>0</v>
      </c>
      <c r="BN59" s="24">
        <v>0</v>
      </c>
      <c r="BO59" s="24">
        <v>0</v>
      </c>
      <c r="BP59" s="24">
        <v>0</v>
      </c>
      <c r="BQ59" s="24">
        <v>0</v>
      </c>
      <c r="BR59" s="24">
        <v>0</v>
      </c>
      <c r="BS59" s="24">
        <v>0</v>
      </c>
      <c r="BT59" s="24">
        <v>0</v>
      </c>
      <c r="BU59" s="24">
        <v>0</v>
      </c>
      <c r="BV59" s="24">
        <v>0</v>
      </c>
      <c r="BW59" s="24">
        <v>0</v>
      </c>
      <c r="BX59" s="24">
        <v>0</v>
      </c>
      <c r="BY59" s="24">
        <v>0</v>
      </c>
      <c r="BZ59" s="24">
        <v>0</v>
      </c>
      <c r="CA59" s="24">
        <v>0</v>
      </c>
      <c r="CB59" s="24">
        <v>0</v>
      </c>
      <c r="CC59" s="24">
        <v>0</v>
      </c>
      <c r="CD59" s="24">
        <v>0</v>
      </c>
      <c r="CE59" s="24">
        <v>0</v>
      </c>
      <c r="CF59" s="24">
        <v>0</v>
      </c>
      <c r="CG59" s="24">
        <v>0</v>
      </c>
      <c r="CH59" s="24">
        <v>0</v>
      </c>
    </row>
    <row r="60" spans="1:86" s="240" customFormat="1" ht="90">
      <c r="A60" s="77" t="s">
        <v>2420</v>
      </c>
      <c r="B60" s="24">
        <v>10</v>
      </c>
      <c r="C60" s="24">
        <v>1</v>
      </c>
      <c r="D60" s="24">
        <v>0</v>
      </c>
      <c r="E60" s="24">
        <v>0</v>
      </c>
      <c r="F60" s="237">
        <v>0</v>
      </c>
      <c r="G60" s="237">
        <v>0</v>
      </c>
      <c r="H60" s="24">
        <v>179</v>
      </c>
      <c r="I60" s="24">
        <v>0</v>
      </c>
      <c r="J60" s="24">
        <v>0</v>
      </c>
      <c r="K60" s="24">
        <v>0</v>
      </c>
      <c r="L60" s="24">
        <v>0</v>
      </c>
      <c r="M60" s="24">
        <v>0</v>
      </c>
      <c r="N60" s="24">
        <v>0</v>
      </c>
      <c r="O60" s="24">
        <v>0</v>
      </c>
      <c r="P60" s="24">
        <v>0</v>
      </c>
      <c r="Q60" s="24">
        <v>0</v>
      </c>
      <c r="R60" s="24">
        <v>0</v>
      </c>
      <c r="S60" s="24">
        <v>0</v>
      </c>
      <c r="T60" s="24">
        <v>0</v>
      </c>
      <c r="U60" s="24">
        <v>0</v>
      </c>
      <c r="V60" s="24">
        <v>0</v>
      </c>
      <c r="W60" s="24">
        <v>0</v>
      </c>
      <c r="X60" s="24">
        <v>0</v>
      </c>
      <c r="Y60" s="24">
        <v>0</v>
      </c>
      <c r="Z60" s="24">
        <v>0</v>
      </c>
      <c r="AA60" s="24">
        <v>0</v>
      </c>
      <c r="AB60" s="24">
        <v>0</v>
      </c>
      <c r="AC60" s="24">
        <v>1</v>
      </c>
      <c r="AD60" s="24">
        <v>0</v>
      </c>
      <c r="AE60" s="24">
        <v>0</v>
      </c>
      <c r="AF60" s="24">
        <v>0</v>
      </c>
      <c r="AG60" s="24">
        <v>10</v>
      </c>
      <c r="AH60" s="24">
        <v>179</v>
      </c>
      <c r="AI60" s="24">
        <v>0</v>
      </c>
      <c r="AJ60" s="24">
        <v>189</v>
      </c>
      <c r="AK60" s="24">
        <v>2</v>
      </c>
      <c r="AL60" s="24">
        <v>0</v>
      </c>
      <c r="AM60" s="24">
        <v>8</v>
      </c>
      <c r="AN60" s="244" t="s">
        <v>2421</v>
      </c>
      <c r="AO60" s="24">
        <v>0</v>
      </c>
      <c r="AP60" s="24">
        <v>0</v>
      </c>
      <c r="AQ60" s="24">
        <v>0</v>
      </c>
      <c r="AR60" s="24">
        <v>0</v>
      </c>
      <c r="AS60" s="24">
        <v>0</v>
      </c>
      <c r="AT60" s="24">
        <v>0</v>
      </c>
      <c r="AU60" s="24">
        <v>0</v>
      </c>
      <c r="AV60" s="24">
        <v>0</v>
      </c>
      <c r="AW60" s="24">
        <v>0</v>
      </c>
      <c r="AX60" s="24">
        <v>0</v>
      </c>
      <c r="AY60" s="24">
        <v>0</v>
      </c>
      <c r="AZ60" s="24">
        <v>0</v>
      </c>
      <c r="BA60" s="24">
        <v>0</v>
      </c>
      <c r="BB60" s="24">
        <v>0</v>
      </c>
      <c r="BC60" s="24">
        <v>0</v>
      </c>
      <c r="BD60" s="24">
        <v>0</v>
      </c>
      <c r="BE60" s="24">
        <v>0</v>
      </c>
      <c r="BF60" s="24">
        <v>0</v>
      </c>
      <c r="BG60" s="24">
        <v>0</v>
      </c>
      <c r="BH60" s="24">
        <v>0</v>
      </c>
      <c r="BI60" s="24">
        <v>0</v>
      </c>
      <c r="BJ60" s="24">
        <v>0</v>
      </c>
      <c r="BK60" s="24">
        <v>0</v>
      </c>
      <c r="BL60" s="24">
        <v>0</v>
      </c>
      <c r="BM60" s="24">
        <v>0</v>
      </c>
      <c r="BN60" s="24">
        <v>0</v>
      </c>
      <c r="BO60" s="24">
        <v>0</v>
      </c>
      <c r="BP60" s="24">
        <v>0</v>
      </c>
      <c r="BQ60" s="24">
        <v>0</v>
      </c>
      <c r="BR60" s="24">
        <v>0</v>
      </c>
      <c r="BS60" s="24">
        <v>0</v>
      </c>
      <c r="BT60" s="24">
        <v>0</v>
      </c>
      <c r="BU60" s="24">
        <v>0</v>
      </c>
      <c r="BV60" s="24">
        <v>0</v>
      </c>
      <c r="BW60" s="24">
        <v>0</v>
      </c>
      <c r="BX60" s="24">
        <v>0</v>
      </c>
      <c r="BY60" s="24">
        <v>0</v>
      </c>
      <c r="BZ60" s="24">
        <v>0</v>
      </c>
      <c r="CA60" s="24">
        <v>0</v>
      </c>
      <c r="CB60" s="24">
        <v>0</v>
      </c>
      <c r="CC60" s="24">
        <v>0</v>
      </c>
      <c r="CD60" s="24">
        <v>0</v>
      </c>
      <c r="CE60" s="24">
        <v>0</v>
      </c>
      <c r="CF60" s="24">
        <v>0</v>
      </c>
      <c r="CG60" s="24">
        <v>0</v>
      </c>
      <c r="CH60" s="24">
        <v>0</v>
      </c>
    </row>
    <row r="61" spans="1:86" s="240" customFormat="1" ht="165">
      <c r="A61" s="77" t="s">
        <v>717</v>
      </c>
      <c r="B61" s="24">
        <v>15</v>
      </c>
      <c r="C61" s="24">
        <v>0</v>
      </c>
      <c r="D61" s="24">
        <v>0</v>
      </c>
      <c r="E61" s="24">
        <v>0</v>
      </c>
      <c r="F61" s="237">
        <v>0</v>
      </c>
      <c r="G61" s="237">
        <v>0</v>
      </c>
      <c r="H61" s="24">
        <v>102</v>
      </c>
      <c r="I61" s="24">
        <v>1</v>
      </c>
      <c r="J61" s="24">
        <v>0</v>
      </c>
      <c r="K61" s="24">
        <v>22</v>
      </c>
      <c r="L61" s="24">
        <v>0</v>
      </c>
      <c r="M61" s="24">
        <v>0</v>
      </c>
      <c r="N61" s="24">
        <v>8</v>
      </c>
      <c r="O61" s="24">
        <v>0</v>
      </c>
      <c r="P61" s="24">
        <v>0</v>
      </c>
      <c r="Q61" s="24">
        <v>0</v>
      </c>
      <c r="R61" s="24">
        <v>0</v>
      </c>
      <c r="S61" s="24">
        <v>0</v>
      </c>
      <c r="T61" s="24">
        <v>0</v>
      </c>
      <c r="U61" s="24">
        <v>0</v>
      </c>
      <c r="V61" s="24">
        <v>0</v>
      </c>
      <c r="W61" s="24">
        <v>0</v>
      </c>
      <c r="X61" s="24">
        <v>0</v>
      </c>
      <c r="Y61" s="24">
        <v>0</v>
      </c>
      <c r="Z61" s="24">
        <v>0</v>
      </c>
      <c r="AA61" s="24">
        <v>0</v>
      </c>
      <c r="AB61" s="24">
        <v>0</v>
      </c>
      <c r="AC61" s="24">
        <v>2</v>
      </c>
      <c r="AD61" s="24">
        <v>0</v>
      </c>
      <c r="AE61" s="24">
        <v>0</v>
      </c>
      <c r="AF61" s="24">
        <v>0</v>
      </c>
      <c r="AG61" s="24">
        <v>15</v>
      </c>
      <c r="AH61" s="24">
        <v>132</v>
      </c>
      <c r="AI61" s="24">
        <v>0</v>
      </c>
      <c r="AJ61" s="24">
        <v>147</v>
      </c>
      <c r="AK61" s="24">
        <v>3</v>
      </c>
      <c r="AL61" s="24">
        <v>0</v>
      </c>
      <c r="AM61" s="24">
        <v>25</v>
      </c>
      <c r="AN61" s="244" t="s">
        <v>2422</v>
      </c>
      <c r="AO61" s="24">
        <v>0</v>
      </c>
      <c r="AP61" s="24">
        <v>0</v>
      </c>
      <c r="AQ61" s="24">
        <v>0</v>
      </c>
      <c r="AR61" s="24">
        <v>0</v>
      </c>
      <c r="AS61" s="24">
        <v>0</v>
      </c>
      <c r="AT61" s="24">
        <v>0</v>
      </c>
      <c r="AU61" s="24">
        <v>0</v>
      </c>
      <c r="AV61" s="24">
        <v>0</v>
      </c>
      <c r="AW61" s="24">
        <v>0</v>
      </c>
      <c r="AX61" s="24">
        <v>0</v>
      </c>
      <c r="AY61" s="24">
        <v>0</v>
      </c>
      <c r="AZ61" s="24">
        <v>0</v>
      </c>
      <c r="BA61" s="24">
        <v>0</v>
      </c>
      <c r="BB61" s="24">
        <v>0</v>
      </c>
      <c r="BC61" s="24">
        <v>0</v>
      </c>
      <c r="BD61" s="24">
        <v>0</v>
      </c>
      <c r="BE61" s="24">
        <v>0</v>
      </c>
      <c r="BF61" s="24">
        <v>0</v>
      </c>
      <c r="BG61" s="24">
        <v>0</v>
      </c>
      <c r="BH61" s="24">
        <v>0</v>
      </c>
      <c r="BI61" s="24">
        <v>0</v>
      </c>
      <c r="BJ61" s="24">
        <v>0</v>
      </c>
      <c r="BK61" s="24">
        <v>0</v>
      </c>
      <c r="BL61" s="24">
        <v>0</v>
      </c>
      <c r="BM61" s="24">
        <v>0</v>
      </c>
      <c r="BN61" s="24">
        <v>0</v>
      </c>
      <c r="BO61" s="24">
        <v>0</v>
      </c>
      <c r="BP61" s="24">
        <v>0</v>
      </c>
      <c r="BQ61" s="24">
        <v>0</v>
      </c>
      <c r="BR61" s="24">
        <v>0</v>
      </c>
      <c r="BS61" s="24">
        <v>0</v>
      </c>
      <c r="BT61" s="24">
        <v>0</v>
      </c>
      <c r="BU61" s="24">
        <v>0</v>
      </c>
      <c r="BV61" s="24">
        <v>0</v>
      </c>
      <c r="BW61" s="24">
        <v>0</v>
      </c>
      <c r="BX61" s="24">
        <v>0</v>
      </c>
      <c r="BY61" s="24">
        <v>0</v>
      </c>
      <c r="BZ61" s="24">
        <v>0</v>
      </c>
      <c r="CA61" s="24">
        <v>0</v>
      </c>
      <c r="CB61" s="24">
        <v>0</v>
      </c>
      <c r="CC61" s="24">
        <v>0</v>
      </c>
      <c r="CD61" s="24">
        <v>0</v>
      </c>
      <c r="CE61" s="24">
        <v>0</v>
      </c>
      <c r="CF61" s="24">
        <v>0</v>
      </c>
      <c r="CG61" s="24">
        <v>0</v>
      </c>
      <c r="CH61" s="24">
        <v>0</v>
      </c>
    </row>
    <row r="62" spans="1:86" s="240" customFormat="1" ht="30">
      <c r="A62" s="77" t="s">
        <v>2423</v>
      </c>
      <c r="B62" s="24">
        <v>17</v>
      </c>
      <c r="C62" s="24">
        <v>0</v>
      </c>
      <c r="D62" s="24">
        <v>0</v>
      </c>
      <c r="E62" s="24">
        <v>0</v>
      </c>
      <c r="F62" s="237">
        <v>0</v>
      </c>
      <c r="G62" s="237">
        <v>0</v>
      </c>
      <c r="H62" s="24">
        <v>145</v>
      </c>
      <c r="I62" s="24">
        <v>0</v>
      </c>
      <c r="J62" s="24">
        <v>0</v>
      </c>
      <c r="K62" s="24">
        <v>71</v>
      </c>
      <c r="L62" s="24">
        <v>0</v>
      </c>
      <c r="M62" s="24">
        <v>0</v>
      </c>
      <c r="N62" s="24">
        <v>0</v>
      </c>
      <c r="O62" s="24">
        <v>0</v>
      </c>
      <c r="P62" s="24">
        <v>0</v>
      </c>
      <c r="Q62" s="24">
        <v>0</v>
      </c>
      <c r="R62" s="24">
        <v>0</v>
      </c>
      <c r="S62" s="24">
        <v>0</v>
      </c>
      <c r="T62" s="24">
        <v>0</v>
      </c>
      <c r="U62" s="24">
        <v>0</v>
      </c>
      <c r="V62" s="24">
        <v>0</v>
      </c>
      <c r="W62" s="24">
        <v>0</v>
      </c>
      <c r="X62" s="24">
        <v>0</v>
      </c>
      <c r="Y62" s="24">
        <v>0</v>
      </c>
      <c r="Z62" s="24">
        <v>0</v>
      </c>
      <c r="AA62" s="24">
        <v>0</v>
      </c>
      <c r="AB62" s="24">
        <v>0</v>
      </c>
      <c r="AC62" s="24">
        <v>1</v>
      </c>
      <c r="AD62" s="24">
        <v>0</v>
      </c>
      <c r="AE62" s="24">
        <v>0</v>
      </c>
      <c r="AF62" s="24">
        <v>0</v>
      </c>
      <c r="AG62" s="24">
        <v>17</v>
      </c>
      <c r="AH62" s="24">
        <v>216</v>
      </c>
      <c r="AI62" s="24">
        <v>0</v>
      </c>
      <c r="AJ62" s="24">
        <v>233</v>
      </c>
      <c r="AK62" s="24">
        <v>1</v>
      </c>
      <c r="AL62" s="24">
        <v>0</v>
      </c>
      <c r="AM62" s="24">
        <v>1</v>
      </c>
      <c r="AN62" s="244" t="s">
        <v>2372</v>
      </c>
      <c r="AO62" s="24">
        <v>0</v>
      </c>
      <c r="AP62" s="24">
        <v>0</v>
      </c>
      <c r="AQ62" s="24">
        <v>0</v>
      </c>
      <c r="AR62" s="24">
        <v>0</v>
      </c>
      <c r="AS62" s="24">
        <v>0</v>
      </c>
      <c r="AT62" s="24">
        <v>0</v>
      </c>
      <c r="AU62" s="24">
        <v>0</v>
      </c>
      <c r="AV62" s="24">
        <v>0</v>
      </c>
      <c r="AW62" s="24">
        <v>0</v>
      </c>
      <c r="AX62" s="24">
        <v>0</v>
      </c>
      <c r="AY62" s="24">
        <v>0</v>
      </c>
      <c r="AZ62" s="24">
        <v>0</v>
      </c>
      <c r="BA62" s="24">
        <v>0</v>
      </c>
      <c r="BB62" s="24">
        <v>0</v>
      </c>
      <c r="BC62" s="24">
        <v>0</v>
      </c>
      <c r="BD62" s="24">
        <v>0</v>
      </c>
      <c r="BE62" s="24">
        <v>0</v>
      </c>
      <c r="BF62" s="24">
        <v>0</v>
      </c>
      <c r="BG62" s="24">
        <v>0</v>
      </c>
      <c r="BH62" s="24">
        <v>0</v>
      </c>
      <c r="BI62" s="24">
        <v>0</v>
      </c>
      <c r="BJ62" s="24">
        <v>0</v>
      </c>
      <c r="BK62" s="24">
        <v>0</v>
      </c>
      <c r="BL62" s="24">
        <v>0</v>
      </c>
      <c r="BM62" s="24">
        <v>0</v>
      </c>
      <c r="BN62" s="24">
        <v>0</v>
      </c>
      <c r="BO62" s="24">
        <v>0</v>
      </c>
      <c r="BP62" s="24">
        <v>0</v>
      </c>
      <c r="BQ62" s="24">
        <v>0</v>
      </c>
      <c r="BR62" s="24">
        <v>0</v>
      </c>
      <c r="BS62" s="24">
        <v>0</v>
      </c>
      <c r="BT62" s="24">
        <v>0</v>
      </c>
      <c r="BU62" s="24">
        <v>0</v>
      </c>
      <c r="BV62" s="24">
        <v>0</v>
      </c>
      <c r="BW62" s="24">
        <v>0</v>
      </c>
      <c r="BX62" s="24">
        <v>0</v>
      </c>
      <c r="BY62" s="24">
        <v>0</v>
      </c>
      <c r="BZ62" s="24">
        <v>0</v>
      </c>
      <c r="CA62" s="24">
        <v>0</v>
      </c>
      <c r="CB62" s="24">
        <v>0</v>
      </c>
      <c r="CC62" s="24">
        <v>0</v>
      </c>
      <c r="CD62" s="24">
        <v>0</v>
      </c>
      <c r="CE62" s="24">
        <v>0</v>
      </c>
      <c r="CF62" s="24">
        <v>0</v>
      </c>
      <c r="CG62" s="24">
        <v>0</v>
      </c>
      <c r="CH62" s="24">
        <v>0</v>
      </c>
    </row>
    <row r="63" spans="1:86" s="240" customFormat="1">
      <c r="A63" s="77" t="s">
        <v>2424</v>
      </c>
      <c r="B63" s="24">
        <v>15</v>
      </c>
      <c r="C63" s="24">
        <v>0</v>
      </c>
      <c r="D63" s="24">
        <v>0</v>
      </c>
      <c r="E63" s="24">
        <v>0</v>
      </c>
      <c r="F63" s="237">
        <v>0</v>
      </c>
      <c r="G63" s="237">
        <v>0</v>
      </c>
      <c r="H63" s="24">
        <v>121</v>
      </c>
      <c r="I63" s="24">
        <v>0</v>
      </c>
      <c r="J63" s="24">
        <v>0</v>
      </c>
      <c r="K63" s="24">
        <v>9</v>
      </c>
      <c r="L63" s="24">
        <v>0</v>
      </c>
      <c r="M63" s="24">
        <v>0</v>
      </c>
      <c r="N63" s="24">
        <v>0</v>
      </c>
      <c r="O63" s="24">
        <v>0</v>
      </c>
      <c r="P63" s="24">
        <v>0</v>
      </c>
      <c r="Q63" s="24">
        <v>0</v>
      </c>
      <c r="R63" s="24">
        <v>0</v>
      </c>
      <c r="S63" s="24">
        <v>0</v>
      </c>
      <c r="T63" s="24">
        <v>0</v>
      </c>
      <c r="U63" s="24">
        <v>0</v>
      </c>
      <c r="V63" s="24">
        <v>0</v>
      </c>
      <c r="W63" s="24">
        <v>0</v>
      </c>
      <c r="X63" s="24">
        <v>0</v>
      </c>
      <c r="Y63" s="24">
        <v>0</v>
      </c>
      <c r="Z63" s="24">
        <v>0</v>
      </c>
      <c r="AA63" s="24">
        <v>0</v>
      </c>
      <c r="AB63" s="24">
        <v>0</v>
      </c>
      <c r="AC63" s="24">
        <v>0</v>
      </c>
      <c r="AD63" s="24">
        <v>0</v>
      </c>
      <c r="AE63" s="24">
        <v>0</v>
      </c>
      <c r="AF63" s="24">
        <v>0</v>
      </c>
      <c r="AG63" s="24">
        <v>15</v>
      </c>
      <c r="AH63" s="24">
        <v>130</v>
      </c>
      <c r="AI63" s="24">
        <v>0</v>
      </c>
      <c r="AJ63" s="24">
        <v>145</v>
      </c>
      <c r="AK63" s="24">
        <v>0</v>
      </c>
      <c r="AL63" s="24">
        <v>0</v>
      </c>
      <c r="AM63" s="24">
        <v>0</v>
      </c>
      <c r="AN63" s="244">
        <v>0</v>
      </c>
      <c r="AO63" s="24">
        <v>0</v>
      </c>
      <c r="AP63" s="24">
        <v>0</v>
      </c>
      <c r="AQ63" s="24">
        <v>0</v>
      </c>
      <c r="AR63" s="24">
        <v>0</v>
      </c>
      <c r="AS63" s="24">
        <v>0</v>
      </c>
      <c r="AT63" s="24">
        <v>0</v>
      </c>
      <c r="AU63" s="24">
        <v>0</v>
      </c>
      <c r="AV63" s="24">
        <v>0</v>
      </c>
      <c r="AW63" s="24">
        <v>0</v>
      </c>
      <c r="AX63" s="24">
        <v>0</v>
      </c>
      <c r="AY63" s="24">
        <v>0</v>
      </c>
      <c r="AZ63" s="24">
        <v>0</v>
      </c>
      <c r="BA63" s="24">
        <v>0</v>
      </c>
      <c r="BB63" s="24">
        <v>0</v>
      </c>
      <c r="BC63" s="24">
        <v>0</v>
      </c>
      <c r="BD63" s="24">
        <v>0</v>
      </c>
      <c r="BE63" s="24">
        <v>0</v>
      </c>
      <c r="BF63" s="24">
        <v>0</v>
      </c>
      <c r="BG63" s="24">
        <v>0</v>
      </c>
      <c r="BH63" s="24">
        <v>0</v>
      </c>
      <c r="BI63" s="24">
        <v>0</v>
      </c>
      <c r="BJ63" s="24">
        <v>0</v>
      </c>
      <c r="BK63" s="24">
        <v>0</v>
      </c>
      <c r="BL63" s="24">
        <v>0</v>
      </c>
      <c r="BM63" s="24">
        <v>0</v>
      </c>
      <c r="BN63" s="24">
        <v>0</v>
      </c>
      <c r="BO63" s="24">
        <v>0</v>
      </c>
      <c r="BP63" s="24">
        <v>0</v>
      </c>
      <c r="BQ63" s="24">
        <v>0</v>
      </c>
      <c r="BR63" s="24">
        <v>0</v>
      </c>
      <c r="BS63" s="24">
        <v>0</v>
      </c>
      <c r="BT63" s="24">
        <v>0</v>
      </c>
      <c r="BU63" s="24">
        <v>0</v>
      </c>
      <c r="BV63" s="24">
        <v>0</v>
      </c>
      <c r="BW63" s="24">
        <v>0</v>
      </c>
      <c r="BX63" s="24">
        <v>0</v>
      </c>
      <c r="BY63" s="24">
        <v>0</v>
      </c>
      <c r="BZ63" s="24">
        <v>0</v>
      </c>
      <c r="CA63" s="24">
        <v>0</v>
      </c>
      <c r="CB63" s="24">
        <v>0</v>
      </c>
      <c r="CC63" s="24">
        <v>0</v>
      </c>
      <c r="CD63" s="24">
        <v>0</v>
      </c>
      <c r="CE63" s="24">
        <v>0</v>
      </c>
      <c r="CF63" s="24">
        <v>0</v>
      </c>
      <c r="CG63" s="24">
        <v>0</v>
      </c>
      <c r="CH63" s="24">
        <v>0</v>
      </c>
    </row>
    <row r="64" spans="1:86" s="240" customFormat="1" ht="30">
      <c r="A64" s="77" t="s">
        <v>718</v>
      </c>
      <c r="B64" s="24">
        <v>19</v>
      </c>
      <c r="C64" s="24">
        <v>0</v>
      </c>
      <c r="D64" s="24">
        <v>0</v>
      </c>
      <c r="E64" s="24">
        <v>0</v>
      </c>
      <c r="F64" s="237">
        <v>0</v>
      </c>
      <c r="G64" s="237">
        <v>0</v>
      </c>
      <c r="H64" s="24">
        <v>216</v>
      </c>
      <c r="I64" s="24">
        <v>0</v>
      </c>
      <c r="J64" s="24">
        <v>0</v>
      </c>
      <c r="K64" s="24">
        <v>83</v>
      </c>
      <c r="L64" s="24">
        <v>0</v>
      </c>
      <c r="M64" s="24">
        <v>0</v>
      </c>
      <c r="N64" s="24">
        <v>108</v>
      </c>
      <c r="O64" s="24">
        <v>0</v>
      </c>
      <c r="P64" s="24">
        <v>0</v>
      </c>
      <c r="Q64" s="24">
        <v>26</v>
      </c>
      <c r="R64" s="24">
        <v>0</v>
      </c>
      <c r="S64" s="24">
        <v>0</v>
      </c>
      <c r="T64" s="24">
        <v>0</v>
      </c>
      <c r="U64" s="24">
        <v>0</v>
      </c>
      <c r="V64" s="24">
        <v>0</v>
      </c>
      <c r="W64" s="24">
        <v>0</v>
      </c>
      <c r="X64" s="24">
        <v>0</v>
      </c>
      <c r="Y64" s="24">
        <v>0</v>
      </c>
      <c r="Z64" s="24">
        <v>0</v>
      </c>
      <c r="AA64" s="24">
        <v>0</v>
      </c>
      <c r="AB64" s="24">
        <v>0</v>
      </c>
      <c r="AC64" s="24">
        <v>1</v>
      </c>
      <c r="AD64" s="24">
        <v>0</v>
      </c>
      <c r="AE64" s="24">
        <v>0</v>
      </c>
      <c r="AF64" s="24">
        <v>0</v>
      </c>
      <c r="AG64" s="24">
        <v>19</v>
      </c>
      <c r="AH64" s="24">
        <v>433</v>
      </c>
      <c r="AI64" s="24">
        <v>0</v>
      </c>
      <c r="AJ64" s="24">
        <v>452</v>
      </c>
      <c r="AK64" s="24">
        <v>1</v>
      </c>
      <c r="AL64" s="24">
        <v>0</v>
      </c>
      <c r="AM64" s="24">
        <v>1</v>
      </c>
      <c r="AN64" s="244" t="s">
        <v>2425</v>
      </c>
      <c r="AO64" s="24">
        <v>0</v>
      </c>
      <c r="AP64" s="24">
        <v>0</v>
      </c>
      <c r="AQ64" s="24">
        <v>0</v>
      </c>
      <c r="AR64" s="24">
        <v>0</v>
      </c>
      <c r="AS64" s="24">
        <v>0</v>
      </c>
      <c r="AT64" s="24">
        <v>0</v>
      </c>
      <c r="AU64" s="24">
        <v>0</v>
      </c>
      <c r="AV64" s="24">
        <v>0</v>
      </c>
      <c r="AW64" s="24">
        <v>0</v>
      </c>
      <c r="AX64" s="24">
        <v>0</v>
      </c>
      <c r="AY64" s="24">
        <v>0</v>
      </c>
      <c r="AZ64" s="24">
        <v>0</v>
      </c>
      <c r="BA64" s="24">
        <v>0</v>
      </c>
      <c r="BB64" s="24">
        <v>0</v>
      </c>
      <c r="BC64" s="24">
        <v>0</v>
      </c>
      <c r="BD64" s="24">
        <v>0</v>
      </c>
      <c r="BE64" s="24">
        <v>0</v>
      </c>
      <c r="BF64" s="24">
        <v>0</v>
      </c>
      <c r="BG64" s="24">
        <v>0</v>
      </c>
      <c r="BH64" s="24">
        <v>0</v>
      </c>
      <c r="BI64" s="24">
        <v>0</v>
      </c>
      <c r="BJ64" s="24">
        <v>0</v>
      </c>
      <c r="BK64" s="24">
        <v>0</v>
      </c>
      <c r="BL64" s="24">
        <v>0</v>
      </c>
      <c r="BM64" s="24">
        <v>0</v>
      </c>
      <c r="BN64" s="24">
        <v>0</v>
      </c>
      <c r="BO64" s="24">
        <v>0</v>
      </c>
      <c r="BP64" s="24">
        <v>0</v>
      </c>
      <c r="BQ64" s="24">
        <v>0</v>
      </c>
      <c r="BR64" s="24">
        <v>0</v>
      </c>
      <c r="BS64" s="24">
        <v>0</v>
      </c>
      <c r="BT64" s="24">
        <v>0</v>
      </c>
      <c r="BU64" s="24">
        <v>0</v>
      </c>
      <c r="BV64" s="24">
        <v>0</v>
      </c>
      <c r="BW64" s="24">
        <v>0</v>
      </c>
      <c r="BX64" s="24">
        <v>0</v>
      </c>
      <c r="BY64" s="24">
        <v>0</v>
      </c>
      <c r="BZ64" s="24">
        <v>0</v>
      </c>
      <c r="CA64" s="24">
        <v>0</v>
      </c>
      <c r="CB64" s="24">
        <v>0</v>
      </c>
      <c r="CC64" s="24">
        <v>0</v>
      </c>
      <c r="CD64" s="24">
        <v>0</v>
      </c>
      <c r="CE64" s="24">
        <v>0</v>
      </c>
      <c r="CF64" s="24">
        <v>0</v>
      </c>
      <c r="CG64" s="24">
        <v>0</v>
      </c>
      <c r="CH64" s="24">
        <v>0</v>
      </c>
    </row>
    <row r="65" spans="1:86" s="240" customFormat="1">
      <c r="A65" s="77" t="s">
        <v>719</v>
      </c>
      <c r="B65" s="24">
        <v>13</v>
      </c>
      <c r="C65" s="24">
        <v>0</v>
      </c>
      <c r="D65" s="24">
        <v>0</v>
      </c>
      <c r="E65" s="24">
        <v>0</v>
      </c>
      <c r="F65" s="237">
        <v>0</v>
      </c>
      <c r="G65" s="237">
        <v>0</v>
      </c>
      <c r="H65" s="24">
        <v>83</v>
      </c>
      <c r="I65" s="24">
        <v>0</v>
      </c>
      <c r="J65" s="24">
        <v>0</v>
      </c>
      <c r="K65" s="24">
        <v>0</v>
      </c>
      <c r="L65" s="24">
        <v>0</v>
      </c>
      <c r="M65" s="24">
        <v>0</v>
      </c>
      <c r="N65" s="24">
        <v>60</v>
      </c>
      <c r="O65" s="24">
        <v>0</v>
      </c>
      <c r="P65" s="24">
        <v>0</v>
      </c>
      <c r="Q65" s="24">
        <v>0</v>
      </c>
      <c r="R65" s="24">
        <v>0</v>
      </c>
      <c r="S65" s="24">
        <v>0</v>
      </c>
      <c r="T65" s="24">
        <v>0</v>
      </c>
      <c r="U65" s="24">
        <v>0</v>
      </c>
      <c r="V65" s="24">
        <v>0</v>
      </c>
      <c r="W65" s="24">
        <v>0</v>
      </c>
      <c r="X65" s="24">
        <v>0</v>
      </c>
      <c r="Y65" s="24">
        <v>0</v>
      </c>
      <c r="Z65" s="24">
        <v>0</v>
      </c>
      <c r="AA65" s="24">
        <v>0</v>
      </c>
      <c r="AB65" s="24">
        <v>0</v>
      </c>
      <c r="AC65" s="24">
        <v>0</v>
      </c>
      <c r="AD65" s="24">
        <v>0</v>
      </c>
      <c r="AE65" s="24">
        <v>0</v>
      </c>
      <c r="AF65" s="24">
        <v>0</v>
      </c>
      <c r="AG65" s="24">
        <v>13</v>
      </c>
      <c r="AH65" s="24">
        <v>143</v>
      </c>
      <c r="AI65" s="24">
        <v>0</v>
      </c>
      <c r="AJ65" s="24">
        <v>156</v>
      </c>
      <c r="AK65" s="24">
        <v>0</v>
      </c>
      <c r="AL65" s="24">
        <v>0</v>
      </c>
      <c r="AM65" s="24">
        <v>0</v>
      </c>
      <c r="AN65" s="244">
        <v>0</v>
      </c>
      <c r="AO65" s="24">
        <v>0</v>
      </c>
      <c r="AP65" s="24">
        <v>0</v>
      </c>
      <c r="AQ65" s="24">
        <v>0</v>
      </c>
      <c r="AR65" s="24">
        <v>0</v>
      </c>
      <c r="AS65" s="24">
        <v>0</v>
      </c>
      <c r="AT65" s="24">
        <v>0</v>
      </c>
      <c r="AU65" s="24">
        <v>0</v>
      </c>
      <c r="AV65" s="24">
        <v>0</v>
      </c>
      <c r="AW65" s="24">
        <v>0</v>
      </c>
      <c r="AX65" s="24">
        <v>0</v>
      </c>
      <c r="AY65" s="24">
        <v>0</v>
      </c>
      <c r="AZ65" s="24">
        <v>0</v>
      </c>
      <c r="BA65" s="24">
        <v>0</v>
      </c>
      <c r="BB65" s="24">
        <v>0</v>
      </c>
      <c r="BC65" s="24">
        <v>0</v>
      </c>
      <c r="BD65" s="24">
        <v>0</v>
      </c>
      <c r="BE65" s="24">
        <v>0</v>
      </c>
      <c r="BF65" s="24">
        <v>0</v>
      </c>
      <c r="BG65" s="24">
        <v>0</v>
      </c>
      <c r="BH65" s="24">
        <v>0</v>
      </c>
      <c r="BI65" s="24">
        <v>0</v>
      </c>
      <c r="BJ65" s="24">
        <v>0</v>
      </c>
      <c r="BK65" s="24">
        <v>0</v>
      </c>
      <c r="BL65" s="24">
        <v>0</v>
      </c>
      <c r="BM65" s="24">
        <v>0</v>
      </c>
      <c r="BN65" s="24">
        <v>0</v>
      </c>
      <c r="BO65" s="24">
        <v>0</v>
      </c>
      <c r="BP65" s="24">
        <v>0</v>
      </c>
      <c r="BQ65" s="24">
        <v>0</v>
      </c>
      <c r="BR65" s="24">
        <v>0</v>
      </c>
      <c r="BS65" s="24">
        <v>0</v>
      </c>
      <c r="BT65" s="24">
        <v>0</v>
      </c>
      <c r="BU65" s="24">
        <v>0</v>
      </c>
      <c r="BV65" s="24">
        <v>0</v>
      </c>
      <c r="BW65" s="24">
        <v>0</v>
      </c>
      <c r="BX65" s="24">
        <v>0</v>
      </c>
      <c r="BY65" s="24">
        <v>0</v>
      </c>
      <c r="BZ65" s="24">
        <v>0</v>
      </c>
      <c r="CA65" s="24">
        <v>0</v>
      </c>
      <c r="CB65" s="24">
        <v>0</v>
      </c>
      <c r="CC65" s="24">
        <v>0</v>
      </c>
      <c r="CD65" s="24">
        <v>0</v>
      </c>
      <c r="CE65" s="24">
        <v>0</v>
      </c>
      <c r="CF65" s="24">
        <v>0</v>
      </c>
      <c r="CG65" s="24">
        <v>0</v>
      </c>
      <c r="CH65" s="24">
        <v>0</v>
      </c>
    </row>
    <row r="66" spans="1:86" s="240" customFormat="1" ht="45">
      <c r="A66" s="77" t="s">
        <v>720</v>
      </c>
      <c r="B66" s="24">
        <v>13</v>
      </c>
      <c r="C66" s="24">
        <v>1</v>
      </c>
      <c r="D66" s="24">
        <v>0</v>
      </c>
      <c r="E66" s="24">
        <v>0</v>
      </c>
      <c r="F66" s="237">
        <v>0</v>
      </c>
      <c r="G66" s="237">
        <v>0</v>
      </c>
      <c r="H66" s="24">
        <v>150</v>
      </c>
      <c r="I66" s="24">
        <v>0</v>
      </c>
      <c r="J66" s="24">
        <v>0</v>
      </c>
      <c r="K66" s="24">
        <v>6</v>
      </c>
      <c r="L66" s="24">
        <v>0</v>
      </c>
      <c r="M66" s="24">
        <v>0</v>
      </c>
      <c r="N66" s="24">
        <v>81</v>
      </c>
      <c r="O66" s="24">
        <v>0</v>
      </c>
      <c r="P66" s="24">
        <v>0</v>
      </c>
      <c r="Q66" s="24">
        <v>0</v>
      </c>
      <c r="R66" s="24">
        <v>0</v>
      </c>
      <c r="S66" s="24">
        <v>0</v>
      </c>
      <c r="T66" s="24">
        <v>0</v>
      </c>
      <c r="U66" s="24">
        <v>0</v>
      </c>
      <c r="V66" s="24">
        <v>0</v>
      </c>
      <c r="W66" s="24">
        <v>0</v>
      </c>
      <c r="X66" s="24">
        <v>0</v>
      </c>
      <c r="Y66" s="24">
        <v>0</v>
      </c>
      <c r="Z66" s="24">
        <v>0</v>
      </c>
      <c r="AA66" s="24">
        <v>0</v>
      </c>
      <c r="AB66" s="24">
        <v>0</v>
      </c>
      <c r="AC66" s="24">
        <v>0</v>
      </c>
      <c r="AD66" s="24">
        <v>0</v>
      </c>
      <c r="AE66" s="24">
        <v>0</v>
      </c>
      <c r="AF66" s="24">
        <v>0</v>
      </c>
      <c r="AG66" s="24">
        <v>13</v>
      </c>
      <c r="AH66" s="24">
        <v>237</v>
      </c>
      <c r="AI66" s="24">
        <v>0</v>
      </c>
      <c r="AJ66" s="24">
        <v>250</v>
      </c>
      <c r="AK66" s="24">
        <v>1</v>
      </c>
      <c r="AL66" s="24">
        <v>0</v>
      </c>
      <c r="AM66" s="24">
        <v>6</v>
      </c>
      <c r="AN66" s="244" t="s">
        <v>2426</v>
      </c>
      <c r="AO66" s="24">
        <v>0</v>
      </c>
      <c r="AP66" s="24">
        <v>0</v>
      </c>
      <c r="AQ66" s="24">
        <v>0</v>
      </c>
      <c r="AR66" s="24">
        <v>0</v>
      </c>
      <c r="AS66" s="24">
        <v>0</v>
      </c>
      <c r="AT66" s="24">
        <v>0</v>
      </c>
      <c r="AU66" s="24">
        <v>0</v>
      </c>
      <c r="AV66" s="24">
        <v>0</v>
      </c>
      <c r="AW66" s="24">
        <v>0</v>
      </c>
      <c r="AX66" s="24">
        <v>0</v>
      </c>
      <c r="AY66" s="24">
        <v>0</v>
      </c>
      <c r="AZ66" s="24">
        <v>0</v>
      </c>
      <c r="BA66" s="24">
        <v>0</v>
      </c>
      <c r="BB66" s="24">
        <v>0</v>
      </c>
      <c r="BC66" s="24">
        <v>0</v>
      </c>
      <c r="BD66" s="24">
        <v>0</v>
      </c>
      <c r="BE66" s="24">
        <v>0</v>
      </c>
      <c r="BF66" s="24">
        <v>0</v>
      </c>
      <c r="BG66" s="24">
        <v>0</v>
      </c>
      <c r="BH66" s="24">
        <v>0</v>
      </c>
      <c r="BI66" s="24">
        <v>0</v>
      </c>
      <c r="BJ66" s="24">
        <v>0</v>
      </c>
      <c r="BK66" s="24">
        <v>0</v>
      </c>
      <c r="BL66" s="24">
        <v>0</v>
      </c>
      <c r="BM66" s="24">
        <v>0</v>
      </c>
      <c r="BN66" s="24">
        <v>0</v>
      </c>
      <c r="BO66" s="24">
        <v>0</v>
      </c>
      <c r="BP66" s="24">
        <v>0</v>
      </c>
      <c r="BQ66" s="24">
        <v>0</v>
      </c>
      <c r="BR66" s="24">
        <v>0</v>
      </c>
      <c r="BS66" s="24">
        <v>0</v>
      </c>
      <c r="BT66" s="24">
        <v>0</v>
      </c>
      <c r="BU66" s="24">
        <v>0</v>
      </c>
      <c r="BV66" s="24">
        <v>0</v>
      </c>
      <c r="BW66" s="24">
        <v>0</v>
      </c>
      <c r="BX66" s="24">
        <v>0</v>
      </c>
      <c r="BY66" s="24">
        <v>0</v>
      </c>
      <c r="BZ66" s="24">
        <v>0</v>
      </c>
      <c r="CA66" s="24">
        <v>0</v>
      </c>
      <c r="CB66" s="24">
        <v>0</v>
      </c>
      <c r="CC66" s="24">
        <v>0</v>
      </c>
      <c r="CD66" s="24">
        <v>0</v>
      </c>
      <c r="CE66" s="24">
        <v>0</v>
      </c>
      <c r="CF66" s="24">
        <v>0</v>
      </c>
      <c r="CG66" s="24">
        <v>0</v>
      </c>
      <c r="CH66" s="24">
        <v>0</v>
      </c>
    </row>
    <row r="67" spans="1:86" s="240" customFormat="1" ht="30">
      <c r="A67" s="77" t="s">
        <v>721</v>
      </c>
      <c r="B67" s="24">
        <v>6</v>
      </c>
      <c r="C67" s="24">
        <v>0</v>
      </c>
      <c r="D67" s="24">
        <v>0</v>
      </c>
      <c r="E67" s="24">
        <v>0</v>
      </c>
      <c r="F67" s="237">
        <v>0</v>
      </c>
      <c r="G67" s="237">
        <v>0</v>
      </c>
      <c r="H67" s="24">
        <v>117</v>
      </c>
      <c r="I67" s="24">
        <v>0</v>
      </c>
      <c r="J67" s="24">
        <v>0</v>
      </c>
      <c r="K67" s="24">
        <v>8</v>
      </c>
      <c r="L67" s="24">
        <v>0</v>
      </c>
      <c r="M67" s="24">
        <v>0</v>
      </c>
      <c r="N67" s="24">
        <v>82</v>
      </c>
      <c r="O67" s="24">
        <v>0</v>
      </c>
      <c r="P67" s="24">
        <v>0</v>
      </c>
      <c r="Q67" s="24">
        <v>0</v>
      </c>
      <c r="R67" s="24">
        <v>0</v>
      </c>
      <c r="S67" s="24">
        <v>0</v>
      </c>
      <c r="T67" s="24">
        <v>0</v>
      </c>
      <c r="U67" s="24">
        <v>0</v>
      </c>
      <c r="V67" s="24">
        <v>0</v>
      </c>
      <c r="W67" s="24">
        <v>0</v>
      </c>
      <c r="X67" s="24">
        <v>0</v>
      </c>
      <c r="Y67" s="24">
        <v>0</v>
      </c>
      <c r="Z67" s="24">
        <v>0</v>
      </c>
      <c r="AA67" s="24">
        <v>0</v>
      </c>
      <c r="AB67" s="24">
        <v>0</v>
      </c>
      <c r="AC67" s="24">
        <v>1</v>
      </c>
      <c r="AD67" s="24">
        <v>0</v>
      </c>
      <c r="AE67" s="24">
        <v>0</v>
      </c>
      <c r="AF67" s="24">
        <v>0</v>
      </c>
      <c r="AG67" s="24">
        <v>6</v>
      </c>
      <c r="AH67" s="24">
        <v>207</v>
      </c>
      <c r="AI67" s="24">
        <v>0</v>
      </c>
      <c r="AJ67" s="24">
        <v>213</v>
      </c>
      <c r="AK67" s="24">
        <v>1</v>
      </c>
      <c r="AL67" s="24">
        <v>0</v>
      </c>
      <c r="AM67" s="24">
        <v>2</v>
      </c>
      <c r="AN67" s="244" t="s">
        <v>2393</v>
      </c>
      <c r="AO67" s="24">
        <v>0</v>
      </c>
      <c r="AP67" s="24">
        <v>0</v>
      </c>
      <c r="AQ67" s="24">
        <v>0</v>
      </c>
      <c r="AR67" s="24">
        <v>0</v>
      </c>
      <c r="AS67" s="24">
        <v>0</v>
      </c>
      <c r="AT67" s="24">
        <v>0</v>
      </c>
      <c r="AU67" s="24">
        <v>0</v>
      </c>
      <c r="AV67" s="24">
        <v>0</v>
      </c>
      <c r="AW67" s="24">
        <v>0</v>
      </c>
      <c r="AX67" s="24">
        <v>0</v>
      </c>
      <c r="AY67" s="24">
        <v>0</v>
      </c>
      <c r="AZ67" s="24">
        <v>0</v>
      </c>
      <c r="BA67" s="24">
        <v>0</v>
      </c>
      <c r="BB67" s="24">
        <v>0</v>
      </c>
      <c r="BC67" s="24">
        <v>0</v>
      </c>
      <c r="BD67" s="24">
        <v>0</v>
      </c>
      <c r="BE67" s="24">
        <v>0</v>
      </c>
      <c r="BF67" s="24">
        <v>0</v>
      </c>
      <c r="BG67" s="24">
        <v>0</v>
      </c>
      <c r="BH67" s="24">
        <v>0</v>
      </c>
      <c r="BI67" s="24">
        <v>0</v>
      </c>
      <c r="BJ67" s="24">
        <v>0</v>
      </c>
      <c r="BK67" s="24">
        <v>0</v>
      </c>
      <c r="BL67" s="24">
        <v>0</v>
      </c>
      <c r="BM67" s="24">
        <v>0</v>
      </c>
      <c r="BN67" s="24">
        <v>0</v>
      </c>
      <c r="BO67" s="24">
        <v>0</v>
      </c>
      <c r="BP67" s="24">
        <v>0</v>
      </c>
      <c r="BQ67" s="24">
        <v>0</v>
      </c>
      <c r="BR67" s="24">
        <v>0</v>
      </c>
      <c r="BS67" s="24">
        <v>0</v>
      </c>
      <c r="BT67" s="24">
        <v>0</v>
      </c>
      <c r="BU67" s="24">
        <v>0</v>
      </c>
      <c r="BV67" s="24">
        <v>0</v>
      </c>
      <c r="BW67" s="24">
        <v>0</v>
      </c>
      <c r="BX67" s="24">
        <v>0</v>
      </c>
      <c r="BY67" s="24">
        <v>0</v>
      </c>
      <c r="BZ67" s="24">
        <v>0</v>
      </c>
      <c r="CA67" s="24">
        <v>0</v>
      </c>
      <c r="CB67" s="24">
        <v>0</v>
      </c>
      <c r="CC67" s="24">
        <v>0</v>
      </c>
      <c r="CD67" s="24">
        <v>0</v>
      </c>
      <c r="CE67" s="24">
        <v>0</v>
      </c>
      <c r="CF67" s="24">
        <v>0</v>
      </c>
      <c r="CG67" s="24">
        <v>0</v>
      </c>
      <c r="CH67" s="24">
        <v>0</v>
      </c>
    </row>
    <row r="68" spans="1:86" s="240" customFormat="1" ht="60">
      <c r="A68" s="77" t="s">
        <v>722</v>
      </c>
      <c r="B68" s="24">
        <v>10</v>
      </c>
      <c r="C68" s="24">
        <v>0</v>
      </c>
      <c r="D68" s="24">
        <v>0</v>
      </c>
      <c r="E68" s="24">
        <v>0</v>
      </c>
      <c r="F68" s="237">
        <v>0</v>
      </c>
      <c r="G68" s="237">
        <v>0</v>
      </c>
      <c r="H68" s="24">
        <v>191</v>
      </c>
      <c r="I68" s="24">
        <v>0</v>
      </c>
      <c r="J68" s="24">
        <v>0</v>
      </c>
      <c r="K68" s="24">
        <v>0</v>
      </c>
      <c r="L68" s="24">
        <v>0</v>
      </c>
      <c r="M68" s="24">
        <v>0</v>
      </c>
      <c r="N68" s="24">
        <v>32</v>
      </c>
      <c r="O68" s="24">
        <v>0</v>
      </c>
      <c r="P68" s="24">
        <v>0</v>
      </c>
      <c r="Q68" s="24">
        <v>0</v>
      </c>
      <c r="R68" s="24">
        <v>0</v>
      </c>
      <c r="S68" s="24">
        <v>0</v>
      </c>
      <c r="T68" s="24">
        <v>0</v>
      </c>
      <c r="U68" s="24">
        <v>0</v>
      </c>
      <c r="V68" s="24">
        <v>0</v>
      </c>
      <c r="W68" s="24">
        <v>0</v>
      </c>
      <c r="X68" s="24">
        <v>0</v>
      </c>
      <c r="Y68" s="24">
        <v>0</v>
      </c>
      <c r="Z68" s="24">
        <v>0</v>
      </c>
      <c r="AA68" s="24">
        <v>0</v>
      </c>
      <c r="AB68" s="24">
        <v>0</v>
      </c>
      <c r="AC68" s="24">
        <v>2</v>
      </c>
      <c r="AD68" s="24">
        <v>0</v>
      </c>
      <c r="AE68" s="24">
        <v>0</v>
      </c>
      <c r="AF68" s="24">
        <v>0</v>
      </c>
      <c r="AG68" s="24">
        <v>10</v>
      </c>
      <c r="AH68" s="24">
        <v>223</v>
      </c>
      <c r="AI68" s="24">
        <v>0</v>
      </c>
      <c r="AJ68" s="24">
        <v>233</v>
      </c>
      <c r="AK68" s="24">
        <v>2</v>
      </c>
      <c r="AL68" s="24">
        <v>0</v>
      </c>
      <c r="AM68" s="24">
        <v>3</v>
      </c>
      <c r="AN68" s="244" t="s">
        <v>2427</v>
      </c>
      <c r="AO68" s="24">
        <v>0</v>
      </c>
      <c r="AP68" s="24">
        <v>0</v>
      </c>
      <c r="AQ68" s="24">
        <v>0</v>
      </c>
      <c r="AR68" s="24">
        <v>0</v>
      </c>
      <c r="AS68" s="24">
        <v>0</v>
      </c>
      <c r="AT68" s="24">
        <v>0</v>
      </c>
      <c r="AU68" s="24">
        <v>0</v>
      </c>
      <c r="AV68" s="24">
        <v>0</v>
      </c>
      <c r="AW68" s="24">
        <v>0</v>
      </c>
      <c r="AX68" s="24">
        <v>0</v>
      </c>
      <c r="AY68" s="24">
        <v>0</v>
      </c>
      <c r="AZ68" s="24">
        <v>0</v>
      </c>
      <c r="BA68" s="24">
        <v>0</v>
      </c>
      <c r="BB68" s="24">
        <v>0</v>
      </c>
      <c r="BC68" s="24">
        <v>0</v>
      </c>
      <c r="BD68" s="24">
        <v>0</v>
      </c>
      <c r="BE68" s="24">
        <v>0</v>
      </c>
      <c r="BF68" s="24">
        <v>0</v>
      </c>
      <c r="BG68" s="24">
        <v>0</v>
      </c>
      <c r="BH68" s="24">
        <v>0</v>
      </c>
      <c r="BI68" s="24">
        <v>0</v>
      </c>
      <c r="BJ68" s="24">
        <v>0</v>
      </c>
      <c r="BK68" s="24">
        <v>0</v>
      </c>
      <c r="BL68" s="24">
        <v>0</v>
      </c>
      <c r="BM68" s="24">
        <v>0</v>
      </c>
      <c r="BN68" s="24">
        <v>0</v>
      </c>
      <c r="BO68" s="24">
        <v>0</v>
      </c>
      <c r="BP68" s="24">
        <v>0</v>
      </c>
      <c r="BQ68" s="24">
        <v>0</v>
      </c>
      <c r="BR68" s="24">
        <v>0</v>
      </c>
      <c r="BS68" s="24">
        <v>0</v>
      </c>
      <c r="BT68" s="24">
        <v>0</v>
      </c>
      <c r="BU68" s="24">
        <v>0</v>
      </c>
      <c r="BV68" s="24">
        <v>0</v>
      </c>
      <c r="BW68" s="24">
        <v>0</v>
      </c>
      <c r="BX68" s="24">
        <v>0</v>
      </c>
      <c r="BY68" s="24">
        <v>0</v>
      </c>
      <c r="BZ68" s="24">
        <v>0</v>
      </c>
      <c r="CA68" s="24">
        <v>0</v>
      </c>
      <c r="CB68" s="24">
        <v>0</v>
      </c>
      <c r="CC68" s="24">
        <v>0</v>
      </c>
      <c r="CD68" s="24">
        <v>0</v>
      </c>
      <c r="CE68" s="24">
        <v>0</v>
      </c>
      <c r="CF68" s="24">
        <v>0</v>
      </c>
      <c r="CG68" s="24">
        <v>0</v>
      </c>
      <c r="CH68" s="24">
        <v>0</v>
      </c>
    </row>
    <row r="69" spans="1:86" s="240" customFormat="1" ht="150">
      <c r="A69" s="77" t="s">
        <v>723</v>
      </c>
      <c r="B69" s="24">
        <v>16</v>
      </c>
      <c r="C69" s="24">
        <v>0</v>
      </c>
      <c r="D69" s="24">
        <v>0</v>
      </c>
      <c r="E69" s="24">
        <v>0</v>
      </c>
      <c r="F69" s="237">
        <v>0</v>
      </c>
      <c r="G69" s="237">
        <v>0</v>
      </c>
      <c r="H69" s="24">
        <v>95</v>
      </c>
      <c r="I69" s="24">
        <v>0</v>
      </c>
      <c r="J69" s="24">
        <v>0</v>
      </c>
      <c r="K69" s="24">
        <v>16</v>
      </c>
      <c r="L69" s="24">
        <v>0</v>
      </c>
      <c r="M69" s="24">
        <v>0</v>
      </c>
      <c r="N69" s="24">
        <v>17</v>
      </c>
      <c r="O69" s="24">
        <v>0</v>
      </c>
      <c r="P69" s="24">
        <v>0</v>
      </c>
      <c r="Q69" s="24">
        <v>0</v>
      </c>
      <c r="R69" s="24">
        <v>0</v>
      </c>
      <c r="S69" s="24">
        <v>0</v>
      </c>
      <c r="T69" s="24">
        <v>0</v>
      </c>
      <c r="U69" s="24">
        <v>0</v>
      </c>
      <c r="V69" s="24">
        <v>0</v>
      </c>
      <c r="W69" s="24">
        <v>0</v>
      </c>
      <c r="X69" s="24">
        <v>0</v>
      </c>
      <c r="Y69" s="24">
        <v>0</v>
      </c>
      <c r="Z69" s="24">
        <v>0</v>
      </c>
      <c r="AA69" s="24">
        <v>0</v>
      </c>
      <c r="AB69" s="24">
        <v>0</v>
      </c>
      <c r="AC69" s="24">
        <v>1</v>
      </c>
      <c r="AD69" s="24">
        <v>0</v>
      </c>
      <c r="AE69" s="24">
        <v>0</v>
      </c>
      <c r="AF69" s="24">
        <v>0</v>
      </c>
      <c r="AG69" s="24">
        <v>16</v>
      </c>
      <c r="AH69" s="24">
        <v>140</v>
      </c>
      <c r="AI69" s="24">
        <v>0</v>
      </c>
      <c r="AJ69" s="24">
        <v>156</v>
      </c>
      <c r="AK69" s="24">
        <v>1</v>
      </c>
      <c r="AL69" s="24">
        <v>0</v>
      </c>
      <c r="AM69" s="24">
        <v>23</v>
      </c>
      <c r="AN69" s="244" t="s">
        <v>2407</v>
      </c>
      <c r="AO69" s="24">
        <v>0</v>
      </c>
      <c r="AP69" s="24">
        <v>0</v>
      </c>
      <c r="AQ69" s="24">
        <v>0</v>
      </c>
      <c r="AR69" s="24">
        <v>0</v>
      </c>
      <c r="AS69" s="24">
        <v>0</v>
      </c>
      <c r="AT69" s="24">
        <v>0</v>
      </c>
      <c r="AU69" s="24">
        <v>0</v>
      </c>
      <c r="AV69" s="24">
        <v>0</v>
      </c>
      <c r="AW69" s="24">
        <v>0</v>
      </c>
      <c r="AX69" s="24">
        <v>0</v>
      </c>
      <c r="AY69" s="24">
        <v>0</v>
      </c>
      <c r="AZ69" s="24">
        <v>0</v>
      </c>
      <c r="BA69" s="24">
        <v>0</v>
      </c>
      <c r="BB69" s="24">
        <v>0</v>
      </c>
      <c r="BC69" s="24">
        <v>0</v>
      </c>
      <c r="BD69" s="24">
        <v>0</v>
      </c>
      <c r="BE69" s="24">
        <v>0</v>
      </c>
      <c r="BF69" s="24">
        <v>0</v>
      </c>
      <c r="BG69" s="24">
        <v>0</v>
      </c>
      <c r="BH69" s="24">
        <v>0</v>
      </c>
      <c r="BI69" s="24">
        <v>0</v>
      </c>
      <c r="BJ69" s="24">
        <v>0</v>
      </c>
      <c r="BK69" s="24">
        <v>0</v>
      </c>
      <c r="BL69" s="24">
        <v>0</v>
      </c>
      <c r="BM69" s="24">
        <v>0</v>
      </c>
      <c r="BN69" s="24">
        <v>0</v>
      </c>
      <c r="BO69" s="24">
        <v>0</v>
      </c>
      <c r="BP69" s="24">
        <v>0</v>
      </c>
      <c r="BQ69" s="24">
        <v>0</v>
      </c>
      <c r="BR69" s="24">
        <v>0</v>
      </c>
      <c r="BS69" s="24">
        <v>0</v>
      </c>
      <c r="BT69" s="24">
        <v>0</v>
      </c>
      <c r="BU69" s="24">
        <v>0</v>
      </c>
      <c r="BV69" s="24">
        <v>0</v>
      </c>
      <c r="BW69" s="24">
        <v>0</v>
      </c>
      <c r="BX69" s="24">
        <v>0</v>
      </c>
      <c r="BY69" s="24">
        <v>0</v>
      </c>
      <c r="BZ69" s="24">
        <v>0</v>
      </c>
      <c r="CA69" s="24">
        <v>0</v>
      </c>
      <c r="CB69" s="24">
        <v>0</v>
      </c>
      <c r="CC69" s="24">
        <v>0</v>
      </c>
      <c r="CD69" s="24">
        <v>0</v>
      </c>
      <c r="CE69" s="24">
        <v>0</v>
      </c>
      <c r="CF69" s="24">
        <v>0</v>
      </c>
      <c r="CG69" s="24">
        <v>0</v>
      </c>
      <c r="CH69" s="24">
        <v>0</v>
      </c>
    </row>
    <row r="70" spans="1:86" s="240" customFormat="1" ht="135">
      <c r="A70" s="77" t="s">
        <v>724</v>
      </c>
      <c r="B70" s="24">
        <v>24</v>
      </c>
      <c r="C70" s="24">
        <v>1</v>
      </c>
      <c r="D70" s="24">
        <v>0</v>
      </c>
      <c r="E70" s="24">
        <v>0</v>
      </c>
      <c r="F70" s="237">
        <v>0</v>
      </c>
      <c r="G70" s="237">
        <v>0</v>
      </c>
      <c r="H70" s="24">
        <v>404</v>
      </c>
      <c r="I70" s="24">
        <v>0</v>
      </c>
      <c r="J70" s="24">
        <v>0</v>
      </c>
      <c r="K70" s="24">
        <v>424</v>
      </c>
      <c r="L70" s="24">
        <v>0</v>
      </c>
      <c r="M70" s="24">
        <v>0</v>
      </c>
      <c r="N70" s="24">
        <v>114</v>
      </c>
      <c r="O70" s="24">
        <v>0</v>
      </c>
      <c r="P70" s="24">
        <v>0</v>
      </c>
      <c r="Q70" s="24">
        <v>66</v>
      </c>
      <c r="R70" s="24">
        <v>0</v>
      </c>
      <c r="S70" s="24">
        <v>0</v>
      </c>
      <c r="T70" s="24">
        <v>0</v>
      </c>
      <c r="U70" s="24">
        <v>0</v>
      </c>
      <c r="V70" s="24">
        <v>0</v>
      </c>
      <c r="W70" s="24">
        <v>0</v>
      </c>
      <c r="X70" s="24">
        <v>0</v>
      </c>
      <c r="Y70" s="24">
        <v>0</v>
      </c>
      <c r="Z70" s="24">
        <v>0</v>
      </c>
      <c r="AA70" s="24">
        <v>0</v>
      </c>
      <c r="AB70" s="24">
        <v>0</v>
      </c>
      <c r="AC70" s="24">
        <v>0</v>
      </c>
      <c r="AD70" s="24">
        <v>0</v>
      </c>
      <c r="AE70" s="24">
        <v>0</v>
      </c>
      <c r="AF70" s="24">
        <v>0</v>
      </c>
      <c r="AG70" s="24">
        <v>24</v>
      </c>
      <c r="AH70" s="24">
        <v>1008</v>
      </c>
      <c r="AI70" s="24">
        <v>0</v>
      </c>
      <c r="AJ70" s="24">
        <v>1032</v>
      </c>
      <c r="AK70" s="24">
        <v>1</v>
      </c>
      <c r="AL70" s="24">
        <v>0</v>
      </c>
      <c r="AM70" s="24">
        <v>14</v>
      </c>
      <c r="AN70" s="246" t="s">
        <v>2428</v>
      </c>
      <c r="AO70" s="24">
        <v>0</v>
      </c>
      <c r="AP70" s="24">
        <v>0</v>
      </c>
      <c r="AQ70" s="24">
        <v>0</v>
      </c>
      <c r="AR70" s="24">
        <v>0</v>
      </c>
      <c r="AS70" s="24">
        <v>0</v>
      </c>
      <c r="AT70" s="24">
        <v>0</v>
      </c>
      <c r="AU70" s="24">
        <v>0</v>
      </c>
      <c r="AV70" s="24">
        <v>0</v>
      </c>
      <c r="AW70" s="24">
        <v>0</v>
      </c>
      <c r="AX70" s="24">
        <v>0</v>
      </c>
      <c r="AY70" s="24">
        <v>0</v>
      </c>
      <c r="AZ70" s="24">
        <v>0</v>
      </c>
      <c r="BA70" s="24">
        <v>0</v>
      </c>
      <c r="BB70" s="24">
        <v>0</v>
      </c>
      <c r="BC70" s="24">
        <v>0</v>
      </c>
      <c r="BD70" s="24">
        <v>0</v>
      </c>
      <c r="BE70" s="24">
        <v>0</v>
      </c>
      <c r="BF70" s="24">
        <v>0</v>
      </c>
      <c r="BG70" s="24">
        <v>0</v>
      </c>
      <c r="BH70" s="24">
        <v>0</v>
      </c>
      <c r="BI70" s="24">
        <v>0</v>
      </c>
      <c r="BJ70" s="24">
        <v>0</v>
      </c>
      <c r="BK70" s="24">
        <v>0</v>
      </c>
      <c r="BL70" s="24">
        <v>0</v>
      </c>
      <c r="BM70" s="24">
        <v>0</v>
      </c>
      <c r="BN70" s="24">
        <v>0</v>
      </c>
      <c r="BO70" s="24">
        <v>0</v>
      </c>
      <c r="BP70" s="24">
        <v>0</v>
      </c>
      <c r="BQ70" s="24">
        <v>0</v>
      </c>
      <c r="BR70" s="24">
        <v>0</v>
      </c>
      <c r="BS70" s="24">
        <v>0</v>
      </c>
      <c r="BT70" s="24">
        <v>0</v>
      </c>
      <c r="BU70" s="24">
        <v>0</v>
      </c>
      <c r="BV70" s="24">
        <v>0</v>
      </c>
      <c r="BW70" s="24">
        <v>0</v>
      </c>
      <c r="BX70" s="24">
        <v>0</v>
      </c>
      <c r="BY70" s="24">
        <v>0</v>
      </c>
      <c r="BZ70" s="24">
        <v>0</v>
      </c>
      <c r="CA70" s="24">
        <v>0</v>
      </c>
      <c r="CB70" s="24">
        <v>0</v>
      </c>
      <c r="CC70" s="24">
        <v>0</v>
      </c>
      <c r="CD70" s="24">
        <v>0</v>
      </c>
      <c r="CE70" s="24">
        <v>0</v>
      </c>
      <c r="CF70" s="24">
        <v>0</v>
      </c>
      <c r="CG70" s="24">
        <v>0</v>
      </c>
      <c r="CH70" s="24">
        <v>0</v>
      </c>
    </row>
    <row r="71" spans="1:86" s="240" customFormat="1">
      <c r="A71" s="77" t="s">
        <v>725</v>
      </c>
      <c r="B71" s="24">
        <v>22</v>
      </c>
      <c r="C71" s="24">
        <v>0</v>
      </c>
      <c r="D71" s="24">
        <v>0</v>
      </c>
      <c r="E71" s="24">
        <v>0</v>
      </c>
      <c r="F71" s="237">
        <v>0</v>
      </c>
      <c r="G71" s="237">
        <v>0</v>
      </c>
      <c r="H71" s="24">
        <v>173</v>
      </c>
      <c r="I71" s="24">
        <v>0</v>
      </c>
      <c r="J71" s="24">
        <v>0</v>
      </c>
      <c r="K71" s="24">
        <v>1321</v>
      </c>
      <c r="L71" s="24">
        <v>0</v>
      </c>
      <c r="M71" s="24">
        <v>0</v>
      </c>
      <c r="N71" s="24">
        <v>269</v>
      </c>
      <c r="O71" s="24">
        <v>0</v>
      </c>
      <c r="P71" s="24">
        <v>0</v>
      </c>
      <c r="Q71" s="24">
        <v>45</v>
      </c>
      <c r="R71" s="24">
        <v>0</v>
      </c>
      <c r="S71" s="24">
        <v>0</v>
      </c>
      <c r="T71" s="24">
        <v>0</v>
      </c>
      <c r="U71" s="24">
        <v>0</v>
      </c>
      <c r="V71" s="24">
        <v>0</v>
      </c>
      <c r="W71" s="24">
        <v>0</v>
      </c>
      <c r="X71" s="24">
        <v>0</v>
      </c>
      <c r="Y71" s="24">
        <v>0</v>
      </c>
      <c r="Z71" s="24">
        <v>0</v>
      </c>
      <c r="AA71" s="24">
        <v>0</v>
      </c>
      <c r="AB71" s="24">
        <v>0</v>
      </c>
      <c r="AC71" s="24">
        <v>0</v>
      </c>
      <c r="AD71" s="24">
        <v>0</v>
      </c>
      <c r="AE71" s="24">
        <v>0</v>
      </c>
      <c r="AF71" s="24">
        <v>0</v>
      </c>
      <c r="AG71" s="24">
        <v>22</v>
      </c>
      <c r="AH71" s="24">
        <v>1808</v>
      </c>
      <c r="AI71" s="24">
        <v>0</v>
      </c>
      <c r="AJ71" s="24">
        <v>1830</v>
      </c>
      <c r="AK71" s="24">
        <v>0</v>
      </c>
      <c r="AL71" s="24">
        <v>0</v>
      </c>
      <c r="AM71" s="24">
        <v>0</v>
      </c>
      <c r="AN71" s="244"/>
      <c r="AO71" s="24">
        <v>0</v>
      </c>
      <c r="AP71" s="24">
        <v>0</v>
      </c>
      <c r="AQ71" s="24">
        <v>0</v>
      </c>
      <c r="AR71" s="24">
        <v>0</v>
      </c>
      <c r="AS71" s="24">
        <v>0</v>
      </c>
      <c r="AT71" s="24">
        <v>0</v>
      </c>
      <c r="AU71" s="24">
        <v>0</v>
      </c>
      <c r="AV71" s="24">
        <v>0</v>
      </c>
      <c r="AW71" s="24">
        <v>0</v>
      </c>
      <c r="AX71" s="24">
        <v>0</v>
      </c>
      <c r="AY71" s="24">
        <v>0</v>
      </c>
      <c r="AZ71" s="24">
        <v>0</v>
      </c>
      <c r="BA71" s="24">
        <v>0</v>
      </c>
      <c r="BB71" s="24">
        <v>0</v>
      </c>
      <c r="BC71" s="24">
        <v>0</v>
      </c>
      <c r="BD71" s="24">
        <v>0</v>
      </c>
      <c r="BE71" s="24">
        <v>0</v>
      </c>
      <c r="BF71" s="24">
        <v>0</v>
      </c>
      <c r="BG71" s="24">
        <v>0</v>
      </c>
      <c r="BH71" s="24">
        <v>0</v>
      </c>
      <c r="BI71" s="24">
        <v>0</v>
      </c>
      <c r="BJ71" s="24">
        <v>0</v>
      </c>
      <c r="BK71" s="24">
        <v>0</v>
      </c>
      <c r="BL71" s="24">
        <v>0</v>
      </c>
      <c r="BM71" s="24">
        <v>0</v>
      </c>
      <c r="BN71" s="24">
        <v>0</v>
      </c>
      <c r="BO71" s="24">
        <v>0</v>
      </c>
      <c r="BP71" s="24">
        <v>0</v>
      </c>
      <c r="BQ71" s="24">
        <v>0</v>
      </c>
      <c r="BR71" s="24">
        <v>0</v>
      </c>
      <c r="BS71" s="24">
        <v>0</v>
      </c>
      <c r="BT71" s="24">
        <v>0</v>
      </c>
      <c r="BU71" s="24">
        <v>0</v>
      </c>
      <c r="BV71" s="24">
        <v>0</v>
      </c>
      <c r="BW71" s="24">
        <v>0</v>
      </c>
      <c r="BX71" s="24">
        <v>0</v>
      </c>
      <c r="BY71" s="24">
        <v>0</v>
      </c>
      <c r="BZ71" s="24">
        <v>0</v>
      </c>
      <c r="CA71" s="24">
        <v>0</v>
      </c>
      <c r="CB71" s="24">
        <v>0</v>
      </c>
      <c r="CC71" s="24">
        <v>0</v>
      </c>
      <c r="CD71" s="24">
        <v>0</v>
      </c>
      <c r="CE71" s="24">
        <v>0</v>
      </c>
      <c r="CF71" s="24">
        <v>0</v>
      </c>
      <c r="CG71" s="24">
        <v>0</v>
      </c>
      <c r="CH71" s="24">
        <v>0</v>
      </c>
    </row>
    <row r="72" spans="1:86" s="240" customFormat="1" ht="30">
      <c r="A72" s="77" t="s">
        <v>726</v>
      </c>
      <c r="B72" s="24">
        <v>9</v>
      </c>
      <c r="C72" s="24">
        <v>0</v>
      </c>
      <c r="D72" s="24">
        <v>0</v>
      </c>
      <c r="E72" s="24">
        <v>0</v>
      </c>
      <c r="F72" s="237">
        <v>0</v>
      </c>
      <c r="G72" s="237">
        <v>0</v>
      </c>
      <c r="H72" s="24">
        <v>141</v>
      </c>
      <c r="I72" s="24">
        <v>0</v>
      </c>
      <c r="J72" s="24">
        <v>0</v>
      </c>
      <c r="K72" s="24">
        <v>257</v>
      </c>
      <c r="L72" s="24">
        <v>0</v>
      </c>
      <c r="M72" s="24">
        <v>0</v>
      </c>
      <c r="N72" s="24">
        <v>6</v>
      </c>
      <c r="O72" s="24">
        <v>0</v>
      </c>
      <c r="P72" s="24">
        <v>0</v>
      </c>
      <c r="Q72" s="24">
        <v>0</v>
      </c>
      <c r="R72" s="24">
        <v>0</v>
      </c>
      <c r="S72" s="24">
        <v>0</v>
      </c>
      <c r="T72" s="24">
        <v>0</v>
      </c>
      <c r="U72" s="24">
        <v>0</v>
      </c>
      <c r="V72" s="24">
        <v>0</v>
      </c>
      <c r="W72" s="24">
        <v>0</v>
      </c>
      <c r="X72" s="24">
        <v>0</v>
      </c>
      <c r="Y72" s="24">
        <v>0</v>
      </c>
      <c r="Z72" s="24">
        <v>0</v>
      </c>
      <c r="AA72" s="24">
        <v>0</v>
      </c>
      <c r="AB72" s="24">
        <v>0</v>
      </c>
      <c r="AC72" s="24">
        <v>1</v>
      </c>
      <c r="AD72" s="24">
        <v>0</v>
      </c>
      <c r="AE72" s="24">
        <v>0</v>
      </c>
      <c r="AF72" s="24">
        <v>0</v>
      </c>
      <c r="AG72" s="24">
        <v>9</v>
      </c>
      <c r="AH72" s="24">
        <v>404</v>
      </c>
      <c r="AI72" s="24">
        <v>0</v>
      </c>
      <c r="AJ72" s="24">
        <v>413</v>
      </c>
      <c r="AK72" s="24">
        <v>1</v>
      </c>
      <c r="AL72" s="24">
        <v>0</v>
      </c>
      <c r="AM72" s="24">
        <v>1</v>
      </c>
      <c r="AN72" s="244" t="s">
        <v>2393</v>
      </c>
      <c r="AO72" s="24">
        <v>0</v>
      </c>
      <c r="AP72" s="24">
        <v>0</v>
      </c>
      <c r="AQ72" s="24">
        <v>0</v>
      </c>
      <c r="AR72" s="24">
        <v>0</v>
      </c>
      <c r="AS72" s="24">
        <v>0</v>
      </c>
      <c r="AT72" s="24">
        <v>0</v>
      </c>
      <c r="AU72" s="24">
        <v>0</v>
      </c>
      <c r="AV72" s="24">
        <v>0</v>
      </c>
      <c r="AW72" s="24">
        <v>0</v>
      </c>
      <c r="AX72" s="24">
        <v>0</v>
      </c>
      <c r="AY72" s="24">
        <v>0</v>
      </c>
      <c r="AZ72" s="24">
        <v>0</v>
      </c>
      <c r="BA72" s="24">
        <v>0</v>
      </c>
      <c r="BB72" s="24">
        <v>0</v>
      </c>
      <c r="BC72" s="24">
        <v>0</v>
      </c>
      <c r="BD72" s="24">
        <v>0</v>
      </c>
      <c r="BE72" s="24">
        <v>0</v>
      </c>
      <c r="BF72" s="24">
        <v>0</v>
      </c>
      <c r="BG72" s="24">
        <v>0</v>
      </c>
      <c r="BH72" s="24">
        <v>0</v>
      </c>
      <c r="BI72" s="24">
        <v>0</v>
      </c>
      <c r="BJ72" s="24">
        <v>0</v>
      </c>
      <c r="BK72" s="24">
        <v>0</v>
      </c>
      <c r="BL72" s="24">
        <v>0</v>
      </c>
      <c r="BM72" s="24">
        <v>0</v>
      </c>
      <c r="BN72" s="24">
        <v>0</v>
      </c>
      <c r="BO72" s="24">
        <v>0</v>
      </c>
      <c r="BP72" s="24">
        <v>0</v>
      </c>
      <c r="BQ72" s="24">
        <v>0</v>
      </c>
      <c r="BR72" s="24">
        <v>0</v>
      </c>
      <c r="BS72" s="24">
        <v>0</v>
      </c>
      <c r="BT72" s="24">
        <v>0</v>
      </c>
      <c r="BU72" s="24">
        <v>0</v>
      </c>
      <c r="BV72" s="24">
        <v>0</v>
      </c>
      <c r="BW72" s="24">
        <v>0</v>
      </c>
      <c r="BX72" s="24">
        <v>0</v>
      </c>
      <c r="BY72" s="24">
        <v>0</v>
      </c>
      <c r="BZ72" s="24">
        <v>0</v>
      </c>
      <c r="CA72" s="24">
        <v>0</v>
      </c>
      <c r="CB72" s="24">
        <v>0</v>
      </c>
      <c r="CC72" s="24">
        <v>0</v>
      </c>
      <c r="CD72" s="24">
        <v>0</v>
      </c>
      <c r="CE72" s="24">
        <v>0</v>
      </c>
      <c r="CF72" s="24">
        <v>0</v>
      </c>
      <c r="CG72" s="24">
        <v>0</v>
      </c>
      <c r="CH72" s="24">
        <v>0</v>
      </c>
    </row>
    <row r="73" spans="1:86" s="240" customFormat="1" ht="30">
      <c r="A73" s="77" t="s">
        <v>727</v>
      </c>
      <c r="B73" s="24">
        <v>15</v>
      </c>
      <c r="C73" s="24">
        <v>0</v>
      </c>
      <c r="D73" s="24">
        <v>0</v>
      </c>
      <c r="E73" s="24">
        <v>0</v>
      </c>
      <c r="F73" s="237">
        <v>0</v>
      </c>
      <c r="G73" s="237">
        <v>0</v>
      </c>
      <c r="H73" s="24">
        <v>180</v>
      </c>
      <c r="I73" s="24">
        <v>0</v>
      </c>
      <c r="J73" s="24">
        <v>0</v>
      </c>
      <c r="K73" s="24">
        <v>120</v>
      </c>
      <c r="L73" s="24">
        <v>0</v>
      </c>
      <c r="M73" s="24">
        <v>0</v>
      </c>
      <c r="N73" s="24">
        <v>7</v>
      </c>
      <c r="O73" s="24">
        <v>0</v>
      </c>
      <c r="P73" s="24">
        <v>0</v>
      </c>
      <c r="Q73" s="24">
        <v>0</v>
      </c>
      <c r="R73" s="24">
        <v>0</v>
      </c>
      <c r="S73" s="24">
        <v>0</v>
      </c>
      <c r="T73" s="24">
        <v>0</v>
      </c>
      <c r="U73" s="24">
        <v>0</v>
      </c>
      <c r="V73" s="24">
        <v>0</v>
      </c>
      <c r="W73" s="24">
        <v>0</v>
      </c>
      <c r="X73" s="24">
        <v>0</v>
      </c>
      <c r="Y73" s="24">
        <v>0</v>
      </c>
      <c r="Z73" s="24">
        <v>0</v>
      </c>
      <c r="AA73" s="24">
        <v>0</v>
      </c>
      <c r="AB73" s="24">
        <v>0</v>
      </c>
      <c r="AC73" s="24">
        <v>1</v>
      </c>
      <c r="AD73" s="24">
        <v>0</v>
      </c>
      <c r="AE73" s="24">
        <v>0</v>
      </c>
      <c r="AF73" s="24">
        <v>0</v>
      </c>
      <c r="AG73" s="24">
        <v>15</v>
      </c>
      <c r="AH73" s="24">
        <v>307</v>
      </c>
      <c r="AI73" s="24">
        <v>0</v>
      </c>
      <c r="AJ73" s="24">
        <v>322</v>
      </c>
      <c r="AK73" s="24">
        <v>1</v>
      </c>
      <c r="AL73" s="24">
        <v>0</v>
      </c>
      <c r="AM73" s="24">
        <v>1</v>
      </c>
      <c r="AN73" s="244" t="s">
        <v>2362</v>
      </c>
      <c r="AO73" s="24">
        <v>0</v>
      </c>
      <c r="AP73" s="24">
        <v>0</v>
      </c>
      <c r="AQ73" s="24">
        <v>0</v>
      </c>
      <c r="AR73" s="24">
        <v>0</v>
      </c>
      <c r="AS73" s="24">
        <v>0</v>
      </c>
      <c r="AT73" s="24">
        <v>0</v>
      </c>
      <c r="AU73" s="24">
        <v>0</v>
      </c>
      <c r="AV73" s="24">
        <v>0</v>
      </c>
      <c r="AW73" s="24">
        <v>0</v>
      </c>
      <c r="AX73" s="24">
        <v>0</v>
      </c>
      <c r="AY73" s="24">
        <v>0</v>
      </c>
      <c r="AZ73" s="24">
        <v>0</v>
      </c>
      <c r="BA73" s="24">
        <v>0</v>
      </c>
      <c r="BB73" s="24">
        <v>0</v>
      </c>
      <c r="BC73" s="24">
        <v>0</v>
      </c>
      <c r="BD73" s="24">
        <v>0</v>
      </c>
      <c r="BE73" s="24">
        <v>0</v>
      </c>
      <c r="BF73" s="24">
        <v>0</v>
      </c>
      <c r="BG73" s="24">
        <v>0</v>
      </c>
      <c r="BH73" s="24">
        <v>0</v>
      </c>
      <c r="BI73" s="24">
        <v>0</v>
      </c>
      <c r="BJ73" s="24">
        <v>0</v>
      </c>
      <c r="BK73" s="24">
        <v>0</v>
      </c>
      <c r="BL73" s="24">
        <v>0</v>
      </c>
      <c r="BM73" s="24">
        <v>0</v>
      </c>
      <c r="BN73" s="24">
        <v>0</v>
      </c>
      <c r="BO73" s="24">
        <v>0</v>
      </c>
      <c r="BP73" s="24">
        <v>0</v>
      </c>
      <c r="BQ73" s="24">
        <v>0</v>
      </c>
      <c r="BR73" s="24">
        <v>0</v>
      </c>
      <c r="BS73" s="24">
        <v>0</v>
      </c>
      <c r="BT73" s="24">
        <v>0</v>
      </c>
      <c r="BU73" s="24">
        <v>0</v>
      </c>
      <c r="BV73" s="24">
        <v>0</v>
      </c>
      <c r="BW73" s="24">
        <v>0</v>
      </c>
      <c r="BX73" s="24">
        <v>0</v>
      </c>
      <c r="BY73" s="24">
        <v>0</v>
      </c>
      <c r="BZ73" s="24">
        <v>0</v>
      </c>
      <c r="CA73" s="24">
        <v>0</v>
      </c>
      <c r="CB73" s="24">
        <v>0</v>
      </c>
      <c r="CC73" s="24">
        <v>0</v>
      </c>
      <c r="CD73" s="24">
        <v>0</v>
      </c>
      <c r="CE73" s="24">
        <v>0</v>
      </c>
      <c r="CF73" s="24">
        <v>0</v>
      </c>
      <c r="CG73" s="24">
        <v>0</v>
      </c>
      <c r="CH73" s="24">
        <v>0</v>
      </c>
    </row>
    <row r="74" spans="1:86" s="240" customFormat="1">
      <c r="A74" s="77" t="s">
        <v>2429</v>
      </c>
      <c r="B74" s="24">
        <v>11</v>
      </c>
      <c r="C74" s="24">
        <v>0</v>
      </c>
      <c r="D74" s="24">
        <v>0</v>
      </c>
      <c r="E74" s="24">
        <v>0</v>
      </c>
      <c r="F74" s="237">
        <v>0</v>
      </c>
      <c r="G74" s="237">
        <v>0</v>
      </c>
      <c r="H74" s="24">
        <v>81</v>
      </c>
      <c r="I74" s="24">
        <v>0</v>
      </c>
      <c r="J74" s="24">
        <v>0</v>
      </c>
      <c r="K74" s="24">
        <v>0</v>
      </c>
      <c r="L74" s="24">
        <v>0</v>
      </c>
      <c r="M74" s="24">
        <v>0</v>
      </c>
      <c r="N74" s="24">
        <v>0</v>
      </c>
      <c r="O74" s="24">
        <v>0</v>
      </c>
      <c r="P74" s="24">
        <v>0</v>
      </c>
      <c r="Q74" s="24">
        <v>0</v>
      </c>
      <c r="R74" s="24">
        <v>0</v>
      </c>
      <c r="S74" s="24">
        <v>0</v>
      </c>
      <c r="T74" s="24">
        <v>0</v>
      </c>
      <c r="U74" s="24">
        <v>0</v>
      </c>
      <c r="V74" s="24">
        <v>0</v>
      </c>
      <c r="W74" s="24">
        <v>0</v>
      </c>
      <c r="X74" s="24">
        <v>0</v>
      </c>
      <c r="Y74" s="24">
        <v>0</v>
      </c>
      <c r="Z74" s="24">
        <v>0</v>
      </c>
      <c r="AA74" s="24">
        <v>0</v>
      </c>
      <c r="AB74" s="24">
        <v>0</v>
      </c>
      <c r="AC74" s="24">
        <v>0</v>
      </c>
      <c r="AD74" s="24">
        <v>0</v>
      </c>
      <c r="AE74" s="24">
        <v>0</v>
      </c>
      <c r="AF74" s="24">
        <v>0</v>
      </c>
      <c r="AG74" s="24">
        <v>11</v>
      </c>
      <c r="AH74" s="24">
        <v>81</v>
      </c>
      <c r="AI74" s="24">
        <v>0</v>
      </c>
      <c r="AJ74" s="24">
        <v>92</v>
      </c>
      <c r="AK74" s="24">
        <v>0</v>
      </c>
      <c r="AL74" s="24">
        <v>0</v>
      </c>
      <c r="AM74" s="24">
        <v>0</v>
      </c>
      <c r="AN74" s="244">
        <v>0</v>
      </c>
      <c r="AO74" s="24">
        <v>0</v>
      </c>
      <c r="AP74" s="24">
        <v>0</v>
      </c>
      <c r="AQ74" s="24">
        <v>0</v>
      </c>
      <c r="AR74" s="24">
        <v>0</v>
      </c>
      <c r="AS74" s="24">
        <v>0</v>
      </c>
      <c r="AT74" s="24">
        <v>0</v>
      </c>
      <c r="AU74" s="24">
        <v>0</v>
      </c>
      <c r="AV74" s="24">
        <v>0</v>
      </c>
      <c r="AW74" s="24">
        <v>0</v>
      </c>
      <c r="AX74" s="24">
        <v>0</v>
      </c>
      <c r="AY74" s="24">
        <v>0</v>
      </c>
      <c r="AZ74" s="24">
        <v>0</v>
      </c>
      <c r="BA74" s="24">
        <v>0</v>
      </c>
      <c r="BB74" s="24">
        <v>0</v>
      </c>
      <c r="BC74" s="24">
        <v>0</v>
      </c>
      <c r="BD74" s="24">
        <v>0</v>
      </c>
      <c r="BE74" s="24">
        <v>0</v>
      </c>
      <c r="BF74" s="24">
        <v>0</v>
      </c>
      <c r="BG74" s="24">
        <v>0</v>
      </c>
      <c r="BH74" s="24">
        <v>0</v>
      </c>
      <c r="BI74" s="24">
        <v>0</v>
      </c>
      <c r="BJ74" s="24">
        <v>0</v>
      </c>
      <c r="BK74" s="24">
        <v>0</v>
      </c>
      <c r="BL74" s="24">
        <v>0</v>
      </c>
      <c r="BM74" s="24">
        <v>0</v>
      </c>
      <c r="BN74" s="24">
        <v>0</v>
      </c>
      <c r="BO74" s="24">
        <v>0</v>
      </c>
      <c r="BP74" s="24">
        <v>0</v>
      </c>
      <c r="BQ74" s="24">
        <v>0</v>
      </c>
      <c r="BR74" s="24">
        <v>0</v>
      </c>
      <c r="BS74" s="24">
        <v>0</v>
      </c>
      <c r="BT74" s="24">
        <v>0</v>
      </c>
      <c r="BU74" s="24">
        <v>0</v>
      </c>
      <c r="BV74" s="24">
        <v>0</v>
      </c>
      <c r="BW74" s="24">
        <v>0</v>
      </c>
      <c r="BX74" s="24">
        <v>0</v>
      </c>
      <c r="BY74" s="24">
        <v>0</v>
      </c>
      <c r="BZ74" s="24">
        <v>0</v>
      </c>
      <c r="CA74" s="24">
        <v>0</v>
      </c>
      <c r="CB74" s="24">
        <v>0</v>
      </c>
      <c r="CC74" s="24">
        <v>0</v>
      </c>
      <c r="CD74" s="24">
        <v>0</v>
      </c>
      <c r="CE74" s="24">
        <v>0</v>
      </c>
      <c r="CF74" s="24">
        <v>0</v>
      </c>
      <c r="CG74" s="24">
        <v>0</v>
      </c>
      <c r="CH74" s="24">
        <v>0</v>
      </c>
    </row>
    <row r="75" spans="1:86" s="240" customFormat="1">
      <c r="A75" s="77" t="s">
        <v>728</v>
      </c>
      <c r="B75" s="24">
        <v>6</v>
      </c>
      <c r="C75" s="24">
        <v>0</v>
      </c>
      <c r="D75" s="24">
        <v>0</v>
      </c>
      <c r="E75" s="24">
        <v>0</v>
      </c>
      <c r="F75" s="237">
        <v>0</v>
      </c>
      <c r="G75" s="237">
        <v>0</v>
      </c>
      <c r="H75" s="24">
        <v>100</v>
      </c>
      <c r="I75" s="24">
        <v>0</v>
      </c>
      <c r="J75" s="24">
        <v>0</v>
      </c>
      <c r="K75" s="24">
        <v>0</v>
      </c>
      <c r="L75" s="24">
        <v>0</v>
      </c>
      <c r="M75" s="24">
        <v>0</v>
      </c>
      <c r="N75" s="24">
        <v>68</v>
      </c>
      <c r="O75" s="24">
        <v>0</v>
      </c>
      <c r="P75" s="24">
        <v>0</v>
      </c>
      <c r="Q75" s="24">
        <v>0</v>
      </c>
      <c r="R75" s="24">
        <v>0</v>
      </c>
      <c r="S75" s="24">
        <v>0</v>
      </c>
      <c r="T75" s="24">
        <v>0</v>
      </c>
      <c r="U75" s="24">
        <v>0</v>
      </c>
      <c r="V75" s="24">
        <v>0</v>
      </c>
      <c r="W75" s="24">
        <v>0</v>
      </c>
      <c r="X75" s="24">
        <v>0</v>
      </c>
      <c r="Y75" s="24">
        <v>0</v>
      </c>
      <c r="Z75" s="24">
        <v>0</v>
      </c>
      <c r="AA75" s="24">
        <v>0</v>
      </c>
      <c r="AB75" s="24">
        <v>0</v>
      </c>
      <c r="AC75" s="24"/>
      <c r="AD75" s="24">
        <v>0</v>
      </c>
      <c r="AE75" s="24">
        <v>0</v>
      </c>
      <c r="AF75" s="24">
        <v>0</v>
      </c>
      <c r="AG75" s="24">
        <v>6</v>
      </c>
      <c r="AH75" s="24">
        <v>168</v>
      </c>
      <c r="AI75" s="24">
        <v>0</v>
      </c>
      <c r="AJ75" s="24">
        <v>174</v>
      </c>
      <c r="AK75" s="24">
        <v>0</v>
      </c>
      <c r="AL75" s="24">
        <v>0</v>
      </c>
      <c r="AM75" s="24">
        <v>0</v>
      </c>
      <c r="AN75" s="244">
        <v>0</v>
      </c>
      <c r="AO75" s="24">
        <v>0</v>
      </c>
      <c r="AP75" s="24">
        <v>0</v>
      </c>
      <c r="AQ75" s="24">
        <v>0</v>
      </c>
      <c r="AR75" s="24">
        <v>0</v>
      </c>
      <c r="AS75" s="24">
        <v>0</v>
      </c>
      <c r="AT75" s="24">
        <v>0</v>
      </c>
      <c r="AU75" s="24">
        <v>0</v>
      </c>
      <c r="AV75" s="24">
        <v>0</v>
      </c>
      <c r="AW75" s="24">
        <v>0</v>
      </c>
      <c r="AX75" s="24">
        <v>0</v>
      </c>
      <c r="AY75" s="24">
        <v>0</v>
      </c>
      <c r="AZ75" s="24">
        <v>0</v>
      </c>
      <c r="BA75" s="24">
        <v>0</v>
      </c>
      <c r="BB75" s="24">
        <v>0</v>
      </c>
      <c r="BC75" s="24">
        <v>0</v>
      </c>
      <c r="BD75" s="24">
        <v>0</v>
      </c>
      <c r="BE75" s="24">
        <v>0</v>
      </c>
      <c r="BF75" s="24">
        <v>0</v>
      </c>
      <c r="BG75" s="24">
        <v>0</v>
      </c>
      <c r="BH75" s="24">
        <v>0</v>
      </c>
      <c r="BI75" s="24">
        <v>0</v>
      </c>
      <c r="BJ75" s="24">
        <v>0</v>
      </c>
      <c r="BK75" s="24">
        <v>0</v>
      </c>
      <c r="BL75" s="24">
        <v>0</v>
      </c>
      <c r="BM75" s="24">
        <v>0</v>
      </c>
      <c r="BN75" s="24">
        <v>0</v>
      </c>
      <c r="BO75" s="24">
        <v>0</v>
      </c>
      <c r="BP75" s="24">
        <v>0</v>
      </c>
      <c r="BQ75" s="24">
        <v>0</v>
      </c>
      <c r="BR75" s="24">
        <v>0</v>
      </c>
      <c r="BS75" s="24">
        <v>0</v>
      </c>
      <c r="BT75" s="24">
        <v>0</v>
      </c>
      <c r="BU75" s="24">
        <v>0</v>
      </c>
      <c r="BV75" s="24">
        <v>0</v>
      </c>
      <c r="BW75" s="24">
        <v>0</v>
      </c>
      <c r="BX75" s="24">
        <v>0</v>
      </c>
      <c r="BY75" s="24">
        <v>0</v>
      </c>
      <c r="BZ75" s="24">
        <v>0</v>
      </c>
      <c r="CA75" s="24">
        <v>0</v>
      </c>
      <c r="CB75" s="24">
        <v>0</v>
      </c>
      <c r="CC75" s="24">
        <v>0</v>
      </c>
      <c r="CD75" s="24">
        <v>0</v>
      </c>
      <c r="CE75" s="24">
        <v>0</v>
      </c>
      <c r="CF75" s="24">
        <v>0</v>
      </c>
      <c r="CG75" s="24">
        <v>0</v>
      </c>
      <c r="CH75" s="24">
        <v>0</v>
      </c>
    </row>
    <row r="76" spans="1:86" s="240" customFormat="1" ht="45">
      <c r="A76" s="77" t="s">
        <v>2430</v>
      </c>
      <c r="B76" s="24">
        <v>12</v>
      </c>
      <c r="C76" s="24">
        <v>1</v>
      </c>
      <c r="D76" s="24">
        <v>0</v>
      </c>
      <c r="E76" s="24">
        <v>0</v>
      </c>
      <c r="F76" s="237">
        <v>0</v>
      </c>
      <c r="G76" s="237">
        <v>0</v>
      </c>
      <c r="H76" s="24">
        <v>62</v>
      </c>
      <c r="I76" s="24">
        <v>0</v>
      </c>
      <c r="J76" s="24">
        <v>0</v>
      </c>
      <c r="K76" s="24">
        <v>0</v>
      </c>
      <c r="L76" s="24">
        <v>0</v>
      </c>
      <c r="M76" s="24">
        <v>0</v>
      </c>
      <c r="N76" s="24">
        <v>0</v>
      </c>
      <c r="O76" s="24">
        <v>0</v>
      </c>
      <c r="P76" s="24">
        <v>0</v>
      </c>
      <c r="Q76" s="24">
        <v>0</v>
      </c>
      <c r="R76" s="24">
        <v>0</v>
      </c>
      <c r="S76" s="24">
        <v>0</v>
      </c>
      <c r="T76" s="24">
        <v>0</v>
      </c>
      <c r="U76" s="24">
        <v>0</v>
      </c>
      <c r="V76" s="24">
        <v>0</v>
      </c>
      <c r="W76" s="24">
        <v>0</v>
      </c>
      <c r="X76" s="24">
        <v>0</v>
      </c>
      <c r="Y76" s="24">
        <v>0</v>
      </c>
      <c r="Z76" s="24">
        <v>0</v>
      </c>
      <c r="AA76" s="24">
        <v>0</v>
      </c>
      <c r="AB76" s="24">
        <v>0</v>
      </c>
      <c r="AC76" s="24">
        <v>0</v>
      </c>
      <c r="AD76" s="24">
        <v>0</v>
      </c>
      <c r="AE76" s="24">
        <v>0</v>
      </c>
      <c r="AF76" s="24">
        <v>0</v>
      </c>
      <c r="AG76" s="24">
        <v>12</v>
      </c>
      <c r="AH76" s="24">
        <v>62</v>
      </c>
      <c r="AI76" s="24">
        <v>0</v>
      </c>
      <c r="AJ76" s="24">
        <v>74</v>
      </c>
      <c r="AK76" s="24">
        <v>1</v>
      </c>
      <c r="AL76" s="24">
        <v>0</v>
      </c>
      <c r="AM76" s="24">
        <v>3</v>
      </c>
      <c r="AN76" s="244" t="s">
        <v>2431</v>
      </c>
      <c r="AO76" s="24">
        <v>0</v>
      </c>
      <c r="AP76" s="24">
        <v>0</v>
      </c>
      <c r="AQ76" s="24">
        <v>0</v>
      </c>
      <c r="AR76" s="24">
        <v>0</v>
      </c>
      <c r="AS76" s="24">
        <v>0</v>
      </c>
      <c r="AT76" s="24">
        <v>0</v>
      </c>
      <c r="AU76" s="24">
        <v>0</v>
      </c>
      <c r="AV76" s="24">
        <v>0</v>
      </c>
      <c r="AW76" s="24">
        <v>0</v>
      </c>
      <c r="AX76" s="24">
        <v>0</v>
      </c>
      <c r="AY76" s="24">
        <v>0</v>
      </c>
      <c r="AZ76" s="24">
        <v>0</v>
      </c>
      <c r="BA76" s="24">
        <v>0</v>
      </c>
      <c r="BB76" s="24">
        <v>0</v>
      </c>
      <c r="BC76" s="24">
        <v>0</v>
      </c>
      <c r="BD76" s="24">
        <v>0</v>
      </c>
      <c r="BE76" s="24">
        <v>0</v>
      </c>
      <c r="BF76" s="24">
        <v>0</v>
      </c>
      <c r="BG76" s="24">
        <v>0</v>
      </c>
      <c r="BH76" s="24">
        <v>0</v>
      </c>
      <c r="BI76" s="24">
        <v>0</v>
      </c>
      <c r="BJ76" s="24">
        <v>0</v>
      </c>
      <c r="BK76" s="24">
        <v>0</v>
      </c>
      <c r="BL76" s="24">
        <v>0</v>
      </c>
      <c r="BM76" s="24">
        <v>0</v>
      </c>
      <c r="BN76" s="24">
        <v>0</v>
      </c>
      <c r="BO76" s="24">
        <v>0</v>
      </c>
      <c r="BP76" s="24">
        <v>0</v>
      </c>
      <c r="BQ76" s="24">
        <v>0</v>
      </c>
      <c r="BR76" s="24">
        <v>0</v>
      </c>
      <c r="BS76" s="24">
        <v>0</v>
      </c>
      <c r="BT76" s="24">
        <v>0</v>
      </c>
      <c r="BU76" s="24">
        <v>0</v>
      </c>
      <c r="BV76" s="24">
        <v>0</v>
      </c>
      <c r="BW76" s="24">
        <v>0</v>
      </c>
      <c r="BX76" s="24">
        <v>0</v>
      </c>
      <c r="BY76" s="24">
        <v>0</v>
      </c>
      <c r="BZ76" s="24">
        <v>0</v>
      </c>
      <c r="CA76" s="24">
        <v>0</v>
      </c>
      <c r="CB76" s="24">
        <v>0</v>
      </c>
      <c r="CC76" s="24">
        <v>0</v>
      </c>
      <c r="CD76" s="24">
        <v>0</v>
      </c>
      <c r="CE76" s="24">
        <v>0</v>
      </c>
      <c r="CF76" s="24">
        <v>0</v>
      </c>
      <c r="CG76" s="24">
        <v>0</v>
      </c>
      <c r="CH76" s="24">
        <v>0</v>
      </c>
    </row>
    <row r="77" spans="1:86" s="240" customFormat="1" ht="30">
      <c r="A77" s="77" t="s">
        <v>729</v>
      </c>
      <c r="B77" s="24">
        <v>4</v>
      </c>
      <c r="C77" s="24">
        <v>0</v>
      </c>
      <c r="D77" s="24">
        <v>0</v>
      </c>
      <c r="E77" s="24">
        <v>0</v>
      </c>
      <c r="F77" s="237">
        <v>0</v>
      </c>
      <c r="G77" s="237">
        <v>0</v>
      </c>
      <c r="H77" s="24">
        <v>44</v>
      </c>
      <c r="I77" s="24">
        <v>0</v>
      </c>
      <c r="J77" s="24">
        <v>0</v>
      </c>
      <c r="K77" s="24">
        <v>0</v>
      </c>
      <c r="L77" s="24">
        <v>0</v>
      </c>
      <c r="M77" s="24">
        <v>0</v>
      </c>
      <c r="N77" s="24">
        <v>29</v>
      </c>
      <c r="O77" s="24">
        <v>0</v>
      </c>
      <c r="P77" s="24">
        <v>0</v>
      </c>
      <c r="Q77" s="24">
        <v>0</v>
      </c>
      <c r="R77" s="24">
        <v>0</v>
      </c>
      <c r="S77" s="24">
        <v>0</v>
      </c>
      <c r="T77" s="24">
        <v>0</v>
      </c>
      <c r="U77" s="24">
        <v>0</v>
      </c>
      <c r="V77" s="24">
        <v>0</v>
      </c>
      <c r="W77" s="24">
        <v>0</v>
      </c>
      <c r="X77" s="24">
        <v>0</v>
      </c>
      <c r="Y77" s="24">
        <v>0</v>
      </c>
      <c r="Z77" s="24">
        <v>0</v>
      </c>
      <c r="AA77" s="24">
        <v>0</v>
      </c>
      <c r="AB77" s="24">
        <v>0</v>
      </c>
      <c r="AC77" s="24">
        <v>1</v>
      </c>
      <c r="AD77" s="24">
        <v>0</v>
      </c>
      <c r="AE77" s="24">
        <v>0</v>
      </c>
      <c r="AF77" s="24">
        <v>0</v>
      </c>
      <c r="AG77" s="24">
        <v>4</v>
      </c>
      <c r="AH77" s="24">
        <v>73</v>
      </c>
      <c r="AI77" s="24">
        <v>0</v>
      </c>
      <c r="AJ77" s="24">
        <v>77</v>
      </c>
      <c r="AK77" s="24">
        <v>1</v>
      </c>
      <c r="AL77" s="24">
        <v>0</v>
      </c>
      <c r="AM77" s="24">
        <v>2</v>
      </c>
      <c r="AN77" s="244" t="s">
        <v>2393</v>
      </c>
      <c r="AO77" s="24">
        <v>0</v>
      </c>
      <c r="AP77" s="24">
        <v>0</v>
      </c>
      <c r="AQ77" s="24">
        <v>0</v>
      </c>
      <c r="AR77" s="24">
        <v>0</v>
      </c>
      <c r="AS77" s="24">
        <v>0</v>
      </c>
      <c r="AT77" s="24">
        <v>0</v>
      </c>
      <c r="AU77" s="24">
        <v>0</v>
      </c>
      <c r="AV77" s="24">
        <v>0</v>
      </c>
      <c r="AW77" s="24">
        <v>0</v>
      </c>
      <c r="AX77" s="24">
        <v>0</v>
      </c>
      <c r="AY77" s="24">
        <v>0</v>
      </c>
      <c r="AZ77" s="24">
        <v>0</v>
      </c>
      <c r="BA77" s="24">
        <v>0</v>
      </c>
      <c r="BB77" s="24">
        <v>0</v>
      </c>
      <c r="BC77" s="24">
        <v>0</v>
      </c>
      <c r="BD77" s="24">
        <v>0</v>
      </c>
      <c r="BE77" s="24">
        <v>0</v>
      </c>
      <c r="BF77" s="24">
        <v>0</v>
      </c>
      <c r="BG77" s="24">
        <v>0</v>
      </c>
      <c r="BH77" s="24">
        <v>0</v>
      </c>
      <c r="BI77" s="24">
        <v>0</v>
      </c>
      <c r="BJ77" s="24">
        <v>0</v>
      </c>
      <c r="BK77" s="24">
        <v>0</v>
      </c>
      <c r="BL77" s="24">
        <v>0</v>
      </c>
      <c r="BM77" s="24">
        <v>0</v>
      </c>
      <c r="BN77" s="24">
        <v>0</v>
      </c>
      <c r="BO77" s="24">
        <v>0</v>
      </c>
      <c r="BP77" s="24">
        <v>0</v>
      </c>
      <c r="BQ77" s="24">
        <v>0</v>
      </c>
      <c r="BR77" s="24">
        <v>0</v>
      </c>
      <c r="BS77" s="24">
        <v>0</v>
      </c>
      <c r="BT77" s="24">
        <v>0</v>
      </c>
      <c r="BU77" s="24">
        <v>0</v>
      </c>
      <c r="BV77" s="24">
        <v>0</v>
      </c>
      <c r="BW77" s="24">
        <v>0</v>
      </c>
      <c r="BX77" s="24">
        <v>0</v>
      </c>
      <c r="BY77" s="24">
        <v>0</v>
      </c>
      <c r="BZ77" s="24">
        <v>0</v>
      </c>
      <c r="CA77" s="24">
        <v>0</v>
      </c>
      <c r="CB77" s="24">
        <v>0</v>
      </c>
      <c r="CC77" s="24">
        <v>0</v>
      </c>
      <c r="CD77" s="24">
        <v>0</v>
      </c>
      <c r="CE77" s="24">
        <v>0</v>
      </c>
      <c r="CF77" s="24">
        <v>0</v>
      </c>
      <c r="CG77" s="24">
        <v>0</v>
      </c>
      <c r="CH77" s="24">
        <v>0</v>
      </c>
    </row>
    <row r="78" spans="1:86" s="240" customFormat="1">
      <c r="A78" s="77" t="s">
        <v>730</v>
      </c>
      <c r="B78" s="24">
        <v>13</v>
      </c>
      <c r="C78" s="24">
        <v>0</v>
      </c>
      <c r="D78" s="24">
        <v>0</v>
      </c>
      <c r="E78" s="24">
        <v>0</v>
      </c>
      <c r="F78" s="237">
        <v>0</v>
      </c>
      <c r="G78" s="237">
        <v>0</v>
      </c>
      <c r="H78" s="24">
        <v>77</v>
      </c>
      <c r="I78" s="24">
        <v>0</v>
      </c>
      <c r="J78" s="24">
        <v>0</v>
      </c>
      <c r="K78" s="24">
        <v>0</v>
      </c>
      <c r="L78" s="24">
        <v>0</v>
      </c>
      <c r="M78" s="24">
        <v>0</v>
      </c>
      <c r="N78" s="24">
        <v>44</v>
      </c>
      <c r="O78" s="24">
        <v>0</v>
      </c>
      <c r="P78" s="24">
        <v>0</v>
      </c>
      <c r="Q78" s="24">
        <v>0</v>
      </c>
      <c r="R78" s="24">
        <v>0</v>
      </c>
      <c r="S78" s="24">
        <v>0</v>
      </c>
      <c r="T78" s="24">
        <v>0</v>
      </c>
      <c r="U78" s="24">
        <v>0</v>
      </c>
      <c r="V78" s="24">
        <v>0</v>
      </c>
      <c r="W78" s="24">
        <v>0</v>
      </c>
      <c r="X78" s="24">
        <v>0</v>
      </c>
      <c r="Y78" s="24">
        <v>0</v>
      </c>
      <c r="Z78" s="24">
        <v>0</v>
      </c>
      <c r="AA78" s="24">
        <v>0</v>
      </c>
      <c r="AB78" s="24">
        <v>0</v>
      </c>
      <c r="AC78" s="24">
        <v>0</v>
      </c>
      <c r="AD78" s="24">
        <v>0</v>
      </c>
      <c r="AE78" s="24">
        <v>0</v>
      </c>
      <c r="AF78" s="24">
        <v>0</v>
      </c>
      <c r="AG78" s="24">
        <v>13</v>
      </c>
      <c r="AH78" s="24">
        <v>121</v>
      </c>
      <c r="AI78" s="24">
        <v>0</v>
      </c>
      <c r="AJ78" s="24">
        <v>134</v>
      </c>
      <c r="AK78" s="24">
        <v>0</v>
      </c>
      <c r="AL78" s="24">
        <v>0</v>
      </c>
      <c r="AM78" s="24">
        <v>0</v>
      </c>
      <c r="AN78" s="244">
        <v>0</v>
      </c>
      <c r="AO78" s="24">
        <v>0</v>
      </c>
      <c r="AP78" s="24">
        <v>0</v>
      </c>
      <c r="AQ78" s="24">
        <v>0</v>
      </c>
      <c r="AR78" s="24">
        <v>0</v>
      </c>
      <c r="AS78" s="24">
        <v>0</v>
      </c>
      <c r="AT78" s="24">
        <v>0</v>
      </c>
      <c r="AU78" s="24">
        <v>0</v>
      </c>
      <c r="AV78" s="24">
        <v>0</v>
      </c>
      <c r="AW78" s="24">
        <v>0</v>
      </c>
      <c r="AX78" s="24">
        <v>0</v>
      </c>
      <c r="AY78" s="24">
        <v>0</v>
      </c>
      <c r="AZ78" s="24">
        <v>0</v>
      </c>
      <c r="BA78" s="24">
        <v>0</v>
      </c>
      <c r="BB78" s="24">
        <v>0</v>
      </c>
      <c r="BC78" s="24">
        <v>0</v>
      </c>
      <c r="BD78" s="24">
        <v>0</v>
      </c>
      <c r="BE78" s="24">
        <v>0</v>
      </c>
      <c r="BF78" s="24">
        <v>0</v>
      </c>
      <c r="BG78" s="24">
        <v>0</v>
      </c>
      <c r="BH78" s="24">
        <v>0</v>
      </c>
      <c r="BI78" s="24">
        <v>0</v>
      </c>
      <c r="BJ78" s="24">
        <v>0</v>
      </c>
      <c r="BK78" s="24">
        <v>0</v>
      </c>
      <c r="BL78" s="24">
        <v>0</v>
      </c>
      <c r="BM78" s="24">
        <v>0</v>
      </c>
      <c r="BN78" s="24">
        <v>0</v>
      </c>
      <c r="BO78" s="24">
        <v>0</v>
      </c>
      <c r="BP78" s="24">
        <v>0</v>
      </c>
      <c r="BQ78" s="24">
        <v>0</v>
      </c>
      <c r="BR78" s="24">
        <v>0</v>
      </c>
      <c r="BS78" s="24">
        <v>0</v>
      </c>
      <c r="BT78" s="24">
        <v>0</v>
      </c>
      <c r="BU78" s="24">
        <v>0</v>
      </c>
      <c r="BV78" s="24">
        <v>0</v>
      </c>
      <c r="BW78" s="24">
        <v>0</v>
      </c>
      <c r="BX78" s="24">
        <v>0</v>
      </c>
      <c r="BY78" s="24">
        <v>0</v>
      </c>
      <c r="BZ78" s="24">
        <v>0</v>
      </c>
      <c r="CA78" s="24">
        <v>0</v>
      </c>
      <c r="CB78" s="24">
        <v>0</v>
      </c>
      <c r="CC78" s="24">
        <v>0</v>
      </c>
      <c r="CD78" s="24">
        <v>0</v>
      </c>
      <c r="CE78" s="24">
        <v>0</v>
      </c>
      <c r="CF78" s="24">
        <v>0</v>
      </c>
      <c r="CG78" s="24">
        <v>0</v>
      </c>
      <c r="CH78" s="24">
        <v>0</v>
      </c>
    </row>
    <row r="79" spans="1:86" s="240" customFormat="1" ht="75">
      <c r="A79" s="77" t="s">
        <v>731</v>
      </c>
      <c r="B79" s="24">
        <v>21</v>
      </c>
      <c r="C79" s="24">
        <v>2</v>
      </c>
      <c r="D79" s="24">
        <v>0</v>
      </c>
      <c r="E79" s="24">
        <v>0</v>
      </c>
      <c r="F79" s="237">
        <v>0</v>
      </c>
      <c r="G79" s="237">
        <v>0</v>
      </c>
      <c r="H79" s="24">
        <v>194</v>
      </c>
      <c r="I79" s="24">
        <v>1</v>
      </c>
      <c r="J79" s="24">
        <v>0</v>
      </c>
      <c r="K79" s="24">
        <v>93</v>
      </c>
      <c r="L79" s="24">
        <v>0</v>
      </c>
      <c r="M79" s="24">
        <v>0</v>
      </c>
      <c r="N79" s="24">
        <v>51</v>
      </c>
      <c r="O79" s="24">
        <v>0</v>
      </c>
      <c r="P79" s="24">
        <v>0</v>
      </c>
      <c r="Q79" s="24">
        <v>0</v>
      </c>
      <c r="R79" s="24">
        <v>0</v>
      </c>
      <c r="S79" s="24">
        <v>0</v>
      </c>
      <c r="T79" s="24">
        <v>0</v>
      </c>
      <c r="U79" s="24">
        <v>0</v>
      </c>
      <c r="V79" s="24">
        <v>0</v>
      </c>
      <c r="W79" s="24">
        <v>0</v>
      </c>
      <c r="X79" s="24">
        <v>0</v>
      </c>
      <c r="Y79" s="24">
        <v>0</v>
      </c>
      <c r="Z79" s="24">
        <v>0</v>
      </c>
      <c r="AA79" s="24">
        <v>0</v>
      </c>
      <c r="AB79" s="24">
        <v>0</v>
      </c>
      <c r="AC79" s="24">
        <v>0</v>
      </c>
      <c r="AD79" s="24">
        <v>0</v>
      </c>
      <c r="AE79" s="24">
        <v>0</v>
      </c>
      <c r="AF79" s="24">
        <v>0</v>
      </c>
      <c r="AG79" s="24">
        <v>21</v>
      </c>
      <c r="AH79" s="24">
        <v>338</v>
      </c>
      <c r="AI79" s="24">
        <v>0</v>
      </c>
      <c r="AJ79" s="24">
        <v>359</v>
      </c>
      <c r="AK79" s="24">
        <v>3</v>
      </c>
      <c r="AL79" s="24">
        <v>0</v>
      </c>
      <c r="AM79" s="24">
        <v>5</v>
      </c>
      <c r="AN79" s="244" t="s">
        <v>2432</v>
      </c>
      <c r="AO79" s="24">
        <v>0</v>
      </c>
      <c r="AP79" s="24">
        <v>0</v>
      </c>
      <c r="AQ79" s="24">
        <v>0</v>
      </c>
      <c r="AR79" s="24">
        <v>0</v>
      </c>
      <c r="AS79" s="24">
        <v>0</v>
      </c>
      <c r="AT79" s="24">
        <v>0</v>
      </c>
      <c r="AU79" s="24">
        <v>0</v>
      </c>
      <c r="AV79" s="24">
        <v>0</v>
      </c>
      <c r="AW79" s="24">
        <v>0</v>
      </c>
      <c r="AX79" s="24">
        <v>0</v>
      </c>
      <c r="AY79" s="24">
        <v>0</v>
      </c>
      <c r="AZ79" s="24">
        <v>0</v>
      </c>
      <c r="BA79" s="24">
        <v>0</v>
      </c>
      <c r="BB79" s="24">
        <v>0</v>
      </c>
      <c r="BC79" s="24">
        <v>0</v>
      </c>
      <c r="BD79" s="24">
        <v>0</v>
      </c>
      <c r="BE79" s="24">
        <v>0</v>
      </c>
      <c r="BF79" s="24">
        <v>0</v>
      </c>
      <c r="BG79" s="24">
        <v>0</v>
      </c>
      <c r="BH79" s="24">
        <v>0</v>
      </c>
      <c r="BI79" s="24">
        <v>0</v>
      </c>
      <c r="BJ79" s="24">
        <v>0</v>
      </c>
      <c r="BK79" s="24">
        <v>0</v>
      </c>
      <c r="BL79" s="24">
        <v>0</v>
      </c>
      <c r="BM79" s="24">
        <v>0</v>
      </c>
      <c r="BN79" s="24">
        <v>0</v>
      </c>
      <c r="BO79" s="24">
        <v>0</v>
      </c>
      <c r="BP79" s="24">
        <v>0</v>
      </c>
      <c r="BQ79" s="24">
        <v>0</v>
      </c>
      <c r="BR79" s="24">
        <v>0</v>
      </c>
      <c r="BS79" s="24">
        <v>0</v>
      </c>
      <c r="BT79" s="24">
        <v>0</v>
      </c>
      <c r="BU79" s="24">
        <v>0</v>
      </c>
      <c r="BV79" s="24">
        <v>0</v>
      </c>
      <c r="BW79" s="24">
        <v>0</v>
      </c>
      <c r="BX79" s="24">
        <v>0</v>
      </c>
      <c r="BY79" s="24">
        <v>0</v>
      </c>
      <c r="BZ79" s="24">
        <v>0</v>
      </c>
      <c r="CA79" s="24">
        <v>0</v>
      </c>
      <c r="CB79" s="24">
        <v>0</v>
      </c>
      <c r="CC79" s="24">
        <v>0</v>
      </c>
      <c r="CD79" s="24">
        <v>0</v>
      </c>
      <c r="CE79" s="24">
        <v>0</v>
      </c>
      <c r="CF79" s="24">
        <v>0</v>
      </c>
      <c r="CG79" s="24">
        <v>0</v>
      </c>
      <c r="CH79" s="24">
        <v>0</v>
      </c>
    </row>
    <row r="80" spans="1:86" s="240" customFormat="1">
      <c r="A80" s="77" t="s">
        <v>2433</v>
      </c>
      <c r="B80" s="24">
        <v>9</v>
      </c>
      <c r="C80" s="24">
        <v>0</v>
      </c>
      <c r="D80" s="24">
        <v>0</v>
      </c>
      <c r="E80" s="24">
        <v>0</v>
      </c>
      <c r="F80" s="237">
        <v>0</v>
      </c>
      <c r="G80" s="237">
        <v>0</v>
      </c>
      <c r="H80" s="24">
        <v>109</v>
      </c>
      <c r="I80" s="24">
        <v>0</v>
      </c>
      <c r="J80" s="24">
        <v>0</v>
      </c>
      <c r="K80" s="24">
        <v>0</v>
      </c>
      <c r="L80" s="24">
        <v>0</v>
      </c>
      <c r="M80" s="24">
        <v>0</v>
      </c>
      <c r="N80" s="24">
        <v>122</v>
      </c>
      <c r="O80" s="24">
        <v>0</v>
      </c>
      <c r="P80" s="24">
        <v>0</v>
      </c>
      <c r="Q80" s="24">
        <v>0</v>
      </c>
      <c r="R80" s="24">
        <v>0</v>
      </c>
      <c r="S80" s="24">
        <v>0</v>
      </c>
      <c r="T80" s="24">
        <v>0</v>
      </c>
      <c r="U80" s="24">
        <v>0</v>
      </c>
      <c r="V80" s="24">
        <v>0</v>
      </c>
      <c r="W80" s="24">
        <v>0</v>
      </c>
      <c r="X80" s="24">
        <v>0</v>
      </c>
      <c r="Y80" s="24">
        <v>0</v>
      </c>
      <c r="Z80" s="24">
        <v>0</v>
      </c>
      <c r="AA80" s="24">
        <v>0</v>
      </c>
      <c r="AB80" s="24">
        <v>0</v>
      </c>
      <c r="AC80" s="24">
        <v>0</v>
      </c>
      <c r="AD80" s="24">
        <v>0</v>
      </c>
      <c r="AE80" s="24">
        <v>0</v>
      </c>
      <c r="AF80" s="24">
        <v>0</v>
      </c>
      <c r="AG80" s="24">
        <v>9</v>
      </c>
      <c r="AH80" s="24">
        <v>231</v>
      </c>
      <c r="AI80" s="24">
        <v>0</v>
      </c>
      <c r="AJ80" s="24">
        <v>240</v>
      </c>
      <c r="AK80" s="24">
        <v>0</v>
      </c>
      <c r="AL80" s="24">
        <v>0</v>
      </c>
      <c r="AM80" s="24">
        <v>0</v>
      </c>
      <c r="AN80" s="24">
        <v>0</v>
      </c>
      <c r="AO80" s="24">
        <v>0</v>
      </c>
      <c r="AP80" s="24">
        <v>0</v>
      </c>
      <c r="AQ80" s="24">
        <v>0</v>
      </c>
      <c r="AR80" s="24">
        <v>0</v>
      </c>
      <c r="AS80" s="24">
        <v>0</v>
      </c>
      <c r="AT80" s="24">
        <v>0</v>
      </c>
      <c r="AU80" s="24">
        <v>0</v>
      </c>
      <c r="AV80" s="24">
        <v>0</v>
      </c>
      <c r="AW80" s="24">
        <v>0</v>
      </c>
      <c r="AX80" s="24">
        <v>0</v>
      </c>
      <c r="AY80" s="24">
        <v>0</v>
      </c>
      <c r="AZ80" s="24">
        <v>0</v>
      </c>
      <c r="BA80" s="24">
        <v>0</v>
      </c>
      <c r="BB80" s="24">
        <v>0</v>
      </c>
      <c r="BC80" s="24">
        <v>0</v>
      </c>
      <c r="BD80" s="24">
        <v>0</v>
      </c>
      <c r="BE80" s="24">
        <v>0</v>
      </c>
      <c r="BF80" s="24">
        <v>0</v>
      </c>
      <c r="BG80" s="24">
        <v>0</v>
      </c>
      <c r="BH80" s="24">
        <v>0</v>
      </c>
      <c r="BI80" s="24">
        <v>0</v>
      </c>
      <c r="BJ80" s="24">
        <v>0</v>
      </c>
      <c r="BK80" s="24">
        <v>0</v>
      </c>
      <c r="BL80" s="24">
        <v>0</v>
      </c>
      <c r="BM80" s="24">
        <v>0</v>
      </c>
      <c r="BN80" s="24">
        <v>0</v>
      </c>
      <c r="BO80" s="24">
        <v>0</v>
      </c>
      <c r="BP80" s="24">
        <v>0</v>
      </c>
      <c r="BQ80" s="24">
        <v>0</v>
      </c>
      <c r="BR80" s="24">
        <v>0</v>
      </c>
      <c r="BS80" s="24">
        <v>0</v>
      </c>
      <c r="BT80" s="24">
        <v>0</v>
      </c>
      <c r="BU80" s="24">
        <v>0</v>
      </c>
      <c r="BV80" s="24">
        <v>0</v>
      </c>
      <c r="BW80" s="24">
        <v>0</v>
      </c>
      <c r="BX80" s="24">
        <v>0</v>
      </c>
      <c r="BY80" s="24">
        <v>0</v>
      </c>
      <c r="BZ80" s="24">
        <v>0</v>
      </c>
      <c r="CA80" s="24">
        <v>0</v>
      </c>
      <c r="CB80" s="24">
        <v>0</v>
      </c>
      <c r="CC80" s="24">
        <v>0</v>
      </c>
      <c r="CD80" s="24">
        <v>0</v>
      </c>
      <c r="CE80" s="24">
        <v>0</v>
      </c>
      <c r="CF80" s="24">
        <v>0</v>
      </c>
      <c r="CG80" s="24">
        <v>0</v>
      </c>
      <c r="CH80" s="24">
        <v>0</v>
      </c>
    </row>
    <row r="81" spans="1:86" s="311" customFormat="1" ht="14.25">
      <c r="A81" s="249" t="s">
        <v>1433</v>
      </c>
      <c r="B81" s="305">
        <f t="shared" ref="B81:AG81" si="0">SUM(B4:B80)</f>
        <v>980</v>
      </c>
      <c r="C81" s="305">
        <f t="shared" si="0"/>
        <v>50</v>
      </c>
      <c r="D81" s="305">
        <f t="shared" si="0"/>
        <v>7</v>
      </c>
      <c r="E81" s="305">
        <f t="shared" si="0"/>
        <v>7</v>
      </c>
      <c r="F81" s="305">
        <f t="shared" si="0"/>
        <v>0</v>
      </c>
      <c r="G81" s="305">
        <f t="shared" si="0"/>
        <v>0</v>
      </c>
      <c r="H81" s="305">
        <f t="shared" si="0"/>
        <v>10384</v>
      </c>
      <c r="I81" s="305">
        <f t="shared" si="0"/>
        <v>13</v>
      </c>
      <c r="J81" s="305">
        <f t="shared" si="0"/>
        <v>2</v>
      </c>
      <c r="K81" s="305">
        <f t="shared" si="0"/>
        <v>7075</v>
      </c>
      <c r="L81" s="305">
        <f t="shared" si="0"/>
        <v>1</v>
      </c>
      <c r="M81" s="305">
        <f t="shared" si="0"/>
        <v>0</v>
      </c>
      <c r="N81" s="305">
        <f t="shared" si="0"/>
        <v>2643</v>
      </c>
      <c r="O81" s="305">
        <f t="shared" si="0"/>
        <v>0</v>
      </c>
      <c r="P81" s="305">
        <f t="shared" si="0"/>
        <v>0</v>
      </c>
      <c r="Q81" s="305">
        <f t="shared" si="0"/>
        <v>286</v>
      </c>
      <c r="R81" s="305">
        <f t="shared" si="0"/>
        <v>0</v>
      </c>
      <c r="S81" s="305">
        <f t="shared" si="0"/>
        <v>0</v>
      </c>
      <c r="T81" s="305">
        <f t="shared" si="0"/>
        <v>0</v>
      </c>
      <c r="U81" s="305">
        <f t="shared" si="0"/>
        <v>0</v>
      </c>
      <c r="V81" s="305">
        <f t="shared" si="0"/>
        <v>0</v>
      </c>
      <c r="W81" s="305">
        <f t="shared" si="0"/>
        <v>10</v>
      </c>
      <c r="X81" s="305">
        <f t="shared" si="0"/>
        <v>0</v>
      </c>
      <c r="Y81" s="305">
        <f t="shared" si="0"/>
        <v>0</v>
      </c>
      <c r="Z81" s="305">
        <f t="shared" si="0"/>
        <v>0</v>
      </c>
      <c r="AA81" s="305">
        <f t="shared" si="0"/>
        <v>0</v>
      </c>
      <c r="AB81" s="305">
        <f t="shared" si="0"/>
        <v>0</v>
      </c>
      <c r="AC81" s="305">
        <f t="shared" si="0"/>
        <v>54</v>
      </c>
      <c r="AD81" s="305">
        <f t="shared" si="0"/>
        <v>4</v>
      </c>
      <c r="AE81" s="305">
        <f t="shared" si="0"/>
        <v>0</v>
      </c>
      <c r="AF81" s="305">
        <f t="shared" si="0"/>
        <v>0</v>
      </c>
      <c r="AG81" s="305">
        <f t="shared" si="0"/>
        <v>980</v>
      </c>
      <c r="AH81" s="305">
        <f t="shared" ref="AH81:BM81" si="1">SUM(AH4:AH80)</f>
        <v>20417</v>
      </c>
      <c r="AI81" s="305">
        <f t="shared" si="1"/>
        <v>0</v>
      </c>
      <c r="AJ81" s="305">
        <f t="shared" si="1"/>
        <v>21497</v>
      </c>
      <c r="AK81" s="305">
        <f t="shared" si="1"/>
        <v>118</v>
      </c>
      <c r="AL81" s="305">
        <f t="shared" si="1"/>
        <v>13</v>
      </c>
      <c r="AM81" s="305">
        <f t="shared" si="1"/>
        <v>518</v>
      </c>
      <c r="AN81" s="305">
        <f t="shared" si="1"/>
        <v>0</v>
      </c>
      <c r="AO81" s="305">
        <f t="shared" si="1"/>
        <v>7</v>
      </c>
      <c r="AP81" s="305">
        <f t="shared" si="1"/>
        <v>2</v>
      </c>
      <c r="AQ81" s="305">
        <f t="shared" si="1"/>
        <v>0</v>
      </c>
      <c r="AR81" s="305">
        <f t="shared" si="1"/>
        <v>3</v>
      </c>
      <c r="AS81" s="305">
        <f t="shared" si="1"/>
        <v>0</v>
      </c>
      <c r="AT81" s="305">
        <f t="shared" si="1"/>
        <v>2</v>
      </c>
      <c r="AU81" s="305">
        <f t="shared" si="1"/>
        <v>0</v>
      </c>
      <c r="AV81" s="305">
        <f t="shared" si="1"/>
        <v>0</v>
      </c>
      <c r="AW81" s="305">
        <f t="shared" si="1"/>
        <v>5</v>
      </c>
      <c r="AX81" s="305">
        <f t="shared" si="1"/>
        <v>0</v>
      </c>
      <c r="AY81" s="305">
        <f t="shared" si="1"/>
        <v>0</v>
      </c>
      <c r="AZ81" s="305">
        <f t="shared" si="1"/>
        <v>0</v>
      </c>
      <c r="BA81" s="305">
        <f t="shared" si="1"/>
        <v>0</v>
      </c>
      <c r="BB81" s="305">
        <f t="shared" si="1"/>
        <v>0</v>
      </c>
      <c r="BC81" s="305">
        <f t="shared" si="1"/>
        <v>1</v>
      </c>
      <c r="BD81" s="305">
        <f t="shared" si="1"/>
        <v>0</v>
      </c>
      <c r="BE81" s="305">
        <f t="shared" si="1"/>
        <v>0</v>
      </c>
      <c r="BF81" s="305">
        <f t="shared" si="1"/>
        <v>0</v>
      </c>
      <c r="BG81" s="305">
        <f t="shared" si="1"/>
        <v>0</v>
      </c>
      <c r="BH81" s="305">
        <f t="shared" si="1"/>
        <v>0</v>
      </c>
      <c r="BI81" s="305">
        <f t="shared" si="1"/>
        <v>0</v>
      </c>
      <c r="BJ81" s="305">
        <f t="shared" si="1"/>
        <v>0</v>
      </c>
      <c r="BK81" s="305">
        <f t="shared" si="1"/>
        <v>0</v>
      </c>
      <c r="BL81" s="305">
        <f t="shared" si="1"/>
        <v>0</v>
      </c>
      <c r="BM81" s="305">
        <f t="shared" si="1"/>
        <v>0</v>
      </c>
      <c r="BN81" s="305">
        <f t="shared" ref="BN81:CH81" si="2">SUM(BN4:BN80)</f>
        <v>0</v>
      </c>
      <c r="BO81" s="305">
        <f t="shared" si="2"/>
        <v>0</v>
      </c>
      <c r="BP81" s="305">
        <f t="shared" si="2"/>
        <v>0</v>
      </c>
      <c r="BQ81" s="305">
        <f t="shared" si="2"/>
        <v>0</v>
      </c>
      <c r="BR81" s="305">
        <f t="shared" si="2"/>
        <v>1</v>
      </c>
      <c r="BS81" s="305">
        <f t="shared" si="2"/>
        <v>40000</v>
      </c>
      <c r="BT81" s="305">
        <f t="shared" si="2"/>
        <v>0</v>
      </c>
      <c r="BU81" s="305">
        <f t="shared" si="2"/>
        <v>0</v>
      </c>
      <c r="BV81" s="305">
        <f t="shared" si="2"/>
        <v>0</v>
      </c>
      <c r="BW81" s="305">
        <f t="shared" si="2"/>
        <v>0</v>
      </c>
      <c r="BX81" s="305">
        <f t="shared" si="2"/>
        <v>0</v>
      </c>
      <c r="BY81" s="305">
        <f t="shared" si="2"/>
        <v>0</v>
      </c>
      <c r="BZ81" s="305">
        <f t="shared" si="2"/>
        <v>0</v>
      </c>
      <c r="CA81" s="305">
        <f t="shared" si="2"/>
        <v>0</v>
      </c>
      <c r="CB81" s="305">
        <f t="shared" si="2"/>
        <v>0</v>
      </c>
      <c r="CC81" s="305">
        <f t="shared" si="2"/>
        <v>0</v>
      </c>
      <c r="CD81" s="305">
        <f t="shared" si="2"/>
        <v>0</v>
      </c>
      <c r="CE81" s="305">
        <f t="shared" si="2"/>
        <v>0</v>
      </c>
      <c r="CF81" s="305">
        <f t="shared" si="2"/>
        <v>0</v>
      </c>
      <c r="CG81" s="305">
        <f t="shared" si="2"/>
        <v>0</v>
      </c>
      <c r="CH81" s="305">
        <f t="shared" si="2"/>
        <v>0</v>
      </c>
    </row>
    <row r="82" spans="1:86">
      <c r="AG82" s="226"/>
      <c r="AH82" s="226"/>
      <c r="AI82" s="226"/>
      <c r="AJ82" s="226"/>
      <c r="AK82" s="226"/>
      <c r="AL82" s="226"/>
      <c r="AN82" s="226"/>
    </row>
    <row r="83" spans="1:86">
      <c r="AG83" s="226"/>
      <c r="AH83" s="226"/>
      <c r="AI83" s="226"/>
      <c r="AJ83" s="226"/>
      <c r="AK83" s="226"/>
      <c r="AL83" s="226"/>
      <c r="AN83" s="226"/>
    </row>
    <row r="84" spans="1:86">
      <c r="AG84" s="226"/>
      <c r="AH84" s="226"/>
      <c r="AI84" s="226"/>
      <c r="AJ84" s="226"/>
      <c r="AK84" s="226"/>
      <c r="AL84" s="226"/>
      <c r="AN84" s="226"/>
    </row>
    <row r="85" spans="1:86">
      <c r="AG85" s="226"/>
      <c r="AH85" s="226"/>
      <c r="AI85" s="226"/>
      <c r="AJ85" s="226"/>
      <c r="AK85" s="226"/>
      <c r="AL85" s="226"/>
      <c r="AN85" s="226"/>
    </row>
    <row r="86" spans="1:86">
      <c r="AG86" s="226"/>
      <c r="AH86" s="226"/>
      <c r="AI86" s="226"/>
      <c r="AJ86" s="226"/>
      <c r="AK86" s="226"/>
      <c r="AL86" s="226"/>
      <c r="AN86" s="226"/>
    </row>
    <row r="87" spans="1:86">
      <c r="AG87" s="226"/>
      <c r="AH87" s="226"/>
      <c r="AI87" s="226"/>
      <c r="AJ87" s="226"/>
      <c r="AK87" s="226"/>
      <c r="AL87" s="226"/>
      <c r="AN87" s="226"/>
    </row>
    <row r="88" spans="1:86">
      <c r="AG88" s="226"/>
      <c r="AH88" s="226"/>
      <c r="AI88" s="226"/>
      <c r="AJ88" s="226"/>
      <c r="AK88" s="226"/>
      <c r="AL88" s="226"/>
      <c r="AN88" s="226"/>
    </row>
    <row r="89" spans="1:86">
      <c r="AG89" s="226"/>
      <c r="AH89" s="226"/>
      <c r="AI89" s="226"/>
      <c r="AJ89" s="226"/>
      <c r="AK89" s="226"/>
      <c r="AL89" s="226"/>
      <c r="AN89" s="226"/>
    </row>
    <row r="90" spans="1:86">
      <c r="AG90" s="226"/>
      <c r="AH90" s="226"/>
      <c r="AI90" s="226"/>
      <c r="AJ90" s="226"/>
      <c r="AK90" s="226"/>
      <c r="AL90" s="226"/>
      <c r="AN90" s="226"/>
    </row>
    <row r="91" spans="1:86">
      <c r="AG91" s="226"/>
      <c r="AH91" s="226"/>
      <c r="AI91" s="226"/>
      <c r="AJ91" s="226"/>
      <c r="AK91" s="226"/>
      <c r="AL91" s="226"/>
      <c r="AN91" s="226"/>
    </row>
    <row r="92" spans="1:86">
      <c r="AG92" s="226"/>
      <c r="AH92" s="226"/>
      <c r="AI92" s="226"/>
      <c r="AJ92" s="226"/>
      <c r="AK92" s="226"/>
      <c r="AL92" s="226"/>
      <c r="AN92" s="226"/>
    </row>
    <row r="93" spans="1:86">
      <c r="AG93" s="226"/>
      <c r="AH93" s="226"/>
      <c r="AI93" s="226"/>
      <c r="AJ93" s="226"/>
      <c r="AK93" s="226"/>
      <c r="AL93" s="226"/>
      <c r="AN93" s="226"/>
    </row>
    <row r="94" spans="1:86">
      <c r="AG94" s="226"/>
      <c r="AH94" s="226"/>
      <c r="AI94" s="226"/>
      <c r="AJ94" s="226"/>
      <c r="AK94" s="226"/>
      <c r="AL94" s="226"/>
      <c r="AN94" s="226"/>
    </row>
    <row r="95" spans="1:86">
      <c r="AG95" s="226"/>
      <c r="AH95" s="226"/>
      <c r="AI95" s="226"/>
      <c r="AJ95" s="226"/>
      <c r="AK95" s="226"/>
      <c r="AL95" s="226"/>
      <c r="AN95" s="226"/>
    </row>
    <row r="96" spans="1:86">
      <c r="AG96" s="226"/>
      <c r="AH96" s="226"/>
      <c r="AI96" s="226"/>
      <c r="AJ96" s="226"/>
      <c r="AK96" s="226"/>
      <c r="AL96" s="226"/>
      <c r="AN96" s="226"/>
    </row>
    <row r="97" s="226" customFormat="1"/>
    <row r="98" s="226" customFormat="1"/>
    <row r="99" s="226" customFormat="1"/>
    <row r="100" s="226" customFormat="1"/>
    <row r="101" s="226" customFormat="1"/>
    <row r="102" s="226" customFormat="1"/>
    <row r="103" s="226" customFormat="1"/>
    <row r="104" s="226" customFormat="1"/>
    <row r="105" s="226" customFormat="1"/>
    <row r="106" s="226" customFormat="1"/>
    <row r="107" s="226" customFormat="1"/>
    <row r="108" s="226" customFormat="1"/>
    <row r="109" s="226" customFormat="1"/>
    <row r="110" s="226" customFormat="1"/>
    <row r="111" s="226" customFormat="1"/>
    <row r="112" s="226" customFormat="1"/>
  </sheetData>
  <mergeCells count="73">
    <mergeCell ref="CF2:CF3"/>
    <mergeCell ref="CG2:CG3"/>
    <mergeCell ref="CH2:CH3"/>
    <mergeCell ref="BZ2:BZ3"/>
    <mergeCell ref="CA2:CA3"/>
    <mergeCell ref="CB2:CB3"/>
    <mergeCell ref="CC2:CC3"/>
    <mergeCell ref="CD2:CD3"/>
    <mergeCell ref="CE2:CE3"/>
    <mergeCell ref="BY2:BY3"/>
    <mergeCell ref="BN2:BN3"/>
    <mergeCell ref="BO2:BO3"/>
    <mergeCell ref="BP2:BP3"/>
    <mergeCell ref="BQ2:BQ3"/>
    <mergeCell ref="BR2:BR3"/>
    <mergeCell ref="BS2:BS3"/>
    <mergeCell ref="BT2:BT3"/>
    <mergeCell ref="BU2:BU3"/>
    <mergeCell ref="BV2:BV3"/>
    <mergeCell ref="BW2:BW3"/>
    <mergeCell ref="BX2:BX3"/>
    <mergeCell ref="BM2:BM3"/>
    <mergeCell ref="BB2:BB3"/>
    <mergeCell ref="BC2:BC3"/>
    <mergeCell ref="BD2:BD3"/>
    <mergeCell ref="BE2:BE3"/>
    <mergeCell ref="BF2:BF3"/>
    <mergeCell ref="BG2:BG3"/>
    <mergeCell ref="BH2:BH3"/>
    <mergeCell ref="BI2:BI3"/>
    <mergeCell ref="BJ2:BJ3"/>
    <mergeCell ref="BK2:BK3"/>
    <mergeCell ref="BL2:BL3"/>
    <mergeCell ref="BA2:BA3"/>
    <mergeCell ref="AP2:AP3"/>
    <mergeCell ref="AQ2:AQ3"/>
    <mergeCell ref="AR2:AR3"/>
    <mergeCell ref="AS2:AS3"/>
    <mergeCell ref="AT2:AT3"/>
    <mergeCell ref="AU2:AU3"/>
    <mergeCell ref="AV2:AV3"/>
    <mergeCell ref="AW2:AW3"/>
    <mergeCell ref="AX2:AX3"/>
    <mergeCell ref="AY2:AY3"/>
    <mergeCell ref="AZ2:AZ3"/>
    <mergeCell ref="AO2:AO3"/>
    <mergeCell ref="N2:P2"/>
    <mergeCell ref="Q2:S2"/>
    <mergeCell ref="T2:V2"/>
    <mergeCell ref="W2:Y2"/>
    <mergeCell ref="Z2:AB2"/>
    <mergeCell ref="AC2:AD2"/>
    <mergeCell ref="AE2:AF2"/>
    <mergeCell ref="AG2:AJ2"/>
    <mergeCell ref="AK2:AL2"/>
    <mergeCell ref="AM2:AM3"/>
    <mergeCell ref="AN2:AN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s>
  <hyperlinks>
    <hyperlink ref="H15" r:id="rId1" display="lajos.sztojka@freemail.hu"/>
    <hyperlink ref="H16" r:id="rId2" display="lko.esztergom@gmail.com"/>
    <hyperlink ref="H13" r:id="rId3" display="mezosi.m@zoltan.ch"/>
    <hyperlink ref="L13" r:id="rId4" display="mezosi.m@zoltan.ch"/>
    <hyperlink ref="H14" r:id="rId5" display="galdamaretta@freemail.hu"/>
    <hyperlink ref="L14" r:id="rId6" display="galdamaretta@freemail.hu"/>
    <hyperlink ref="L21" r:id="rId7" display="gyemipasztor@hotmail.com"/>
    <hyperlink ref="L17" r:id="rId8" display="hivatal@gyermely.hu"/>
    <hyperlink ref="H17" r:id="rId9" display="hivatal@gyermely.hu"/>
    <hyperlink ref="H36" r:id="rId10" display="polghivszomor@freemail.hu"/>
    <hyperlink ref="L36" r:id="rId11" display="sandoranna5@gmail.com"/>
    <hyperlink ref="H40" r:id="rId12" display="schmidt.gezane@gmail.hu"/>
    <hyperlink ref="L40" r:id="rId13" display="schmidt.gezane@gmail.hu"/>
    <hyperlink ref="H25" r:id="rId14" display="mogyorosovoda@gmail.com"/>
    <hyperlink ref="L25" r:id="rId15" display="mogyorosovoda@gmail.com"/>
    <hyperlink ref="H52" r:id="rId16" display="vertessomlo@vivamail.hu"/>
    <hyperlink ref="L52" r:id="rId17" display="krupletel@gmail.com"/>
    <hyperlink ref="H53" r:id="rId18" display="krajczarerzsi@freemail.hu"/>
    <hyperlink ref="L53" r:id="rId19" display="krajczarerzsi@freemail.hu"/>
    <hyperlink ref="H51" r:id="rId20" display="hivatal@vargesztes.hu"/>
    <hyperlink ref="L51" r:id="rId21" display="jozsef.pillmann@still.hu"/>
    <hyperlink ref="L4" r:id="rId22" display="janosutzjozsef@gmail.com"/>
    <hyperlink ref="H7" r:id="rId23" display="nemzetisegi@csolnok.hu"/>
    <hyperlink ref="H11" r:id="rId24" display="dorogiszlovak@digikabel.hu"/>
    <hyperlink ref="H10" r:id="rId25" display="vorosne.k@invitel.hu"/>
    <hyperlink ref="H19" r:id="rId26" display="muvhaz@kesztolc.hu"/>
    <hyperlink ref="L19" r:id="rId27" display="valika@gaalweb.hu"/>
    <hyperlink ref="L26" r:id="rId28" display="jancsi6823@gmail.com"/>
    <hyperlink ref="H32" r:id="rId29" display="hivatal@sarisap.hu"/>
    <hyperlink ref="H33" r:id="rId30" display="hivatal@sarisap.hu"/>
    <hyperlink ref="L33" r:id="rId31" display="jfg@freemail.hu"/>
    <hyperlink ref="L32" r:id="rId32" display="huberkata@freemail.hu"/>
    <hyperlink ref="H50" r:id="rId33" display="vorosantal@indamail.hu"/>
    <hyperlink ref="L50" r:id="rId34" display="vorosantal@indamail.hu"/>
    <hyperlink ref="H9" r:id="rId35" display="kozak@invitel.hu"/>
    <hyperlink ref="L9" r:id="rId36" display="kozak@invitel.hu"/>
    <hyperlink ref="L10" r:id="rId37" display="vorosne.k@invitel.hu"/>
    <hyperlink ref="H44" r:id="rId38" display="cko@ciganykisebbsegtb._x000a_t-online.hu"/>
    <hyperlink ref="H45" r:id="rId39" display="anasztaszia03@gmail.hu"/>
    <hyperlink ref="H46" r:id="rId40" display="matuskatb@citromail.hu"/>
    <hyperlink ref="H47" r:id="rId41" display="schanett9@freemail.hu"/>
    <hyperlink ref="H48" r:id="rId42" display="tbszkok@gmail.com"/>
    <hyperlink ref="L44" r:id="rId43" display="duka.l@freemail.hu"/>
    <hyperlink ref="L45" r:id="rId44" display="anasztaszia03@gmail.hu"/>
    <hyperlink ref="L46" r:id="rId45" display="matuskatb@citromail.hu"/>
    <hyperlink ref="L47" r:id="rId46" display="schanett9@freemail.hu"/>
    <hyperlink ref="L48" r:id="rId47" display="mazalinzne@gmail.com"/>
    <hyperlink ref="L31" r:id="rId48" display="vogyika@gmail.com"/>
    <hyperlink ref="L23" r:id="rId49" display="gtibor61@invitel.hu"/>
    <hyperlink ref="L27" r:id="rId50" display="pappnemarta@vipmail.hu"/>
    <hyperlink ref="H27" r:id="rId51" display="titkarsag@nyergesujfalu.hu"/>
    <hyperlink ref="H28" r:id="rId52" display="titkarsag@nyergesujfalu.hu"/>
    <hyperlink ref="L28" r:id="rId53" display="anubiss66@citromail.hu"/>
    <hyperlink ref="H18" r:id="rId54" display="hivatal@kecsked.hu"/>
    <hyperlink ref="L18" r:id="rId55" display="hivatal@kecsked.hu"/>
    <hyperlink ref="H2" r:id="rId56" display="polghiv.acs@t-online.hu"/>
    <hyperlink ref="L6" r:id="rId57" display="zsolnaibela0808@freemail.hu"/>
    <hyperlink ref="H6" r:id="rId58" display="zsolnaibela0808@freemail.hu"/>
    <hyperlink ref="L43" r:id="rId59" display="rendrakas@freemail.hu"/>
    <hyperlink ref="H43" r:id="rId60" display="rendrakas@freemail.hu"/>
    <hyperlink ref="L42" r:id="rId61" display="krisztian@csatay.hu"/>
    <hyperlink ref="H42" r:id="rId62" display="krisztian@csatai.hu"/>
    <hyperlink ref="L12" r:id="rId63" display="emmer.edina@gmail.com"/>
    <hyperlink ref="H54" r:id="rId64" display="info@vertestolna.hu"/>
    <hyperlink ref="L54" r:id="rId65" display="csillaszam@freemail.hu"/>
    <hyperlink ref="H37" r:id="rId66" display="sztardos@gmail.com"/>
    <hyperlink ref="L37" r:id="rId67" display="sztardos@gmail.com"/>
    <hyperlink ref="H38" r:id="rId68" display="polghiv.tarjan@t-online.hu"/>
    <hyperlink ref="L38" r:id="rId69" display="info@mitibusz.hu"/>
    <hyperlink ref="L3" r:id="rId70" display="izingjeno@pr.hu"/>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36"/>
  <sheetViews>
    <sheetView topLeftCell="BC127" workbookViewId="0">
      <selection activeCell="K89" sqref="K89"/>
    </sheetView>
  </sheetViews>
  <sheetFormatPr defaultRowHeight="15"/>
  <cols>
    <col min="1" max="1" width="36.28515625" style="87" customWidth="1"/>
    <col min="2" max="8" width="9.140625" style="40"/>
    <col min="9" max="9" width="9.140625" style="40" customWidth="1"/>
    <col min="10" max="10" width="9.140625" style="40"/>
    <col min="11" max="11" width="9.5703125" style="40" customWidth="1"/>
    <col min="12" max="28" width="9.140625" style="40"/>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40"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16384" width="9.140625" style="40"/>
  </cols>
  <sheetData>
    <row r="1" spans="1:86" ht="62.25"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1" customFormat="1" ht="15.75"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2" customFormat="1" ht="154.5">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s="12" customFormat="1">
      <c r="A4" s="68" t="s">
        <v>785</v>
      </c>
      <c r="B4" s="23">
        <v>15</v>
      </c>
      <c r="C4" s="23">
        <v>0</v>
      </c>
      <c r="D4" s="23">
        <v>0</v>
      </c>
      <c r="E4" s="23">
        <v>40</v>
      </c>
      <c r="F4" s="23">
        <v>0</v>
      </c>
      <c r="G4" s="23">
        <v>0</v>
      </c>
      <c r="H4" s="23">
        <v>0</v>
      </c>
      <c r="I4" s="23">
        <v>0</v>
      </c>
      <c r="J4" s="23">
        <v>0</v>
      </c>
      <c r="K4" s="23">
        <v>0</v>
      </c>
      <c r="L4" s="23">
        <v>0</v>
      </c>
      <c r="M4" s="23">
        <v>0</v>
      </c>
      <c r="N4" s="23">
        <v>23</v>
      </c>
      <c r="O4" s="23">
        <v>0</v>
      </c>
      <c r="P4" s="23">
        <v>0</v>
      </c>
      <c r="Q4" s="23">
        <v>0</v>
      </c>
      <c r="R4" s="23">
        <v>0</v>
      </c>
      <c r="S4" s="23">
        <v>0</v>
      </c>
      <c r="T4" s="23">
        <v>0</v>
      </c>
      <c r="U4" s="23">
        <v>0</v>
      </c>
      <c r="V4" s="23">
        <v>0</v>
      </c>
      <c r="W4" s="23">
        <v>0</v>
      </c>
      <c r="X4" s="23">
        <v>0</v>
      </c>
      <c r="Y4" s="23">
        <v>0</v>
      </c>
      <c r="Z4" s="23">
        <v>0</v>
      </c>
      <c r="AA4" s="23">
        <v>0</v>
      </c>
      <c r="AB4" s="23">
        <v>0</v>
      </c>
      <c r="AC4" s="23">
        <v>0</v>
      </c>
      <c r="AD4" s="23">
        <v>0</v>
      </c>
      <c r="AE4" s="23">
        <v>0</v>
      </c>
      <c r="AF4" s="23">
        <v>0</v>
      </c>
      <c r="AG4" s="24">
        <v>15</v>
      </c>
      <c r="AH4" s="24">
        <v>63</v>
      </c>
      <c r="AI4" s="24">
        <v>0</v>
      </c>
      <c r="AJ4" s="24">
        <v>78</v>
      </c>
      <c r="AK4" s="24">
        <v>0</v>
      </c>
      <c r="AL4" s="24">
        <v>0</v>
      </c>
      <c r="AM4" s="23">
        <v>0</v>
      </c>
      <c r="AN4" s="23">
        <v>0</v>
      </c>
      <c r="AO4" s="23">
        <v>0</v>
      </c>
      <c r="AP4" s="23">
        <v>0</v>
      </c>
      <c r="AQ4" s="23">
        <v>0</v>
      </c>
      <c r="AR4" s="23">
        <v>0</v>
      </c>
      <c r="AS4" s="23">
        <v>0</v>
      </c>
      <c r="AT4" s="23">
        <v>0</v>
      </c>
      <c r="AU4" s="23">
        <v>0</v>
      </c>
      <c r="AV4" s="23">
        <v>0</v>
      </c>
      <c r="AW4" s="23">
        <v>0</v>
      </c>
      <c r="AX4" s="23">
        <v>0</v>
      </c>
      <c r="AY4" s="23">
        <v>0</v>
      </c>
      <c r="AZ4" s="23">
        <v>0</v>
      </c>
      <c r="BA4" s="23">
        <v>0</v>
      </c>
      <c r="BB4" s="23">
        <v>0</v>
      </c>
      <c r="BC4" s="23">
        <v>0</v>
      </c>
      <c r="BD4" s="23">
        <v>0</v>
      </c>
      <c r="BE4" s="23">
        <v>0</v>
      </c>
      <c r="BF4" s="23">
        <v>0</v>
      </c>
      <c r="BG4" s="23">
        <v>0</v>
      </c>
      <c r="BH4" s="23">
        <v>0</v>
      </c>
      <c r="BI4" s="23">
        <v>0</v>
      </c>
      <c r="BJ4" s="23">
        <v>0</v>
      </c>
      <c r="BK4" s="23">
        <v>0</v>
      </c>
      <c r="BL4" s="23">
        <v>0</v>
      </c>
      <c r="BM4" s="23">
        <v>0</v>
      </c>
      <c r="BN4" s="23">
        <v>0</v>
      </c>
      <c r="BO4" s="23">
        <v>0</v>
      </c>
      <c r="BP4" s="23">
        <v>0</v>
      </c>
      <c r="BQ4" s="23">
        <v>0</v>
      </c>
      <c r="BR4" s="23">
        <v>0</v>
      </c>
      <c r="BS4" s="23">
        <v>0</v>
      </c>
      <c r="BT4" s="23">
        <v>0</v>
      </c>
      <c r="BU4" s="23">
        <v>0</v>
      </c>
      <c r="BV4" s="23">
        <v>0</v>
      </c>
      <c r="BW4" s="23">
        <v>0</v>
      </c>
      <c r="BX4" s="23">
        <v>0</v>
      </c>
      <c r="BY4" s="23">
        <v>0</v>
      </c>
      <c r="BZ4" s="23">
        <v>0</v>
      </c>
      <c r="CA4" s="23">
        <v>0</v>
      </c>
      <c r="CB4" s="23">
        <v>0</v>
      </c>
      <c r="CC4" s="31">
        <v>0</v>
      </c>
      <c r="CD4" s="31">
        <v>0</v>
      </c>
      <c r="CE4" s="31">
        <v>0</v>
      </c>
      <c r="CF4" s="31">
        <v>0</v>
      </c>
      <c r="CG4" s="31">
        <v>0</v>
      </c>
      <c r="CH4" s="31">
        <v>0</v>
      </c>
    </row>
    <row r="5" spans="1:86" s="12" customFormat="1">
      <c r="A5" s="68" t="s">
        <v>2517</v>
      </c>
      <c r="B5" s="23">
        <v>4</v>
      </c>
      <c r="C5" s="23">
        <v>0</v>
      </c>
      <c r="D5" s="23">
        <v>0</v>
      </c>
      <c r="E5" s="23">
        <v>2</v>
      </c>
      <c r="F5" s="23">
        <v>0</v>
      </c>
      <c r="G5" s="23">
        <v>0</v>
      </c>
      <c r="H5" s="23">
        <v>37</v>
      </c>
      <c r="I5" s="23">
        <v>0</v>
      </c>
      <c r="J5" s="23">
        <v>0</v>
      </c>
      <c r="K5" s="23">
        <v>0</v>
      </c>
      <c r="L5" s="23">
        <v>0</v>
      </c>
      <c r="M5" s="23">
        <v>0</v>
      </c>
      <c r="N5" s="23">
        <v>0</v>
      </c>
      <c r="O5" s="23">
        <v>0</v>
      </c>
      <c r="P5" s="23">
        <v>0</v>
      </c>
      <c r="Q5" s="23">
        <v>0</v>
      </c>
      <c r="R5" s="23">
        <v>0</v>
      </c>
      <c r="S5" s="23">
        <v>0</v>
      </c>
      <c r="T5" s="23">
        <v>0</v>
      </c>
      <c r="U5" s="23">
        <v>0</v>
      </c>
      <c r="V5" s="23">
        <v>0</v>
      </c>
      <c r="W5" s="23">
        <v>0</v>
      </c>
      <c r="X5" s="23">
        <v>0</v>
      </c>
      <c r="Y5" s="23">
        <v>0</v>
      </c>
      <c r="Z5" s="23">
        <v>0</v>
      </c>
      <c r="AA5" s="23">
        <v>0</v>
      </c>
      <c r="AB5" s="23">
        <v>0</v>
      </c>
      <c r="AC5" s="23">
        <v>0</v>
      </c>
      <c r="AD5" s="23">
        <v>0</v>
      </c>
      <c r="AE5" s="24">
        <v>0</v>
      </c>
      <c r="AF5" s="24">
        <v>0</v>
      </c>
      <c r="AG5" s="24">
        <v>4</v>
      </c>
      <c r="AH5" s="24">
        <v>39</v>
      </c>
      <c r="AI5" s="24">
        <v>0</v>
      </c>
      <c r="AJ5" s="24">
        <v>43</v>
      </c>
      <c r="AK5" s="24">
        <v>0</v>
      </c>
      <c r="AL5" s="24">
        <v>0</v>
      </c>
      <c r="AM5" s="24">
        <v>0</v>
      </c>
      <c r="AN5" s="24">
        <v>0</v>
      </c>
      <c r="AO5" s="31">
        <v>0</v>
      </c>
      <c r="AP5" s="31">
        <v>0</v>
      </c>
      <c r="AQ5" s="31">
        <v>0</v>
      </c>
      <c r="AR5" s="31">
        <v>0</v>
      </c>
      <c r="AS5" s="31">
        <v>0</v>
      </c>
      <c r="AT5" s="31">
        <v>0</v>
      </c>
      <c r="AU5" s="31">
        <v>0</v>
      </c>
      <c r="AV5" s="31">
        <v>0</v>
      </c>
      <c r="AW5" s="31">
        <v>0</v>
      </c>
      <c r="AX5" s="31">
        <v>0</v>
      </c>
      <c r="AY5" s="31">
        <v>0</v>
      </c>
      <c r="AZ5" s="31">
        <v>0</v>
      </c>
      <c r="BA5" s="31">
        <v>0</v>
      </c>
      <c r="BB5" s="31">
        <v>0</v>
      </c>
      <c r="BC5" s="31">
        <v>0</v>
      </c>
      <c r="BD5" s="31">
        <v>0</v>
      </c>
      <c r="BE5" s="31">
        <v>0</v>
      </c>
      <c r="BF5" s="31">
        <v>0</v>
      </c>
      <c r="BG5" s="31">
        <v>0</v>
      </c>
      <c r="BH5" s="31">
        <v>0</v>
      </c>
      <c r="BI5" s="31">
        <v>0</v>
      </c>
      <c r="BJ5" s="31">
        <v>0</v>
      </c>
      <c r="BK5" s="31">
        <v>0</v>
      </c>
      <c r="BL5" s="31">
        <v>0</v>
      </c>
      <c r="BM5" s="31">
        <v>0</v>
      </c>
      <c r="BN5" s="31">
        <v>0</v>
      </c>
      <c r="BO5" s="31">
        <v>0</v>
      </c>
      <c r="BP5" s="31">
        <v>0</v>
      </c>
      <c r="BQ5" s="31">
        <v>0</v>
      </c>
      <c r="BR5" s="31">
        <v>0</v>
      </c>
      <c r="BS5" s="31">
        <v>0</v>
      </c>
      <c r="BT5" s="31">
        <v>0</v>
      </c>
      <c r="BU5" s="31">
        <v>0</v>
      </c>
      <c r="BV5" s="31">
        <v>0</v>
      </c>
      <c r="BW5" s="31">
        <v>0</v>
      </c>
      <c r="BX5" s="31">
        <v>0</v>
      </c>
      <c r="BY5" s="31">
        <v>0</v>
      </c>
      <c r="BZ5" s="31">
        <v>0</v>
      </c>
      <c r="CA5" s="31">
        <v>0</v>
      </c>
      <c r="CB5" s="31">
        <v>0</v>
      </c>
      <c r="CC5" s="31">
        <v>0</v>
      </c>
      <c r="CD5" s="31">
        <v>0</v>
      </c>
      <c r="CE5" s="31">
        <v>0</v>
      </c>
      <c r="CF5" s="31">
        <v>0</v>
      </c>
      <c r="CG5" s="31">
        <v>0</v>
      </c>
      <c r="CH5" s="31">
        <v>0</v>
      </c>
    </row>
    <row r="6" spans="1:86" s="44" customFormat="1">
      <c r="A6" s="156" t="s">
        <v>2511</v>
      </c>
      <c r="B6" s="76">
        <v>15</v>
      </c>
      <c r="C6" s="76">
        <v>0</v>
      </c>
      <c r="D6" s="76">
        <v>0</v>
      </c>
      <c r="E6" s="76">
        <v>861</v>
      </c>
      <c r="F6" s="76">
        <v>0</v>
      </c>
      <c r="G6" s="76">
        <v>0</v>
      </c>
      <c r="H6" s="76">
        <v>84</v>
      </c>
      <c r="I6" s="76">
        <v>0</v>
      </c>
      <c r="J6" s="76">
        <v>0</v>
      </c>
      <c r="K6" s="76">
        <v>55</v>
      </c>
      <c r="L6" s="76">
        <v>0</v>
      </c>
      <c r="M6" s="76">
        <v>0</v>
      </c>
      <c r="N6" s="76">
        <v>6</v>
      </c>
      <c r="O6" s="76">
        <v>0</v>
      </c>
      <c r="P6" s="76">
        <v>0</v>
      </c>
      <c r="Q6" s="76">
        <v>12</v>
      </c>
      <c r="R6" s="76">
        <v>0</v>
      </c>
      <c r="S6" s="76">
        <v>0</v>
      </c>
      <c r="T6" s="76">
        <v>0</v>
      </c>
      <c r="U6" s="76">
        <v>0</v>
      </c>
      <c r="V6" s="76">
        <v>0</v>
      </c>
      <c r="W6" s="76">
        <v>0</v>
      </c>
      <c r="X6" s="76">
        <v>0</v>
      </c>
      <c r="Y6" s="76">
        <v>0</v>
      </c>
      <c r="Z6" s="76">
        <v>0</v>
      </c>
      <c r="AA6" s="76">
        <v>0</v>
      </c>
      <c r="AB6" s="76">
        <v>0</v>
      </c>
      <c r="AC6" s="76">
        <v>0</v>
      </c>
      <c r="AD6" s="76">
        <v>0</v>
      </c>
      <c r="AE6" s="76">
        <v>0</v>
      </c>
      <c r="AF6" s="76">
        <v>0</v>
      </c>
      <c r="AG6" s="76">
        <v>15</v>
      </c>
      <c r="AH6" s="76">
        <f>Q6+N6+K6+H6+E6+F6</f>
        <v>1018</v>
      </c>
      <c r="AI6" s="76">
        <v>0</v>
      </c>
      <c r="AJ6" s="76">
        <f>AI6+AH6+AG6</f>
        <v>1033</v>
      </c>
      <c r="AK6" s="76">
        <v>0</v>
      </c>
      <c r="AL6" s="76">
        <v>0</v>
      </c>
      <c r="AM6" s="76">
        <v>0</v>
      </c>
      <c r="AN6" s="23">
        <v>0</v>
      </c>
      <c r="AO6" s="76">
        <v>0</v>
      </c>
      <c r="AP6" s="76">
        <v>0</v>
      </c>
      <c r="AQ6" s="76">
        <v>0</v>
      </c>
      <c r="AR6" s="76">
        <v>0</v>
      </c>
      <c r="AS6" s="76">
        <v>0</v>
      </c>
      <c r="AT6" s="76">
        <v>0</v>
      </c>
      <c r="AU6" s="76">
        <v>0</v>
      </c>
      <c r="AV6" s="76">
        <v>0</v>
      </c>
      <c r="AW6" s="76">
        <v>0</v>
      </c>
      <c r="AX6" s="76">
        <v>0</v>
      </c>
      <c r="AY6" s="76">
        <v>0</v>
      </c>
      <c r="AZ6" s="76">
        <v>0</v>
      </c>
      <c r="BA6" s="76">
        <v>0</v>
      </c>
      <c r="BB6" s="76">
        <v>0</v>
      </c>
      <c r="BC6" s="76">
        <v>0</v>
      </c>
      <c r="BD6" s="76">
        <v>0</v>
      </c>
      <c r="BE6" s="76">
        <v>0</v>
      </c>
      <c r="BF6" s="76">
        <v>0</v>
      </c>
      <c r="BG6" s="76">
        <v>0</v>
      </c>
      <c r="BH6" s="76">
        <v>0</v>
      </c>
      <c r="BI6" s="76">
        <v>0</v>
      </c>
      <c r="BJ6" s="76">
        <v>0</v>
      </c>
      <c r="BK6" s="76">
        <v>0</v>
      </c>
      <c r="BL6" s="76">
        <v>0</v>
      </c>
      <c r="BM6" s="76">
        <v>0</v>
      </c>
      <c r="BN6" s="76">
        <v>0</v>
      </c>
      <c r="BO6" s="76">
        <v>0</v>
      </c>
      <c r="BP6" s="76">
        <v>0</v>
      </c>
      <c r="BQ6" s="76">
        <v>0</v>
      </c>
      <c r="BR6" s="76">
        <v>0</v>
      </c>
      <c r="BS6" s="76">
        <v>0</v>
      </c>
      <c r="BT6" s="76">
        <v>0</v>
      </c>
      <c r="BU6" s="76">
        <v>0</v>
      </c>
      <c r="BV6" s="76">
        <v>0</v>
      </c>
      <c r="BW6" s="76">
        <v>0</v>
      </c>
      <c r="BX6" s="76">
        <v>0</v>
      </c>
      <c r="BY6" s="76">
        <v>0</v>
      </c>
      <c r="BZ6" s="76">
        <v>0</v>
      </c>
      <c r="CA6" s="76">
        <v>0</v>
      </c>
      <c r="CB6" s="76">
        <v>0</v>
      </c>
      <c r="CC6" s="31">
        <v>0</v>
      </c>
      <c r="CD6" s="31">
        <v>0</v>
      </c>
      <c r="CE6" s="31">
        <v>0</v>
      </c>
      <c r="CF6" s="31">
        <v>0</v>
      </c>
      <c r="CG6" s="31">
        <v>0</v>
      </c>
      <c r="CH6" s="31">
        <v>0</v>
      </c>
    </row>
    <row r="7" spans="1:86">
      <c r="A7" s="140" t="s">
        <v>735</v>
      </c>
      <c r="B7" s="31">
        <v>7</v>
      </c>
      <c r="C7" s="31">
        <v>0</v>
      </c>
      <c r="D7" s="31">
        <v>0</v>
      </c>
      <c r="E7" s="31">
        <v>28</v>
      </c>
      <c r="F7" s="31">
        <v>0</v>
      </c>
      <c r="G7" s="31">
        <v>0</v>
      </c>
      <c r="H7" s="31">
        <v>103</v>
      </c>
      <c r="I7" s="31">
        <v>0</v>
      </c>
      <c r="J7" s="31">
        <v>0</v>
      </c>
      <c r="K7" s="31">
        <v>3</v>
      </c>
      <c r="L7" s="31">
        <v>0</v>
      </c>
      <c r="M7" s="31">
        <v>0</v>
      </c>
      <c r="N7" s="31">
        <v>17</v>
      </c>
      <c r="O7" s="31">
        <v>0</v>
      </c>
      <c r="P7" s="31">
        <v>0</v>
      </c>
      <c r="Q7" s="31">
        <v>0</v>
      </c>
      <c r="R7" s="31">
        <v>0</v>
      </c>
      <c r="S7" s="31">
        <v>0</v>
      </c>
      <c r="T7" s="31">
        <v>0</v>
      </c>
      <c r="U7" s="31">
        <v>0</v>
      </c>
      <c r="V7" s="31">
        <v>0</v>
      </c>
      <c r="W7" s="31">
        <v>0</v>
      </c>
      <c r="X7" s="31">
        <v>0</v>
      </c>
      <c r="Y7" s="31">
        <v>0</v>
      </c>
      <c r="Z7" s="31">
        <v>0</v>
      </c>
      <c r="AA7" s="31">
        <v>0</v>
      </c>
      <c r="AB7" s="31">
        <v>0</v>
      </c>
      <c r="AC7" s="31">
        <v>0</v>
      </c>
      <c r="AD7" s="31">
        <v>0</v>
      </c>
      <c r="AE7" s="31">
        <v>0</v>
      </c>
      <c r="AF7" s="31">
        <v>0</v>
      </c>
      <c r="AG7" s="76">
        <f>B7</f>
        <v>7</v>
      </c>
      <c r="AH7" s="76">
        <f>E7+H7+K7+N7</f>
        <v>151</v>
      </c>
      <c r="AI7" s="76">
        <v>0</v>
      </c>
      <c r="AJ7" s="76">
        <f>AG7+AH7+AI7</f>
        <v>158</v>
      </c>
      <c r="AK7" s="76">
        <v>0</v>
      </c>
      <c r="AL7" s="76">
        <v>0</v>
      </c>
      <c r="AM7" s="31">
        <v>0</v>
      </c>
      <c r="AN7" s="31" t="s">
        <v>2436</v>
      </c>
      <c r="AO7" s="31">
        <v>0</v>
      </c>
      <c r="AP7" s="31">
        <v>0</v>
      </c>
      <c r="AQ7" s="31">
        <v>0</v>
      </c>
      <c r="AR7" s="31">
        <v>0</v>
      </c>
      <c r="AS7" s="31">
        <v>0</v>
      </c>
      <c r="AT7" s="31">
        <v>0</v>
      </c>
      <c r="AU7" s="31">
        <v>0</v>
      </c>
      <c r="AV7" s="31">
        <v>0</v>
      </c>
      <c r="AW7" s="31">
        <v>0</v>
      </c>
      <c r="AX7" s="31">
        <v>0</v>
      </c>
      <c r="AY7" s="31">
        <v>0</v>
      </c>
      <c r="AZ7" s="31">
        <v>0</v>
      </c>
      <c r="BA7" s="31">
        <v>0</v>
      </c>
      <c r="BB7" s="31">
        <v>0</v>
      </c>
      <c r="BC7" s="31">
        <v>0</v>
      </c>
      <c r="BD7" s="31">
        <v>0</v>
      </c>
      <c r="BE7" s="31">
        <v>0</v>
      </c>
      <c r="BF7" s="31">
        <v>0</v>
      </c>
      <c r="BG7" s="31">
        <v>0</v>
      </c>
      <c r="BH7" s="31">
        <v>0</v>
      </c>
      <c r="BI7" s="31">
        <v>0</v>
      </c>
      <c r="BJ7" s="31">
        <v>0</v>
      </c>
      <c r="BK7" s="31">
        <v>0</v>
      </c>
      <c r="BL7" s="31">
        <v>0</v>
      </c>
      <c r="BM7" s="31">
        <v>0</v>
      </c>
      <c r="BN7" s="31">
        <v>0</v>
      </c>
      <c r="BO7" s="31">
        <v>0</v>
      </c>
      <c r="BP7" s="31">
        <v>0</v>
      </c>
      <c r="BQ7" s="31">
        <v>0</v>
      </c>
      <c r="BR7" s="31">
        <v>0</v>
      </c>
      <c r="BS7" s="31">
        <v>0</v>
      </c>
      <c r="BT7" s="31">
        <v>0</v>
      </c>
      <c r="BU7" s="31">
        <v>0</v>
      </c>
      <c r="BV7" s="31">
        <v>0</v>
      </c>
      <c r="BW7" s="31">
        <v>0</v>
      </c>
      <c r="BX7" s="31">
        <v>0</v>
      </c>
      <c r="BY7" s="31">
        <v>0</v>
      </c>
      <c r="BZ7" s="31">
        <v>0</v>
      </c>
      <c r="CA7" s="31" t="s">
        <v>2436</v>
      </c>
      <c r="CB7" s="31" t="s">
        <v>2436</v>
      </c>
      <c r="CC7" s="31">
        <v>0</v>
      </c>
      <c r="CD7" s="31">
        <v>0</v>
      </c>
      <c r="CE7" s="31">
        <v>0</v>
      </c>
      <c r="CF7" s="31">
        <v>0</v>
      </c>
      <c r="CG7" s="31">
        <v>0</v>
      </c>
      <c r="CH7" s="31">
        <v>0</v>
      </c>
    </row>
    <row r="8" spans="1:86">
      <c r="A8" s="51" t="s">
        <v>739</v>
      </c>
      <c r="B8" s="13">
        <v>7</v>
      </c>
      <c r="C8" s="13">
        <v>0</v>
      </c>
      <c r="D8" s="13">
        <v>0</v>
      </c>
      <c r="E8" s="13">
        <v>8</v>
      </c>
      <c r="F8" s="13">
        <v>0</v>
      </c>
      <c r="G8" s="13">
        <v>0</v>
      </c>
      <c r="H8" s="13">
        <v>33</v>
      </c>
      <c r="I8" s="13">
        <v>1</v>
      </c>
      <c r="J8" s="13">
        <v>0</v>
      </c>
      <c r="K8" s="13">
        <v>0</v>
      </c>
      <c r="L8" s="13">
        <v>0</v>
      </c>
      <c r="M8" s="13">
        <v>0</v>
      </c>
      <c r="N8" s="13">
        <v>8</v>
      </c>
      <c r="O8" s="13">
        <v>0</v>
      </c>
      <c r="P8" s="13">
        <v>0</v>
      </c>
      <c r="Q8" s="13">
        <v>0</v>
      </c>
      <c r="R8" s="13">
        <v>0</v>
      </c>
      <c r="S8" s="13">
        <v>0</v>
      </c>
      <c r="T8" s="13">
        <v>0</v>
      </c>
      <c r="U8" s="13">
        <v>0</v>
      </c>
      <c r="V8" s="13">
        <v>0</v>
      </c>
      <c r="W8" s="13">
        <v>0</v>
      </c>
      <c r="X8" s="13">
        <v>0</v>
      </c>
      <c r="Y8" s="13">
        <v>0</v>
      </c>
      <c r="Z8" s="13">
        <v>0</v>
      </c>
      <c r="AA8" s="13">
        <v>0</v>
      </c>
      <c r="AB8" s="13">
        <v>0</v>
      </c>
      <c r="AC8" s="13">
        <v>0</v>
      </c>
      <c r="AD8" s="13">
        <v>0</v>
      </c>
      <c r="AE8" s="13">
        <v>0</v>
      </c>
      <c r="AF8" s="13">
        <v>0</v>
      </c>
      <c r="AG8" s="15">
        <v>7</v>
      </c>
      <c r="AH8" s="15">
        <v>49</v>
      </c>
      <c r="AI8" s="15">
        <v>0</v>
      </c>
      <c r="AJ8" s="15">
        <v>56</v>
      </c>
      <c r="AK8" s="15">
        <v>1</v>
      </c>
      <c r="AL8" s="15">
        <v>0</v>
      </c>
      <c r="AM8" s="13">
        <v>2</v>
      </c>
      <c r="AN8" s="13" t="s">
        <v>2446</v>
      </c>
      <c r="AO8" s="31">
        <v>0</v>
      </c>
      <c r="AP8" s="31">
        <v>0</v>
      </c>
      <c r="AQ8" s="31">
        <v>0</v>
      </c>
      <c r="AR8" s="31">
        <v>0</v>
      </c>
      <c r="AS8" s="31">
        <v>0</v>
      </c>
      <c r="AT8" s="31">
        <v>0</v>
      </c>
      <c r="AU8" s="31">
        <v>0</v>
      </c>
      <c r="AV8" s="31">
        <v>0</v>
      </c>
      <c r="AW8" s="31">
        <v>0</v>
      </c>
      <c r="AX8" s="31">
        <v>0</v>
      </c>
      <c r="AY8" s="31">
        <v>0</v>
      </c>
      <c r="AZ8" s="31">
        <v>0</v>
      </c>
      <c r="BA8" s="31">
        <v>0</v>
      </c>
      <c r="BB8" s="31">
        <v>0</v>
      </c>
      <c r="BC8" s="31">
        <v>0</v>
      </c>
      <c r="BD8" s="31">
        <v>0</v>
      </c>
      <c r="BE8" s="31">
        <v>0</v>
      </c>
      <c r="BF8" s="31">
        <v>0</v>
      </c>
      <c r="BG8" s="31">
        <v>0</v>
      </c>
      <c r="BH8" s="31">
        <v>0</v>
      </c>
      <c r="BI8" s="31">
        <v>0</v>
      </c>
      <c r="BJ8" s="31">
        <v>0</v>
      </c>
      <c r="BK8" s="31">
        <v>0</v>
      </c>
      <c r="BL8" s="31">
        <v>0</v>
      </c>
      <c r="BM8" s="31">
        <v>0</v>
      </c>
      <c r="BN8" s="31">
        <v>0</v>
      </c>
      <c r="BO8" s="31">
        <v>0</v>
      </c>
      <c r="BP8" s="31">
        <v>0</v>
      </c>
      <c r="BQ8" s="31">
        <v>0</v>
      </c>
      <c r="BR8" s="31">
        <v>0</v>
      </c>
      <c r="BS8" s="31">
        <v>0</v>
      </c>
      <c r="BT8" s="31">
        <v>0</v>
      </c>
      <c r="BU8" s="31">
        <v>0</v>
      </c>
      <c r="BV8" s="31">
        <v>0</v>
      </c>
      <c r="BW8" s="31">
        <v>0</v>
      </c>
      <c r="BX8" s="31">
        <v>0</v>
      </c>
      <c r="BY8" s="31">
        <v>0</v>
      </c>
      <c r="BZ8" s="31">
        <v>0</v>
      </c>
      <c r="CA8" s="31">
        <v>0</v>
      </c>
      <c r="CB8" s="31">
        <v>0</v>
      </c>
      <c r="CC8" s="31">
        <v>0</v>
      </c>
      <c r="CD8" s="31">
        <v>0</v>
      </c>
      <c r="CE8" s="31">
        <v>0</v>
      </c>
      <c r="CF8" s="31">
        <v>0</v>
      </c>
      <c r="CG8" s="31">
        <v>0</v>
      </c>
      <c r="CH8" s="31">
        <v>0</v>
      </c>
    </row>
    <row r="9" spans="1:86" s="12" customFormat="1">
      <c r="A9" s="68" t="s">
        <v>2490</v>
      </c>
      <c r="B9" s="23">
        <v>5</v>
      </c>
      <c r="C9" s="23">
        <v>0</v>
      </c>
      <c r="D9" s="23">
        <v>0</v>
      </c>
      <c r="E9" s="23">
        <v>446</v>
      </c>
      <c r="F9" s="23">
        <v>0</v>
      </c>
      <c r="G9" s="23">
        <v>0</v>
      </c>
      <c r="H9" s="23">
        <v>53</v>
      </c>
      <c r="I9" s="23">
        <v>0</v>
      </c>
      <c r="J9" s="23">
        <v>0</v>
      </c>
      <c r="K9" s="23">
        <v>6</v>
      </c>
      <c r="L9" s="23">
        <v>0</v>
      </c>
      <c r="M9" s="23">
        <v>0</v>
      </c>
      <c r="N9" s="23">
        <v>5</v>
      </c>
      <c r="O9" s="23">
        <v>0</v>
      </c>
      <c r="P9" s="23">
        <v>0</v>
      </c>
      <c r="Q9" s="23">
        <v>19</v>
      </c>
      <c r="R9" s="23">
        <v>0</v>
      </c>
      <c r="S9" s="23">
        <v>0</v>
      </c>
      <c r="T9" s="23">
        <v>0</v>
      </c>
      <c r="U9" s="23">
        <v>0</v>
      </c>
      <c r="V9" s="23">
        <v>0</v>
      </c>
      <c r="W9" s="23">
        <v>0</v>
      </c>
      <c r="X9" s="23">
        <v>0</v>
      </c>
      <c r="Y9" s="23">
        <v>0</v>
      </c>
      <c r="Z9" s="23">
        <v>0</v>
      </c>
      <c r="AA9" s="23">
        <v>0</v>
      </c>
      <c r="AB9" s="23">
        <v>0</v>
      </c>
      <c r="AC9" s="23">
        <v>0</v>
      </c>
      <c r="AD9" s="23">
        <v>0</v>
      </c>
      <c r="AE9" s="23">
        <v>0</v>
      </c>
      <c r="AF9" s="23">
        <v>2</v>
      </c>
      <c r="AG9" s="24">
        <v>5</v>
      </c>
      <c r="AH9" s="24">
        <v>529</v>
      </c>
      <c r="AI9" s="24">
        <v>2</v>
      </c>
      <c r="AJ9" s="24">
        <v>536</v>
      </c>
      <c r="AK9" s="24">
        <v>0</v>
      </c>
      <c r="AL9" s="24">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v>0</v>
      </c>
      <c r="BQ9" s="23">
        <v>0</v>
      </c>
      <c r="BR9" s="23">
        <v>0</v>
      </c>
      <c r="BS9" s="23">
        <v>0</v>
      </c>
      <c r="BT9" s="23">
        <v>0</v>
      </c>
      <c r="BU9" s="23">
        <v>0</v>
      </c>
      <c r="BV9" s="23">
        <v>0</v>
      </c>
      <c r="BW9" s="23">
        <v>0</v>
      </c>
      <c r="BX9" s="23">
        <v>0</v>
      </c>
      <c r="BY9" s="23">
        <v>0</v>
      </c>
      <c r="BZ9" s="23">
        <v>0</v>
      </c>
      <c r="CA9" s="23">
        <v>0</v>
      </c>
      <c r="CB9" s="23">
        <v>0</v>
      </c>
      <c r="CC9" s="31">
        <v>0</v>
      </c>
      <c r="CD9" s="31">
        <v>0</v>
      </c>
      <c r="CE9" s="31">
        <v>0</v>
      </c>
      <c r="CF9" s="31">
        <v>0</v>
      </c>
      <c r="CG9" s="31">
        <v>0</v>
      </c>
      <c r="CH9" s="31">
        <v>0</v>
      </c>
    </row>
    <row r="10" spans="1:86" s="12" customFormat="1">
      <c r="A10" s="68" t="s">
        <v>784</v>
      </c>
      <c r="B10" s="23">
        <v>9</v>
      </c>
      <c r="C10" s="23">
        <v>0</v>
      </c>
      <c r="D10" s="23">
        <v>0</v>
      </c>
      <c r="E10" s="23">
        <v>0</v>
      </c>
      <c r="F10" s="23">
        <v>0</v>
      </c>
      <c r="G10" s="23">
        <v>0</v>
      </c>
      <c r="H10" s="23">
        <v>65</v>
      </c>
      <c r="I10" s="23">
        <v>0</v>
      </c>
      <c r="J10" s="23">
        <v>0</v>
      </c>
      <c r="K10" s="23">
        <v>0</v>
      </c>
      <c r="L10" s="23">
        <v>0</v>
      </c>
      <c r="M10" s="23">
        <v>0</v>
      </c>
      <c r="N10" s="23">
        <v>8</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4">
        <v>9</v>
      </c>
      <c r="AH10" s="24">
        <v>73</v>
      </c>
      <c r="AI10" s="24">
        <v>0</v>
      </c>
      <c r="AJ10" s="24">
        <v>82</v>
      </c>
      <c r="AK10" s="24">
        <v>0</v>
      </c>
      <c r="AL10" s="24">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v>0</v>
      </c>
      <c r="BQ10" s="23">
        <v>0</v>
      </c>
      <c r="BR10" s="23">
        <v>0</v>
      </c>
      <c r="BS10" s="23">
        <v>0</v>
      </c>
      <c r="BT10" s="23">
        <v>0</v>
      </c>
      <c r="BU10" s="23">
        <v>0</v>
      </c>
      <c r="BV10" s="23">
        <v>0</v>
      </c>
      <c r="BW10" s="23">
        <v>0</v>
      </c>
      <c r="BX10" s="23">
        <v>0</v>
      </c>
      <c r="BY10" s="23">
        <v>0</v>
      </c>
      <c r="BZ10" s="23">
        <v>0</v>
      </c>
      <c r="CA10" s="23">
        <v>0</v>
      </c>
      <c r="CB10" s="23">
        <v>0</v>
      </c>
      <c r="CC10" s="31">
        <v>0</v>
      </c>
      <c r="CD10" s="31">
        <v>0</v>
      </c>
      <c r="CE10" s="31">
        <v>0</v>
      </c>
      <c r="CF10" s="31">
        <v>0</v>
      </c>
      <c r="CG10" s="31">
        <v>0</v>
      </c>
      <c r="CH10" s="31">
        <v>0</v>
      </c>
    </row>
    <row r="11" spans="1:86" s="12" customFormat="1" ht="30">
      <c r="A11" s="68" t="s">
        <v>1233</v>
      </c>
      <c r="B11" s="23">
        <v>1</v>
      </c>
      <c r="C11" s="23">
        <v>0</v>
      </c>
      <c r="D11" s="23">
        <v>0</v>
      </c>
      <c r="E11" s="23">
        <v>0</v>
      </c>
      <c r="F11" s="23">
        <v>0</v>
      </c>
      <c r="G11" s="23">
        <v>0</v>
      </c>
      <c r="H11" s="23">
        <v>36</v>
      </c>
      <c r="I11" s="23">
        <v>1</v>
      </c>
      <c r="J11" s="23">
        <v>0</v>
      </c>
      <c r="K11" s="23">
        <v>0</v>
      </c>
      <c r="L11" s="23">
        <v>0</v>
      </c>
      <c r="M11" s="23">
        <v>0</v>
      </c>
      <c r="N11" s="23">
        <v>19</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4">
        <v>1</v>
      </c>
      <c r="AH11" s="24">
        <v>55</v>
      </c>
      <c r="AI11" s="24">
        <v>0</v>
      </c>
      <c r="AJ11" s="24">
        <v>56</v>
      </c>
      <c r="AK11" s="24">
        <v>1</v>
      </c>
      <c r="AL11" s="24">
        <v>0</v>
      </c>
      <c r="AM11" s="23">
        <v>4</v>
      </c>
      <c r="AN11" s="25" t="s">
        <v>2451</v>
      </c>
      <c r="AO11" s="31">
        <v>0</v>
      </c>
      <c r="AP11" s="31">
        <v>0</v>
      </c>
      <c r="AQ11" s="31">
        <v>0</v>
      </c>
      <c r="AR11" s="31">
        <v>0</v>
      </c>
      <c r="AS11" s="31">
        <v>0</v>
      </c>
      <c r="AT11" s="31">
        <v>0</v>
      </c>
      <c r="AU11" s="31">
        <v>0</v>
      </c>
      <c r="AV11" s="31">
        <v>0</v>
      </c>
      <c r="AW11" s="31">
        <v>0</v>
      </c>
      <c r="AX11" s="31">
        <v>0</v>
      </c>
      <c r="AY11" s="31">
        <v>0</v>
      </c>
      <c r="AZ11" s="31">
        <v>0</v>
      </c>
      <c r="BA11" s="31">
        <v>0</v>
      </c>
      <c r="BB11" s="31">
        <v>0</v>
      </c>
      <c r="BC11" s="31">
        <v>0</v>
      </c>
      <c r="BD11" s="31">
        <v>0</v>
      </c>
      <c r="BE11" s="31">
        <v>0</v>
      </c>
      <c r="BF11" s="31">
        <v>0</v>
      </c>
      <c r="BG11" s="31">
        <v>0</v>
      </c>
      <c r="BH11" s="31">
        <v>0</v>
      </c>
      <c r="BI11" s="31">
        <v>0</v>
      </c>
      <c r="BJ11" s="31">
        <v>0</v>
      </c>
      <c r="BK11" s="31">
        <v>0</v>
      </c>
      <c r="BL11" s="31">
        <v>0</v>
      </c>
      <c r="BM11" s="31">
        <v>0</v>
      </c>
      <c r="BN11" s="31">
        <v>0</v>
      </c>
      <c r="BO11" s="31">
        <v>0</v>
      </c>
      <c r="BP11" s="31">
        <v>0</v>
      </c>
      <c r="BQ11" s="31">
        <v>0</v>
      </c>
      <c r="BR11" s="31">
        <v>0</v>
      </c>
      <c r="BS11" s="31">
        <v>0</v>
      </c>
      <c r="BT11" s="31">
        <v>0</v>
      </c>
      <c r="BU11" s="31">
        <v>0</v>
      </c>
      <c r="BV11" s="31">
        <v>0</v>
      </c>
      <c r="BW11" s="31">
        <v>0</v>
      </c>
      <c r="BX11" s="31">
        <v>0</v>
      </c>
      <c r="BY11" s="31">
        <v>0</v>
      </c>
      <c r="BZ11" s="31">
        <v>0</v>
      </c>
      <c r="CA11" s="31">
        <v>0</v>
      </c>
      <c r="CB11" s="31">
        <v>0</v>
      </c>
      <c r="CC11" s="31">
        <v>0</v>
      </c>
      <c r="CD11" s="31">
        <v>0</v>
      </c>
      <c r="CE11" s="31">
        <v>0</v>
      </c>
      <c r="CF11" s="31">
        <v>0</v>
      </c>
      <c r="CG11" s="31">
        <v>0</v>
      </c>
      <c r="CH11" s="31">
        <v>0</v>
      </c>
    </row>
    <row r="12" spans="1:86" s="12" customFormat="1" ht="45">
      <c r="A12" s="68" t="s">
        <v>757</v>
      </c>
      <c r="B12" s="23">
        <v>7</v>
      </c>
      <c r="C12" s="23">
        <v>1</v>
      </c>
      <c r="D12" s="23">
        <v>0</v>
      </c>
      <c r="E12" s="23">
        <v>40</v>
      </c>
      <c r="F12" s="23">
        <v>0</v>
      </c>
      <c r="G12" s="23">
        <v>0</v>
      </c>
      <c r="H12" s="23">
        <v>93</v>
      </c>
      <c r="I12" s="23">
        <v>0</v>
      </c>
      <c r="J12" s="23">
        <v>0</v>
      </c>
      <c r="K12" s="23">
        <v>0</v>
      </c>
      <c r="L12" s="23">
        <v>0</v>
      </c>
      <c r="M12" s="23">
        <v>0</v>
      </c>
      <c r="N12" s="23">
        <v>6</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4">
        <v>7</v>
      </c>
      <c r="AH12" s="24">
        <v>139</v>
      </c>
      <c r="AI12" s="24">
        <v>0</v>
      </c>
      <c r="AJ12" s="24">
        <v>146</v>
      </c>
      <c r="AK12" s="24">
        <v>1</v>
      </c>
      <c r="AL12" s="24">
        <v>0</v>
      </c>
      <c r="AM12" s="23">
        <v>2</v>
      </c>
      <c r="AN12" s="25" t="s">
        <v>2447</v>
      </c>
      <c r="AO12" s="31">
        <v>0</v>
      </c>
      <c r="AP12" s="31">
        <v>0</v>
      </c>
      <c r="AQ12" s="31">
        <v>0</v>
      </c>
      <c r="AR12" s="31">
        <v>0</v>
      </c>
      <c r="AS12" s="31">
        <v>0</v>
      </c>
      <c r="AT12" s="31">
        <v>0</v>
      </c>
      <c r="AU12" s="31">
        <v>0</v>
      </c>
      <c r="AV12" s="31">
        <v>0</v>
      </c>
      <c r="AW12" s="31">
        <v>0</v>
      </c>
      <c r="AX12" s="31">
        <v>0</v>
      </c>
      <c r="AY12" s="31">
        <v>0</v>
      </c>
      <c r="AZ12" s="31">
        <v>0</v>
      </c>
      <c r="BA12" s="31">
        <v>0</v>
      </c>
      <c r="BB12" s="31">
        <v>0</v>
      </c>
      <c r="BC12" s="31">
        <v>0</v>
      </c>
      <c r="BD12" s="31">
        <v>0</v>
      </c>
      <c r="BE12" s="31">
        <v>0</v>
      </c>
      <c r="BF12" s="31">
        <v>0</v>
      </c>
      <c r="BG12" s="31">
        <v>0</v>
      </c>
      <c r="BH12" s="31">
        <v>0</v>
      </c>
      <c r="BI12" s="31">
        <v>0</v>
      </c>
      <c r="BJ12" s="31">
        <v>0</v>
      </c>
      <c r="BK12" s="31">
        <v>0</v>
      </c>
      <c r="BL12" s="31">
        <v>0</v>
      </c>
      <c r="BM12" s="31">
        <v>0</v>
      </c>
      <c r="BN12" s="31">
        <v>0</v>
      </c>
      <c r="BO12" s="31">
        <v>0</v>
      </c>
      <c r="BP12" s="31">
        <v>0</v>
      </c>
      <c r="BQ12" s="31">
        <v>0</v>
      </c>
      <c r="BR12" s="31">
        <v>0</v>
      </c>
      <c r="BS12" s="31">
        <v>0</v>
      </c>
      <c r="BT12" s="31">
        <v>0</v>
      </c>
      <c r="BU12" s="31">
        <v>0</v>
      </c>
      <c r="BV12" s="31">
        <v>0</v>
      </c>
      <c r="BW12" s="31">
        <v>0</v>
      </c>
      <c r="BX12" s="31">
        <v>0</v>
      </c>
      <c r="BY12" s="31">
        <v>0</v>
      </c>
      <c r="BZ12" s="31">
        <v>0</v>
      </c>
      <c r="CA12" s="31">
        <v>0</v>
      </c>
      <c r="CB12" s="31">
        <v>0</v>
      </c>
      <c r="CC12" s="31">
        <v>0</v>
      </c>
      <c r="CD12" s="31">
        <v>0</v>
      </c>
      <c r="CE12" s="31">
        <v>0</v>
      </c>
      <c r="CF12" s="31">
        <v>0</v>
      </c>
      <c r="CG12" s="31">
        <v>0</v>
      </c>
      <c r="CH12" s="31">
        <v>0</v>
      </c>
    </row>
    <row r="13" spans="1:86" s="12" customFormat="1">
      <c r="A13" s="68" t="s">
        <v>2485</v>
      </c>
      <c r="B13" s="23">
        <v>5</v>
      </c>
      <c r="C13" s="13">
        <v>0</v>
      </c>
      <c r="D13" s="13">
        <v>0</v>
      </c>
      <c r="E13" s="23">
        <v>6</v>
      </c>
      <c r="F13" s="13">
        <v>0</v>
      </c>
      <c r="G13" s="13">
        <v>0</v>
      </c>
      <c r="H13" s="23">
        <v>36</v>
      </c>
      <c r="I13" s="13">
        <v>0</v>
      </c>
      <c r="J13" s="13">
        <v>0</v>
      </c>
      <c r="K13" s="13">
        <v>0</v>
      </c>
      <c r="L13" s="13">
        <v>0</v>
      </c>
      <c r="M13" s="13">
        <v>0</v>
      </c>
      <c r="N13" s="23">
        <v>16</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23">
        <v>0</v>
      </c>
      <c r="AF13" s="23">
        <v>0</v>
      </c>
      <c r="AG13" s="24">
        <v>5</v>
      </c>
      <c r="AH13" s="24">
        <v>58</v>
      </c>
      <c r="AI13" s="23">
        <v>0</v>
      </c>
      <c r="AJ13" s="24">
        <v>63</v>
      </c>
      <c r="AK13" s="23">
        <v>0</v>
      </c>
      <c r="AL13" s="23">
        <v>0</v>
      </c>
      <c r="AM13" s="23">
        <v>0</v>
      </c>
      <c r="AN13" s="23">
        <v>0</v>
      </c>
      <c r="AO13" s="31">
        <v>0</v>
      </c>
      <c r="AP13" s="31">
        <v>0</v>
      </c>
      <c r="AQ13" s="31">
        <v>0</v>
      </c>
      <c r="AR13" s="31">
        <v>0</v>
      </c>
      <c r="AS13" s="31">
        <v>0</v>
      </c>
      <c r="AT13" s="31">
        <v>0</v>
      </c>
      <c r="AU13" s="31">
        <v>0</v>
      </c>
      <c r="AV13" s="31">
        <v>0</v>
      </c>
      <c r="AW13" s="31">
        <v>0</v>
      </c>
      <c r="AX13" s="31">
        <v>0</v>
      </c>
      <c r="AY13" s="31">
        <v>0</v>
      </c>
      <c r="AZ13" s="31">
        <v>0</v>
      </c>
      <c r="BA13" s="31">
        <v>0</v>
      </c>
      <c r="BB13" s="31">
        <v>0</v>
      </c>
      <c r="BC13" s="31">
        <v>0</v>
      </c>
      <c r="BD13" s="31">
        <v>0</v>
      </c>
      <c r="BE13" s="31">
        <v>0</v>
      </c>
      <c r="BF13" s="31">
        <v>0</v>
      </c>
      <c r="BG13" s="31">
        <v>0</v>
      </c>
      <c r="BH13" s="31">
        <v>0</v>
      </c>
      <c r="BI13" s="31">
        <v>0</v>
      </c>
      <c r="BJ13" s="31">
        <v>0</v>
      </c>
      <c r="BK13" s="31">
        <v>0</v>
      </c>
      <c r="BL13" s="31">
        <v>0</v>
      </c>
      <c r="BM13" s="31">
        <v>0</v>
      </c>
      <c r="BN13" s="31">
        <v>0</v>
      </c>
      <c r="BO13" s="31">
        <v>0</v>
      </c>
      <c r="BP13" s="31">
        <v>0</v>
      </c>
      <c r="BQ13" s="31">
        <v>0</v>
      </c>
      <c r="BR13" s="31">
        <v>0</v>
      </c>
      <c r="BS13" s="31">
        <v>0</v>
      </c>
      <c r="BT13" s="31">
        <v>0</v>
      </c>
      <c r="BU13" s="31">
        <v>0</v>
      </c>
      <c r="BV13" s="31">
        <v>0</v>
      </c>
      <c r="BW13" s="31">
        <v>0</v>
      </c>
      <c r="BX13" s="31">
        <v>0</v>
      </c>
      <c r="BY13" s="31">
        <v>0</v>
      </c>
      <c r="BZ13" s="31">
        <v>0</v>
      </c>
      <c r="CA13" s="31">
        <v>0</v>
      </c>
      <c r="CB13" s="31">
        <v>0</v>
      </c>
      <c r="CC13" s="31">
        <v>0</v>
      </c>
      <c r="CD13" s="31">
        <v>0</v>
      </c>
      <c r="CE13" s="31">
        <v>0</v>
      </c>
      <c r="CF13" s="31">
        <v>0</v>
      </c>
      <c r="CG13" s="31">
        <v>0</v>
      </c>
      <c r="CH13" s="31">
        <v>0</v>
      </c>
    </row>
    <row r="14" spans="1:86" s="89" customFormat="1">
      <c r="A14" s="157" t="s">
        <v>2479</v>
      </c>
      <c r="B14" s="94">
        <v>4</v>
      </c>
      <c r="C14" s="94">
        <v>0</v>
      </c>
      <c r="D14" s="94">
        <v>0</v>
      </c>
      <c r="E14" s="94">
        <v>0</v>
      </c>
      <c r="F14" s="94">
        <v>0</v>
      </c>
      <c r="G14" s="94">
        <v>0</v>
      </c>
      <c r="H14" s="94">
        <v>29</v>
      </c>
      <c r="I14" s="94">
        <v>0</v>
      </c>
      <c r="J14" s="94">
        <v>0</v>
      </c>
      <c r="K14" s="94">
        <v>0</v>
      </c>
      <c r="L14" s="94">
        <v>0</v>
      </c>
      <c r="M14" s="94">
        <v>0</v>
      </c>
      <c r="N14" s="94">
        <v>0</v>
      </c>
      <c r="O14" s="94">
        <v>0</v>
      </c>
      <c r="P14" s="94">
        <v>0</v>
      </c>
      <c r="Q14" s="94">
        <v>0</v>
      </c>
      <c r="R14" s="94">
        <v>0</v>
      </c>
      <c r="S14" s="94">
        <v>0</v>
      </c>
      <c r="T14" s="94">
        <v>0</v>
      </c>
      <c r="U14" s="94">
        <v>0</v>
      </c>
      <c r="V14" s="94">
        <v>0</v>
      </c>
      <c r="W14" s="94">
        <v>0</v>
      </c>
      <c r="X14" s="94">
        <v>0</v>
      </c>
      <c r="Y14" s="94">
        <v>0</v>
      </c>
      <c r="Z14" s="94">
        <v>0</v>
      </c>
      <c r="AA14" s="94">
        <v>0</v>
      </c>
      <c r="AB14" s="94">
        <v>0</v>
      </c>
      <c r="AC14" s="94">
        <v>0</v>
      </c>
      <c r="AD14" s="94">
        <v>0</v>
      </c>
      <c r="AE14" s="94">
        <v>0</v>
      </c>
      <c r="AF14" s="94">
        <v>0</v>
      </c>
      <c r="AG14" s="22">
        <v>4</v>
      </c>
      <c r="AH14" s="22">
        <v>29</v>
      </c>
      <c r="AI14" s="22">
        <v>0</v>
      </c>
      <c r="AJ14" s="22">
        <v>33</v>
      </c>
      <c r="AK14" s="22">
        <v>0</v>
      </c>
      <c r="AL14" s="22">
        <v>0</v>
      </c>
      <c r="AM14" s="94">
        <v>0</v>
      </c>
      <c r="AN14" s="94">
        <v>0</v>
      </c>
      <c r="AO14" s="94">
        <v>0</v>
      </c>
      <c r="AP14" s="94">
        <v>0</v>
      </c>
      <c r="AQ14" s="94">
        <v>0</v>
      </c>
      <c r="AR14" s="94">
        <v>0</v>
      </c>
      <c r="AS14" s="94">
        <v>0</v>
      </c>
      <c r="AT14" s="94">
        <v>0</v>
      </c>
      <c r="AU14" s="94">
        <v>0</v>
      </c>
      <c r="AV14" s="94">
        <v>0</v>
      </c>
      <c r="AW14" s="94">
        <v>0</v>
      </c>
      <c r="AX14" s="94">
        <v>0</v>
      </c>
      <c r="AY14" s="94">
        <v>0</v>
      </c>
      <c r="AZ14" s="94">
        <v>0</v>
      </c>
      <c r="BA14" s="94">
        <v>0</v>
      </c>
      <c r="BB14" s="94">
        <v>0</v>
      </c>
      <c r="BC14" s="94">
        <v>0</v>
      </c>
      <c r="BD14" s="94">
        <v>0</v>
      </c>
      <c r="BE14" s="94">
        <v>0</v>
      </c>
      <c r="BF14" s="94">
        <v>0</v>
      </c>
      <c r="BG14" s="94">
        <v>0</v>
      </c>
      <c r="BH14" s="94">
        <v>0</v>
      </c>
      <c r="BI14" s="94">
        <v>0</v>
      </c>
      <c r="BJ14" s="94">
        <v>0</v>
      </c>
      <c r="BK14" s="94">
        <v>0</v>
      </c>
      <c r="BL14" s="94">
        <v>0</v>
      </c>
      <c r="BM14" s="94">
        <v>0</v>
      </c>
      <c r="BN14" s="94">
        <v>0</v>
      </c>
      <c r="BO14" s="94">
        <v>0</v>
      </c>
      <c r="BP14" s="94">
        <v>0</v>
      </c>
      <c r="BQ14" s="94">
        <v>0</v>
      </c>
      <c r="BR14" s="94">
        <v>0</v>
      </c>
      <c r="BS14" s="94">
        <v>0</v>
      </c>
      <c r="BT14" s="94">
        <v>0</v>
      </c>
      <c r="BU14" s="94">
        <v>0</v>
      </c>
      <c r="BV14" s="94">
        <v>0</v>
      </c>
      <c r="BW14" s="94">
        <v>0</v>
      </c>
      <c r="BX14" s="94">
        <v>0</v>
      </c>
      <c r="BY14" s="94">
        <v>0</v>
      </c>
      <c r="BZ14" s="94">
        <v>0</v>
      </c>
      <c r="CA14" s="94">
        <v>0</v>
      </c>
      <c r="CB14" s="94">
        <v>0</v>
      </c>
      <c r="CC14" s="31">
        <v>0</v>
      </c>
      <c r="CD14" s="31">
        <v>0</v>
      </c>
      <c r="CE14" s="31">
        <v>0</v>
      </c>
      <c r="CF14" s="31">
        <v>0</v>
      </c>
      <c r="CG14" s="31">
        <v>0</v>
      </c>
      <c r="CH14" s="31">
        <v>0</v>
      </c>
    </row>
    <row r="15" spans="1:86">
      <c r="A15" s="140" t="s">
        <v>736</v>
      </c>
      <c r="B15" s="31">
        <v>6</v>
      </c>
      <c r="C15" s="31">
        <v>0</v>
      </c>
      <c r="D15" s="31">
        <v>0</v>
      </c>
      <c r="E15" s="31">
        <v>12</v>
      </c>
      <c r="F15" s="31">
        <v>0</v>
      </c>
      <c r="G15" s="31">
        <v>0</v>
      </c>
      <c r="H15" s="31">
        <v>104</v>
      </c>
      <c r="I15" s="31">
        <v>0</v>
      </c>
      <c r="J15" s="31">
        <v>0</v>
      </c>
      <c r="K15" s="31">
        <v>0</v>
      </c>
      <c r="L15" s="31">
        <v>0</v>
      </c>
      <c r="M15" s="31">
        <v>0</v>
      </c>
      <c r="N15" s="31">
        <v>0</v>
      </c>
      <c r="O15" s="31">
        <v>0</v>
      </c>
      <c r="P15" s="31">
        <v>0</v>
      </c>
      <c r="Q15" s="31">
        <v>0</v>
      </c>
      <c r="R15" s="31">
        <v>0</v>
      </c>
      <c r="S15" s="31">
        <v>0</v>
      </c>
      <c r="T15" s="31">
        <v>0</v>
      </c>
      <c r="U15" s="31">
        <v>0</v>
      </c>
      <c r="V15" s="31">
        <v>0</v>
      </c>
      <c r="W15" s="31">
        <v>0</v>
      </c>
      <c r="X15" s="31">
        <v>0</v>
      </c>
      <c r="Y15" s="31">
        <v>0</v>
      </c>
      <c r="Z15" s="31">
        <v>0</v>
      </c>
      <c r="AA15" s="31">
        <v>0</v>
      </c>
      <c r="AB15" s="31">
        <v>0</v>
      </c>
      <c r="AC15" s="31">
        <v>0</v>
      </c>
      <c r="AD15" s="31">
        <v>0</v>
      </c>
      <c r="AE15" s="31">
        <v>0</v>
      </c>
      <c r="AF15" s="31">
        <v>0</v>
      </c>
      <c r="AG15" s="76">
        <f>B15</f>
        <v>6</v>
      </c>
      <c r="AH15" s="76">
        <f>E15+H15+K15+N15</f>
        <v>116</v>
      </c>
      <c r="AI15" s="76">
        <v>0</v>
      </c>
      <c r="AJ15" s="76">
        <f>AG15+AH15+AI15</f>
        <v>122</v>
      </c>
      <c r="AK15" s="76">
        <v>0</v>
      </c>
      <c r="AL15" s="76">
        <v>0</v>
      </c>
      <c r="AM15" s="31">
        <v>0</v>
      </c>
      <c r="AN15" s="31">
        <v>0</v>
      </c>
      <c r="AO15" s="31">
        <v>0</v>
      </c>
      <c r="AP15" s="31">
        <v>0</v>
      </c>
      <c r="AQ15" s="31">
        <v>0</v>
      </c>
      <c r="AR15" s="31">
        <v>0</v>
      </c>
      <c r="AS15" s="31">
        <v>0</v>
      </c>
      <c r="AT15" s="31">
        <v>0</v>
      </c>
      <c r="AU15" s="31">
        <v>0</v>
      </c>
      <c r="AV15" s="31">
        <v>0</v>
      </c>
      <c r="AW15" s="31">
        <v>0</v>
      </c>
      <c r="AX15" s="31">
        <v>0</v>
      </c>
      <c r="AY15" s="31">
        <v>0</v>
      </c>
      <c r="AZ15" s="31">
        <v>0</v>
      </c>
      <c r="BA15" s="31">
        <v>0</v>
      </c>
      <c r="BB15" s="31">
        <v>0</v>
      </c>
      <c r="BC15" s="31">
        <v>0</v>
      </c>
      <c r="BD15" s="31">
        <v>0</v>
      </c>
      <c r="BE15" s="31">
        <v>0</v>
      </c>
      <c r="BF15" s="31">
        <v>0</v>
      </c>
      <c r="BG15" s="31">
        <v>0</v>
      </c>
      <c r="BH15" s="31">
        <v>0</v>
      </c>
      <c r="BI15" s="31">
        <v>0</v>
      </c>
      <c r="BJ15" s="31">
        <v>0</v>
      </c>
      <c r="BK15" s="31">
        <v>0</v>
      </c>
      <c r="BL15" s="31">
        <v>0</v>
      </c>
      <c r="BM15" s="31">
        <v>0</v>
      </c>
      <c r="BN15" s="31">
        <v>0</v>
      </c>
      <c r="BO15" s="31">
        <v>0</v>
      </c>
      <c r="BP15" s="31">
        <v>0</v>
      </c>
      <c r="BQ15" s="31">
        <v>0</v>
      </c>
      <c r="BR15" s="31">
        <v>0</v>
      </c>
      <c r="BS15" s="31">
        <v>0</v>
      </c>
      <c r="BT15" s="31">
        <v>0</v>
      </c>
      <c r="BU15" s="31">
        <v>0</v>
      </c>
      <c r="BV15" s="31">
        <v>0</v>
      </c>
      <c r="BW15" s="31">
        <v>0</v>
      </c>
      <c r="BX15" s="31">
        <v>0</v>
      </c>
      <c r="BY15" s="31">
        <v>0</v>
      </c>
      <c r="BZ15" s="31">
        <v>0</v>
      </c>
      <c r="CA15" s="31" t="s">
        <v>2436</v>
      </c>
      <c r="CB15" s="31" t="s">
        <v>2436</v>
      </c>
      <c r="CC15" s="31">
        <v>0</v>
      </c>
      <c r="CD15" s="31">
        <v>0</v>
      </c>
      <c r="CE15" s="31">
        <v>0</v>
      </c>
      <c r="CF15" s="31">
        <v>0</v>
      </c>
      <c r="CG15" s="31">
        <v>0</v>
      </c>
      <c r="CH15" s="31">
        <v>0</v>
      </c>
    </row>
    <row r="16" spans="1:86" s="12" customFormat="1">
      <c r="A16" s="68" t="s">
        <v>774</v>
      </c>
      <c r="B16" s="23">
        <v>4</v>
      </c>
      <c r="C16" s="23">
        <v>0</v>
      </c>
      <c r="D16" s="23">
        <v>0</v>
      </c>
      <c r="E16" s="23">
        <v>0</v>
      </c>
      <c r="F16" s="23">
        <v>0</v>
      </c>
      <c r="G16" s="23">
        <v>0</v>
      </c>
      <c r="H16" s="23">
        <v>108</v>
      </c>
      <c r="I16" s="23">
        <v>1</v>
      </c>
      <c r="J16" s="23">
        <v>0</v>
      </c>
      <c r="K16" s="23">
        <v>1</v>
      </c>
      <c r="L16" s="23">
        <v>0</v>
      </c>
      <c r="M16" s="23">
        <v>0</v>
      </c>
      <c r="N16" s="23">
        <v>8</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4">
        <v>4</v>
      </c>
      <c r="AH16" s="24">
        <v>117</v>
      </c>
      <c r="AI16" s="24">
        <v>0</v>
      </c>
      <c r="AJ16" s="24">
        <v>121</v>
      </c>
      <c r="AK16" s="24">
        <v>1</v>
      </c>
      <c r="AL16" s="24">
        <v>0</v>
      </c>
      <c r="AM16" s="23">
        <v>2</v>
      </c>
      <c r="AN16" s="23" t="s">
        <v>2496</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c r="BH16" s="23">
        <v>0</v>
      </c>
      <c r="BI16" s="23">
        <v>0</v>
      </c>
      <c r="BJ16" s="23">
        <v>0</v>
      </c>
      <c r="BK16" s="23">
        <v>0</v>
      </c>
      <c r="BL16" s="23">
        <v>0</v>
      </c>
      <c r="BM16" s="23">
        <v>0</v>
      </c>
      <c r="BN16" s="23">
        <v>0</v>
      </c>
      <c r="BO16" s="23">
        <v>0</v>
      </c>
      <c r="BP16" s="23">
        <v>0</v>
      </c>
      <c r="BQ16" s="23">
        <v>0</v>
      </c>
      <c r="BR16" s="23">
        <v>0</v>
      </c>
      <c r="BS16" s="23">
        <v>0</v>
      </c>
      <c r="BT16" s="23">
        <v>0</v>
      </c>
      <c r="BU16" s="23">
        <v>0</v>
      </c>
      <c r="BV16" s="23">
        <v>0</v>
      </c>
      <c r="BW16" s="23">
        <v>0</v>
      </c>
      <c r="BX16" s="23">
        <v>0</v>
      </c>
      <c r="BY16" s="23">
        <v>0</v>
      </c>
      <c r="BZ16" s="23">
        <v>0</v>
      </c>
      <c r="CA16" s="23">
        <v>0</v>
      </c>
      <c r="CB16" s="23">
        <v>0</v>
      </c>
      <c r="CC16" s="31">
        <v>0</v>
      </c>
      <c r="CD16" s="31">
        <v>0</v>
      </c>
      <c r="CE16" s="31">
        <v>0</v>
      </c>
      <c r="CF16" s="31">
        <v>0</v>
      </c>
      <c r="CG16" s="31">
        <v>0</v>
      </c>
      <c r="CH16" s="31">
        <v>0</v>
      </c>
    </row>
    <row r="17" spans="1:86">
      <c r="A17" s="51" t="s">
        <v>746</v>
      </c>
      <c r="B17" s="13">
        <v>4</v>
      </c>
      <c r="C17" s="13">
        <v>0</v>
      </c>
      <c r="D17" s="13">
        <v>0</v>
      </c>
      <c r="E17" s="13">
        <v>14</v>
      </c>
      <c r="F17" s="13">
        <v>0</v>
      </c>
      <c r="G17" s="13">
        <v>0</v>
      </c>
      <c r="H17" s="13">
        <v>43</v>
      </c>
      <c r="I17" s="13">
        <v>0</v>
      </c>
      <c r="J17" s="13">
        <v>0</v>
      </c>
      <c r="K17" s="13">
        <v>2</v>
      </c>
      <c r="L17" s="13">
        <v>0</v>
      </c>
      <c r="M17" s="13">
        <v>0</v>
      </c>
      <c r="N17" s="13">
        <v>12</v>
      </c>
      <c r="O17" s="13"/>
      <c r="P17" s="13">
        <v>0</v>
      </c>
      <c r="Q17" s="13">
        <v>13</v>
      </c>
      <c r="R17" s="13">
        <v>0</v>
      </c>
      <c r="S17" s="13">
        <v>0</v>
      </c>
      <c r="T17" s="13">
        <v>0</v>
      </c>
      <c r="U17" s="13">
        <v>0</v>
      </c>
      <c r="V17" s="13">
        <v>0</v>
      </c>
      <c r="W17" s="13">
        <v>0</v>
      </c>
      <c r="X17" s="13">
        <v>0</v>
      </c>
      <c r="Y17" s="13">
        <v>0</v>
      </c>
      <c r="Z17" s="13">
        <v>0</v>
      </c>
      <c r="AA17" s="13">
        <v>0</v>
      </c>
      <c r="AB17" s="13">
        <v>0</v>
      </c>
      <c r="AC17" s="13">
        <v>0</v>
      </c>
      <c r="AD17" s="13">
        <v>0</v>
      </c>
      <c r="AE17" s="13">
        <v>0</v>
      </c>
      <c r="AF17" s="13">
        <v>0</v>
      </c>
      <c r="AG17" s="15">
        <v>4</v>
      </c>
      <c r="AH17" s="15">
        <v>84</v>
      </c>
      <c r="AI17" s="15">
        <v>0</v>
      </c>
      <c r="AJ17" s="15">
        <v>88</v>
      </c>
      <c r="AK17" s="15">
        <v>0</v>
      </c>
      <c r="AL17" s="15">
        <v>0</v>
      </c>
      <c r="AM17" s="13">
        <v>0</v>
      </c>
      <c r="AN17" s="13">
        <v>0</v>
      </c>
      <c r="AO17" s="31">
        <v>0</v>
      </c>
      <c r="AP17" s="31">
        <v>0</v>
      </c>
      <c r="AQ17" s="31">
        <v>0</v>
      </c>
      <c r="AR17" s="31">
        <v>0</v>
      </c>
      <c r="AS17" s="31">
        <v>0</v>
      </c>
      <c r="AT17" s="31">
        <v>0</v>
      </c>
      <c r="AU17" s="31">
        <v>0</v>
      </c>
      <c r="AV17" s="31">
        <v>0</v>
      </c>
      <c r="AW17" s="31">
        <v>0</v>
      </c>
      <c r="AX17" s="31">
        <v>0</v>
      </c>
      <c r="AY17" s="31">
        <v>0</v>
      </c>
      <c r="AZ17" s="31">
        <v>0</v>
      </c>
      <c r="BA17" s="31">
        <v>0</v>
      </c>
      <c r="BB17" s="31">
        <v>0</v>
      </c>
      <c r="BC17" s="31">
        <v>0</v>
      </c>
      <c r="BD17" s="31">
        <v>0</v>
      </c>
      <c r="BE17" s="31">
        <v>0</v>
      </c>
      <c r="BF17" s="31">
        <v>0</v>
      </c>
      <c r="BG17" s="31">
        <v>0</v>
      </c>
      <c r="BH17" s="31">
        <v>0</v>
      </c>
      <c r="BI17" s="31">
        <v>0</v>
      </c>
      <c r="BJ17" s="31">
        <v>0</v>
      </c>
      <c r="BK17" s="31">
        <v>0</v>
      </c>
      <c r="BL17" s="31">
        <v>0</v>
      </c>
      <c r="BM17" s="31">
        <v>0</v>
      </c>
      <c r="BN17" s="31">
        <v>0</v>
      </c>
      <c r="BO17" s="31">
        <v>0</v>
      </c>
      <c r="BP17" s="31">
        <v>0</v>
      </c>
      <c r="BQ17" s="31">
        <v>0</v>
      </c>
      <c r="BR17" s="31">
        <v>0</v>
      </c>
      <c r="BS17" s="31">
        <v>0</v>
      </c>
      <c r="BT17" s="31">
        <v>0</v>
      </c>
      <c r="BU17" s="31">
        <v>0</v>
      </c>
      <c r="BV17" s="31">
        <v>0</v>
      </c>
      <c r="BW17" s="31">
        <v>0</v>
      </c>
      <c r="BX17" s="31">
        <v>0</v>
      </c>
      <c r="BY17" s="31">
        <v>0</v>
      </c>
      <c r="BZ17" s="31">
        <v>0</v>
      </c>
      <c r="CA17" s="31">
        <v>0</v>
      </c>
      <c r="CB17" s="31">
        <v>0</v>
      </c>
      <c r="CC17" s="31">
        <v>0</v>
      </c>
      <c r="CD17" s="31">
        <v>0</v>
      </c>
      <c r="CE17" s="31">
        <v>0</v>
      </c>
      <c r="CF17" s="31">
        <v>0</v>
      </c>
      <c r="CG17" s="31">
        <v>0</v>
      </c>
      <c r="CH17" s="31">
        <v>0</v>
      </c>
    </row>
    <row r="18" spans="1:86">
      <c r="A18" s="51" t="s">
        <v>763</v>
      </c>
      <c r="B18" s="13">
        <v>5</v>
      </c>
      <c r="C18" s="13">
        <v>0</v>
      </c>
      <c r="D18" s="13">
        <v>0</v>
      </c>
      <c r="E18" s="13">
        <v>21</v>
      </c>
      <c r="F18" s="13">
        <v>0</v>
      </c>
      <c r="G18" s="13">
        <v>0</v>
      </c>
      <c r="H18" s="13">
        <v>54</v>
      </c>
      <c r="I18" s="13">
        <v>0</v>
      </c>
      <c r="J18" s="13">
        <v>0</v>
      </c>
      <c r="K18" s="13">
        <v>0</v>
      </c>
      <c r="L18" s="13">
        <v>0</v>
      </c>
      <c r="M18" s="13">
        <v>0</v>
      </c>
      <c r="N18" s="13">
        <v>9</v>
      </c>
      <c r="O18" s="13">
        <v>0</v>
      </c>
      <c r="P18" s="13">
        <v>0</v>
      </c>
      <c r="Q18" s="13">
        <v>0</v>
      </c>
      <c r="R18" s="13">
        <v>0</v>
      </c>
      <c r="S18" s="13">
        <v>0</v>
      </c>
      <c r="T18" s="13">
        <v>0</v>
      </c>
      <c r="U18" s="13">
        <v>0</v>
      </c>
      <c r="V18" s="13">
        <v>0</v>
      </c>
      <c r="W18" s="13">
        <v>0</v>
      </c>
      <c r="X18" s="13">
        <v>0</v>
      </c>
      <c r="Y18" s="13">
        <v>0</v>
      </c>
      <c r="Z18" s="13">
        <v>0</v>
      </c>
      <c r="AA18" s="13">
        <v>0</v>
      </c>
      <c r="AB18" s="13">
        <v>0</v>
      </c>
      <c r="AC18" s="13">
        <v>0</v>
      </c>
      <c r="AD18" s="13">
        <v>0</v>
      </c>
      <c r="AE18" s="13">
        <v>0</v>
      </c>
      <c r="AF18" s="13">
        <v>0</v>
      </c>
      <c r="AG18" s="15">
        <v>5</v>
      </c>
      <c r="AH18" s="15">
        <v>84</v>
      </c>
      <c r="AI18" s="15">
        <v>0</v>
      </c>
      <c r="AJ18" s="15">
        <v>89</v>
      </c>
      <c r="AK18" s="15">
        <v>0</v>
      </c>
      <c r="AL18" s="15">
        <v>0</v>
      </c>
      <c r="AM18" s="13">
        <v>0</v>
      </c>
      <c r="AN18" s="13">
        <v>0</v>
      </c>
      <c r="AO18" s="31">
        <v>0</v>
      </c>
      <c r="AP18" s="31">
        <v>0</v>
      </c>
      <c r="AQ18" s="31">
        <v>0</v>
      </c>
      <c r="AR18" s="31">
        <v>0</v>
      </c>
      <c r="AS18" s="31">
        <v>0</v>
      </c>
      <c r="AT18" s="31">
        <v>0</v>
      </c>
      <c r="AU18" s="31">
        <v>0</v>
      </c>
      <c r="AV18" s="31">
        <v>0</v>
      </c>
      <c r="AW18" s="31">
        <v>0</v>
      </c>
      <c r="AX18" s="31">
        <v>0</v>
      </c>
      <c r="AY18" s="31">
        <v>0</v>
      </c>
      <c r="AZ18" s="31">
        <v>0</v>
      </c>
      <c r="BA18" s="31">
        <v>0</v>
      </c>
      <c r="BB18" s="31">
        <v>0</v>
      </c>
      <c r="BC18" s="31">
        <v>0</v>
      </c>
      <c r="BD18" s="13">
        <v>0</v>
      </c>
      <c r="BE18" s="13">
        <v>0</v>
      </c>
      <c r="BF18" s="13">
        <v>0</v>
      </c>
      <c r="BG18" s="13">
        <v>0</v>
      </c>
      <c r="BH18" s="13">
        <v>0</v>
      </c>
      <c r="BI18" s="13">
        <v>0</v>
      </c>
      <c r="BJ18" s="13">
        <v>0</v>
      </c>
      <c r="BK18" s="13">
        <v>0</v>
      </c>
      <c r="BL18" s="13">
        <v>0</v>
      </c>
      <c r="BM18" s="13">
        <v>0</v>
      </c>
      <c r="BN18" s="13">
        <v>0</v>
      </c>
      <c r="BO18" s="13">
        <v>0</v>
      </c>
      <c r="BP18" s="31">
        <v>0</v>
      </c>
      <c r="BQ18" s="31">
        <v>0</v>
      </c>
      <c r="BR18" s="31">
        <v>0</v>
      </c>
      <c r="BS18" s="31">
        <v>0</v>
      </c>
      <c r="BT18" s="31">
        <v>0</v>
      </c>
      <c r="BU18" s="31">
        <v>0</v>
      </c>
      <c r="BV18" s="31">
        <v>0</v>
      </c>
      <c r="BW18" s="31">
        <v>0</v>
      </c>
      <c r="BX18" s="31">
        <v>0</v>
      </c>
      <c r="BY18" s="31">
        <v>0</v>
      </c>
      <c r="BZ18" s="31">
        <v>0</v>
      </c>
      <c r="CA18" s="31">
        <v>0</v>
      </c>
      <c r="CB18" s="31">
        <v>0</v>
      </c>
      <c r="CC18" s="31">
        <v>0</v>
      </c>
      <c r="CD18" s="31">
        <v>0</v>
      </c>
      <c r="CE18" s="31">
        <v>0</v>
      </c>
      <c r="CF18" s="31">
        <v>0</v>
      </c>
      <c r="CG18" s="31">
        <v>0</v>
      </c>
      <c r="CH18" s="31">
        <v>0</v>
      </c>
    </row>
    <row r="19" spans="1:86" s="88" customFormat="1" ht="45">
      <c r="A19" s="140" t="s">
        <v>2455</v>
      </c>
      <c r="B19" s="31">
        <v>6</v>
      </c>
      <c r="C19" s="31">
        <v>1</v>
      </c>
      <c r="D19" s="31">
        <v>0</v>
      </c>
      <c r="E19" s="31">
        <v>14</v>
      </c>
      <c r="F19" s="31">
        <v>0</v>
      </c>
      <c r="G19" s="31">
        <v>0</v>
      </c>
      <c r="H19" s="31">
        <v>31</v>
      </c>
      <c r="I19" s="31">
        <v>0</v>
      </c>
      <c r="J19" s="31">
        <v>0</v>
      </c>
      <c r="K19" s="31">
        <v>0</v>
      </c>
      <c r="L19" s="31">
        <v>0</v>
      </c>
      <c r="M19" s="31">
        <v>0</v>
      </c>
      <c r="N19" s="31">
        <v>0</v>
      </c>
      <c r="O19" s="31">
        <v>0</v>
      </c>
      <c r="P19" s="31">
        <v>0</v>
      </c>
      <c r="Q19" s="31">
        <v>0</v>
      </c>
      <c r="R19" s="31">
        <v>0</v>
      </c>
      <c r="S19" s="31">
        <v>0</v>
      </c>
      <c r="T19" s="31">
        <v>0</v>
      </c>
      <c r="U19" s="31">
        <v>0</v>
      </c>
      <c r="V19" s="31">
        <v>0</v>
      </c>
      <c r="W19" s="31">
        <v>0</v>
      </c>
      <c r="X19" s="31">
        <v>0</v>
      </c>
      <c r="Y19" s="31">
        <v>0</v>
      </c>
      <c r="Z19" s="31">
        <v>0</v>
      </c>
      <c r="AA19" s="31">
        <v>0</v>
      </c>
      <c r="AB19" s="31">
        <v>0</v>
      </c>
      <c r="AC19" s="31">
        <v>0</v>
      </c>
      <c r="AD19" s="31">
        <v>0</v>
      </c>
      <c r="AE19" s="31">
        <v>0</v>
      </c>
      <c r="AF19" s="31">
        <v>0</v>
      </c>
      <c r="AG19" s="76">
        <v>6</v>
      </c>
      <c r="AH19" s="76">
        <v>45</v>
      </c>
      <c r="AI19" s="76">
        <v>0</v>
      </c>
      <c r="AJ19" s="76">
        <v>51</v>
      </c>
      <c r="AK19" s="76">
        <v>1</v>
      </c>
      <c r="AL19" s="76">
        <v>0</v>
      </c>
      <c r="AM19" s="31">
        <v>3</v>
      </c>
      <c r="AN19" s="18" t="s">
        <v>2447</v>
      </c>
      <c r="AO19" s="31">
        <v>0</v>
      </c>
      <c r="AP19" s="31">
        <v>0</v>
      </c>
      <c r="AQ19" s="31">
        <v>0</v>
      </c>
      <c r="AR19" s="31">
        <v>0</v>
      </c>
      <c r="AS19" s="31">
        <v>0</v>
      </c>
      <c r="AT19" s="31">
        <v>0</v>
      </c>
      <c r="AU19" s="31">
        <v>0</v>
      </c>
      <c r="AV19" s="31">
        <v>0</v>
      </c>
      <c r="AW19" s="31">
        <v>0</v>
      </c>
      <c r="AX19" s="31">
        <v>0</v>
      </c>
      <c r="AY19" s="31">
        <v>0</v>
      </c>
      <c r="AZ19" s="31">
        <v>0</v>
      </c>
      <c r="BA19" s="31">
        <v>0</v>
      </c>
      <c r="BB19" s="31">
        <v>0</v>
      </c>
      <c r="BC19" s="31">
        <v>0</v>
      </c>
      <c r="BD19" s="31">
        <v>0</v>
      </c>
      <c r="BE19" s="31">
        <v>0</v>
      </c>
      <c r="BF19" s="31">
        <v>0</v>
      </c>
      <c r="BG19" s="31">
        <v>0</v>
      </c>
      <c r="BH19" s="31">
        <v>0</v>
      </c>
      <c r="BI19" s="31">
        <v>0</v>
      </c>
      <c r="BJ19" s="31">
        <v>0</v>
      </c>
      <c r="BK19" s="31">
        <v>0</v>
      </c>
      <c r="BL19" s="31">
        <v>0</v>
      </c>
      <c r="BM19" s="31">
        <v>0</v>
      </c>
      <c r="BN19" s="31">
        <v>0</v>
      </c>
      <c r="BO19" s="31">
        <v>0</v>
      </c>
      <c r="BP19" s="31">
        <v>0</v>
      </c>
      <c r="BQ19" s="31">
        <v>0</v>
      </c>
      <c r="BR19" s="31">
        <v>0</v>
      </c>
      <c r="BS19" s="31">
        <v>0</v>
      </c>
      <c r="BT19" s="31">
        <v>0</v>
      </c>
      <c r="BU19" s="31">
        <v>0</v>
      </c>
      <c r="BV19" s="31">
        <v>0</v>
      </c>
      <c r="BW19" s="31">
        <v>0</v>
      </c>
      <c r="BX19" s="31">
        <v>0</v>
      </c>
      <c r="BY19" s="31">
        <v>0</v>
      </c>
      <c r="BZ19" s="31">
        <v>0</v>
      </c>
      <c r="CA19" s="31">
        <v>0</v>
      </c>
      <c r="CB19" s="31">
        <v>0</v>
      </c>
      <c r="CC19" s="31">
        <v>0</v>
      </c>
      <c r="CD19" s="31">
        <v>0</v>
      </c>
      <c r="CE19" s="31">
        <v>0</v>
      </c>
      <c r="CF19" s="31">
        <v>0</v>
      </c>
      <c r="CG19" s="31">
        <v>0</v>
      </c>
      <c r="CH19" s="31">
        <v>0</v>
      </c>
    </row>
    <row r="20" spans="1:86">
      <c r="A20" s="51" t="s">
        <v>780</v>
      </c>
      <c r="B20" s="13">
        <v>8</v>
      </c>
      <c r="C20" s="13">
        <v>0</v>
      </c>
      <c r="D20" s="13">
        <v>0</v>
      </c>
      <c r="E20" s="13">
        <v>46</v>
      </c>
      <c r="F20" s="13">
        <v>0</v>
      </c>
      <c r="G20" s="13">
        <v>0</v>
      </c>
      <c r="H20" s="13">
        <v>44</v>
      </c>
      <c r="I20" s="13">
        <v>0</v>
      </c>
      <c r="J20" s="13">
        <v>0</v>
      </c>
      <c r="K20" s="13">
        <v>0</v>
      </c>
      <c r="L20" s="13">
        <v>0</v>
      </c>
      <c r="M20" s="13">
        <v>0</v>
      </c>
      <c r="N20" s="13">
        <v>8</v>
      </c>
      <c r="O20" s="13">
        <v>0</v>
      </c>
      <c r="P20" s="13">
        <v>0</v>
      </c>
      <c r="Q20" s="13">
        <v>0</v>
      </c>
      <c r="R20" s="13">
        <v>0</v>
      </c>
      <c r="S20" s="13">
        <v>0</v>
      </c>
      <c r="T20" s="13">
        <v>0</v>
      </c>
      <c r="U20" s="13">
        <v>0</v>
      </c>
      <c r="V20" s="13">
        <v>0</v>
      </c>
      <c r="W20" s="13">
        <v>0</v>
      </c>
      <c r="X20" s="13">
        <v>0</v>
      </c>
      <c r="Y20" s="13">
        <v>0</v>
      </c>
      <c r="Z20" s="13">
        <v>0</v>
      </c>
      <c r="AA20" s="13">
        <v>0</v>
      </c>
      <c r="AB20" s="13">
        <v>0</v>
      </c>
      <c r="AC20" s="13">
        <v>0</v>
      </c>
      <c r="AD20" s="13">
        <v>0</v>
      </c>
      <c r="AE20" s="13">
        <v>0</v>
      </c>
      <c r="AF20" s="13">
        <v>0</v>
      </c>
      <c r="AG20" s="15">
        <v>8</v>
      </c>
      <c r="AH20" s="15">
        <v>98</v>
      </c>
      <c r="AI20" s="15">
        <v>0</v>
      </c>
      <c r="AJ20" s="15">
        <v>106</v>
      </c>
      <c r="AK20" s="15">
        <v>0</v>
      </c>
      <c r="AL20" s="15">
        <v>0</v>
      </c>
      <c r="AM20" s="13">
        <v>0</v>
      </c>
      <c r="AN20" s="13">
        <v>0</v>
      </c>
      <c r="AO20" s="13">
        <v>0</v>
      </c>
      <c r="AP20" s="13">
        <v>0</v>
      </c>
      <c r="AQ20" s="13">
        <v>0</v>
      </c>
      <c r="AR20" s="13">
        <v>0</v>
      </c>
      <c r="AS20" s="13">
        <v>0</v>
      </c>
      <c r="AT20" s="13">
        <v>0</v>
      </c>
      <c r="AU20" s="13">
        <v>0</v>
      </c>
      <c r="AV20" s="13">
        <v>0</v>
      </c>
      <c r="AW20" s="13">
        <v>0</v>
      </c>
      <c r="AX20" s="13">
        <v>0</v>
      </c>
      <c r="AY20" s="13">
        <v>0</v>
      </c>
      <c r="AZ20" s="13">
        <v>0</v>
      </c>
      <c r="BA20" s="13">
        <v>0</v>
      </c>
      <c r="BB20" s="13">
        <v>0</v>
      </c>
      <c r="BC20" s="13">
        <v>0</v>
      </c>
      <c r="BD20" s="13">
        <v>0</v>
      </c>
      <c r="BE20" s="13">
        <v>0</v>
      </c>
      <c r="BF20" s="13">
        <v>0</v>
      </c>
      <c r="BG20" s="13">
        <v>0</v>
      </c>
      <c r="BH20" s="13">
        <v>0</v>
      </c>
      <c r="BI20" s="13">
        <v>0</v>
      </c>
      <c r="BJ20" s="13">
        <v>0</v>
      </c>
      <c r="BK20" s="13">
        <v>0</v>
      </c>
      <c r="BL20" s="13">
        <v>0</v>
      </c>
      <c r="BM20" s="13">
        <v>0</v>
      </c>
      <c r="BN20" s="13">
        <v>0</v>
      </c>
      <c r="BO20" s="13">
        <v>0</v>
      </c>
      <c r="BP20" s="13">
        <v>0</v>
      </c>
      <c r="BQ20" s="13">
        <v>0</v>
      </c>
      <c r="BR20" s="13">
        <v>0</v>
      </c>
      <c r="BS20" s="13">
        <v>0</v>
      </c>
      <c r="BT20" s="13">
        <v>0</v>
      </c>
      <c r="BU20" s="13">
        <v>0</v>
      </c>
      <c r="BV20" s="13">
        <v>0</v>
      </c>
      <c r="BW20" s="13">
        <v>0</v>
      </c>
      <c r="BX20" s="13">
        <v>0</v>
      </c>
      <c r="BY20" s="13">
        <v>0</v>
      </c>
      <c r="BZ20" s="13">
        <v>0</v>
      </c>
      <c r="CA20" s="13">
        <v>0</v>
      </c>
      <c r="CB20" s="13">
        <v>0</v>
      </c>
      <c r="CC20" s="31">
        <v>0</v>
      </c>
      <c r="CD20" s="31">
        <v>0</v>
      </c>
      <c r="CE20" s="31">
        <v>0</v>
      </c>
      <c r="CF20" s="31">
        <v>0</v>
      </c>
      <c r="CG20" s="31">
        <v>0</v>
      </c>
      <c r="CH20" s="31">
        <v>0</v>
      </c>
    </row>
    <row r="21" spans="1:86" s="89" customFormat="1">
      <c r="A21" s="157" t="s">
        <v>2480</v>
      </c>
      <c r="B21" s="94">
        <v>2</v>
      </c>
      <c r="C21" s="94">
        <v>0</v>
      </c>
      <c r="D21" s="94">
        <v>0</v>
      </c>
      <c r="E21" s="94">
        <v>0</v>
      </c>
      <c r="F21" s="94">
        <v>0</v>
      </c>
      <c r="G21" s="94">
        <v>0</v>
      </c>
      <c r="H21" s="94">
        <v>28</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22">
        <v>2</v>
      </c>
      <c r="AH21" s="22">
        <v>28</v>
      </c>
      <c r="AI21" s="22">
        <v>0</v>
      </c>
      <c r="AJ21" s="22">
        <v>30</v>
      </c>
      <c r="AK21" s="22">
        <v>0</v>
      </c>
      <c r="AL21" s="22">
        <v>0</v>
      </c>
      <c r="AM21" s="94">
        <v>0</v>
      </c>
      <c r="AN21" s="94">
        <v>0</v>
      </c>
      <c r="AO21" s="94">
        <v>0</v>
      </c>
      <c r="AP21" s="94">
        <v>0</v>
      </c>
      <c r="AQ21" s="94">
        <v>0</v>
      </c>
      <c r="AR21" s="94">
        <v>0</v>
      </c>
      <c r="AS21" s="94">
        <v>0</v>
      </c>
      <c r="AT21" s="94">
        <v>0</v>
      </c>
      <c r="AU21" s="94">
        <v>0</v>
      </c>
      <c r="AV21" s="94">
        <v>0</v>
      </c>
      <c r="AW21" s="94">
        <v>0</v>
      </c>
      <c r="AX21" s="94">
        <v>0</v>
      </c>
      <c r="AY21" s="94">
        <v>0</v>
      </c>
      <c r="AZ21" s="94">
        <v>0</v>
      </c>
      <c r="BA21" s="94">
        <v>0</v>
      </c>
      <c r="BB21" s="94">
        <v>0</v>
      </c>
      <c r="BC21" s="94">
        <v>0</v>
      </c>
      <c r="BD21" s="94">
        <v>0</v>
      </c>
      <c r="BE21" s="94">
        <v>0</v>
      </c>
      <c r="BF21" s="94">
        <v>0</v>
      </c>
      <c r="BG21" s="94">
        <v>0</v>
      </c>
      <c r="BH21" s="94">
        <v>0</v>
      </c>
      <c r="BI21" s="94">
        <v>0</v>
      </c>
      <c r="BJ21" s="94">
        <v>0</v>
      </c>
      <c r="BK21" s="94">
        <v>0</v>
      </c>
      <c r="BL21" s="94">
        <v>0</v>
      </c>
      <c r="BM21" s="94">
        <v>0</v>
      </c>
      <c r="BN21" s="94">
        <v>0</v>
      </c>
      <c r="BO21" s="94">
        <v>0</v>
      </c>
      <c r="BP21" s="94">
        <v>0</v>
      </c>
      <c r="BQ21" s="94">
        <v>0</v>
      </c>
      <c r="BR21" s="94">
        <v>0</v>
      </c>
      <c r="BS21" s="94">
        <v>0</v>
      </c>
      <c r="BT21" s="94">
        <v>0</v>
      </c>
      <c r="BU21" s="94">
        <v>0</v>
      </c>
      <c r="BV21" s="94">
        <v>0</v>
      </c>
      <c r="BW21" s="94">
        <v>0</v>
      </c>
      <c r="BX21" s="94">
        <v>0</v>
      </c>
      <c r="BY21" s="94">
        <v>0</v>
      </c>
      <c r="BZ21" s="94">
        <v>0</v>
      </c>
      <c r="CA21" s="94">
        <v>0</v>
      </c>
      <c r="CB21" s="94">
        <v>0</v>
      </c>
      <c r="CC21" s="31">
        <v>0</v>
      </c>
      <c r="CD21" s="31">
        <v>0</v>
      </c>
      <c r="CE21" s="31">
        <v>0</v>
      </c>
      <c r="CF21" s="31">
        <v>0</v>
      </c>
      <c r="CG21" s="31">
        <v>0</v>
      </c>
      <c r="CH21" s="31">
        <v>0</v>
      </c>
    </row>
    <row r="22" spans="1:86">
      <c r="A22" s="51" t="s">
        <v>2492</v>
      </c>
      <c r="B22" s="13">
        <v>2</v>
      </c>
      <c r="C22" s="13">
        <v>0</v>
      </c>
      <c r="D22" s="13">
        <v>0</v>
      </c>
      <c r="E22" s="13">
        <v>25</v>
      </c>
      <c r="F22" s="13">
        <v>0</v>
      </c>
      <c r="G22" s="13">
        <v>0</v>
      </c>
      <c r="H22" s="13">
        <v>26</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3">
        <v>0</v>
      </c>
      <c r="AB22" s="13">
        <v>0</v>
      </c>
      <c r="AC22" s="13">
        <v>0</v>
      </c>
      <c r="AD22" s="13">
        <v>0</v>
      </c>
      <c r="AE22" s="13">
        <v>0</v>
      </c>
      <c r="AF22" s="13">
        <v>0</v>
      </c>
      <c r="AG22" s="15">
        <v>2</v>
      </c>
      <c r="AH22" s="15">
        <v>51</v>
      </c>
      <c r="AI22" s="15">
        <v>0</v>
      </c>
      <c r="AJ22" s="15">
        <v>53</v>
      </c>
      <c r="AK22" s="15">
        <v>0</v>
      </c>
      <c r="AL22" s="15">
        <v>0</v>
      </c>
      <c r="AM22" s="13">
        <v>0</v>
      </c>
      <c r="AN22" s="13">
        <v>0</v>
      </c>
      <c r="AO22" s="13">
        <v>0</v>
      </c>
      <c r="AP22" s="13">
        <v>0</v>
      </c>
      <c r="AQ22" s="13">
        <v>0</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c r="BH22" s="13">
        <v>0</v>
      </c>
      <c r="BI22" s="13">
        <v>0</v>
      </c>
      <c r="BJ22" s="13">
        <v>0</v>
      </c>
      <c r="BK22" s="13">
        <v>0</v>
      </c>
      <c r="BL22" s="13">
        <v>0</v>
      </c>
      <c r="BM22" s="13">
        <v>0</v>
      </c>
      <c r="BN22" s="13">
        <v>0</v>
      </c>
      <c r="BO22" s="13">
        <v>0</v>
      </c>
      <c r="BP22" s="13">
        <v>0</v>
      </c>
      <c r="BQ22" s="13">
        <v>0</v>
      </c>
      <c r="BR22" s="13">
        <v>0</v>
      </c>
      <c r="BS22" s="13">
        <v>0</v>
      </c>
      <c r="BT22" s="13">
        <v>0</v>
      </c>
      <c r="BU22" s="13">
        <v>0</v>
      </c>
      <c r="BV22" s="13">
        <v>0</v>
      </c>
      <c r="BW22" s="13">
        <v>0</v>
      </c>
      <c r="BX22" s="13">
        <v>0</v>
      </c>
      <c r="BY22" s="13">
        <v>0</v>
      </c>
      <c r="BZ22" s="13">
        <v>0</v>
      </c>
      <c r="CA22" s="13">
        <v>0</v>
      </c>
      <c r="CB22" s="13">
        <v>0</v>
      </c>
      <c r="CC22" s="31">
        <v>0</v>
      </c>
      <c r="CD22" s="31">
        <v>0</v>
      </c>
      <c r="CE22" s="31">
        <v>0</v>
      </c>
      <c r="CF22" s="31">
        <v>0</v>
      </c>
      <c r="CG22" s="31">
        <v>0</v>
      </c>
      <c r="CH22" s="31">
        <v>0</v>
      </c>
    </row>
    <row r="23" spans="1:86">
      <c r="A23" s="51" t="s">
        <v>756</v>
      </c>
      <c r="B23" s="13">
        <v>6</v>
      </c>
      <c r="C23" s="13">
        <v>0</v>
      </c>
      <c r="D23" s="13">
        <v>0</v>
      </c>
      <c r="E23" s="13">
        <v>5</v>
      </c>
      <c r="F23" s="13">
        <v>0</v>
      </c>
      <c r="G23" s="13">
        <v>0</v>
      </c>
      <c r="H23" s="13">
        <v>15</v>
      </c>
      <c r="I23" s="13">
        <v>0</v>
      </c>
      <c r="J23" s="13">
        <v>0</v>
      </c>
      <c r="K23" s="13">
        <v>0</v>
      </c>
      <c r="L23" s="13">
        <v>0</v>
      </c>
      <c r="M23" s="13">
        <v>0</v>
      </c>
      <c r="N23" s="13">
        <v>5</v>
      </c>
      <c r="O23" s="13">
        <v>0</v>
      </c>
      <c r="P23" s="13">
        <v>0</v>
      </c>
      <c r="Q23" s="13">
        <v>0</v>
      </c>
      <c r="R23" s="13">
        <v>0</v>
      </c>
      <c r="S23" s="13">
        <v>0</v>
      </c>
      <c r="T23" s="13">
        <v>0</v>
      </c>
      <c r="U23" s="13">
        <v>0</v>
      </c>
      <c r="V23" s="13">
        <v>0</v>
      </c>
      <c r="W23" s="23">
        <v>0</v>
      </c>
      <c r="X23" s="23">
        <v>0</v>
      </c>
      <c r="Y23" s="23">
        <v>0</v>
      </c>
      <c r="Z23" s="23">
        <v>0</v>
      </c>
      <c r="AA23" s="23">
        <v>0</v>
      </c>
      <c r="AB23" s="23">
        <v>0</v>
      </c>
      <c r="AC23" s="23">
        <v>0</v>
      </c>
      <c r="AD23" s="23">
        <v>0</v>
      </c>
      <c r="AE23" s="23">
        <v>0</v>
      </c>
      <c r="AF23" s="23">
        <v>0</v>
      </c>
      <c r="AG23" s="15">
        <v>6</v>
      </c>
      <c r="AH23" s="15">
        <v>25</v>
      </c>
      <c r="AI23" s="23">
        <v>0</v>
      </c>
      <c r="AJ23" s="15">
        <v>31</v>
      </c>
      <c r="AK23" s="23">
        <v>0</v>
      </c>
      <c r="AL23" s="23">
        <v>0</v>
      </c>
      <c r="AM23" s="23">
        <v>0</v>
      </c>
      <c r="AN23" s="23">
        <v>0</v>
      </c>
      <c r="AO23" s="31">
        <v>0</v>
      </c>
      <c r="AP23" s="31">
        <v>0</v>
      </c>
      <c r="AQ23" s="31">
        <v>0</v>
      </c>
      <c r="AR23" s="31">
        <v>0</v>
      </c>
      <c r="AS23" s="31">
        <v>0</v>
      </c>
      <c r="AT23" s="31">
        <v>0</v>
      </c>
      <c r="AU23" s="31">
        <v>0</v>
      </c>
      <c r="AV23" s="31">
        <v>0</v>
      </c>
      <c r="AW23" s="31">
        <v>0</v>
      </c>
      <c r="AX23" s="31">
        <v>0</v>
      </c>
      <c r="AY23" s="31">
        <v>0</v>
      </c>
      <c r="AZ23" s="31">
        <v>0</v>
      </c>
      <c r="BA23" s="31">
        <v>0</v>
      </c>
      <c r="BB23" s="31">
        <v>0</v>
      </c>
      <c r="BC23" s="31">
        <v>0</v>
      </c>
      <c r="BD23" s="31">
        <v>0</v>
      </c>
      <c r="BE23" s="31">
        <v>0</v>
      </c>
      <c r="BF23" s="31">
        <v>0</v>
      </c>
      <c r="BG23" s="31">
        <v>0</v>
      </c>
      <c r="BH23" s="31">
        <v>0</v>
      </c>
      <c r="BI23" s="31">
        <v>0</v>
      </c>
      <c r="BJ23" s="31">
        <v>0</v>
      </c>
      <c r="BK23" s="31">
        <v>0</v>
      </c>
      <c r="BL23" s="31">
        <v>0</v>
      </c>
      <c r="BM23" s="31">
        <v>0</v>
      </c>
      <c r="BN23" s="31">
        <v>0</v>
      </c>
      <c r="BO23" s="31">
        <v>0</v>
      </c>
      <c r="BP23" s="31">
        <v>0</v>
      </c>
      <c r="BQ23" s="31">
        <v>0</v>
      </c>
      <c r="BR23" s="31">
        <v>0</v>
      </c>
      <c r="BS23" s="31">
        <v>0</v>
      </c>
      <c r="BT23" s="31">
        <v>0</v>
      </c>
      <c r="BU23" s="31">
        <v>0</v>
      </c>
      <c r="BV23" s="31">
        <v>0</v>
      </c>
      <c r="BW23" s="31">
        <v>0</v>
      </c>
      <c r="BX23" s="31">
        <v>0</v>
      </c>
      <c r="BY23" s="31">
        <v>0</v>
      </c>
      <c r="BZ23" s="31">
        <v>0</v>
      </c>
      <c r="CA23" s="31">
        <v>0</v>
      </c>
      <c r="CB23" s="31">
        <v>0</v>
      </c>
      <c r="CC23" s="31">
        <v>0</v>
      </c>
      <c r="CD23" s="31">
        <v>0</v>
      </c>
      <c r="CE23" s="31">
        <v>0</v>
      </c>
      <c r="CF23" s="31">
        <v>0</v>
      </c>
      <c r="CG23" s="31">
        <v>0</v>
      </c>
      <c r="CH23" s="31">
        <v>0</v>
      </c>
    </row>
    <row r="24" spans="1:86" s="88" customFormat="1" ht="45">
      <c r="A24" s="140" t="s">
        <v>2456</v>
      </c>
      <c r="B24" s="31">
        <v>6</v>
      </c>
      <c r="C24" s="31">
        <v>1</v>
      </c>
      <c r="D24" s="31">
        <v>0</v>
      </c>
      <c r="E24" s="31">
        <v>4</v>
      </c>
      <c r="F24" s="31">
        <v>0</v>
      </c>
      <c r="G24" s="31">
        <v>0</v>
      </c>
      <c r="H24" s="31">
        <v>23</v>
      </c>
      <c r="I24" s="31">
        <v>0</v>
      </c>
      <c r="J24" s="31">
        <v>0</v>
      </c>
      <c r="K24" s="31">
        <v>0</v>
      </c>
      <c r="L24" s="31">
        <v>0</v>
      </c>
      <c r="M24" s="31">
        <v>0</v>
      </c>
      <c r="N24" s="31">
        <v>0</v>
      </c>
      <c r="O24" s="31">
        <v>0</v>
      </c>
      <c r="P24" s="31">
        <v>0</v>
      </c>
      <c r="Q24" s="31">
        <v>0</v>
      </c>
      <c r="R24" s="31">
        <v>0</v>
      </c>
      <c r="S24" s="31">
        <v>0</v>
      </c>
      <c r="T24" s="31">
        <v>0</v>
      </c>
      <c r="U24" s="31">
        <v>0</v>
      </c>
      <c r="V24" s="31">
        <v>0</v>
      </c>
      <c r="W24" s="31">
        <v>0</v>
      </c>
      <c r="X24" s="31">
        <v>0</v>
      </c>
      <c r="Y24" s="31">
        <v>0</v>
      </c>
      <c r="Z24" s="31">
        <v>0</v>
      </c>
      <c r="AA24" s="31">
        <v>0</v>
      </c>
      <c r="AB24" s="31">
        <v>0</v>
      </c>
      <c r="AC24" s="31">
        <v>0</v>
      </c>
      <c r="AD24" s="31">
        <v>0</v>
      </c>
      <c r="AE24" s="31">
        <v>0</v>
      </c>
      <c r="AF24" s="31">
        <v>0</v>
      </c>
      <c r="AG24" s="76">
        <v>6</v>
      </c>
      <c r="AH24" s="76">
        <v>27</v>
      </c>
      <c r="AI24" s="76">
        <v>0</v>
      </c>
      <c r="AJ24" s="76">
        <v>33</v>
      </c>
      <c r="AK24" s="76">
        <v>1</v>
      </c>
      <c r="AL24" s="76">
        <v>0</v>
      </c>
      <c r="AM24" s="31">
        <v>3</v>
      </c>
      <c r="AN24" s="18" t="s">
        <v>2447</v>
      </c>
      <c r="AO24" s="31">
        <v>0</v>
      </c>
      <c r="AP24" s="31">
        <v>0</v>
      </c>
      <c r="AQ24" s="31">
        <v>0</v>
      </c>
      <c r="AR24" s="31">
        <v>0</v>
      </c>
      <c r="AS24" s="31">
        <v>0</v>
      </c>
      <c r="AT24" s="31">
        <v>0</v>
      </c>
      <c r="AU24" s="31">
        <v>0</v>
      </c>
      <c r="AV24" s="31">
        <v>0</v>
      </c>
      <c r="AW24" s="31">
        <v>0</v>
      </c>
      <c r="AX24" s="31">
        <v>0</v>
      </c>
      <c r="AY24" s="31">
        <v>0</v>
      </c>
      <c r="AZ24" s="31">
        <v>0</v>
      </c>
      <c r="BA24" s="31">
        <v>0</v>
      </c>
      <c r="BB24" s="31">
        <v>0</v>
      </c>
      <c r="BC24" s="31">
        <v>0</v>
      </c>
      <c r="BD24" s="31">
        <v>0</v>
      </c>
      <c r="BE24" s="31">
        <v>0</v>
      </c>
      <c r="BF24" s="31">
        <v>0</v>
      </c>
      <c r="BG24" s="31">
        <v>0</v>
      </c>
      <c r="BH24" s="31">
        <v>0</v>
      </c>
      <c r="BI24" s="31">
        <v>0</v>
      </c>
      <c r="BJ24" s="31">
        <v>0</v>
      </c>
      <c r="BK24" s="31">
        <v>0</v>
      </c>
      <c r="BL24" s="31">
        <v>0</v>
      </c>
      <c r="BM24" s="31">
        <v>0</v>
      </c>
      <c r="BN24" s="31">
        <v>0</v>
      </c>
      <c r="BO24" s="31">
        <v>0</v>
      </c>
      <c r="BP24" s="31">
        <v>0</v>
      </c>
      <c r="BQ24" s="31">
        <v>0</v>
      </c>
      <c r="BR24" s="31">
        <v>0</v>
      </c>
      <c r="BS24" s="31">
        <v>0</v>
      </c>
      <c r="BT24" s="31">
        <v>0</v>
      </c>
      <c r="BU24" s="31">
        <v>0</v>
      </c>
      <c r="BV24" s="31">
        <v>0</v>
      </c>
      <c r="BW24" s="31">
        <v>0</v>
      </c>
      <c r="BX24" s="31">
        <v>0</v>
      </c>
      <c r="BY24" s="31">
        <v>0</v>
      </c>
      <c r="BZ24" s="31">
        <v>0</v>
      </c>
      <c r="CA24" s="31">
        <v>0</v>
      </c>
      <c r="CB24" s="31">
        <v>0</v>
      </c>
      <c r="CC24" s="31">
        <v>0</v>
      </c>
      <c r="CD24" s="31">
        <v>0</v>
      </c>
      <c r="CE24" s="31">
        <v>0</v>
      </c>
      <c r="CF24" s="31">
        <v>0</v>
      </c>
      <c r="CG24" s="31">
        <v>0</v>
      </c>
      <c r="CH24" s="31">
        <v>0</v>
      </c>
    </row>
    <row r="25" spans="1:86" s="139" customFormat="1">
      <c r="A25" s="158" t="s">
        <v>740</v>
      </c>
      <c r="B25" s="96">
        <v>5</v>
      </c>
      <c r="C25" s="13">
        <v>0</v>
      </c>
      <c r="D25" s="13">
        <v>0</v>
      </c>
      <c r="E25" s="13">
        <v>0</v>
      </c>
      <c r="F25" s="13">
        <v>0</v>
      </c>
      <c r="G25" s="13">
        <v>0</v>
      </c>
      <c r="H25" s="96">
        <v>21</v>
      </c>
      <c r="I25" s="13">
        <v>0</v>
      </c>
      <c r="J25" s="13">
        <v>0</v>
      </c>
      <c r="K25" s="96">
        <v>8</v>
      </c>
      <c r="L25" s="13">
        <v>0</v>
      </c>
      <c r="M25" s="13">
        <v>0</v>
      </c>
      <c r="N25" s="96">
        <v>5</v>
      </c>
      <c r="O25" s="13">
        <v>0</v>
      </c>
      <c r="P25" s="13">
        <v>0</v>
      </c>
      <c r="Q25" s="96">
        <v>4</v>
      </c>
      <c r="R25" s="13">
        <v>0</v>
      </c>
      <c r="S25" s="13">
        <v>0</v>
      </c>
      <c r="T25" s="13">
        <v>0</v>
      </c>
      <c r="U25" s="13">
        <v>0</v>
      </c>
      <c r="V25" s="13">
        <v>0</v>
      </c>
      <c r="W25" s="13">
        <v>0</v>
      </c>
      <c r="X25" s="13">
        <v>0</v>
      </c>
      <c r="Y25" s="13">
        <v>0</v>
      </c>
      <c r="Z25" s="13">
        <v>0</v>
      </c>
      <c r="AA25" s="13">
        <v>0</v>
      </c>
      <c r="AB25" s="13">
        <v>0</v>
      </c>
      <c r="AC25" s="13">
        <v>0</v>
      </c>
      <c r="AD25" s="13">
        <v>0</v>
      </c>
      <c r="AE25" s="13">
        <v>0</v>
      </c>
      <c r="AF25" s="13">
        <v>0</v>
      </c>
      <c r="AG25" s="96">
        <v>5</v>
      </c>
      <c r="AH25" s="96">
        <v>38</v>
      </c>
      <c r="AI25" s="13">
        <v>0</v>
      </c>
      <c r="AJ25" s="13">
        <v>43</v>
      </c>
      <c r="AK25" s="13">
        <v>0</v>
      </c>
      <c r="AL25" s="13">
        <v>0</v>
      </c>
      <c r="AM25" s="13">
        <v>0</v>
      </c>
      <c r="AN25" s="13">
        <v>0</v>
      </c>
      <c r="AO25" s="31">
        <v>0</v>
      </c>
      <c r="AP25" s="31">
        <v>0</v>
      </c>
      <c r="AQ25" s="31">
        <v>0</v>
      </c>
      <c r="AR25" s="31">
        <v>0</v>
      </c>
      <c r="AS25" s="31">
        <v>0</v>
      </c>
      <c r="AT25" s="31">
        <v>0</v>
      </c>
      <c r="AU25" s="31">
        <v>0</v>
      </c>
      <c r="AV25" s="31">
        <v>0</v>
      </c>
      <c r="AW25" s="31">
        <v>0</v>
      </c>
      <c r="AX25" s="31">
        <v>0</v>
      </c>
      <c r="AY25" s="31">
        <v>0</v>
      </c>
      <c r="AZ25" s="31">
        <v>0</v>
      </c>
      <c r="BA25" s="31">
        <v>0</v>
      </c>
      <c r="BB25" s="31">
        <v>0</v>
      </c>
      <c r="BC25" s="31">
        <v>0</v>
      </c>
      <c r="BD25" s="31">
        <v>0</v>
      </c>
      <c r="BE25" s="31">
        <v>0</v>
      </c>
      <c r="BF25" s="31">
        <v>0</v>
      </c>
      <c r="BG25" s="31">
        <v>0</v>
      </c>
      <c r="BH25" s="31">
        <v>0</v>
      </c>
      <c r="BI25" s="31">
        <v>0</v>
      </c>
      <c r="BJ25" s="31">
        <v>0</v>
      </c>
      <c r="BK25" s="31">
        <v>0</v>
      </c>
      <c r="BL25" s="31">
        <v>0</v>
      </c>
      <c r="BM25" s="31">
        <v>0</v>
      </c>
      <c r="BN25" s="31">
        <v>0</v>
      </c>
      <c r="BO25" s="31">
        <v>0</v>
      </c>
      <c r="BP25" s="31">
        <v>0</v>
      </c>
      <c r="BQ25" s="31">
        <v>0</v>
      </c>
      <c r="BR25" s="31">
        <v>0</v>
      </c>
      <c r="BS25" s="31">
        <v>0</v>
      </c>
      <c r="BT25" s="31">
        <v>0</v>
      </c>
      <c r="BU25" s="31">
        <v>0</v>
      </c>
      <c r="BV25" s="31">
        <v>0</v>
      </c>
      <c r="BW25" s="31">
        <v>0</v>
      </c>
      <c r="BX25" s="31">
        <v>0</v>
      </c>
      <c r="BY25" s="31">
        <v>0</v>
      </c>
      <c r="BZ25" s="31">
        <v>0</v>
      </c>
      <c r="CA25" s="31">
        <v>0</v>
      </c>
      <c r="CB25" s="31">
        <v>0</v>
      </c>
      <c r="CC25" s="31">
        <v>0</v>
      </c>
      <c r="CD25" s="31">
        <v>0</v>
      </c>
      <c r="CE25" s="31">
        <v>0</v>
      </c>
      <c r="CF25" s="31">
        <v>0</v>
      </c>
      <c r="CG25" s="31">
        <v>0</v>
      </c>
      <c r="CH25" s="31">
        <v>0</v>
      </c>
    </row>
    <row r="26" spans="1:86" s="12" customFormat="1">
      <c r="A26" s="68" t="s">
        <v>789</v>
      </c>
      <c r="B26" s="23">
        <v>3</v>
      </c>
      <c r="C26" s="23">
        <v>0</v>
      </c>
      <c r="D26" s="23">
        <v>0</v>
      </c>
      <c r="E26" s="23">
        <v>10</v>
      </c>
      <c r="F26" s="23">
        <v>0</v>
      </c>
      <c r="G26" s="23">
        <v>0</v>
      </c>
      <c r="H26" s="23">
        <v>52</v>
      </c>
      <c r="I26" s="23">
        <v>0</v>
      </c>
      <c r="J26" s="23">
        <v>0</v>
      </c>
      <c r="K26" s="23">
        <v>3</v>
      </c>
      <c r="L26" s="23">
        <v>0</v>
      </c>
      <c r="M26" s="23">
        <v>0</v>
      </c>
      <c r="N26" s="23">
        <v>5</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4">
        <v>3</v>
      </c>
      <c r="AH26" s="24">
        <v>70</v>
      </c>
      <c r="AI26" s="24">
        <v>0</v>
      </c>
      <c r="AJ26" s="24">
        <v>73</v>
      </c>
      <c r="AK26" s="24">
        <v>0</v>
      </c>
      <c r="AL26" s="24">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v>0</v>
      </c>
      <c r="BQ26" s="23">
        <v>0</v>
      </c>
      <c r="BR26" s="23">
        <v>0</v>
      </c>
      <c r="BS26" s="23">
        <v>0</v>
      </c>
      <c r="BT26" s="23">
        <v>0</v>
      </c>
      <c r="BU26" s="23">
        <v>0</v>
      </c>
      <c r="BV26" s="23">
        <v>0</v>
      </c>
      <c r="BW26" s="23">
        <v>0</v>
      </c>
      <c r="BX26" s="23">
        <v>0</v>
      </c>
      <c r="BY26" s="23">
        <v>0</v>
      </c>
      <c r="BZ26" s="23">
        <v>0</v>
      </c>
      <c r="CA26" s="23">
        <v>0</v>
      </c>
      <c r="CB26" s="23">
        <v>0</v>
      </c>
      <c r="CC26" s="23">
        <v>0</v>
      </c>
      <c r="CD26" s="23">
        <v>0</v>
      </c>
      <c r="CE26" s="23">
        <v>0</v>
      </c>
      <c r="CF26" s="23">
        <v>0</v>
      </c>
      <c r="CG26" s="23">
        <v>0</v>
      </c>
      <c r="CH26" s="23">
        <v>0</v>
      </c>
    </row>
    <row r="27" spans="1:86">
      <c r="A27" s="51" t="s">
        <v>2450</v>
      </c>
      <c r="B27" s="13">
        <v>4</v>
      </c>
      <c r="C27" s="13">
        <v>0</v>
      </c>
      <c r="D27" s="13">
        <v>0</v>
      </c>
      <c r="E27" s="13">
        <v>60</v>
      </c>
      <c r="F27" s="13">
        <v>0</v>
      </c>
      <c r="G27" s="13">
        <v>0</v>
      </c>
      <c r="H27" s="13">
        <v>39</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5">
        <v>4</v>
      </c>
      <c r="AH27" s="15">
        <v>99</v>
      </c>
      <c r="AI27" s="13">
        <v>0</v>
      </c>
      <c r="AJ27" s="15">
        <v>103</v>
      </c>
      <c r="AK27" s="13">
        <v>0</v>
      </c>
      <c r="AL27" s="13">
        <v>0</v>
      </c>
      <c r="AM27" s="13">
        <v>0</v>
      </c>
      <c r="AN27" s="13">
        <v>0</v>
      </c>
      <c r="AO27" s="31">
        <v>0</v>
      </c>
      <c r="AP27" s="31">
        <v>0</v>
      </c>
      <c r="AQ27" s="31">
        <v>0</v>
      </c>
      <c r="AR27" s="31">
        <v>0</v>
      </c>
      <c r="AS27" s="31">
        <v>0</v>
      </c>
      <c r="AT27" s="31">
        <v>0</v>
      </c>
      <c r="AU27" s="31">
        <v>0</v>
      </c>
      <c r="AV27" s="31">
        <v>0</v>
      </c>
      <c r="AW27" s="31">
        <v>0</v>
      </c>
      <c r="AX27" s="31">
        <v>0</v>
      </c>
      <c r="AY27" s="31">
        <v>0</v>
      </c>
      <c r="AZ27" s="31">
        <v>0</v>
      </c>
      <c r="BA27" s="31">
        <v>0</v>
      </c>
      <c r="BB27" s="31">
        <v>0</v>
      </c>
      <c r="BC27" s="31">
        <v>0</v>
      </c>
      <c r="BD27" s="31">
        <v>0</v>
      </c>
      <c r="BE27" s="31">
        <v>0</v>
      </c>
      <c r="BF27" s="31">
        <v>0</v>
      </c>
      <c r="BG27" s="31">
        <v>0</v>
      </c>
      <c r="BH27" s="31">
        <v>0</v>
      </c>
      <c r="BI27" s="31">
        <v>0</v>
      </c>
      <c r="BJ27" s="31">
        <v>0</v>
      </c>
      <c r="BK27" s="31">
        <v>0</v>
      </c>
      <c r="BL27" s="31">
        <v>0</v>
      </c>
      <c r="BM27" s="31">
        <v>0</v>
      </c>
      <c r="BN27" s="31">
        <v>0</v>
      </c>
      <c r="BO27" s="31">
        <v>0</v>
      </c>
      <c r="BP27" s="31">
        <v>0</v>
      </c>
      <c r="BQ27" s="31">
        <v>0</v>
      </c>
      <c r="BR27" s="31">
        <v>0</v>
      </c>
      <c r="BS27" s="31">
        <v>0</v>
      </c>
      <c r="BT27" s="31">
        <v>0</v>
      </c>
      <c r="BU27" s="31">
        <v>0</v>
      </c>
      <c r="BV27" s="31">
        <v>0</v>
      </c>
      <c r="BW27" s="31">
        <v>0</v>
      </c>
      <c r="BX27" s="31">
        <v>0</v>
      </c>
      <c r="BY27" s="31">
        <v>0</v>
      </c>
      <c r="BZ27" s="31">
        <v>0</v>
      </c>
      <c r="CA27" s="31">
        <v>0</v>
      </c>
      <c r="CB27" s="31">
        <v>0</v>
      </c>
      <c r="CC27" s="31">
        <v>0</v>
      </c>
      <c r="CD27" s="31">
        <v>0</v>
      </c>
      <c r="CE27" s="31">
        <v>0</v>
      </c>
      <c r="CF27" s="31">
        <v>0</v>
      </c>
      <c r="CG27" s="31">
        <v>0</v>
      </c>
      <c r="CH27" s="31">
        <v>0</v>
      </c>
    </row>
    <row r="28" spans="1:86" s="139" customFormat="1" ht="45">
      <c r="A28" s="158" t="s">
        <v>741</v>
      </c>
      <c r="B28" s="96">
        <v>4</v>
      </c>
      <c r="C28" s="13">
        <v>1</v>
      </c>
      <c r="D28" s="13">
        <v>0</v>
      </c>
      <c r="E28" s="13">
        <v>0</v>
      </c>
      <c r="F28" s="13">
        <v>0</v>
      </c>
      <c r="G28" s="13">
        <v>0</v>
      </c>
      <c r="H28" s="96">
        <v>53</v>
      </c>
      <c r="I28" s="13">
        <v>0</v>
      </c>
      <c r="J28" s="13">
        <v>0</v>
      </c>
      <c r="K28" s="13">
        <v>0</v>
      </c>
      <c r="L28" s="13">
        <v>0</v>
      </c>
      <c r="M28" s="13">
        <v>0</v>
      </c>
      <c r="N28" s="96">
        <v>5</v>
      </c>
      <c r="O28" s="13">
        <v>0</v>
      </c>
      <c r="P28" s="13">
        <v>0</v>
      </c>
      <c r="Q28" s="13">
        <v>0</v>
      </c>
      <c r="R28" s="13">
        <v>0</v>
      </c>
      <c r="S28" s="13">
        <v>0</v>
      </c>
      <c r="T28" s="13">
        <v>0</v>
      </c>
      <c r="U28" s="13">
        <v>0</v>
      </c>
      <c r="V28" s="13">
        <v>0</v>
      </c>
      <c r="W28" s="13">
        <v>0</v>
      </c>
      <c r="X28" s="13">
        <v>0</v>
      </c>
      <c r="Y28" s="13">
        <v>0</v>
      </c>
      <c r="Z28" s="13">
        <v>0</v>
      </c>
      <c r="AA28" s="13">
        <v>0</v>
      </c>
      <c r="AB28" s="13">
        <v>0</v>
      </c>
      <c r="AC28" s="13">
        <v>0</v>
      </c>
      <c r="AD28" s="13">
        <v>0</v>
      </c>
      <c r="AE28" s="13">
        <v>0</v>
      </c>
      <c r="AF28" s="13">
        <v>0</v>
      </c>
      <c r="AG28" s="96">
        <v>4</v>
      </c>
      <c r="AH28" s="96">
        <v>58</v>
      </c>
      <c r="AI28" s="13">
        <v>0</v>
      </c>
      <c r="AJ28" s="13">
        <v>62</v>
      </c>
      <c r="AK28" s="13">
        <v>1</v>
      </c>
      <c r="AL28" s="13">
        <v>0</v>
      </c>
      <c r="AM28" s="13">
        <v>3</v>
      </c>
      <c r="AN28" s="18" t="s">
        <v>2447</v>
      </c>
      <c r="AO28" s="31">
        <v>0</v>
      </c>
      <c r="AP28" s="31">
        <v>0</v>
      </c>
      <c r="AQ28" s="31">
        <v>0</v>
      </c>
      <c r="AR28" s="31">
        <v>0</v>
      </c>
      <c r="AS28" s="31">
        <v>0</v>
      </c>
      <c r="AT28" s="31">
        <v>0</v>
      </c>
      <c r="AU28" s="31">
        <v>0</v>
      </c>
      <c r="AV28" s="31">
        <v>0</v>
      </c>
      <c r="AW28" s="31">
        <v>0</v>
      </c>
      <c r="AX28" s="31">
        <v>0</v>
      </c>
      <c r="AY28" s="31">
        <v>0</v>
      </c>
      <c r="AZ28" s="31">
        <v>0</v>
      </c>
      <c r="BA28" s="31">
        <v>0</v>
      </c>
      <c r="BB28" s="31">
        <v>0</v>
      </c>
      <c r="BC28" s="31">
        <v>0</v>
      </c>
      <c r="BD28" s="31">
        <v>0</v>
      </c>
      <c r="BE28" s="31">
        <v>0</v>
      </c>
      <c r="BF28" s="31">
        <v>0</v>
      </c>
      <c r="BG28" s="31">
        <v>0</v>
      </c>
      <c r="BH28" s="31">
        <v>0</v>
      </c>
      <c r="BI28" s="31">
        <v>0</v>
      </c>
      <c r="BJ28" s="31">
        <v>0</v>
      </c>
      <c r="BK28" s="31">
        <v>0</v>
      </c>
      <c r="BL28" s="31">
        <v>0</v>
      </c>
      <c r="BM28" s="31">
        <v>0</v>
      </c>
      <c r="BN28" s="31">
        <v>0</v>
      </c>
      <c r="BO28" s="31">
        <v>0</v>
      </c>
      <c r="BP28" s="31">
        <v>0</v>
      </c>
      <c r="BQ28" s="31">
        <v>0</v>
      </c>
      <c r="BR28" s="31">
        <v>0</v>
      </c>
      <c r="BS28" s="31">
        <v>0</v>
      </c>
      <c r="BT28" s="31">
        <v>0</v>
      </c>
      <c r="BU28" s="31">
        <v>0</v>
      </c>
      <c r="BV28" s="31">
        <v>0</v>
      </c>
      <c r="BW28" s="31">
        <v>0</v>
      </c>
      <c r="BX28" s="31">
        <v>0</v>
      </c>
      <c r="BY28" s="31">
        <v>0</v>
      </c>
      <c r="BZ28" s="31">
        <v>0</v>
      </c>
      <c r="CA28" s="31">
        <v>0</v>
      </c>
      <c r="CB28" s="31">
        <v>0</v>
      </c>
      <c r="CC28" s="31">
        <v>0</v>
      </c>
      <c r="CD28" s="31">
        <v>0</v>
      </c>
      <c r="CE28" s="31">
        <v>0</v>
      </c>
      <c r="CF28" s="31">
        <v>0</v>
      </c>
      <c r="CG28" s="31">
        <v>0</v>
      </c>
      <c r="CH28" s="31">
        <v>0</v>
      </c>
    </row>
    <row r="29" spans="1:86">
      <c r="A29" s="51" t="s">
        <v>3911</v>
      </c>
      <c r="B29" s="13">
        <v>4</v>
      </c>
      <c r="C29" s="13">
        <v>0</v>
      </c>
      <c r="D29" s="13">
        <v>0</v>
      </c>
      <c r="E29" s="13">
        <v>78</v>
      </c>
      <c r="F29" s="13">
        <v>0</v>
      </c>
      <c r="G29" s="13">
        <v>0</v>
      </c>
      <c r="H29" s="13">
        <v>42</v>
      </c>
      <c r="I29" s="13">
        <v>0</v>
      </c>
      <c r="J29" s="13">
        <v>0</v>
      </c>
      <c r="K29" s="13">
        <v>0</v>
      </c>
      <c r="L29" s="13">
        <v>0</v>
      </c>
      <c r="M29" s="13">
        <v>0</v>
      </c>
      <c r="N29" s="13">
        <v>12</v>
      </c>
      <c r="O29" s="13">
        <v>0</v>
      </c>
      <c r="P29" s="13">
        <v>0</v>
      </c>
      <c r="Q29" s="13">
        <v>0</v>
      </c>
      <c r="R29" s="13">
        <v>0</v>
      </c>
      <c r="S29" s="13">
        <v>0</v>
      </c>
      <c r="T29" s="13">
        <v>0</v>
      </c>
      <c r="U29" s="13">
        <v>0</v>
      </c>
      <c r="V29" s="13">
        <v>0</v>
      </c>
      <c r="W29" s="13">
        <v>0</v>
      </c>
      <c r="X29" s="13">
        <v>0</v>
      </c>
      <c r="Y29" s="13">
        <v>0</v>
      </c>
      <c r="Z29" s="13">
        <v>0</v>
      </c>
      <c r="AA29" s="13">
        <v>0</v>
      </c>
      <c r="AB29" s="13">
        <v>0</v>
      </c>
      <c r="AC29" s="13">
        <v>0</v>
      </c>
      <c r="AD29" s="13">
        <v>0</v>
      </c>
      <c r="AE29" s="13">
        <v>0</v>
      </c>
      <c r="AF29" s="13">
        <v>0</v>
      </c>
      <c r="AG29" s="15">
        <v>4</v>
      </c>
      <c r="AH29" s="15">
        <v>132</v>
      </c>
      <c r="AI29" s="15">
        <v>0</v>
      </c>
      <c r="AJ29" s="15">
        <v>136</v>
      </c>
      <c r="AK29" s="15">
        <v>0</v>
      </c>
      <c r="AL29" s="15">
        <v>0</v>
      </c>
      <c r="AM29" s="13">
        <v>0</v>
      </c>
      <c r="AN29" s="13">
        <v>0</v>
      </c>
      <c r="AO29" s="31">
        <v>0</v>
      </c>
      <c r="AP29" s="31">
        <v>0</v>
      </c>
      <c r="AQ29" s="31">
        <v>0</v>
      </c>
      <c r="AR29" s="31">
        <v>0</v>
      </c>
      <c r="AS29" s="31">
        <v>0</v>
      </c>
      <c r="AT29" s="31">
        <v>0</v>
      </c>
      <c r="AU29" s="31">
        <v>0</v>
      </c>
      <c r="AV29" s="31">
        <v>0</v>
      </c>
      <c r="AW29" s="31">
        <v>0</v>
      </c>
      <c r="AX29" s="31">
        <v>0</v>
      </c>
      <c r="AY29" s="31">
        <v>0</v>
      </c>
      <c r="AZ29" s="31">
        <v>0</v>
      </c>
      <c r="BA29" s="31">
        <v>0</v>
      </c>
      <c r="BB29" s="31">
        <v>0</v>
      </c>
      <c r="BC29" s="31">
        <v>0</v>
      </c>
      <c r="BD29" s="13">
        <v>0</v>
      </c>
      <c r="BE29" s="13">
        <v>0</v>
      </c>
      <c r="BF29" s="13">
        <v>0</v>
      </c>
      <c r="BG29" s="13">
        <v>0</v>
      </c>
      <c r="BH29" s="13">
        <v>0</v>
      </c>
      <c r="BI29" s="13">
        <v>0</v>
      </c>
      <c r="BJ29" s="13">
        <v>0</v>
      </c>
      <c r="BK29" s="13">
        <v>0</v>
      </c>
      <c r="BL29" s="13">
        <v>0</v>
      </c>
      <c r="BM29" s="13">
        <v>0</v>
      </c>
      <c r="BN29" s="13">
        <v>0</v>
      </c>
      <c r="BO29" s="13">
        <v>0</v>
      </c>
      <c r="BP29" s="31">
        <v>0</v>
      </c>
      <c r="BQ29" s="31">
        <v>0</v>
      </c>
      <c r="BR29" s="31">
        <v>0</v>
      </c>
      <c r="BS29" s="31">
        <v>0</v>
      </c>
      <c r="BT29" s="31">
        <v>0</v>
      </c>
      <c r="BU29" s="31">
        <v>0</v>
      </c>
      <c r="BV29" s="31">
        <v>0</v>
      </c>
      <c r="BW29" s="31">
        <v>0</v>
      </c>
      <c r="BX29" s="31">
        <v>0</v>
      </c>
      <c r="BY29" s="31">
        <v>0</v>
      </c>
      <c r="BZ29" s="31">
        <v>0</v>
      </c>
      <c r="CA29" s="31">
        <v>0</v>
      </c>
      <c r="CB29" s="31">
        <v>0</v>
      </c>
      <c r="CC29" s="31">
        <v>0</v>
      </c>
      <c r="CD29" s="31">
        <v>0</v>
      </c>
      <c r="CE29" s="31">
        <v>0</v>
      </c>
      <c r="CF29" s="31">
        <v>0</v>
      </c>
      <c r="CG29" s="31">
        <v>0</v>
      </c>
      <c r="CH29" s="31">
        <v>0</v>
      </c>
    </row>
    <row r="30" spans="1:86" s="12" customFormat="1">
      <c r="A30" s="68" t="s">
        <v>777</v>
      </c>
      <c r="B30" s="23">
        <v>1</v>
      </c>
      <c r="C30" s="23">
        <v>0</v>
      </c>
      <c r="D30" s="23">
        <v>0</v>
      </c>
      <c r="E30" s="23">
        <v>88</v>
      </c>
      <c r="F30" s="23">
        <v>0</v>
      </c>
      <c r="G30" s="23">
        <v>0</v>
      </c>
      <c r="H30" s="23">
        <v>25</v>
      </c>
      <c r="I30" s="23">
        <v>1</v>
      </c>
      <c r="J30" s="23">
        <v>0</v>
      </c>
      <c r="K30" s="23">
        <v>1</v>
      </c>
      <c r="L30" s="23">
        <v>0</v>
      </c>
      <c r="M30" s="23">
        <v>0</v>
      </c>
      <c r="N30" s="23">
        <v>20</v>
      </c>
      <c r="O30" s="23">
        <v>0</v>
      </c>
      <c r="P30" s="23">
        <v>0</v>
      </c>
      <c r="Q30" s="23">
        <v>0</v>
      </c>
      <c r="R30" s="23">
        <v>0</v>
      </c>
      <c r="S30" s="23">
        <v>0</v>
      </c>
      <c r="T30" s="23">
        <v>0</v>
      </c>
      <c r="U30" s="23">
        <v>0</v>
      </c>
      <c r="V30" s="23">
        <v>0</v>
      </c>
      <c r="W30" s="23">
        <v>0</v>
      </c>
      <c r="X30" s="23">
        <v>0</v>
      </c>
      <c r="Y30" s="23">
        <v>0</v>
      </c>
      <c r="Z30" s="23">
        <v>0</v>
      </c>
      <c r="AA30" s="23">
        <v>0</v>
      </c>
      <c r="AB30" s="23">
        <v>0</v>
      </c>
      <c r="AC30" s="23">
        <v>0</v>
      </c>
      <c r="AD30" s="23">
        <v>0</v>
      </c>
      <c r="AE30" s="23">
        <v>0</v>
      </c>
      <c r="AF30" s="23">
        <v>0</v>
      </c>
      <c r="AG30" s="24">
        <v>1</v>
      </c>
      <c r="AH30" s="24">
        <v>134</v>
      </c>
      <c r="AI30" s="24">
        <v>0</v>
      </c>
      <c r="AJ30" s="24">
        <v>135</v>
      </c>
      <c r="AK30" s="24">
        <v>1</v>
      </c>
      <c r="AL30" s="24">
        <v>0</v>
      </c>
      <c r="AM30" s="23">
        <v>1</v>
      </c>
      <c r="AN30" s="23" t="s">
        <v>2498</v>
      </c>
      <c r="AO30" s="23">
        <v>0</v>
      </c>
      <c r="AP30" s="23">
        <v>0</v>
      </c>
      <c r="AQ30" s="23">
        <v>0</v>
      </c>
      <c r="AR30" s="23">
        <v>0</v>
      </c>
      <c r="AS30" s="23">
        <v>0</v>
      </c>
      <c r="AT30" s="23">
        <v>0</v>
      </c>
      <c r="AU30" s="23">
        <v>0</v>
      </c>
      <c r="AV30" s="23">
        <v>0</v>
      </c>
      <c r="AW30" s="23">
        <v>0</v>
      </c>
      <c r="AX30" s="23">
        <v>0</v>
      </c>
      <c r="AY30" s="23">
        <v>0</v>
      </c>
      <c r="AZ30" s="23">
        <v>0</v>
      </c>
      <c r="BA30" s="23">
        <v>0</v>
      </c>
      <c r="BB30" s="23">
        <v>0</v>
      </c>
      <c r="BC30" s="23">
        <v>0</v>
      </c>
      <c r="BD30" s="23">
        <v>0</v>
      </c>
      <c r="BE30" s="23">
        <v>0</v>
      </c>
      <c r="BF30" s="23">
        <v>0</v>
      </c>
      <c r="BG30" s="23">
        <v>0</v>
      </c>
      <c r="BH30" s="23">
        <v>0</v>
      </c>
      <c r="BI30" s="23">
        <v>0</v>
      </c>
      <c r="BJ30" s="23">
        <v>0</v>
      </c>
      <c r="BK30" s="23">
        <v>0</v>
      </c>
      <c r="BL30" s="23">
        <v>0</v>
      </c>
      <c r="BM30" s="23">
        <v>0</v>
      </c>
      <c r="BN30" s="23">
        <v>0</v>
      </c>
      <c r="BO30" s="23">
        <v>0</v>
      </c>
      <c r="BP30" s="23">
        <v>0</v>
      </c>
      <c r="BQ30" s="23">
        <v>0</v>
      </c>
      <c r="BR30" s="23">
        <v>0</v>
      </c>
      <c r="BS30" s="23">
        <v>0</v>
      </c>
      <c r="BT30" s="23">
        <v>0</v>
      </c>
      <c r="BU30" s="23">
        <v>0</v>
      </c>
      <c r="BV30" s="23">
        <v>0</v>
      </c>
      <c r="BW30" s="23">
        <v>0</v>
      </c>
      <c r="BX30" s="23">
        <v>0</v>
      </c>
      <c r="BY30" s="23">
        <v>0</v>
      </c>
      <c r="BZ30" s="23">
        <v>0</v>
      </c>
      <c r="CA30" s="23">
        <v>0</v>
      </c>
      <c r="CB30" s="23">
        <v>0</v>
      </c>
      <c r="CC30" s="31">
        <v>0</v>
      </c>
      <c r="CD30" s="31">
        <v>0</v>
      </c>
      <c r="CE30" s="31">
        <v>0</v>
      </c>
      <c r="CF30" s="31">
        <v>0</v>
      </c>
      <c r="CG30" s="31">
        <v>0</v>
      </c>
      <c r="CH30" s="31">
        <v>0</v>
      </c>
    </row>
    <row r="31" spans="1:86">
      <c r="A31" s="51" t="s">
        <v>761</v>
      </c>
      <c r="B31" s="13">
        <v>6</v>
      </c>
      <c r="C31" s="13">
        <v>0</v>
      </c>
      <c r="D31" s="13">
        <v>0</v>
      </c>
      <c r="E31" s="13">
        <v>23</v>
      </c>
      <c r="F31" s="13">
        <v>0</v>
      </c>
      <c r="G31" s="13">
        <v>0</v>
      </c>
      <c r="H31" s="13">
        <v>28</v>
      </c>
      <c r="I31" s="13">
        <v>0</v>
      </c>
      <c r="J31" s="13">
        <v>0</v>
      </c>
      <c r="K31" s="13">
        <v>0</v>
      </c>
      <c r="L31" s="13">
        <v>0</v>
      </c>
      <c r="M31" s="13">
        <v>0</v>
      </c>
      <c r="N31" s="13">
        <v>8</v>
      </c>
      <c r="O31" s="13">
        <v>0</v>
      </c>
      <c r="P31" s="13">
        <v>0</v>
      </c>
      <c r="Q31" s="13">
        <v>0</v>
      </c>
      <c r="R31" s="13">
        <v>0</v>
      </c>
      <c r="S31" s="13">
        <v>0</v>
      </c>
      <c r="T31" s="13">
        <v>0</v>
      </c>
      <c r="U31" s="13">
        <v>0</v>
      </c>
      <c r="V31" s="13">
        <v>0</v>
      </c>
      <c r="W31" s="13">
        <v>0</v>
      </c>
      <c r="X31" s="13">
        <v>0</v>
      </c>
      <c r="Y31" s="13">
        <v>0</v>
      </c>
      <c r="Z31" s="13">
        <v>0</v>
      </c>
      <c r="AA31" s="13">
        <v>0</v>
      </c>
      <c r="AB31" s="13">
        <v>0</v>
      </c>
      <c r="AC31" s="13">
        <v>0</v>
      </c>
      <c r="AD31" s="13">
        <v>0</v>
      </c>
      <c r="AE31" s="13">
        <v>0</v>
      </c>
      <c r="AF31" s="13">
        <v>0</v>
      </c>
      <c r="AG31" s="15">
        <v>6</v>
      </c>
      <c r="AH31" s="15">
        <v>59</v>
      </c>
      <c r="AI31" s="15">
        <v>0</v>
      </c>
      <c r="AJ31" s="15">
        <v>65</v>
      </c>
      <c r="AK31" s="15">
        <v>0</v>
      </c>
      <c r="AL31" s="15">
        <v>0</v>
      </c>
      <c r="AM31" s="13">
        <v>0</v>
      </c>
      <c r="AN31" s="13">
        <v>0</v>
      </c>
      <c r="AO31" s="13">
        <v>0</v>
      </c>
      <c r="AP31" s="13">
        <v>0</v>
      </c>
      <c r="AQ31" s="13">
        <v>0</v>
      </c>
      <c r="AR31" s="13">
        <v>0</v>
      </c>
      <c r="AS31" s="13">
        <v>0</v>
      </c>
      <c r="AT31" s="13">
        <v>0</v>
      </c>
      <c r="AU31" s="13">
        <v>0</v>
      </c>
      <c r="AV31" s="13">
        <v>0</v>
      </c>
      <c r="AW31" s="13">
        <v>0</v>
      </c>
      <c r="AX31" s="13">
        <v>0</v>
      </c>
      <c r="AY31" s="13">
        <v>0</v>
      </c>
      <c r="AZ31" s="13">
        <v>0</v>
      </c>
      <c r="BA31" s="13">
        <v>0</v>
      </c>
      <c r="BB31" s="13">
        <v>0</v>
      </c>
      <c r="BC31" s="13">
        <v>0</v>
      </c>
      <c r="BD31" s="13">
        <v>0</v>
      </c>
      <c r="BE31" s="13">
        <v>0</v>
      </c>
      <c r="BF31" s="13">
        <v>0</v>
      </c>
      <c r="BG31" s="13">
        <v>0</v>
      </c>
      <c r="BH31" s="13">
        <v>0</v>
      </c>
      <c r="BI31" s="13">
        <v>0</v>
      </c>
      <c r="BJ31" s="13">
        <v>0</v>
      </c>
      <c r="BK31" s="13">
        <v>0</v>
      </c>
      <c r="BL31" s="13">
        <v>0</v>
      </c>
      <c r="BM31" s="13">
        <v>0</v>
      </c>
      <c r="BN31" s="13">
        <v>0</v>
      </c>
      <c r="BO31" s="13">
        <v>0</v>
      </c>
      <c r="BP31" s="13">
        <v>0</v>
      </c>
      <c r="BQ31" s="13">
        <v>0</v>
      </c>
      <c r="BR31" s="13">
        <v>0</v>
      </c>
      <c r="BS31" s="13">
        <v>0</v>
      </c>
      <c r="BT31" s="13">
        <v>0</v>
      </c>
      <c r="BU31" s="13">
        <v>0</v>
      </c>
      <c r="BV31" s="13">
        <v>0</v>
      </c>
      <c r="BW31" s="13">
        <v>0</v>
      </c>
      <c r="BX31" s="13">
        <v>0</v>
      </c>
      <c r="BY31" s="13">
        <v>0</v>
      </c>
      <c r="BZ31" s="13">
        <v>0</v>
      </c>
      <c r="CA31" s="13">
        <v>0</v>
      </c>
      <c r="CB31" s="13">
        <v>0</v>
      </c>
      <c r="CC31" s="31">
        <v>0</v>
      </c>
      <c r="CD31" s="31">
        <v>0</v>
      </c>
      <c r="CE31" s="31">
        <v>0</v>
      </c>
      <c r="CF31" s="31">
        <v>0</v>
      </c>
      <c r="CG31" s="31">
        <v>0</v>
      </c>
      <c r="CH31" s="31">
        <v>0</v>
      </c>
    </row>
    <row r="32" spans="1:86" s="12" customFormat="1">
      <c r="A32" s="68" t="s">
        <v>2470</v>
      </c>
      <c r="B32" s="23">
        <v>5</v>
      </c>
      <c r="C32" s="23">
        <v>0</v>
      </c>
      <c r="D32" s="23">
        <v>0</v>
      </c>
      <c r="E32" s="23">
        <v>56</v>
      </c>
      <c r="F32" s="23">
        <v>0</v>
      </c>
      <c r="G32" s="23">
        <v>0</v>
      </c>
      <c r="H32" s="23">
        <v>87</v>
      </c>
      <c r="I32" s="23">
        <v>0</v>
      </c>
      <c r="J32" s="23">
        <v>0</v>
      </c>
      <c r="K32" s="23">
        <v>0</v>
      </c>
      <c r="L32" s="23">
        <v>0</v>
      </c>
      <c r="M32" s="23">
        <v>0</v>
      </c>
      <c r="N32" s="23">
        <v>50</v>
      </c>
      <c r="O32" s="23">
        <v>0</v>
      </c>
      <c r="P32" s="23">
        <v>0</v>
      </c>
      <c r="Q32" s="23">
        <v>0</v>
      </c>
      <c r="R32" s="23">
        <v>0</v>
      </c>
      <c r="S32" s="23">
        <v>0</v>
      </c>
      <c r="T32" s="23">
        <v>0</v>
      </c>
      <c r="U32" s="23">
        <v>0</v>
      </c>
      <c r="V32" s="23">
        <v>0</v>
      </c>
      <c r="W32" s="23">
        <v>0</v>
      </c>
      <c r="X32" s="23">
        <v>0</v>
      </c>
      <c r="Y32" s="23">
        <v>0</v>
      </c>
      <c r="Z32" s="23">
        <v>0</v>
      </c>
      <c r="AA32" s="23">
        <v>0</v>
      </c>
      <c r="AB32" s="23">
        <v>0</v>
      </c>
      <c r="AC32" s="23">
        <v>0</v>
      </c>
      <c r="AD32" s="23">
        <v>0</v>
      </c>
      <c r="AE32" s="23">
        <v>0</v>
      </c>
      <c r="AF32" s="23">
        <v>1</v>
      </c>
      <c r="AG32" s="24">
        <v>5</v>
      </c>
      <c r="AH32" s="24">
        <v>193</v>
      </c>
      <c r="AI32" s="24">
        <v>1</v>
      </c>
      <c r="AJ32" s="24">
        <v>199</v>
      </c>
      <c r="AK32" s="24">
        <v>0</v>
      </c>
      <c r="AL32" s="24">
        <v>0</v>
      </c>
      <c r="AM32" s="23">
        <v>0</v>
      </c>
      <c r="AN32" s="13">
        <v>0</v>
      </c>
      <c r="AO32" s="23">
        <v>0</v>
      </c>
      <c r="AP32" s="23">
        <v>0</v>
      </c>
      <c r="AQ32" s="23">
        <v>0</v>
      </c>
      <c r="AR32" s="23">
        <v>0</v>
      </c>
      <c r="AS32" s="23">
        <v>0</v>
      </c>
      <c r="AT32" s="23">
        <v>0</v>
      </c>
      <c r="AU32" s="23">
        <v>0</v>
      </c>
      <c r="AV32" s="23">
        <v>0</v>
      </c>
      <c r="AW32" s="23">
        <v>0</v>
      </c>
      <c r="AX32" s="23">
        <v>0</v>
      </c>
      <c r="AY32" s="23">
        <v>0</v>
      </c>
      <c r="AZ32" s="23">
        <v>0</v>
      </c>
      <c r="BA32" s="23">
        <v>0</v>
      </c>
      <c r="BB32" s="23">
        <v>0</v>
      </c>
      <c r="BC32" s="23">
        <v>0</v>
      </c>
      <c r="BD32" s="23">
        <v>0</v>
      </c>
      <c r="BE32" s="23">
        <v>0</v>
      </c>
      <c r="BF32" s="23">
        <v>0</v>
      </c>
      <c r="BG32" s="23">
        <v>0</v>
      </c>
      <c r="BH32" s="23">
        <v>0</v>
      </c>
      <c r="BI32" s="23">
        <v>0</v>
      </c>
      <c r="BJ32" s="23">
        <v>0</v>
      </c>
      <c r="BK32" s="23">
        <v>0</v>
      </c>
      <c r="BL32" s="23">
        <v>0</v>
      </c>
      <c r="BM32" s="23">
        <v>0</v>
      </c>
      <c r="BN32" s="23">
        <v>0</v>
      </c>
      <c r="BO32" s="23">
        <v>0</v>
      </c>
      <c r="BP32" s="23">
        <v>0</v>
      </c>
      <c r="BQ32" s="23">
        <v>0</v>
      </c>
      <c r="BR32" s="23">
        <v>0</v>
      </c>
      <c r="BS32" s="23">
        <v>0</v>
      </c>
      <c r="BT32" s="23">
        <v>0</v>
      </c>
      <c r="BU32" s="23">
        <v>0</v>
      </c>
      <c r="BV32" s="23">
        <v>0</v>
      </c>
      <c r="BW32" s="23">
        <v>0</v>
      </c>
      <c r="BX32" s="23">
        <v>0</v>
      </c>
      <c r="BY32" s="23">
        <v>0</v>
      </c>
      <c r="BZ32" s="23">
        <v>0</v>
      </c>
      <c r="CA32" s="23">
        <v>0</v>
      </c>
      <c r="CB32" s="23">
        <v>0</v>
      </c>
      <c r="CC32" s="31">
        <v>0</v>
      </c>
      <c r="CD32" s="31">
        <v>0</v>
      </c>
      <c r="CE32" s="31">
        <v>0</v>
      </c>
      <c r="CF32" s="31">
        <v>0</v>
      </c>
      <c r="CG32" s="31">
        <v>0</v>
      </c>
      <c r="CH32" s="31">
        <v>0</v>
      </c>
    </row>
    <row r="33" spans="1:86" s="12" customFormat="1">
      <c r="A33" s="68" t="s">
        <v>778</v>
      </c>
      <c r="B33" s="23">
        <v>1</v>
      </c>
      <c r="C33" s="23">
        <v>0</v>
      </c>
      <c r="D33" s="23">
        <v>0</v>
      </c>
      <c r="E33" s="23">
        <v>7</v>
      </c>
      <c r="F33" s="23">
        <v>0</v>
      </c>
      <c r="G33" s="23">
        <v>0</v>
      </c>
      <c r="H33" s="23">
        <v>25</v>
      </c>
      <c r="I33" s="23">
        <v>1</v>
      </c>
      <c r="J33" s="23">
        <v>0</v>
      </c>
      <c r="K33" s="23">
        <v>1</v>
      </c>
      <c r="L33" s="23">
        <v>0</v>
      </c>
      <c r="M33" s="23">
        <v>0</v>
      </c>
      <c r="N33" s="23">
        <v>12</v>
      </c>
      <c r="O33" s="23">
        <v>0</v>
      </c>
      <c r="P33" s="23">
        <v>0</v>
      </c>
      <c r="Q33" s="23">
        <v>0</v>
      </c>
      <c r="R33" s="23">
        <v>0</v>
      </c>
      <c r="S33" s="23">
        <v>0</v>
      </c>
      <c r="T33" s="23">
        <v>0</v>
      </c>
      <c r="U33" s="23">
        <v>0</v>
      </c>
      <c r="V33" s="23">
        <v>0</v>
      </c>
      <c r="W33" s="23">
        <v>0</v>
      </c>
      <c r="X33" s="23">
        <v>0</v>
      </c>
      <c r="Y33" s="23">
        <v>0</v>
      </c>
      <c r="Z33" s="23">
        <v>0</v>
      </c>
      <c r="AA33" s="23">
        <v>0</v>
      </c>
      <c r="AB33" s="23">
        <v>0</v>
      </c>
      <c r="AC33" s="23">
        <v>0</v>
      </c>
      <c r="AD33" s="23">
        <v>0</v>
      </c>
      <c r="AE33" s="23">
        <v>0</v>
      </c>
      <c r="AF33" s="23">
        <v>0</v>
      </c>
      <c r="AG33" s="24">
        <v>1</v>
      </c>
      <c r="AH33" s="24">
        <v>45</v>
      </c>
      <c r="AI33" s="24">
        <v>0</v>
      </c>
      <c r="AJ33" s="24">
        <v>46</v>
      </c>
      <c r="AK33" s="24">
        <v>1</v>
      </c>
      <c r="AL33" s="24">
        <v>0</v>
      </c>
      <c r="AM33" s="23">
        <v>1</v>
      </c>
      <c r="AN33" s="23" t="s">
        <v>2499</v>
      </c>
      <c r="AO33" s="31">
        <v>0</v>
      </c>
      <c r="AP33" s="31">
        <v>0</v>
      </c>
      <c r="AQ33" s="31">
        <v>0</v>
      </c>
      <c r="AR33" s="31">
        <v>0</v>
      </c>
      <c r="AS33" s="31">
        <v>0</v>
      </c>
      <c r="AT33" s="31">
        <v>0</v>
      </c>
      <c r="AU33" s="31">
        <v>0</v>
      </c>
      <c r="AV33" s="31">
        <v>0</v>
      </c>
      <c r="AW33" s="31">
        <v>0</v>
      </c>
      <c r="AX33" s="31">
        <v>0</v>
      </c>
      <c r="AY33" s="31">
        <v>0</v>
      </c>
      <c r="AZ33" s="31">
        <v>0</v>
      </c>
      <c r="BA33" s="31">
        <v>0</v>
      </c>
      <c r="BB33" s="31">
        <v>0</v>
      </c>
      <c r="BC33" s="31">
        <v>0</v>
      </c>
      <c r="BD33" s="31">
        <v>0</v>
      </c>
      <c r="BE33" s="31">
        <v>0</v>
      </c>
      <c r="BF33" s="31">
        <v>0</v>
      </c>
      <c r="BG33" s="31">
        <v>0</v>
      </c>
      <c r="BH33" s="31">
        <v>0</v>
      </c>
      <c r="BI33" s="31">
        <v>0</v>
      </c>
      <c r="BJ33" s="31">
        <v>0</v>
      </c>
      <c r="BK33" s="31">
        <v>0</v>
      </c>
      <c r="BL33" s="31">
        <v>0</v>
      </c>
      <c r="BM33" s="31">
        <v>0</v>
      </c>
      <c r="BN33" s="31">
        <v>0</v>
      </c>
      <c r="BO33" s="31">
        <v>0</v>
      </c>
      <c r="BP33" s="31">
        <v>0</v>
      </c>
      <c r="BQ33" s="31">
        <v>0</v>
      </c>
      <c r="BR33" s="31">
        <v>0</v>
      </c>
      <c r="BS33" s="31">
        <v>0</v>
      </c>
      <c r="BT33" s="31">
        <v>0</v>
      </c>
      <c r="BU33" s="31">
        <v>0</v>
      </c>
      <c r="BV33" s="31">
        <v>0</v>
      </c>
      <c r="BW33" s="31">
        <v>0</v>
      </c>
      <c r="BX33" s="31">
        <v>0</v>
      </c>
      <c r="BY33" s="31">
        <v>0</v>
      </c>
      <c r="BZ33" s="31">
        <v>0</v>
      </c>
      <c r="CA33" s="31">
        <v>0</v>
      </c>
      <c r="CB33" s="23"/>
      <c r="CC33" s="31">
        <v>0</v>
      </c>
      <c r="CD33" s="31">
        <v>0</v>
      </c>
      <c r="CE33" s="31">
        <v>0</v>
      </c>
      <c r="CF33" s="31">
        <v>0</v>
      </c>
      <c r="CG33" s="31">
        <v>0</v>
      </c>
      <c r="CH33" s="31">
        <v>0</v>
      </c>
    </row>
    <row r="34" spans="1:86" s="12" customFormat="1">
      <c r="A34" s="68" t="s">
        <v>767</v>
      </c>
      <c r="B34" s="23">
        <v>2</v>
      </c>
      <c r="C34" s="15">
        <v>0</v>
      </c>
      <c r="D34" s="15">
        <v>0</v>
      </c>
      <c r="E34" s="23">
        <v>63</v>
      </c>
      <c r="F34" s="15">
        <v>0</v>
      </c>
      <c r="G34" s="15">
        <v>0</v>
      </c>
      <c r="H34" s="23">
        <v>35</v>
      </c>
      <c r="I34" s="15">
        <v>0</v>
      </c>
      <c r="J34" s="15">
        <v>0</v>
      </c>
      <c r="K34" s="15">
        <v>0</v>
      </c>
      <c r="L34" s="15">
        <v>0</v>
      </c>
      <c r="M34" s="15">
        <v>0</v>
      </c>
      <c r="N34" s="23">
        <v>5</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24">
        <v>2</v>
      </c>
      <c r="AH34" s="24">
        <v>103</v>
      </c>
      <c r="AI34" s="24">
        <v>0</v>
      </c>
      <c r="AJ34" s="24">
        <v>105</v>
      </c>
      <c r="AK34" s="24">
        <v>0</v>
      </c>
      <c r="AL34" s="24">
        <v>0</v>
      </c>
      <c r="AM34" s="24">
        <v>0</v>
      </c>
      <c r="AN34" s="24">
        <v>0</v>
      </c>
      <c r="AO34" s="31">
        <v>0</v>
      </c>
      <c r="AP34" s="31">
        <v>0</v>
      </c>
      <c r="AQ34" s="31">
        <v>0</v>
      </c>
      <c r="AR34" s="31">
        <v>0</v>
      </c>
      <c r="AS34" s="31">
        <v>0</v>
      </c>
      <c r="AT34" s="31">
        <v>0</v>
      </c>
      <c r="AU34" s="31">
        <v>0</v>
      </c>
      <c r="AV34" s="31">
        <v>0</v>
      </c>
      <c r="AW34" s="31">
        <v>0</v>
      </c>
      <c r="AX34" s="31">
        <v>0</v>
      </c>
      <c r="AY34" s="31">
        <v>0</v>
      </c>
      <c r="AZ34" s="31">
        <v>0</v>
      </c>
      <c r="BA34" s="31">
        <v>0</v>
      </c>
      <c r="BB34" s="31">
        <v>0</v>
      </c>
      <c r="BC34" s="31">
        <v>0</v>
      </c>
      <c r="BD34" s="31">
        <v>0</v>
      </c>
      <c r="BE34" s="31">
        <v>0</v>
      </c>
      <c r="BF34" s="31">
        <v>0</v>
      </c>
      <c r="BG34" s="31">
        <v>0</v>
      </c>
      <c r="BH34" s="31">
        <v>0</v>
      </c>
      <c r="BI34" s="31">
        <v>0</v>
      </c>
      <c r="BJ34" s="31">
        <v>0</v>
      </c>
      <c r="BK34" s="31">
        <v>0</v>
      </c>
      <c r="BL34" s="31">
        <v>0</v>
      </c>
      <c r="BM34" s="31">
        <v>0</v>
      </c>
      <c r="BN34" s="31">
        <v>0</v>
      </c>
      <c r="BO34" s="31">
        <v>0</v>
      </c>
      <c r="BP34" s="31">
        <v>0</v>
      </c>
      <c r="BQ34" s="31">
        <v>0</v>
      </c>
      <c r="BR34" s="31">
        <v>0</v>
      </c>
      <c r="BS34" s="31">
        <v>0</v>
      </c>
      <c r="BT34" s="31">
        <v>0</v>
      </c>
      <c r="BU34" s="31">
        <v>0</v>
      </c>
      <c r="BV34" s="31">
        <v>0</v>
      </c>
      <c r="BW34" s="31">
        <v>0</v>
      </c>
      <c r="BX34" s="31">
        <v>0</v>
      </c>
      <c r="BY34" s="31">
        <v>0</v>
      </c>
      <c r="BZ34" s="31">
        <v>0</v>
      </c>
      <c r="CA34" s="31">
        <v>0</v>
      </c>
      <c r="CB34" s="31">
        <v>0</v>
      </c>
      <c r="CC34" s="31">
        <v>0</v>
      </c>
      <c r="CD34" s="31">
        <v>0</v>
      </c>
      <c r="CE34" s="31">
        <v>0</v>
      </c>
      <c r="CF34" s="31">
        <v>0</v>
      </c>
      <c r="CG34" s="31">
        <v>0</v>
      </c>
      <c r="CH34" s="31">
        <v>0</v>
      </c>
    </row>
    <row r="35" spans="1:86">
      <c r="A35" s="51" t="s">
        <v>2510</v>
      </c>
      <c r="B35" s="13">
        <v>2</v>
      </c>
      <c r="C35" s="13">
        <v>0</v>
      </c>
      <c r="D35" s="13">
        <v>0</v>
      </c>
      <c r="E35" s="13">
        <v>14</v>
      </c>
      <c r="F35" s="13">
        <v>0</v>
      </c>
      <c r="G35" s="13">
        <v>0</v>
      </c>
      <c r="H35" s="13">
        <v>45</v>
      </c>
      <c r="I35" s="13">
        <v>0</v>
      </c>
      <c r="J35" s="13">
        <v>0</v>
      </c>
      <c r="K35" s="13">
        <v>139</v>
      </c>
      <c r="L35" s="13">
        <v>0</v>
      </c>
      <c r="M35" s="13">
        <v>0</v>
      </c>
      <c r="N35" s="13">
        <v>2</v>
      </c>
      <c r="O35" s="13">
        <v>0</v>
      </c>
      <c r="P35" s="13">
        <v>0</v>
      </c>
      <c r="Q35" s="13">
        <v>1</v>
      </c>
      <c r="R35" s="13">
        <v>0</v>
      </c>
      <c r="S35" s="13">
        <v>0</v>
      </c>
      <c r="T35" s="13">
        <v>0</v>
      </c>
      <c r="U35" s="13">
        <v>0</v>
      </c>
      <c r="V35" s="13">
        <v>0</v>
      </c>
      <c r="W35" s="13">
        <v>0</v>
      </c>
      <c r="X35" s="13">
        <v>0</v>
      </c>
      <c r="Y35" s="13">
        <v>0</v>
      </c>
      <c r="Z35" s="13">
        <v>0</v>
      </c>
      <c r="AA35" s="13">
        <v>0</v>
      </c>
      <c r="AB35" s="13">
        <v>0</v>
      </c>
      <c r="AC35" s="13">
        <v>0</v>
      </c>
      <c r="AD35" s="13">
        <v>0</v>
      </c>
      <c r="AE35" s="13">
        <v>0</v>
      </c>
      <c r="AF35" s="13">
        <v>0</v>
      </c>
      <c r="AG35" s="15">
        <v>2</v>
      </c>
      <c r="AH35" s="15">
        <v>201</v>
      </c>
      <c r="AI35" s="15">
        <v>0</v>
      </c>
      <c r="AJ35" s="15">
        <v>203</v>
      </c>
      <c r="AK35" s="15">
        <v>0</v>
      </c>
      <c r="AL35" s="15">
        <v>0</v>
      </c>
      <c r="AM35" s="13">
        <v>0</v>
      </c>
      <c r="AN35" s="13">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3">
        <v>0</v>
      </c>
      <c r="BI35" s="13">
        <v>0</v>
      </c>
      <c r="BJ35" s="13">
        <v>0</v>
      </c>
      <c r="BK35" s="13">
        <v>0</v>
      </c>
      <c r="BL35" s="13">
        <v>0</v>
      </c>
      <c r="BM35" s="13">
        <v>0</v>
      </c>
      <c r="BN35" s="13">
        <v>0</v>
      </c>
      <c r="BO35" s="13">
        <v>0</v>
      </c>
      <c r="BP35" s="13">
        <v>0</v>
      </c>
      <c r="BQ35" s="13">
        <v>0</v>
      </c>
      <c r="BR35" s="13">
        <v>0</v>
      </c>
      <c r="BS35" s="13">
        <v>0</v>
      </c>
      <c r="BT35" s="13">
        <v>0</v>
      </c>
      <c r="BU35" s="13">
        <v>0</v>
      </c>
      <c r="BV35" s="13">
        <v>0</v>
      </c>
      <c r="BW35" s="13">
        <v>0</v>
      </c>
      <c r="BX35" s="13">
        <v>0</v>
      </c>
      <c r="BY35" s="13">
        <v>0</v>
      </c>
      <c r="BZ35" s="13">
        <v>0</v>
      </c>
      <c r="CA35" s="13">
        <v>0</v>
      </c>
      <c r="CB35" s="13">
        <v>0</v>
      </c>
      <c r="CC35" s="31">
        <v>0</v>
      </c>
      <c r="CD35" s="31">
        <v>0</v>
      </c>
      <c r="CE35" s="31">
        <v>0</v>
      </c>
      <c r="CF35" s="31">
        <v>0</v>
      </c>
      <c r="CG35" s="31">
        <v>0</v>
      </c>
      <c r="CH35" s="31">
        <v>0</v>
      </c>
    </row>
    <row r="36" spans="1:86" s="12" customFormat="1" ht="45">
      <c r="A36" s="68" t="s">
        <v>2502</v>
      </c>
      <c r="B36" s="23">
        <v>11</v>
      </c>
      <c r="C36" s="23">
        <v>1</v>
      </c>
      <c r="D36" s="23">
        <v>0</v>
      </c>
      <c r="E36" s="23">
        <v>4</v>
      </c>
      <c r="F36" s="23">
        <v>0</v>
      </c>
      <c r="G36" s="23">
        <v>0</v>
      </c>
      <c r="H36" s="23">
        <v>63</v>
      </c>
      <c r="I36" s="23">
        <v>0</v>
      </c>
      <c r="J36" s="23">
        <v>0</v>
      </c>
      <c r="K36" s="23">
        <v>10</v>
      </c>
      <c r="L36" s="23">
        <v>0</v>
      </c>
      <c r="M36" s="23">
        <v>0</v>
      </c>
      <c r="N36" s="23">
        <v>7</v>
      </c>
      <c r="O36" s="23">
        <v>2</v>
      </c>
      <c r="P36" s="23">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v>
      </c>
      <c r="AG36" s="24">
        <v>11</v>
      </c>
      <c r="AH36" s="24">
        <v>84</v>
      </c>
      <c r="AI36" s="24">
        <v>0</v>
      </c>
      <c r="AJ36" s="24">
        <v>95</v>
      </c>
      <c r="AK36" s="24">
        <v>3</v>
      </c>
      <c r="AL36" s="24">
        <v>0</v>
      </c>
      <c r="AM36" s="23">
        <v>3</v>
      </c>
      <c r="AN36" s="25" t="s">
        <v>2447</v>
      </c>
      <c r="AO36" s="31">
        <v>0</v>
      </c>
      <c r="AP36" s="31">
        <v>0</v>
      </c>
      <c r="AQ36" s="31">
        <v>0</v>
      </c>
      <c r="AR36" s="31">
        <v>0</v>
      </c>
      <c r="AS36" s="31">
        <v>0</v>
      </c>
      <c r="AT36" s="31">
        <v>0</v>
      </c>
      <c r="AU36" s="31">
        <v>0</v>
      </c>
      <c r="AV36" s="31">
        <v>0</v>
      </c>
      <c r="AW36" s="31">
        <v>0</v>
      </c>
      <c r="AX36" s="31">
        <v>0</v>
      </c>
      <c r="AY36" s="31">
        <v>0</v>
      </c>
      <c r="AZ36" s="31">
        <v>0</v>
      </c>
      <c r="BA36" s="31">
        <v>0</v>
      </c>
      <c r="BB36" s="31">
        <v>0</v>
      </c>
      <c r="BC36" s="31">
        <v>0</v>
      </c>
      <c r="BD36" s="31">
        <v>0</v>
      </c>
      <c r="BE36" s="31">
        <v>0</v>
      </c>
      <c r="BF36" s="31">
        <v>0</v>
      </c>
      <c r="BG36" s="31">
        <v>0</v>
      </c>
      <c r="BH36" s="31">
        <v>0</v>
      </c>
      <c r="BI36" s="31">
        <v>0</v>
      </c>
      <c r="BJ36" s="31">
        <v>0</v>
      </c>
      <c r="BK36" s="31">
        <v>0</v>
      </c>
      <c r="BL36" s="31">
        <v>0</v>
      </c>
      <c r="BM36" s="31">
        <v>0</v>
      </c>
      <c r="BN36" s="31">
        <v>0</v>
      </c>
      <c r="BO36" s="31">
        <v>0</v>
      </c>
      <c r="BP36" s="31">
        <v>0</v>
      </c>
      <c r="BQ36" s="31">
        <v>0</v>
      </c>
      <c r="BR36" s="31">
        <v>0</v>
      </c>
      <c r="BS36" s="31">
        <v>0</v>
      </c>
      <c r="BT36" s="31">
        <v>0</v>
      </c>
      <c r="BU36" s="31">
        <v>0</v>
      </c>
      <c r="BV36" s="31">
        <v>0</v>
      </c>
      <c r="BW36" s="31">
        <v>0</v>
      </c>
      <c r="BX36" s="31">
        <v>0</v>
      </c>
      <c r="BY36" s="31">
        <v>0</v>
      </c>
      <c r="BZ36" s="31">
        <v>0</v>
      </c>
      <c r="CA36" s="31">
        <v>0</v>
      </c>
      <c r="CB36" s="31">
        <v>0</v>
      </c>
      <c r="CC36" s="31">
        <v>0</v>
      </c>
      <c r="CD36" s="31">
        <v>0</v>
      </c>
      <c r="CE36" s="31">
        <v>0</v>
      </c>
      <c r="CF36" s="31">
        <v>0</v>
      </c>
      <c r="CG36" s="31">
        <v>0</v>
      </c>
      <c r="CH36" s="31">
        <v>0</v>
      </c>
    </row>
    <row r="37" spans="1:86">
      <c r="A37" s="51" t="s">
        <v>779</v>
      </c>
      <c r="B37" s="13">
        <v>5</v>
      </c>
      <c r="C37" s="13">
        <v>0</v>
      </c>
      <c r="D37" s="13">
        <v>0</v>
      </c>
      <c r="E37" s="13">
        <v>5</v>
      </c>
      <c r="F37" s="13">
        <v>0</v>
      </c>
      <c r="G37" s="13">
        <v>0</v>
      </c>
      <c r="H37" s="13">
        <v>28</v>
      </c>
      <c r="I37" s="13">
        <v>0</v>
      </c>
      <c r="J37" s="13">
        <v>0</v>
      </c>
      <c r="K37" s="13">
        <v>2</v>
      </c>
      <c r="L37" s="13">
        <v>0</v>
      </c>
      <c r="M37" s="13">
        <v>0</v>
      </c>
      <c r="N37" s="13">
        <v>24</v>
      </c>
      <c r="O37" s="13">
        <v>0</v>
      </c>
      <c r="P37" s="13">
        <v>0</v>
      </c>
      <c r="Q37" s="13">
        <v>0</v>
      </c>
      <c r="R37" s="13">
        <v>0</v>
      </c>
      <c r="S37" s="13">
        <v>0</v>
      </c>
      <c r="T37" s="13">
        <v>0</v>
      </c>
      <c r="U37" s="13">
        <v>0</v>
      </c>
      <c r="V37" s="13">
        <v>0</v>
      </c>
      <c r="W37" s="13">
        <v>0</v>
      </c>
      <c r="X37" s="13">
        <v>0</v>
      </c>
      <c r="Y37" s="13">
        <v>0</v>
      </c>
      <c r="Z37" s="13">
        <v>0</v>
      </c>
      <c r="AA37" s="15">
        <v>0</v>
      </c>
      <c r="AB37" s="15">
        <v>0</v>
      </c>
      <c r="AC37" s="15">
        <v>0</v>
      </c>
      <c r="AD37" s="15">
        <v>0</v>
      </c>
      <c r="AE37" s="15">
        <v>0</v>
      </c>
      <c r="AF37" s="15">
        <v>0</v>
      </c>
      <c r="AG37" s="15">
        <v>5</v>
      </c>
      <c r="AH37" s="15">
        <v>59</v>
      </c>
      <c r="AI37" s="15">
        <v>0</v>
      </c>
      <c r="AJ37" s="15">
        <v>64</v>
      </c>
      <c r="AK37" s="15">
        <v>0</v>
      </c>
      <c r="AL37" s="15">
        <v>0</v>
      </c>
      <c r="AM37" s="15">
        <v>0</v>
      </c>
      <c r="AN37" s="15">
        <v>0</v>
      </c>
      <c r="AO37" s="31">
        <v>0</v>
      </c>
      <c r="AP37" s="31">
        <v>0</v>
      </c>
      <c r="AQ37" s="31">
        <v>0</v>
      </c>
      <c r="AR37" s="31">
        <v>0</v>
      </c>
      <c r="AS37" s="31">
        <v>0</v>
      </c>
      <c r="AT37" s="31">
        <v>0</v>
      </c>
      <c r="AU37" s="31">
        <v>0</v>
      </c>
      <c r="AV37" s="31">
        <v>0</v>
      </c>
      <c r="AW37" s="31">
        <v>0</v>
      </c>
      <c r="AX37" s="31">
        <v>0</v>
      </c>
      <c r="AY37" s="31">
        <v>0</v>
      </c>
      <c r="AZ37" s="31">
        <v>0</v>
      </c>
      <c r="BA37" s="31">
        <v>0</v>
      </c>
      <c r="BB37" s="31">
        <v>0</v>
      </c>
      <c r="BC37" s="31">
        <v>0</v>
      </c>
      <c r="BD37" s="31">
        <v>0</v>
      </c>
      <c r="BE37" s="31">
        <v>0</v>
      </c>
      <c r="BF37" s="31">
        <v>0</v>
      </c>
      <c r="BG37" s="31">
        <v>0</v>
      </c>
      <c r="BH37" s="31">
        <v>0</v>
      </c>
      <c r="BI37" s="31">
        <v>0</v>
      </c>
      <c r="BJ37" s="31">
        <v>0</v>
      </c>
      <c r="BK37" s="31">
        <v>0</v>
      </c>
      <c r="BL37" s="31">
        <v>0</v>
      </c>
      <c r="BM37" s="31">
        <v>0</v>
      </c>
      <c r="BN37" s="31">
        <v>0</v>
      </c>
      <c r="BO37" s="31">
        <v>0</v>
      </c>
      <c r="BP37" s="31">
        <v>0</v>
      </c>
      <c r="BQ37" s="31">
        <v>0</v>
      </c>
      <c r="BR37" s="31">
        <v>0</v>
      </c>
      <c r="BS37" s="31">
        <v>0</v>
      </c>
      <c r="BT37" s="31">
        <v>0</v>
      </c>
      <c r="BU37" s="31">
        <v>0</v>
      </c>
      <c r="BV37" s="31">
        <v>0</v>
      </c>
      <c r="BW37" s="31">
        <v>0</v>
      </c>
      <c r="BX37" s="31">
        <v>0</v>
      </c>
      <c r="BY37" s="31">
        <v>0</v>
      </c>
      <c r="BZ37" s="31">
        <v>0</v>
      </c>
      <c r="CA37" s="31">
        <v>0</v>
      </c>
      <c r="CB37" s="31">
        <v>0</v>
      </c>
      <c r="CC37" s="31">
        <v>0</v>
      </c>
      <c r="CD37" s="31">
        <v>0</v>
      </c>
      <c r="CE37" s="31">
        <v>0</v>
      </c>
      <c r="CF37" s="31">
        <v>0</v>
      </c>
      <c r="CG37" s="31">
        <v>0</v>
      </c>
      <c r="CH37" s="31">
        <v>0</v>
      </c>
    </row>
    <row r="38" spans="1:86" s="89" customFormat="1">
      <c r="A38" s="157" t="s">
        <v>2481</v>
      </c>
      <c r="B38" s="94">
        <v>3</v>
      </c>
      <c r="C38" s="94">
        <v>0</v>
      </c>
      <c r="D38" s="94">
        <v>0</v>
      </c>
      <c r="E38" s="94">
        <v>0</v>
      </c>
      <c r="F38" s="94">
        <v>0</v>
      </c>
      <c r="G38" s="94">
        <v>0</v>
      </c>
      <c r="H38" s="94">
        <v>35</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22">
        <v>3</v>
      </c>
      <c r="AH38" s="22">
        <v>35</v>
      </c>
      <c r="AI38" s="22">
        <v>0</v>
      </c>
      <c r="AJ38" s="22">
        <v>38</v>
      </c>
      <c r="AK38" s="22">
        <v>0</v>
      </c>
      <c r="AL38" s="22">
        <v>0</v>
      </c>
      <c r="AM38" s="94">
        <v>0</v>
      </c>
      <c r="AN38" s="94">
        <v>0</v>
      </c>
      <c r="AO38" s="94">
        <v>0</v>
      </c>
      <c r="AP38" s="94">
        <v>0</v>
      </c>
      <c r="AQ38" s="94">
        <v>0</v>
      </c>
      <c r="AR38" s="94">
        <v>0</v>
      </c>
      <c r="AS38" s="94">
        <v>0</v>
      </c>
      <c r="AT38" s="94">
        <v>0</v>
      </c>
      <c r="AU38" s="94">
        <v>0</v>
      </c>
      <c r="AV38" s="94">
        <v>0</v>
      </c>
      <c r="AW38" s="94">
        <v>0</v>
      </c>
      <c r="AX38" s="94">
        <v>0</v>
      </c>
      <c r="AY38" s="94">
        <v>0</v>
      </c>
      <c r="AZ38" s="94">
        <v>0</v>
      </c>
      <c r="BA38" s="94">
        <v>0</v>
      </c>
      <c r="BB38" s="94">
        <v>0</v>
      </c>
      <c r="BC38" s="94">
        <v>0</v>
      </c>
      <c r="BD38" s="94">
        <v>0</v>
      </c>
      <c r="BE38" s="94">
        <v>0</v>
      </c>
      <c r="BF38" s="94">
        <v>0</v>
      </c>
      <c r="BG38" s="94">
        <v>0</v>
      </c>
      <c r="BH38" s="94">
        <v>0</v>
      </c>
      <c r="BI38" s="94">
        <v>0</v>
      </c>
      <c r="BJ38" s="94">
        <v>0</v>
      </c>
      <c r="BK38" s="94">
        <v>0</v>
      </c>
      <c r="BL38" s="94">
        <v>0</v>
      </c>
      <c r="BM38" s="94">
        <v>0</v>
      </c>
      <c r="BN38" s="94">
        <v>0</v>
      </c>
      <c r="BO38" s="94">
        <v>0</v>
      </c>
      <c r="BP38" s="94">
        <v>0</v>
      </c>
      <c r="BQ38" s="94">
        <v>0</v>
      </c>
      <c r="BR38" s="94">
        <v>0</v>
      </c>
      <c r="BS38" s="94">
        <v>0</v>
      </c>
      <c r="BT38" s="94">
        <v>0</v>
      </c>
      <c r="BU38" s="94">
        <v>0</v>
      </c>
      <c r="BV38" s="94">
        <v>0</v>
      </c>
      <c r="BW38" s="94">
        <v>0</v>
      </c>
      <c r="BX38" s="94">
        <v>0</v>
      </c>
      <c r="BY38" s="94">
        <v>0</v>
      </c>
      <c r="BZ38" s="94">
        <v>0</v>
      </c>
      <c r="CA38" s="94">
        <v>0</v>
      </c>
      <c r="CB38" s="94">
        <v>0</v>
      </c>
      <c r="CC38" s="31">
        <v>0</v>
      </c>
      <c r="CD38" s="31">
        <v>0</v>
      </c>
      <c r="CE38" s="31">
        <v>0</v>
      </c>
      <c r="CF38" s="31">
        <v>0</v>
      </c>
      <c r="CG38" s="31">
        <v>0</v>
      </c>
      <c r="CH38" s="31">
        <v>0</v>
      </c>
    </row>
    <row r="39" spans="1:86" s="12" customFormat="1">
      <c r="A39" s="68" t="s">
        <v>759</v>
      </c>
      <c r="B39" s="23">
        <v>3</v>
      </c>
      <c r="C39" s="23">
        <v>0</v>
      </c>
      <c r="D39" s="23">
        <v>0</v>
      </c>
      <c r="E39" s="23">
        <v>9</v>
      </c>
      <c r="F39" s="23">
        <v>0</v>
      </c>
      <c r="G39" s="23">
        <v>0</v>
      </c>
      <c r="H39" s="23">
        <v>54</v>
      </c>
      <c r="I39" s="23">
        <v>0</v>
      </c>
      <c r="J39" s="23">
        <v>0</v>
      </c>
      <c r="K39" s="23">
        <v>0</v>
      </c>
      <c r="L39" s="23">
        <v>0</v>
      </c>
      <c r="M39" s="23">
        <v>0</v>
      </c>
      <c r="N39" s="23">
        <v>17</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4">
        <v>3</v>
      </c>
      <c r="AH39" s="24">
        <v>80</v>
      </c>
      <c r="AI39" s="24">
        <v>0</v>
      </c>
      <c r="AJ39" s="24">
        <v>83</v>
      </c>
      <c r="AK39" s="24">
        <v>0</v>
      </c>
      <c r="AL39" s="24">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v>0</v>
      </c>
      <c r="BQ39" s="23">
        <v>0</v>
      </c>
      <c r="BR39" s="23">
        <v>0</v>
      </c>
      <c r="BS39" s="23">
        <v>0</v>
      </c>
      <c r="BT39" s="23">
        <v>0</v>
      </c>
      <c r="BU39" s="23">
        <v>0</v>
      </c>
      <c r="BV39" s="23">
        <v>0</v>
      </c>
      <c r="BW39" s="23">
        <v>0</v>
      </c>
      <c r="BX39" s="23">
        <v>0</v>
      </c>
      <c r="BY39" s="23">
        <v>0</v>
      </c>
      <c r="BZ39" s="23">
        <v>0</v>
      </c>
      <c r="CA39" s="23">
        <v>0</v>
      </c>
      <c r="CB39" s="23">
        <v>0</v>
      </c>
      <c r="CC39" s="31">
        <v>0</v>
      </c>
      <c r="CD39" s="31">
        <v>0</v>
      </c>
      <c r="CE39" s="31">
        <v>0</v>
      </c>
      <c r="CF39" s="31">
        <v>0</v>
      </c>
      <c r="CG39" s="31">
        <v>0</v>
      </c>
      <c r="CH39" s="31">
        <v>0</v>
      </c>
    </row>
    <row r="40" spans="1:86" s="89" customFormat="1">
      <c r="A40" s="157" t="s">
        <v>2482</v>
      </c>
      <c r="B40" s="94">
        <v>3</v>
      </c>
      <c r="C40" s="94">
        <v>0</v>
      </c>
      <c r="D40" s="94">
        <v>0</v>
      </c>
      <c r="E40" s="94">
        <v>0</v>
      </c>
      <c r="F40" s="94">
        <v>0</v>
      </c>
      <c r="G40" s="94">
        <v>0</v>
      </c>
      <c r="H40" s="94">
        <v>30</v>
      </c>
      <c r="I40" s="94">
        <v>0</v>
      </c>
      <c r="J40" s="94">
        <v>0</v>
      </c>
      <c r="K40" s="94">
        <v>0</v>
      </c>
      <c r="L40" s="94">
        <v>0</v>
      </c>
      <c r="M40" s="94">
        <v>0</v>
      </c>
      <c r="N40" s="94">
        <v>0</v>
      </c>
      <c r="O40" s="94">
        <v>0</v>
      </c>
      <c r="P40" s="94">
        <v>0</v>
      </c>
      <c r="Q40" s="94">
        <v>0</v>
      </c>
      <c r="R40" s="94">
        <v>0</v>
      </c>
      <c r="S40" s="94">
        <v>0</v>
      </c>
      <c r="T40" s="94">
        <v>0</v>
      </c>
      <c r="U40" s="94">
        <v>0</v>
      </c>
      <c r="V40" s="94">
        <v>0</v>
      </c>
      <c r="W40" s="94">
        <v>0</v>
      </c>
      <c r="X40" s="94">
        <v>0</v>
      </c>
      <c r="Y40" s="94">
        <v>0</v>
      </c>
      <c r="Z40" s="94">
        <v>0</v>
      </c>
      <c r="AA40" s="94">
        <v>0</v>
      </c>
      <c r="AB40" s="94">
        <v>0</v>
      </c>
      <c r="AC40" s="94">
        <v>0</v>
      </c>
      <c r="AD40" s="94">
        <v>0</v>
      </c>
      <c r="AE40" s="94">
        <v>0</v>
      </c>
      <c r="AF40" s="94">
        <v>0</v>
      </c>
      <c r="AG40" s="22">
        <v>3</v>
      </c>
      <c r="AH40" s="22">
        <v>30</v>
      </c>
      <c r="AI40" s="22">
        <v>0</v>
      </c>
      <c r="AJ40" s="22">
        <v>33</v>
      </c>
      <c r="AK40" s="22">
        <v>0</v>
      </c>
      <c r="AL40" s="22">
        <v>0</v>
      </c>
      <c r="AM40" s="94">
        <v>0</v>
      </c>
      <c r="AN40" s="94">
        <v>0</v>
      </c>
      <c r="AO40" s="94">
        <v>0</v>
      </c>
      <c r="AP40" s="94">
        <v>0</v>
      </c>
      <c r="AQ40" s="94">
        <v>0</v>
      </c>
      <c r="AR40" s="94">
        <v>0</v>
      </c>
      <c r="AS40" s="94">
        <v>0</v>
      </c>
      <c r="AT40" s="94">
        <v>0</v>
      </c>
      <c r="AU40" s="94">
        <v>0</v>
      </c>
      <c r="AV40" s="94">
        <v>0</v>
      </c>
      <c r="AW40" s="94">
        <v>0</v>
      </c>
      <c r="AX40" s="94">
        <v>0</v>
      </c>
      <c r="AY40" s="94">
        <v>0</v>
      </c>
      <c r="AZ40" s="94">
        <v>0</v>
      </c>
      <c r="BA40" s="94">
        <v>0</v>
      </c>
      <c r="BB40" s="94">
        <v>0</v>
      </c>
      <c r="BC40" s="94">
        <v>0</v>
      </c>
      <c r="BD40" s="94">
        <v>0</v>
      </c>
      <c r="BE40" s="94">
        <v>0</v>
      </c>
      <c r="BF40" s="94">
        <v>0</v>
      </c>
      <c r="BG40" s="94">
        <v>0</v>
      </c>
      <c r="BH40" s="94">
        <v>0</v>
      </c>
      <c r="BI40" s="94">
        <v>0</v>
      </c>
      <c r="BJ40" s="94">
        <v>0</v>
      </c>
      <c r="BK40" s="94">
        <v>0</v>
      </c>
      <c r="BL40" s="94">
        <v>0</v>
      </c>
      <c r="BM40" s="94">
        <v>0</v>
      </c>
      <c r="BN40" s="94">
        <v>0</v>
      </c>
      <c r="BO40" s="94">
        <v>0</v>
      </c>
      <c r="BP40" s="94">
        <v>0</v>
      </c>
      <c r="BQ40" s="94">
        <v>0</v>
      </c>
      <c r="BR40" s="94">
        <v>0</v>
      </c>
      <c r="BS40" s="94">
        <v>0</v>
      </c>
      <c r="BT40" s="94">
        <v>0</v>
      </c>
      <c r="BU40" s="94">
        <v>0</v>
      </c>
      <c r="BV40" s="94">
        <v>0</v>
      </c>
      <c r="BW40" s="94">
        <v>0</v>
      </c>
      <c r="BX40" s="94">
        <v>0</v>
      </c>
      <c r="BY40" s="94">
        <v>0</v>
      </c>
      <c r="BZ40" s="94">
        <v>0</v>
      </c>
      <c r="CA40" s="94">
        <v>0</v>
      </c>
      <c r="CB40" s="94">
        <v>0</v>
      </c>
      <c r="CC40" s="31">
        <v>0</v>
      </c>
      <c r="CD40" s="31">
        <v>0</v>
      </c>
      <c r="CE40" s="31">
        <v>0</v>
      </c>
      <c r="CF40" s="31">
        <v>0</v>
      </c>
      <c r="CG40" s="31">
        <v>0</v>
      </c>
      <c r="CH40" s="31">
        <v>0</v>
      </c>
    </row>
    <row r="41" spans="1:86">
      <c r="A41" s="51" t="s">
        <v>776</v>
      </c>
      <c r="B41" s="13">
        <v>3</v>
      </c>
      <c r="C41" s="13">
        <v>0</v>
      </c>
      <c r="D41" s="13">
        <v>0</v>
      </c>
      <c r="E41" s="13">
        <v>39</v>
      </c>
      <c r="F41" s="13">
        <v>0</v>
      </c>
      <c r="G41" s="13">
        <v>0</v>
      </c>
      <c r="H41" s="13">
        <v>30</v>
      </c>
      <c r="I41" s="13">
        <v>0</v>
      </c>
      <c r="J41" s="13">
        <v>0</v>
      </c>
      <c r="K41" s="13">
        <v>0</v>
      </c>
      <c r="L41" s="13">
        <v>0</v>
      </c>
      <c r="M41" s="13">
        <v>0</v>
      </c>
      <c r="N41" s="13">
        <v>9</v>
      </c>
      <c r="O41" s="13">
        <v>0</v>
      </c>
      <c r="P41" s="13">
        <v>0</v>
      </c>
      <c r="Q41" s="13">
        <v>0</v>
      </c>
      <c r="R41" s="13">
        <v>0</v>
      </c>
      <c r="S41" s="13">
        <v>0</v>
      </c>
      <c r="T41" s="13">
        <v>0</v>
      </c>
      <c r="U41" s="13">
        <v>0</v>
      </c>
      <c r="V41" s="13">
        <v>0</v>
      </c>
      <c r="W41" s="13">
        <v>0</v>
      </c>
      <c r="X41" s="13">
        <v>0</v>
      </c>
      <c r="Y41" s="13">
        <v>0</v>
      </c>
      <c r="Z41" s="13">
        <v>0</v>
      </c>
      <c r="AA41" s="13">
        <v>0</v>
      </c>
      <c r="AB41" s="13">
        <v>0</v>
      </c>
      <c r="AC41" s="13">
        <v>0</v>
      </c>
      <c r="AD41" s="13">
        <v>0</v>
      </c>
      <c r="AE41" s="13">
        <v>0</v>
      </c>
      <c r="AF41" s="13">
        <v>0</v>
      </c>
      <c r="AG41" s="15">
        <v>3</v>
      </c>
      <c r="AH41" s="15">
        <v>78</v>
      </c>
      <c r="AI41" s="15">
        <v>0</v>
      </c>
      <c r="AJ41" s="15">
        <v>81</v>
      </c>
      <c r="AK41" s="15">
        <v>0</v>
      </c>
      <c r="AL41" s="15">
        <v>0</v>
      </c>
      <c r="AM41" s="13">
        <v>0</v>
      </c>
      <c r="AN41" s="13">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3">
        <v>0</v>
      </c>
      <c r="BI41" s="13">
        <v>0</v>
      </c>
      <c r="BJ41" s="13">
        <v>0</v>
      </c>
      <c r="BK41" s="13">
        <v>0</v>
      </c>
      <c r="BL41" s="13">
        <v>0</v>
      </c>
      <c r="BM41" s="13">
        <v>0</v>
      </c>
      <c r="BN41" s="13">
        <v>0</v>
      </c>
      <c r="BO41" s="13">
        <v>0</v>
      </c>
      <c r="BP41" s="13">
        <v>0</v>
      </c>
      <c r="BQ41" s="13">
        <v>0</v>
      </c>
      <c r="BR41" s="13">
        <v>0</v>
      </c>
      <c r="BS41" s="13">
        <v>0</v>
      </c>
      <c r="BT41" s="13">
        <v>0</v>
      </c>
      <c r="BU41" s="13">
        <v>0</v>
      </c>
      <c r="BV41" s="13">
        <v>0</v>
      </c>
      <c r="BW41" s="13">
        <v>0</v>
      </c>
      <c r="BX41" s="13">
        <v>0</v>
      </c>
      <c r="BY41" s="13">
        <v>0</v>
      </c>
      <c r="BZ41" s="13">
        <v>0</v>
      </c>
      <c r="CA41" s="13">
        <v>0</v>
      </c>
      <c r="CB41" s="13">
        <v>0</v>
      </c>
      <c r="CC41" s="31">
        <v>0</v>
      </c>
      <c r="CD41" s="31">
        <v>0</v>
      </c>
      <c r="CE41" s="31">
        <v>0</v>
      </c>
      <c r="CF41" s="31">
        <v>0</v>
      </c>
      <c r="CG41" s="31">
        <v>0</v>
      </c>
      <c r="CH41" s="31">
        <v>0</v>
      </c>
    </row>
    <row r="42" spans="1:86">
      <c r="A42" s="51" t="s">
        <v>781</v>
      </c>
      <c r="B42" s="13">
        <v>5</v>
      </c>
      <c r="C42" s="13">
        <v>0</v>
      </c>
      <c r="D42" s="13">
        <v>0</v>
      </c>
      <c r="E42" s="13">
        <v>72</v>
      </c>
      <c r="F42" s="13">
        <v>0</v>
      </c>
      <c r="G42" s="13">
        <v>0</v>
      </c>
      <c r="H42" s="13">
        <v>37</v>
      </c>
      <c r="I42" s="13">
        <v>0</v>
      </c>
      <c r="J42" s="13">
        <v>0</v>
      </c>
      <c r="K42" s="13">
        <v>0</v>
      </c>
      <c r="L42" s="13">
        <v>0</v>
      </c>
      <c r="M42" s="13">
        <v>0</v>
      </c>
      <c r="N42" s="13">
        <v>11</v>
      </c>
      <c r="O42" s="13">
        <v>0</v>
      </c>
      <c r="P42" s="13">
        <v>0</v>
      </c>
      <c r="Q42" s="13">
        <v>0</v>
      </c>
      <c r="R42" s="13">
        <v>0</v>
      </c>
      <c r="S42" s="13">
        <v>0</v>
      </c>
      <c r="T42" s="13">
        <v>0</v>
      </c>
      <c r="U42" s="13">
        <v>0</v>
      </c>
      <c r="V42" s="13">
        <v>0</v>
      </c>
      <c r="W42" s="13">
        <v>0</v>
      </c>
      <c r="X42" s="13">
        <v>0</v>
      </c>
      <c r="Y42" s="13">
        <v>0</v>
      </c>
      <c r="Z42" s="13">
        <v>0</v>
      </c>
      <c r="AA42" s="13">
        <v>0</v>
      </c>
      <c r="AB42" s="13">
        <v>0</v>
      </c>
      <c r="AC42" s="13">
        <v>0</v>
      </c>
      <c r="AD42" s="13">
        <v>0</v>
      </c>
      <c r="AE42" s="13">
        <v>0</v>
      </c>
      <c r="AF42" s="13">
        <v>0</v>
      </c>
      <c r="AG42" s="15">
        <v>5</v>
      </c>
      <c r="AH42" s="15">
        <v>120</v>
      </c>
      <c r="AI42" s="15">
        <v>0</v>
      </c>
      <c r="AJ42" s="15">
        <v>125</v>
      </c>
      <c r="AK42" s="15">
        <v>0</v>
      </c>
      <c r="AL42" s="15">
        <v>0</v>
      </c>
      <c r="AM42" s="13">
        <v>0</v>
      </c>
      <c r="AN42" s="13">
        <v>0</v>
      </c>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3">
        <v>0</v>
      </c>
      <c r="BE42" s="13">
        <v>0</v>
      </c>
      <c r="BF42" s="13">
        <v>0</v>
      </c>
      <c r="BG42" s="13">
        <v>0</v>
      </c>
      <c r="BH42" s="13">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3">
        <v>0</v>
      </c>
      <c r="CA42" s="13">
        <v>0</v>
      </c>
      <c r="CB42" s="13">
        <v>0</v>
      </c>
      <c r="CC42" s="31">
        <v>0</v>
      </c>
      <c r="CD42" s="31">
        <v>0</v>
      </c>
      <c r="CE42" s="31">
        <v>0</v>
      </c>
      <c r="CF42" s="31">
        <v>0</v>
      </c>
      <c r="CG42" s="31">
        <v>0</v>
      </c>
      <c r="CH42" s="31">
        <v>0</v>
      </c>
    </row>
    <row r="43" spans="1:86">
      <c r="A43" s="51" t="s">
        <v>2440</v>
      </c>
      <c r="B43" s="13">
        <v>8</v>
      </c>
      <c r="C43" s="13">
        <v>0</v>
      </c>
      <c r="D43" s="13">
        <v>0</v>
      </c>
      <c r="E43" s="13">
        <v>9</v>
      </c>
      <c r="F43" s="13">
        <v>0</v>
      </c>
      <c r="G43" s="13">
        <v>0</v>
      </c>
      <c r="H43" s="13">
        <v>58</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3">
        <v>0</v>
      </c>
      <c r="AB43" s="13">
        <v>0</v>
      </c>
      <c r="AC43" s="13">
        <v>0</v>
      </c>
      <c r="AD43" s="13">
        <v>0</v>
      </c>
      <c r="AE43" s="13">
        <v>0</v>
      </c>
      <c r="AF43" s="13">
        <v>0</v>
      </c>
      <c r="AG43" s="15">
        <v>8</v>
      </c>
      <c r="AH43" s="15">
        <v>67</v>
      </c>
      <c r="AI43" s="15">
        <v>0</v>
      </c>
      <c r="AJ43" s="15">
        <v>75</v>
      </c>
      <c r="AK43" s="15">
        <v>0</v>
      </c>
      <c r="AL43" s="15">
        <v>0</v>
      </c>
      <c r="AM43" s="13">
        <v>0</v>
      </c>
      <c r="AN43" s="13">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v>0</v>
      </c>
      <c r="BK43" s="31">
        <v>0</v>
      </c>
      <c r="BL43" s="31">
        <v>0</v>
      </c>
      <c r="BM43" s="31">
        <v>0</v>
      </c>
      <c r="BN43" s="31">
        <v>0</v>
      </c>
      <c r="BO43" s="31">
        <v>0</v>
      </c>
      <c r="BP43" s="31">
        <v>0</v>
      </c>
      <c r="BQ43" s="31">
        <v>0</v>
      </c>
      <c r="BR43" s="31">
        <v>0</v>
      </c>
      <c r="BS43" s="31">
        <v>0</v>
      </c>
      <c r="BT43" s="31">
        <v>0</v>
      </c>
      <c r="BU43" s="31">
        <v>0</v>
      </c>
      <c r="BV43" s="31">
        <v>0</v>
      </c>
      <c r="BW43" s="31">
        <v>0</v>
      </c>
      <c r="BX43" s="31">
        <v>0</v>
      </c>
      <c r="BY43" s="31">
        <v>0</v>
      </c>
      <c r="BZ43" s="31">
        <v>0</v>
      </c>
      <c r="CA43" s="31">
        <v>0</v>
      </c>
      <c r="CB43" s="31">
        <v>0</v>
      </c>
      <c r="CC43" s="31">
        <v>0</v>
      </c>
      <c r="CD43" s="31">
        <v>0</v>
      </c>
      <c r="CE43" s="31">
        <v>0</v>
      </c>
      <c r="CF43" s="31">
        <v>0</v>
      </c>
      <c r="CG43" s="31">
        <v>0</v>
      </c>
      <c r="CH43" s="31">
        <v>0</v>
      </c>
    </row>
    <row r="44" spans="1:86" s="139" customFormat="1">
      <c r="A44" s="158" t="s">
        <v>2448</v>
      </c>
      <c r="B44" s="96">
        <v>4</v>
      </c>
      <c r="C44" s="13">
        <v>0</v>
      </c>
      <c r="D44" s="13">
        <v>0</v>
      </c>
      <c r="E44" s="13">
        <v>0</v>
      </c>
      <c r="F44" s="13">
        <v>0</v>
      </c>
      <c r="G44" s="13">
        <v>0</v>
      </c>
      <c r="H44" s="96">
        <v>17</v>
      </c>
      <c r="I44" s="13">
        <v>0</v>
      </c>
      <c r="J44" s="13">
        <v>0</v>
      </c>
      <c r="K44" s="13">
        <v>0</v>
      </c>
      <c r="L44" s="13">
        <v>0</v>
      </c>
      <c r="M44" s="13">
        <v>0</v>
      </c>
      <c r="N44" s="13">
        <v>0</v>
      </c>
      <c r="O44" s="13">
        <v>0</v>
      </c>
      <c r="P44" s="13">
        <v>0</v>
      </c>
      <c r="Q44" s="13">
        <v>0</v>
      </c>
      <c r="R44" s="13">
        <v>0</v>
      </c>
      <c r="S44" s="13">
        <v>0</v>
      </c>
      <c r="T44" s="13">
        <v>0</v>
      </c>
      <c r="U44" s="13">
        <v>0</v>
      </c>
      <c r="V44" s="13">
        <v>0</v>
      </c>
      <c r="W44" s="13">
        <v>0</v>
      </c>
      <c r="X44" s="13">
        <v>0</v>
      </c>
      <c r="Y44" s="13">
        <v>0</v>
      </c>
      <c r="Z44" s="13">
        <v>0</v>
      </c>
      <c r="AA44" s="13">
        <v>0</v>
      </c>
      <c r="AB44" s="13">
        <v>0</v>
      </c>
      <c r="AC44" s="13">
        <v>0</v>
      </c>
      <c r="AD44" s="13">
        <v>0</v>
      </c>
      <c r="AE44" s="13">
        <v>0</v>
      </c>
      <c r="AF44" s="13">
        <v>0</v>
      </c>
      <c r="AG44" s="96">
        <v>4</v>
      </c>
      <c r="AH44" s="96">
        <v>17</v>
      </c>
      <c r="AI44" s="13">
        <v>0</v>
      </c>
      <c r="AJ44" s="13">
        <v>21</v>
      </c>
      <c r="AK44" s="13">
        <v>0</v>
      </c>
      <c r="AL44" s="13">
        <v>0</v>
      </c>
      <c r="AM44" s="13">
        <v>0</v>
      </c>
      <c r="AN44" s="13">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v>0</v>
      </c>
      <c r="BK44" s="31">
        <v>0</v>
      </c>
      <c r="BL44" s="31">
        <v>0</v>
      </c>
      <c r="BM44" s="31">
        <v>0</v>
      </c>
      <c r="BN44" s="31">
        <v>0</v>
      </c>
      <c r="BO44" s="31">
        <v>0</v>
      </c>
      <c r="BP44" s="31">
        <v>0</v>
      </c>
      <c r="BQ44" s="31">
        <v>0</v>
      </c>
      <c r="BR44" s="31">
        <v>0</v>
      </c>
      <c r="BS44" s="31">
        <v>0</v>
      </c>
      <c r="BT44" s="31">
        <v>0</v>
      </c>
      <c r="BU44" s="31">
        <v>0</v>
      </c>
      <c r="BV44" s="31">
        <v>0</v>
      </c>
      <c r="BW44" s="31">
        <v>0</v>
      </c>
      <c r="BX44" s="31">
        <v>0</v>
      </c>
      <c r="BY44" s="31">
        <v>0</v>
      </c>
      <c r="BZ44" s="31">
        <v>0</v>
      </c>
      <c r="CA44" s="31">
        <v>0</v>
      </c>
      <c r="CB44" s="31">
        <v>0</v>
      </c>
      <c r="CC44" s="31">
        <v>0</v>
      </c>
      <c r="CD44" s="31">
        <v>0</v>
      </c>
      <c r="CE44" s="31">
        <v>0</v>
      </c>
      <c r="CF44" s="31">
        <v>0</v>
      </c>
      <c r="CG44" s="31">
        <v>0</v>
      </c>
      <c r="CH44" s="31">
        <v>0</v>
      </c>
    </row>
    <row r="45" spans="1:86">
      <c r="A45" s="51" t="s">
        <v>2486</v>
      </c>
      <c r="B45" s="13">
        <v>4</v>
      </c>
      <c r="C45" s="13">
        <v>0</v>
      </c>
      <c r="D45" s="13">
        <v>0</v>
      </c>
      <c r="E45" s="13">
        <v>21</v>
      </c>
      <c r="F45" s="13">
        <v>0</v>
      </c>
      <c r="G45" s="13">
        <v>0</v>
      </c>
      <c r="H45" s="13">
        <v>14</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5">
        <v>0</v>
      </c>
      <c r="AF45" s="15">
        <v>0</v>
      </c>
      <c r="AG45" s="15">
        <v>4</v>
      </c>
      <c r="AH45" s="15">
        <v>35</v>
      </c>
      <c r="AI45" s="23">
        <v>0</v>
      </c>
      <c r="AJ45" s="15">
        <v>39</v>
      </c>
      <c r="AK45" s="15">
        <v>0</v>
      </c>
      <c r="AL45" s="15">
        <v>0</v>
      </c>
      <c r="AM45" s="15">
        <v>0</v>
      </c>
      <c r="AN45" s="15">
        <v>0</v>
      </c>
      <c r="AO45" s="31">
        <v>0</v>
      </c>
      <c r="AP45" s="31">
        <v>0</v>
      </c>
      <c r="AQ45" s="31">
        <v>0</v>
      </c>
      <c r="AR45" s="31">
        <v>0</v>
      </c>
      <c r="AS45" s="31">
        <v>0</v>
      </c>
      <c r="AT45" s="31">
        <v>0</v>
      </c>
      <c r="AU45" s="31">
        <v>0</v>
      </c>
      <c r="AV45" s="31">
        <v>0</v>
      </c>
      <c r="AW45" s="31">
        <v>0</v>
      </c>
      <c r="AX45" s="31">
        <v>0</v>
      </c>
      <c r="AY45" s="31">
        <v>0</v>
      </c>
      <c r="AZ45" s="31">
        <v>0</v>
      </c>
      <c r="BA45" s="31">
        <v>0</v>
      </c>
      <c r="BB45" s="31">
        <v>0</v>
      </c>
      <c r="BC45" s="31">
        <v>0</v>
      </c>
      <c r="BD45" s="31">
        <v>0</v>
      </c>
      <c r="BE45" s="31">
        <v>0</v>
      </c>
      <c r="BF45" s="31">
        <v>0</v>
      </c>
      <c r="BG45" s="31">
        <v>0</v>
      </c>
      <c r="BH45" s="31">
        <v>0</v>
      </c>
      <c r="BI45" s="31">
        <v>0</v>
      </c>
      <c r="BJ45" s="31">
        <v>0</v>
      </c>
      <c r="BK45" s="31">
        <v>0</v>
      </c>
      <c r="BL45" s="31">
        <v>0</v>
      </c>
      <c r="BM45" s="31">
        <v>0</v>
      </c>
      <c r="BN45" s="31">
        <v>0</v>
      </c>
      <c r="BO45" s="31">
        <v>0</v>
      </c>
      <c r="BP45" s="31">
        <v>0</v>
      </c>
      <c r="BQ45" s="31">
        <v>0</v>
      </c>
      <c r="BR45" s="31">
        <v>0</v>
      </c>
      <c r="BS45" s="31">
        <v>0</v>
      </c>
      <c r="BT45" s="31">
        <v>0</v>
      </c>
      <c r="BU45" s="31">
        <v>0</v>
      </c>
      <c r="BV45" s="31">
        <v>0</v>
      </c>
      <c r="BW45" s="31">
        <v>0</v>
      </c>
      <c r="BX45" s="31">
        <v>0</v>
      </c>
      <c r="BY45" s="31">
        <v>0</v>
      </c>
      <c r="BZ45" s="31">
        <v>0</v>
      </c>
      <c r="CA45" s="31">
        <v>0</v>
      </c>
      <c r="CB45" s="31">
        <v>0</v>
      </c>
      <c r="CC45" s="31">
        <v>0</v>
      </c>
      <c r="CD45" s="31">
        <v>0</v>
      </c>
      <c r="CE45" s="31">
        <v>0</v>
      </c>
      <c r="CF45" s="31">
        <v>0</v>
      </c>
      <c r="CG45" s="31">
        <v>0</v>
      </c>
      <c r="CH45" s="31">
        <v>0</v>
      </c>
    </row>
    <row r="46" spans="1:86">
      <c r="A46" s="51" t="s">
        <v>1234</v>
      </c>
      <c r="B46" s="13">
        <v>8</v>
      </c>
      <c r="C46" s="13">
        <v>0</v>
      </c>
      <c r="D46" s="13">
        <v>0</v>
      </c>
      <c r="E46" s="13">
        <v>0</v>
      </c>
      <c r="F46" s="13">
        <v>0</v>
      </c>
      <c r="G46" s="13">
        <v>0</v>
      </c>
      <c r="H46" s="13">
        <v>22</v>
      </c>
      <c r="I46" s="13">
        <v>0</v>
      </c>
      <c r="J46" s="13">
        <v>0</v>
      </c>
      <c r="K46" s="13">
        <v>0</v>
      </c>
      <c r="L46" s="13">
        <v>0</v>
      </c>
      <c r="M46" s="13">
        <v>0</v>
      </c>
      <c r="N46" s="13">
        <v>6</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5">
        <v>8</v>
      </c>
      <c r="AH46" s="15">
        <v>28</v>
      </c>
      <c r="AI46" s="15">
        <v>0</v>
      </c>
      <c r="AJ46" s="15">
        <v>36</v>
      </c>
      <c r="AK46" s="15">
        <v>0</v>
      </c>
      <c r="AL46" s="15">
        <v>0</v>
      </c>
      <c r="AM46" s="13">
        <v>0</v>
      </c>
      <c r="AN46" s="13">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0</v>
      </c>
      <c r="BS46" s="13">
        <v>0</v>
      </c>
      <c r="BT46" s="13">
        <v>0</v>
      </c>
      <c r="BU46" s="13">
        <v>0</v>
      </c>
      <c r="BV46" s="13">
        <v>0</v>
      </c>
      <c r="BW46" s="13">
        <v>0</v>
      </c>
      <c r="BX46" s="13">
        <v>0</v>
      </c>
      <c r="BY46" s="13">
        <v>0</v>
      </c>
      <c r="BZ46" s="13">
        <v>0</v>
      </c>
      <c r="CA46" s="13">
        <v>0</v>
      </c>
      <c r="CB46" s="13">
        <v>0</v>
      </c>
      <c r="CC46" s="31">
        <v>0</v>
      </c>
      <c r="CD46" s="31">
        <v>0</v>
      </c>
      <c r="CE46" s="31">
        <v>0</v>
      </c>
      <c r="CF46" s="31">
        <v>0</v>
      </c>
      <c r="CG46" s="31">
        <v>0</v>
      </c>
      <c r="CH46" s="31">
        <v>0</v>
      </c>
    </row>
    <row r="47" spans="1:86">
      <c r="A47" s="51" t="s">
        <v>2476</v>
      </c>
      <c r="B47" s="13">
        <v>3</v>
      </c>
      <c r="C47" s="13">
        <v>0</v>
      </c>
      <c r="D47" s="13">
        <v>0</v>
      </c>
      <c r="E47" s="13">
        <v>0</v>
      </c>
      <c r="F47" s="13">
        <v>0</v>
      </c>
      <c r="G47" s="13">
        <v>0</v>
      </c>
      <c r="H47" s="13">
        <v>6</v>
      </c>
      <c r="I47" s="13">
        <v>0</v>
      </c>
      <c r="J47" s="13">
        <v>0</v>
      </c>
      <c r="K47" s="13">
        <v>0</v>
      </c>
      <c r="L47" s="13">
        <v>0</v>
      </c>
      <c r="M47" s="13">
        <v>0</v>
      </c>
      <c r="N47" s="13">
        <v>0</v>
      </c>
      <c r="O47" s="13">
        <v>0</v>
      </c>
      <c r="P47" s="13">
        <v>0</v>
      </c>
      <c r="Q47" s="13">
        <v>0</v>
      </c>
      <c r="R47" s="13">
        <v>0</v>
      </c>
      <c r="S47" s="13">
        <v>0</v>
      </c>
      <c r="T47" s="13">
        <v>0</v>
      </c>
      <c r="U47" s="13">
        <v>0</v>
      </c>
      <c r="V47" s="13">
        <v>0</v>
      </c>
      <c r="W47" s="23">
        <v>0</v>
      </c>
      <c r="X47" s="23">
        <v>0</v>
      </c>
      <c r="Y47" s="23">
        <v>0</v>
      </c>
      <c r="Z47" s="23">
        <v>0</v>
      </c>
      <c r="AA47" s="23">
        <v>0</v>
      </c>
      <c r="AB47" s="23">
        <v>0</v>
      </c>
      <c r="AC47" s="23">
        <v>0</v>
      </c>
      <c r="AD47" s="23">
        <v>0</v>
      </c>
      <c r="AE47" s="23">
        <v>0</v>
      </c>
      <c r="AF47" s="23">
        <v>0</v>
      </c>
      <c r="AG47" s="15">
        <v>3</v>
      </c>
      <c r="AH47" s="15">
        <v>6</v>
      </c>
      <c r="AI47" s="23">
        <v>0</v>
      </c>
      <c r="AJ47" s="15">
        <v>9</v>
      </c>
      <c r="AK47" s="23">
        <v>0</v>
      </c>
      <c r="AL47" s="23">
        <v>0</v>
      </c>
      <c r="AM47" s="23">
        <v>0</v>
      </c>
      <c r="AN47" s="23">
        <v>0</v>
      </c>
      <c r="AO47" s="31">
        <v>0</v>
      </c>
      <c r="AP47" s="31">
        <v>0</v>
      </c>
      <c r="AQ47" s="31">
        <v>0</v>
      </c>
      <c r="AR47" s="31">
        <v>0</v>
      </c>
      <c r="AS47" s="31">
        <v>0</v>
      </c>
      <c r="AT47" s="31">
        <v>0</v>
      </c>
      <c r="AU47" s="31">
        <v>0</v>
      </c>
      <c r="AV47" s="31">
        <v>0</v>
      </c>
      <c r="AW47" s="31">
        <v>0</v>
      </c>
      <c r="AX47" s="31">
        <v>0</v>
      </c>
      <c r="AY47" s="31">
        <v>0</v>
      </c>
      <c r="AZ47" s="31">
        <v>0</v>
      </c>
      <c r="BA47" s="31">
        <v>0</v>
      </c>
      <c r="BB47" s="31">
        <v>0</v>
      </c>
      <c r="BC47" s="31">
        <v>0</v>
      </c>
      <c r="BD47" s="31">
        <v>0</v>
      </c>
      <c r="BE47" s="31">
        <v>0</v>
      </c>
      <c r="BF47" s="31">
        <v>0</v>
      </c>
      <c r="BG47" s="31">
        <v>0</v>
      </c>
      <c r="BH47" s="31">
        <v>0</v>
      </c>
      <c r="BI47" s="31">
        <v>0</v>
      </c>
      <c r="BJ47" s="31">
        <v>0</v>
      </c>
      <c r="BK47" s="31">
        <v>0</v>
      </c>
      <c r="BL47" s="31">
        <v>0</v>
      </c>
      <c r="BM47" s="31">
        <v>0</v>
      </c>
      <c r="BN47" s="31">
        <v>0</v>
      </c>
      <c r="BO47" s="31">
        <v>0</v>
      </c>
      <c r="BP47" s="31">
        <v>0</v>
      </c>
      <c r="BQ47" s="31">
        <v>0</v>
      </c>
      <c r="BR47" s="31">
        <v>0</v>
      </c>
      <c r="BS47" s="31">
        <v>0</v>
      </c>
      <c r="BT47" s="31">
        <v>0</v>
      </c>
      <c r="BU47" s="31">
        <v>0</v>
      </c>
      <c r="BV47" s="31">
        <v>0</v>
      </c>
      <c r="BW47" s="31">
        <v>0</v>
      </c>
      <c r="BX47" s="31">
        <v>0</v>
      </c>
      <c r="BY47" s="31">
        <v>0</v>
      </c>
      <c r="BZ47" s="31">
        <v>0</v>
      </c>
      <c r="CA47" s="31">
        <v>0</v>
      </c>
      <c r="CB47" s="31">
        <v>0</v>
      </c>
      <c r="CC47" s="31">
        <v>0</v>
      </c>
      <c r="CD47" s="31">
        <v>0</v>
      </c>
      <c r="CE47" s="31">
        <v>0</v>
      </c>
      <c r="CF47" s="31">
        <v>0</v>
      </c>
      <c r="CG47" s="31">
        <v>0</v>
      </c>
      <c r="CH47" s="31">
        <v>0</v>
      </c>
    </row>
    <row r="48" spans="1:86" s="44" customFormat="1">
      <c r="A48" s="156" t="s">
        <v>2512</v>
      </c>
      <c r="B48" s="76">
        <v>10</v>
      </c>
      <c r="C48" s="76">
        <v>0</v>
      </c>
      <c r="D48" s="76">
        <v>0</v>
      </c>
      <c r="E48" s="155" t="s">
        <v>2513</v>
      </c>
      <c r="F48" s="76">
        <v>0</v>
      </c>
      <c r="G48" s="76">
        <v>0</v>
      </c>
      <c r="H48" s="76">
        <v>68</v>
      </c>
      <c r="I48" s="76">
        <v>0</v>
      </c>
      <c r="J48" s="76">
        <v>0</v>
      </c>
      <c r="K48" s="76">
        <v>0</v>
      </c>
      <c r="L48" s="76">
        <v>0</v>
      </c>
      <c r="M48" s="76">
        <v>0</v>
      </c>
      <c r="N48" s="76">
        <v>6</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10</v>
      </c>
      <c r="AH48" s="76">
        <v>133</v>
      </c>
      <c r="AI48" s="76">
        <v>0</v>
      </c>
      <c r="AJ48" s="76">
        <f>AI48+AH48+AG48</f>
        <v>143</v>
      </c>
      <c r="AK48" s="76">
        <v>0</v>
      </c>
      <c r="AL48" s="76">
        <v>0</v>
      </c>
      <c r="AM48" s="76">
        <v>0</v>
      </c>
      <c r="AN48" s="23">
        <v>0</v>
      </c>
      <c r="AO48" s="76">
        <v>0</v>
      </c>
      <c r="AP48" s="76">
        <v>0</v>
      </c>
      <c r="AQ48" s="76">
        <v>0</v>
      </c>
      <c r="AR48" s="76">
        <v>0</v>
      </c>
      <c r="AS48" s="76">
        <v>0</v>
      </c>
      <c r="AT48" s="76">
        <v>0</v>
      </c>
      <c r="AU48" s="76">
        <v>0</v>
      </c>
      <c r="AV48" s="76">
        <v>0</v>
      </c>
      <c r="AW48" s="76">
        <v>0</v>
      </c>
      <c r="AX48" s="76">
        <v>0</v>
      </c>
      <c r="AY48" s="76">
        <v>0</v>
      </c>
      <c r="AZ48" s="76">
        <v>0</v>
      </c>
      <c r="BA48" s="76">
        <v>0</v>
      </c>
      <c r="BB48" s="76">
        <v>0</v>
      </c>
      <c r="BC48" s="76">
        <v>0</v>
      </c>
      <c r="BD48" s="76">
        <v>0</v>
      </c>
      <c r="BE48" s="76">
        <v>0</v>
      </c>
      <c r="BF48" s="76">
        <v>0</v>
      </c>
      <c r="BG48" s="76">
        <v>0</v>
      </c>
      <c r="BH48" s="76">
        <v>0</v>
      </c>
      <c r="BI48" s="76">
        <v>0</v>
      </c>
      <c r="BJ48" s="76">
        <v>0</v>
      </c>
      <c r="BK48" s="76">
        <v>0</v>
      </c>
      <c r="BL48" s="76">
        <v>0</v>
      </c>
      <c r="BM48" s="76">
        <v>0</v>
      </c>
      <c r="BN48" s="76">
        <v>0</v>
      </c>
      <c r="BO48" s="76">
        <v>0</v>
      </c>
      <c r="BP48" s="76">
        <v>0</v>
      </c>
      <c r="BQ48" s="76">
        <v>0</v>
      </c>
      <c r="BR48" s="76">
        <v>0</v>
      </c>
      <c r="BS48" s="76">
        <v>0</v>
      </c>
      <c r="BT48" s="76">
        <v>0</v>
      </c>
      <c r="BU48" s="76">
        <v>0</v>
      </c>
      <c r="BV48" s="76">
        <v>0</v>
      </c>
      <c r="BW48" s="76">
        <v>0</v>
      </c>
      <c r="BX48" s="76">
        <v>0</v>
      </c>
      <c r="BY48" s="76">
        <v>0</v>
      </c>
      <c r="BZ48" s="76">
        <v>0</v>
      </c>
      <c r="CA48" s="76">
        <v>0</v>
      </c>
      <c r="CB48" s="76">
        <v>0</v>
      </c>
      <c r="CC48" s="31">
        <v>0</v>
      </c>
      <c r="CD48" s="31">
        <v>0</v>
      </c>
      <c r="CE48" s="31">
        <v>0</v>
      </c>
      <c r="CF48" s="31">
        <v>0</v>
      </c>
      <c r="CG48" s="31">
        <v>0</v>
      </c>
      <c r="CH48" s="31">
        <v>0</v>
      </c>
    </row>
    <row r="49" spans="1:86" ht="30">
      <c r="A49" s="140" t="s">
        <v>733</v>
      </c>
      <c r="B49" s="31">
        <v>8</v>
      </c>
      <c r="C49" s="31">
        <v>0</v>
      </c>
      <c r="D49" s="31">
        <v>0</v>
      </c>
      <c r="E49" s="31">
        <v>40</v>
      </c>
      <c r="F49" s="31">
        <v>0</v>
      </c>
      <c r="G49" s="31">
        <v>0</v>
      </c>
      <c r="H49" s="31">
        <v>33</v>
      </c>
      <c r="I49" s="31">
        <v>1</v>
      </c>
      <c r="J49" s="31">
        <v>0</v>
      </c>
      <c r="K49" s="31">
        <v>1</v>
      </c>
      <c r="L49" s="31">
        <v>0</v>
      </c>
      <c r="M49" s="31">
        <v>0</v>
      </c>
      <c r="N49" s="31">
        <v>7</v>
      </c>
      <c r="O49" s="31">
        <v>0</v>
      </c>
      <c r="P49" s="31">
        <v>0</v>
      </c>
      <c r="Q49" s="31">
        <v>0</v>
      </c>
      <c r="R49" s="31">
        <v>0</v>
      </c>
      <c r="S49" s="31">
        <v>0</v>
      </c>
      <c r="T49" s="31">
        <v>0</v>
      </c>
      <c r="U49" s="31">
        <v>0</v>
      </c>
      <c r="V49" s="31">
        <v>0</v>
      </c>
      <c r="W49" s="31">
        <v>0</v>
      </c>
      <c r="X49" s="31">
        <v>0</v>
      </c>
      <c r="Y49" s="31">
        <v>0</v>
      </c>
      <c r="Z49" s="31">
        <v>0</v>
      </c>
      <c r="AA49" s="31">
        <v>0</v>
      </c>
      <c r="AB49" s="31">
        <v>0</v>
      </c>
      <c r="AC49" s="31">
        <v>0</v>
      </c>
      <c r="AD49" s="31">
        <v>0</v>
      </c>
      <c r="AE49" s="31">
        <v>0</v>
      </c>
      <c r="AF49" s="31">
        <v>0</v>
      </c>
      <c r="AG49" s="76">
        <v>8</v>
      </c>
      <c r="AH49" s="76">
        <v>81</v>
      </c>
      <c r="AI49" s="76">
        <v>0</v>
      </c>
      <c r="AJ49" s="76">
        <v>89</v>
      </c>
      <c r="AK49" s="76">
        <v>1</v>
      </c>
      <c r="AL49" s="76">
        <v>0</v>
      </c>
      <c r="AM49" s="31">
        <v>2</v>
      </c>
      <c r="AN49" s="18" t="s">
        <v>2435</v>
      </c>
      <c r="AO49" s="31">
        <v>0</v>
      </c>
      <c r="AP49" s="31">
        <v>0</v>
      </c>
      <c r="AQ49" s="31">
        <v>0</v>
      </c>
      <c r="AR49" s="31">
        <v>0</v>
      </c>
      <c r="AS49" s="31">
        <v>0</v>
      </c>
      <c r="AT49" s="31">
        <v>0</v>
      </c>
      <c r="AU49" s="31">
        <v>0</v>
      </c>
      <c r="AV49" s="31">
        <v>0</v>
      </c>
      <c r="AW49" s="31">
        <v>0</v>
      </c>
      <c r="AX49" s="31">
        <v>0</v>
      </c>
      <c r="AY49" s="31">
        <v>0</v>
      </c>
      <c r="AZ49" s="31">
        <v>0</v>
      </c>
      <c r="BA49" s="31">
        <v>0</v>
      </c>
      <c r="BB49" s="31">
        <v>0</v>
      </c>
      <c r="BC49" s="31">
        <v>0</v>
      </c>
      <c r="BD49" s="31">
        <v>0</v>
      </c>
      <c r="BE49" s="31">
        <v>0</v>
      </c>
      <c r="BF49" s="31">
        <v>0</v>
      </c>
      <c r="BG49" s="31">
        <v>0</v>
      </c>
      <c r="BH49" s="31">
        <v>0</v>
      </c>
      <c r="BI49" s="31">
        <v>0</v>
      </c>
      <c r="BJ49" s="31">
        <v>0</v>
      </c>
      <c r="BK49" s="31">
        <v>0</v>
      </c>
      <c r="BL49" s="31">
        <v>0</v>
      </c>
      <c r="BM49" s="31">
        <v>0</v>
      </c>
      <c r="BN49" s="31">
        <v>0</v>
      </c>
      <c r="BO49" s="31">
        <v>0</v>
      </c>
      <c r="BP49" s="31">
        <v>0</v>
      </c>
      <c r="BQ49" s="31">
        <v>0</v>
      </c>
      <c r="BR49" s="31">
        <v>0</v>
      </c>
      <c r="BS49" s="31">
        <v>0</v>
      </c>
      <c r="BT49" s="31">
        <v>0</v>
      </c>
      <c r="BU49" s="31">
        <v>0</v>
      </c>
      <c r="BV49" s="31">
        <v>0</v>
      </c>
      <c r="BW49" s="31">
        <v>0</v>
      </c>
      <c r="BX49" s="31">
        <v>0</v>
      </c>
      <c r="BY49" s="31">
        <v>0</v>
      </c>
      <c r="BZ49" s="31">
        <v>0</v>
      </c>
      <c r="CA49" s="31">
        <v>0</v>
      </c>
      <c r="CB49" s="31">
        <v>0</v>
      </c>
      <c r="CC49" s="31">
        <v>0</v>
      </c>
      <c r="CD49" s="31">
        <v>0</v>
      </c>
      <c r="CE49" s="31">
        <v>0</v>
      </c>
      <c r="CF49" s="31">
        <v>0</v>
      </c>
      <c r="CG49" s="31">
        <v>0</v>
      </c>
      <c r="CH49" s="31">
        <v>0</v>
      </c>
    </row>
    <row r="50" spans="1:86" s="139" customFormat="1">
      <c r="A50" s="158" t="s">
        <v>742</v>
      </c>
      <c r="B50" s="96">
        <v>2</v>
      </c>
      <c r="C50" s="13">
        <v>0</v>
      </c>
      <c r="D50" s="13">
        <v>0</v>
      </c>
      <c r="E50" s="96">
        <v>32</v>
      </c>
      <c r="F50" s="13">
        <v>0</v>
      </c>
      <c r="G50" s="13">
        <v>0</v>
      </c>
      <c r="H50" s="96">
        <v>19</v>
      </c>
      <c r="I50" s="13">
        <v>0</v>
      </c>
      <c r="J50" s="13">
        <v>0</v>
      </c>
      <c r="K50" s="13">
        <v>0</v>
      </c>
      <c r="L50" s="13">
        <v>0</v>
      </c>
      <c r="M50" s="13">
        <v>0</v>
      </c>
      <c r="N50" s="96">
        <v>5</v>
      </c>
      <c r="O50" s="13">
        <v>0</v>
      </c>
      <c r="P50" s="13">
        <v>0</v>
      </c>
      <c r="Q50" s="13">
        <v>0</v>
      </c>
      <c r="R50" s="13">
        <v>0</v>
      </c>
      <c r="S50" s="13">
        <v>0</v>
      </c>
      <c r="T50" s="13">
        <v>0</v>
      </c>
      <c r="U50" s="13">
        <v>0</v>
      </c>
      <c r="V50" s="13">
        <v>0</v>
      </c>
      <c r="W50" s="13">
        <v>0</v>
      </c>
      <c r="X50" s="13">
        <v>0</v>
      </c>
      <c r="Y50" s="13">
        <v>0</v>
      </c>
      <c r="Z50" s="13">
        <v>0</v>
      </c>
      <c r="AA50" s="13">
        <v>0</v>
      </c>
      <c r="AB50" s="13">
        <v>0</v>
      </c>
      <c r="AC50" s="13">
        <v>0</v>
      </c>
      <c r="AD50" s="13">
        <v>0</v>
      </c>
      <c r="AE50" s="13">
        <v>0</v>
      </c>
      <c r="AF50" s="13">
        <v>0</v>
      </c>
      <c r="AG50" s="96">
        <v>2</v>
      </c>
      <c r="AH50" s="96">
        <v>56</v>
      </c>
      <c r="AI50" s="13">
        <v>0</v>
      </c>
      <c r="AJ50" s="13">
        <v>58</v>
      </c>
      <c r="AK50" s="13">
        <v>0</v>
      </c>
      <c r="AL50" s="13">
        <v>0</v>
      </c>
      <c r="AM50" s="13">
        <v>0</v>
      </c>
      <c r="AN50" s="13">
        <v>0</v>
      </c>
      <c r="AO50" s="31">
        <v>0</v>
      </c>
      <c r="AP50" s="31">
        <v>0</v>
      </c>
      <c r="AQ50" s="31">
        <v>0</v>
      </c>
      <c r="AR50" s="31">
        <v>0</v>
      </c>
      <c r="AS50" s="31">
        <v>0</v>
      </c>
      <c r="AT50" s="31">
        <v>0</v>
      </c>
      <c r="AU50" s="31">
        <v>0</v>
      </c>
      <c r="AV50" s="31">
        <v>0</v>
      </c>
      <c r="AW50" s="31">
        <v>0</v>
      </c>
      <c r="AX50" s="31">
        <v>0</v>
      </c>
      <c r="AY50" s="31">
        <v>0</v>
      </c>
      <c r="AZ50" s="31">
        <v>0</v>
      </c>
      <c r="BA50" s="31">
        <v>0</v>
      </c>
      <c r="BB50" s="31">
        <v>0</v>
      </c>
      <c r="BC50" s="31">
        <v>0</v>
      </c>
      <c r="BD50" s="31">
        <v>0</v>
      </c>
      <c r="BE50" s="31">
        <v>0</v>
      </c>
      <c r="BF50" s="31">
        <v>0</v>
      </c>
      <c r="BG50" s="31">
        <v>0</v>
      </c>
      <c r="BH50" s="31">
        <v>0</v>
      </c>
      <c r="BI50" s="31">
        <v>0</v>
      </c>
      <c r="BJ50" s="31">
        <v>0</v>
      </c>
      <c r="BK50" s="31">
        <v>0</v>
      </c>
      <c r="BL50" s="31">
        <v>0</v>
      </c>
      <c r="BM50" s="31">
        <v>0</v>
      </c>
      <c r="BN50" s="31">
        <v>0</v>
      </c>
      <c r="BO50" s="31">
        <v>0</v>
      </c>
      <c r="BP50" s="31">
        <v>0</v>
      </c>
      <c r="BQ50" s="31">
        <v>0</v>
      </c>
      <c r="BR50" s="31">
        <v>0</v>
      </c>
      <c r="BS50" s="31">
        <v>0</v>
      </c>
      <c r="BT50" s="31">
        <v>0</v>
      </c>
      <c r="BU50" s="31">
        <v>0</v>
      </c>
      <c r="BV50" s="31">
        <v>0</v>
      </c>
      <c r="BW50" s="31">
        <v>0</v>
      </c>
      <c r="BX50" s="31">
        <v>0</v>
      </c>
      <c r="BY50" s="31">
        <v>0</v>
      </c>
      <c r="BZ50" s="31">
        <v>0</v>
      </c>
      <c r="CA50" s="31">
        <v>0</v>
      </c>
      <c r="CB50" s="31">
        <v>0</v>
      </c>
      <c r="CC50" s="31">
        <v>0</v>
      </c>
      <c r="CD50" s="31">
        <v>0</v>
      </c>
      <c r="CE50" s="31">
        <v>0</v>
      </c>
      <c r="CF50" s="31">
        <v>0</v>
      </c>
      <c r="CG50" s="31">
        <v>0</v>
      </c>
      <c r="CH50" s="31">
        <v>0</v>
      </c>
    </row>
    <row r="51" spans="1:86" s="12" customFormat="1" ht="30">
      <c r="A51" s="68" t="s">
        <v>775</v>
      </c>
      <c r="B51" s="23">
        <v>7</v>
      </c>
      <c r="C51" s="23">
        <v>1</v>
      </c>
      <c r="D51" s="23">
        <v>0</v>
      </c>
      <c r="E51" s="23">
        <v>1</v>
      </c>
      <c r="F51" s="23">
        <v>0</v>
      </c>
      <c r="G51" s="23">
        <v>0</v>
      </c>
      <c r="H51" s="23">
        <v>50</v>
      </c>
      <c r="I51" s="23">
        <v>1</v>
      </c>
      <c r="J51" s="23">
        <v>0</v>
      </c>
      <c r="K51" s="23">
        <v>10</v>
      </c>
      <c r="L51" s="23">
        <v>0</v>
      </c>
      <c r="M51" s="23">
        <v>0</v>
      </c>
      <c r="N51" s="23">
        <v>3</v>
      </c>
      <c r="O51" s="23">
        <v>0</v>
      </c>
      <c r="P51" s="23">
        <v>0</v>
      </c>
      <c r="Q51" s="23">
        <v>4</v>
      </c>
      <c r="R51" s="23">
        <v>0</v>
      </c>
      <c r="S51" s="23">
        <v>0</v>
      </c>
      <c r="T51" s="23">
        <v>0</v>
      </c>
      <c r="U51" s="23">
        <v>0</v>
      </c>
      <c r="V51" s="23">
        <v>0</v>
      </c>
      <c r="W51" s="23">
        <v>0</v>
      </c>
      <c r="X51" s="23">
        <v>0</v>
      </c>
      <c r="Y51" s="23">
        <v>0</v>
      </c>
      <c r="Z51" s="23">
        <v>0</v>
      </c>
      <c r="AA51" s="23">
        <v>0</v>
      </c>
      <c r="AB51" s="23">
        <v>0</v>
      </c>
      <c r="AC51" s="23">
        <v>0</v>
      </c>
      <c r="AD51" s="23">
        <v>0</v>
      </c>
      <c r="AE51" s="23">
        <v>0</v>
      </c>
      <c r="AF51" s="23">
        <v>0</v>
      </c>
      <c r="AG51" s="24">
        <v>7</v>
      </c>
      <c r="AH51" s="24">
        <v>68</v>
      </c>
      <c r="AI51" s="24">
        <v>0</v>
      </c>
      <c r="AJ51" s="24">
        <v>75</v>
      </c>
      <c r="AK51" s="24">
        <v>2</v>
      </c>
      <c r="AL51" s="24">
        <v>0</v>
      </c>
      <c r="AM51" s="23">
        <v>3</v>
      </c>
      <c r="AN51" s="25" t="s">
        <v>2497</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v>0</v>
      </c>
      <c r="BQ51" s="23">
        <v>0</v>
      </c>
      <c r="BR51" s="23">
        <v>0</v>
      </c>
      <c r="BS51" s="23">
        <v>0</v>
      </c>
      <c r="BT51" s="23">
        <v>0</v>
      </c>
      <c r="BU51" s="23">
        <v>0</v>
      </c>
      <c r="BV51" s="23">
        <v>0</v>
      </c>
      <c r="BW51" s="23">
        <v>0</v>
      </c>
      <c r="BX51" s="23">
        <v>0</v>
      </c>
      <c r="BY51" s="23">
        <v>0</v>
      </c>
      <c r="BZ51" s="23">
        <v>0</v>
      </c>
      <c r="CA51" s="23">
        <v>0</v>
      </c>
      <c r="CB51" s="23">
        <v>0</v>
      </c>
      <c r="CC51" s="31">
        <v>0</v>
      </c>
      <c r="CD51" s="31">
        <v>0</v>
      </c>
      <c r="CE51" s="31">
        <v>0</v>
      </c>
      <c r="CF51" s="31">
        <v>0</v>
      </c>
      <c r="CG51" s="31">
        <v>0</v>
      </c>
      <c r="CH51" s="31">
        <v>0</v>
      </c>
    </row>
    <row r="52" spans="1:86" s="12" customFormat="1">
      <c r="A52" s="68" t="s">
        <v>773</v>
      </c>
      <c r="B52" s="23">
        <v>2</v>
      </c>
      <c r="C52" s="13">
        <v>0</v>
      </c>
      <c r="D52" s="13">
        <v>0</v>
      </c>
      <c r="E52" s="23">
        <v>117</v>
      </c>
      <c r="F52" s="13">
        <v>0</v>
      </c>
      <c r="G52" s="13">
        <v>0</v>
      </c>
      <c r="H52" s="23">
        <v>48</v>
      </c>
      <c r="I52" s="23">
        <v>1</v>
      </c>
      <c r="J52" s="13">
        <v>0</v>
      </c>
      <c r="K52" s="13">
        <v>0</v>
      </c>
      <c r="L52" s="13">
        <v>0</v>
      </c>
      <c r="M52" s="13">
        <v>0</v>
      </c>
      <c r="N52" s="23">
        <v>5</v>
      </c>
      <c r="O52" s="13">
        <v>0</v>
      </c>
      <c r="P52" s="13">
        <v>0</v>
      </c>
      <c r="Q52" s="13">
        <v>0</v>
      </c>
      <c r="R52" s="13">
        <v>0</v>
      </c>
      <c r="S52" s="13">
        <v>0</v>
      </c>
      <c r="T52" s="13">
        <v>0</v>
      </c>
      <c r="U52" s="13">
        <v>0</v>
      </c>
      <c r="V52" s="13">
        <v>0</v>
      </c>
      <c r="W52" s="13">
        <v>0</v>
      </c>
      <c r="X52" s="13">
        <v>0</v>
      </c>
      <c r="Y52" s="13">
        <v>0</v>
      </c>
      <c r="Z52" s="13">
        <v>0</v>
      </c>
      <c r="AA52" s="15">
        <v>0</v>
      </c>
      <c r="AB52" s="15">
        <v>0</v>
      </c>
      <c r="AC52" s="15">
        <v>0</v>
      </c>
      <c r="AD52" s="15">
        <v>0</v>
      </c>
      <c r="AE52" s="15">
        <v>0</v>
      </c>
      <c r="AF52" s="15">
        <v>0</v>
      </c>
      <c r="AG52" s="24">
        <v>2</v>
      </c>
      <c r="AH52" s="24">
        <v>170</v>
      </c>
      <c r="AI52" s="15">
        <v>0</v>
      </c>
      <c r="AJ52" s="24">
        <v>172</v>
      </c>
      <c r="AK52" s="24">
        <v>1</v>
      </c>
      <c r="AL52" s="24">
        <v>0</v>
      </c>
      <c r="AM52" s="23">
        <v>1</v>
      </c>
      <c r="AN52" s="23" t="s">
        <v>2495</v>
      </c>
      <c r="AO52" s="31">
        <v>0</v>
      </c>
      <c r="AP52" s="31">
        <v>0</v>
      </c>
      <c r="AQ52" s="31">
        <v>0</v>
      </c>
      <c r="AR52" s="31">
        <v>0</v>
      </c>
      <c r="AS52" s="31">
        <v>0</v>
      </c>
      <c r="AT52" s="31">
        <v>0</v>
      </c>
      <c r="AU52" s="31">
        <v>0</v>
      </c>
      <c r="AV52" s="31">
        <v>0</v>
      </c>
      <c r="AW52" s="31">
        <v>0</v>
      </c>
      <c r="AX52" s="31">
        <v>0</v>
      </c>
      <c r="AY52" s="31">
        <v>0</v>
      </c>
      <c r="AZ52" s="31">
        <v>0</v>
      </c>
      <c r="BA52" s="31">
        <v>0</v>
      </c>
      <c r="BB52" s="31">
        <v>0</v>
      </c>
      <c r="BC52" s="31">
        <v>0</v>
      </c>
      <c r="BD52" s="31">
        <v>0</v>
      </c>
      <c r="BE52" s="31">
        <v>0</v>
      </c>
      <c r="BF52" s="31">
        <v>0</v>
      </c>
      <c r="BG52" s="31">
        <v>0</v>
      </c>
      <c r="BH52" s="31">
        <v>0</v>
      </c>
      <c r="BI52" s="31">
        <v>0</v>
      </c>
      <c r="BJ52" s="31">
        <v>0</v>
      </c>
      <c r="BK52" s="31">
        <v>0</v>
      </c>
      <c r="BL52" s="31">
        <v>0</v>
      </c>
      <c r="BM52" s="31">
        <v>0</v>
      </c>
      <c r="BN52" s="31">
        <v>0</v>
      </c>
      <c r="BO52" s="31">
        <v>0</v>
      </c>
      <c r="BP52" s="31">
        <v>0</v>
      </c>
      <c r="BQ52" s="31">
        <v>0</v>
      </c>
      <c r="BR52" s="31">
        <v>0</v>
      </c>
      <c r="BS52" s="31">
        <v>0</v>
      </c>
      <c r="BT52" s="31">
        <v>0</v>
      </c>
      <c r="BU52" s="31">
        <v>0</v>
      </c>
      <c r="BV52" s="31">
        <v>0</v>
      </c>
      <c r="BW52" s="31">
        <v>0</v>
      </c>
      <c r="BX52" s="31">
        <v>0</v>
      </c>
      <c r="BY52" s="31">
        <v>0</v>
      </c>
      <c r="BZ52" s="31">
        <v>0</v>
      </c>
      <c r="CA52" s="31">
        <v>0</v>
      </c>
      <c r="CB52" s="31">
        <v>0</v>
      </c>
      <c r="CC52" s="31">
        <v>0</v>
      </c>
      <c r="CD52" s="31">
        <v>0</v>
      </c>
      <c r="CE52" s="31">
        <v>0</v>
      </c>
      <c r="CF52" s="31">
        <v>0</v>
      </c>
      <c r="CG52" s="31">
        <v>0</v>
      </c>
      <c r="CH52" s="31">
        <v>0</v>
      </c>
    </row>
    <row r="53" spans="1:86" s="12" customFormat="1">
      <c r="A53" s="68" t="s">
        <v>2466</v>
      </c>
      <c r="B53" s="23">
        <v>5</v>
      </c>
      <c r="C53" s="23">
        <v>0</v>
      </c>
      <c r="D53" s="23">
        <v>0</v>
      </c>
      <c r="E53" s="23">
        <v>30</v>
      </c>
      <c r="F53" s="23">
        <v>0</v>
      </c>
      <c r="G53" s="23">
        <v>0</v>
      </c>
      <c r="H53" s="23">
        <v>48</v>
      </c>
      <c r="I53" s="23">
        <v>1</v>
      </c>
      <c r="J53" s="23">
        <v>0</v>
      </c>
      <c r="K53" s="23">
        <v>0</v>
      </c>
      <c r="L53" s="23">
        <v>0</v>
      </c>
      <c r="M53" s="23">
        <v>0</v>
      </c>
      <c r="N53" s="23">
        <v>11</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4">
        <v>5</v>
      </c>
      <c r="AH53" s="24">
        <v>89</v>
      </c>
      <c r="AI53" s="24">
        <v>0</v>
      </c>
      <c r="AJ53" s="24">
        <v>94</v>
      </c>
      <c r="AK53" s="24">
        <v>1</v>
      </c>
      <c r="AL53" s="24">
        <v>0</v>
      </c>
      <c r="AM53" s="23">
        <v>1</v>
      </c>
      <c r="AN53" s="23" t="s">
        <v>2467</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v>0</v>
      </c>
      <c r="BQ53" s="23">
        <v>0</v>
      </c>
      <c r="BR53" s="23">
        <v>0</v>
      </c>
      <c r="BS53" s="23">
        <v>0</v>
      </c>
      <c r="BT53" s="23">
        <v>0</v>
      </c>
      <c r="BU53" s="23">
        <v>0</v>
      </c>
      <c r="BV53" s="23">
        <v>0</v>
      </c>
      <c r="BW53" s="23">
        <v>0</v>
      </c>
      <c r="BX53" s="23">
        <v>0</v>
      </c>
      <c r="BY53" s="23">
        <v>0</v>
      </c>
      <c r="BZ53" s="23">
        <v>0</v>
      </c>
      <c r="CA53" s="23">
        <v>0</v>
      </c>
      <c r="CB53" s="23">
        <v>0</v>
      </c>
      <c r="CC53" s="31">
        <v>0</v>
      </c>
      <c r="CD53" s="31">
        <v>0</v>
      </c>
      <c r="CE53" s="31">
        <v>0</v>
      </c>
      <c r="CF53" s="31">
        <v>0</v>
      </c>
      <c r="CG53" s="31">
        <v>0</v>
      </c>
      <c r="CH53" s="31">
        <v>0</v>
      </c>
    </row>
    <row r="54" spans="1:86">
      <c r="A54" s="51" t="s">
        <v>2521</v>
      </c>
      <c r="B54" s="13">
        <v>5</v>
      </c>
      <c r="C54" s="13">
        <v>0</v>
      </c>
      <c r="D54" s="13">
        <v>0</v>
      </c>
      <c r="E54" s="13">
        <v>13</v>
      </c>
      <c r="F54" s="13">
        <v>0</v>
      </c>
      <c r="G54" s="13">
        <v>0</v>
      </c>
      <c r="H54" s="13">
        <v>26</v>
      </c>
      <c r="I54" s="13">
        <v>1</v>
      </c>
      <c r="J54" s="13">
        <v>0</v>
      </c>
      <c r="K54" s="13">
        <v>0</v>
      </c>
      <c r="L54" s="13">
        <v>0</v>
      </c>
      <c r="M54" s="13">
        <v>0</v>
      </c>
      <c r="N54" s="13">
        <v>0</v>
      </c>
      <c r="O54" s="13">
        <v>0</v>
      </c>
      <c r="P54" s="13">
        <v>0</v>
      </c>
      <c r="Q54" s="13">
        <v>0</v>
      </c>
      <c r="R54" s="13">
        <v>0</v>
      </c>
      <c r="S54" s="13">
        <v>0</v>
      </c>
      <c r="T54" s="13">
        <v>0</v>
      </c>
      <c r="U54" s="13">
        <v>0</v>
      </c>
      <c r="V54" s="13">
        <v>0</v>
      </c>
      <c r="W54" s="13">
        <v>0</v>
      </c>
      <c r="X54" s="13">
        <v>0</v>
      </c>
      <c r="Y54" s="13">
        <v>0</v>
      </c>
      <c r="Z54" s="13">
        <v>0</v>
      </c>
      <c r="AA54" s="13">
        <v>0</v>
      </c>
      <c r="AB54" s="13">
        <v>0</v>
      </c>
      <c r="AC54" s="13">
        <v>0</v>
      </c>
      <c r="AD54" s="13">
        <v>0</v>
      </c>
      <c r="AE54" s="13">
        <v>0</v>
      </c>
      <c r="AF54" s="13">
        <v>0</v>
      </c>
      <c r="AG54" s="15">
        <v>5</v>
      </c>
      <c r="AH54" s="15">
        <v>39</v>
      </c>
      <c r="AI54" s="15">
        <v>0</v>
      </c>
      <c r="AJ54" s="15">
        <v>44</v>
      </c>
      <c r="AK54" s="15">
        <v>1</v>
      </c>
      <c r="AL54" s="15">
        <v>0</v>
      </c>
      <c r="AM54" s="13">
        <v>2</v>
      </c>
      <c r="AN54" s="13" t="s">
        <v>2522</v>
      </c>
      <c r="AO54" s="31">
        <v>0</v>
      </c>
      <c r="AP54" s="31">
        <v>0</v>
      </c>
      <c r="AQ54" s="31">
        <v>0</v>
      </c>
      <c r="AR54" s="31">
        <v>0</v>
      </c>
      <c r="AS54" s="31">
        <v>0</v>
      </c>
      <c r="AT54" s="31">
        <v>0</v>
      </c>
      <c r="AU54" s="31">
        <v>0</v>
      </c>
      <c r="AV54" s="31">
        <v>0</v>
      </c>
      <c r="AW54" s="31">
        <v>0</v>
      </c>
      <c r="AX54" s="31">
        <v>0</v>
      </c>
      <c r="AY54" s="31">
        <v>0</v>
      </c>
      <c r="AZ54" s="31">
        <v>0</v>
      </c>
      <c r="BA54" s="31">
        <v>0</v>
      </c>
      <c r="BB54" s="31">
        <v>0</v>
      </c>
      <c r="BC54" s="31">
        <v>0</v>
      </c>
      <c r="BD54" s="31">
        <v>0</v>
      </c>
      <c r="BE54" s="31">
        <v>0</v>
      </c>
      <c r="BF54" s="31">
        <v>0</v>
      </c>
      <c r="BG54" s="31">
        <v>0</v>
      </c>
      <c r="BH54" s="31">
        <v>0</v>
      </c>
      <c r="BI54" s="31">
        <v>0</v>
      </c>
      <c r="BJ54" s="31">
        <v>0</v>
      </c>
      <c r="BK54" s="31">
        <v>0</v>
      </c>
      <c r="BL54" s="31">
        <v>0</v>
      </c>
      <c r="BM54" s="31">
        <v>0</v>
      </c>
      <c r="BN54" s="31">
        <v>0</v>
      </c>
      <c r="BO54" s="31">
        <v>0</v>
      </c>
      <c r="BP54" s="31">
        <v>0</v>
      </c>
      <c r="BQ54" s="31">
        <v>0</v>
      </c>
      <c r="BR54" s="31">
        <v>0</v>
      </c>
      <c r="BS54" s="31">
        <v>0</v>
      </c>
      <c r="BT54" s="31">
        <v>0</v>
      </c>
      <c r="BU54" s="31">
        <v>0</v>
      </c>
      <c r="BV54" s="31">
        <v>0</v>
      </c>
      <c r="BW54" s="31">
        <v>0</v>
      </c>
      <c r="BX54" s="31">
        <v>0</v>
      </c>
      <c r="BY54" s="31">
        <v>0</v>
      </c>
      <c r="BZ54" s="31">
        <v>0</v>
      </c>
      <c r="CA54" s="31">
        <v>0</v>
      </c>
      <c r="CB54" s="31">
        <v>0</v>
      </c>
      <c r="CC54" s="31">
        <v>0</v>
      </c>
      <c r="CD54" s="31">
        <v>0</v>
      </c>
      <c r="CE54" s="31">
        <v>0</v>
      </c>
      <c r="CF54" s="31">
        <v>0</v>
      </c>
      <c r="CG54" s="31">
        <v>0</v>
      </c>
      <c r="CH54" s="31">
        <v>0</v>
      </c>
    </row>
    <row r="55" spans="1:86">
      <c r="A55" s="51" t="s">
        <v>2475</v>
      </c>
      <c r="B55" s="13">
        <v>7</v>
      </c>
      <c r="C55" s="13">
        <v>0</v>
      </c>
      <c r="D55" s="13">
        <v>0</v>
      </c>
      <c r="E55" s="13">
        <v>0</v>
      </c>
      <c r="F55" s="13">
        <v>0</v>
      </c>
      <c r="G55" s="13">
        <v>0</v>
      </c>
      <c r="H55" s="13">
        <v>41</v>
      </c>
      <c r="I55" s="13">
        <v>1</v>
      </c>
      <c r="J55" s="13">
        <v>0</v>
      </c>
      <c r="K55" s="13">
        <v>139</v>
      </c>
      <c r="L55" s="13">
        <v>0</v>
      </c>
      <c r="M55" s="13">
        <v>0</v>
      </c>
      <c r="N55" s="13">
        <v>5</v>
      </c>
      <c r="O55" s="13">
        <v>0</v>
      </c>
      <c r="P55" s="13">
        <v>0</v>
      </c>
      <c r="Q55" s="13">
        <v>0</v>
      </c>
      <c r="R55" s="13">
        <v>0</v>
      </c>
      <c r="S55" s="13">
        <v>0</v>
      </c>
      <c r="T55" s="13">
        <v>0</v>
      </c>
      <c r="U55" s="13">
        <v>0</v>
      </c>
      <c r="V55" s="13">
        <v>0</v>
      </c>
      <c r="W55" s="13">
        <v>0</v>
      </c>
      <c r="X55" s="13">
        <v>0</v>
      </c>
      <c r="Y55" s="13">
        <v>0</v>
      </c>
      <c r="Z55" s="13">
        <v>0</v>
      </c>
      <c r="AA55" s="13">
        <v>0</v>
      </c>
      <c r="AB55" s="13">
        <v>0</v>
      </c>
      <c r="AC55" s="13">
        <v>0</v>
      </c>
      <c r="AD55" s="13">
        <v>0</v>
      </c>
      <c r="AE55" s="13">
        <v>0</v>
      </c>
      <c r="AF55" s="13">
        <v>0</v>
      </c>
      <c r="AG55" s="15">
        <v>7</v>
      </c>
      <c r="AH55" s="15">
        <v>185</v>
      </c>
      <c r="AI55" s="15">
        <v>0</v>
      </c>
      <c r="AJ55" s="15">
        <v>187</v>
      </c>
      <c r="AK55" s="15">
        <v>1</v>
      </c>
      <c r="AL55" s="15">
        <v>0</v>
      </c>
      <c r="AM55" s="13">
        <v>2</v>
      </c>
      <c r="AN55" s="13" t="s">
        <v>2446</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3">
        <v>0</v>
      </c>
      <c r="BI55" s="13">
        <v>0</v>
      </c>
      <c r="BJ55" s="13">
        <v>0</v>
      </c>
      <c r="BK55" s="13">
        <v>0</v>
      </c>
      <c r="BL55" s="13">
        <v>0</v>
      </c>
      <c r="BM55" s="13">
        <v>0</v>
      </c>
      <c r="BN55" s="13">
        <v>0</v>
      </c>
      <c r="BO55" s="13">
        <v>0</v>
      </c>
      <c r="BP55" s="13">
        <v>0</v>
      </c>
      <c r="BQ55" s="13">
        <v>0</v>
      </c>
      <c r="BR55" s="13">
        <v>0</v>
      </c>
      <c r="BS55" s="13">
        <v>0</v>
      </c>
      <c r="BT55" s="13">
        <v>0</v>
      </c>
      <c r="BU55" s="13">
        <v>0</v>
      </c>
      <c r="BV55" s="13">
        <v>0</v>
      </c>
      <c r="BW55" s="13">
        <v>0</v>
      </c>
      <c r="BX55" s="13">
        <v>0</v>
      </c>
      <c r="BY55" s="13">
        <v>0</v>
      </c>
      <c r="BZ55" s="13">
        <v>0</v>
      </c>
      <c r="CA55" s="13">
        <v>0</v>
      </c>
      <c r="CB55" s="13">
        <v>0</v>
      </c>
      <c r="CC55" s="31">
        <v>0</v>
      </c>
      <c r="CD55" s="31">
        <v>0</v>
      </c>
      <c r="CE55" s="31">
        <v>0</v>
      </c>
      <c r="CF55" s="31">
        <v>0</v>
      </c>
      <c r="CG55" s="31">
        <v>0</v>
      </c>
      <c r="CH55" s="31">
        <v>0</v>
      </c>
    </row>
    <row r="56" spans="1:86">
      <c r="A56" s="51" t="s">
        <v>754</v>
      </c>
      <c r="B56" s="13">
        <v>5</v>
      </c>
      <c r="C56" s="13">
        <v>0</v>
      </c>
      <c r="D56" s="13">
        <v>0</v>
      </c>
      <c r="E56" s="13">
        <v>21</v>
      </c>
      <c r="F56" s="13">
        <v>0</v>
      </c>
      <c r="G56" s="13">
        <v>0</v>
      </c>
      <c r="H56" s="13">
        <v>74</v>
      </c>
      <c r="I56" s="13">
        <v>1</v>
      </c>
      <c r="J56" s="13">
        <v>0</v>
      </c>
      <c r="K56" s="13">
        <v>335</v>
      </c>
      <c r="L56" s="13">
        <v>0</v>
      </c>
      <c r="M56" s="13">
        <v>0</v>
      </c>
      <c r="N56" s="13">
        <v>11</v>
      </c>
      <c r="O56" s="13">
        <v>0</v>
      </c>
      <c r="P56" s="13">
        <v>0</v>
      </c>
      <c r="Q56" s="13">
        <v>0</v>
      </c>
      <c r="R56" s="13">
        <v>0</v>
      </c>
      <c r="S56" s="13">
        <v>0</v>
      </c>
      <c r="T56" s="13">
        <v>0</v>
      </c>
      <c r="U56" s="13">
        <v>0</v>
      </c>
      <c r="V56" s="13">
        <v>0</v>
      </c>
      <c r="W56" s="13">
        <v>0</v>
      </c>
      <c r="X56" s="13">
        <v>0</v>
      </c>
      <c r="Y56" s="13">
        <v>0</v>
      </c>
      <c r="Z56" s="13">
        <v>0</v>
      </c>
      <c r="AA56" s="13">
        <v>0</v>
      </c>
      <c r="AB56" s="13">
        <v>0</v>
      </c>
      <c r="AC56" s="13">
        <v>0</v>
      </c>
      <c r="AD56" s="13">
        <v>0</v>
      </c>
      <c r="AE56" s="13">
        <v>0</v>
      </c>
      <c r="AF56" s="13">
        <v>0</v>
      </c>
      <c r="AG56" s="15">
        <v>5</v>
      </c>
      <c r="AH56" s="15">
        <v>441</v>
      </c>
      <c r="AI56" s="15">
        <v>0</v>
      </c>
      <c r="AJ56" s="15">
        <v>446</v>
      </c>
      <c r="AK56" s="15">
        <v>1</v>
      </c>
      <c r="AL56" s="15">
        <v>0</v>
      </c>
      <c r="AM56" s="13">
        <v>2</v>
      </c>
      <c r="AN56" s="13" t="s">
        <v>2473</v>
      </c>
      <c r="AO56" s="13">
        <v>0</v>
      </c>
      <c r="AP56" s="13">
        <v>0</v>
      </c>
      <c r="AQ56" s="13">
        <v>0</v>
      </c>
      <c r="AR56" s="13">
        <v>0</v>
      </c>
      <c r="AS56" s="13">
        <v>0</v>
      </c>
      <c r="AT56" s="13">
        <v>0</v>
      </c>
      <c r="AU56" s="13">
        <v>0</v>
      </c>
      <c r="AV56" s="13">
        <v>0</v>
      </c>
      <c r="AW56" s="13">
        <v>0</v>
      </c>
      <c r="AX56" s="13">
        <v>0</v>
      </c>
      <c r="AY56" s="13">
        <v>0</v>
      </c>
      <c r="AZ56" s="13">
        <v>0</v>
      </c>
      <c r="BA56" s="13">
        <v>0</v>
      </c>
      <c r="BB56" s="13">
        <v>0</v>
      </c>
      <c r="BC56" s="13">
        <v>0</v>
      </c>
      <c r="BD56" s="13">
        <v>0</v>
      </c>
      <c r="BE56" s="13">
        <v>0</v>
      </c>
      <c r="BF56" s="13">
        <v>0</v>
      </c>
      <c r="BG56" s="13">
        <v>0</v>
      </c>
      <c r="BH56" s="13">
        <v>0</v>
      </c>
      <c r="BI56" s="13">
        <v>0</v>
      </c>
      <c r="BJ56" s="13">
        <v>0</v>
      </c>
      <c r="BK56" s="13">
        <v>0</v>
      </c>
      <c r="BL56" s="13">
        <v>0</v>
      </c>
      <c r="BM56" s="13">
        <v>0</v>
      </c>
      <c r="BN56" s="13">
        <v>0</v>
      </c>
      <c r="BO56" s="13">
        <v>0</v>
      </c>
      <c r="BP56" s="13">
        <v>0</v>
      </c>
      <c r="BQ56" s="13">
        <v>0</v>
      </c>
      <c r="BR56" s="13">
        <v>0</v>
      </c>
      <c r="BS56" s="13">
        <v>0</v>
      </c>
      <c r="BT56" s="13">
        <v>0</v>
      </c>
      <c r="BU56" s="13">
        <v>0</v>
      </c>
      <c r="BV56" s="13">
        <v>0</v>
      </c>
      <c r="BW56" s="13">
        <v>0</v>
      </c>
      <c r="BX56" s="13">
        <v>0</v>
      </c>
      <c r="BY56" s="13">
        <v>0</v>
      </c>
      <c r="BZ56" s="13">
        <v>0</v>
      </c>
      <c r="CA56" s="13">
        <v>0</v>
      </c>
      <c r="CB56" s="13">
        <v>0</v>
      </c>
      <c r="CC56" s="31">
        <v>0</v>
      </c>
      <c r="CD56" s="31">
        <v>0</v>
      </c>
      <c r="CE56" s="31">
        <v>0</v>
      </c>
      <c r="CF56" s="31">
        <v>0</v>
      </c>
      <c r="CG56" s="31">
        <v>0</v>
      </c>
      <c r="CH56" s="31">
        <v>0</v>
      </c>
    </row>
    <row r="57" spans="1:86">
      <c r="A57" s="51" t="s">
        <v>2465</v>
      </c>
      <c r="B57" s="13">
        <v>6</v>
      </c>
      <c r="C57" s="13">
        <v>0</v>
      </c>
      <c r="D57" s="13">
        <v>0</v>
      </c>
      <c r="E57" s="13">
        <v>0</v>
      </c>
      <c r="F57" s="13">
        <v>0</v>
      </c>
      <c r="G57" s="13">
        <v>0</v>
      </c>
      <c r="H57" s="13">
        <v>40</v>
      </c>
      <c r="I57" s="13">
        <v>0</v>
      </c>
      <c r="J57" s="13">
        <v>0</v>
      </c>
      <c r="K57" s="13">
        <v>0</v>
      </c>
      <c r="L57" s="13">
        <v>0</v>
      </c>
      <c r="M57" s="13">
        <v>0</v>
      </c>
      <c r="N57" s="13">
        <v>34</v>
      </c>
      <c r="O57" s="13">
        <v>0</v>
      </c>
      <c r="P57" s="13">
        <v>0</v>
      </c>
      <c r="Q57" s="13">
        <v>0</v>
      </c>
      <c r="R57" s="13">
        <v>0</v>
      </c>
      <c r="S57" s="13">
        <v>0</v>
      </c>
      <c r="T57" s="13">
        <v>0</v>
      </c>
      <c r="U57" s="13">
        <v>0</v>
      </c>
      <c r="V57" s="13">
        <v>0</v>
      </c>
      <c r="W57" s="13">
        <v>0</v>
      </c>
      <c r="X57" s="13">
        <v>0</v>
      </c>
      <c r="Y57" s="13">
        <v>0</v>
      </c>
      <c r="Z57" s="13">
        <v>0</v>
      </c>
      <c r="AA57" s="13">
        <v>0</v>
      </c>
      <c r="AB57" s="13">
        <v>0</v>
      </c>
      <c r="AC57" s="13">
        <v>0</v>
      </c>
      <c r="AD57" s="13">
        <v>0</v>
      </c>
      <c r="AE57" s="13">
        <v>0</v>
      </c>
      <c r="AF57" s="13">
        <v>0</v>
      </c>
      <c r="AG57" s="15">
        <v>6</v>
      </c>
      <c r="AH57" s="15">
        <v>74</v>
      </c>
      <c r="AI57" s="15">
        <v>0</v>
      </c>
      <c r="AJ57" s="15">
        <v>80</v>
      </c>
      <c r="AK57" s="13">
        <v>0</v>
      </c>
      <c r="AL57" s="13">
        <v>0</v>
      </c>
      <c r="AM57" s="13">
        <v>0</v>
      </c>
      <c r="AN57" s="13">
        <v>0</v>
      </c>
      <c r="AO57" s="31">
        <v>0</v>
      </c>
      <c r="AP57" s="31">
        <v>0</v>
      </c>
      <c r="AQ57" s="31">
        <v>0</v>
      </c>
      <c r="AR57" s="31">
        <v>0</v>
      </c>
      <c r="AS57" s="31">
        <v>0</v>
      </c>
      <c r="AT57" s="31">
        <v>0</v>
      </c>
      <c r="AU57" s="31">
        <v>0</v>
      </c>
      <c r="AV57" s="31">
        <v>0</v>
      </c>
      <c r="AW57" s="31">
        <v>0</v>
      </c>
      <c r="AX57" s="31">
        <v>0</v>
      </c>
      <c r="AY57" s="31">
        <v>0</v>
      </c>
      <c r="AZ57" s="31">
        <v>0</v>
      </c>
      <c r="BA57" s="31">
        <v>0</v>
      </c>
      <c r="BB57" s="31">
        <v>0</v>
      </c>
      <c r="BC57" s="31">
        <v>0</v>
      </c>
      <c r="BD57" s="31">
        <v>0</v>
      </c>
      <c r="BE57" s="31">
        <v>0</v>
      </c>
      <c r="BF57" s="31">
        <v>0</v>
      </c>
      <c r="BG57" s="31">
        <v>0</v>
      </c>
      <c r="BH57" s="31">
        <v>0</v>
      </c>
      <c r="BI57" s="31">
        <v>0</v>
      </c>
      <c r="BJ57" s="31">
        <v>0</v>
      </c>
      <c r="BK57" s="31">
        <v>0</v>
      </c>
      <c r="BL57" s="31">
        <v>0</v>
      </c>
      <c r="BM57" s="31">
        <v>0</v>
      </c>
      <c r="BN57" s="31">
        <v>0</v>
      </c>
      <c r="BO57" s="31">
        <v>0</v>
      </c>
      <c r="BP57" s="31">
        <v>0</v>
      </c>
      <c r="BQ57" s="31">
        <v>0</v>
      </c>
      <c r="BR57" s="31">
        <v>0</v>
      </c>
      <c r="BS57" s="31">
        <v>0</v>
      </c>
      <c r="BT57" s="31">
        <v>0</v>
      </c>
      <c r="BU57" s="31">
        <v>0</v>
      </c>
      <c r="BV57" s="31">
        <v>0</v>
      </c>
      <c r="BW57" s="31">
        <v>0</v>
      </c>
      <c r="BX57" s="31">
        <v>0</v>
      </c>
      <c r="BY57" s="31">
        <v>0</v>
      </c>
      <c r="BZ57" s="31">
        <v>0</v>
      </c>
      <c r="CA57" s="31">
        <v>0</v>
      </c>
      <c r="CB57" s="31">
        <v>0</v>
      </c>
      <c r="CC57" s="31">
        <v>0</v>
      </c>
      <c r="CD57" s="31">
        <v>0</v>
      </c>
      <c r="CE57" s="31">
        <v>0</v>
      </c>
      <c r="CF57" s="31">
        <v>0</v>
      </c>
      <c r="CG57" s="31">
        <v>0</v>
      </c>
      <c r="CH57" s="31">
        <v>0</v>
      </c>
    </row>
    <row r="58" spans="1:86">
      <c r="A58" s="51" t="s">
        <v>790</v>
      </c>
      <c r="B58" s="13">
        <v>5</v>
      </c>
      <c r="C58" s="13">
        <v>0</v>
      </c>
      <c r="D58" s="13">
        <v>0</v>
      </c>
      <c r="E58" s="13">
        <v>12</v>
      </c>
      <c r="F58" s="13">
        <v>0</v>
      </c>
      <c r="G58" s="13">
        <v>0</v>
      </c>
      <c r="H58" s="13">
        <v>78</v>
      </c>
      <c r="I58" s="13">
        <v>1</v>
      </c>
      <c r="J58" s="13">
        <v>0</v>
      </c>
      <c r="K58" s="13">
        <v>23</v>
      </c>
      <c r="L58" s="13">
        <v>0</v>
      </c>
      <c r="M58" s="13">
        <v>0</v>
      </c>
      <c r="N58" s="13">
        <v>13</v>
      </c>
      <c r="O58" s="13">
        <v>0</v>
      </c>
      <c r="P58" s="13">
        <v>0</v>
      </c>
      <c r="Q58" s="13">
        <v>0</v>
      </c>
      <c r="R58" s="13">
        <v>0</v>
      </c>
      <c r="S58" s="13">
        <v>0</v>
      </c>
      <c r="T58" s="13">
        <v>0</v>
      </c>
      <c r="U58" s="13">
        <v>0</v>
      </c>
      <c r="V58" s="13">
        <v>0</v>
      </c>
      <c r="W58" s="13">
        <v>0</v>
      </c>
      <c r="X58" s="13">
        <v>0</v>
      </c>
      <c r="Y58" s="13">
        <v>0</v>
      </c>
      <c r="Z58" s="13">
        <v>0</v>
      </c>
      <c r="AA58" s="13">
        <v>0</v>
      </c>
      <c r="AB58" s="13">
        <v>0</v>
      </c>
      <c r="AC58" s="13">
        <v>0</v>
      </c>
      <c r="AD58" s="13">
        <v>0</v>
      </c>
      <c r="AE58" s="13">
        <v>0</v>
      </c>
      <c r="AF58" s="13">
        <v>0</v>
      </c>
      <c r="AG58" s="15">
        <v>5</v>
      </c>
      <c r="AH58" s="15">
        <v>126</v>
      </c>
      <c r="AI58" s="15">
        <v>0</v>
      </c>
      <c r="AJ58" s="15">
        <v>131</v>
      </c>
      <c r="AK58" s="15">
        <v>1</v>
      </c>
      <c r="AL58" s="15">
        <v>0</v>
      </c>
      <c r="AM58" s="13">
        <v>1</v>
      </c>
      <c r="AN58" s="13" t="s">
        <v>2467</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3">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3">
        <v>0</v>
      </c>
      <c r="CA58" s="13">
        <v>0</v>
      </c>
      <c r="CB58" s="13">
        <v>0</v>
      </c>
      <c r="CC58" s="13">
        <v>0</v>
      </c>
      <c r="CD58" s="13">
        <v>0</v>
      </c>
      <c r="CE58" s="13">
        <v>0</v>
      </c>
      <c r="CF58" s="13">
        <v>0</v>
      </c>
      <c r="CG58" s="13">
        <v>0</v>
      </c>
      <c r="CH58" s="13">
        <v>0</v>
      </c>
    </row>
    <row r="59" spans="1:86" s="12" customFormat="1">
      <c r="A59" s="68" t="s">
        <v>2468</v>
      </c>
      <c r="B59" s="23">
        <v>9</v>
      </c>
      <c r="C59" s="23">
        <v>0</v>
      </c>
      <c r="D59" s="23">
        <v>0</v>
      </c>
      <c r="E59" s="23">
        <v>49</v>
      </c>
      <c r="F59" s="23">
        <v>0</v>
      </c>
      <c r="G59" s="23">
        <v>0</v>
      </c>
      <c r="H59" s="23">
        <v>48</v>
      </c>
      <c r="I59" s="23">
        <v>0</v>
      </c>
      <c r="J59" s="23">
        <v>0</v>
      </c>
      <c r="K59" s="23">
        <v>10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4">
        <v>9</v>
      </c>
      <c r="AH59" s="24">
        <v>107</v>
      </c>
      <c r="AI59" s="24">
        <v>0</v>
      </c>
      <c r="AJ59" s="24">
        <v>116</v>
      </c>
      <c r="AK59" s="24">
        <v>0</v>
      </c>
      <c r="AL59" s="24">
        <v>0</v>
      </c>
      <c r="AM59" s="24">
        <v>0</v>
      </c>
      <c r="AN59" s="24">
        <v>0</v>
      </c>
      <c r="AO59" s="31">
        <v>0</v>
      </c>
      <c r="AP59" s="31">
        <v>0</v>
      </c>
      <c r="AQ59" s="31">
        <v>0</v>
      </c>
      <c r="AR59" s="31">
        <v>0</v>
      </c>
      <c r="AS59" s="31">
        <v>0</v>
      </c>
      <c r="AT59" s="31">
        <v>0</v>
      </c>
      <c r="AU59" s="31">
        <v>0</v>
      </c>
      <c r="AV59" s="31">
        <v>0</v>
      </c>
      <c r="AW59" s="31">
        <v>0</v>
      </c>
      <c r="AX59" s="31">
        <v>0</v>
      </c>
      <c r="AY59" s="31">
        <v>0</v>
      </c>
      <c r="AZ59" s="31">
        <v>0</v>
      </c>
      <c r="BA59" s="31">
        <v>0</v>
      </c>
      <c r="BB59" s="31">
        <v>0</v>
      </c>
      <c r="BC59" s="31">
        <v>0</v>
      </c>
      <c r="BD59" s="31">
        <v>0</v>
      </c>
      <c r="BE59" s="31">
        <v>0</v>
      </c>
      <c r="BF59" s="31">
        <v>0</v>
      </c>
      <c r="BG59" s="31">
        <v>0</v>
      </c>
      <c r="BH59" s="31">
        <v>0</v>
      </c>
      <c r="BI59" s="31">
        <v>0</v>
      </c>
      <c r="BJ59" s="31">
        <v>0</v>
      </c>
      <c r="BK59" s="31">
        <v>0</v>
      </c>
      <c r="BL59" s="31">
        <v>0</v>
      </c>
      <c r="BM59" s="31">
        <v>0</v>
      </c>
      <c r="BN59" s="31">
        <v>0</v>
      </c>
      <c r="BO59" s="31">
        <v>0</v>
      </c>
      <c r="BP59" s="31">
        <v>0</v>
      </c>
      <c r="BQ59" s="31">
        <v>0</v>
      </c>
      <c r="BR59" s="31">
        <v>0</v>
      </c>
      <c r="BS59" s="31">
        <v>0</v>
      </c>
      <c r="BT59" s="31">
        <v>0</v>
      </c>
      <c r="BU59" s="31">
        <v>0</v>
      </c>
      <c r="BV59" s="31">
        <v>0</v>
      </c>
      <c r="BW59" s="31">
        <v>0</v>
      </c>
      <c r="BX59" s="31">
        <v>0</v>
      </c>
      <c r="BY59" s="31">
        <v>0</v>
      </c>
      <c r="BZ59" s="31">
        <v>0</v>
      </c>
      <c r="CA59" s="31">
        <v>0</v>
      </c>
      <c r="CB59" s="31">
        <v>0</v>
      </c>
      <c r="CC59" s="31">
        <v>0</v>
      </c>
      <c r="CD59" s="31">
        <v>0</v>
      </c>
      <c r="CE59" s="31">
        <v>0</v>
      </c>
      <c r="CF59" s="31">
        <v>0</v>
      </c>
      <c r="CG59" s="31">
        <v>0</v>
      </c>
      <c r="CH59" s="31">
        <v>0</v>
      </c>
    </row>
    <row r="60" spans="1:86" s="43" customFormat="1">
      <c r="A60" s="52" t="s">
        <v>2505</v>
      </c>
      <c r="B60" s="21">
        <v>6</v>
      </c>
      <c r="C60" s="21">
        <v>0</v>
      </c>
      <c r="D60" s="21">
        <v>0</v>
      </c>
      <c r="E60" s="21">
        <v>2</v>
      </c>
      <c r="F60" s="21">
        <v>0</v>
      </c>
      <c r="G60" s="21">
        <v>0</v>
      </c>
      <c r="H60" s="21">
        <v>75</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6</v>
      </c>
      <c r="AH60" s="21">
        <v>77</v>
      </c>
      <c r="AI60" s="21">
        <v>0</v>
      </c>
      <c r="AJ60" s="21">
        <v>83</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31">
        <v>0</v>
      </c>
      <c r="CD60" s="31">
        <v>0</v>
      </c>
      <c r="CE60" s="31">
        <v>0</v>
      </c>
      <c r="CF60" s="31">
        <v>0</v>
      </c>
      <c r="CG60" s="31">
        <v>0</v>
      </c>
      <c r="CH60" s="31">
        <v>0</v>
      </c>
    </row>
    <row r="61" spans="1:86" s="12" customFormat="1" ht="30">
      <c r="A61" s="68" t="s">
        <v>2458</v>
      </c>
      <c r="B61" s="23">
        <v>5</v>
      </c>
      <c r="C61" s="23">
        <v>0</v>
      </c>
      <c r="D61" s="23">
        <v>0</v>
      </c>
      <c r="E61" s="23">
        <v>43</v>
      </c>
      <c r="F61" s="23">
        <v>0</v>
      </c>
      <c r="G61" s="23">
        <v>0</v>
      </c>
      <c r="H61" s="23">
        <v>46</v>
      </c>
      <c r="I61" s="23">
        <v>1</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4">
        <v>5</v>
      </c>
      <c r="AH61" s="24">
        <v>89</v>
      </c>
      <c r="AI61" s="24">
        <v>0</v>
      </c>
      <c r="AJ61" s="24">
        <v>94</v>
      </c>
      <c r="AK61" s="24">
        <v>1</v>
      </c>
      <c r="AL61" s="24">
        <v>0</v>
      </c>
      <c r="AM61" s="23">
        <v>4</v>
      </c>
      <c r="AN61" s="25" t="s">
        <v>2459</v>
      </c>
      <c r="AO61" s="31">
        <v>0</v>
      </c>
      <c r="AP61" s="31">
        <v>0</v>
      </c>
      <c r="AQ61" s="31">
        <v>0</v>
      </c>
      <c r="AR61" s="31">
        <v>0</v>
      </c>
      <c r="AS61" s="31">
        <v>0</v>
      </c>
      <c r="AT61" s="31">
        <v>0</v>
      </c>
      <c r="AU61" s="31">
        <v>0</v>
      </c>
      <c r="AV61" s="31">
        <v>0</v>
      </c>
      <c r="AW61" s="31">
        <v>0</v>
      </c>
      <c r="AX61" s="31">
        <v>0</v>
      </c>
      <c r="AY61" s="31">
        <v>0</v>
      </c>
      <c r="AZ61" s="31">
        <v>0</v>
      </c>
      <c r="BA61" s="31">
        <v>0</v>
      </c>
      <c r="BB61" s="31">
        <v>0</v>
      </c>
      <c r="BC61" s="31">
        <v>0</v>
      </c>
      <c r="BD61" s="31">
        <v>0</v>
      </c>
      <c r="BE61" s="31">
        <v>0</v>
      </c>
      <c r="BF61" s="31">
        <v>0</v>
      </c>
      <c r="BG61" s="31">
        <v>0</v>
      </c>
      <c r="BH61" s="31">
        <v>0</v>
      </c>
      <c r="BI61" s="31">
        <v>0</v>
      </c>
      <c r="BJ61" s="31">
        <v>0</v>
      </c>
      <c r="BK61" s="31">
        <v>0</v>
      </c>
      <c r="BL61" s="31">
        <v>0</v>
      </c>
      <c r="BM61" s="31">
        <v>0</v>
      </c>
      <c r="BN61" s="31">
        <v>0</v>
      </c>
      <c r="BO61" s="31">
        <v>0</v>
      </c>
      <c r="BP61" s="31">
        <v>0</v>
      </c>
      <c r="BQ61" s="31">
        <v>0</v>
      </c>
      <c r="BR61" s="31">
        <v>0</v>
      </c>
      <c r="BS61" s="31">
        <v>0</v>
      </c>
      <c r="BT61" s="31">
        <v>0</v>
      </c>
      <c r="BU61" s="31">
        <v>0</v>
      </c>
      <c r="BV61" s="31">
        <v>0</v>
      </c>
      <c r="BW61" s="31">
        <v>0</v>
      </c>
      <c r="BX61" s="31">
        <v>0</v>
      </c>
      <c r="BY61" s="31">
        <v>0</v>
      </c>
      <c r="BZ61" s="31">
        <v>0</v>
      </c>
      <c r="CA61" s="31">
        <v>0</v>
      </c>
      <c r="CB61" s="31">
        <v>0</v>
      </c>
      <c r="CC61" s="31">
        <v>0</v>
      </c>
      <c r="CD61" s="31">
        <v>0</v>
      </c>
      <c r="CE61" s="31">
        <v>0</v>
      </c>
      <c r="CF61" s="31">
        <v>0</v>
      </c>
      <c r="CG61" s="31">
        <v>0</v>
      </c>
      <c r="CH61" s="31">
        <v>0</v>
      </c>
    </row>
    <row r="62" spans="1:86">
      <c r="A62" s="51" t="s">
        <v>2530</v>
      </c>
      <c r="B62" s="13">
        <v>12</v>
      </c>
      <c r="C62" s="13">
        <v>0</v>
      </c>
      <c r="D62" s="13">
        <v>0</v>
      </c>
      <c r="E62" s="13">
        <v>0</v>
      </c>
      <c r="F62" s="13">
        <v>0</v>
      </c>
      <c r="G62" s="13">
        <v>0</v>
      </c>
      <c r="H62" s="13">
        <v>55</v>
      </c>
      <c r="I62" s="13">
        <v>1</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3">
        <v>0</v>
      </c>
      <c r="AB62" s="13">
        <v>0</v>
      </c>
      <c r="AC62" s="13">
        <v>0</v>
      </c>
      <c r="AD62" s="13">
        <v>0</v>
      </c>
      <c r="AE62" s="13">
        <v>0</v>
      </c>
      <c r="AF62" s="13">
        <v>0</v>
      </c>
      <c r="AG62" s="15">
        <v>12</v>
      </c>
      <c r="AH62" s="15">
        <v>55</v>
      </c>
      <c r="AI62" s="15">
        <v>0</v>
      </c>
      <c r="AJ62" s="15">
        <v>67</v>
      </c>
      <c r="AK62" s="15">
        <v>1</v>
      </c>
      <c r="AL62" s="15">
        <v>0</v>
      </c>
      <c r="AM62" s="13">
        <v>1</v>
      </c>
      <c r="AN62" s="13" t="s">
        <v>2524</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0</v>
      </c>
      <c r="CE62" s="13">
        <v>0</v>
      </c>
      <c r="CF62" s="13">
        <v>0</v>
      </c>
      <c r="CG62" s="13">
        <v>0</v>
      </c>
      <c r="CH62" s="13">
        <v>0</v>
      </c>
    </row>
    <row r="63" spans="1:86" s="43" customFormat="1">
      <c r="A63" s="52" t="s">
        <v>2506</v>
      </c>
      <c r="B63" s="21">
        <v>9</v>
      </c>
      <c r="C63" s="21">
        <v>0</v>
      </c>
      <c r="D63" s="21">
        <v>0</v>
      </c>
      <c r="E63" s="21">
        <v>26</v>
      </c>
      <c r="F63" s="21">
        <v>0</v>
      </c>
      <c r="G63" s="21">
        <v>0</v>
      </c>
      <c r="H63" s="21">
        <v>51</v>
      </c>
      <c r="I63" s="21">
        <v>0</v>
      </c>
      <c r="J63" s="21">
        <v>0</v>
      </c>
      <c r="K63" s="21">
        <v>0</v>
      </c>
      <c r="L63" s="21">
        <v>0</v>
      </c>
      <c r="M63" s="21">
        <v>0</v>
      </c>
      <c r="N63" s="21">
        <v>0</v>
      </c>
      <c r="O63" s="21">
        <v>0</v>
      </c>
      <c r="P63" s="21">
        <v>0</v>
      </c>
      <c r="Q63" s="21">
        <v>0</v>
      </c>
      <c r="R63" s="21">
        <v>0</v>
      </c>
      <c r="S63" s="21">
        <v>0</v>
      </c>
      <c r="T63" s="21">
        <v>0</v>
      </c>
      <c r="U63" s="21">
        <v>0</v>
      </c>
      <c r="V63" s="21">
        <v>0</v>
      </c>
      <c r="W63" s="21">
        <v>0</v>
      </c>
      <c r="X63" s="21">
        <v>0</v>
      </c>
      <c r="Y63" s="21">
        <v>0</v>
      </c>
      <c r="Z63" s="21">
        <v>0</v>
      </c>
      <c r="AA63" s="21">
        <v>0</v>
      </c>
      <c r="AB63" s="21">
        <v>0</v>
      </c>
      <c r="AC63" s="21">
        <v>0</v>
      </c>
      <c r="AD63" s="21">
        <v>0</v>
      </c>
      <c r="AE63" s="21">
        <v>0</v>
      </c>
      <c r="AF63" s="21">
        <v>0</v>
      </c>
      <c r="AG63" s="21">
        <v>9</v>
      </c>
      <c r="AH63" s="21">
        <v>77</v>
      </c>
      <c r="AI63" s="21">
        <v>0</v>
      </c>
      <c r="AJ63" s="21">
        <v>86</v>
      </c>
      <c r="AK63" s="21">
        <v>0</v>
      </c>
      <c r="AL63" s="21">
        <v>0</v>
      </c>
      <c r="AM63" s="21">
        <v>0</v>
      </c>
      <c r="AN63" s="21">
        <v>0</v>
      </c>
      <c r="AO63" s="21">
        <v>0</v>
      </c>
      <c r="AP63" s="21">
        <v>0</v>
      </c>
      <c r="AQ63" s="21">
        <v>0</v>
      </c>
      <c r="AR63" s="21">
        <v>0</v>
      </c>
      <c r="AS63" s="21">
        <v>0</v>
      </c>
      <c r="AT63" s="21">
        <v>0</v>
      </c>
      <c r="AU63" s="21">
        <v>0</v>
      </c>
      <c r="AV63" s="21">
        <v>0</v>
      </c>
      <c r="AW63" s="21">
        <v>0</v>
      </c>
      <c r="AX63" s="21">
        <v>0</v>
      </c>
      <c r="AY63" s="21">
        <v>0</v>
      </c>
      <c r="AZ63" s="21">
        <v>0</v>
      </c>
      <c r="BA63" s="21">
        <v>0</v>
      </c>
      <c r="BB63" s="21">
        <v>0</v>
      </c>
      <c r="BC63" s="21">
        <v>0</v>
      </c>
      <c r="BD63" s="21">
        <v>0</v>
      </c>
      <c r="BE63" s="21">
        <v>0</v>
      </c>
      <c r="BF63" s="21">
        <v>0</v>
      </c>
      <c r="BG63" s="21">
        <v>0</v>
      </c>
      <c r="BH63" s="21">
        <v>0</v>
      </c>
      <c r="BI63" s="21">
        <v>0</v>
      </c>
      <c r="BJ63" s="21">
        <v>0</v>
      </c>
      <c r="BK63" s="21">
        <v>0</v>
      </c>
      <c r="BL63" s="21">
        <v>0</v>
      </c>
      <c r="BM63" s="21">
        <v>0</v>
      </c>
      <c r="BN63" s="21">
        <v>0</v>
      </c>
      <c r="BO63" s="21">
        <v>0</v>
      </c>
      <c r="BP63" s="21">
        <v>0</v>
      </c>
      <c r="BQ63" s="21">
        <v>0</v>
      </c>
      <c r="BR63" s="21">
        <v>0</v>
      </c>
      <c r="BS63" s="21">
        <v>0</v>
      </c>
      <c r="BT63" s="21">
        <v>0</v>
      </c>
      <c r="BU63" s="21">
        <v>0</v>
      </c>
      <c r="BV63" s="21">
        <v>0</v>
      </c>
      <c r="BW63" s="21">
        <v>0</v>
      </c>
      <c r="BX63" s="21">
        <v>0</v>
      </c>
      <c r="BY63" s="21">
        <v>0</v>
      </c>
      <c r="BZ63" s="21">
        <v>0</v>
      </c>
      <c r="CA63" s="21">
        <v>0</v>
      </c>
      <c r="CB63" s="21">
        <v>0</v>
      </c>
      <c r="CC63" s="31">
        <v>0</v>
      </c>
      <c r="CD63" s="31">
        <v>0</v>
      </c>
      <c r="CE63" s="31">
        <v>0</v>
      </c>
      <c r="CF63" s="31">
        <v>0</v>
      </c>
      <c r="CG63" s="31">
        <v>0</v>
      </c>
      <c r="CH63" s="31">
        <v>0</v>
      </c>
    </row>
    <row r="64" spans="1:86">
      <c r="A64" s="51" t="s">
        <v>750</v>
      </c>
      <c r="B64" s="13">
        <v>9</v>
      </c>
      <c r="C64" s="13">
        <v>0</v>
      </c>
      <c r="D64" s="13">
        <v>0</v>
      </c>
      <c r="E64" s="13">
        <v>0</v>
      </c>
      <c r="F64" s="13">
        <v>0</v>
      </c>
      <c r="G64" s="13">
        <v>0</v>
      </c>
      <c r="H64" s="13">
        <v>48</v>
      </c>
      <c r="I64" s="13">
        <v>0</v>
      </c>
      <c r="J64" s="13">
        <v>0</v>
      </c>
      <c r="K64" s="13">
        <v>0</v>
      </c>
      <c r="L64" s="13">
        <v>0</v>
      </c>
      <c r="M64" s="13">
        <v>0</v>
      </c>
      <c r="N64" s="13">
        <v>15</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5">
        <v>9</v>
      </c>
      <c r="AH64" s="15">
        <v>63</v>
      </c>
      <c r="AI64" s="15">
        <v>0</v>
      </c>
      <c r="AJ64" s="15">
        <v>72</v>
      </c>
      <c r="AK64" s="13">
        <v>0</v>
      </c>
      <c r="AL64" s="13">
        <v>0</v>
      </c>
      <c r="AM64" s="13">
        <v>0</v>
      </c>
      <c r="AN64" s="13">
        <v>0</v>
      </c>
      <c r="AO64" s="31">
        <v>0</v>
      </c>
      <c r="AP64" s="31">
        <v>0</v>
      </c>
      <c r="AQ64" s="31">
        <v>0</v>
      </c>
      <c r="AR64" s="31">
        <v>0</v>
      </c>
      <c r="AS64" s="31">
        <v>0</v>
      </c>
      <c r="AT64" s="31">
        <v>0</v>
      </c>
      <c r="AU64" s="31">
        <v>0</v>
      </c>
      <c r="AV64" s="31">
        <v>0</v>
      </c>
      <c r="AW64" s="31">
        <v>0</v>
      </c>
      <c r="AX64" s="31">
        <v>0</v>
      </c>
      <c r="AY64" s="31">
        <v>0</v>
      </c>
      <c r="AZ64" s="31">
        <v>0</v>
      </c>
      <c r="BA64" s="31">
        <v>0</v>
      </c>
      <c r="BB64" s="31">
        <v>0</v>
      </c>
      <c r="BC64" s="31">
        <v>0</v>
      </c>
      <c r="BD64" s="31">
        <v>0</v>
      </c>
      <c r="BE64" s="31">
        <v>0</v>
      </c>
      <c r="BF64" s="31">
        <v>0</v>
      </c>
      <c r="BG64" s="31">
        <v>0</v>
      </c>
      <c r="BH64" s="31">
        <v>0</v>
      </c>
      <c r="BI64" s="31">
        <v>0</v>
      </c>
      <c r="BJ64" s="31">
        <v>0</v>
      </c>
      <c r="BK64" s="31">
        <v>0</v>
      </c>
      <c r="BL64" s="31">
        <v>0</v>
      </c>
      <c r="BM64" s="31">
        <v>0</v>
      </c>
      <c r="BN64" s="31">
        <v>0</v>
      </c>
      <c r="BO64" s="31">
        <v>0</v>
      </c>
      <c r="BP64" s="31">
        <v>0</v>
      </c>
      <c r="BQ64" s="31">
        <v>0</v>
      </c>
      <c r="BR64" s="31">
        <v>0</v>
      </c>
      <c r="BS64" s="31">
        <v>0</v>
      </c>
      <c r="BT64" s="31">
        <v>0</v>
      </c>
      <c r="BU64" s="31">
        <v>0</v>
      </c>
      <c r="BV64" s="31">
        <v>0</v>
      </c>
      <c r="BW64" s="31">
        <v>0</v>
      </c>
      <c r="BX64" s="31">
        <v>0</v>
      </c>
      <c r="BY64" s="31">
        <v>0</v>
      </c>
      <c r="BZ64" s="31">
        <v>0</v>
      </c>
      <c r="CA64" s="31">
        <v>0</v>
      </c>
      <c r="CB64" s="31">
        <v>0</v>
      </c>
      <c r="CC64" s="31">
        <v>0</v>
      </c>
      <c r="CD64" s="31">
        <v>0</v>
      </c>
      <c r="CE64" s="31">
        <v>0</v>
      </c>
      <c r="CF64" s="31">
        <v>0</v>
      </c>
      <c r="CG64" s="31">
        <v>0</v>
      </c>
      <c r="CH64" s="31">
        <v>0</v>
      </c>
    </row>
    <row r="65" spans="1:86" s="12" customFormat="1">
      <c r="A65" s="68" t="s">
        <v>2518</v>
      </c>
      <c r="B65" s="23">
        <v>4</v>
      </c>
      <c r="C65" s="23">
        <v>0</v>
      </c>
      <c r="D65" s="23">
        <v>0</v>
      </c>
      <c r="E65" s="23">
        <v>0</v>
      </c>
      <c r="F65" s="23">
        <v>0</v>
      </c>
      <c r="G65" s="23">
        <v>0</v>
      </c>
      <c r="H65" s="23">
        <v>36</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4">
        <v>0</v>
      </c>
      <c r="AF65" s="24">
        <v>0</v>
      </c>
      <c r="AG65" s="24">
        <v>4</v>
      </c>
      <c r="AH65" s="24">
        <v>36</v>
      </c>
      <c r="AI65" s="24">
        <v>0</v>
      </c>
      <c r="AJ65" s="24">
        <v>40</v>
      </c>
      <c r="AK65" s="24">
        <v>0</v>
      </c>
      <c r="AL65" s="24">
        <v>0</v>
      </c>
      <c r="AM65" s="24">
        <v>0</v>
      </c>
      <c r="AN65" s="24">
        <v>0</v>
      </c>
      <c r="AO65" s="31">
        <v>0</v>
      </c>
      <c r="AP65" s="31">
        <v>0</v>
      </c>
      <c r="AQ65" s="31">
        <v>0</v>
      </c>
      <c r="AR65" s="31">
        <v>0</v>
      </c>
      <c r="AS65" s="31">
        <v>0</v>
      </c>
      <c r="AT65" s="31">
        <v>0</v>
      </c>
      <c r="AU65" s="31">
        <v>0</v>
      </c>
      <c r="AV65" s="31">
        <v>0</v>
      </c>
      <c r="AW65" s="31">
        <v>0</v>
      </c>
      <c r="AX65" s="31">
        <v>0</v>
      </c>
      <c r="AY65" s="31">
        <v>0</v>
      </c>
      <c r="AZ65" s="31">
        <v>0</v>
      </c>
      <c r="BA65" s="31">
        <v>0</v>
      </c>
      <c r="BB65" s="31">
        <v>0</v>
      </c>
      <c r="BC65" s="31">
        <v>0</v>
      </c>
      <c r="BD65" s="31">
        <v>0</v>
      </c>
      <c r="BE65" s="31">
        <v>0</v>
      </c>
      <c r="BF65" s="31">
        <v>0</v>
      </c>
      <c r="BG65" s="31">
        <v>0</v>
      </c>
      <c r="BH65" s="31">
        <v>0</v>
      </c>
      <c r="BI65" s="31">
        <v>0</v>
      </c>
      <c r="BJ65" s="31">
        <v>0</v>
      </c>
      <c r="BK65" s="31">
        <v>0</v>
      </c>
      <c r="BL65" s="31">
        <v>0</v>
      </c>
      <c r="BM65" s="31">
        <v>0</v>
      </c>
      <c r="BN65" s="31">
        <v>0</v>
      </c>
      <c r="BO65" s="31">
        <v>0</v>
      </c>
      <c r="BP65" s="31">
        <v>0</v>
      </c>
      <c r="BQ65" s="31">
        <v>0</v>
      </c>
      <c r="BR65" s="31">
        <v>0</v>
      </c>
      <c r="BS65" s="31">
        <v>0</v>
      </c>
      <c r="BT65" s="31">
        <v>0</v>
      </c>
      <c r="BU65" s="31">
        <v>0</v>
      </c>
      <c r="BV65" s="31">
        <v>0</v>
      </c>
      <c r="BW65" s="31">
        <v>0</v>
      </c>
      <c r="BX65" s="31">
        <v>0</v>
      </c>
      <c r="BY65" s="31">
        <v>0</v>
      </c>
      <c r="BZ65" s="31">
        <v>0</v>
      </c>
      <c r="CA65" s="31">
        <v>0</v>
      </c>
      <c r="CB65" s="31">
        <v>0</v>
      </c>
      <c r="CC65" s="31">
        <v>0</v>
      </c>
      <c r="CD65" s="31">
        <v>0</v>
      </c>
      <c r="CE65" s="31">
        <v>0</v>
      </c>
      <c r="CF65" s="31">
        <v>0</v>
      </c>
      <c r="CG65" s="31">
        <v>0</v>
      </c>
      <c r="CH65" s="31">
        <v>0</v>
      </c>
    </row>
    <row r="66" spans="1:86" s="89" customFormat="1">
      <c r="A66" s="157" t="s">
        <v>2483</v>
      </c>
      <c r="B66" s="94">
        <v>4</v>
      </c>
      <c r="C66" s="94">
        <v>0</v>
      </c>
      <c r="D66" s="94">
        <v>0</v>
      </c>
      <c r="E66" s="94">
        <v>0</v>
      </c>
      <c r="F66" s="94">
        <v>0</v>
      </c>
      <c r="G66" s="94">
        <v>0</v>
      </c>
      <c r="H66" s="94">
        <v>35</v>
      </c>
      <c r="I66" s="94">
        <v>0</v>
      </c>
      <c r="J66" s="94">
        <v>0</v>
      </c>
      <c r="K66" s="94">
        <v>0</v>
      </c>
      <c r="L66" s="94">
        <v>0</v>
      </c>
      <c r="M66" s="94">
        <v>0</v>
      </c>
      <c r="N66" s="94">
        <v>0</v>
      </c>
      <c r="O66" s="94">
        <v>0</v>
      </c>
      <c r="P66" s="94">
        <v>0</v>
      </c>
      <c r="Q66" s="94">
        <v>0</v>
      </c>
      <c r="R66" s="94">
        <v>0</v>
      </c>
      <c r="S66" s="94">
        <v>0</v>
      </c>
      <c r="T66" s="94">
        <v>0</v>
      </c>
      <c r="U66" s="94">
        <v>0</v>
      </c>
      <c r="V66" s="94">
        <v>0</v>
      </c>
      <c r="W66" s="94">
        <v>0</v>
      </c>
      <c r="X66" s="94">
        <v>0</v>
      </c>
      <c r="Y66" s="94">
        <v>0</v>
      </c>
      <c r="Z66" s="94">
        <v>0</v>
      </c>
      <c r="AA66" s="94">
        <v>0</v>
      </c>
      <c r="AB66" s="94">
        <v>0</v>
      </c>
      <c r="AC66" s="94">
        <v>0</v>
      </c>
      <c r="AD66" s="94">
        <v>0</v>
      </c>
      <c r="AE66" s="94">
        <v>0</v>
      </c>
      <c r="AF66" s="94">
        <v>0</v>
      </c>
      <c r="AG66" s="22">
        <v>4</v>
      </c>
      <c r="AH66" s="22">
        <v>35</v>
      </c>
      <c r="AI66" s="22">
        <v>0</v>
      </c>
      <c r="AJ66" s="22">
        <v>39</v>
      </c>
      <c r="AK66" s="22">
        <v>0</v>
      </c>
      <c r="AL66" s="22">
        <v>0</v>
      </c>
      <c r="AM66" s="94">
        <v>0</v>
      </c>
      <c r="AN66" s="94">
        <v>0</v>
      </c>
      <c r="AO66" s="94">
        <v>0</v>
      </c>
      <c r="AP66" s="94">
        <v>0</v>
      </c>
      <c r="AQ66" s="94">
        <v>0</v>
      </c>
      <c r="AR66" s="94">
        <v>0</v>
      </c>
      <c r="AS66" s="94">
        <v>0</v>
      </c>
      <c r="AT66" s="94">
        <v>0</v>
      </c>
      <c r="AU66" s="94">
        <v>0</v>
      </c>
      <c r="AV66" s="94">
        <v>0</v>
      </c>
      <c r="AW66" s="94">
        <v>0</v>
      </c>
      <c r="AX66" s="94">
        <v>0</v>
      </c>
      <c r="AY66" s="94">
        <v>0</v>
      </c>
      <c r="AZ66" s="94">
        <v>0</v>
      </c>
      <c r="BA66" s="94">
        <v>0</v>
      </c>
      <c r="BB66" s="94">
        <v>0</v>
      </c>
      <c r="BC66" s="94">
        <v>0</v>
      </c>
      <c r="BD66" s="94">
        <v>0</v>
      </c>
      <c r="BE66" s="94">
        <v>0</v>
      </c>
      <c r="BF66" s="94">
        <v>0</v>
      </c>
      <c r="BG66" s="94">
        <v>0</v>
      </c>
      <c r="BH66" s="94">
        <v>0</v>
      </c>
      <c r="BI66" s="94">
        <v>0</v>
      </c>
      <c r="BJ66" s="94">
        <v>0</v>
      </c>
      <c r="BK66" s="94">
        <v>0</v>
      </c>
      <c r="BL66" s="94">
        <v>0</v>
      </c>
      <c r="BM66" s="94">
        <v>0</v>
      </c>
      <c r="BN66" s="94">
        <v>0</v>
      </c>
      <c r="BO66" s="94">
        <v>0</v>
      </c>
      <c r="BP66" s="94">
        <v>0</v>
      </c>
      <c r="BQ66" s="94">
        <v>0</v>
      </c>
      <c r="BR66" s="94">
        <v>0</v>
      </c>
      <c r="BS66" s="94">
        <v>0</v>
      </c>
      <c r="BT66" s="94">
        <v>0</v>
      </c>
      <c r="BU66" s="94">
        <v>0</v>
      </c>
      <c r="BV66" s="94">
        <v>0</v>
      </c>
      <c r="BW66" s="94">
        <v>0</v>
      </c>
      <c r="BX66" s="94">
        <v>0</v>
      </c>
      <c r="BY66" s="94">
        <v>0</v>
      </c>
      <c r="BZ66" s="94">
        <v>0</v>
      </c>
      <c r="CA66" s="94">
        <v>0</v>
      </c>
      <c r="CB66" s="94">
        <v>0</v>
      </c>
      <c r="CC66" s="31">
        <v>0</v>
      </c>
      <c r="CD66" s="31">
        <v>0</v>
      </c>
      <c r="CE66" s="31">
        <v>0</v>
      </c>
      <c r="CF66" s="31">
        <v>0</v>
      </c>
      <c r="CG66" s="31">
        <v>0</v>
      </c>
      <c r="CH66" s="31">
        <v>0</v>
      </c>
    </row>
    <row r="67" spans="1:86">
      <c r="A67" s="51" t="s">
        <v>2469</v>
      </c>
      <c r="B67" s="13">
        <v>5</v>
      </c>
      <c r="C67" s="23">
        <v>0</v>
      </c>
      <c r="D67" s="23">
        <v>0</v>
      </c>
      <c r="E67" s="13">
        <v>3</v>
      </c>
      <c r="F67" s="23">
        <v>0</v>
      </c>
      <c r="G67" s="23">
        <v>0</v>
      </c>
      <c r="H67" s="13">
        <v>42</v>
      </c>
      <c r="I67" s="23">
        <v>0</v>
      </c>
      <c r="J67" s="23">
        <v>0</v>
      </c>
      <c r="K67" s="13">
        <v>2</v>
      </c>
      <c r="L67" s="23">
        <v>0</v>
      </c>
      <c r="M67" s="23">
        <v>0</v>
      </c>
      <c r="N67" s="13">
        <v>58</v>
      </c>
      <c r="O67" s="23">
        <v>0</v>
      </c>
      <c r="P67" s="23">
        <v>0</v>
      </c>
      <c r="Q67" s="23">
        <v>0</v>
      </c>
      <c r="R67" s="23">
        <v>0</v>
      </c>
      <c r="S67" s="23">
        <v>0</v>
      </c>
      <c r="T67" s="23">
        <v>0</v>
      </c>
      <c r="U67" s="23">
        <v>0</v>
      </c>
      <c r="V67" s="23">
        <v>0</v>
      </c>
      <c r="W67" s="23">
        <v>0</v>
      </c>
      <c r="X67" s="23">
        <v>0</v>
      </c>
      <c r="Y67" s="23">
        <v>0</v>
      </c>
      <c r="Z67" s="23">
        <v>0</v>
      </c>
      <c r="AA67" s="23">
        <v>0</v>
      </c>
      <c r="AB67" s="23">
        <v>0</v>
      </c>
      <c r="AC67" s="23">
        <v>0</v>
      </c>
      <c r="AD67" s="23">
        <v>0</v>
      </c>
      <c r="AE67" s="23">
        <v>0</v>
      </c>
      <c r="AF67" s="23">
        <v>0</v>
      </c>
      <c r="AG67" s="15">
        <v>5</v>
      </c>
      <c r="AH67" s="15">
        <v>105</v>
      </c>
      <c r="AI67" s="24">
        <v>0</v>
      </c>
      <c r="AJ67" s="15">
        <v>110</v>
      </c>
      <c r="AK67" s="24">
        <v>0</v>
      </c>
      <c r="AL67" s="24">
        <v>0</v>
      </c>
      <c r="AM67" s="24">
        <v>0</v>
      </c>
      <c r="AN67" s="24">
        <v>0</v>
      </c>
      <c r="AO67" s="31">
        <v>0</v>
      </c>
      <c r="AP67" s="31">
        <v>0</v>
      </c>
      <c r="AQ67" s="31">
        <v>0</v>
      </c>
      <c r="AR67" s="31">
        <v>0</v>
      </c>
      <c r="AS67" s="31">
        <v>0</v>
      </c>
      <c r="AT67" s="31">
        <v>0</v>
      </c>
      <c r="AU67" s="31">
        <v>0</v>
      </c>
      <c r="AV67" s="31">
        <v>0</v>
      </c>
      <c r="AW67" s="31">
        <v>0</v>
      </c>
      <c r="AX67" s="31">
        <v>0</v>
      </c>
      <c r="AY67" s="31">
        <v>0</v>
      </c>
      <c r="AZ67" s="31">
        <v>0</v>
      </c>
      <c r="BA67" s="31">
        <v>0</v>
      </c>
      <c r="BB67" s="31">
        <v>0</v>
      </c>
      <c r="BC67" s="31">
        <v>0</v>
      </c>
      <c r="BD67" s="31">
        <v>0</v>
      </c>
      <c r="BE67" s="31">
        <v>0</v>
      </c>
      <c r="BF67" s="31">
        <v>0</v>
      </c>
      <c r="BG67" s="31">
        <v>0</v>
      </c>
      <c r="BH67" s="31">
        <v>0</v>
      </c>
      <c r="BI67" s="31">
        <v>0</v>
      </c>
      <c r="BJ67" s="31">
        <v>0</v>
      </c>
      <c r="BK67" s="31">
        <v>0</v>
      </c>
      <c r="BL67" s="31">
        <v>0</v>
      </c>
      <c r="BM67" s="31">
        <v>0</v>
      </c>
      <c r="BN67" s="31">
        <v>0</v>
      </c>
      <c r="BO67" s="31">
        <v>0</v>
      </c>
      <c r="BP67" s="31">
        <v>0</v>
      </c>
      <c r="BQ67" s="31">
        <v>0</v>
      </c>
      <c r="BR67" s="31">
        <v>0</v>
      </c>
      <c r="BS67" s="31">
        <v>0</v>
      </c>
      <c r="BT67" s="31">
        <v>0</v>
      </c>
      <c r="BU67" s="31">
        <v>0</v>
      </c>
      <c r="BV67" s="31">
        <v>0</v>
      </c>
      <c r="BW67" s="31">
        <v>0</v>
      </c>
      <c r="BX67" s="31">
        <v>0</v>
      </c>
      <c r="BY67" s="31">
        <v>0</v>
      </c>
      <c r="BZ67" s="31">
        <v>0</v>
      </c>
      <c r="CA67" s="31">
        <v>0</v>
      </c>
      <c r="CB67" s="31">
        <v>0</v>
      </c>
      <c r="CC67" s="31">
        <v>0</v>
      </c>
      <c r="CD67" s="31">
        <v>0</v>
      </c>
      <c r="CE67" s="31">
        <v>0</v>
      </c>
      <c r="CF67" s="31">
        <v>0</v>
      </c>
      <c r="CG67" s="31">
        <v>0</v>
      </c>
      <c r="CH67" s="31">
        <v>0</v>
      </c>
    </row>
    <row r="68" spans="1:86" s="12" customFormat="1">
      <c r="A68" s="68" t="s">
        <v>738</v>
      </c>
      <c r="B68" s="23">
        <v>4</v>
      </c>
      <c r="C68" s="23">
        <v>1</v>
      </c>
      <c r="D68" s="23">
        <v>0</v>
      </c>
      <c r="E68" s="23">
        <v>0</v>
      </c>
      <c r="F68" s="23">
        <v>0</v>
      </c>
      <c r="G68" s="23">
        <v>0</v>
      </c>
      <c r="H68" s="23">
        <v>24</v>
      </c>
      <c r="I68" s="23">
        <v>0</v>
      </c>
      <c r="J68" s="23">
        <v>0</v>
      </c>
      <c r="K68" s="23">
        <v>1</v>
      </c>
      <c r="L68" s="23">
        <v>0</v>
      </c>
      <c r="M68" s="23">
        <v>0</v>
      </c>
      <c r="N68" s="23">
        <v>5</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23">
        <v>0</v>
      </c>
      <c r="AF68" s="23">
        <v>0</v>
      </c>
      <c r="AG68" s="24">
        <v>4</v>
      </c>
      <c r="AH68" s="24">
        <v>30</v>
      </c>
      <c r="AI68" s="24">
        <v>0</v>
      </c>
      <c r="AJ68" s="24">
        <v>34</v>
      </c>
      <c r="AK68" s="24">
        <v>0</v>
      </c>
      <c r="AL68" s="24">
        <v>0</v>
      </c>
      <c r="AM68" s="23">
        <v>0</v>
      </c>
      <c r="AN68" s="23">
        <v>0</v>
      </c>
      <c r="AO68" s="31">
        <v>0</v>
      </c>
      <c r="AP68" s="31">
        <v>0</v>
      </c>
      <c r="AQ68" s="31">
        <v>0</v>
      </c>
      <c r="AR68" s="31">
        <v>0</v>
      </c>
      <c r="AS68" s="31">
        <v>0</v>
      </c>
      <c r="AT68" s="31">
        <v>0</v>
      </c>
      <c r="AU68" s="31">
        <v>0</v>
      </c>
      <c r="AV68" s="31">
        <v>0</v>
      </c>
      <c r="AW68" s="31">
        <v>0</v>
      </c>
      <c r="AX68" s="31">
        <v>0</v>
      </c>
      <c r="AY68" s="31">
        <v>0</v>
      </c>
      <c r="AZ68" s="31">
        <v>0</v>
      </c>
      <c r="BA68" s="31">
        <v>0</v>
      </c>
      <c r="BB68" s="31">
        <v>0</v>
      </c>
      <c r="BC68" s="31">
        <v>0</v>
      </c>
      <c r="BD68" s="31">
        <v>0</v>
      </c>
      <c r="BE68" s="31">
        <v>0</v>
      </c>
      <c r="BF68" s="31">
        <v>0</v>
      </c>
      <c r="BG68" s="31">
        <v>0</v>
      </c>
      <c r="BH68" s="31">
        <v>0</v>
      </c>
      <c r="BI68" s="31">
        <v>0</v>
      </c>
      <c r="BJ68" s="31">
        <v>0</v>
      </c>
      <c r="BK68" s="31">
        <v>0</v>
      </c>
      <c r="BL68" s="31">
        <v>0</v>
      </c>
      <c r="BM68" s="31">
        <v>0</v>
      </c>
      <c r="BN68" s="31">
        <v>0</v>
      </c>
      <c r="BO68" s="31">
        <v>0</v>
      </c>
      <c r="BP68" s="31">
        <v>0</v>
      </c>
      <c r="BQ68" s="31">
        <v>0</v>
      </c>
      <c r="BR68" s="31">
        <v>0</v>
      </c>
      <c r="BS68" s="31">
        <v>0</v>
      </c>
      <c r="BT68" s="31">
        <v>0</v>
      </c>
      <c r="BU68" s="31">
        <v>0</v>
      </c>
      <c r="BV68" s="31">
        <v>0</v>
      </c>
      <c r="BW68" s="31">
        <v>0</v>
      </c>
      <c r="BX68" s="31">
        <v>0</v>
      </c>
      <c r="BY68" s="31">
        <v>0</v>
      </c>
      <c r="BZ68" s="31">
        <v>0</v>
      </c>
      <c r="CA68" s="31">
        <v>0</v>
      </c>
      <c r="CB68" s="31">
        <v>0</v>
      </c>
      <c r="CC68" s="31">
        <v>0</v>
      </c>
      <c r="CD68" s="31">
        <v>0</v>
      </c>
      <c r="CE68" s="31">
        <v>0</v>
      </c>
      <c r="CF68" s="31">
        <v>0</v>
      </c>
      <c r="CG68" s="31">
        <v>0</v>
      </c>
      <c r="CH68" s="31">
        <v>0</v>
      </c>
    </row>
    <row r="69" spans="1:86">
      <c r="A69" s="51" t="s">
        <v>2523</v>
      </c>
      <c r="B69" s="13">
        <v>9</v>
      </c>
      <c r="C69" s="13">
        <v>0</v>
      </c>
      <c r="D69" s="13">
        <v>0</v>
      </c>
      <c r="E69" s="13">
        <v>0</v>
      </c>
      <c r="F69" s="13">
        <v>0</v>
      </c>
      <c r="G69" s="13">
        <v>0</v>
      </c>
      <c r="H69" s="13">
        <v>131</v>
      </c>
      <c r="I69" s="13">
        <v>1</v>
      </c>
      <c r="J69" s="13">
        <v>0</v>
      </c>
      <c r="K69" s="13">
        <v>0</v>
      </c>
      <c r="L69" s="13">
        <v>0</v>
      </c>
      <c r="M69" s="13">
        <v>0</v>
      </c>
      <c r="N69" s="13">
        <v>6</v>
      </c>
      <c r="O69" s="13">
        <v>0</v>
      </c>
      <c r="P69" s="13">
        <v>0</v>
      </c>
      <c r="Q69" s="13">
        <v>13</v>
      </c>
      <c r="R69" s="13">
        <v>0</v>
      </c>
      <c r="S69" s="13">
        <v>0</v>
      </c>
      <c r="T69" s="13">
        <v>0</v>
      </c>
      <c r="U69" s="13">
        <v>0</v>
      </c>
      <c r="V69" s="13">
        <v>0</v>
      </c>
      <c r="W69" s="13">
        <v>0</v>
      </c>
      <c r="X69" s="13">
        <v>0</v>
      </c>
      <c r="Y69" s="13">
        <v>0</v>
      </c>
      <c r="Z69" s="13">
        <v>0</v>
      </c>
      <c r="AA69" s="13">
        <v>0</v>
      </c>
      <c r="AB69" s="13">
        <v>0</v>
      </c>
      <c r="AC69" s="13">
        <v>0</v>
      </c>
      <c r="AD69" s="13">
        <v>0</v>
      </c>
      <c r="AE69" s="13">
        <v>0</v>
      </c>
      <c r="AF69" s="13">
        <v>0</v>
      </c>
      <c r="AG69" s="15">
        <v>9</v>
      </c>
      <c r="AH69" s="15">
        <v>150</v>
      </c>
      <c r="AI69" s="15">
        <v>0</v>
      </c>
      <c r="AJ69" s="15">
        <v>159</v>
      </c>
      <c r="AK69" s="15">
        <v>1</v>
      </c>
      <c r="AL69" s="15">
        <v>0</v>
      </c>
      <c r="AM69" s="13">
        <v>1</v>
      </c>
      <c r="AN69" s="13" t="s">
        <v>2524</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1</v>
      </c>
      <c r="BS69" s="13">
        <v>38650</v>
      </c>
      <c r="BT69" s="13">
        <v>0</v>
      </c>
      <c r="BU69" s="13">
        <v>0</v>
      </c>
      <c r="BV69" s="13">
        <v>0</v>
      </c>
      <c r="BW69" s="13">
        <v>0</v>
      </c>
      <c r="BX69" s="13">
        <v>0</v>
      </c>
      <c r="BY69" s="13">
        <v>0</v>
      </c>
      <c r="BZ69" s="13">
        <v>0</v>
      </c>
      <c r="CA69" s="13">
        <v>0</v>
      </c>
      <c r="CB69" s="13">
        <v>0</v>
      </c>
      <c r="CC69" s="13">
        <v>0</v>
      </c>
      <c r="CD69" s="13">
        <v>0</v>
      </c>
      <c r="CE69" s="13">
        <v>0</v>
      </c>
      <c r="CF69" s="13">
        <v>0</v>
      </c>
      <c r="CG69" s="13">
        <v>0</v>
      </c>
      <c r="CH69" s="13">
        <v>0</v>
      </c>
    </row>
    <row r="70" spans="1:86" s="12" customFormat="1">
      <c r="A70" s="68" t="s">
        <v>760</v>
      </c>
      <c r="B70" s="23">
        <v>2</v>
      </c>
      <c r="C70" s="23">
        <v>0</v>
      </c>
      <c r="D70" s="23">
        <v>0</v>
      </c>
      <c r="E70" s="23">
        <v>22</v>
      </c>
      <c r="F70" s="23">
        <v>0</v>
      </c>
      <c r="G70" s="23">
        <v>0</v>
      </c>
      <c r="H70" s="23">
        <v>49</v>
      </c>
      <c r="I70" s="23">
        <v>0</v>
      </c>
      <c r="J70" s="23">
        <v>0</v>
      </c>
      <c r="K70" s="23">
        <v>0</v>
      </c>
      <c r="L70" s="23">
        <v>0</v>
      </c>
      <c r="M70" s="23">
        <v>0</v>
      </c>
      <c r="N70" s="23">
        <v>5</v>
      </c>
      <c r="O70" s="23">
        <v>0</v>
      </c>
      <c r="P70" s="23">
        <v>0</v>
      </c>
      <c r="Q70" s="23">
        <v>0</v>
      </c>
      <c r="R70" s="23">
        <v>0</v>
      </c>
      <c r="S70" s="23">
        <v>0</v>
      </c>
      <c r="T70" s="23">
        <v>0</v>
      </c>
      <c r="U70" s="23">
        <v>0</v>
      </c>
      <c r="V70" s="23">
        <v>0</v>
      </c>
      <c r="W70" s="23">
        <v>0</v>
      </c>
      <c r="X70" s="23">
        <v>0</v>
      </c>
      <c r="Y70" s="23">
        <v>0</v>
      </c>
      <c r="Z70" s="23">
        <v>0</v>
      </c>
      <c r="AA70" s="23">
        <v>0</v>
      </c>
      <c r="AB70" s="23">
        <v>0</v>
      </c>
      <c r="AC70" s="23">
        <v>0</v>
      </c>
      <c r="AD70" s="23">
        <v>0</v>
      </c>
      <c r="AE70" s="23">
        <v>0</v>
      </c>
      <c r="AF70" s="23">
        <v>0</v>
      </c>
      <c r="AG70" s="24">
        <v>2</v>
      </c>
      <c r="AH70" s="24">
        <v>76</v>
      </c>
      <c r="AI70" s="24">
        <v>0</v>
      </c>
      <c r="AJ70" s="24">
        <v>78</v>
      </c>
      <c r="AK70" s="24">
        <v>0</v>
      </c>
      <c r="AL70" s="24">
        <v>0</v>
      </c>
      <c r="AM70" s="23">
        <v>0</v>
      </c>
      <c r="AN70" s="23">
        <v>0</v>
      </c>
      <c r="AO70" s="23">
        <v>0</v>
      </c>
      <c r="AP70" s="23">
        <v>0</v>
      </c>
      <c r="AQ70" s="23">
        <v>0</v>
      </c>
      <c r="AR70" s="23">
        <v>0</v>
      </c>
      <c r="AS70" s="23">
        <v>0</v>
      </c>
      <c r="AT70" s="23">
        <v>0</v>
      </c>
      <c r="AU70" s="23">
        <v>0</v>
      </c>
      <c r="AV70" s="23">
        <v>0</v>
      </c>
      <c r="AW70" s="23">
        <v>0</v>
      </c>
      <c r="AX70" s="23">
        <v>0</v>
      </c>
      <c r="AY70" s="23">
        <v>0</v>
      </c>
      <c r="AZ70" s="23">
        <v>0</v>
      </c>
      <c r="BA70" s="23">
        <v>0</v>
      </c>
      <c r="BB70" s="23">
        <v>0</v>
      </c>
      <c r="BC70" s="23">
        <v>0</v>
      </c>
      <c r="BD70" s="23">
        <v>0</v>
      </c>
      <c r="BE70" s="23">
        <v>0</v>
      </c>
      <c r="BF70" s="23">
        <v>0</v>
      </c>
      <c r="BG70" s="23">
        <v>0</v>
      </c>
      <c r="BH70" s="23">
        <v>0</v>
      </c>
      <c r="BI70" s="23">
        <v>0</v>
      </c>
      <c r="BJ70" s="23">
        <v>0</v>
      </c>
      <c r="BK70" s="23">
        <v>0</v>
      </c>
      <c r="BL70" s="23">
        <v>0</v>
      </c>
      <c r="BM70" s="23">
        <v>0</v>
      </c>
      <c r="BN70" s="23">
        <v>0</v>
      </c>
      <c r="BO70" s="23">
        <v>0</v>
      </c>
      <c r="BP70" s="23">
        <v>0</v>
      </c>
      <c r="BQ70" s="23">
        <v>0</v>
      </c>
      <c r="BR70" s="23">
        <v>0</v>
      </c>
      <c r="BS70" s="23">
        <v>0</v>
      </c>
      <c r="BT70" s="23">
        <v>0</v>
      </c>
      <c r="BU70" s="23">
        <v>0</v>
      </c>
      <c r="BV70" s="23">
        <v>0</v>
      </c>
      <c r="BW70" s="23">
        <v>0</v>
      </c>
      <c r="BX70" s="23">
        <v>0</v>
      </c>
      <c r="BY70" s="23">
        <v>0</v>
      </c>
      <c r="BZ70" s="23">
        <v>0</v>
      </c>
      <c r="CA70" s="23">
        <v>0</v>
      </c>
      <c r="CB70" s="23">
        <v>0</v>
      </c>
      <c r="CC70" s="31">
        <v>0</v>
      </c>
      <c r="CD70" s="31">
        <v>0</v>
      </c>
      <c r="CE70" s="31">
        <v>0</v>
      </c>
      <c r="CF70" s="31">
        <v>0</v>
      </c>
      <c r="CG70" s="31">
        <v>0</v>
      </c>
      <c r="CH70" s="31">
        <v>0</v>
      </c>
    </row>
    <row r="71" spans="1:86">
      <c r="A71" s="51" t="s">
        <v>787</v>
      </c>
      <c r="B71" s="13">
        <v>4</v>
      </c>
      <c r="C71" s="13">
        <v>0</v>
      </c>
      <c r="D71" s="13">
        <v>0</v>
      </c>
      <c r="E71" s="13">
        <v>15</v>
      </c>
      <c r="F71" s="13">
        <v>0</v>
      </c>
      <c r="G71" s="13">
        <v>0</v>
      </c>
      <c r="H71" s="13">
        <v>80</v>
      </c>
      <c r="I71" s="13">
        <v>0</v>
      </c>
      <c r="J71" s="13">
        <v>0</v>
      </c>
      <c r="K71" s="13">
        <v>2</v>
      </c>
      <c r="L71" s="13">
        <v>0</v>
      </c>
      <c r="M71" s="13">
        <v>0</v>
      </c>
      <c r="N71" s="13">
        <v>17</v>
      </c>
      <c r="O71" s="13">
        <v>0</v>
      </c>
      <c r="P71" s="13">
        <v>0</v>
      </c>
      <c r="Q71" s="13">
        <v>0</v>
      </c>
      <c r="R71" s="13">
        <v>0</v>
      </c>
      <c r="S71" s="13">
        <v>0</v>
      </c>
      <c r="T71" s="13">
        <v>0</v>
      </c>
      <c r="U71" s="13">
        <v>0</v>
      </c>
      <c r="V71" s="13">
        <v>0</v>
      </c>
      <c r="W71" s="13">
        <v>0</v>
      </c>
      <c r="X71" s="13">
        <v>0</v>
      </c>
      <c r="Y71" s="13">
        <v>0</v>
      </c>
      <c r="Z71" s="13">
        <v>0</v>
      </c>
      <c r="AA71" s="13">
        <v>0</v>
      </c>
      <c r="AB71" s="13">
        <v>0</v>
      </c>
      <c r="AC71" s="13">
        <v>0</v>
      </c>
      <c r="AD71" s="13">
        <v>0</v>
      </c>
      <c r="AE71" s="13">
        <v>0</v>
      </c>
      <c r="AF71" s="13">
        <v>0</v>
      </c>
      <c r="AG71" s="15">
        <v>4</v>
      </c>
      <c r="AH71" s="15">
        <v>114</v>
      </c>
      <c r="AI71" s="15">
        <v>0</v>
      </c>
      <c r="AJ71" s="15">
        <v>118</v>
      </c>
      <c r="AK71" s="15">
        <v>0</v>
      </c>
      <c r="AL71" s="15">
        <v>0</v>
      </c>
      <c r="AM71" s="13">
        <v>0</v>
      </c>
      <c r="AN71" s="13">
        <v>0</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3">
        <v>0</v>
      </c>
      <c r="BE71" s="13">
        <v>0</v>
      </c>
      <c r="BF71" s="13">
        <v>0</v>
      </c>
      <c r="BG71" s="13">
        <v>0</v>
      </c>
      <c r="BH71" s="13">
        <v>0</v>
      </c>
      <c r="BI71" s="13">
        <v>0</v>
      </c>
      <c r="BJ71" s="13">
        <v>0</v>
      </c>
      <c r="BK71" s="13">
        <v>0</v>
      </c>
      <c r="BL71" s="13">
        <v>0</v>
      </c>
      <c r="BM71" s="13">
        <v>0</v>
      </c>
      <c r="BN71" s="13">
        <v>0</v>
      </c>
      <c r="BO71" s="13">
        <v>0</v>
      </c>
      <c r="BP71" s="13">
        <v>0</v>
      </c>
      <c r="BQ71" s="13">
        <v>0</v>
      </c>
      <c r="BR71" s="13">
        <v>0</v>
      </c>
      <c r="BS71" s="13">
        <v>0</v>
      </c>
      <c r="BT71" s="13">
        <v>0</v>
      </c>
      <c r="BU71" s="13">
        <v>0</v>
      </c>
      <c r="BV71" s="13">
        <v>0</v>
      </c>
      <c r="BW71" s="13">
        <v>0</v>
      </c>
      <c r="BX71" s="13">
        <v>0</v>
      </c>
      <c r="BY71" s="13">
        <v>0</v>
      </c>
      <c r="BZ71" s="13">
        <v>0</v>
      </c>
      <c r="CA71" s="13">
        <v>0</v>
      </c>
      <c r="CB71" s="13">
        <v>0</v>
      </c>
      <c r="CC71" s="13">
        <v>0</v>
      </c>
      <c r="CD71" s="13">
        <v>0</v>
      </c>
      <c r="CE71" s="13">
        <v>0</v>
      </c>
      <c r="CF71" s="13">
        <v>0</v>
      </c>
      <c r="CG71" s="13">
        <v>0</v>
      </c>
      <c r="CH71" s="13">
        <v>0</v>
      </c>
    </row>
    <row r="72" spans="1:86" s="88" customFormat="1" ht="45">
      <c r="A72" s="140" t="s">
        <v>2454</v>
      </c>
      <c r="B72" s="31">
        <v>4</v>
      </c>
      <c r="C72" s="31">
        <v>1</v>
      </c>
      <c r="D72" s="31">
        <v>0</v>
      </c>
      <c r="E72" s="31">
        <v>77</v>
      </c>
      <c r="F72" s="31">
        <v>0</v>
      </c>
      <c r="G72" s="31">
        <v>0</v>
      </c>
      <c r="H72" s="31">
        <v>49</v>
      </c>
      <c r="I72" s="31">
        <v>0</v>
      </c>
      <c r="J72" s="31">
        <v>0</v>
      </c>
      <c r="K72" s="31">
        <v>1</v>
      </c>
      <c r="L72" s="31">
        <v>0</v>
      </c>
      <c r="M72" s="31">
        <v>0</v>
      </c>
      <c r="N72" s="31">
        <v>0</v>
      </c>
      <c r="O72" s="31">
        <v>0</v>
      </c>
      <c r="P72" s="31">
        <v>0</v>
      </c>
      <c r="Q72" s="31">
        <v>0</v>
      </c>
      <c r="R72" s="31">
        <v>0</v>
      </c>
      <c r="S72" s="31">
        <v>0</v>
      </c>
      <c r="T72" s="31">
        <v>0</v>
      </c>
      <c r="U72" s="31">
        <v>0</v>
      </c>
      <c r="V72" s="31">
        <v>0</v>
      </c>
      <c r="W72" s="31">
        <v>0</v>
      </c>
      <c r="X72" s="31">
        <v>0</v>
      </c>
      <c r="Y72" s="31">
        <v>0</v>
      </c>
      <c r="Z72" s="31">
        <v>0</v>
      </c>
      <c r="AA72" s="31">
        <v>0</v>
      </c>
      <c r="AB72" s="31">
        <v>0</v>
      </c>
      <c r="AC72" s="31">
        <v>0</v>
      </c>
      <c r="AD72" s="31">
        <v>0</v>
      </c>
      <c r="AE72" s="31">
        <v>0</v>
      </c>
      <c r="AF72" s="31">
        <v>0</v>
      </c>
      <c r="AG72" s="76">
        <v>4</v>
      </c>
      <c r="AH72" s="76">
        <v>127</v>
      </c>
      <c r="AI72" s="76">
        <v>0</v>
      </c>
      <c r="AJ72" s="76">
        <v>131</v>
      </c>
      <c r="AK72" s="76">
        <v>1</v>
      </c>
      <c r="AL72" s="76">
        <v>0</v>
      </c>
      <c r="AM72" s="31">
        <v>3</v>
      </c>
      <c r="AN72" s="18" t="s">
        <v>2447</v>
      </c>
      <c r="AO72" s="31">
        <v>0</v>
      </c>
      <c r="AP72" s="31">
        <v>0</v>
      </c>
      <c r="AQ72" s="31">
        <v>0</v>
      </c>
      <c r="AR72" s="31">
        <v>0</v>
      </c>
      <c r="AS72" s="31">
        <v>0</v>
      </c>
      <c r="AT72" s="31">
        <v>0</v>
      </c>
      <c r="AU72" s="31">
        <v>0</v>
      </c>
      <c r="AV72" s="31">
        <v>0</v>
      </c>
      <c r="AW72" s="31">
        <v>0</v>
      </c>
      <c r="AX72" s="31">
        <v>0</v>
      </c>
      <c r="AY72" s="31">
        <v>0</v>
      </c>
      <c r="AZ72" s="31">
        <v>0</v>
      </c>
      <c r="BA72" s="31">
        <v>0</v>
      </c>
      <c r="BB72" s="31">
        <v>0</v>
      </c>
      <c r="BC72" s="31">
        <v>0</v>
      </c>
      <c r="BD72" s="31">
        <v>0</v>
      </c>
      <c r="BE72" s="31">
        <v>0</v>
      </c>
      <c r="BF72" s="31">
        <v>0</v>
      </c>
      <c r="BG72" s="31">
        <v>0</v>
      </c>
      <c r="BH72" s="31">
        <v>0</v>
      </c>
      <c r="BI72" s="31">
        <v>0</v>
      </c>
      <c r="BJ72" s="31">
        <v>0</v>
      </c>
      <c r="BK72" s="31">
        <v>0</v>
      </c>
      <c r="BL72" s="31">
        <v>0</v>
      </c>
      <c r="BM72" s="31">
        <v>0</v>
      </c>
      <c r="BN72" s="31">
        <v>0</v>
      </c>
      <c r="BO72" s="31">
        <v>0</v>
      </c>
      <c r="BP72" s="31"/>
      <c r="BQ72" s="31"/>
      <c r="BR72" s="31"/>
      <c r="BS72" s="31"/>
      <c r="BT72" s="31"/>
      <c r="BU72" s="31"/>
      <c r="BV72" s="31"/>
      <c r="BW72" s="31"/>
      <c r="BX72" s="31"/>
      <c r="BY72" s="31"/>
      <c r="BZ72" s="31"/>
      <c r="CA72" s="31"/>
      <c r="CB72" s="31"/>
      <c r="CC72" s="31">
        <v>0</v>
      </c>
      <c r="CD72" s="31">
        <v>0</v>
      </c>
      <c r="CE72" s="31">
        <v>0</v>
      </c>
      <c r="CF72" s="31">
        <v>0</v>
      </c>
      <c r="CG72" s="31">
        <v>0</v>
      </c>
      <c r="CH72" s="31">
        <v>0</v>
      </c>
    </row>
    <row r="73" spans="1:86" ht="45">
      <c r="A73" s="51" t="s">
        <v>2528</v>
      </c>
      <c r="B73" s="13">
        <v>12</v>
      </c>
      <c r="C73" s="13">
        <v>0</v>
      </c>
      <c r="D73" s="13">
        <v>0</v>
      </c>
      <c r="E73" s="13">
        <v>4</v>
      </c>
      <c r="F73" s="13">
        <v>0</v>
      </c>
      <c r="G73" s="13">
        <v>0</v>
      </c>
      <c r="H73" s="13">
        <v>92</v>
      </c>
      <c r="I73" s="13">
        <v>1</v>
      </c>
      <c r="J73" s="13">
        <v>0</v>
      </c>
      <c r="K73" s="13">
        <v>0</v>
      </c>
      <c r="L73" s="13">
        <v>0</v>
      </c>
      <c r="M73" s="13">
        <v>0</v>
      </c>
      <c r="N73" s="13">
        <v>5</v>
      </c>
      <c r="O73" s="13">
        <v>2</v>
      </c>
      <c r="P73" s="13">
        <v>0</v>
      </c>
      <c r="Q73" s="13">
        <v>0</v>
      </c>
      <c r="R73" s="13">
        <v>0</v>
      </c>
      <c r="S73" s="13">
        <v>0</v>
      </c>
      <c r="T73" s="13">
        <v>0</v>
      </c>
      <c r="U73" s="13">
        <v>0</v>
      </c>
      <c r="V73" s="13">
        <v>0</v>
      </c>
      <c r="W73" s="13">
        <v>0</v>
      </c>
      <c r="X73" s="13">
        <v>0</v>
      </c>
      <c r="Y73" s="13">
        <v>0</v>
      </c>
      <c r="Z73" s="13">
        <v>0</v>
      </c>
      <c r="AA73" s="13">
        <v>0</v>
      </c>
      <c r="AB73" s="13">
        <v>0</v>
      </c>
      <c r="AC73" s="13">
        <v>1</v>
      </c>
      <c r="AD73" s="13">
        <v>0</v>
      </c>
      <c r="AE73" s="13">
        <v>0</v>
      </c>
      <c r="AF73" s="13">
        <v>0</v>
      </c>
      <c r="AG73" s="15">
        <v>12</v>
      </c>
      <c r="AH73" s="15">
        <v>101</v>
      </c>
      <c r="AI73" s="15">
        <v>0</v>
      </c>
      <c r="AJ73" s="15">
        <v>113</v>
      </c>
      <c r="AK73" s="15">
        <v>4</v>
      </c>
      <c r="AL73" s="15">
        <v>0</v>
      </c>
      <c r="AM73" s="13">
        <v>6</v>
      </c>
      <c r="AN73" s="17" t="s">
        <v>2529</v>
      </c>
      <c r="AO73" s="13">
        <v>0</v>
      </c>
      <c r="AP73" s="13">
        <v>0</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1</v>
      </c>
      <c r="BS73" s="13">
        <v>0</v>
      </c>
      <c r="BT73" s="13">
        <v>0</v>
      </c>
      <c r="BU73" s="13">
        <v>0</v>
      </c>
      <c r="BV73" s="13">
        <v>0</v>
      </c>
      <c r="BW73" s="13">
        <v>0</v>
      </c>
      <c r="BX73" s="13">
        <v>0</v>
      </c>
      <c r="BY73" s="13">
        <v>0</v>
      </c>
      <c r="BZ73" s="13">
        <v>0</v>
      </c>
      <c r="CA73" s="13">
        <v>0</v>
      </c>
      <c r="CB73" s="13">
        <v>0</v>
      </c>
      <c r="CC73" s="13">
        <v>0</v>
      </c>
      <c r="CD73" s="13">
        <v>0</v>
      </c>
      <c r="CE73" s="13">
        <v>0</v>
      </c>
      <c r="CF73" s="13">
        <v>0</v>
      </c>
      <c r="CG73" s="13">
        <v>0</v>
      </c>
      <c r="CH73" s="13">
        <v>0</v>
      </c>
    </row>
    <row r="74" spans="1:86">
      <c r="A74" s="51" t="s">
        <v>2445</v>
      </c>
      <c r="B74" s="13">
        <v>4</v>
      </c>
      <c r="C74" s="13">
        <v>0</v>
      </c>
      <c r="D74" s="13">
        <v>0</v>
      </c>
      <c r="E74" s="13">
        <v>8</v>
      </c>
      <c r="F74" s="13">
        <v>0</v>
      </c>
      <c r="G74" s="13">
        <v>0</v>
      </c>
      <c r="H74" s="13">
        <v>44</v>
      </c>
      <c r="I74" s="13">
        <v>0</v>
      </c>
      <c r="J74" s="13">
        <v>0</v>
      </c>
      <c r="K74" s="13">
        <v>1</v>
      </c>
      <c r="L74" s="13">
        <v>0</v>
      </c>
      <c r="M74" s="13">
        <v>0</v>
      </c>
      <c r="N74" s="13">
        <v>3</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5">
        <v>4</v>
      </c>
      <c r="AH74" s="15">
        <v>56</v>
      </c>
      <c r="AI74" s="15">
        <v>0</v>
      </c>
      <c r="AJ74" s="15">
        <v>60</v>
      </c>
      <c r="AK74" s="15">
        <v>0</v>
      </c>
      <c r="AL74" s="15">
        <v>0</v>
      </c>
      <c r="AM74" s="13">
        <v>0</v>
      </c>
      <c r="AN74" s="13">
        <v>0</v>
      </c>
      <c r="AO74" s="31">
        <v>0</v>
      </c>
      <c r="AP74" s="31">
        <v>0</v>
      </c>
      <c r="AQ74" s="31">
        <v>0</v>
      </c>
      <c r="AR74" s="31">
        <v>0</v>
      </c>
      <c r="AS74" s="31">
        <v>0</v>
      </c>
      <c r="AT74" s="31">
        <v>0</v>
      </c>
      <c r="AU74" s="31">
        <v>0</v>
      </c>
      <c r="AV74" s="31">
        <v>0</v>
      </c>
      <c r="AW74" s="31">
        <v>0</v>
      </c>
      <c r="AX74" s="31">
        <v>0</v>
      </c>
      <c r="AY74" s="31">
        <v>0</v>
      </c>
      <c r="AZ74" s="31">
        <v>0</v>
      </c>
      <c r="BA74" s="31">
        <v>0</v>
      </c>
      <c r="BB74" s="31">
        <v>0</v>
      </c>
      <c r="BC74" s="31">
        <v>0</v>
      </c>
      <c r="BD74" s="13">
        <v>0</v>
      </c>
      <c r="BE74" s="13">
        <v>0</v>
      </c>
      <c r="BF74" s="13">
        <v>0</v>
      </c>
      <c r="BG74" s="13">
        <v>0</v>
      </c>
      <c r="BH74" s="13">
        <v>0</v>
      </c>
      <c r="BI74" s="13">
        <v>0</v>
      </c>
      <c r="BJ74" s="13">
        <v>0</v>
      </c>
      <c r="BK74" s="13">
        <v>0</v>
      </c>
      <c r="BL74" s="13">
        <v>0</v>
      </c>
      <c r="BM74" s="13">
        <v>0</v>
      </c>
      <c r="BN74" s="13">
        <v>0</v>
      </c>
      <c r="BO74" s="13">
        <v>0</v>
      </c>
      <c r="BP74" s="31">
        <v>0</v>
      </c>
      <c r="BQ74" s="31">
        <v>0</v>
      </c>
      <c r="BR74" s="31">
        <v>0</v>
      </c>
      <c r="BS74" s="31">
        <v>0</v>
      </c>
      <c r="BT74" s="31">
        <v>0</v>
      </c>
      <c r="BU74" s="31">
        <v>0</v>
      </c>
      <c r="BV74" s="31">
        <v>0</v>
      </c>
      <c r="BW74" s="31">
        <v>0</v>
      </c>
      <c r="BX74" s="31">
        <v>0</v>
      </c>
      <c r="BY74" s="31">
        <v>0</v>
      </c>
      <c r="BZ74" s="31">
        <v>0</v>
      </c>
      <c r="CA74" s="31">
        <v>0</v>
      </c>
      <c r="CB74" s="31">
        <v>0</v>
      </c>
      <c r="CC74" s="31">
        <v>0</v>
      </c>
      <c r="CD74" s="31">
        <v>0</v>
      </c>
      <c r="CE74" s="31">
        <v>0</v>
      </c>
      <c r="CF74" s="31">
        <v>0</v>
      </c>
      <c r="CG74" s="31">
        <v>0</v>
      </c>
      <c r="CH74" s="31">
        <v>0</v>
      </c>
    </row>
    <row r="75" spans="1:86">
      <c r="A75" s="51" t="s">
        <v>2438</v>
      </c>
      <c r="B75" s="13">
        <v>6</v>
      </c>
      <c r="C75" s="13">
        <v>0</v>
      </c>
      <c r="D75" s="13">
        <v>0</v>
      </c>
      <c r="E75" s="13">
        <v>41</v>
      </c>
      <c r="F75" s="13">
        <v>0</v>
      </c>
      <c r="G75" s="13">
        <v>0</v>
      </c>
      <c r="H75" s="13">
        <v>52</v>
      </c>
      <c r="I75" s="13">
        <v>0</v>
      </c>
      <c r="J75" s="13">
        <v>0</v>
      </c>
      <c r="K75" s="13">
        <v>4</v>
      </c>
      <c r="L75" s="13">
        <v>0</v>
      </c>
      <c r="M75" s="13">
        <v>0</v>
      </c>
      <c r="N75" s="13">
        <v>6</v>
      </c>
      <c r="O75" s="13">
        <v>0</v>
      </c>
      <c r="P75" s="13">
        <v>0</v>
      </c>
      <c r="Q75" s="13">
        <v>0</v>
      </c>
      <c r="R75" s="13">
        <v>0</v>
      </c>
      <c r="S75" s="13">
        <v>0</v>
      </c>
      <c r="T75" s="13">
        <v>0</v>
      </c>
      <c r="U75" s="13">
        <v>0</v>
      </c>
      <c r="V75" s="13">
        <v>0</v>
      </c>
      <c r="W75" s="13">
        <v>0</v>
      </c>
      <c r="X75" s="13">
        <v>0</v>
      </c>
      <c r="Y75" s="13">
        <v>0</v>
      </c>
      <c r="Z75" s="13">
        <v>0</v>
      </c>
      <c r="AA75" s="13">
        <v>0</v>
      </c>
      <c r="AB75" s="13">
        <v>0</v>
      </c>
      <c r="AC75" s="13">
        <v>0</v>
      </c>
      <c r="AD75" s="13">
        <v>0</v>
      </c>
      <c r="AE75" s="13">
        <v>0</v>
      </c>
      <c r="AF75" s="13">
        <v>2</v>
      </c>
      <c r="AG75" s="15">
        <v>6</v>
      </c>
      <c r="AH75" s="15">
        <v>103</v>
      </c>
      <c r="AI75" s="15">
        <v>2</v>
      </c>
      <c r="AJ75" s="15">
        <v>111</v>
      </c>
      <c r="AK75" s="15">
        <v>0</v>
      </c>
      <c r="AL75" s="15">
        <v>0</v>
      </c>
      <c r="AM75" s="13">
        <v>0</v>
      </c>
      <c r="AN75" s="13">
        <v>0</v>
      </c>
      <c r="AO75" s="13">
        <v>0</v>
      </c>
      <c r="AP75" s="13">
        <v>0</v>
      </c>
      <c r="AQ75" s="13">
        <v>0</v>
      </c>
      <c r="AR75" s="13">
        <v>0</v>
      </c>
      <c r="AS75" s="13">
        <v>0</v>
      </c>
      <c r="AT75" s="13">
        <v>0</v>
      </c>
      <c r="AU75" s="13">
        <v>0</v>
      </c>
      <c r="AV75" s="13">
        <v>0</v>
      </c>
      <c r="AW75" s="13">
        <v>0</v>
      </c>
      <c r="AX75" s="13">
        <v>0</v>
      </c>
      <c r="AY75" s="13">
        <v>0</v>
      </c>
      <c r="AZ75" s="13">
        <v>0</v>
      </c>
      <c r="BA75" s="13">
        <v>0</v>
      </c>
      <c r="BB75" s="13">
        <v>0</v>
      </c>
      <c r="BC75" s="13">
        <v>0</v>
      </c>
      <c r="BD75" s="13">
        <v>0</v>
      </c>
      <c r="BE75" s="13">
        <v>0</v>
      </c>
      <c r="BF75" s="13">
        <v>0</v>
      </c>
      <c r="BG75" s="13">
        <v>0</v>
      </c>
      <c r="BH75" s="13">
        <v>0</v>
      </c>
      <c r="BI75" s="13">
        <v>0</v>
      </c>
      <c r="BJ75" s="13">
        <v>0</v>
      </c>
      <c r="BK75" s="13">
        <v>0</v>
      </c>
      <c r="BL75" s="13">
        <v>0</v>
      </c>
      <c r="BM75" s="13">
        <v>0</v>
      </c>
      <c r="BN75" s="13">
        <v>0</v>
      </c>
      <c r="BO75" s="13">
        <v>0</v>
      </c>
      <c r="BP75" s="13">
        <v>0</v>
      </c>
      <c r="BQ75" s="13">
        <v>0</v>
      </c>
      <c r="BR75" s="13">
        <v>0</v>
      </c>
      <c r="BS75" s="13">
        <v>0</v>
      </c>
      <c r="BT75" s="13">
        <v>0</v>
      </c>
      <c r="BU75" s="13">
        <v>0</v>
      </c>
      <c r="BV75" s="13">
        <v>0</v>
      </c>
      <c r="BW75" s="13">
        <v>0</v>
      </c>
      <c r="BX75" s="13">
        <v>0</v>
      </c>
      <c r="BY75" s="13">
        <v>0</v>
      </c>
      <c r="BZ75" s="13">
        <v>0</v>
      </c>
      <c r="CA75" s="13">
        <v>0</v>
      </c>
      <c r="CB75" s="13">
        <v>0</v>
      </c>
      <c r="CC75" s="31">
        <v>0</v>
      </c>
      <c r="CD75" s="31">
        <v>0</v>
      </c>
      <c r="CE75" s="31">
        <v>0</v>
      </c>
      <c r="CF75" s="31">
        <v>0</v>
      </c>
      <c r="CG75" s="31">
        <v>0</v>
      </c>
      <c r="CH75" s="31">
        <v>0</v>
      </c>
    </row>
    <row r="76" spans="1:86" ht="60">
      <c r="A76" s="51" t="s">
        <v>758</v>
      </c>
      <c r="B76" s="13">
        <v>7</v>
      </c>
      <c r="C76" s="13">
        <v>1</v>
      </c>
      <c r="D76" s="13">
        <v>0</v>
      </c>
      <c r="E76" s="13">
        <v>65</v>
      </c>
      <c r="F76" s="13">
        <v>1</v>
      </c>
      <c r="G76" s="13">
        <v>0</v>
      </c>
      <c r="H76" s="13">
        <v>28</v>
      </c>
      <c r="I76" s="13">
        <v>1</v>
      </c>
      <c r="J76" s="13">
        <v>0</v>
      </c>
      <c r="K76" s="13">
        <v>0</v>
      </c>
      <c r="L76" s="13">
        <v>0</v>
      </c>
      <c r="M76" s="13">
        <v>0</v>
      </c>
      <c r="N76" s="13">
        <v>6</v>
      </c>
      <c r="O76" s="13">
        <v>0</v>
      </c>
      <c r="P76" s="13">
        <v>0</v>
      </c>
      <c r="Q76" s="13">
        <v>0</v>
      </c>
      <c r="R76" s="13">
        <v>0</v>
      </c>
      <c r="S76" s="13">
        <v>0</v>
      </c>
      <c r="T76" s="13">
        <v>0</v>
      </c>
      <c r="U76" s="13">
        <v>0</v>
      </c>
      <c r="V76" s="13">
        <v>0</v>
      </c>
      <c r="W76" s="13">
        <v>0</v>
      </c>
      <c r="X76" s="13">
        <v>0</v>
      </c>
      <c r="Y76" s="13">
        <v>0</v>
      </c>
      <c r="Z76" s="13">
        <v>0</v>
      </c>
      <c r="AA76" s="13">
        <v>0</v>
      </c>
      <c r="AB76" s="13">
        <v>0</v>
      </c>
      <c r="AC76" s="13">
        <v>0</v>
      </c>
      <c r="AD76" s="13">
        <v>0</v>
      </c>
      <c r="AE76" s="13">
        <v>0</v>
      </c>
      <c r="AF76" s="13">
        <v>0</v>
      </c>
      <c r="AG76" s="15">
        <v>7</v>
      </c>
      <c r="AH76" s="15">
        <v>99</v>
      </c>
      <c r="AI76" s="15">
        <v>0</v>
      </c>
      <c r="AJ76" s="15">
        <v>106</v>
      </c>
      <c r="AK76" s="15">
        <v>3</v>
      </c>
      <c r="AL76" s="15">
        <v>0</v>
      </c>
      <c r="AM76" s="13">
        <v>3</v>
      </c>
      <c r="AN76" s="17" t="s">
        <v>2478</v>
      </c>
      <c r="AO76" s="13">
        <v>0</v>
      </c>
      <c r="AP76" s="13">
        <v>0</v>
      </c>
      <c r="AQ76" s="13">
        <v>0</v>
      </c>
      <c r="AR76" s="13">
        <v>0</v>
      </c>
      <c r="AS76" s="13">
        <v>0</v>
      </c>
      <c r="AT76" s="13">
        <v>0</v>
      </c>
      <c r="AU76" s="13">
        <v>0</v>
      </c>
      <c r="AV76" s="13">
        <v>0</v>
      </c>
      <c r="AW76" s="13">
        <v>0</v>
      </c>
      <c r="AX76" s="13">
        <v>0</v>
      </c>
      <c r="AY76" s="13">
        <v>0</v>
      </c>
      <c r="AZ76" s="13">
        <v>0</v>
      </c>
      <c r="BA76" s="13">
        <v>0</v>
      </c>
      <c r="BB76" s="13">
        <v>0</v>
      </c>
      <c r="BC76" s="13">
        <v>0</v>
      </c>
      <c r="BD76" s="13">
        <v>0</v>
      </c>
      <c r="BE76" s="13">
        <v>0</v>
      </c>
      <c r="BF76" s="13">
        <v>0</v>
      </c>
      <c r="BG76" s="13">
        <v>0</v>
      </c>
      <c r="BH76" s="13">
        <v>0</v>
      </c>
      <c r="BI76" s="13">
        <v>0</v>
      </c>
      <c r="BJ76" s="13">
        <v>0</v>
      </c>
      <c r="BK76" s="13">
        <v>0</v>
      </c>
      <c r="BL76" s="13">
        <v>0</v>
      </c>
      <c r="BM76" s="13">
        <v>0</v>
      </c>
      <c r="BN76" s="13">
        <v>0</v>
      </c>
      <c r="BO76" s="13">
        <v>0</v>
      </c>
      <c r="BP76" s="31">
        <v>0</v>
      </c>
      <c r="BQ76" s="31">
        <v>0</v>
      </c>
      <c r="BR76" s="31">
        <v>0</v>
      </c>
      <c r="BS76" s="31">
        <v>0</v>
      </c>
      <c r="BT76" s="31">
        <v>0</v>
      </c>
      <c r="BU76" s="31">
        <v>0</v>
      </c>
      <c r="BV76" s="31">
        <v>0</v>
      </c>
      <c r="BW76" s="31">
        <v>0</v>
      </c>
      <c r="BX76" s="31">
        <v>0</v>
      </c>
      <c r="BY76" s="31">
        <v>0</v>
      </c>
      <c r="BZ76" s="31">
        <v>0</v>
      </c>
      <c r="CA76" s="31">
        <v>0</v>
      </c>
      <c r="CB76" s="31">
        <v>0</v>
      </c>
      <c r="CC76" s="31">
        <v>0</v>
      </c>
      <c r="CD76" s="31">
        <v>0</v>
      </c>
      <c r="CE76" s="31">
        <v>0</v>
      </c>
      <c r="CF76" s="31">
        <v>0</v>
      </c>
      <c r="CG76" s="31">
        <v>0</v>
      </c>
      <c r="CH76" s="31">
        <v>0</v>
      </c>
    </row>
    <row r="77" spans="1:86" s="89" customFormat="1" ht="90">
      <c r="A77" s="157" t="s">
        <v>762</v>
      </c>
      <c r="B77" s="94">
        <v>2</v>
      </c>
      <c r="C77" s="94">
        <v>3</v>
      </c>
      <c r="D77" s="94">
        <v>0</v>
      </c>
      <c r="E77" s="94">
        <v>0</v>
      </c>
      <c r="F77" s="94">
        <v>0</v>
      </c>
      <c r="G77" s="94">
        <v>0</v>
      </c>
      <c r="H77" s="94">
        <v>24</v>
      </c>
      <c r="I77" s="94">
        <v>1</v>
      </c>
      <c r="J77" s="94">
        <v>0</v>
      </c>
      <c r="K77" s="94">
        <v>156</v>
      </c>
      <c r="L77" s="94">
        <v>0</v>
      </c>
      <c r="M77" s="94">
        <v>0</v>
      </c>
      <c r="N77" s="94">
        <v>3</v>
      </c>
      <c r="O77" s="94">
        <v>0</v>
      </c>
      <c r="P77" s="94">
        <v>0</v>
      </c>
      <c r="Q77" s="94">
        <v>0</v>
      </c>
      <c r="R77" s="94">
        <v>0</v>
      </c>
      <c r="S77" s="94">
        <v>0</v>
      </c>
      <c r="T77" s="94">
        <v>0</v>
      </c>
      <c r="U77" s="94">
        <v>0</v>
      </c>
      <c r="V77" s="94">
        <v>0</v>
      </c>
      <c r="W77" s="94">
        <v>0</v>
      </c>
      <c r="X77" s="94">
        <v>0</v>
      </c>
      <c r="Y77" s="94">
        <v>0</v>
      </c>
      <c r="Z77" s="94">
        <v>0</v>
      </c>
      <c r="AA77" s="94">
        <v>0</v>
      </c>
      <c r="AB77" s="94">
        <v>0</v>
      </c>
      <c r="AC77" s="94">
        <v>0</v>
      </c>
      <c r="AD77" s="94">
        <v>0</v>
      </c>
      <c r="AE77" s="94">
        <v>0</v>
      </c>
      <c r="AF77" s="94">
        <v>0</v>
      </c>
      <c r="AG77" s="22">
        <v>2</v>
      </c>
      <c r="AH77" s="22">
        <v>183</v>
      </c>
      <c r="AI77" s="22">
        <v>0</v>
      </c>
      <c r="AJ77" s="22">
        <v>185</v>
      </c>
      <c r="AK77" s="22">
        <v>5</v>
      </c>
      <c r="AL77" s="22">
        <v>0</v>
      </c>
      <c r="AM77" s="94">
        <v>10</v>
      </c>
      <c r="AN77" s="152" t="s">
        <v>2484</v>
      </c>
      <c r="AO77" s="94">
        <v>0</v>
      </c>
      <c r="AP77" s="94">
        <v>0</v>
      </c>
      <c r="AQ77" s="94">
        <v>0</v>
      </c>
      <c r="AR77" s="94">
        <v>0</v>
      </c>
      <c r="AS77" s="94">
        <v>0</v>
      </c>
      <c r="AT77" s="94">
        <v>0</v>
      </c>
      <c r="AU77" s="94">
        <v>0</v>
      </c>
      <c r="AV77" s="94">
        <v>0</v>
      </c>
      <c r="AW77" s="94">
        <v>0</v>
      </c>
      <c r="AX77" s="94">
        <v>0</v>
      </c>
      <c r="AY77" s="94">
        <v>0</v>
      </c>
      <c r="AZ77" s="94">
        <v>0</v>
      </c>
      <c r="BA77" s="94">
        <v>0</v>
      </c>
      <c r="BB77" s="94">
        <v>0</v>
      </c>
      <c r="BC77" s="94">
        <v>0</v>
      </c>
      <c r="BD77" s="94">
        <v>0</v>
      </c>
      <c r="BE77" s="94">
        <v>0</v>
      </c>
      <c r="BF77" s="94">
        <v>0</v>
      </c>
      <c r="BG77" s="94">
        <v>0</v>
      </c>
      <c r="BH77" s="94">
        <v>0</v>
      </c>
      <c r="BI77" s="94">
        <v>0</v>
      </c>
      <c r="BJ77" s="94">
        <v>0</v>
      </c>
      <c r="BK77" s="94">
        <v>0</v>
      </c>
      <c r="BL77" s="94">
        <v>0</v>
      </c>
      <c r="BM77" s="94">
        <v>0</v>
      </c>
      <c r="BN77" s="94">
        <v>0</v>
      </c>
      <c r="BO77" s="94">
        <v>0</v>
      </c>
      <c r="BP77" s="94">
        <v>0</v>
      </c>
      <c r="BQ77" s="94">
        <v>0</v>
      </c>
      <c r="BR77" s="94">
        <v>1</v>
      </c>
      <c r="BS77" s="94">
        <v>0</v>
      </c>
      <c r="BT77" s="94">
        <v>0</v>
      </c>
      <c r="BU77" s="94">
        <v>0</v>
      </c>
      <c r="BV77" s="94">
        <v>0</v>
      </c>
      <c r="BW77" s="94">
        <v>0</v>
      </c>
      <c r="BX77" s="94">
        <v>0</v>
      </c>
      <c r="BY77" s="94">
        <v>0</v>
      </c>
      <c r="BZ77" s="94">
        <v>0</v>
      </c>
      <c r="CA77" s="94">
        <v>0</v>
      </c>
      <c r="CB77" s="94">
        <v>0</v>
      </c>
      <c r="CC77" s="31">
        <v>0</v>
      </c>
      <c r="CD77" s="31">
        <v>0</v>
      </c>
      <c r="CE77" s="31">
        <v>0</v>
      </c>
      <c r="CF77" s="31">
        <v>0</v>
      </c>
      <c r="CG77" s="31">
        <v>0</v>
      </c>
      <c r="CH77" s="31">
        <v>0</v>
      </c>
    </row>
    <row r="78" spans="1:86">
      <c r="A78" s="51" t="s">
        <v>737</v>
      </c>
      <c r="B78" s="13">
        <v>6</v>
      </c>
      <c r="C78" s="13">
        <v>0</v>
      </c>
      <c r="D78" s="13">
        <v>0</v>
      </c>
      <c r="E78" s="13">
        <v>602</v>
      </c>
      <c r="F78" s="13">
        <v>0</v>
      </c>
      <c r="G78" s="13">
        <v>0</v>
      </c>
      <c r="H78" s="13">
        <v>61</v>
      </c>
      <c r="I78" s="13">
        <v>0</v>
      </c>
      <c r="J78" s="13">
        <v>0</v>
      </c>
      <c r="K78" s="13">
        <v>3</v>
      </c>
      <c r="L78" s="13">
        <v>0</v>
      </c>
      <c r="M78" s="13">
        <v>0</v>
      </c>
      <c r="N78" s="13">
        <v>13</v>
      </c>
      <c r="O78" s="13">
        <v>1</v>
      </c>
      <c r="P78" s="13">
        <v>0</v>
      </c>
      <c r="Q78" s="13">
        <v>38</v>
      </c>
      <c r="R78" s="13">
        <v>0</v>
      </c>
      <c r="S78" s="13">
        <v>0</v>
      </c>
      <c r="T78" s="13">
        <v>0</v>
      </c>
      <c r="U78" s="13">
        <v>0</v>
      </c>
      <c r="V78" s="13">
        <v>0</v>
      </c>
      <c r="W78" s="13">
        <v>0</v>
      </c>
      <c r="X78" s="13">
        <v>0</v>
      </c>
      <c r="Y78" s="13">
        <v>0</v>
      </c>
      <c r="Z78" s="13">
        <v>0</v>
      </c>
      <c r="AA78" s="13">
        <v>0</v>
      </c>
      <c r="AB78" s="13">
        <v>0</v>
      </c>
      <c r="AC78" s="13">
        <v>0</v>
      </c>
      <c r="AD78" s="13">
        <v>0</v>
      </c>
      <c r="AE78" s="13">
        <v>0</v>
      </c>
      <c r="AF78" s="13">
        <v>2</v>
      </c>
      <c r="AG78" s="15">
        <v>6</v>
      </c>
      <c r="AH78" s="15">
        <v>717</v>
      </c>
      <c r="AI78" s="15">
        <v>2</v>
      </c>
      <c r="AJ78" s="15">
        <v>725</v>
      </c>
      <c r="AK78" s="15">
        <v>1</v>
      </c>
      <c r="AL78" s="15">
        <v>0</v>
      </c>
      <c r="AM78" s="13">
        <v>2</v>
      </c>
      <c r="AN78" s="13" t="s">
        <v>2439</v>
      </c>
      <c r="AO78" s="31">
        <v>0</v>
      </c>
      <c r="AP78" s="31">
        <v>0</v>
      </c>
      <c r="AQ78" s="31">
        <v>0</v>
      </c>
      <c r="AR78" s="31">
        <v>0</v>
      </c>
      <c r="AS78" s="31">
        <v>0</v>
      </c>
      <c r="AT78" s="31">
        <v>0</v>
      </c>
      <c r="AU78" s="31">
        <v>0</v>
      </c>
      <c r="AV78" s="31">
        <v>0</v>
      </c>
      <c r="AW78" s="31">
        <v>0</v>
      </c>
      <c r="AX78" s="31">
        <v>0</v>
      </c>
      <c r="AY78" s="31">
        <v>0</v>
      </c>
      <c r="AZ78" s="31">
        <v>0</v>
      </c>
      <c r="BA78" s="31">
        <v>0</v>
      </c>
      <c r="BB78" s="31">
        <v>0</v>
      </c>
      <c r="BC78" s="31">
        <v>0</v>
      </c>
      <c r="BD78" s="31">
        <v>0</v>
      </c>
      <c r="BE78" s="31">
        <v>0</v>
      </c>
      <c r="BF78" s="31">
        <v>0</v>
      </c>
      <c r="BG78" s="31">
        <v>0</v>
      </c>
      <c r="BH78" s="31">
        <v>0</v>
      </c>
      <c r="BI78" s="31">
        <v>0</v>
      </c>
      <c r="BJ78" s="31">
        <v>0</v>
      </c>
      <c r="BK78" s="31">
        <v>0</v>
      </c>
      <c r="BL78" s="31">
        <v>0</v>
      </c>
      <c r="BM78" s="31">
        <v>0</v>
      </c>
      <c r="BN78" s="31">
        <v>0</v>
      </c>
      <c r="BO78" s="31">
        <v>0</v>
      </c>
      <c r="BP78" s="31">
        <v>0</v>
      </c>
      <c r="BQ78" s="31">
        <v>0</v>
      </c>
      <c r="BR78" s="31">
        <v>0</v>
      </c>
      <c r="BS78" s="31">
        <v>0</v>
      </c>
      <c r="BT78" s="31">
        <v>0</v>
      </c>
      <c r="BU78" s="31">
        <v>0</v>
      </c>
      <c r="BV78" s="31">
        <v>0</v>
      </c>
      <c r="BW78" s="31">
        <v>0</v>
      </c>
      <c r="BX78" s="31">
        <v>0</v>
      </c>
      <c r="BY78" s="31">
        <v>0</v>
      </c>
      <c r="BZ78" s="31">
        <v>0</v>
      </c>
      <c r="CA78" s="31">
        <v>0</v>
      </c>
      <c r="CB78" s="31">
        <v>0</v>
      </c>
      <c r="CC78" s="31">
        <v>0</v>
      </c>
      <c r="CD78" s="31">
        <v>0</v>
      </c>
      <c r="CE78" s="31">
        <v>0</v>
      </c>
      <c r="CF78" s="31">
        <v>0</v>
      </c>
      <c r="CG78" s="31">
        <v>0</v>
      </c>
      <c r="CH78" s="31">
        <v>0</v>
      </c>
    </row>
    <row r="79" spans="1:86">
      <c r="A79" s="51" t="s">
        <v>734</v>
      </c>
      <c r="B79" s="13">
        <v>4</v>
      </c>
      <c r="C79" s="13">
        <v>0</v>
      </c>
      <c r="D79" s="13">
        <v>0</v>
      </c>
      <c r="E79" s="13">
        <v>1</v>
      </c>
      <c r="F79" s="13">
        <v>0</v>
      </c>
      <c r="G79" s="13">
        <v>0</v>
      </c>
      <c r="H79" s="13">
        <v>70</v>
      </c>
      <c r="I79" s="13">
        <v>0</v>
      </c>
      <c r="J79" s="13">
        <v>0</v>
      </c>
      <c r="K79" s="13">
        <v>73</v>
      </c>
      <c r="L79" s="13">
        <v>0</v>
      </c>
      <c r="M79" s="13">
        <v>0</v>
      </c>
      <c r="N79" s="13">
        <v>4</v>
      </c>
      <c r="O79" s="13">
        <v>0</v>
      </c>
      <c r="P79" s="13">
        <v>0</v>
      </c>
      <c r="Q79" s="23">
        <v>0</v>
      </c>
      <c r="R79" s="23">
        <v>0</v>
      </c>
      <c r="S79" s="23">
        <v>0</v>
      </c>
      <c r="T79" s="23">
        <v>0</v>
      </c>
      <c r="U79" s="23">
        <v>0</v>
      </c>
      <c r="V79" s="23">
        <v>0</v>
      </c>
      <c r="W79" s="23">
        <v>0</v>
      </c>
      <c r="X79" s="23">
        <v>0</v>
      </c>
      <c r="Y79" s="23">
        <v>0</v>
      </c>
      <c r="Z79" s="13">
        <v>0</v>
      </c>
      <c r="AA79" s="13">
        <v>0</v>
      </c>
      <c r="AB79" s="13">
        <v>0</v>
      </c>
      <c r="AC79" s="13">
        <v>0</v>
      </c>
      <c r="AD79" s="13">
        <v>0</v>
      </c>
      <c r="AE79" s="13">
        <v>0</v>
      </c>
      <c r="AF79" s="13">
        <v>0</v>
      </c>
      <c r="AG79" s="15">
        <v>4</v>
      </c>
      <c r="AH79" s="15">
        <v>148</v>
      </c>
      <c r="AI79" s="15">
        <v>0</v>
      </c>
      <c r="AJ79" s="15">
        <v>152</v>
      </c>
      <c r="AK79" s="15">
        <v>0</v>
      </c>
      <c r="AL79" s="15">
        <v>0</v>
      </c>
      <c r="AM79" s="13">
        <v>0</v>
      </c>
      <c r="AN79" s="13">
        <v>0</v>
      </c>
      <c r="AO79" s="31">
        <v>0</v>
      </c>
      <c r="AP79" s="31">
        <v>0</v>
      </c>
      <c r="AQ79" s="31">
        <v>0</v>
      </c>
      <c r="AR79" s="31">
        <v>0</v>
      </c>
      <c r="AS79" s="31">
        <v>0</v>
      </c>
      <c r="AT79" s="31">
        <v>0</v>
      </c>
      <c r="AU79" s="31">
        <v>0</v>
      </c>
      <c r="AV79" s="31">
        <v>0</v>
      </c>
      <c r="AW79" s="31">
        <v>0</v>
      </c>
      <c r="AX79" s="31">
        <v>0</v>
      </c>
      <c r="AY79" s="31">
        <v>0</v>
      </c>
      <c r="AZ79" s="31">
        <v>0</v>
      </c>
      <c r="BA79" s="31">
        <v>0</v>
      </c>
      <c r="BB79" s="31">
        <v>0</v>
      </c>
      <c r="BC79" s="31">
        <v>0</v>
      </c>
      <c r="BD79" s="13">
        <v>0</v>
      </c>
      <c r="BE79" s="13">
        <v>0</v>
      </c>
      <c r="BF79" s="13">
        <v>0</v>
      </c>
      <c r="BG79" s="13">
        <v>0</v>
      </c>
      <c r="BH79" s="13">
        <v>0</v>
      </c>
      <c r="BI79" s="13">
        <v>0</v>
      </c>
      <c r="BJ79" s="13">
        <v>0</v>
      </c>
      <c r="BK79" s="13">
        <v>0</v>
      </c>
      <c r="BL79" s="13">
        <v>0</v>
      </c>
      <c r="BM79" s="13">
        <v>0</v>
      </c>
      <c r="BN79" s="13">
        <v>0</v>
      </c>
      <c r="BO79" s="13">
        <v>0</v>
      </c>
      <c r="BP79" s="31">
        <v>0</v>
      </c>
      <c r="BQ79" s="31">
        <v>0</v>
      </c>
      <c r="BR79" s="31">
        <v>0</v>
      </c>
      <c r="BS79" s="31">
        <v>0</v>
      </c>
      <c r="BT79" s="31">
        <v>0</v>
      </c>
      <c r="BU79" s="31">
        <v>0</v>
      </c>
      <c r="BV79" s="31">
        <v>0</v>
      </c>
      <c r="BW79" s="31">
        <v>0</v>
      </c>
      <c r="BX79" s="31">
        <v>0</v>
      </c>
      <c r="BY79" s="31">
        <v>0</v>
      </c>
      <c r="BZ79" s="31">
        <v>0</v>
      </c>
      <c r="CA79" s="31">
        <v>0</v>
      </c>
      <c r="CB79" s="31">
        <v>0</v>
      </c>
      <c r="CC79" s="31">
        <v>0</v>
      </c>
      <c r="CD79" s="31">
        <v>0</v>
      </c>
      <c r="CE79" s="31">
        <v>0</v>
      </c>
      <c r="CF79" s="31">
        <v>0</v>
      </c>
      <c r="CG79" s="31">
        <v>0</v>
      </c>
      <c r="CH79" s="31">
        <v>0</v>
      </c>
    </row>
    <row r="80" spans="1:86">
      <c r="A80" s="51" t="s">
        <v>2520</v>
      </c>
      <c r="B80" s="13">
        <v>6</v>
      </c>
      <c r="C80" s="13">
        <v>0</v>
      </c>
      <c r="D80" s="13">
        <v>0</v>
      </c>
      <c r="E80" s="13">
        <v>6</v>
      </c>
      <c r="F80" s="13">
        <v>0</v>
      </c>
      <c r="G80" s="13">
        <v>0</v>
      </c>
      <c r="H80" s="13">
        <v>27</v>
      </c>
      <c r="I80" s="13">
        <v>0</v>
      </c>
      <c r="J80" s="13">
        <v>0</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3">
        <v>0</v>
      </c>
      <c r="AB80" s="13">
        <v>0</v>
      </c>
      <c r="AC80" s="13">
        <v>0</v>
      </c>
      <c r="AD80" s="13">
        <v>0</v>
      </c>
      <c r="AE80" s="13">
        <v>0</v>
      </c>
      <c r="AF80" s="13">
        <v>0</v>
      </c>
      <c r="AG80" s="15">
        <v>6</v>
      </c>
      <c r="AH80" s="15">
        <v>33</v>
      </c>
      <c r="AI80" s="15">
        <v>0</v>
      </c>
      <c r="AJ80" s="15">
        <v>39</v>
      </c>
      <c r="AK80" s="15">
        <v>0</v>
      </c>
      <c r="AL80" s="15">
        <v>0</v>
      </c>
      <c r="AM80" s="13">
        <v>0</v>
      </c>
      <c r="AN80" s="13">
        <v>0</v>
      </c>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3">
        <v>0</v>
      </c>
      <c r="BE80" s="13">
        <v>0</v>
      </c>
      <c r="BF80" s="13">
        <v>0</v>
      </c>
      <c r="BG80" s="13">
        <v>0</v>
      </c>
      <c r="BH80" s="13">
        <v>0</v>
      </c>
      <c r="BI80" s="13">
        <v>0</v>
      </c>
      <c r="BJ80" s="13">
        <v>0</v>
      </c>
      <c r="BK80" s="13">
        <v>0</v>
      </c>
      <c r="BL80" s="13">
        <v>0</v>
      </c>
      <c r="BM80" s="13">
        <v>0</v>
      </c>
      <c r="BN80" s="13">
        <v>0</v>
      </c>
      <c r="BO80" s="13">
        <v>0</v>
      </c>
      <c r="BP80" s="13">
        <v>0</v>
      </c>
      <c r="BQ80" s="13">
        <v>0</v>
      </c>
      <c r="BR80" s="13">
        <v>0</v>
      </c>
      <c r="BS80" s="13">
        <v>0</v>
      </c>
      <c r="BT80" s="13">
        <v>0</v>
      </c>
      <c r="BU80" s="13">
        <v>0</v>
      </c>
      <c r="BV80" s="13">
        <v>0</v>
      </c>
      <c r="BW80" s="13">
        <v>0</v>
      </c>
      <c r="BX80" s="13">
        <v>0</v>
      </c>
      <c r="BY80" s="13">
        <v>0</v>
      </c>
      <c r="BZ80" s="13">
        <v>0</v>
      </c>
      <c r="CA80" s="13">
        <v>0</v>
      </c>
      <c r="CB80" s="13">
        <v>0</v>
      </c>
      <c r="CC80" s="31">
        <v>0</v>
      </c>
      <c r="CD80" s="31">
        <v>0</v>
      </c>
      <c r="CE80" s="31">
        <v>0</v>
      </c>
      <c r="CF80" s="31">
        <v>0</v>
      </c>
      <c r="CG80" s="31">
        <v>0</v>
      </c>
      <c r="CH80" s="31">
        <v>0</v>
      </c>
    </row>
    <row r="81" spans="1:86">
      <c r="A81" s="51" t="s">
        <v>782</v>
      </c>
      <c r="B81" s="13">
        <v>1</v>
      </c>
      <c r="C81" s="13">
        <v>0</v>
      </c>
      <c r="D81" s="13">
        <v>0</v>
      </c>
      <c r="E81" s="13">
        <v>117</v>
      </c>
      <c r="F81" s="13">
        <v>0</v>
      </c>
      <c r="G81" s="13">
        <v>0</v>
      </c>
      <c r="H81" s="13">
        <v>36</v>
      </c>
      <c r="I81" s="13">
        <v>0</v>
      </c>
      <c r="J81" s="13">
        <v>0</v>
      </c>
      <c r="K81" s="13">
        <v>0</v>
      </c>
      <c r="L81" s="13">
        <v>0</v>
      </c>
      <c r="M81" s="13">
        <v>0</v>
      </c>
      <c r="N81" s="13">
        <v>5</v>
      </c>
      <c r="O81" s="13">
        <v>0</v>
      </c>
      <c r="P81" s="13">
        <v>0</v>
      </c>
      <c r="Q81" s="13">
        <v>0</v>
      </c>
      <c r="R81" s="13">
        <v>0</v>
      </c>
      <c r="S81" s="13">
        <v>0</v>
      </c>
      <c r="T81" s="13">
        <v>0</v>
      </c>
      <c r="U81" s="13">
        <v>0</v>
      </c>
      <c r="V81" s="13">
        <v>0</v>
      </c>
      <c r="W81" s="13">
        <v>0</v>
      </c>
      <c r="X81" s="13">
        <v>0</v>
      </c>
      <c r="Y81" s="13">
        <v>0</v>
      </c>
      <c r="Z81" s="13">
        <v>0</v>
      </c>
      <c r="AA81" s="13">
        <v>0</v>
      </c>
      <c r="AB81" s="13">
        <v>0</v>
      </c>
      <c r="AC81" s="13">
        <v>0</v>
      </c>
      <c r="AD81" s="13">
        <v>0</v>
      </c>
      <c r="AE81" s="13">
        <v>0</v>
      </c>
      <c r="AF81" s="13">
        <v>0</v>
      </c>
      <c r="AG81" s="15">
        <v>1</v>
      </c>
      <c r="AH81" s="15">
        <v>158</v>
      </c>
      <c r="AI81" s="15">
        <v>0</v>
      </c>
      <c r="AJ81" s="15">
        <v>159</v>
      </c>
      <c r="AK81" s="15">
        <v>0</v>
      </c>
      <c r="AL81" s="15">
        <v>0</v>
      </c>
      <c r="AM81" s="13">
        <v>0</v>
      </c>
      <c r="AN81" s="13">
        <v>0</v>
      </c>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3">
        <v>0</v>
      </c>
      <c r="BE81" s="13">
        <v>0</v>
      </c>
      <c r="BF81" s="13">
        <v>0</v>
      </c>
      <c r="BG81" s="13">
        <v>0</v>
      </c>
      <c r="BH81" s="13">
        <v>0</v>
      </c>
      <c r="BI81" s="13">
        <v>0</v>
      </c>
      <c r="BJ81" s="13">
        <v>0</v>
      </c>
      <c r="BK81" s="13">
        <v>0</v>
      </c>
      <c r="BL81" s="13">
        <v>0</v>
      </c>
      <c r="BM81" s="13">
        <v>0</v>
      </c>
      <c r="BN81" s="13">
        <v>0</v>
      </c>
      <c r="BO81" s="13">
        <v>0</v>
      </c>
      <c r="BP81" s="13">
        <v>0</v>
      </c>
      <c r="BQ81" s="13">
        <v>0</v>
      </c>
      <c r="BR81" s="13">
        <v>0</v>
      </c>
      <c r="BS81" s="13">
        <v>0</v>
      </c>
      <c r="BT81" s="13">
        <v>0</v>
      </c>
      <c r="BU81" s="13">
        <v>0</v>
      </c>
      <c r="BV81" s="13">
        <v>0</v>
      </c>
      <c r="BW81" s="13">
        <v>0</v>
      </c>
      <c r="BX81" s="13">
        <v>0</v>
      </c>
      <c r="BY81" s="13">
        <v>0</v>
      </c>
      <c r="BZ81" s="13">
        <v>0</v>
      </c>
      <c r="CA81" s="13">
        <v>0</v>
      </c>
      <c r="CB81" s="13">
        <v>0</v>
      </c>
      <c r="CC81" s="31">
        <v>0</v>
      </c>
      <c r="CD81" s="31">
        <v>0</v>
      </c>
      <c r="CE81" s="31">
        <v>0</v>
      </c>
      <c r="CF81" s="31">
        <v>0</v>
      </c>
      <c r="CG81" s="31">
        <v>0</v>
      </c>
      <c r="CH81" s="31">
        <v>0</v>
      </c>
    </row>
    <row r="82" spans="1:86">
      <c r="A82" s="51" t="s">
        <v>2525</v>
      </c>
      <c r="B82" s="13">
        <v>9</v>
      </c>
      <c r="C82" s="13">
        <v>0</v>
      </c>
      <c r="D82" s="13">
        <v>0</v>
      </c>
      <c r="E82" s="13">
        <v>9</v>
      </c>
      <c r="F82" s="13">
        <v>0</v>
      </c>
      <c r="G82" s="13">
        <v>0</v>
      </c>
      <c r="H82" s="13">
        <v>186</v>
      </c>
      <c r="I82" s="13">
        <v>1</v>
      </c>
      <c r="J82" s="13">
        <v>0</v>
      </c>
      <c r="K82" s="13">
        <v>0</v>
      </c>
      <c r="L82" s="13">
        <v>0</v>
      </c>
      <c r="M82" s="13">
        <v>0</v>
      </c>
      <c r="N82" s="13">
        <v>4</v>
      </c>
      <c r="O82" s="13">
        <v>0</v>
      </c>
      <c r="P82" s="13">
        <v>0</v>
      </c>
      <c r="Q82" s="13">
        <v>0</v>
      </c>
      <c r="R82" s="13">
        <v>0</v>
      </c>
      <c r="S82" s="13">
        <v>0</v>
      </c>
      <c r="T82" s="13">
        <v>0</v>
      </c>
      <c r="U82" s="13">
        <v>0</v>
      </c>
      <c r="V82" s="13">
        <v>0</v>
      </c>
      <c r="W82" s="13">
        <v>0</v>
      </c>
      <c r="X82" s="13">
        <v>0</v>
      </c>
      <c r="Y82" s="13">
        <v>0</v>
      </c>
      <c r="Z82" s="13">
        <v>0</v>
      </c>
      <c r="AA82" s="13">
        <v>0</v>
      </c>
      <c r="AB82" s="13">
        <v>0</v>
      </c>
      <c r="AC82" s="13">
        <v>0</v>
      </c>
      <c r="AD82" s="13">
        <v>0</v>
      </c>
      <c r="AE82" s="13">
        <v>0</v>
      </c>
      <c r="AF82" s="13">
        <v>0</v>
      </c>
      <c r="AG82" s="15">
        <v>9</v>
      </c>
      <c r="AH82" s="15">
        <v>199</v>
      </c>
      <c r="AI82" s="15">
        <v>0</v>
      </c>
      <c r="AJ82" s="15">
        <v>208</v>
      </c>
      <c r="AK82" s="15">
        <v>1</v>
      </c>
      <c r="AL82" s="15">
        <v>0</v>
      </c>
      <c r="AM82" s="13">
        <v>2</v>
      </c>
      <c r="AN82" s="13" t="s">
        <v>2526</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3">
        <v>0</v>
      </c>
      <c r="BE82" s="13">
        <v>0</v>
      </c>
      <c r="BF82" s="13">
        <v>0</v>
      </c>
      <c r="BG82" s="13">
        <v>0</v>
      </c>
      <c r="BH82" s="13">
        <v>0</v>
      </c>
      <c r="BI82" s="13">
        <v>0</v>
      </c>
      <c r="BJ82" s="13">
        <v>0</v>
      </c>
      <c r="BK82" s="13">
        <v>0</v>
      </c>
      <c r="BL82" s="13">
        <v>0</v>
      </c>
      <c r="BM82" s="13">
        <v>0</v>
      </c>
      <c r="BN82" s="13">
        <v>0</v>
      </c>
      <c r="BO82" s="13">
        <v>0</v>
      </c>
      <c r="BP82" s="13">
        <v>0</v>
      </c>
      <c r="BQ82" s="13">
        <v>0</v>
      </c>
      <c r="BR82" s="13">
        <v>0</v>
      </c>
      <c r="BS82" s="13">
        <v>0</v>
      </c>
      <c r="BT82" s="13">
        <v>0</v>
      </c>
      <c r="BU82" s="13">
        <v>0</v>
      </c>
      <c r="BV82" s="13">
        <v>0</v>
      </c>
      <c r="BW82" s="13">
        <v>0</v>
      </c>
      <c r="BX82" s="13">
        <v>0</v>
      </c>
      <c r="BY82" s="13">
        <v>0</v>
      </c>
      <c r="BZ82" s="13">
        <v>0</v>
      </c>
      <c r="CA82" s="13">
        <v>0</v>
      </c>
      <c r="CB82" s="13">
        <v>0</v>
      </c>
      <c r="CC82" s="13">
        <v>0</v>
      </c>
      <c r="CD82" s="13">
        <v>0</v>
      </c>
      <c r="CE82" s="13">
        <v>0</v>
      </c>
      <c r="CF82" s="13">
        <v>0</v>
      </c>
      <c r="CG82" s="13">
        <v>0</v>
      </c>
      <c r="CH82" s="13">
        <v>0</v>
      </c>
    </row>
    <row r="83" spans="1:86">
      <c r="A83" s="51" t="s">
        <v>2527</v>
      </c>
      <c r="B83" s="13">
        <v>11</v>
      </c>
      <c r="C83" s="13">
        <v>0</v>
      </c>
      <c r="D83" s="13">
        <v>0</v>
      </c>
      <c r="E83" s="13">
        <v>0</v>
      </c>
      <c r="F83" s="13">
        <v>0</v>
      </c>
      <c r="G83" s="13">
        <v>0</v>
      </c>
      <c r="H83" s="13">
        <v>89</v>
      </c>
      <c r="I83" s="13">
        <v>1</v>
      </c>
      <c r="J83" s="13">
        <v>0</v>
      </c>
      <c r="K83" s="13">
        <v>0</v>
      </c>
      <c r="L83" s="13">
        <v>0</v>
      </c>
      <c r="M83" s="13">
        <v>0</v>
      </c>
      <c r="N83" s="13">
        <v>9</v>
      </c>
      <c r="O83" s="13">
        <v>0</v>
      </c>
      <c r="P83" s="13">
        <v>0</v>
      </c>
      <c r="Q83" s="13">
        <v>0</v>
      </c>
      <c r="R83" s="13">
        <v>0</v>
      </c>
      <c r="S83" s="13">
        <v>0</v>
      </c>
      <c r="T83" s="13">
        <v>0</v>
      </c>
      <c r="U83" s="13">
        <v>0</v>
      </c>
      <c r="V83" s="13">
        <v>0</v>
      </c>
      <c r="W83" s="13">
        <v>0</v>
      </c>
      <c r="X83" s="13">
        <v>0</v>
      </c>
      <c r="Y83" s="13">
        <v>0</v>
      </c>
      <c r="Z83" s="13">
        <v>0</v>
      </c>
      <c r="AA83" s="13">
        <v>0</v>
      </c>
      <c r="AB83" s="13">
        <v>0</v>
      </c>
      <c r="AC83" s="13">
        <v>0</v>
      </c>
      <c r="AD83" s="13">
        <v>0</v>
      </c>
      <c r="AE83" s="13">
        <v>0</v>
      </c>
      <c r="AF83" s="13">
        <v>0</v>
      </c>
      <c r="AG83" s="15">
        <v>11</v>
      </c>
      <c r="AH83" s="15">
        <v>98</v>
      </c>
      <c r="AI83" s="15">
        <v>0</v>
      </c>
      <c r="AJ83" s="15">
        <v>109</v>
      </c>
      <c r="AK83" s="15">
        <v>1</v>
      </c>
      <c r="AL83" s="15">
        <v>0</v>
      </c>
      <c r="AM83" s="13">
        <v>1</v>
      </c>
      <c r="AN83" s="13" t="s">
        <v>2524</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0</v>
      </c>
      <c r="BP83" s="13">
        <v>0</v>
      </c>
      <c r="BQ83" s="13">
        <v>0</v>
      </c>
      <c r="BR83" s="13">
        <v>0</v>
      </c>
      <c r="BS83" s="13">
        <v>0</v>
      </c>
      <c r="BT83" s="13">
        <v>0</v>
      </c>
      <c r="BU83" s="13">
        <v>0</v>
      </c>
      <c r="BV83" s="13">
        <v>0</v>
      </c>
      <c r="BW83" s="13">
        <v>0</v>
      </c>
      <c r="BX83" s="13">
        <v>0</v>
      </c>
      <c r="BY83" s="13">
        <v>0</v>
      </c>
      <c r="BZ83" s="13">
        <v>0</v>
      </c>
      <c r="CA83" s="13">
        <v>0</v>
      </c>
      <c r="CB83" s="13">
        <v>0</v>
      </c>
      <c r="CC83" s="13">
        <v>0</v>
      </c>
      <c r="CD83" s="13">
        <v>0</v>
      </c>
      <c r="CE83" s="13">
        <v>0</v>
      </c>
      <c r="CF83" s="13">
        <v>0</v>
      </c>
      <c r="CG83" s="13">
        <v>0</v>
      </c>
      <c r="CH83" s="13">
        <v>0</v>
      </c>
    </row>
    <row r="84" spans="1:86" s="12" customFormat="1">
      <c r="A84" s="68" t="s">
        <v>751</v>
      </c>
      <c r="B84" s="23">
        <v>3</v>
      </c>
      <c r="C84" s="23">
        <v>0</v>
      </c>
      <c r="D84" s="23">
        <v>0</v>
      </c>
      <c r="E84" s="23">
        <v>16</v>
      </c>
      <c r="F84" s="23">
        <v>0</v>
      </c>
      <c r="G84" s="23">
        <v>0</v>
      </c>
      <c r="H84" s="23">
        <v>75</v>
      </c>
      <c r="I84" s="23">
        <v>0</v>
      </c>
      <c r="J84" s="23">
        <v>0</v>
      </c>
      <c r="K84" s="23">
        <v>0</v>
      </c>
      <c r="L84" s="23">
        <v>0</v>
      </c>
      <c r="M84" s="23">
        <v>0</v>
      </c>
      <c r="N84" s="23">
        <v>14</v>
      </c>
      <c r="O84" s="23">
        <v>0</v>
      </c>
      <c r="P84" s="23">
        <v>0</v>
      </c>
      <c r="Q84" s="23">
        <v>0</v>
      </c>
      <c r="R84" s="23">
        <v>0</v>
      </c>
      <c r="S84" s="23">
        <v>0</v>
      </c>
      <c r="T84" s="23">
        <v>0</v>
      </c>
      <c r="U84" s="23">
        <v>0</v>
      </c>
      <c r="V84" s="23">
        <v>0</v>
      </c>
      <c r="W84" s="23">
        <v>0</v>
      </c>
      <c r="X84" s="23">
        <v>0</v>
      </c>
      <c r="Y84" s="23">
        <v>0</v>
      </c>
      <c r="Z84" s="23">
        <v>0</v>
      </c>
      <c r="AA84" s="23">
        <v>0</v>
      </c>
      <c r="AB84" s="23">
        <v>0</v>
      </c>
      <c r="AC84" s="23">
        <v>0</v>
      </c>
      <c r="AD84" s="23">
        <v>0</v>
      </c>
      <c r="AE84" s="23">
        <v>0</v>
      </c>
      <c r="AF84" s="23">
        <v>0</v>
      </c>
      <c r="AG84" s="24">
        <v>3</v>
      </c>
      <c r="AH84" s="24">
        <v>105</v>
      </c>
      <c r="AI84" s="24">
        <v>0</v>
      </c>
      <c r="AJ84" s="24">
        <v>108</v>
      </c>
      <c r="AK84" s="24">
        <v>0</v>
      </c>
      <c r="AL84" s="24">
        <v>0</v>
      </c>
      <c r="AM84" s="23">
        <v>0</v>
      </c>
      <c r="AN84" s="23">
        <v>0</v>
      </c>
      <c r="AO84" s="23">
        <v>0</v>
      </c>
      <c r="AP84" s="23">
        <v>0</v>
      </c>
      <c r="AQ84" s="23">
        <v>0</v>
      </c>
      <c r="AR84" s="23">
        <v>0</v>
      </c>
      <c r="AS84" s="23">
        <v>0</v>
      </c>
      <c r="AT84" s="23">
        <v>0</v>
      </c>
      <c r="AU84" s="23">
        <v>0</v>
      </c>
      <c r="AV84" s="23">
        <v>0</v>
      </c>
      <c r="AW84" s="23">
        <v>0</v>
      </c>
      <c r="AX84" s="23">
        <v>0</v>
      </c>
      <c r="AY84" s="23">
        <v>0</v>
      </c>
      <c r="AZ84" s="23">
        <v>0</v>
      </c>
      <c r="BA84" s="23">
        <v>0</v>
      </c>
      <c r="BB84" s="23">
        <v>0</v>
      </c>
      <c r="BC84" s="23">
        <v>0</v>
      </c>
      <c r="BD84" s="23">
        <v>0</v>
      </c>
      <c r="BE84" s="23">
        <v>0</v>
      </c>
      <c r="BF84" s="23">
        <v>0</v>
      </c>
      <c r="BG84" s="23">
        <v>0</v>
      </c>
      <c r="BH84" s="23">
        <v>0</v>
      </c>
      <c r="BI84" s="23">
        <v>0</v>
      </c>
      <c r="BJ84" s="23">
        <v>0</v>
      </c>
      <c r="BK84" s="23">
        <v>0</v>
      </c>
      <c r="BL84" s="23">
        <v>0</v>
      </c>
      <c r="BM84" s="23">
        <v>0</v>
      </c>
      <c r="BN84" s="23">
        <v>0</v>
      </c>
      <c r="BO84" s="23">
        <v>0</v>
      </c>
      <c r="BP84" s="23">
        <v>0</v>
      </c>
      <c r="BQ84" s="23">
        <v>0</v>
      </c>
      <c r="BR84" s="23">
        <v>0</v>
      </c>
      <c r="BS84" s="23">
        <v>0</v>
      </c>
      <c r="BT84" s="23">
        <v>0</v>
      </c>
      <c r="BU84" s="23">
        <v>0</v>
      </c>
      <c r="BV84" s="23">
        <v>0</v>
      </c>
      <c r="BW84" s="23">
        <v>0</v>
      </c>
      <c r="BX84" s="23">
        <v>0</v>
      </c>
      <c r="BY84" s="23">
        <v>0</v>
      </c>
      <c r="BZ84" s="23">
        <v>0</v>
      </c>
      <c r="CA84" s="23">
        <v>0</v>
      </c>
      <c r="CB84" s="23">
        <v>0</v>
      </c>
      <c r="CC84" s="31">
        <v>0</v>
      </c>
      <c r="CD84" s="31">
        <v>0</v>
      </c>
      <c r="CE84" s="31">
        <v>0</v>
      </c>
      <c r="CF84" s="31">
        <v>0</v>
      </c>
      <c r="CG84" s="31">
        <v>0</v>
      </c>
      <c r="CH84" s="31">
        <v>0</v>
      </c>
    </row>
    <row r="85" spans="1:86">
      <c r="A85" s="51" t="s">
        <v>764</v>
      </c>
      <c r="B85" s="13">
        <v>4</v>
      </c>
      <c r="C85" s="13">
        <v>0</v>
      </c>
      <c r="D85" s="13">
        <v>0</v>
      </c>
      <c r="E85" s="13">
        <v>88</v>
      </c>
      <c r="F85" s="13">
        <v>0</v>
      </c>
      <c r="G85" s="13">
        <v>0</v>
      </c>
      <c r="H85" s="13">
        <v>29</v>
      </c>
      <c r="I85" s="13">
        <v>0</v>
      </c>
      <c r="J85" s="13">
        <v>0</v>
      </c>
      <c r="K85" s="13">
        <v>15</v>
      </c>
      <c r="L85" s="13">
        <v>0</v>
      </c>
      <c r="M85" s="13">
        <v>0</v>
      </c>
      <c r="N85" s="13">
        <v>0</v>
      </c>
      <c r="O85" s="13">
        <v>0</v>
      </c>
      <c r="P85" s="13">
        <v>0</v>
      </c>
      <c r="Q85" s="13">
        <v>14</v>
      </c>
      <c r="R85" s="13">
        <v>0</v>
      </c>
      <c r="S85" s="13">
        <v>0</v>
      </c>
      <c r="T85" s="13">
        <v>0</v>
      </c>
      <c r="U85" s="13">
        <v>0</v>
      </c>
      <c r="V85" s="13">
        <v>0</v>
      </c>
      <c r="W85" s="13">
        <v>0</v>
      </c>
      <c r="X85" s="13">
        <v>0</v>
      </c>
      <c r="Y85" s="13">
        <v>0</v>
      </c>
      <c r="Z85" s="13">
        <v>0</v>
      </c>
      <c r="AA85" s="13">
        <v>0</v>
      </c>
      <c r="AB85" s="13">
        <v>0</v>
      </c>
      <c r="AC85" s="13">
        <v>0</v>
      </c>
      <c r="AD85" s="13">
        <v>0</v>
      </c>
      <c r="AE85" s="15">
        <v>0</v>
      </c>
      <c r="AF85" s="15">
        <v>0</v>
      </c>
      <c r="AG85" s="15">
        <v>4</v>
      </c>
      <c r="AH85" s="15">
        <v>146</v>
      </c>
      <c r="AI85" s="23">
        <v>0</v>
      </c>
      <c r="AJ85" s="15">
        <v>150</v>
      </c>
      <c r="AK85" s="15">
        <v>0</v>
      </c>
      <c r="AL85" s="15">
        <v>0</v>
      </c>
      <c r="AM85" s="15">
        <v>0</v>
      </c>
      <c r="AN85" s="15">
        <v>0</v>
      </c>
      <c r="AO85" s="31">
        <v>0</v>
      </c>
      <c r="AP85" s="31">
        <v>0</v>
      </c>
      <c r="AQ85" s="31">
        <v>0</v>
      </c>
      <c r="AR85" s="31">
        <v>0</v>
      </c>
      <c r="AS85" s="31">
        <v>0</v>
      </c>
      <c r="AT85" s="31">
        <v>0</v>
      </c>
      <c r="AU85" s="31">
        <v>0</v>
      </c>
      <c r="AV85" s="31">
        <v>0</v>
      </c>
      <c r="AW85" s="31">
        <v>0</v>
      </c>
      <c r="AX85" s="31">
        <v>0</v>
      </c>
      <c r="AY85" s="31">
        <v>0</v>
      </c>
      <c r="AZ85" s="31">
        <v>0</v>
      </c>
      <c r="BA85" s="31">
        <v>0</v>
      </c>
      <c r="BB85" s="31">
        <v>0</v>
      </c>
      <c r="BC85" s="31">
        <v>0</v>
      </c>
      <c r="BD85" s="31">
        <v>0</v>
      </c>
      <c r="BE85" s="31">
        <v>0</v>
      </c>
      <c r="BF85" s="31">
        <v>0</v>
      </c>
      <c r="BG85" s="31">
        <v>0</v>
      </c>
      <c r="BH85" s="31">
        <v>0</v>
      </c>
      <c r="BI85" s="31">
        <v>0</v>
      </c>
      <c r="BJ85" s="31">
        <v>0</v>
      </c>
      <c r="BK85" s="31">
        <v>0</v>
      </c>
      <c r="BL85" s="31">
        <v>0</v>
      </c>
      <c r="BM85" s="31">
        <v>0</v>
      </c>
      <c r="BN85" s="31">
        <v>0</v>
      </c>
      <c r="BO85" s="31">
        <v>0</v>
      </c>
      <c r="BP85" s="31">
        <v>0</v>
      </c>
      <c r="BQ85" s="31">
        <v>0</v>
      </c>
      <c r="BR85" s="31">
        <v>0</v>
      </c>
      <c r="BS85" s="31">
        <v>0</v>
      </c>
      <c r="BT85" s="31">
        <v>0</v>
      </c>
      <c r="BU85" s="31">
        <v>0</v>
      </c>
      <c r="BV85" s="31">
        <v>0</v>
      </c>
      <c r="BW85" s="31">
        <v>0</v>
      </c>
      <c r="BX85" s="31">
        <v>0</v>
      </c>
      <c r="BY85" s="31">
        <v>0</v>
      </c>
      <c r="BZ85" s="31">
        <v>0</v>
      </c>
      <c r="CA85" s="31">
        <v>0</v>
      </c>
      <c r="CB85" s="31">
        <v>0</v>
      </c>
      <c r="CC85" s="31">
        <v>0</v>
      </c>
      <c r="CD85" s="31">
        <v>0</v>
      </c>
      <c r="CE85" s="31">
        <v>0</v>
      </c>
      <c r="CF85" s="31">
        <v>0</v>
      </c>
      <c r="CG85" s="31">
        <v>0</v>
      </c>
      <c r="CH85" s="31">
        <v>0</v>
      </c>
    </row>
    <row r="86" spans="1:86" s="12" customFormat="1">
      <c r="A86" s="68" t="s">
        <v>788</v>
      </c>
      <c r="B86" s="23">
        <v>6</v>
      </c>
      <c r="C86" s="23">
        <v>0</v>
      </c>
      <c r="D86" s="23">
        <v>0</v>
      </c>
      <c r="E86" s="23">
        <v>43</v>
      </c>
      <c r="F86" s="23">
        <v>0</v>
      </c>
      <c r="G86" s="23">
        <v>0</v>
      </c>
      <c r="H86" s="23">
        <v>68</v>
      </c>
      <c r="I86" s="23">
        <v>0</v>
      </c>
      <c r="J86" s="23">
        <v>0</v>
      </c>
      <c r="K86" s="23">
        <v>4</v>
      </c>
      <c r="L86" s="23">
        <v>0</v>
      </c>
      <c r="M86" s="23">
        <v>0</v>
      </c>
      <c r="N86" s="23">
        <v>10</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4">
        <v>6</v>
      </c>
      <c r="AH86" s="24">
        <v>125</v>
      </c>
      <c r="AI86" s="24">
        <v>0</v>
      </c>
      <c r="AJ86" s="24">
        <v>131</v>
      </c>
      <c r="AK86" s="24">
        <v>0</v>
      </c>
      <c r="AL86" s="24">
        <v>0</v>
      </c>
      <c r="AM86" s="23">
        <v>0</v>
      </c>
      <c r="AN86" s="23">
        <v>0</v>
      </c>
      <c r="AO86" s="23">
        <v>0</v>
      </c>
      <c r="AP86" s="23">
        <v>0</v>
      </c>
      <c r="AQ86" s="23">
        <v>0</v>
      </c>
      <c r="AR86" s="23">
        <v>0</v>
      </c>
      <c r="AS86" s="23">
        <v>0</v>
      </c>
      <c r="AT86" s="23">
        <v>0</v>
      </c>
      <c r="AU86" s="23">
        <v>0</v>
      </c>
      <c r="AV86" s="23">
        <v>0</v>
      </c>
      <c r="AW86" s="23">
        <v>0</v>
      </c>
      <c r="AX86" s="23">
        <v>0</v>
      </c>
      <c r="AY86" s="23">
        <v>0</v>
      </c>
      <c r="AZ86" s="23">
        <v>0</v>
      </c>
      <c r="BA86" s="23">
        <v>0</v>
      </c>
      <c r="BB86" s="23">
        <v>0</v>
      </c>
      <c r="BC86" s="23">
        <v>0</v>
      </c>
      <c r="BD86" s="23">
        <v>0</v>
      </c>
      <c r="BE86" s="23">
        <v>0</v>
      </c>
      <c r="BF86" s="23">
        <v>0</v>
      </c>
      <c r="BG86" s="23">
        <v>0</v>
      </c>
      <c r="BH86" s="23">
        <v>0</v>
      </c>
      <c r="BI86" s="23">
        <v>0</v>
      </c>
      <c r="BJ86" s="23">
        <v>0</v>
      </c>
      <c r="BK86" s="23">
        <v>0</v>
      </c>
      <c r="BL86" s="23">
        <v>0</v>
      </c>
      <c r="BM86" s="23">
        <v>0</v>
      </c>
      <c r="BN86" s="23">
        <v>0</v>
      </c>
      <c r="BO86" s="23">
        <v>0</v>
      </c>
      <c r="BP86" s="23">
        <v>0</v>
      </c>
      <c r="BQ86" s="23">
        <v>0</v>
      </c>
      <c r="BR86" s="23">
        <v>0</v>
      </c>
      <c r="BS86" s="23">
        <v>0</v>
      </c>
      <c r="BT86" s="23">
        <v>0</v>
      </c>
      <c r="BU86" s="23">
        <v>0</v>
      </c>
      <c r="BV86" s="23">
        <v>0</v>
      </c>
      <c r="BW86" s="23">
        <v>0</v>
      </c>
      <c r="BX86" s="23">
        <v>0</v>
      </c>
      <c r="BY86" s="23">
        <v>0</v>
      </c>
      <c r="BZ86" s="23">
        <v>0</v>
      </c>
      <c r="CA86" s="23">
        <v>0</v>
      </c>
      <c r="CB86" s="23">
        <v>0</v>
      </c>
      <c r="CC86" s="23">
        <v>0</v>
      </c>
      <c r="CD86" s="23">
        <v>0</v>
      </c>
      <c r="CE86" s="23">
        <v>0</v>
      </c>
      <c r="CF86" s="23">
        <v>0</v>
      </c>
      <c r="CG86" s="23">
        <v>0</v>
      </c>
      <c r="CH86" s="23">
        <v>0</v>
      </c>
    </row>
    <row r="87" spans="1:86" s="12" customFormat="1">
      <c r="A87" s="68" t="s">
        <v>2457</v>
      </c>
      <c r="B87" s="23">
        <v>5</v>
      </c>
      <c r="C87" s="23"/>
      <c r="D87" s="23"/>
      <c r="E87" s="23">
        <v>96</v>
      </c>
      <c r="F87" s="23"/>
      <c r="G87" s="23"/>
      <c r="H87" s="23">
        <v>65</v>
      </c>
      <c r="I87" s="23"/>
      <c r="J87" s="23"/>
      <c r="K87" s="23">
        <v>1</v>
      </c>
      <c r="L87" s="23"/>
      <c r="M87" s="23"/>
      <c r="N87" s="23">
        <v>41</v>
      </c>
      <c r="O87" s="23"/>
      <c r="P87" s="23"/>
      <c r="Q87" s="23">
        <v>15</v>
      </c>
      <c r="R87" s="23"/>
      <c r="S87" s="23"/>
      <c r="T87" s="23"/>
      <c r="U87" s="23"/>
      <c r="V87" s="23"/>
      <c r="W87" s="23"/>
      <c r="X87" s="23"/>
      <c r="Y87" s="23"/>
      <c r="Z87" s="23"/>
      <c r="AA87" s="23"/>
      <c r="AB87" s="23"/>
      <c r="AC87" s="23"/>
      <c r="AD87" s="23"/>
      <c r="AE87" s="13">
        <v>0</v>
      </c>
      <c r="AF87" s="13">
        <v>0</v>
      </c>
      <c r="AG87" s="24">
        <v>5</v>
      </c>
      <c r="AH87" s="24">
        <v>218</v>
      </c>
      <c r="AI87" s="24">
        <v>0</v>
      </c>
      <c r="AJ87" s="24">
        <v>223</v>
      </c>
      <c r="AK87" s="13">
        <v>0</v>
      </c>
      <c r="AL87" s="13">
        <v>0</v>
      </c>
      <c r="AM87" s="13">
        <v>0</v>
      </c>
      <c r="AN87" s="13">
        <v>0</v>
      </c>
      <c r="AO87" s="31">
        <v>0</v>
      </c>
      <c r="AP87" s="31">
        <v>0</v>
      </c>
      <c r="AQ87" s="31">
        <v>0</v>
      </c>
      <c r="AR87" s="31">
        <v>0</v>
      </c>
      <c r="AS87" s="31">
        <v>0</v>
      </c>
      <c r="AT87" s="31">
        <v>0</v>
      </c>
      <c r="AU87" s="31">
        <v>0</v>
      </c>
      <c r="AV87" s="31">
        <v>0</v>
      </c>
      <c r="AW87" s="31">
        <v>0</v>
      </c>
      <c r="AX87" s="31">
        <v>0</v>
      </c>
      <c r="AY87" s="31">
        <v>0</v>
      </c>
      <c r="AZ87" s="31">
        <v>0</v>
      </c>
      <c r="BA87" s="31">
        <v>0</v>
      </c>
      <c r="BB87" s="31">
        <v>0</v>
      </c>
      <c r="BC87" s="31">
        <v>0</v>
      </c>
      <c r="BD87" s="31">
        <v>0</v>
      </c>
      <c r="BE87" s="31">
        <v>0</v>
      </c>
      <c r="BF87" s="31">
        <v>0</v>
      </c>
      <c r="BG87" s="31">
        <v>0</v>
      </c>
      <c r="BH87" s="31">
        <v>0</v>
      </c>
      <c r="BI87" s="31">
        <v>0</v>
      </c>
      <c r="BJ87" s="31">
        <v>0</v>
      </c>
      <c r="BK87" s="31">
        <v>0</v>
      </c>
      <c r="BL87" s="31">
        <v>0</v>
      </c>
      <c r="BM87" s="31">
        <v>0</v>
      </c>
      <c r="BN87" s="31">
        <v>0</v>
      </c>
      <c r="BO87" s="31">
        <v>0</v>
      </c>
      <c r="BP87" s="31">
        <v>0</v>
      </c>
      <c r="BQ87" s="31">
        <v>0</v>
      </c>
      <c r="BR87" s="31">
        <v>0</v>
      </c>
      <c r="BS87" s="31">
        <v>0</v>
      </c>
      <c r="BT87" s="31">
        <v>0</v>
      </c>
      <c r="BU87" s="31">
        <v>0</v>
      </c>
      <c r="BV87" s="31">
        <v>0</v>
      </c>
      <c r="BW87" s="31">
        <v>0</v>
      </c>
      <c r="BX87" s="31">
        <v>0</v>
      </c>
      <c r="BY87" s="31">
        <v>0</v>
      </c>
      <c r="BZ87" s="31">
        <v>0</v>
      </c>
      <c r="CA87" s="31">
        <v>0</v>
      </c>
      <c r="CB87" s="31">
        <v>0</v>
      </c>
      <c r="CC87" s="31">
        <v>0</v>
      </c>
      <c r="CD87" s="31">
        <v>0</v>
      </c>
      <c r="CE87" s="31">
        <v>0</v>
      </c>
      <c r="CF87" s="31">
        <v>0</v>
      </c>
      <c r="CG87" s="31">
        <v>0</v>
      </c>
      <c r="CH87" s="31">
        <v>0</v>
      </c>
    </row>
    <row r="88" spans="1:86" s="12" customFormat="1">
      <c r="A88" s="68" t="s">
        <v>2444</v>
      </c>
      <c r="B88" s="23">
        <v>6</v>
      </c>
      <c r="C88" s="23">
        <v>0</v>
      </c>
      <c r="D88" s="23">
        <v>0</v>
      </c>
      <c r="E88" s="23">
        <v>9</v>
      </c>
      <c r="F88" s="23">
        <v>0</v>
      </c>
      <c r="G88" s="23">
        <v>0</v>
      </c>
      <c r="H88" s="23">
        <v>79</v>
      </c>
      <c r="I88" s="23">
        <v>0</v>
      </c>
      <c r="J88" s="23">
        <v>0</v>
      </c>
      <c r="K88" s="23">
        <v>30</v>
      </c>
      <c r="L88" s="23">
        <v>0</v>
      </c>
      <c r="M88" s="23">
        <v>0</v>
      </c>
      <c r="N88" s="23">
        <v>14</v>
      </c>
      <c r="O88" s="23">
        <v>0</v>
      </c>
      <c r="P88" s="23">
        <v>0</v>
      </c>
      <c r="Q88" s="23">
        <v>0</v>
      </c>
      <c r="R88" s="23">
        <v>0</v>
      </c>
      <c r="S88" s="23">
        <v>0</v>
      </c>
      <c r="T88" s="23">
        <v>0</v>
      </c>
      <c r="U88" s="23">
        <v>0</v>
      </c>
      <c r="V88" s="23">
        <v>0</v>
      </c>
      <c r="W88" s="23">
        <v>0</v>
      </c>
      <c r="X88" s="23">
        <v>0</v>
      </c>
      <c r="Y88" s="23">
        <v>0</v>
      </c>
      <c r="Z88" s="23">
        <v>0</v>
      </c>
      <c r="AA88" s="23">
        <v>0</v>
      </c>
      <c r="AB88" s="23">
        <v>0</v>
      </c>
      <c r="AC88" s="23">
        <v>0</v>
      </c>
      <c r="AD88" s="23">
        <v>0</v>
      </c>
      <c r="AE88" s="23">
        <v>0</v>
      </c>
      <c r="AF88" s="23">
        <v>0</v>
      </c>
      <c r="AG88" s="24">
        <v>6</v>
      </c>
      <c r="AH88" s="24">
        <v>132</v>
      </c>
      <c r="AI88" s="24">
        <v>0</v>
      </c>
      <c r="AJ88" s="24">
        <v>138</v>
      </c>
      <c r="AK88" s="24">
        <v>0</v>
      </c>
      <c r="AL88" s="24">
        <v>0</v>
      </c>
      <c r="AM88" s="23">
        <v>0</v>
      </c>
      <c r="AN88" s="23">
        <v>0</v>
      </c>
      <c r="AO88" s="31">
        <v>0</v>
      </c>
      <c r="AP88" s="31">
        <v>0</v>
      </c>
      <c r="AQ88" s="31">
        <v>0</v>
      </c>
      <c r="AR88" s="31">
        <v>0</v>
      </c>
      <c r="AS88" s="31">
        <v>0</v>
      </c>
      <c r="AT88" s="31">
        <v>0</v>
      </c>
      <c r="AU88" s="31">
        <v>0</v>
      </c>
      <c r="AV88" s="31">
        <v>0</v>
      </c>
      <c r="AW88" s="31">
        <v>0</v>
      </c>
      <c r="AX88" s="31">
        <v>0</v>
      </c>
      <c r="AY88" s="31">
        <v>0</v>
      </c>
      <c r="AZ88" s="31">
        <v>0</v>
      </c>
      <c r="BA88" s="31">
        <v>0</v>
      </c>
      <c r="BB88" s="31">
        <v>0</v>
      </c>
      <c r="BC88" s="31">
        <v>0</v>
      </c>
      <c r="BD88" s="23">
        <v>0</v>
      </c>
      <c r="BE88" s="23">
        <v>0</v>
      </c>
      <c r="BF88" s="23">
        <v>0</v>
      </c>
      <c r="BG88" s="23">
        <v>0</v>
      </c>
      <c r="BH88" s="23">
        <v>0</v>
      </c>
      <c r="BI88" s="23">
        <v>0</v>
      </c>
      <c r="BJ88" s="23">
        <v>0</v>
      </c>
      <c r="BK88" s="23">
        <v>0</v>
      </c>
      <c r="BL88" s="23">
        <v>0</v>
      </c>
      <c r="BM88" s="23">
        <v>0</v>
      </c>
      <c r="BN88" s="23">
        <v>0</v>
      </c>
      <c r="BO88" s="23">
        <v>0</v>
      </c>
      <c r="BP88" s="31">
        <v>0</v>
      </c>
      <c r="BQ88" s="31">
        <v>0</v>
      </c>
      <c r="BR88" s="31">
        <v>0</v>
      </c>
      <c r="BS88" s="31">
        <v>0</v>
      </c>
      <c r="BT88" s="31">
        <v>0</v>
      </c>
      <c r="BU88" s="31">
        <v>0</v>
      </c>
      <c r="BV88" s="31">
        <v>0</v>
      </c>
      <c r="BW88" s="31">
        <v>0</v>
      </c>
      <c r="BX88" s="31">
        <v>0</v>
      </c>
      <c r="BY88" s="31">
        <v>0</v>
      </c>
      <c r="BZ88" s="31">
        <v>0</v>
      </c>
      <c r="CA88" s="31">
        <v>0</v>
      </c>
      <c r="CB88" s="31">
        <v>0</v>
      </c>
      <c r="CC88" s="31">
        <v>0</v>
      </c>
      <c r="CD88" s="31">
        <v>0</v>
      </c>
      <c r="CE88" s="31">
        <v>0</v>
      </c>
      <c r="CF88" s="31">
        <v>0</v>
      </c>
      <c r="CG88" s="31">
        <v>0</v>
      </c>
      <c r="CH88" s="31">
        <v>0</v>
      </c>
    </row>
    <row r="89" spans="1:86">
      <c r="A89" s="51" t="s">
        <v>743</v>
      </c>
      <c r="B89" s="13">
        <v>12</v>
      </c>
      <c r="C89" s="13">
        <v>0</v>
      </c>
      <c r="D89" s="13">
        <v>0</v>
      </c>
      <c r="E89" s="13">
        <v>0</v>
      </c>
      <c r="F89" s="13">
        <v>0</v>
      </c>
      <c r="G89" s="13">
        <v>0</v>
      </c>
      <c r="H89" s="13">
        <v>61</v>
      </c>
      <c r="I89" s="13">
        <v>0</v>
      </c>
      <c r="J89" s="13">
        <v>0</v>
      </c>
      <c r="K89" s="13">
        <v>55</v>
      </c>
      <c r="L89" s="13">
        <v>0</v>
      </c>
      <c r="M89" s="13">
        <v>0</v>
      </c>
      <c r="N89" s="13">
        <v>53</v>
      </c>
      <c r="O89" s="13">
        <v>0</v>
      </c>
      <c r="P89" s="13">
        <v>0</v>
      </c>
      <c r="Q89" s="13">
        <v>0</v>
      </c>
      <c r="R89" s="13">
        <v>0</v>
      </c>
      <c r="S89" s="13">
        <v>0</v>
      </c>
      <c r="T89" s="13">
        <v>0</v>
      </c>
      <c r="U89" s="13">
        <v>0</v>
      </c>
      <c r="V89" s="13">
        <v>0</v>
      </c>
      <c r="W89" s="13">
        <v>0</v>
      </c>
      <c r="X89" s="13">
        <v>0</v>
      </c>
      <c r="Y89" s="13">
        <v>0</v>
      </c>
      <c r="Z89" s="13">
        <v>0</v>
      </c>
      <c r="AA89" s="13">
        <v>0</v>
      </c>
      <c r="AB89" s="13">
        <v>0</v>
      </c>
      <c r="AC89" s="13">
        <v>0</v>
      </c>
      <c r="AD89" s="13">
        <v>0</v>
      </c>
      <c r="AE89" s="13">
        <v>0</v>
      </c>
      <c r="AF89" s="13">
        <v>0</v>
      </c>
      <c r="AG89" s="15">
        <v>12</v>
      </c>
      <c r="AH89" s="15">
        <v>169</v>
      </c>
      <c r="AI89" s="13">
        <v>0</v>
      </c>
      <c r="AJ89" s="15">
        <v>181</v>
      </c>
      <c r="AK89" s="13">
        <v>0</v>
      </c>
      <c r="AL89" s="13">
        <v>0</v>
      </c>
      <c r="AM89" s="13">
        <v>0</v>
      </c>
      <c r="AN89" s="13">
        <v>0</v>
      </c>
      <c r="AO89" s="31">
        <v>0</v>
      </c>
      <c r="AP89" s="31">
        <v>0</v>
      </c>
      <c r="AQ89" s="31">
        <v>0</v>
      </c>
      <c r="AR89" s="31">
        <v>0</v>
      </c>
      <c r="AS89" s="31">
        <v>0</v>
      </c>
      <c r="AT89" s="31">
        <v>0</v>
      </c>
      <c r="AU89" s="31">
        <v>0</v>
      </c>
      <c r="AV89" s="31">
        <v>0</v>
      </c>
      <c r="AW89" s="31">
        <v>0</v>
      </c>
      <c r="AX89" s="31">
        <v>0</v>
      </c>
      <c r="AY89" s="31">
        <v>0</v>
      </c>
      <c r="AZ89" s="31">
        <v>0</v>
      </c>
      <c r="BA89" s="31">
        <v>0</v>
      </c>
      <c r="BB89" s="31">
        <v>0</v>
      </c>
      <c r="BC89" s="31">
        <v>0</v>
      </c>
      <c r="BD89" s="31">
        <v>0</v>
      </c>
      <c r="BE89" s="31">
        <v>0</v>
      </c>
      <c r="BF89" s="31">
        <v>0</v>
      </c>
      <c r="BG89" s="31">
        <v>0</v>
      </c>
      <c r="BH89" s="31">
        <v>0</v>
      </c>
      <c r="BI89" s="31">
        <v>0</v>
      </c>
      <c r="BJ89" s="31">
        <v>0</v>
      </c>
      <c r="BK89" s="31">
        <v>0</v>
      </c>
      <c r="BL89" s="31">
        <v>0</v>
      </c>
      <c r="BM89" s="31">
        <v>0</v>
      </c>
      <c r="BN89" s="31">
        <v>0</v>
      </c>
      <c r="BO89" s="31">
        <v>0</v>
      </c>
      <c r="BP89" s="31">
        <v>0</v>
      </c>
      <c r="BQ89" s="31">
        <v>0</v>
      </c>
      <c r="BR89" s="31">
        <v>0</v>
      </c>
      <c r="BS89" s="31">
        <v>0</v>
      </c>
      <c r="BT89" s="31">
        <v>0</v>
      </c>
      <c r="BU89" s="31">
        <v>0</v>
      </c>
      <c r="BV89" s="31">
        <v>0</v>
      </c>
      <c r="BW89" s="31">
        <v>0</v>
      </c>
      <c r="BX89" s="31">
        <v>0</v>
      </c>
      <c r="BY89" s="31">
        <v>0</v>
      </c>
      <c r="BZ89" s="31">
        <v>0</v>
      </c>
      <c r="CA89" s="31">
        <v>0</v>
      </c>
      <c r="CB89" s="31">
        <v>0</v>
      </c>
      <c r="CC89" s="31">
        <v>0</v>
      </c>
      <c r="CD89" s="31">
        <v>0</v>
      </c>
      <c r="CE89" s="31">
        <v>0</v>
      </c>
      <c r="CF89" s="31">
        <v>0</v>
      </c>
      <c r="CG89" s="31">
        <v>0</v>
      </c>
      <c r="CH89" s="31">
        <v>0</v>
      </c>
    </row>
    <row r="90" spans="1:86" s="12" customFormat="1">
      <c r="A90" s="68" t="s">
        <v>2488</v>
      </c>
      <c r="B90" s="23">
        <v>11</v>
      </c>
      <c r="C90" s="13">
        <v>0</v>
      </c>
      <c r="D90" s="13">
        <v>0</v>
      </c>
      <c r="E90" s="13">
        <v>0</v>
      </c>
      <c r="F90" s="13">
        <v>0</v>
      </c>
      <c r="G90" s="13">
        <v>0</v>
      </c>
      <c r="H90" s="23">
        <v>90</v>
      </c>
      <c r="I90" s="13">
        <v>0</v>
      </c>
      <c r="J90" s="13">
        <v>0</v>
      </c>
      <c r="K90" s="13">
        <v>0</v>
      </c>
      <c r="L90" s="13">
        <v>0</v>
      </c>
      <c r="M90" s="13">
        <v>0</v>
      </c>
      <c r="N90" s="13">
        <v>0</v>
      </c>
      <c r="O90" s="13">
        <v>0</v>
      </c>
      <c r="P90" s="13">
        <v>0</v>
      </c>
      <c r="Q90" s="23">
        <v>9</v>
      </c>
      <c r="R90" s="13">
        <v>0</v>
      </c>
      <c r="S90" s="13">
        <v>0</v>
      </c>
      <c r="T90" s="13">
        <v>0</v>
      </c>
      <c r="U90" s="13">
        <v>0</v>
      </c>
      <c r="V90" s="13">
        <v>0</v>
      </c>
      <c r="W90" s="13">
        <v>0</v>
      </c>
      <c r="X90" s="13">
        <v>0</v>
      </c>
      <c r="Y90" s="13">
        <v>0</v>
      </c>
      <c r="Z90" s="13">
        <v>0</v>
      </c>
      <c r="AA90" s="13">
        <v>0</v>
      </c>
      <c r="AB90" s="13">
        <v>0</v>
      </c>
      <c r="AC90" s="13">
        <v>0</v>
      </c>
      <c r="AD90" s="13">
        <v>0</v>
      </c>
      <c r="AE90" s="15">
        <v>0</v>
      </c>
      <c r="AF90" s="15">
        <v>0</v>
      </c>
      <c r="AG90" s="24">
        <v>11</v>
      </c>
      <c r="AH90" s="24">
        <v>99</v>
      </c>
      <c r="AI90" s="23">
        <v>0</v>
      </c>
      <c r="AJ90" s="24">
        <v>110</v>
      </c>
      <c r="AK90" s="15">
        <v>0</v>
      </c>
      <c r="AL90" s="15">
        <v>0</v>
      </c>
      <c r="AM90" s="15">
        <v>0</v>
      </c>
      <c r="AN90" s="15">
        <v>0</v>
      </c>
      <c r="AO90" s="31">
        <v>0</v>
      </c>
      <c r="AP90" s="31">
        <v>0</v>
      </c>
      <c r="AQ90" s="31">
        <v>0</v>
      </c>
      <c r="AR90" s="31">
        <v>0</v>
      </c>
      <c r="AS90" s="31">
        <v>0</v>
      </c>
      <c r="AT90" s="31">
        <v>0</v>
      </c>
      <c r="AU90" s="31">
        <v>0</v>
      </c>
      <c r="AV90" s="31">
        <v>0</v>
      </c>
      <c r="AW90" s="31">
        <v>0</v>
      </c>
      <c r="AX90" s="31">
        <v>0</v>
      </c>
      <c r="AY90" s="31">
        <v>0</v>
      </c>
      <c r="AZ90" s="31">
        <v>0</v>
      </c>
      <c r="BA90" s="31">
        <v>0</v>
      </c>
      <c r="BB90" s="31">
        <v>0</v>
      </c>
      <c r="BC90" s="31">
        <v>0</v>
      </c>
      <c r="BD90" s="31">
        <v>0</v>
      </c>
      <c r="BE90" s="31">
        <v>0</v>
      </c>
      <c r="BF90" s="31">
        <v>0</v>
      </c>
      <c r="BG90" s="31">
        <v>0</v>
      </c>
      <c r="BH90" s="31">
        <v>0</v>
      </c>
      <c r="BI90" s="31">
        <v>0</v>
      </c>
      <c r="BJ90" s="31">
        <v>0</v>
      </c>
      <c r="BK90" s="31">
        <v>0</v>
      </c>
      <c r="BL90" s="31">
        <v>0</v>
      </c>
      <c r="BM90" s="31">
        <v>0</v>
      </c>
      <c r="BN90" s="31">
        <v>0</v>
      </c>
      <c r="BO90" s="31">
        <v>0</v>
      </c>
      <c r="BP90" s="31">
        <v>0</v>
      </c>
      <c r="BQ90" s="31">
        <v>0</v>
      </c>
      <c r="BR90" s="31">
        <v>0</v>
      </c>
      <c r="BS90" s="31">
        <v>0</v>
      </c>
      <c r="BT90" s="31">
        <v>0</v>
      </c>
      <c r="BU90" s="31">
        <v>0</v>
      </c>
      <c r="BV90" s="31">
        <v>0</v>
      </c>
      <c r="BW90" s="31">
        <v>0</v>
      </c>
      <c r="BX90" s="31">
        <v>0</v>
      </c>
      <c r="BY90" s="31">
        <v>0</v>
      </c>
      <c r="BZ90" s="31">
        <v>0</v>
      </c>
      <c r="CA90" s="31">
        <v>0</v>
      </c>
      <c r="CB90" s="31">
        <v>0</v>
      </c>
      <c r="CC90" s="31">
        <v>0</v>
      </c>
      <c r="CD90" s="31">
        <v>0</v>
      </c>
      <c r="CE90" s="31">
        <v>0</v>
      </c>
      <c r="CF90" s="31">
        <v>0</v>
      </c>
      <c r="CG90" s="31">
        <v>0</v>
      </c>
      <c r="CH90" s="31">
        <v>0</v>
      </c>
    </row>
    <row r="91" spans="1:86">
      <c r="A91" s="51" t="s">
        <v>769</v>
      </c>
      <c r="B91" s="13">
        <v>4</v>
      </c>
      <c r="C91" s="13">
        <v>0</v>
      </c>
      <c r="D91" s="13">
        <v>0</v>
      </c>
      <c r="E91" s="13">
        <v>78</v>
      </c>
      <c r="F91" s="13">
        <v>0</v>
      </c>
      <c r="G91" s="13">
        <v>0</v>
      </c>
      <c r="H91" s="13">
        <v>35</v>
      </c>
      <c r="I91" s="13">
        <v>0</v>
      </c>
      <c r="J91" s="13">
        <v>0</v>
      </c>
      <c r="K91" s="13">
        <v>0</v>
      </c>
      <c r="L91" s="13">
        <v>0</v>
      </c>
      <c r="M91" s="13">
        <v>0</v>
      </c>
      <c r="N91" s="13">
        <v>18</v>
      </c>
      <c r="O91" s="13">
        <v>0</v>
      </c>
      <c r="P91" s="13">
        <v>0</v>
      </c>
      <c r="Q91" s="13">
        <v>0</v>
      </c>
      <c r="R91" s="13">
        <v>0</v>
      </c>
      <c r="S91" s="13">
        <v>0</v>
      </c>
      <c r="T91" s="13">
        <v>0</v>
      </c>
      <c r="U91" s="13">
        <v>0</v>
      </c>
      <c r="V91" s="13">
        <v>0</v>
      </c>
      <c r="W91" s="13">
        <v>0</v>
      </c>
      <c r="X91" s="13">
        <v>0</v>
      </c>
      <c r="Y91" s="13">
        <v>0</v>
      </c>
      <c r="Z91" s="13">
        <v>0</v>
      </c>
      <c r="AA91" s="13">
        <v>0</v>
      </c>
      <c r="AB91" s="13">
        <v>0</v>
      </c>
      <c r="AC91" s="13">
        <v>0</v>
      </c>
      <c r="AD91" s="13">
        <v>0</v>
      </c>
      <c r="AE91" s="13">
        <v>0</v>
      </c>
      <c r="AF91" s="13">
        <v>0</v>
      </c>
      <c r="AG91" s="15">
        <v>4</v>
      </c>
      <c r="AH91" s="15">
        <v>131</v>
      </c>
      <c r="AI91" s="15">
        <v>0</v>
      </c>
      <c r="AJ91" s="15">
        <v>135</v>
      </c>
      <c r="AK91" s="15">
        <v>0</v>
      </c>
      <c r="AL91" s="15">
        <v>0</v>
      </c>
      <c r="AM91" s="13">
        <v>0</v>
      </c>
      <c r="AN91" s="13">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3">
        <v>0</v>
      </c>
      <c r="BE91" s="13">
        <v>0</v>
      </c>
      <c r="BF91" s="13">
        <v>0</v>
      </c>
      <c r="BG91" s="13">
        <v>0</v>
      </c>
      <c r="BH91" s="13">
        <v>0</v>
      </c>
      <c r="BI91" s="13">
        <v>0</v>
      </c>
      <c r="BJ91" s="13">
        <v>0</v>
      </c>
      <c r="BK91" s="13">
        <v>0</v>
      </c>
      <c r="BL91" s="13">
        <v>0</v>
      </c>
      <c r="BM91" s="13">
        <v>0</v>
      </c>
      <c r="BN91" s="13">
        <v>0</v>
      </c>
      <c r="BO91" s="13">
        <v>0</v>
      </c>
      <c r="BP91" s="13">
        <v>0</v>
      </c>
      <c r="BQ91" s="13">
        <v>0</v>
      </c>
      <c r="BR91" s="13">
        <v>0</v>
      </c>
      <c r="BS91" s="13">
        <v>0</v>
      </c>
      <c r="BT91" s="13">
        <v>0</v>
      </c>
      <c r="BU91" s="13">
        <v>0</v>
      </c>
      <c r="BV91" s="13">
        <v>0</v>
      </c>
      <c r="BW91" s="13">
        <v>0</v>
      </c>
      <c r="BX91" s="13">
        <v>0</v>
      </c>
      <c r="BY91" s="13">
        <v>0</v>
      </c>
      <c r="BZ91" s="13">
        <v>0</v>
      </c>
      <c r="CA91" s="13">
        <v>0</v>
      </c>
      <c r="CB91" s="13">
        <v>0</v>
      </c>
      <c r="CC91" s="31">
        <v>0</v>
      </c>
      <c r="CD91" s="31">
        <v>0</v>
      </c>
      <c r="CE91" s="31">
        <v>0</v>
      </c>
      <c r="CF91" s="31">
        <v>0</v>
      </c>
      <c r="CG91" s="31">
        <v>0</v>
      </c>
      <c r="CH91" s="31">
        <v>0</v>
      </c>
    </row>
    <row r="92" spans="1:86" s="12" customFormat="1">
      <c r="A92" s="68" t="s">
        <v>771</v>
      </c>
      <c r="B92" s="23">
        <v>3</v>
      </c>
      <c r="C92" s="23">
        <v>0</v>
      </c>
      <c r="D92" s="23">
        <v>0</v>
      </c>
      <c r="E92" s="23">
        <v>34</v>
      </c>
      <c r="F92" s="23">
        <v>0</v>
      </c>
      <c r="G92" s="23">
        <v>0</v>
      </c>
      <c r="H92" s="23">
        <v>46</v>
      </c>
      <c r="I92" s="23">
        <v>0</v>
      </c>
      <c r="J92" s="23">
        <v>0</v>
      </c>
      <c r="K92" s="23">
        <v>0</v>
      </c>
      <c r="L92" s="23">
        <v>0</v>
      </c>
      <c r="M92" s="23">
        <v>0</v>
      </c>
      <c r="N92" s="23">
        <v>6</v>
      </c>
      <c r="O92" s="23">
        <v>0</v>
      </c>
      <c r="P92" s="23">
        <v>0</v>
      </c>
      <c r="Q92" s="23">
        <v>1</v>
      </c>
      <c r="R92" s="23">
        <v>0</v>
      </c>
      <c r="S92" s="23">
        <v>0</v>
      </c>
      <c r="T92" s="13">
        <v>0</v>
      </c>
      <c r="U92" s="13">
        <v>0</v>
      </c>
      <c r="V92" s="13">
        <v>0</v>
      </c>
      <c r="W92" s="13">
        <v>0</v>
      </c>
      <c r="X92" s="13">
        <v>0</v>
      </c>
      <c r="Y92" s="13">
        <v>0</v>
      </c>
      <c r="Z92" s="13">
        <v>0</v>
      </c>
      <c r="AA92" s="15">
        <v>0</v>
      </c>
      <c r="AB92" s="15">
        <v>0</v>
      </c>
      <c r="AC92" s="15">
        <v>0</v>
      </c>
      <c r="AD92" s="15">
        <v>0</v>
      </c>
      <c r="AE92" s="23">
        <v>0</v>
      </c>
      <c r="AF92" s="23">
        <v>0</v>
      </c>
      <c r="AG92" s="24">
        <v>3</v>
      </c>
      <c r="AH92" s="24">
        <v>87</v>
      </c>
      <c r="AI92" s="24">
        <v>0</v>
      </c>
      <c r="AJ92" s="24">
        <v>90</v>
      </c>
      <c r="AK92" s="24">
        <v>0</v>
      </c>
      <c r="AL92" s="24">
        <v>0</v>
      </c>
      <c r="AM92" s="23">
        <v>0</v>
      </c>
      <c r="AN92" s="23">
        <v>0</v>
      </c>
      <c r="AO92" s="31">
        <v>0</v>
      </c>
      <c r="AP92" s="31">
        <v>0</v>
      </c>
      <c r="AQ92" s="31">
        <v>0</v>
      </c>
      <c r="AR92" s="31">
        <v>0</v>
      </c>
      <c r="AS92" s="31">
        <v>0</v>
      </c>
      <c r="AT92" s="31">
        <v>0</v>
      </c>
      <c r="AU92" s="31">
        <v>0</v>
      </c>
      <c r="AV92" s="31">
        <v>0</v>
      </c>
      <c r="AW92" s="31">
        <v>0</v>
      </c>
      <c r="AX92" s="31">
        <v>0</v>
      </c>
      <c r="AY92" s="31">
        <v>0</v>
      </c>
      <c r="AZ92" s="31">
        <v>0</v>
      </c>
      <c r="BA92" s="31">
        <v>0</v>
      </c>
      <c r="BB92" s="31">
        <v>0</v>
      </c>
      <c r="BC92" s="31">
        <v>0</v>
      </c>
      <c r="BD92" s="31">
        <v>0</v>
      </c>
      <c r="BE92" s="31">
        <v>0</v>
      </c>
      <c r="BF92" s="31">
        <v>0</v>
      </c>
      <c r="BG92" s="31">
        <v>0</v>
      </c>
      <c r="BH92" s="31">
        <v>0</v>
      </c>
      <c r="BI92" s="31">
        <v>0</v>
      </c>
      <c r="BJ92" s="31">
        <v>0</v>
      </c>
      <c r="BK92" s="31">
        <v>0</v>
      </c>
      <c r="BL92" s="31">
        <v>0</v>
      </c>
      <c r="BM92" s="31">
        <v>0</v>
      </c>
      <c r="BN92" s="31">
        <v>0</v>
      </c>
      <c r="BO92" s="31">
        <v>0</v>
      </c>
      <c r="BP92" s="31">
        <v>0</v>
      </c>
      <c r="BQ92" s="31">
        <v>0</v>
      </c>
      <c r="BR92" s="31">
        <v>0</v>
      </c>
      <c r="BS92" s="31">
        <v>0</v>
      </c>
      <c r="BT92" s="31">
        <v>0</v>
      </c>
      <c r="BU92" s="31">
        <v>0</v>
      </c>
      <c r="BV92" s="31">
        <v>0</v>
      </c>
      <c r="BW92" s="31">
        <v>0</v>
      </c>
      <c r="BX92" s="31">
        <v>0</v>
      </c>
      <c r="BY92" s="31">
        <v>0</v>
      </c>
      <c r="BZ92" s="31">
        <v>0</v>
      </c>
      <c r="CA92" s="31">
        <v>0</v>
      </c>
      <c r="CB92" s="31">
        <v>0</v>
      </c>
      <c r="CC92" s="31">
        <v>0</v>
      </c>
      <c r="CD92" s="31">
        <v>0</v>
      </c>
      <c r="CE92" s="31">
        <v>0</v>
      </c>
      <c r="CF92" s="31">
        <v>0</v>
      </c>
      <c r="CG92" s="31">
        <v>0</v>
      </c>
      <c r="CH92" s="31">
        <v>0</v>
      </c>
    </row>
    <row r="93" spans="1:86" s="12" customFormat="1">
      <c r="A93" s="140" t="s">
        <v>2508</v>
      </c>
      <c r="B93" s="31">
        <v>6</v>
      </c>
      <c r="C93" s="31">
        <v>0</v>
      </c>
      <c r="D93" s="31">
        <v>0</v>
      </c>
      <c r="E93" s="31">
        <v>21</v>
      </c>
      <c r="F93" s="31">
        <v>0</v>
      </c>
      <c r="G93" s="31">
        <v>0</v>
      </c>
      <c r="H93" s="31">
        <v>54</v>
      </c>
      <c r="I93" s="31">
        <v>0</v>
      </c>
      <c r="J93" s="31">
        <v>0</v>
      </c>
      <c r="K93" s="31">
        <v>0</v>
      </c>
      <c r="L93" s="31">
        <v>0</v>
      </c>
      <c r="M93" s="31">
        <v>0</v>
      </c>
      <c r="N93" s="31">
        <v>40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4">
        <v>6</v>
      </c>
      <c r="AH93" s="24">
        <v>115</v>
      </c>
      <c r="AI93" s="24">
        <v>0</v>
      </c>
      <c r="AJ93" s="24">
        <v>121</v>
      </c>
      <c r="AK93" s="24">
        <v>0</v>
      </c>
      <c r="AL93" s="24">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v>0</v>
      </c>
      <c r="BN93" s="23">
        <v>0</v>
      </c>
      <c r="BO93" s="23">
        <v>0</v>
      </c>
      <c r="BP93" s="23">
        <v>0</v>
      </c>
      <c r="BQ93" s="23">
        <v>0</v>
      </c>
      <c r="BR93" s="23">
        <v>0</v>
      </c>
      <c r="BS93" s="23">
        <v>0</v>
      </c>
      <c r="BT93" s="23">
        <v>0</v>
      </c>
      <c r="BU93" s="23">
        <v>0</v>
      </c>
      <c r="BV93" s="23">
        <v>0</v>
      </c>
      <c r="BW93" s="23">
        <v>0</v>
      </c>
      <c r="BX93" s="23">
        <v>0</v>
      </c>
      <c r="BY93" s="23">
        <v>0</v>
      </c>
      <c r="BZ93" s="23">
        <v>0</v>
      </c>
      <c r="CA93" s="23">
        <v>0</v>
      </c>
      <c r="CB93" s="23">
        <v>0</v>
      </c>
      <c r="CC93" s="31">
        <v>0</v>
      </c>
      <c r="CD93" s="31">
        <v>0</v>
      </c>
      <c r="CE93" s="31">
        <v>0</v>
      </c>
      <c r="CF93" s="31">
        <v>0</v>
      </c>
      <c r="CG93" s="31">
        <v>0</v>
      </c>
      <c r="CH93" s="31">
        <v>0</v>
      </c>
    </row>
    <row r="94" spans="1:86">
      <c r="A94" s="51" t="s">
        <v>2501</v>
      </c>
      <c r="B94" s="13">
        <v>3</v>
      </c>
      <c r="C94" s="13">
        <v>0</v>
      </c>
      <c r="D94" s="13">
        <v>0</v>
      </c>
      <c r="E94" s="13">
        <v>9</v>
      </c>
      <c r="F94" s="13">
        <v>0</v>
      </c>
      <c r="G94" s="13">
        <v>0</v>
      </c>
      <c r="H94" s="13">
        <v>32</v>
      </c>
      <c r="I94" s="13">
        <v>0</v>
      </c>
      <c r="J94" s="13">
        <v>0</v>
      </c>
      <c r="K94" s="13">
        <v>0</v>
      </c>
      <c r="L94" s="13">
        <v>0</v>
      </c>
      <c r="M94" s="13">
        <v>0</v>
      </c>
      <c r="N94" s="13">
        <v>0</v>
      </c>
      <c r="O94" s="13">
        <v>0</v>
      </c>
      <c r="P94" s="13">
        <v>0</v>
      </c>
      <c r="Q94" s="13">
        <v>0</v>
      </c>
      <c r="R94" s="13">
        <v>0</v>
      </c>
      <c r="S94" s="13">
        <v>0</v>
      </c>
      <c r="T94" s="13">
        <v>0</v>
      </c>
      <c r="U94" s="13">
        <v>0</v>
      </c>
      <c r="V94" s="13">
        <v>0</v>
      </c>
      <c r="W94" s="13">
        <v>0</v>
      </c>
      <c r="X94" s="13">
        <v>0</v>
      </c>
      <c r="Y94" s="13">
        <v>0</v>
      </c>
      <c r="Z94" s="13">
        <v>0</v>
      </c>
      <c r="AA94" s="13">
        <v>0</v>
      </c>
      <c r="AB94" s="13">
        <v>0</v>
      </c>
      <c r="AC94" s="13">
        <v>0</v>
      </c>
      <c r="AD94" s="13">
        <v>0</v>
      </c>
      <c r="AE94" s="13">
        <v>0</v>
      </c>
      <c r="AF94" s="13">
        <v>0</v>
      </c>
      <c r="AG94" s="15">
        <v>3</v>
      </c>
      <c r="AH94" s="15">
        <v>41</v>
      </c>
      <c r="AI94" s="15">
        <v>0</v>
      </c>
      <c r="AJ94" s="15">
        <v>44</v>
      </c>
      <c r="AK94" s="15">
        <v>0</v>
      </c>
      <c r="AL94" s="15">
        <v>0</v>
      </c>
      <c r="AM94" s="13">
        <v>0</v>
      </c>
      <c r="AN94" s="23">
        <v>0</v>
      </c>
      <c r="AO94" s="13">
        <v>0</v>
      </c>
      <c r="AP94" s="13">
        <v>0</v>
      </c>
      <c r="AQ94" s="13">
        <v>0</v>
      </c>
      <c r="AR94" s="13">
        <v>0</v>
      </c>
      <c r="AS94" s="13">
        <v>0</v>
      </c>
      <c r="AT94" s="13">
        <v>0</v>
      </c>
      <c r="AU94" s="13">
        <v>0</v>
      </c>
      <c r="AV94" s="13">
        <v>0</v>
      </c>
      <c r="AW94" s="13">
        <v>0</v>
      </c>
      <c r="AX94" s="13">
        <v>0</v>
      </c>
      <c r="AY94" s="13">
        <v>0</v>
      </c>
      <c r="AZ94" s="13">
        <v>0</v>
      </c>
      <c r="BA94" s="13">
        <v>0</v>
      </c>
      <c r="BB94" s="13">
        <v>0</v>
      </c>
      <c r="BC94" s="13">
        <v>0</v>
      </c>
      <c r="BD94" s="13">
        <v>0</v>
      </c>
      <c r="BE94" s="13">
        <v>0</v>
      </c>
      <c r="BF94" s="13">
        <v>0</v>
      </c>
      <c r="BG94" s="13">
        <v>0</v>
      </c>
      <c r="BH94" s="13">
        <v>0</v>
      </c>
      <c r="BI94" s="13">
        <v>0</v>
      </c>
      <c r="BJ94" s="13">
        <v>0</v>
      </c>
      <c r="BK94" s="13">
        <v>0</v>
      </c>
      <c r="BL94" s="13">
        <v>0</v>
      </c>
      <c r="BM94" s="13">
        <v>0</v>
      </c>
      <c r="BN94" s="13">
        <v>0</v>
      </c>
      <c r="BO94" s="13">
        <v>0</v>
      </c>
      <c r="BP94" s="13">
        <v>0</v>
      </c>
      <c r="BQ94" s="13">
        <v>0</v>
      </c>
      <c r="BR94" s="13">
        <v>0</v>
      </c>
      <c r="BS94" s="13">
        <v>0</v>
      </c>
      <c r="BT94" s="13">
        <v>0</v>
      </c>
      <c r="BU94" s="13">
        <v>0</v>
      </c>
      <c r="BV94" s="13">
        <v>0</v>
      </c>
      <c r="BW94" s="13">
        <v>0</v>
      </c>
      <c r="BX94" s="13">
        <v>0</v>
      </c>
      <c r="BY94" s="13">
        <v>0</v>
      </c>
      <c r="BZ94" s="13">
        <v>0</v>
      </c>
      <c r="CA94" s="13">
        <v>0</v>
      </c>
      <c r="CB94" s="13">
        <v>0</v>
      </c>
      <c r="CC94" s="31">
        <v>0</v>
      </c>
      <c r="CD94" s="31">
        <v>0</v>
      </c>
      <c r="CE94" s="31">
        <v>0</v>
      </c>
      <c r="CF94" s="31">
        <v>0</v>
      </c>
      <c r="CG94" s="31">
        <v>0</v>
      </c>
      <c r="CH94" s="31">
        <v>0</v>
      </c>
    </row>
    <row r="95" spans="1:86" s="12" customFormat="1">
      <c r="A95" s="68" t="s">
        <v>766</v>
      </c>
      <c r="B95" s="23">
        <v>5</v>
      </c>
      <c r="C95" s="15">
        <v>0</v>
      </c>
      <c r="D95" s="15">
        <v>0</v>
      </c>
      <c r="E95" s="15">
        <v>0</v>
      </c>
      <c r="F95" s="15">
        <v>0</v>
      </c>
      <c r="G95" s="15">
        <v>0</v>
      </c>
      <c r="H95" s="23">
        <v>53</v>
      </c>
      <c r="I95" s="15">
        <v>0</v>
      </c>
      <c r="J95" s="15">
        <v>0</v>
      </c>
      <c r="K95" s="15">
        <v>0</v>
      </c>
      <c r="L95" s="15">
        <v>0</v>
      </c>
      <c r="M95" s="15">
        <v>0</v>
      </c>
      <c r="N95" s="23">
        <v>12</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v>
      </c>
      <c r="AG95" s="24">
        <v>5</v>
      </c>
      <c r="AH95" s="24">
        <v>65</v>
      </c>
      <c r="AI95" s="24">
        <v>0</v>
      </c>
      <c r="AJ95" s="24">
        <v>70</v>
      </c>
      <c r="AK95" s="24">
        <v>0</v>
      </c>
      <c r="AL95" s="24">
        <v>0</v>
      </c>
      <c r="AM95" s="24">
        <v>0</v>
      </c>
      <c r="AN95" s="24">
        <v>0</v>
      </c>
      <c r="AO95" s="31">
        <v>0</v>
      </c>
      <c r="AP95" s="31">
        <v>0</v>
      </c>
      <c r="AQ95" s="31">
        <v>0</v>
      </c>
      <c r="AR95" s="31">
        <v>0</v>
      </c>
      <c r="AS95" s="31">
        <v>0</v>
      </c>
      <c r="AT95" s="31">
        <v>0</v>
      </c>
      <c r="AU95" s="31">
        <v>0</v>
      </c>
      <c r="AV95" s="31">
        <v>0</v>
      </c>
      <c r="AW95" s="31">
        <v>0</v>
      </c>
      <c r="AX95" s="31">
        <v>0</v>
      </c>
      <c r="AY95" s="31">
        <v>0</v>
      </c>
      <c r="AZ95" s="31">
        <v>0</v>
      </c>
      <c r="BA95" s="31">
        <v>0</v>
      </c>
      <c r="BB95" s="31">
        <v>0</v>
      </c>
      <c r="BC95" s="31">
        <v>0</v>
      </c>
      <c r="BD95" s="31">
        <v>0</v>
      </c>
      <c r="BE95" s="31">
        <v>0</v>
      </c>
      <c r="BF95" s="31">
        <v>0</v>
      </c>
      <c r="BG95" s="31">
        <v>0</v>
      </c>
      <c r="BH95" s="31">
        <v>0</v>
      </c>
      <c r="BI95" s="31">
        <v>0</v>
      </c>
      <c r="BJ95" s="31">
        <v>0</v>
      </c>
      <c r="BK95" s="31">
        <v>0</v>
      </c>
      <c r="BL95" s="31">
        <v>0</v>
      </c>
      <c r="BM95" s="31">
        <v>0</v>
      </c>
      <c r="BN95" s="31">
        <v>0</v>
      </c>
      <c r="BO95" s="31">
        <v>0</v>
      </c>
      <c r="BP95" s="31">
        <v>0</v>
      </c>
      <c r="BQ95" s="31">
        <v>0</v>
      </c>
      <c r="BR95" s="31">
        <v>0</v>
      </c>
      <c r="BS95" s="31">
        <v>0</v>
      </c>
      <c r="BT95" s="31">
        <v>0</v>
      </c>
      <c r="BU95" s="31">
        <v>0</v>
      </c>
      <c r="BV95" s="31">
        <v>0</v>
      </c>
      <c r="BW95" s="31">
        <v>0</v>
      </c>
      <c r="BX95" s="31">
        <v>0</v>
      </c>
      <c r="BY95" s="31">
        <v>0</v>
      </c>
      <c r="BZ95" s="31">
        <v>0</v>
      </c>
      <c r="CA95" s="31">
        <v>0</v>
      </c>
      <c r="CB95" s="31">
        <v>0</v>
      </c>
      <c r="CC95" s="31">
        <v>0</v>
      </c>
      <c r="CD95" s="31">
        <v>0</v>
      </c>
      <c r="CE95" s="31">
        <v>0</v>
      </c>
      <c r="CF95" s="31">
        <v>0</v>
      </c>
      <c r="CG95" s="31">
        <v>0</v>
      </c>
      <c r="CH95" s="31">
        <v>0</v>
      </c>
    </row>
    <row r="96" spans="1:86">
      <c r="A96" s="51" t="s">
        <v>2493</v>
      </c>
      <c r="B96" s="13">
        <v>9</v>
      </c>
      <c r="C96" s="13">
        <v>0</v>
      </c>
      <c r="D96" s="13">
        <v>0</v>
      </c>
      <c r="E96" s="13">
        <v>56</v>
      </c>
      <c r="F96" s="13">
        <v>0</v>
      </c>
      <c r="G96" s="13">
        <v>0</v>
      </c>
      <c r="H96" s="13">
        <v>61</v>
      </c>
      <c r="I96" s="13">
        <v>0</v>
      </c>
      <c r="J96" s="13">
        <v>0</v>
      </c>
      <c r="K96" s="13">
        <v>6</v>
      </c>
      <c r="L96" s="13">
        <v>0</v>
      </c>
      <c r="M96" s="13">
        <v>0</v>
      </c>
      <c r="N96" s="13">
        <v>0</v>
      </c>
      <c r="O96" s="13">
        <v>0</v>
      </c>
      <c r="P96" s="13">
        <v>0</v>
      </c>
      <c r="Q96" s="13">
        <v>0</v>
      </c>
      <c r="R96" s="13">
        <v>0</v>
      </c>
      <c r="S96" s="13">
        <v>0</v>
      </c>
      <c r="T96" s="13">
        <v>0</v>
      </c>
      <c r="U96" s="13">
        <v>0</v>
      </c>
      <c r="V96" s="13">
        <v>0</v>
      </c>
      <c r="W96" s="13">
        <v>0</v>
      </c>
      <c r="X96" s="13">
        <v>0</v>
      </c>
      <c r="Y96" s="13">
        <v>0</v>
      </c>
      <c r="Z96" s="13">
        <v>0</v>
      </c>
      <c r="AA96" s="15">
        <v>0</v>
      </c>
      <c r="AB96" s="15">
        <v>0</v>
      </c>
      <c r="AC96" s="15">
        <v>0</v>
      </c>
      <c r="AD96" s="15">
        <v>0</v>
      </c>
      <c r="AE96" s="15">
        <v>0</v>
      </c>
      <c r="AF96" s="15">
        <v>0</v>
      </c>
      <c r="AG96" s="15">
        <v>9</v>
      </c>
      <c r="AH96" s="15">
        <v>123</v>
      </c>
      <c r="AI96" s="15">
        <v>0</v>
      </c>
      <c r="AJ96" s="15">
        <v>132</v>
      </c>
      <c r="AK96" s="15">
        <v>0</v>
      </c>
      <c r="AL96" s="15">
        <v>0</v>
      </c>
      <c r="AM96" s="15">
        <v>0</v>
      </c>
      <c r="AN96" s="15">
        <v>0</v>
      </c>
      <c r="AO96" s="31">
        <v>0</v>
      </c>
      <c r="AP96" s="31">
        <v>0</v>
      </c>
      <c r="AQ96" s="31">
        <v>0</v>
      </c>
      <c r="AR96" s="31">
        <v>0</v>
      </c>
      <c r="AS96" s="31">
        <v>0</v>
      </c>
      <c r="AT96" s="31">
        <v>0</v>
      </c>
      <c r="AU96" s="31">
        <v>0</v>
      </c>
      <c r="AV96" s="31">
        <v>0</v>
      </c>
      <c r="AW96" s="31">
        <v>0</v>
      </c>
      <c r="AX96" s="31">
        <v>0</v>
      </c>
      <c r="AY96" s="31">
        <v>0</v>
      </c>
      <c r="AZ96" s="31">
        <v>0</v>
      </c>
      <c r="BA96" s="31">
        <v>0</v>
      </c>
      <c r="BB96" s="31">
        <v>0</v>
      </c>
      <c r="BC96" s="31">
        <v>0</v>
      </c>
      <c r="BD96" s="31">
        <v>0</v>
      </c>
      <c r="BE96" s="31">
        <v>0</v>
      </c>
      <c r="BF96" s="31">
        <v>0</v>
      </c>
      <c r="BG96" s="31">
        <v>0</v>
      </c>
      <c r="BH96" s="31">
        <v>0</v>
      </c>
      <c r="BI96" s="31">
        <v>0</v>
      </c>
      <c r="BJ96" s="31">
        <v>0</v>
      </c>
      <c r="BK96" s="31">
        <v>0</v>
      </c>
      <c r="BL96" s="31">
        <v>0</v>
      </c>
      <c r="BM96" s="31">
        <v>0</v>
      </c>
      <c r="BN96" s="31">
        <v>0</v>
      </c>
      <c r="BO96" s="31">
        <v>0</v>
      </c>
      <c r="BP96" s="31">
        <v>0</v>
      </c>
      <c r="BQ96" s="31">
        <v>0</v>
      </c>
      <c r="BR96" s="31">
        <v>0</v>
      </c>
      <c r="BS96" s="31">
        <v>0</v>
      </c>
      <c r="BT96" s="31">
        <v>0</v>
      </c>
      <c r="BU96" s="31">
        <v>0</v>
      </c>
      <c r="BV96" s="31">
        <v>0</v>
      </c>
      <c r="BW96" s="31">
        <v>0</v>
      </c>
      <c r="BX96" s="31">
        <v>0</v>
      </c>
      <c r="BY96" s="31">
        <v>0</v>
      </c>
      <c r="BZ96" s="31">
        <v>0</v>
      </c>
      <c r="CA96" s="31">
        <v>0</v>
      </c>
      <c r="CB96" s="31">
        <v>0</v>
      </c>
      <c r="CC96" s="31">
        <v>0</v>
      </c>
      <c r="CD96" s="31">
        <v>0</v>
      </c>
      <c r="CE96" s="31">
        <v>0</v>
      </c>
      <c r="CF96" s="31">
        <v>0</v>
      </c>
      <c r="CG96" s="31">
        <v>0</v>
      </c>
      <c r="CH96" s="31">
        <v>0</v>
      </c>
    </row>
    <row r="97" spans="1:86" ht="45">
      <c r="A97" s="51" t="s">
        <v>755</v>
      </c>
      <c r="B97" s="13">
        <v>3</v>
      </c>
      <c r="C97" s="13">
        <v>1</v>
      </c>
      <c r="D97" s="13">
        <v>0</v>
      </c>
      <c r="E97" s="13">
        <v>35</v>
      </c>
      <c r="F97" s="13">
        <v>0</v>
      </c>
      <c r="G97" s="13">
        <v>0</v>
      </c>
      <c r="H97" s="13">
        <v>53</v>
      </c>
      <c r="I97" s="13">
        <v>0</v>
      </c>
      <c r="J97" s="13">
        <v>0</v>
      </c>
      <c r="K97" s="13">
        <v>0</v>
      </c>
      <c r="L97" s="13">
        <v>0</v>
      </c>
      <c r="M97" s="13">
        <v>0</v>
      </c>
      <c r="N97" s="13">
        <v>5</v>
      </c>
      <c r="O97" s="13">
        <v>0</v>
      </c>
      <c r="P97" s="13">
        <v>0</v>
      </c>
      <c r="Q97" s="13">
        <v>0</v>
      </c>
      <c r="R97" s="13">
        <v>0</v>
      </c>
      <c r="S97" s="13">
        <v>0</v>
      </c>
      <c r="T97" s="13">
        <v>0</v>
      </c>
      <c r="U97" s="13">
        <v>0</v>
      </c>
      <c r="V97" s="13">
        <v>0</v>
      </c>
      <c r="W97" s="13"/>
      <c r="X97" s="13"/>
      <c r="Y97" s="13">
        <v>0</v>
      </c>
      <c r="Z97" s="13">
        <v>0</v>
      </c>
      <c r="AA97" s="13">
        <v>0</v>
      </c>
      <c r="AB97" s="13">
        <v>0</v>
      </c>
      <c r="AC97" s="13">
        <v>0</v>
      </c>
      <c r="AD97" s="13">
        <v>0</v>
      </c>
      <c r="AE97" s="13">
        <v>0</v>
      </c>
      <c r="AF97" s="13">
        <v>0</v>
      </c>
      <c r="AG97" s="15">
        <v>3</v>
      </c>
      <c r="AH97" s="15">
        <v>93</v>
      </c>
      <c r="AI97" s="15">
        <v>0</v>
      </c>
      <c r="AJ97" s="15">
        <v>96</v>
      </c>
      <c r="AK97" s="15">
        <v>1</v>
      </c>
      <c r="AL97" s="15">
        <v>0</v>
      </c>
      <c r="AM97" s="13">
        <v>2</v>
      </c>
      <c r="AN97" s="17" t="s">
        <v>2447</v>
      </c>
      <c r="AO97" s="31">
        <v>0</v>
      </c>
      <c r="AP97" s="31">
        <v>0</v>
      </c>
      <c r="AQ97" s="31">
        <v>0</v>
      </c>
      <c r="AR97" s="31">
        <v>0</v>
      </c>
      <c r="AS97" s="31">
        <v>0</v>
      </c>
      <c r="AT97" s="31">
        <v>0</v>
      </c>
      <c r="AU97" s="31">
        <v>0</v>
      </c>
      <c r="AV97" s="31">
        <v>0</v>
      </c>
      <c r="AW97" s="31">
        <v>0</v>
      </c>
      <c r="AX97" s="31">
        <v>0</v>
      </c>
      <c r="AY97" s="31">
        <v>0</v>
      </c>
      <c r="AZ97" s="31">
        <v>0</v>
      </c>
      <c r="BA97" s="31">
        <v>0</v>
      </c>
      <c r="BB97" s="31">
        <v>0</v>
      </c>
      <c r="BC97" s="31">
        <v>0</v>
      </c>
      <c r="BD97" s="31">
        <v>0</v>
      </c>
      <c r="BE97" s="31">
        <v>0</v>
      </c>
      <c r="BF97" s="31">
        <v>0</v>
      </c>
      <c r="BG97" s="31">
        <v>0</v>
      </c>
      <c r="BH97" s="31">
        <v>0</v>
      </c>
      <c r="BI97" s="31">
        <v>0</v>
      </c>
      <c r="BJ97" s="31">
        <v>0</v>
      </c>
      <c r="BK97" s="31">
        <v>0</v>
      </c>
      <c r="BL97" s="31">
        <v>0</v>
      </c>
      <c r="BM97" s="31">
        <v>0</v>
      </c>
      <c r="BN97" s="31">
        <v>0</v>
      </c>
      <c r="BO97" s="31">
        <v>0</v>
      </c>
      <c r="BP97" s="31">
        <v>0</v>
      </c>
      <c r="BQ97" s="31">
        <v>0</v>
      </c>
      <c r="BR97" s="31">
        <v>0</v>
      </c>
      <c r="BS97" s="31">
        <v>0</v>
      </c>
      <c r="BT97" s="31">
        <v>0</v>
      </c>
      <c r="BU97" s="31">
        <v>0</v>
      </c>
      <c r="BV97" s="31">
        <v>0</v>
      </c>
      <c r="BW97" s="31">
        <v>0</v>
      </c>
      <c r="BX97" s="31">
        <v>0</v>
      </c>
      <c r="BY97" s="31">
        <v>0</v>
      </c>
      <c r="BZ97" s="31">
        <v>0</v>
      </c>
      <c r="CA97" s="31">
        <v>0</v>
      </c>
      <c r="CB97" s="31">
        <v>0</v>
      </c>
      <c r="CC97" s="31">
        <v>0</v>
      </c>
      <c r="CD97" s="31">
        <v>0</v>
      </c>
      <c r="CE97" s="31">
        <v>0</v>
      </c>
      <c r="CF97" s="31">
        <v>0</v>
      </c>
      <c r="CG97" s="31">
        <v>0</v>
      </c>
      <c r="CH97" s="31">
        <v>0</v>
      </c>
    </row>
    <row r="98" spans="1:86">
      <c r="A98" s="51" t="s">
        <v>2494</v>
      </c>
      <c r="B98" s="13">
        <v>8</v>
      </c>
      <c r="C98" s="13">
        <v>0</v>
      </c>
      <c r="D98" s="13">
        <v>0</v>
      </c>
      <c r="E98" s="13">
        <v>4</v>
      </c>
      <c r="F98" s="13">
        <v>0</v>
      </c>
      <c r="G98" s="13">
        <v>0</v>
      </c>
      <c r="H98" s="13">
        <v>29</v>
      </c>
      <c r="I98" s="13">
        <v>0</v>
      </c>
      <c r="J98" s="13">
        <v>0</v>
      </c>
      <c r="K98" s="13">
        <v>1</v>
      </c>
      <c r="L98" s="13">
        <v>0</v>
      </c>
      <c r="M98" s="13">
        <v>0</v>
      </c>
      <c r="N98" s="13">
        <v>19</v>
      </c>
      <c r="O98" s="13">
        <v>0</v>
      </c>
      <c r="P98" s="13">
        <v>0</v>
      </c>
      <c r="Q98" s="13">
        <v>0</v>
      </c>
      <c r="R98" s="13">
        <v>0</v>
      </c>
      <c r="S98" s="13">
        <v>0</v>
      </c>
      <c r="T98" s="13">
        <v>0</v>
      </c>
      <c r="U98" s="13">
        <v>0</v>
      </c>
      <c r="V98" s="13">
        <v>0</v>
      </c>
      <c r="W98" s="13">
        <v>0</v>
      </c>
      <c r="X98" s="13">
        <v>0</v>
      </c>
      <c r="Y98" s="13">
        <v>0</v>
      </c>
      <c r="Z98" s="13">
        <v>0</v>
      </c>
      <c r="AA98" s="15">
        <v>0</v>
      </c>
      <c r="AB98" s="15">
        <v>0</v>
      </c>
      <c r="AC98" s="15">
        <v>0</v>
      </c>
      <c r="AD98" s="15">
        <v>0</v>
      </c>
      <c r="AE98" s="15">
        <v>0</v>
      </c>
      <c r="AF98" s="15">
        <v>0</v>
      </c>
      <c r="AG98" s="15">
        <v>8</v>
      </c>
      <c r="AH98" s="15">
        <v>53</v>
      </c>
      <c r="AI98" s="15">
        <v>0</v>
      </c>
      <c r="AJ98" s="15">
        <v>61</v>
      </c>
      <c r="AK98" s="15">
        <v>0</v>
      </c>
      <c r="AL98" s="15">
        <v>0</v>
      </c>
      <c r="AM98" s="15">
        <v>0</v>
      </c>
      <c r="AN98" s="15">
        <v>0</v>
      </c>
      <c r="AO98" s="31">
        <v>0</v>
      </c>
      <c r="AP98" s="31">
        <v>0</v>
      </c>
      <c r="AQ98" s="31">
        <v>0</v>
      </c>
      <c r="AR98" s="31">
        <v>0</v>
      </c>
      <c r="AS98" s="31">
        <v>0</v>
      </c>
      <c r="AT98" s="31">
        <v>0</v>
      </c>
      <c r="AU98" s="31">
        <v>0</v>
      </c>
      <c r="AV98" s="31">
        <v>0</v>
      </c>
      <c r="AW98" s="31">
        <v>0</v>
      </c>
      <c r="AX98" s="31">
        <v>0</v>
      </c>
      <c r="AY98" s="31">
        <v>0</v>
      </c>
      <c r="AZ98" s="31">
        <v>0</v>
      </c>
      <c r="BA98" s="31">
        <v>0</v>
      </c>
      <c r="BB98" s="31">
        <v>0</v>
      </c>
      <c r="BC98" s="31">
        <v>0</v>
      </c>
      <c r="BD98" s="31">
        <v>0</v>
      </c>
      <c r="BE98" s="31">
        <v>0</v>
      </c>
      <c r="BF98" s="31">
        <v>0</v>
      </c>
      <c r="BG98" s="31">
        <v>0</v>
      </c>
      <c r="BH98" s="31">
        <v>0</v>
      </c>
      <c r="BI98" s="31">
        <v>0</v>
      </c>
      <c r="BJ98" s="31">
        <v>0</v>
      </c>
      <c r="BK98" s="31">
        <v>0</v>
      </c>
      <c r="BL98" s="31">
        <v>0</v>
      </c>
      <c r="BM98" s="31">
        <v>0</v>
      </c>
      <c r="BN98" s="31">
        <v>0</v>
      </c>
      <c r="BO98" s="31">
        <v>0</v>
      </c>
      <c r="BP98" s="31">
        <v>0</v>
      </c>
      <c r="BQ98" s="31">
        <v>0</v>
      </c>
      <c r="BR98" s="31">
        <v>0</v>
      </c>
      <c r="BS98" s="31">
        <v>0</v>
      </c>
      <c r="BT98" s="31">
        <v>0</v>
      </c>
      <c r="BU98" s="31">
        <v>0</v>
      </c>
      <c r="BV98" s="31">
        <v>0</v>
      </c>
      <c r="BW98" s="31">
        <v>0</v>
      </c>
      <c r="BX98" s="31">
        <v>0</v>
      </c>
      <c r="BY98" s="31">
        <v>0</v>
      </c>
      <c r="BZ98" s="31">
        <v>0</v>
      </c>
      <c r="CA98" s="31">
        <v>0</v>
      </c>
      <c r="CB98" s="31">
        <v>0</v>
      </c>
      <c r="CC98" s="31">
        <v>0</v>
      </c>
      <c r="CD98" s="31">
        <v>0</v>
      </c>
      <c r="CE98" s="31">
        <v>0</v>
      </c>
      <c r="CF98" s="31">
        <v>0</v>
      </c>
      <c r="CG98" s="31">
        <v>0</v>
      </c>
      <c r="CH98" s="31">
        <v>0</v>
      </c>
    </row>
    <row r="99" spans="1:86" s="12" customFormat="1" ht="30">
      <c r="A99" s="68" t="s">
        <v>2460</v>
      </c>
      <c r="B99" s="23">
        <v>11</v>
      </c>
      <c r="C99" s="23">
        <v>0</v>
      </c>
      <c r="D99" s="23">
        <v>0</v>
      </c>
      <c r="E99" s="23">
        <v>4</v>
      </c>
      <c r="F99" s="23">
        <v>0</v>
      </c>
      <c r="G99" s="23">
        <v>0</v>
      </c>
      <c r="H99" s="23">
        <v>54</v>
      </c>
      <c r="I99" s="23">
        <v>1</v>
      </c>
      <c r="J99" s="23">
        <v>0</v>
      </c>
      <c r="K99" s="23">
        <v>29</v>
      </c>
      <c r="L99" s="23">
        <v>0</v>
      </c>
      <c r="M99" s="23">
        <v>0</v>
      </c>
      <c r="N99" s="13">
        <v>0</v>
      </c>
      <c r="O99" s="13">
        <v>0</v>
      </c>
      <c r="P99" s="13">
        <v>0</v>
      </c>
      <c r="Q99" s="23">
        <v>0</v>
      </c>
      <c r="R99" s="23">
        <v>0</v>
      </c>
      <c r="S99" s="23">
        <v>0</v>
      </c>
      <c r="T99" s="13">
        <v>0</v>
      </c>
      <c r="U99" s="13">
        <v>0</v>
      </c>
      <c r="V99" s="13">
        <v>0</v>
      </c>
      <c r="W99" s="13">
        <v>0</v>
      </c>
      <c r="X99" s="13">
        <v>0</v>
      </c>
      <c r="Y99" s="13">
        <v>0</v>
      </c>
      <c r="Z99" s="13">
        <v>0</v>
      </c>
      <c r="AA99" s="13">
        <v>0</v>
      </c>
      <c r="AB99" s="13">
        <v>0</v>
      </c>
      <c r="AC99" s="23">
        <v>0</v>
      </c>
      <c r="AD99" s="23">
        <v>0</v>
      </c>
      <c r="AE99" s="13">
        <v>0</v>
      </c>
      <c r="AF99" s="13">
        <v>0</v>
      </c>
      <c r="AG99" s="24">
        <v>11</v>
      </c>
      <c r="AH99" s="24">
        <v>87</v>
      </c>
      <c r="AI99" s="24">
        <v>0</v>
      </c>
      <c r="AJ99" s="24">
        <v>98</v>
      </c>
      <c r="AK99" s="24">
        <v>1</v>
      </c>
      <c r="AL99" s="24">
        <v>0</v>
      </c>
      <c r="AM99" s="23">
        <v>3</v>
      </c>
      <c r="AN99" s="25" t="s">
        <v>2461</v>
      </c>
      <c r="AO99" s="31">
        <v>0</v>
      </c>
      <c r="AP99" s="31">
        <v>0</v>
      </c>
      <c r="AQ99" s="31">
        <v>0</v>
      </c>
      <c r="AR99" s="31">
        <v>0</v>
      </c>
      <c r="AS99" s="31">
        <v>0</v>
      </c>
      <c r="AT99" s="31">
        <v>0</v>
      </c>
      <c r="AU99" s="31">
        <v>0</v>
      </c>
      <c r="AV99" s="31">
        <v>0</v>
      </c>
      <c r="AW99" s="31">
        <v>0</v>
      </c>
      <c r="AX99" s="31">
        <v>0</v>
      </c>
      <c r="AY99" s="31">
        <v>0</v>
      </c>
      <c r="AZ99" s="31">
        <v>0</v>
      </c>
      <c r="BA99" s="31">
        <v>0</v>
      </c>
      <c r="BB99" s="31">
        <v>0</v>
      </c>
      <c r="BC99" s="31">
        <v>0</v>
      </c>
      <c r="BD99" s="31">
        <v>0</v>
      </c>
      <c r="BE99" s="31">
        <v>0</v>
      </c>
      <c r="BF99" s="31">
        <v>0</v>
      </c>
      <c r="BG99" s="31">
        <v>0</v>
      </c>
      <c r="BH99" s="31">
        <v>0</v>
      </c>
      <c r="BI99" s="31">
        <v>0</v>
      </c>
      <c r="BJ99" s="31">
        <v>0</v>
      </c>
      <c r="BK99" s="31">
        <v>0</v>
      </c>
      <c r="BL99" s="31">
        <v>0</v>
      </c>
      <c r="BM99" s="31">
        <v>0</v>
      </c>
      <c r="BN99" s="31">
        <v>0</v>
      </c>
      <c r="BO99" s="31">
        <v>0</v>
      </c>
      <c r="BP99" s="31">
        <v>0</v>
      </c>
      <c r="BQ99" s="31">
        <v>0</v>
      </c>
      <c r="BR99" s="31">
        <v>0</v>
      </c>
      <c r="BS99" s="31">
        <v>0</v>
      </c>
      <c r="BT99" s="31">
        <v>0</v>
      </c>
      <c r="BU99" s="31">
        <v>0</v>
      </c>
      <c r="BV99" s="31">
        <v>0</v>
      </c>
      <c r="BW99" s="31">
        <v>0</v>
      </c>
      <c r="BX99" s="31">
        <v>0</v>
      </c>
      <c r="BY99" s="31">
        <v>0</v>
      </c>
      <c r="BZ99" s="31">
        <v>0</v>
      </c>
      <c r="CA99" s="31">
        <v>0</v>
      </c>
      <c r="CB99" s="31">
        <v>0</v>
      </c>
      <c r="CC99" s="31">
        <v>0</v>
      </c>
      <c r="CD99" s="31">
        <v>0</v>
      </c>
      <c r="CE99" s="31">
        <v>0</v>
      </c>
      <c r="CF99" s="31">
        <v>0</v>
      </c>
      <c r="CG99" s="31">
        <v>0</v>
      </c>
      <c r="CH99" s="31">
        <v>0</v>
      </c>
    </row>
    <row r="100" spans="1:86">
      <c r="A100" s="51" t="s">
        <v>2443</v>
      </c>
      <c r="B100" s="13">
        <v>12</v>
      </c>
      <c r="C100" s="13">
        <v>0</v>
      </c>
      <c r="D100" s="13">
        <v>0</v>
      </c>
      <c r="E100" s="13">
        <v>608</v>
      </c>
      <c r="F100" s="13">
        <v>0</v>
      </c>
      <c r="G100" s="13">
        <v>0</v>
      </c>
      <c r="H100" s="13">
        <v>150</v>
      </c>
      <c r="I100" s="13">
        <v>0</v>
      </c>
      <c r="J100" s="13">
        <v>0</v>
      </c>
      <c r="K100" s="13">
        <v>241</v>
      </c>
      <c r="L100" s="13">
        <v>0</v>
      </c>
      <c r="M100" s="13">
        <v>0</v>
      </c>
      <c r="N100" s="13">
        <v>36</v>
      </c>
      <c r="O100" s="13">
        <v>0</v>
      </c>
      <c r="P100" s="13">
        <v>0</v>
      </c>
      <c r="Q100" s="13">
        <v>0</v>
      </c>
      <c r="R100" s="13">
        <v>0</v>
      </c>
      <c r="S100" s="13">
        <v>0</v>
      </c>
      <c r="T100" s="13">
        <v>0</v>
      </c>
      <c r="U100" s="13">
        <v>0</v>
      </c>
      <c r="V100" s="13">
        <v>0</v>
      </c>
      <c r="W100" s="13">
        <v>0</v>
      </c>
      <c r="X100" s="13">
        <v>0</v>
      </c>
      <c r="Y100" s="13">
        <v>0</v>
      </c>
      <c r="Z100" s="13">
        <v>0</v>
      </c>
      <c r="AA100" s="13">
        <v>0</v>
      </c>
      <c r="AB100" s="13">
        <v>0</v>
      </c>
      <c r="AC100" s="13">
        <v>0</v>
      </c>
      <c r="AD100" s="13">
        <v>0</v>
      </c>
      <c r="AE100" s="13">
        <v>0</v>
      </c>
      <c r="AF100" s="13">
        <v>0</v>
      </c>
      <c r="AG100" s="15">
        <v>12</v>
      </c>
      <c r="AH100" s="15">
        <v>1035</v>
      </c>
      <c r="AI100" s="13">
        <v>0</v>
      </c>
      <c r="AJ100" s="15">
        <v>1047</v>
      </c>
      <c r="AK100" s="13">
        <v>0</v>
      </c>
      <c r="AL100" s="13">
        <v>0</v>
      </c>
      <c r="AM100" s="13">
        <v>0</v>
      </c>
      <c r="AN100" s="13">
        <v>0</v>
      </c>
      <c r="AO100" s="31">
        <v>0</v>
      </c>
      <c r="AP100" s="31">
        <v>0</v>
      </c>
      <c r="AQ100" s="31">
        <v>0</v>
      </c>
      <c r="AR100" s="31">
        <v>0</v>
      </c>
      <c r="AS100" s="31">
        <v>0</v>
      </c>
      <c r="AT100" s="31">
        <v>0</v>
      </c>
      <c r="AU100" s="31">
        <v>0</v>
      </c>
      <c r="AV100" s="31">
        <v>0</v>
      </c>
      <c r="AW100" s="31">
        <v>0</v>
      </c>
      <c r="AX100" s="31">
        <v>0</v>
      </c>
      <c r="AY100" s="31">
        <v>0</v>
      </c>
      <c r="AZ100" s="31">
        <v>0</v>
      </c>
      <c r="BA100" s="31">
        <v>0</v>
      </c>
      <c r="BB100" s="31">
        <v>0</v>
      </c>
      <c r="BC100" s="31">
        <v>0</v>
      </c>
      <c r="BD100" s="31">
        <v>0</v>
      </c>
      <c r="BE100" s="31">
        <v>0</v>
      </c>
      <c r="BF100" s="31">
        <v>0</v>
      </c>
      <c r="BG100" s="31">
        <v>0</v>
      </c>
      <c r="BH100" s="31">
        <v>0</v>
      </c>
      <c r="BI100" s="31">
        <v>0</v>
      </c>
      <c r="BJ100" s="31">
        <v>0</v>
      </c>
      <c r="BK100" s="31">
        <v>0</v>
      </c>
      <c r="BL100" s="31">
        <v>0</v>
      </c>
      <c r="BM100" s="31">
        <v>0</v>
      </c>
      <c r="BN100" s="31">
        <v>0</v>
      </c>
      <c r="BO100" s="31">
        <v>0</v>
      </c>
      <c r="BP100" s="31">
        <v>0</v>
      </c>
      <c r="BQ100" s="31">
        <v>0</v>
      </c>
      <c r="BR100" s="31">
        <v>0</v>
      </c>
      <c r="BS100" s="31">
        <v>0</v>
      </c>
      <c r="BT100" s="31">
        <v>0</v>
      </c>
      <c r="BU100" s="31">
        <v>0</v>
      </c>
      <c r="BV100" s="31">
        <v>0</v>
      </c>
      <c r="BW100" s="31">
        <v>0</v>
      </c>
      <c r="BX100" s="31">
        <v>0</v>
      </c>
      <c r="BY100" s="31">
        <v>0</v>
      </c>
      <c r="BZ100" s="31">
        <v>0</v>
      </c>
      <c r="CA100" s="31">
        <v>0</v>
      </c>
      <c r="CB100" s="31">
        <v>0</v>
      </c>
      <c r="CC100" s="31">
        <v>0</v>
      </c>
      <c r="CD100" s="31">
        <v>0</v>
      </c>
      <c r="CE100" s="31">
        <v>0</v>
      </c>
      <c r="CF100" s="31">
        <v>0</v>
      </c>
      <c r="CG100" s="31">
        <v>0</v>
      </c>
      <c r="CH100" s="31">
        <v>0</v>
      </c>
    </row>
    <row r="101" spans="1:86" s="139" customFormat="1">
      <c r="A101" s="158" t="s">
        <v>2449</v>
      </c>
      <c r="B101" s="96">
        <v>3</v>
      </c>
      <c r="C101" s="13">
        <v>0</v>
      </c>
      <c r="D101" s="13">
        <v>0</v>
      </c>
      <c r="E101" s="13">
        <v>0</v>
      </c>
      <c r="F101" s="13">
        <v>0</v>
      </c>
      <c r="G101" s="13">
        <v>0</v>
      </c>
      <c r="H101" s="96">
        <v>16</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3">
        <v>0</v>
      </c>
      <c r="AB101" s="13">
        <v>0</v>
      </c>
      <c r="AC101" s="13">
        <v>0</v>
      </c>
      <c r="AD101" s="13">
        <v>0</v>
      </c>
      <c r="AE101" s="13">
        <v>0</v>
      </c>
      <c r="AF101" s="13">
        <v>0</v>
      </c>
      <c r="AG101" s="96">
        <v>3</v>
      </c>
      <c r="AH101" s="96">
        <v>16</v>
      </c>
      <c r="AI101" s="13">
        <v>0</v>
      </c>
      <c r="AJ101" s="13">
        <v>19</v>
      </c>
      <c r="AK101" s="13">
        <v>0</v>
      </c>
      <c r="AL101" s="13">
        <v>0</v>
      </c>
      <c r="AM101" s="13">
        <v>0</v>
      </c>
      <c r="AN101" s="13">
        <v>0</v>
      </c>
      <c r="AO101" s="31">
        <v>0</v>
      </c>
      <c r="AP101" s="31">
        <v>0</v>
      </c>
      <c r="AQ101" s="31">
        <v>0</v>
      </c>
      <c r="AR101" s="31">
        <v>0</v>
      </c>
      <c r="AS101" s="31">
        <v>0</v>
      </c>
      <c r="AT101" s="31">
        <v>0</v>
      </c>
      <c r="AU101" s="31">
        <v>0</v>
      </c>
      <c r="AV101" s="31">
        <v>0</v>
      </c>
      <c r="AW101" s="31">
        <v>0</v>
      </c>
      <c r="AX101" s="31">
        <v>0</v>
      </c>
      <c r="AY101" s="31">
        <v>0</v>
      </c>
      <c r="AZ101" s="31">
        <v>0</v>
      </c>
      <c r="BA101" s="31">
        <v>0</v>
      </c>
      <c r="BB101" s="31">
        <v>0</v>
      </c>
      <c r="BC101" s="31">
        <v>0</v>
      </c>
      <c r="BD101" s="31">
        <v>0</v>
      </c>
      <c r="BE101" s="31">
        <v>0</v>
      </c>
      <c r="BF101" s="31">
        <v>0</v>
      </c>
      <c r="BG101" s="31">
        <v>0</v>
      </c>
      <c r="BH101" s="31">
        <v>0</v>
      </c>
      <c r="BI101" s="31">
        <v>0</v>
      </c>
      <c r="BJ101" s="31">
        <v>0</v>
      </c>
      <c r="BK101" s="31">
        <v>0</v>
      </c>
      <c r="BL101" s="31">
        <v>0</v>
      </c>
      <c r="BM101" s="31">
        <v>0</v>
      </c>
      <c r="BN101" s="31">
        <v>0</v>
      </c>
      <c r="BO101" s="31">
        <v>0</v>
      </c>
      <c r="BP101" s="31">
        <v>0</v>
      </c>
      <c r="BQ101" s="31">
        <v>0</v>
      </c>
      <c r="BR101" s="31">
        <v>0</v>
      </c>
      <c r="BS101" s="31">
        <v>0</v>
      </c>
      <c r="BT101" s="31">
        <v>0</v>
      </c>
      <c r="BU101" s="31">
        <v>0</v>
      </c>
      <c r="BV101" s="31">
        <v>0</v>
      </c>
      <c r="BW101" s="31">
        <v>0</v>
      </c>
      <c r="BX101" s="31">
        <v>0</v>
      </c>
      <c r="BY101" s="31">
        <v>0</v>
      </c>
      <c r="BZ101" s="31">
        <v>0</v>
      </c>
      <c r="CA101" s="31">
        <v>0</v>
      </c>
      <c r="CB101" s="31">
        <v>0</v>
      </c>
      <c r="CC101" s="31">
        <v>0</v>
      </c>
      <c r="CD101" s="31">
        <v>0</v>
      </c>
      <c r="CE101" s="31">
        <v>0</v>
      </c>
      <c r="CF101" s="31">
        <v>0</v>
      </c>
      <c r="CG101" s="31">
        <v>0</v>
      </c>
      <c r="CH101" s="31">
        <v>0</v>
      </c>
    </row>
    <row r="102" spans="1:86" s="44" customFormat="1">
      <c r="A102" s="156" t="s">
        <v>783</v>
      </c>
      <c r="B102" s="76">
        <v>7</v>
      </c>
      <c r="C102" s="76">
        <v>0</v>
      </c>
      <c r="D102" s="76">
        <v>0</v>
      </c>
      <c r="E102" s="76">
        <v>145</v>
      </c>
      <c r="F102" s="76">
        <v>0</v>
      </c>
      <c r="G102" s="76">
        <v>0</v>
      </c>
      <c r="H102" s="76">
        <v>45</v>
      </c>
      <c r="I102" s="76">
        <v>0</v>
      </c>
      <c r="J102" s="76">
        <v>0</v>
      </c>
      <c r="K102" s="76">
        <v>0</v>
      </c>
      <c r="L102" s="76">
        <v>0</v>
      </c>
      <c r="M102" s="76">
        <v>0</v>
      </c>
      <c r="N102" s="76">
        <v>4</v>
      </c>
      <c r="O102" s="76">
        <v>0</v>
      </c>
      <c r="P102" s="76">
        <v>0</v>
      </c>
      <c r="Q102" s="76">
        <v>0</v>
      </c>
      <c r="R102" s="76">
        <v>0</v>
      </c>
      <c r="S102" s="76">
        <v>0</v>
      </c>
      <c r="T102" s="76">
        <v>0</v>
      </c>
      <c r="U102" s="76">
        <v>0</v>
      </c>
      <c r="V102" s="76">
        <v>0</v>
      </c>
      <c r="W102" s="76">
        <v>0</v>
      </c>
      <c r="X102" s="76">
        <v>0</v>
      </c>
      <c r="Y102" s="76">
        <v>0</v>
      </c>
      <c r="Z102" s="76">
        <v>0</v>
      </c>
      <c r="AA102" s="76">
        <v>0</v>
      </c>
      <c r="AB102" s="76">
        <v>0</v>
      </c>
      <c r="AC102" s="76">
        <v>0</v>
      </c>
      <c r="AD102" s="76">
        <v>0</v>
      </c>
      <c r="AE102" s="76">
        <v>0</v>
      </c>
      <c r="AF102" s="76">
        <v>0</v>
      </c>
      <c r="AG102" s="76">
        <v>7</v>
      </c>
      <c r="AH102" s="76">
        <f>Q102+N102+K102+H102+E102+F102</f>
        <v>194</v>
      </c>
      <c r="AI102" s="76">
        <v>0</v>
      </c>
      <c r="AJ102" s="76">
        <f>AI102+AH102+AG102</f>
        <v>201</v>
      </c>
      <c r="AK102" s="76">
        <v>0</v>
      </c>
      <c r="AL102" s="76">
        <v>0</v>
      </c>
      <c r="AM102" s="76">
        <v>0</v>
      </c>
      <c r="AN102" s="23">
        <v>0</v>
      </c>
      <c r="AO102" s="76">
        <v>0</v>
      </c>
      <c r="AP102" s="76">
        <v>0</v>
      </c>
      <c r="AQ102" s="76">
        <v>0</v>
      </c>
      <c r="AR102" s="76">
        <v>0</v>
      </c>
      <c r="AS102" s="76">
        <v>0</v>
      </c>
      <c r="AT102" s="76">
        <v>0</v>
      </c>
      <c r="AU102" s="76">
        <v>0</v>
      </c>
      <c r="AV102" s="76">
        <v>0</v>
      </c>
      <c r="AW102" s="76">
        <v>0</v>
      </c>
      <c r="AX102" s="76">
        <v>0</v>
      </c>
      <c r="AY102" s="76">
        <v>0</v>
      </c>
      <c r="AZ102" s="76">
        <v>0</v>
      </c>
      <c r="BA102" s="76">
        <v>0</v>
      </c>
      <c r="BB102" s="76">
        <v>0</v>
      </c>
      <c r="BC102" s="76">
        <v>0</v>
      </c>
      <c r="BD102" s="76">
        <v>0</v>
      </c>
      <c r="BE102" s="76">
        <v>0</v>
      </c>
      <c r="BF102" s="76">
        <v>0</v>
      </c>
      <c r="BG102" s="76">
        <v>0</v>
      </c>
      <c r="BH102" s="76">
        <v>0</v>
      </c>
      <c r="BI102" s="76">
        <v>0</v>
      </c>
      <c r="BJ102" s="76">
        <v>0</v>
      </c>
      <c r="BK102" s="76">
        <v>0</v>
      </c>
      <c r="BL102" s="76">
        <v>0</v>
      </c>
      <c r="BM102" s="76">
        <v>0</v>
      </c>
      <c r="BN102" s="76">
        <v>0</v>
      </c>
      <c r="BO102" s="76">
        <v>0</v>
      </c>
      <c r="BP102" s="76">
        <v>0</v>
      </c>
      <c r="BQ102" s="76">
        <v>0</v>
      </c>
      <c r="BR102" s="76">
        <v>0</v>
      </c>
      <c r="BS102" s="76">
        <v>0</v>
      </c>
      <c r="BT102" s="76">
        <v>0</v>
      </c>
      <c r="BU102" s="76">
        <v>0</v>
      </c>
      <c r="BV102" s="76">
        <v>0</v>
      </c>
      <c r="BW102" s="76">
        <v>0</v>
      </c>
      <c r="BX102" s="76">
        <v>0</v>
      </c>
      <c r="BY102" s="76">
        <v>0</v>
      </c>
      <c r="BZ102" s="76">
        <v>0</v>
      </c>
      <c r="CA102" s="76">
        <v>0</v>
      </c>
      <c r="CB102" s="76">
        <v>0</v>
      </c>
      <c r="CC102" s="31">
        <v>0</v>
      </c>
      <c r="CD102" s="31">
        <v>0</v>
      </c>
      <c r="CE102" s="31">
        <v>0</v>
      </c>
      <c r="CF102" s="31">
        <v>0</v>
      </c>
      <c r="CG102" s="31">
        <v>0</v>
      </c>
      <c r="CH102" s="31">
        <v>0</v>
      </c>
    </row>
    <row r="103" spans="1:86" s="12" customFormat="1">
      <c r="A103" s="68" t="s">
        <v>2491</v>
      </c>
      <c r="B103" s="23">
        <v>4</v>
      </c>
      <c r="C103" s="23">
        <v>0</v>
      </c>
      <c r="D103" s="23">
        <v>0</v>
      </c>
      <c r="E103" s="23">
        <v>16</v>
      </c>
      <c r="F103" s="23">
        <v>0</v>
      </c>
      <c r="G103" s="23">
        <v>0</v>
      </c>
      <c r="H103" s="23">
        <v>34</v>
      </c>
      <c r="I103" s="23">
        <v>0</v>
      </c>
      <c r="J103" s="23">
        <v>0</v>
      </c>
      <c r="K103" s="23">
        <v>0</v>
      </c>
      <c r="L103" s="23">
        <v>0</v>
      </c>
      <c r="M103" s="23">
        <v>0</v>
      </c>
      <c r="N103" s="23">
        <v>0</v>
      </c>
      <c r="O103" s="23">
        <v>0</v>
      </c>
      <c r="P103" s="23">
        <v>0</v>
      </c>
      <c r="Q103" s="23">
        <v>0</v>
      </c>
      <c r="R103" s="23">
        <v>0</v>
      </c>
      <c r="S103" s="23">
        <v>0</v>
      </c>
      <c r="T103" s="23">
        <v>0</v>
      </c>
      <c r="U103" s="23">
        <v>0</v>
      </c>
      <c r="V103" s="23">
        <v>0</v>
      </c>
      <c r="W103" s="23">
        <v>0</v>
      </c>
      <c r="X103" s="23">
        <v>0</v>
      </c>
      <c r="Y103" s="23">
        <v>0</v>
      </c>
      <c r="Z103" s="23">
        <v>0</v>
      </c>
      <c r="AA103" s="23">
        <v>0</v>
      </c>
      <c r="AB103" s="23">
        <v>0</v>
      </c>
      <c r="AC103" s="23">
        <v>0</v>
      </c>
      <c r="AD103" s="23">
        <v>0</v>
      </c>
      <c r="AE103" s="23">
        <v>0</v>
      </c>
      <c r="AF103" s="23">
        <v>0</v>
      </c>
      <c r="AG103" s="24">
        <v>4</v>
      </c>
      <c r="AH103" s="24">
        <v>50</v>
      </c>
      <c r="AI103" s="24">
        <v>0</v>
      </c>
      <c r="AJ103" s="24">
        <v>54</v>
      </c>
      <c r="AK103" s="24">
        <v>0</v>
      </c>
      <c r="AL103" s="24">
        <v>0</v>
      </c>
      <c r="AM103" s="23">
        <v>0</v>
      </c>
      <c r="AN103" s="23">
        <v>0</v>
      </c>
      <c r="AO103" s="23">
        <v>0</v>
      </c>
      <c r="AP103" s="23">
        <v>0</v>
      </c>
      <c r="AQ103" s="23">
        <v>0</v>
      </c>
      <c r="AR103" s="23">
        <v>0</v>
      </c>
      <c r="AS103" s="23">
        <v>0</v>
      </c>
      <c r="AT103" s="23">
        <v>0</v>
      </c>
      <c r="AU103" s="23">
        <v>0</v>
      </c>
      <c r="AV103" s="23">
        <v>0</v>
      </c>
      <c r="AW103" s="23">
        <v>0</v>
      </c>
      <c r="AX103" s="23">
        <v>0</v>
      </c>
      <c r="AY103" s="23">
        <v>0</v>
      </c>
      <c r="AZ103" s="23">
        <v>0</v>
      </c>
      <c r="BA103" s="23">
        <v>0</v>
      </c>
      <c r="BB103" s="23">
        <v>0</v>
      </c>
      <c r="BC103" s="23">
        <v>0</v>
      </c>
      <c r="BD103" s="23">
        <v>0</v>
      </c>
      <c r="BE103" s="23">
        <v>0</v>
      </c>
      <c r="BF103" s="23">
        <v>0</v>
      </c>
      <c r="BG103" s="23">
        <v>0</v>
      </c>
      <c r="BH103" s="23">
        <v>0</v>
      </c>
      <c r="BI103" s="23">
        <v>0</v>
      </c>
      <c r="BJ103" s="23">
        <v>0</v>
      </c>
      <c r="BK103" s="23">
        <v>0</v>
      </c>
      <c r="BL103" s="23">
        <v>0</v>
      </c>
      <c r="BM103" s="23">
        <v>0</v>
      </c>
      <c r="BN103" s="23">
        <v>0</v>
      </c>
      <c r="BO103" s="23">
        <v>0</v>
      </c>
      <c r="BP103" s="23">
        <v>0</v>
      </c>
      <c r="BQ103" s="23">
        <v>0</v>
      </c>
      <c r="BR103" s="23">
        <v>0</v>
      </c>
      <c r="BS103" s="23">
        <v>0</v>
      </c>
      <c r="BT103" s="23">
        <v>0</v>
      </c>
      <c r="BU103" s="23">
        <v>0</v>
      </c>
      <c r="BV103" s="23">
        <v>0</v>
      </c>
      <c r="BW103" s="23">
        <v>0</v>
      </c>
      <c r="BX103" s="23">
        <v>0</v>
      </c>
      <c r="BY103" s="23">
        <v>0</v>
      </c>
      <c r="BZ103" s="23">
        <v>0</v>
      </c>
      <c r="CA103" s="23">
        <v>0</v>
      </c>
      <c r="CB103" s="23">
        <v>0</v>
      </c>
      <c r="CC103" s="31">
        <v>0</v>
      </c>
      <c r="CD103" s="31">
        <v>0</v>
      </c>
      <c r="CE103" s="31">
        <v>0</v>
      </c>
      <c r="CF103" s="31">
        <v>0</v>
      </c>
      <c r="CG103" s="31">
        <v>0</v>
      </c>
      <c r="CH103" s="31">
        <v>0</v>
      </c>
    </row>
    <row r="104" spans="1:86">
      <c r="A104" s="51" t="s">
        <v>2487</v>
      </c>
      <c r="B104" s="13">
        <v>3</v>
      </c>
      <c r="C104" s="13">
        <v>0</v>
      </c>
      <c r="D104" s="13">
        <v>0</v>
      </c>
      <c r="E104" s="13">
        <v>2</v>
      </c>
      <c r="F104" s="13">
        <v>0</v>
      </c>
      <c r="G104" s="13">
        <v>0</v>
      </c>
      <c r="H104" s="13">
        <v>27</v>
      </c>
      <c r="I104" s="13">
        <v>0</v>
      </c>
      <c r="J104" s="13">
        <v>0</v>
      </c>
      <c r="K104" s="13">
        <v>0</v>
      </c>
      <c r="L104" s="13">
        <v>0</v>
      </c>
      <c r="M104" s="13">
        <v>0</v>
      </c>
      <c r="N104" s="13">
        <v>1</v>
      </c>
      <c r="O104" s="13">
        <v>0</v>
      </c>
      <c r="P104" s="13">
        <v>0</v>
      </c>
      <c r="Q104" s="13">
        <v>0</v>
      </c>
      <c r="R104" s="13">
        <v>0</v>
      </c>
      <c r="S104" s="13">
        <v>0</v>
      </c>
      <c r="T104" s="13">
        <v>0</v>
      </c>
      <c r="U104" s="13">
        <v>0</v>
      </c>
      <c r="V104" s="13">
        <v>0</v>
      </c>
      <c r="W104" s="13">
        <v>0</v>
      </c>
      <c r="X104" s="13">
        <v>0</v>
      </c>
      <c r="Y104" s="13">
        <v>0</v>
      </c>
      <c r="Z104" s="13">
        <v>0</v>
      </c>
      <c r="AA104" s="13">
        <v>0</v>
      </c>
      <c r="AB104" s="13">
        <v>0</v>
      </c>
      <c r="AC104" s="13">
        <v>0</v>
      </c>
      <c r="AD104" s="13">
        <v>0</v>
      </c>
      <c r="AE104" s="15">
        <v>0</v>
      </c>
      <c r="AF104" s="15">
        <v>0</v>
      </c>
      <c r="AG104" s="15">
        <v>3</v>
      </c>
      <c r="AH104" s="15">
        <v>30</v>
      </c>
      <c r="AI104" s="23">
        <v>0</v>
      </c>
      <c r="AJ104" s="15">
        <v>33</v>
      </c>
      <c r="AK104" s="15">
        <v>0</v>
      </c>
      <c r="AL104" s="15">
        <v>0</v>
      </c>
      <c r="AM104" s="15">
        <v>0</v>
      </c>
      <c r="AN104" s="15">
        <v>0</v>
      </c>
      <c r="AO104" s="31">
        <v>0</v>
      </c>
      <c r="AP104" s="31">
        <v>0</v>
      </c>
      <c r="AQ104" s="31">
        <v>0</v>
      </c>
      <c r="AR104" s="31">
        <v>0</v>
      </c>
      <c r="AS104" s="31">
        <v>0</v>
      </c>
      <c r="AT104" s="31">
        <v>0</v>
      </c>
      <c r="AU104" s="31">
        <v>0</v>
      </c>
      <c r="AV104" s="31">
        <v>0</v>
      </c>
      <c r="AW104" s="31">
        <v>0</v>
      </c>
      <c r="AX104" s="31">
        <v>0</v>
      </c>
      <c r="AY104" s="31">
        <v>0</v>
      </c>
      <c r="AZ104" s="31">
        <v>0</v>
      </c>
      <c r="BA104" s="31">
        <v>0</v>
      </c>
      <c r="BB104" s="31">
        <v>0</v>
      </c>
      <c r="BC104" s="31">
        <v>0</v>
      </c>
      <c r="BD104" s="31">
        <v>0</v>
      </c>
      <c r="BE104" s="31">
        <v>0</v>
      </c>
      <c r="BF104" s="31">
        <v>0</v>
      </c>
      <c r="BG104" s="31">
        <v>0</v>
      </c>
      <c r="BH104" s="31">
        <v>0</v>
      </c>
      <c r="BI104" s="31">
        <v>0</v>
      </c>
      <c r="BJ104" s="31">
        <v>0</v>
      </c>
      <c r="BK104" s="31">
        <v>0</v>
      </c>
      <c r="BL104" s="31">
        <v>0</v>
      </c>
      <c r="BM104" s="31">
        <v>0</v>
      </c>
      <c r="BN104" s="31">
        <v>0</v>
      </c>
      <c r="BO104" s="31">
        <v>0</v>
      </c>
      <c r="BP104" s="31">
        <v>0</v>
      </c>
      <c r="BQ104" s="31">
        <v>0</v>
      </c>
      <c r="BR104" s="31">
        <v>0</v>
      </c>
      <c r="BS104" s="31">
        <v>0</v>
      </c>
      <c r="BT104" s="31">
        <v>0</v>
      </c>
      <c r="BU104" s="31">
        <v>0</v>
      </c>
      <c r="BV104" s="31">
        <v>0</v>
      </c>
      <c r="BW104" s="31">
        <v>0</v>
      </c>
      <c r="BX104" s="31">
        <v>0</v>
      </c>
      <c r="BY104" s="31">
        <v>0</v>
      </c>
      <c r="BZ104" s="31">
        <v>0</v>
      </c>
      <c r="CA104" s="31">
        <v>0</v>
      </c>
      <c r="CB104" s="31">
        <v>0</v>
      </c>
      <c r="CC104" s="31">
        <v>0</v>
      </c>
      <c r="CD104" s="31">
        <v>0</v>
      </c>
      <c r="CE104" s="31">
        <v>0</v>
      </c>
      <c r="CF104" s="31">
        <v>0</v>
      </c>
      <c r="CG104" s="31">
        <v>0</v>
      </c>
      <c r="CH104" s="31">
        <v>0</v>
      </c>
    </row>
    <row r="105" spans="1:86" s="12" customFormat="1">
      <c r="A105" s="68" t="s">
        <v>2477</v>
      </c>
      <c r="B105" s="23">
        <v>7</v>
      </c>
      <c r="C105" s="13">
        <v>0</v>
      </c>
      <c r="D105" s="13">
        <v>0</v>
      </c>
      <c r="E105" s="23">
        <v>20</v>
      </c>
      <c r="F105" s="13">
        <v>0</v>
      </c>
      <c r="G105" s="13">
        <v>0</v>
      </c>
      <c r="H105" s="23">
        <v>56</v>
      </c>
      <c r="I105" s="13">
        <v>0</v>
      </c>
      <c r="J105" s="13">
        <v>0</v>
      </c>
      <c r="K105" s="13">
        <v>0</v>
      </c>
      <c r="L105" s="13">
        <v>0</v>
      </c>
      <c r="M105" s="13">
        <v>0</v>
      </c>
      <c r="N105" s="13">
        <v>0</v>
      </c>
      <c r="O105" s="13">
        <v>0</v>
      </c>
      <c r="P105" s="13">
        <v>0</v>
      </c>
      <c r="Q105" s="13">
        <v>0</v>
      </c>
      <c r="R105" s="13">
        <v>0</v>
      </c>
      <c r="S105" s="13">
        <v>0</v>
      </c>
      <c r="T105" s="13">
        <v>0</v>
      </c>
      <c r="U105" s="13">
        <v>0</v>
      </c>
      <c r="V105" s="13">
        <v>0</v>
      </c>
      <c r="W105" s="23">
        <v>0</v>
      </c>
      <c r="X105" s="23">
        <v>0</v>
      </c>
      <c r="Y105" s="23">
        <v>0</v>
      </c>
      <c r="Z105" s="23">
        <v>0</v>
      </c>
      <c r="AA105" s="23">
        <v>0</v>
      </c>
      <c r="AB105" s="23">
        <v>0</v>
      </c>
      <c r="AC105" s="23">
        <v>0</v>
      </c>
      <c r="AD105" s="23">
        <v>0</v>
      </c>
      <c r="AE105" s="23">
        <v>0</v>
      </c>
      <c r="AF105" s="23">
        <v>0</v>
      </c>
      <c r="AG105" s="24">
        <v>7</v>
      </c>
      <c r="AH105" s="24">
        <v>76</v>
      </c>
      <c r="AI105" s="23">
        <v>0</v>
      </c>
      <c r="AJ105" s="24">
        <v>83</v>
      </c>
      <c r="AK105" s="23">
        <v>0</v>
      </c>
      <c r="AL105" s="23">
        <v>0</v>
      </c>
      <c r="AM105" s="23">
        <v>0</v>
      </c>
      <c r="AN105" s="23">
        <v>0</v>
      </c>
      <c r="AO105" s="31">
        <v>0</v>
      </c>
      <c r="AP105" s="31">
        <v>0</v>
      </c>
      <c r="AQ105" s="31">
        <v>0</v>
      </c>
      <c r="AR105" s="31">
        <v>0</v>
      </c>
      <c r="AS105" s="31">
        <v>0</v>
      </c>
      <c r="AT105" s="31">
        <v>0</v>
      </c>
      <c r="AU105" s="31">
        <v>0</v>
      </c>
      <c r="AV105" s="31">
        <v>0</v>
      </c>
      <c r="AW105" s="31">
        <v>0</v>
      </c>
      <c r="AX105" s="31">
        <v>0</v>
      </c>
      <c r="AY105" s="31">
        <v>0</v>
      </c>
      <c r="AZ105" s="31">
        <v>0</v>
      </c>
      <c r="BA105" s="31">
        <v>0</v>
      </c>
      <c r="BB105" s="31">
        <v>0</v>
      </c>
      <c r="BC105" s="31">
        <v>0</v>
      </c>
      <c r="BD105" s="31">
        <v>0</v>
      </c>
      <c r="BE105" s="31">
        <v>0</v>
      </c>
      <c r="BF105" s="31">
        <v>0</v>
      </c>
      <c r="BG105" s="31">
        <v>0</v>
      </c>
      <c r="BH105" s="31">
        <v>0</v>
      </c>
      <c r="BI105" s="31">
        <v>0</v>
      </c>
      <c r="BJ105" s="31">
        <v>0</v>
      </c>
      <c r="BK105" s="31">
        <v>0</v>
      </c>
      <c r="BL105" s="31">
        <v>0</v>
      </c>
      <c r="BM105" s="31">
        <v>0</v>
      </c>
      <c r="BN105" s="31">
        <v>0</v>
      </c>
      <c r="BO105" s="31">
        <v>0</v>
      </c>
      <c r="BP105" s="31">
        <v>0</v>
      </c>
      <c r="BQ105" s="31">
        <v>0</v>
      </c>
      <c r="BR105" s="31">
        <v>0</v>
      </c>
      <c r="BS105" s="31">
        <v>0</v>
      </c>
      <c r="BT105" s="31">
        <v>0</v>
      </c>
      <c r="BU105" s="31">
        <v>0</v>
      </c>
      <c r="BV105" s="31">
        <v>0</v>
      </c>
      <c r="BW105" s="31">
        <v>0</v>
      </c>
      <c r="BX105" s="31">
        <v>0</v>
      </c>
      <c r="BY105" s="31">
        <v>0</v>
      </c>
      <c r="BZ105" s="31">
        <v>0</v>
      </c>
      <c r="CA105" s="31">
        <v>0</v>
      </c>
      <c r="CB105" s="31">
        <v>0</v>
      </c>
      <c r="CC105" s="31">
        <v>0</v>
      </c>
      <c r="CD105" s="31">
        <v>0</v>
      </c>
      <c r="CE105" s="31">
        <v>0</v>
      </c>
      <c r="CF105" s="31">
        <v>0</v>
      </c>
      <c r="CG105" s="31">
        <v>0</v>
      </c>
      <c r="CH105" s="31">
        <v>0</v>
      </c>
    </row>
    <row r="106" spans="1:86">
      <c r="A106" s="51" t="s">
        <v>772</v>
      </c>
      <c r="B106" s="13">
        <v>17</v>
      </c>
      <c r="C106" s="13">
        <v>0</v>
      </c>
      <c r="D106" s="13">
        <v>0</v>
      </c>
      <c r="E106" s="13">
        <v>0</v>
      </c>
      <c r="F106" s="13">
        <v>0</v>
      </c>
      <c r="G106" s="13">
        <v>0</v>
      </c>
      <c r="H106" s="13">
        <v>206</v>
      </c>
      <c r="I106" s="13">
        <v>0</v>
      </c>
      <c r="J106" s="13">
        <v>0</v>
      </c>
      <c r="K106" s="13">
        <f>197+329</f>
        <v>526</v>
      </c>
      <c r="L106" s="13">
        <v>0</v>
      </c>
      <c r="M106" s="13">
        <v>0</v>
      </c>
      <c r="N106" s="13">
        <v>44</v>
      </c>
      <c r="O106" s="13">
        <v>0</v>
      </c>
      <c r="P106" s="13">
        <v>0</v>
      </c>
      <c r="Q106" s="13">
        <v>0</v>
      </c>
      <c r="R106" s="13">
        <v>0</v>
      </c>
      <c r="S106" s="13">
        <v>0</v>
      </c>
      <c r="T106" s="13">
        <v>0</v>
      </c>
      <c r="U106" s="13">
        <v>0</v>
      </c>
      <c r="V106" s="13">
        <v>0</v>
      </c>
      <c r="W106" s="13">
        <v>0</v>
      </c>
      <c r="X106" s="13">
        <v>0</v>
      </c>
      <c r="Y106" s="13">
        <v>0</v>
      </c>
      <c r="Z106" s="13">
        <v>0</v>
      </c>
      <c r="AA106" s="15">
        <v>0</v>
      </c>
      <c r="AB106" s="15">
        <v>0</v>
      </c>
      <c r="AC106" s="15">
        <v>0</v>
      </c>
      <c r="AD106" s="15">
        <v>0</v>
      </c>
      <c r="AE106" s="13">
        <v>0</v>
      </c>
      <c r="AF106" s="13">
        <v>0</v>
      </c>
      <c r="AG106" s="15">
        <v>17</v>
      </c>
      <c r="AH106" s="15">
        <v>776</v>
      </c>
      <c r="AI106" s="15">
        <v>0</v>
      </c>
      <c r="AJ106" s="15">
        <v>793</v>
      </c>
      <c r="AK106" s="15">
        <v>0</v>
      </c>
      <c r="AL106" s="15">
        <v>0</v>
      </c>
      <c r="AM106" s="13">
        <v>0</v>
      </c>
      <c r="AN106" s="23">
        <v>0</v>
      </c>
      <c r="AO106" s="31">
        <v>0</v>
      </c>
      <c r="AP106" s="31">
        <v>0</v>
      </c>
      <c r="AQ106" s="31">
        <v>0</v>
      </c>
      <c r="AR106" s="31">
        <v>0</v>
      </c>
      <c r="AS106" s="31">
        <v>0</v>
      </c>
      <c r="AT106" s="31">
        <v>0</v>
      </c>
      <c r="AU106" s="31">
        <v>0</v>
      </c>
      <c r="AV106" s="31">
        <v>0</v>
      </c>
      <c r="AW106" s="31">
        <v>0</v>
      </c>
      <c r="AX106" s="31">
        <v>0</v>
      </c>
      <c r="AY106" s="31">
        <v>0</v>
      </c>
      <c r="AZ106" s="31">
        <v>0</v>
      </c>
      <c r="BA106" s="31">
        <v>0</v>
      </c>
      <c r="BB106" s="31">
        <v>0</v>
      </c>
      <c r="BC106" s="31">
        <v>0</v>
      </c>
      <c r="BD106" s="31">
        <v>0</v>
      </c>
      <c r="BE106" s="31">
        <v>0</v>
      </c>
      <c r="BF106" s="31">
        <v>0</v>
      </c>
      <c r="BG106" s="31">
        <v>0</v>
      </c>
      <c r="BH106" s="31">
        <v>0</v>
      </c>
      <c r="BI106" s="31">
        <v>0</v>
      </c>
      <c r="BJ106" s="31">
        <v>0</v>
      </c>
      <c r="BK106" s="31">
        <v>0</v>
      </c>
      <c r="BL106" s="31">
        <v>0</v>
      </c>
      <c r="BM106" s="31">
        <v>0</v>
      </c>
      <c r="BN106" s="31">
        <v>0</v>
      </c>
      <c r="BO106" s="31">
        <v>0</v>
      </c>
      <c r="BP106" s="13">
        <v>0</v>
      </c>
      <c r="BQ106" s="13">
        <v>0</v>
      </c>
      <c r="BR106" s="13">
        <v>0</v>
      </c>
      <c r="BS106" s="13">
        <v>0</v>
      </c>
      <c r="BT106" s="13">
        <v>0</v>
      </c>
      <c r="BU106" s="13">
        <v>0</v>
      </c>
      <c r="BV106" s="13">
        <v>0</v>
      </c>
      <c r="BW106" s="13">
        <v>0</v>
      </c>
      <c r="BX106" s="13">
        <v>0</v>
      </c>
      <c r="BY106" s="13">
        <v>0</v>
      </c>
      <c r="BZ106" s="13">
        <v>0</v>
      </c>
      <c r="CA106" s="13">
        <v>0</v>
      </c>
      <c r="CB106" s="13">
        <v>0</v>
      </c>
      <c r="CC106" s="31">
        <v>0</v>
      </c>
      <c r="CD106" s="31">
        <v>0</v>
      </c>
      <c r="CE106" s="31">
        <v>0</v>
      </c>
      <c r="CF106" s="31">
        <v>0</v>
      </c>
      <c r="CG106" s="31">
        <v>0</v>
      </c>
      <c r="CH106" s="31">
        <v>0</v>
      </c>
    </row>
    <row r="107" spans="1:86" s="12" customFormat="1">
      <c r="A107" s="68" t="s">
        <v>770</v>
      </c>
      <c r="B107" s="23">
        <v>3</v>
      </c>
      <c r="C107" s="23">
        <v>0</v>
      </c>
      <c r="D107" s="23">
        <v>0</v>
      </c>
      <c r="E107" s="23">
        <v>16</v>
      </c>
      <c r="F107" s="23">
        <v>0</v>
      </c>
      <c r="G107" s="23">
        <v>0</v>
      </c>
      <c r="H107" s="23">
        <v>60</v>
      </c>
      <c r="I107" s="23">
        <v>0</v>
      </c>
      <c r="J107" s="23">
        <v>0</v>
      </c>
      <c r="K107" s="23">
        <v>0</v>
      </c>
      <c r="L107" s="23">
        <v>0</v>
      </c>
      <c r="M107" s="23">
        <v>0</v>
      </c>
      <c r="N107" s="23">
        <v>10</v>
      </c>
      <c r="O107" s="23">
        <v>0</v>
      </c>
      <c r="P107" s="23">
        <v>0</v>
      </c>
      <c r="Q107" s="23"/>
      <c r="R107" s="23">
        <v>0</v>
      </c>
      <c r="S107" s="23">
        <v>0</v>
      </c>
      <c r="T107" s="13">
        <v>0</v>
      </c>
      <c r="U107" s="13">
        <v>0</v>
      </c>
      <c r="V107" s="13">
        <v>0</v>
      </c>
      <c r="W107" s="13">
        <v>0</v>
      </c>
      <c r="X107" s="13">
        <v>0</v>
      </c>
      <c r="Y107" s="13">
        <v>0</v>
      </c>
      <c r="Z107" s="13">
        <v>0</v>
      </c>
      <c r="AA107" s="15">
        <v>0</v>
      </c>
      <c r="AB107" s="15">
        <v>0</v>
      </c>
      <c r="AC107" s="15">
        <v>0</v>
      </c>
      <c r="AD107" s="15">
        <v>0</v>
      </c>
      <c r="AE107" s="23">
        <v>0</v>
      </c>
      <c r="AF107" s="23">
        <v>0</v>
      </c>
      <c r="AG107" s="24">
        <v>3</v>
      </c>
      <c r="AH107" s="24">
        <v>86</v>
      </c>
      <c r="AI107" s="24">
        <v>0</v>
      </c>
      <c r="AJ107" s="24">
        <v>89</v>
      </c>
      <c r="AK107" s="24">
        <v>0</v>
      </c>
      <c r="AL107" s="24">
        <v>0</v>
      </c>
      <c r="AM107" s="23">
        <v>0</v>
      </c>
      <c r="AN107" s="23">
        <v>0</v>
      </c>
      <c r="AO107" s="31">
        <v>0</v>
      </c>
      <c r="AP107" s="31">
        <v>0</v>
      </c>
      <c r="AQ107" s="31">
        <v>0</v>
      </c>
      <c r="AR107" s="31">
        <v>0</v>
      </c>
      <c r="AS107" s="31">
        <v>0</v>
      </c>
      <c r="AT107" s="31">
        <v>0</v>
      </c>
      <c r="AU107" s="31">
        <v>0</v>
      </c>
      <c r="AV107" s="31">
        <v>0</v>
      </c>
      <c r="AW107" s="31">
        <v>0</v>
      </c>
      <c r="AX107" s="31">
        <v>0</v>
      </c>
      <c r="AY107" s="31">
        <v>0</v>
      </c>
      <c r="AZ107" s="31">
        <v>0</v>
      </c>
      <c r="BA107" s="31">
        <v>0</v>
      </c>
      <c r="BB107" s="31">
        <v>0</v>
      </c>
      <c r="BC107" s="31">
        <v>0</v>
      </c>
      <c r="BD107" s="31">
        <v>0</v>
      </c>
      <c r="BE107" s="31">
        <v>0</v>
      </c>
      <c r="BF107" s="31">
        <v>0</v>
      </c>
      <c r="BG107" s="31">
        <v>0</v>
      </c>
      <c r="BH107" s="31">
        <v>0</v>
      </c>
      <c r="BI107" s="31">
        <v>0</v>
      </c>
      <c r="BJ107" s="31">
        <v>0</v>
      </c>
      <c r="BK107" s="31">
        <v>0</v>
      </c>
      <c r="BL107" s="31">
        <v>0</v>
      </c>
      <c r="BM107" s="31">
        <v>0</v>
      </c>
      <c r="BN107" s="31">
        <v>0</v>
      </c>
      <c r="BO107" s="31">
        <v>0</v>
      </c>
      <c r="BP107" s="31">
        <v>0</v>
      </c>
      <c r="BQ107" s="31">
        <v>0</v>
      </c>
      <c r="BR107" s="31">
        <v>0</v>
      </c>
      <c r="BS107" s="31">
        <v>0</v>
      </c>
      <c r="BT107" s="31">
        <v>0</v>
      </c>
      <c r="BU107" s="31">
        <v>0</v>
      </c>
      <c r="BV107" s="31">
        <v>0</v>
      </c>
      <c r="BW107" s="31">
        <v>0</v>
      </c>
      <c r="BX107" s="31">
        <v>0</v>
      </c>
      <c r="BY107" s="31">
        <v>0</v>
      </c>
      <c r="BZ107" s="31">
        <v>0</v>
      </c>
      <c r="CA107" s="31">
        <v>0</v>
      </c>
      <c r="CB107" s="31">
        <v>0</v>
      </c>
      <c r="CC107" s="31">
        <v>0</v>
      </c>
      <c r="CD107" s="31">
        <v>0</v>
      </c>
      <c r="CE107" s="31">
        <v>0</v>
      </c>
      <c r="CF107" s="31">
        <v>0</v>
      </c>
      <c r="CG107" s="31">
        <v>0</v>
      </c>
      <c r="CH107" s="31">
        <v>0</v>
      </c>
    </row>
    <row r="108" spans="1:86" s="12" customFormat="1">
      <c r="A108" s="68" t="s">
        <v>752</v>
      </c>
      <c r="B108" s="23">
        <v>5</v>
      </c>
      <c r="C108" s="23">
        <v>0</v>
      </c>
      <c r="D108" s="23">
        <v>0</v>
      </c>
      <c r="E108" s="23">
        <v>24</v>
      </c>
      <c r="F108" s="23">
        <v>0</v>
      </c>
      <c r="G108" s="23">
        <v>0</v>
      </c>
      <c r="H108" s="23">
        <v>43</v>
      </c>
      <c r="I108" s="23">
        <v>0</v>
      </c>
      <c r="J108" s="23">
        <v>0</v>
      </c>
      <c r="K108" s="23">
        <v>67</v>
      </c>
      <c r="L108" s="23">
        <v>0</v>
      </c>
      <c r="M108" s="23">
        <v>0</v>
      </c>
      <c r="N108" s="23">
        <v>13</v>
      </c>
      <c r="O108" s="23">
        <v>0</v>
      </c>
      <c r="P108" s="23">
        <v>0</v>
      </c>
      <c r="Q108" s="23">
        <v>0</v>
      </c>
      <c r="R108" s="23">
        <v>0</v>
      </c>
      <c r="S108" s="23">
        <v>0</v>
      </c>
      <c r="T108" s="23">
        <v>0</v>
      </c>
      <c r="U108" s="23">
        <v>0</v>
      </c>
      <c r="V108" s="23">
        <v>0</v>
      </c>
      <c r="W108" s="23">
        <v>0</v>
      </c>
      <c r="X108" s="23">
        <v>0</v>
      </c>
      <c r="Y108" s="23">
        <v>0</v>
      </c>
      <c r="Z108" s="23">
        <v>0</v>
      </c>
      <c r="AA108" s="23">
        <v>0</v>
      </c>
      <c r="AB108" s="23">
        <v>0</v>
      </c>
      <c r="AC108" s="23">
        <v>0</v>
      </c>
      <c r="AD108" s="23">
        <v>0</v>
      </c>
      <c r="AE108" s="23">
        <v>0</v>
      </c>
      <c r="AF108" s="23">
        <v>0</v>
      </c>
      <c r="AG108" s="24">
        <v>5</v>
      </c>
      <c r="AH108" s="24">
        <v>147</v>
      </c>
      <c r="AI108" s="24">
        <v>0</v>
      </c>
      <c r="AJ108" s="24">
        <v>152</v>
      </c>
      <c r="AK108" s="24">
        <v>0</v>
      </c>
      <c r="AL108" s="24">
        <v>0</v>
      </c>
      <c r="AM108" s="24">
        <v>0</v>
      </c>
      <c r="AN108" s="24">
        <v>0</v>
      </c>
      <c r="AO108" s="31">
        <v>0</v>
      </c>
      <c r="AP108" s="31">
        <v>0</v>
      </c>
      <c r="AQ108" s="31">
        <v>0</v>
      </c>
      <c r="AR108" s="31">
        <v>0</v>
      </c>
      <c r="AS108" s="31">
        <v>0</v>
      </c>
      <c r="AT108" s="31">
        <v>0</v>
      </c>
      <c r="AU108" s="31">
        <v>0</v>
      </c>
      <c r="AV108" s="31">
        <v>0</v>
      </c>
      <c r="AW108" s="31">
        <v>0</v>
      </c>
      <c r="AX108" s="31">
        <v>0</v>
      </c>
      <c r="AY108" s="31">
        <v>0</v>
      </c>
      <c r="AZ108" s="31">
        <v>0</v>
      </c>
      <c r="BA108" s="31">
        <v>0</v>
      </c>
      <c r="BB108" s="31">
        <v>0</v>
      </c>
      <c r="BC108" s="31">
        <v>0</v>
      </c>
      <c r="BD108" s="31">
        <v>0</v>
      </c>
      <c r="BE108" s="31">
        <v>0</v>
      </c>
      <c r="BF108" s="31">
        <v>0</v>
      </c>
      <c r="BG108" s="31">
        <v>0</v>
      </c>
      <c r="BH108" s="31">
        <v>0</v>
      </c>
      <c r="BI108" s="31">
        <v>0</v>
      </c>
      <c r="BJ108" s="31">
        <v>0</v>
      </c>
      <c r="BK108" s="31">
        <v>0</v>
      </c>
      <c r="BL108" s="31">
        <v>0</v>
      </c>
      <c r="BM108" s="31">
        <v>0</v>
      </c>
      <c r="BN108" s="31">
        <v>0</v>
      </c>
      <c r="BO108" s="31">
        <v>0</v>
      </c>
      <c r="BP108" s="31">
        <v>0</v>
      </c>
      <c r="BQ108" s="31">
        <v>0</v>
      </c>
      <c r="BR108" s="31">
        <v>0</v>
      </c>
      <c r="BS108" s="31">
        <v>0</v>
      </c>
      <c r="BT108" s="31">
        <v>0</v>
      </c>
      <c r="BU108" s="31">
        <v>0</v>
      </c>
      <c r="BV108" s="31">
        <v>0</v>
      </c>
      <c r="BW108" s="31">
        <v>0</v>
      </c>
      <c r="BX108" s="31">
        <v>0</v>
      </c>
      <c r="BY108" s="31">
        <v>0</v>
      </c>
      <c r="BZ108" s="31">
        <v>0</v>
      </c>
      <c r="CA108" s="31">
        <v>0</v>
      </c>
      <c r="CB108" s="31">
        <v>0</v>
      </c>
      <c r="CC108" s="31">
        <v>0</v>
      </c>
      <c r="CD108" s="31">
        <v>0</v>
      </c>
      <c r="CE108" s="31">
        <v>0</v>
      </c>
      <c r="CF108" s="31">
        <v>0</v>
      </c>
      <c r="CG108" s="31">
        <v>0</v>
      </c>
      <c r="CH108" s="31">
        <v>0</v>
      </c>
    </row>
    <row r="109" spans="1:86" ht="45">
      <c r="A109" s="51" t="s">
        <v>749</v>
      </c>
      <c r="B109" s="13">
        <v>6</v>
      </c>
      <c r="C109" s="13">
        <v>1</v>
      </c>
      <c r="D109" s="13">
        <v>0</v>
      </c>
      <c r="E109" s="13">
        <v>0</v>
      </c>
      <c r="F109" s="13">
        <v>0</v>
      </c>
      <c r="G109" s="13">
        <v>0</v>
      </c>
      <c r="H109" s="13">
        <v>53</v>
      </c>
      <c r="I109" s="13">
        <v>0</v>
      </c>
      <c r="J109" s="13">
        <v>0</v>
      </c>
      <c r="K109" s="13">
        <v>0</v>
      </c>
      <c r="L109" s="13">
        <v>0</v>
      </c>
      <c r="M109" s="13">
        <v>0</v>
      </c>
      <c r="N109" s="13">
        <v>27</v>
      </c>
      <c r="O109" s="13">
        <v>0</v>
      </c>
      <c r="P109" s="13">
        <v>0</v>
      </c>
      <c r="Q109" s="13">
        <v>0</v>
      </c>
      <c r="R109" s="13">
        <v>0</v>
      </c>
      <c r="S109" s="13">
        <v>0</v>
      </c>
      <c r="T109" s="13">
        <v>0</v>
      </c>
      <c r="U109" s="13">
        <v>0</v>
      </c>
      <c r="V109" s="13">
        <v>0</v>
      </c>
      <c r="W109" s="13">
        <v>0</v>
      </c>
      <c r="X109" s="13">
        <v>0</v>
      </c>
      <c r="Y109" s="13">
        <v>0</v>
      </c>
      <c r="Z109" s="13">
        <v>0</v>
      </c>
      <c r="AA109" s="13">
        <v>0</v>
      </c>
      <c r="AB109" s="13">
        <v>0</v>
      </c>
      <c r="AC109" s="13">
        <v>0</v>
      </c>
      <c r="AD109" s="13">
        <v>0</v>
      </c>
      <c r="AE109" s="13">
        <v>0</v>
      </c>
      <c r="AF109" s="13">
        <v>0</v>
      </c>
      <c r="AG109" s="15">
        <v>6</v>
      </c>
      <c r="AH109" s="15">
        <v>80</v>
      </c>
      <c r="AI109" s="15">
        <v>0</v>
      </c>
      <c r="AJ109" s="15">
        <v>86</v>
      </c>
      <c r="AK109" s="15">
        <v>1</v>
      </c>
      <c r="AL109" s="15">
        <v>0</v>
      </c>
      <c r="AM109" s="13">
        <v>3</v>
      </c>
      <c r="AN109" s="17" t="s">
        <v>2447</v>
      </c>
      <c r="AO109" s="31">
        <v>0</v>
      </c>
      <c r="AP109" s="31">
        <v>0</v>
      </c>
      <c r="AQ109" s="31">
        <v>0</v>
      </c>
      <c r="AR109" s="31">
        <v>0</v>
      </c>
      <c r="AS109" s="31">
        <v>0</v>
      </c>
      <c r="AT109" s="31">
        <v>0</v>
      </c>
      <c r="AU109" s="31">
        <v>0</v>
      </c>
      <c r="AV109" s="31">
        <v>0</v>
      </c>
      <c r="AW109" s="31">
        <v>0</v>
      </c>
      <c r="AX109" s="31">
        <v>0</v>
      </c>
      <c r="AY109" s="31">
        <v>0</v>
      </c>
      <c r="AZ109" s="31">
        <v>0</v>
      </c>
      <c r="BA109" s="31">
        <v>0</v>
      </c>
      <c r="BB109" s="31">
        <v>0</v>
      </c>
      <c r="BC109" s="31">
        <v>0</v>
      </c>
      <c r="BD109" s="31">
        <v>0</v>
      </c>
      <c r="BE109" s="31">
        <v>0</v>
      </c>
      <c r="BF109" s="31">
        <v>0</v>
      </c>
      <c r="BG109" s="31">
        <v>0</v>
      </c>
      <c r="BH109" s="31">
        <v>0</v>
      </c>
      <c r="BI109" s="31">
        <v>0</v>
      </c>
      <c r="BJ109" s="31">
        <v>0</v>
      </c>
      <c r="BK109" s="31">
        <v>0</v>
      </c>
      <c r="BL109" s="31">
        <v>0</v>
      </c>
      <c r="BM109" s="31">
        <v>0</v>
      </c>
      <c r="BN109" s="31">
        <v>0</v>
      </c>
      <c r="BO109" s="31">
        <v>0</v>
      </c>
      <c r="BP109" s="31">
        <v>0</v>
      </c>
      <c r="BQ109" s="31">
        <v>0</v>
      </c>
      <c r="BR109" s="31">
        <v>0</v>
      </c>
      <c r="BS109" s="31">
        <v>0</v>
      </c>
      <c r="BT109" s="31">
        <v>0</v>
      </c>
      <c r="BU109" s="31">
        <v>0</v>
      </c>
      <c r="BV109" s="31">
        <v>0</v>
      </c>
      <c r="BW109" s="31">
        <v>0</v>
      </c>
      <c r="BX109" s="31">
        <v>0</v>
      </c>
      <c r="BY109" s="31">
        <v>0</v>
      </c>
      <c r="BZ109" s="31">
        <v>0</v>
      </c>
      <c r="CA109" s="31">
        <v>0</v>
      </c>
      <c r="CB109" s="31">
        <v>0</v>
      </c>
      <c r="CC109" s="31">
        <v>0</v>
      </c>
      <c r="CD109" s="31">
        <v>0</v>
      </c>
      <c r="CE109" s="31">
        <v>0</v>
      </c>
      <c r="CF109" s="31">
        <v>0</v>
      </c>
      <c r="CG109" s="31">
        <v>0</v>
      </c>
      <c r="CH109" s="31">
        <v>0</v>
      </c>
    </row>
    <row r="110" spans="1:86" s="91" customFormat="1">
      <c r="A110" s="159" t="s">
        <v>765</v>
      </c>
      <c r="B110" s="97">
        <v>17</v>
      </c>
      <c r="C110" s="97">
        <v>0</v>
      </c>
      <c r="D110" s="97">
        <v>0</v>
      </c>
      <c r="E110" s="97">
        <v>1850</v>
      </c>
      <c r="F110" s="97">
        <v>0</v>
      </c>
      <c r="G110" s="97">
        <v>0</v>
      </c>
      <c r="H110" s="97">
        <v>108</v>
      </c>
      <c r="I110" s="97">
        <v>0</v>
      </c>
      <c r="J110" s="97">
        <v>0</v>
      </c>
      <c r="K110" s="97">
        <v>9</v>
      </c>
      <c r="L110" s="97">
        <v>0</v>
      </c>
      <c r="M110" s="97">
        <v>0</v>
      </c>
      <c r="N110" s="97">
        <v>28</v>
      </c>
      <c r="O110" s="97">
        <v>0</v>
      </c>
      <c r="P110" s="97">
        <v>0</v>
      </c>
      <c r="Q110" s="97">
        <v>43</v>
      </c>
      <c r="R110" s="97">
        <v>0</v>
      </c>
      <c r="S110" s="97">
        <v>0</v>
      </c>
      <c r="T110" s="97">
        <v>0</v>
      </c>
      <c r="U110" s="97">
        <v>0</v>
      </c>
      <c r="V110" s="97">
        <v>0</v>
      </c>
      <c r="W110" s="97">
        <v>0</v>
      </c>
      <c r="X110" s="97">
        <v>0</v>
      </c>
      <c r="Y110" s="97">
        <v>0</v>
      </c>
      <c r="Z110" s="97">
        <v>0</v>
      </c>
      <c r="AA110" s="97">
        <v>0</v>
      </c>
      <c r="AB110" s="97">
        <v>0</v>
      </c>
      <c r="AC110" s="97">
        <v>0</v>
      </c>
      <c r="AD110" s="97">
        <v>0</v>
      </c>
      <c r="AE110" s="97">
        <v>18</v>
      </c>
      <c r="AF110" s="97">
        <v>0</v>
      </c>
      <c r="AG110" s="98">
        <v>17</v>
      </c>
      <c r="AH110" s="98">
        <v>2038</v>
      </c>
      <c r="AI110" s="98">
        <v>18</v>
      </c>
      <c r="AJ110" s="98">
        <v>2073</v>
      </c>
      <c r="AK110" s="98">
        <v>0</v>
      </c>
      <c r="AL110" s="98">
        <v>0</v>
      </c>
      <c r="AM110" s="97">
        <v>0</v>
      </c>
      <c r="AN110" s="97">
        <v>0</v>
      </c>
      <c r="AO110" s="97">
        <v>0</v>
      </c>
      <c r="AP110" s="97">
        <v>0</v>
      </c>
      <c r="AQ110" s="97">
        <v>0</v>
      </c>
      <c r="AR110" s="97">
        <v>0</v>
      </c>
      <c r="AS110" s="97">
        <v>0</v>
      </c>
      <c r="AT110" s="97">
        <v>0</v>
      </c>
      <c r="AU110" s="97">
        <v>0</v>
      </c>
      <c r="AV110" s="97">
        <v>0</v>
      </c>
      <c r="AW110" s="97">
        <v>0</v>
      </c>
      <c r="AX110" s="97">
        <v>0</v>
      </c>
      <c r="AY110" s="97">
        <v>0</v>
      </c>
      <c r="AZ110" s="97">
        <v>0</v>
      </c>
      <c r="BA110" s="97">
        <v>0</v>
      </c>
      <c r="BB110" s="97">
        <v>0</v>
      </c>
      <c r="BC110" s="97">
        <v>0</v>
      </c>
      <c r="BD110" s="97">
        <v>0</v>
      </c>
      <c r="BE110" s="97">
        <v>0</v>
      </c>
      <c r="BF110" s="97">
        <v>0</v>
      </c>
      <c r="BG110" s="97">
        <v>0</v>
      </c>
      <c r="BH110" s="97">
        <v>0</v>
      </c>
      <c r="BI110" s="97">
        <v>0</v>
      </c>
      <c r="BJ110" s="97">
        <v>0</v>
      </c>
      <c r="BK110" s="97">
        <v>0</v>
      </c>
      <c r="BL110" s="97">
        <v>0</v>
      </c>
      <c r="BM110" s="97">
        <v>0</v>
      </c>
      <c r="BN110" s="97">
        <v>0</v>
      </c>
      <c r="BO110" s="97">
        <v>0</v>
      </c>
      <c r="BP110" s="97">
        <v>0</v>
      </c>
      <c r="BQ110" s="97">
        <v>0</v>
      </c>
      <c r="BR110" s="97">
        <v>0</v>
      </c>
      <c r="BS110" s="97">
        <v>0</v>
      </c>
      <c r="BT110" s="97">
        <v>0</v>
      </c>
      <c r="BU110" s="97">
        <v>0</v>
      </c>
      <c r="BV110" s="97">
        <v>0</v>
      </c>
      <c r="BW110" s="97">
        <v>0</v>
      </c>
      <c r="BX110" s="97">
        <v>0</v>
      </c>
      <c r="BY110" s="97">
        <v>0</v>
      </c>
      <c r="BZ110" s="97">
        <v>0</v>
      </c>
      <c r="CA110" s="97">
        <v>0</v>
      </c>
      <c r="CB110" s="97">
        <v>0</v>
      </c>
      <c r="CC110" s="31">
        <v>0</v>
      </c>
      <c r="CD110" s="31">
        <v>0</v>
      </c>
      <c r="CE110" s="31">
        <v>0</v>
      </c>
      <c r="CF110" s="31">
        <v>0</v>
      </c>
      <c r="CG110" s="31">
        <v>0</v>
      </c>
      <c r="CH110" s="31">
        <v>0</v>
      </c>
    </row>
    <row r="111" spans="1:86" ht="45">
      <c r="A111" s="51" t="s">
        <v>2531</v>
      </c>
      <c r="B111" s="13">
        <v>12</v>
      </c>
      <c r="C111" s="13">
        <v>1</v>
      </c>
      <c r="D111" s="13">
        <v>0</v>
      </c>
      <c r="E111" s="13">
        <v>0</v>
      </c>
      <c r="F111" s="13">
        <v>0</v>
      </c>
      <c r="G111" s="13">
        <v>0</v>
      </c>
      <c r="H111" s="13">
        <v>125</v>
      </c>
      <c r="I111" s="13">
        <v>2</v>
      </c>
      <c r="J111" s="13">
        <v>0</v>
      </c>
      <c r="K111" s="13">
        <v>0</v>
      </c>
      <c r="L111" s="13">
        <v>0</v>
      </c>
      <c r="M111" s="13">
        <v>0</v>
      </c>
      <c r="N111" s="13">
        <v>73</v>
      </c>
      <c r="O111" s="13">
        <v>0</v>
      </c>
      <c r="P111" s="13">
        <v>0</v>
      </c>
      <c r="Q111" s="13">
        <v>0</v>
      </c>
      <c r="R111" s="13">
        <v>0</v>
      </c>
      <c r="S111" s="13">
        <v>0</v>
      </c>
      <c r="T111" s="13">
        <v>0</v>
      </c>
      <c r="U111" s="13">
        <v>0</v>
      </c>
      <c r="V111" s="13">
        <v>0</v>
      </c>
      <c r="W111" s="13">
        <v>0</v>
      </c>
      <c r="X111" s="13">
        <v>0</v>
      </c>
      <c r="Y111" s="13">
        <v>0</v>
      </c>
      <c r="Z111" s="13">
        <v>0</v>
      </c>
      <c r="AA111" s="13">
        <v>0</v>
      </c>
      <c r="AB111" s="13">
        <v>0</v>
      </c>
      <c r="AC111" s="13">
        <v>0</v>
      </c>
      <c r="AD111" s="13">
        <v>0</v>
      </c>
      <c r="AE111" s="13">
        <v>0</v>
      </c>
      <c r="AF111" s="13">
        <v>0</v>
      </c>
      <c r="AG111" s="15">
        <v>12</v>
      </c>
      <c r="AH111" s="15">
        <v>198</v>
      </c>
      <c r="AI111" s="15">
        <v>0</v>
      </c>
      <c r="AJ111" s="15">
        <v>210</v>
      </c>
      <c r="AK111" s="15">
        <v>3</v>
      </c>
      <c r="AL111" s="15">
        <v>0</v>
      </c>
      <c r="AM111" s="13">
        <v>4</v>
      </c>
      <c r="AN111" s="17" t="s">
        <v>2532</v>
      </c>
      <c r="AO111" s="13">
        <v>0</v>
      </c>
      <c r="AP111" s="13">
        <v>0</v>
      </c>
      <c r="AQ111" s="13">
        <v>0</v>
      </c>
      <c r="AR111" s="13">
        <v>0</v>
      </c>
      <c r="AS111" s="13">
        <v>0</v>
      </c>
      <c r="AT111" s="13">
        <v>0</v>
      </c>
      <c r="AU111" s="13">
        <v>0</v>
      </c>
      <c r="AV111" s="13">
        <v>0</v>
      </c>
      <c r="AW111" s="13">
        <v>0</v>
      </c>
      <c r="AX111" s="13">
        <v>0</v>
      </c>
      <c r="AY111" s="13">
        <v>0</v>
      </c>
      <c r="AZ111" s="13">
        <v>0</v>
      </c>
      <c r="BA111" s="13">
        <v>0</v>
      </c>
      <c r="BB111" s="13">
        <v>0</v>
      </c>
      <c r="BC111" s="13">
        <v>0</v>
      </c>
      <c r="BD111" s="13">
        <v>0</v>
      </c>
      <c r="BE111" s="13">
        <v>0</v>
      </c>
      <c r="BF111" s="13">
        <v>0</v>
      </c>
      <c r="BG111" s="13">
        <v>0</v>
      </c>
      <c r="BH111" s="13">
        <v>0</v>
      </c>
      <c r="BI111" s="13">
        <v>0</v>
      </c>
      <c r="BJ111" s="13">
        <v>0</v>
      </c>
      <c r="BK111" s="13">
        <v>0</v>
      </c>
      <c r="BL111" s="13">
        <v>0</v>
      </c>
      <c r="BM111" s="13">
        <v>0</v>
      </c>
      <c r="BN111" s="13">
        <v>0</v>
      </c>
      <c r="BO111" s="13">
        <v>0</v>
      </c>
      <c r="BP111" s="13">
        <v>0</v>
      </c>
      <c r="BQ111" s="13">
        <v>0</v>
      </c>
      <c r="BR111" s="13">
        <v>0</v>
      </c>
      <c r="BS111" s="13">
        <v>0</v>
      </c>
      <c r="BT111" s="13">
        <v>0</v>
      </c>
      <c r="BU111" s="13">
        <v>0</v>
      </c>
      <c r="BV111" s="13">
        <v>0</v>
      </c>
      <c r="BW111" s="13">
        <v>0</v>
      </c>
      <c r="BX111" s="13">
        <v>0</v>
      </c>
      <c r="BY111" s="13">
        <v>0</v>
      </c>
      <c r="BZ111" s="13">
        <v>0</v>
      </c>
      <c r="CA111" s="13">
        <v>0</v>
      </c>
      <c r="CB111" s="13">
        <v>0</v>
      </c>
      <c r="CC111" s="13">
        <v>0</v>
      </c>
      <c r="CD111" s="13">
        <v>0</v>
      </c>
      <c r="CE111" s="13">
        <v>0</v>
      </c>
      <c r="CF111" s="13">
        <v>0</v>
      </c>
      <c r="CG111" s="13">
        <v>0</v>
      </c>
      <c r="CH111" s="13">
        <v>0</v>
      </c>
    </row>
    <row r="112" spans="1:86" ht="45">
      <c r="A112" s="51" t="s">
        <v>2441</v>
      </c>
      <c r="B112" s="13">
        <v>6</v>
      </c>
      <c r="C112" s="13">
        <v>1</v>
      </c>
      <c r="D112" s="13">
        <v>0</v>
      </c>
      <c r="E112" s="13">
        <v>0</v>
      </c>
      <c r="F112" s="13">
        <v>0</v>
      </c>
      <c r="G112" s="13">
        <v>0</v>
      </c>
      <c r="H112" s="13">
        <v>64</v>
      </c>
      <c r="I112" s="13">
        <v>1</v>
      </c>
      <c r="J112" s="13">
        <v>0</v>
      </c>
      <c r="K112" s="13">
        <v>76</v>
      </c>
      <c r="L112" s="13">
        <v>0</v>
      </c>
      <c r="M112" s="13">
        <v>0</v>
      </c>
      <c r="N112" s="13">
        <v>0</v>
      </c>
      <c r="O112" s="13">
        <v>0</v>
      </c>
      <c r="P112" s="13">
        <v>0</v>
      </c>
      <c r="Q112" s="13">
        <v>0</v>
      </c>
      <c r="R112" s="13">
        <v>0</v>
      </c>
      <c r="S112" s="13">
        <v>0</v>
      </c>
      <c r="T112" s="13">
        <v>0</v>
      </c>
      <c r="U112" s="13">
        <v>0</v>
      </c>
      <c r="V112" s="13">
        <v>0</v>
      </c>
      <c r="W112" s="13">
        <v>0</v>
      </c>
      <c r="X112" s="13">
        <v>0</v>
      </c>
      <c r="Y112" s="13">
        <v>0</v>
      </c>
      <c r="Z112" s="13">
        <v>0</v>
      </c>
      <c r="AA112" s="13">
        <v>0</v>
      </c>
      <c r="AB112" s="13">
        <v>0</v>
      </c>
      <c r="AC112" s="13">
        <v>0</v>
      </c>
      <c r="AD112" s="13">
        <v>0</v>
      </c>
      <c r="AE112" s="13">
        <v>0</v>
      </c>
      <c r="AF112" s="13">
        <v>0</v>
      </c>
      <c r="AG112" s="15">
        <v>6</v>
      </c>
      <c r="AH112" s="15">
        <v>140</v>
      </c>
      <c r="AI112" s="15">
        <v>0</v>
      </c>
      <c r="AJ112" s="15">
        <v>146</v>
      </c>
      <c r="AK112" s="15">
        <v>2</v>
      </c>
      <c r="AL112" s="15">
        <v>0</v>
      </c>
      <c r="AM112" s="13">
        <v>4</v>
      </c>
      <c r="AN112" s="152" t="s">
        <v>2442</v>
      </c>
      <c r="AO112" s="31">
        <v>0</v>
      </c>
      <c r="AP112" s="31">
        <v>0</v>
      </c>
      <c r="AQ112" s="31">
        <v>0</v>
      </c>
      <c r="AR112" s="31">
        <v>0</v>
      </c>
      <c r="AS112" s="31">
        <v>0</v>
      </c>
      <c r="AT112" s="31">
        <v>0</v>
      </c>
      <c r="AU112" s="31">
        <v>0</v>
      </c>
      <c r="AV112" s="31">
        <v>0</v>
      </c>
      <c r="AW112" s="31">
        <v>0</v>
      </c>
      <c r="AX112" s="31">
        <v>0</v>
      </c>
      <c r="AY112" s="31">
        <v>0</v>
      </c>
      <c r="AZ112" s="31">
        <v>0</v>
      </c>
      <c r="BA112" s="31">
        <v>0</v>
      </c>
      <c r="BB112" s="31">
        <v>0</v>
      </c>
      <c r="BC112" s="31">
        <v>0</v>
      </c>
      <c r="BD112" s="13">
        <v>0</v>
      </c>
      <c r="BE112" s="13">
        <v>0</v>
      </c>
      <c r="BF112" s="13">
        <v>0</v>
      </c>
      <c r="BG112" s="13">
        <v>0</v>
      </c>
      <c r="BH112" s="13">
        <v>0</v>
      </c>
      <c r="BI112" s="13">
        <v>0</v>
      </c>
      <c r="BJ112" s="13">
        <v>0</v>
      </c>
      <c r="BK112" s="13">
        <v>0</v>
      </c>
      <c r="BL112" s="13">
        <v>0</v>
      </c>
      <c r="BM112" s="13">
        <v>0</v>
      </c>
      <c r="BN112" s="13">
        <v>0</v>
      </c>
      <c r="BO112" s="13">
        <v>0</v>
      </c>
      <c r="BP112" s="31">
        <v>0</v>
      </c>
      <c r="BQ112" s="31">
        <v>0</v>
      </c>
      <c r="BR112" s="31">
        <v>0</v>
      </c>
      <c r="BS112" s="31">
        <v>0</v>
      </c>
      <c r="BT112" s="31">
        <v>0</v>
      </c>
      <c r="BU112" s="31">
        <v>0</v>
      </c>
      <c r="BV112" s="31">
        <v>0</v>
      </c>
      <c r="BW112" s="31">
        <v>0</v>
      </c>
      <c r="BX112" s="31">
        <v>0</v>
      </c>
      <c r="BY112" s="31">
        <v>0</v>
      </c>
      <c r="BZ112" s="31">
        <v>0</v>
      </c>
      <c r="CA112" s="31">
        <v>0</v>
      </c>
      <c r="CB112" s="31">
        <v>0</v>
      </c>
      <c r="CC112" s="31">
        <v>0</v>
      </c>
      <c r="CD112" s="31">
        <v>0</v>
      </c>
      <c r="CE112" s="31">
        <v>0</v>
      </c>
      <c r="CF112" s="31">
        <v>0</v>
      </c>
      <c r="CG112" s="31">
        <v>0</v>
      </c>
      <c r="CH112" s="31">
        <v>0</v>
      </c>
    </row>
    <row r="113" spans="1:86" s="12" customFormat="1" ht="30">
      <c r="A113" s="68" t="s">
        <v>2503</v>
      </c>
      <c r="B113" s="23">
        <v>11</v>
      </c>
      <c r="C113" s="23">
        <v>0</v>
      </c>
      <c r="D113" s="23">
        <v>0</v>
      </c>
      <c r="E113" s="23">
        <v>6</v>
      </c>
      <c r="F113" s="23">
        <v>0</v>
      </c>
      <c r="G113" s="23">
        <v>0</v>
      </c>
      <c r="H113" s="23">
        <v>39</v>
      </c>
      <c r="I113" s="23">
        <v>1</v>
      </c>
      <c r="J113" s="23">
        <v>0</v>
      </c>
      <c r="K113" s="23">
        <v>0</v>
      </c>
      <c r="L113" s="23">
        <v>0</v>
      </c>
      <c r="M113" s="23">
        <v>0</v>
      </c>
      <c r="N113" s="23">
        <v>12</v>
      </c>
      <c r="O113" s="23">
        <v>0</v>
      </c>
      <c r="P113" s="23">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v>
      </c>
      <c r="AG113" s="24">
        <v>11</v>
      </c>
      <c r="AH113" s="24">
        <v>57</v>
      </c>
      <c r="AI113" s="24">
        <v>0</v>
      </c>
      <c r="AJ113" s="24">
        <v>68</v>
      </c>
      <c r="AK113" s="24">
        <v>1</v>
      </c>
      <c r="AL113" s="24">
        <v>0</v>
      </c>
      <c r="AM113" s="23">
        <v>2</v>
      </c>
      <c r="AN113" s="25" t="s">
        <v>2504</v>
      </c>
      <c r="AO113" s="31">
        <v>0</v>
      </c>
      <c r="AP113" s="31">
        <v>0</v>
      </c>
      <c r="AQ113" s="31">
        <v>0</v>
      </c>
      <c r="AR113" s="31">
        <v>0</v>
      </c>
      <c r="AS113" s="31">
        <v>0</v>
      </c>
      <c r="AT113" s="31">
        <v>0</v>
      </c>
      <c r="AU113" s="31">
        <v>0</v>
      </c>
      <c r="AV113" s="31">
        <v>0</v>
      </c>
      <c r="AW113" s="31">
        <v>0</v>
      </c>
      <c r="AX113" s="31">
        <v>0</v>
      </c>
      <c r="AY113" s="31">
        <v>0</v>
      </c>
      <c r="AZ113" s="31">
        <v>0</v>
      </c>
      <c r="BA113" s="31">
        <v>0</v>
      </c>
      <c r="BB113" s="31">
        <v>0</v>
      </c>
      <c r="BC113" s="31">
        <v>0</v>
      </c>
      <c r="BD113" s="31">
        <v>0</v>
      </c>
      <c r="BE113" s="31">
        <v>0</v>
      </c>
      <c r="BF113" s="31">
        <v>0</v>
      </c>
      <c r="BG113" s="31">
        <v>0</v>
      </c>
      <c r="BH113" s="31">
        <v>0</v>
      </c>
      <c r="BI113" s="31">
        <v>0</v>
      </c>
      <c r="BJ113" s="31">
        <v>0</v>
      </c>
      <c r="BK113" s="31">
        <v>0</v>
      </c>
      <c r="BL113" s="31">
        <v>0</v>
      </c>
      <c r="BM113" s="31">
        <v>0</v>
      </c>
      <c r="BN113" s="31">
        <v>0</v>
      </c>
      <c r="BO113" s="31">
        <v>0</v>
      </c>
      <c r="BP113" s="31">
        <v>0</v>
      </c>
      <c r="BQ113" s="31">
        <v>0</v>
      </c>
      <c r="BR113" s="31">
        <v>0</v>
      </c>
      <c r="BS113" s="31">
        <v>0</v>
      </c>
      <c r="BT113" s="31">
        <v>0</v>
      </c>
      <c r="BU113" s="31">
        <v>0</v>
      </c>
      <c r="BV113" s="31">
        <v>0</v>
      </c>
      <c r="BW113" s="31">
        <v>0</v>
      </c>
      <c r="BX113" s="31">
        <v>0</v>
      </c>
      <c r="BY113" s="31">
        <v>0</v>
      </c>
      <c r="BZ113" s="31">
        <v>0</v>
      </c>
      <c r="CA113" s="31">
        <v>0</v>
      </c>
      <c r="CB113" s="31">
        <v>0</v>
      </c>
      <c r="CC113" s="31">
        <v>0</v>
      </c>
      <c r="CD113" s="31">
        <v>0</v>
      </c>
      <c r="CE113" s="31">
        <v>0</v>
      </c>
      <c r="CF113" s="31">
        <v>0</v>
      </c>
      <c r="CG113" s="31">
        <v>0</v>
      </c>
      <c r="CH113" s="31">
        <v>0</v>
      </c>
    </row>
    <row r="114" spans="1:86" s="12" customFormat="1">
      <c r="A114" s="68" t="s">
        <v>2471</v>
      </c>
      <c r="B114" s="23">
        <v>6</v>
      </c>
      <c r="C114" s="23">
        <v>0</v>
      </c>
      <c r="D114" s="23">
        <v>0</v>
      </c>
      <c r="E114" s="23">
        <v>39</v>
      </c>
      <c r="F114" s="23">
        <v>0</v>
      </c>
      <c r="G114" s="23">
        <v>0</v>
      </c>
      <c r="H114" s="23">
        <v>67</v>
      </c>
      <c r="I114" s="23">
        <v>0</v>
      </c>
      <c r="J114" s="23">
        <v>0</v>
      </c>
      <c r="K114" s="23">
        <v>0</v>
      </c>
      <c r="L114" s="23">
        <v>0</v>
      </c>
      <c r="M114" s="23">
        <v>0</v>
      </c>
      <c r="N114" s="23">
        <v>30</v>
      </c>
      <c r="O114" s="23">
        <v>0</v>
      </c>
      <c r="P114" s="23">
        <v>0</v>
      </c>
      <c r="Q114" s="23">
        <v>0</v>
      </c>
      <c r="R114" s="23">
        <v>0</v>
      </c>
      <c r="S114" s="23">
        <v>0</v>
      </c>
      <c r="T114" s="23">
        <v>0</v>
      </c>
      <c r="U114" s="23">
        <v>0</v>
      </c>
      <c r="V114" s="23">
        <v>0</v>
      </c>
      <c r="W114" s="23">
        <v>0</v>
      </c>
      <c r="X114" s="23">
        <v>0</v>
      </c>
      <c r="Y114" s="23">
        <v>0</v>
      </c>
      <c r="Z114" s="23">
        <v>0</v>
      </c>
      <c r="AA114" s="23">
        <v>0</v>
      </c>
      <c r="AB114" s="23">
        <v>0</v>
      </c>
      <c r="AC114" s="23">
        <v>0</v>
      </c>
      <c r="AD114" s="23">
        <v>0</v>
      </c>
      <c r="AE114" s="23">
        <v>0</v>
      </c>
      <c r="AF114" s="23">
        <v>1</v>
      </c>
      <c r="AG114" s="24">
        <v>6</v>
      </c>
      <c r="AH114" s="24">
        <v>136</v>
      </c>
      <c r="AI114" s="24">
        <v>1</v>
      </c>
      <c r="AJ114" s="24">
        <v>143</v>
      </c>
      <c r="AK114" s="24">
        <v>0</v>
      </c>
      <c r="AL114" s="24">
        <v>0</v>
      </c>
      <c r="AM114" s="23">
        <v>0</v>
      </c>
      <c r="AN114" s="13">
        <v>0</v>
      </c>
      <c r="AO114" s="23">
        <v>0</v>
      </c>
      <c r="AP114" s="23">
        <v>0</v>
      </c>
      <c r="AQ114" s="23">
        <v>0</v>
      </c>
      <c r="AR114" s="23">
        <v>0</v>
      </c>
      <c r="AS114" s="23">
        <v>0</v>
      </c>
      <c r="AT114" s="23">
        <v>0</v>
      </c>
      <c r="AU114" s="23">
        <v>0</v>
      </c>
      <c r="AV114" s="23">
        <v>0</v>
      </c>
      <c r="AW114" s="23">
        <v>0</v>
      </c>
      <c r="AX114" s="23">
        <v>0</v>
      </c>
      <c r="AY114" s="23">
        <v>0</v>
      </c>
      <c r="AZ114" s="23">
        <v>0</v>
      </c>
      <c r="BA114" s="23">
        <v>0</v>
      </c>
      <c r="BB114" s="23">
        <v>0</v>
      </c>
      <c r="BC114" s="23">
        <v>0</v>
      </c>
      <c r="BD114" s="23">
        <v>0</v>
      </c>
      <c r="BE114" s="23">
        <v>0</v>
      </c>
      <c r="BF114" s="23">
        <v>0</v>
      </c>
      <c r="BG114" s="23">
        <v>0</v>
      </c>
      <c r="BH114" s="23">
        <v>0</v>
      </c>
      <c r="BI114" s="23">
        <v>0</v>
      </c>
      <c r="BJ114" s="23">
        <v>0</v>
      </c>
      <c r="BK114" s="23">
        <v>0</v>
      </c>
      <c r="BL114" s="23">
        <v>0</v>
      </c>
      <c r="BM114" s="23">
        <v>0</v>
      </c>
      <c r="BN114" s="23">
        <v>0</v>
      </c>
      <c r="BO114" s="23">
        <v>0</v>
      </c>
      <c r="BP114" s="23">
        <v>0</v>
      </c>
      <c r="BQ114" s="23">
        <v>0</v>
      </c>
      <c r="BR114" s="23">
        <v>0</v>
      </c>
      <c r="BS114" s="23">
        <v>0</v>
      </c>
      <c r="BT114" s="23">
        <v>0</v>
      </c>
      <c r="BU114" s="23">
        <v>0</v>
      </c>
      <c r="BV114" s="23">
        <v>0</v>
      </c>
      <c r="BW114" s="23">
        <v>0</v>
      </c>
      <c r="BX114" s="23">
        <v>0</v>
      </c>
      <c r="BY114" s="23">
        <v>0</v>
      </c>
      <c r="BZ114" s="23">
        <v>0</v>
      </c>
      <c r="CA114" s="23">
        <v>0</v>
      </c>
      <c r="CB114" s="23">
        <v>0</v>
      </c>
      <c r="CC114" s="31">
        <v>0</v>
      </c>
      <c r="CD114" s="31">
        <v>0</v>
      </c>
      <c r="CE114" s="31">
        <v>0</v>
      </c>
      <c r="CF114" s="31">
        <v>0</v>
      </c>
      <c r="CG114" s="31">
        <v>0</v>
      </c>
      <c r="CH114" s="31">
        <v>0</v>
      </c>
    </row>
    <row r="115" spans="1:86" s="12" customFormat="1">
      <c r="A115" s="68" t="s">
        <v>2489</v>
      </c>
      <c r="B115" s="23">
        <v>6</v>
      </c>
      <c r="C115" s="23">
        <v>0</v>
      </c>
      <c r="D115" s="23">
        <v>0</v>
      </c>
      <c r="E115" s="23">
        <v>0</v>
      </c>
      <c r="F115" s="23">
        <v>0</v>
      </c>
      <c r="G115" s="23">
        <v>0</v>
      </c>
      <c r="H115" s="23">
        <v>71</v>
      </c>
      <c r="I115" s="23">
        <v>0</v>
      </c>
      <c r="J115" s="23">
        <v>0</v>
      </c>
      <c r="K115" s="23">
        <v>0</v>
      </c>
      <c r="L115" s="23">
        <v>0</v>
      </c>
      <c r="M115" s="23">
        <v>0</v>
      </c>
      <c r="N115" s="23">
        <v>15</v>
      </c>
      <c r="O115" s="23">
        <v>0</v>
      </c>
      <c r="P115" s="23">
        <v>0</v>
      </c>
      <c r="Q115" s="23">
        <v>0</v>
      </c>
      <c r="R115" s="23">
        <v>0</v>
      </c>
      <c r="S115" s="23">
        <v>0</v>
      </c>
      <c r="T115" s="23">
        <v>0</v>
      </c>
      <c r="U115" s="23">
        <v>0</v>
      </c>
      <c r="V115" s="23">
        <v>0</v>
      </c>
      <c r="W115" s="23">
        <v>0</v>
      </c>
      <c r="X115" s="23">
        <v>0</v>
      </c>
      <c r="Y115" s="23">
        <v>0</v>
      </c>
      <c r="Z115" s="23">
        <v>0</v>
      </c>
      <c r="AA115" s="23">
        <v>0</v>
      </c>
      <c r="AB115" s="23">
        <v>0</v>
      </c>
      <c r="AC115" s="23">
        <v>0</v>
      </c>
      <c r="AD115" s="23">
        <v>0</v>
      </c>
      <c r="AE115" s="23">
        <v>0</v>
      </c>
      <c r="AF115" s="23">
        <v>0</v>
      </c>
      <c r="AG115" s="24">
        <v>6</v>
      </c>
      <c r="AH115" s="24">
        <v>86</v>
      </c>
      <c r="AI115" s="24">
        <v>0</v>
      </c>
      <c r="AJ115" s="24">
        <v>92</v>
      </c>
      <c r="AK115" s="24">
        <v>0</v>
      </c>
      <c r="AL115" s="24">
        <v>0</v>
      </c>
      <c r="AM115" s="23">
        <v>0</v>
      </c>
      <c r="AN115" s="23">
        <v>0</v>
      </c>
      <c r="AO115" s="23">
        <v>0</v>
      </c>
      <c r="AP115" s="23">
        <v>0</v>
      </c>
      <c r="AQ115" s="23">
        <v>0</v>
      </c>
      <c r="AR115" s="23">
        <v>0</v>
      </c>
      <c r="AS115" s="23">
        <v>0</v>
      </c>
      <c r="AT115" s="23">
        <v>0</v>
      </c>
      <c r="AU115" s="23">
        <v>0</v>
      </c>
      <c r="AV115" s="23">
        <v>0</v>
      </c>
      <c r="AW115" s="23">
        <v>0</v>
      </c>
      <c r="AX115" s="23">
        <v>0</v>
      </c>
      <c r="AY115" s="23">
        <v>0</v>
      </c>
      <c r="AZ115" s="23">
        <v>0</v>
      </c>
      <c r="BA115" s="23">
        <v>0</v>
      </c>
      <c r="BB115" s="23">
        <v>0</v>
      </c>
      <c r="BC115" s="23">
        <v>0</v>
      </c>
      <c r="BD115" s="23">
        <v>0</v>
      </c>
      <c r="BE115" s="23">
        <v>0</v>
      </c>
      <c r="BF115" s="23">
        <v>0</v>
      </c>
      <c r="BG115" s="23">
        <v>0</v>
      </c>
      <c r="BH115" s="23">
        <v>0</v>
      </c>
      <c r="BI115" s="23">
        <v>0</v>
      </c>
      <c r="BJ115" s="23">
        <v>0</v>
      </c>
      <c r="BK115" s="23">
        <v>0</v>
      </c>
      <c r="BL115" s="23">
        <v>0</v>
      </c>
      <c r="BM115" s="23">
        <v>0</v>
      </c>
      <c r="BN115" s="23">
        <v>0</v>
      </c>
      <c r="BO115" s="23">
        <v>0</v>
      </c>
      <c r="BP115" s="23">
        <v>0</v>
      </c>
      <c r="BQ115" s="23">
        <v>0</v>
      </c>
      <c r="BR115" s="23">
        <v>0</v>
      </c>
      <c r="BS115" s="23">
        <v>0</v>
      </c>
      <c r="BT115" s="23">
        <v>0</v>
      </c>
      <c r="BU115" s="23">
        <v>0</v>
      </c>
      <c r="BV115" s="23">
        <v>0</v>
      </c>
      <c r="BW115" s="23">
        <v>0</v>
      </c>
      <c r="BX115" s="23">
        <v>0</v>
      </c>
      <c r="BY115" s="23">
        <v>0</v>
      </c>
      <c r="BZ115" s="23">
        <v>0</v>
      </c>
      <c r="CA115" s="23">
        <v>0</v>
      </c>
      <c r="CB115" s="23">
        <v>0</v>
      </c>
      <c r="CC115" s="31">
        <v>0</v>
      </c>
      <c r="CD115" s="31">
        <v>0</v>
      </c>
      <c r="CE115" s="31">
        <v>0</v>
      </c>
      <c r="CF115" s="31">
        <v>0</v>
      </c>
      <c r="CG115" s="31">
        <v>0</v>
      </c>
      <c r="CH115" s="31">
        <v>0</v>
      </c>
    </row>
    <row r="116" spans="1:86" s="12" customFormat="1" ht="30">
      <c r="A116" s="140" t="s">
        <v>2462</v>
      </c>
      <c r="B116" s="31">
        <v>8</v>
      </c>
      <c r="C116" s="31">
        <v>0</v>
      </c>
      <c r="D116" s="31">
        <v>0</v>
      </c>
      <c r="E116" s="31">
        <v>24</v>
      </c>
      <c r="F116" s="31">
        <v>0</v>
      </c>
      <c r="G116" s="31">
        <v>0</v>
      </c>
      <c r="H116" s="31">
        <v>45</v>
      </c>
      <c r="I116" s="31">
        <v>1</v>
      </c>
      <c r="J116" s="31">
        <v>0</v>
      </c>
      <c r="K116" s="31">
        <v>0</v>
      </c>
      <c r="L116" s="31">
        <v>0</v>
      </c>
      <c r="M116" s="31">
        <v>0</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31">
        <v>0</v>
      </c>
      <c r="AD116" s="31">
        <v>0</v>
      </c>
      <c r="AE116" s="13">
        <v>0</v>
      </c>
      <c r="AF116" s="13">
        <v>0</v>
      </c>
      <c r="AG116" s="76">
        <v>8</v>
      </c>
      <c r="AH116" s="76">
        <v>69</v>
      </c>
      <c r="AI116" s="76">
        <v>0</v>
      </c>
      <c r="AJ116" s="76">
        <v>77</v>
      </c>
      <c r="AK116" s="76">
        <v>1</v>
      </c>
      <c r="AL116" s="76">
        <v>0</v>
      </c>
      <c r="AM116" s="31">
        <v>1</v>
      </c>
      <c r="AN116" s="18" t="s">
        <v>2463</v>
      </c>
      <c r="AO116" s="31">
        <v>0</v>
      </c>
      <c r="AP116" s="31">
        <v>0</v>
      </c>
      <c r="AQ116" s="31">
        <v>0</v>
      </c>
      <c r="AR116" s="31">
        <v>0</v>
      </c>
      <c r="AS116" s="31">
        <v>0</v>
      </c>
      <c r="AT116" s="31">
        <v>0</v>
      </c>
      <c r="AU116" s="31">
        <v>0</v>
      </c>
      <c r="AV116" s="31">
        <v>0</v>
      </c>
      <c r="AW116" s="31">
        <v>0</v>
      </c>
      <c r="AX116" s="31">
        <v>0</v>
      </c>
      <c r="AY116" s="31">
        <v>0</v>
      </c>
      <c r="AZ116" s="31">
        <v>0</v>
      </c>
      <c r="BA116" s="31">
        <v>0</v>
      </c>
      <c r="BB116" s="31">
        <v>0</v>
      </c>
      <c r="BC116" s="31">
        <v>0</v>
      </c>
      <c r="BD116" s="31">
        <v>0</v>
      </c>
      <c r="BE116" s="31">
        <v>0</v>
      </c>
      <c r="BF116" s="31">
        <v>0</v>
      </c>
      <c r="BG116" s="31">
        <v>0</v>
      </c>
      <c r="BH116" s="31">
        <v>0</v>
      </c>
      <c r="BI116" s="31">
        <v>0</v>
      </c>
      <c r="BJ116" s="31">
        <v>0</v>
      </c>
      <c r="BK116" s="31">
        <v>0</v>
      </c>
      <c r="BL116" s="31">
        <v>0</v>
      </c>
      <c r="BM116" s="31">
        <v>0</v>
      </c>
      <c r="BN116" s="31">
        <v>0</v>
      </c>
      <c r="BO116" s="31">
        <v>0</v>
      </c>
      <c r="BP116" s="31">
        <v>0</v>
      </c>
      <c r="BQ116" s="31">
        <v>0</v>
      </c>
      <c r="BR116" s="31">
        <v>0</v>
      </c>
      <c r="BS116" s="31">
        <v>0</v>
      </c>
      <c r="BT116" s="31">
        <v>0</v>
      </c>
      <c r="BU116" s="31">
        <v>0</v>
      </c>
      <c r="BV116" s="31">
        <v>0</v>
      </c>
      <c r="BW116" s="31">
        <v>0</v>
      </c>
      <c r="BX116" s="31">
        <v>0</v>
      </c>
      <c r="BY116" s="31">
        <v>0</v>
      </c>
      <c r="BZ116" s="31">
        <v>0</v>
      </c>
      <c r="CA116" s="31">
        <v>0</v>
      </c>
      <c r="CB116" s="31">
        <v>0</v>
      </c>
      <c r="CC116" s="31">
        <v>0</v>
      </c>
      <c r="CD116" s="31">
        <v>0</v>
      </c>
      <c r="CE116" s="31">
        <v>0</v>
      </c>
      <c r="CF116" s="31">
        <v>0</v>
      </c>
      <c r="CG116" s="31">
        <v>0</v>
      </c>
      <c r="CH116" s="31">
        <v>0</v>
      </c>
    </row>
    <row r="117" spans="1:86" s="12" customFormat="1">
      <c r="A117" s="68" t="s">
        <v>2509</v>
      </c>
      <c r="B117" s="23">
        <v>8</v>
      </c>
      <c r="C117" s="23">
        <v>0</v>
      </c>
      <c r="D117" s="23">
        <v>0</v>
      </c>
      <c r="E117" s="23">
        <v>55</v>
      </c>
      <c r="F117" s="23">
        <v>0</v>
      </c>
      <c r="G117" s="23">
        <v>0</v>
      </c>
      <c r="H117" s="23">
        <v>124</v>
      </c>
      <c r="I117" s="23">
        <v>0</v>
      </c>
      <c r="J117" s="23">
        <v>0</v>
      </c>
      <c r="K117" s="23">
        <v>0</v>
      </c>
      <c r="L117" s="23">
        <v>0</v>
      </c>
      <c r="M117" s="23">
        <v>0</v>
      </c>
      <c r="N117" s="23">
        <v>5</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4">
        <v>8</v>
      </c>
      <c r="AH117" s="24">
        <v>184</v>
      </c>
      <c r="AI117" s="24">
        <v>0</v>
      </c>
      <c r="AJ117" s="24">
        <v>192</v>
      </c>
      <c r="AK117" s="24">
        <v>0</v>
      </c>
      <c r="AL117" s="24">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v>0</v>
      </c>
      <c r="BQ117" s="23">
        <v>0</v>
      </c>
      <c r="BR117" s="23">
        <v>0</v>
      </c>
      <c r="BS117" s="23">
        <v>0</v>
      </c>
      <c r="BT117" s="23">
        <v>0</v>
      </c>
      <c r="BU117" s="23">
        <v>0</v>
      </c>
      <c r="BV117" s="23">
        <v>0</v>
      </c>
      <c r="BW117" s="23">
        <v>0</v>
      </c>
      <c r="BX117" s="23">
        <v>0</v>
      </c>
      <c r="BY117" s="23">
        <v>0</v>
      </c>
      <c r="BZ117" s="23">
        <v>0</v>
      </c>
      <c r="CA117" s="23">
        <v>0</v>
      </c>
      <c r="CB117" s="23">
        <v>0</v>
      </c>
      <c r="CC117" s="31">
        <v>0</v>
      </c>
      <c r="CD117" s="31">
        <v>0</v>
      </c>
      <c r="CE117" s="31">
        <v>0</v>
      </c>
      <c r="CF117" s="31">
        <v>0</v>
      </c>
      <c r="CG117" s="31">
        <v>0</v>
      </c>
      <c r="CH117" s="31">
        <v>0</v>
      </c>
    </row>
    <row r="118" spans="1:86" s="12" customFormat="1">
      <c r="A118" s="68" t="s">
        <v>2474</v>
      </c>
      <c r="B118" s="23">
        <v>10</v>
      </c>
      <c r="C118" s="13">
        <v>0</v>
      </c>
      <c r="D118" s="13">
        <v>0</v>
      </c>
      <c r="E118" s="13">
        <v>0</v>
      </c>
      <c r="F118" s="13">
        <v>0</v>
      </c>
      <c r="G118" s="13">
        <v>0</v>
      </c>
      <c r="H118" s="23">
        <v>77</v>
      </c>
      <c r="I118" s="13">
        <v>0</v>
      </c>
      <c r="J118" s="13">
        <v>0</v>
      </c>
      <c r="K118" s="13">
        <v>0</v>
      </c>
      <c r="L118" s="13">
        <v>0</v>
      </c>
      <c r="M118" s="13">
        <v>0</v>
      </c>
      <c r="N118" s="13">
        <v>0</v>
      </c>
      <c r="O118" s="13">
        <v>0</v>
      </c>
      <c r="P118" s="13">
        <v>0</v>
      </c>
      <c r="Q118" s="13">
        <v>0</v>
      </c>
      <c r="R118" s="13">
        <v>0</v>
      </c>
      <c r="S118" s="13">
        <v>0</v>
      </c>
      <c r="T118" s="13">
        <v>0</v>
      </c>
      <c r="U118" s="13">
        <v>0</v>
      </c>
      <c r="V118" s="13">
        <v>0</v>
      </c>
      <c r="W118" s="13">
        <v>0</v>
      </c>
      <c r="X118" s="13">
        <v>0</v>
      </c>
      <c r="Y118" s="13">
        <v>0</v>
      </c>
      <c r="Z118" s="13">
        <v>0</v>
      </c>
      <c r="AA118" s="13">
        <v>0</v>
      </c>
      <c r="AB118" s="13">
        <v>0</v>
      </c>
      <c r="AC118" s="13">
        <v>0</v>
      </c>
      <c r="AD118" s="13">
        <v>0</v>
      </c>
      <c r="AE118" s="23">
        <v>0</v>
      </c>
      <c r="AF118" s="23">
        <v>0</v>
      </c>
      <c r="AG118" s="24">
        <v>10</v>
      </c>
      <c r="AH118" s="24">
        <v>77</v>
      </c>
      <c r="AI118" s="24">
        <v>0</v>
      </c>
      <c r="AJ118" s="24">
        <v>87</v>
      </c>
      <c r="AK118" s="23">
        <v>0</v>
      </c>
      <c r="AL118" s="23">
        <v>0</v>
      </c>
      <c r="AM118" s="23">
        <v>0</v>
      </c>
      <c r="AN118" s="23">
        <v>0</v>
      </c>
      <c r="AO118" s="31">
        <v>0</v>
      </c>
      <c r="AP118" s="31">
        <v>0</v>
      </c>
      <c r="AQ118" s="31">
        <v>0</v>
      </c>
      <c r="AR118" s="31">
        <v>0</v>
      </c>
      <c r="AS118" s="31">
        <v>0</v>
      </c>
      <c r="AT118" s="31">
        <v>0</v>
      </c>
      <c r="AU118" s="31">
        <v>0</v>
      </c>
      <c r="AV118" s="31">
        <v>0</v>
      </c>
      <c r="AW118" s="31">
        <v>0</v>
      </c>
      <c r="AX118" s="31">
        <v>0</v>
      </c>
      <c r="AY118" s="31">
        <v>0</v>
      </c>
      <c r="AZ118" s="31">
        <v>0</v>
      </c>
      <c r="BA118" s="31">
        <v>0</v>
      </c>
      <c r="BB118" s="31">
        <v>0</v>
      </c>
      <c r="BC118" s="31">
        <v>0</v>
      </c>
      <c r="BD118" s="31">
        <v>0</v>
      </c>
      <c r="BE118" s="31">
        <v>0</v>
      </c>
      <c r="BF118" s="31">
        <v>0</v>
      </c>
      <c r="BG118" s="31">
        <v>0</v>
      </c>
      <c r="BH118" s="31">
        <v>0</v>
      </c>
      <c r="BI118" s="31">
        <v>0</v>
      </c>
      <c r="BJ118" s="31">
        <v>0</v>
      </c>
      <c r="BK118" s="31">
        <v>0</v>
      </c>
      <c r="BL118" s="31">
        <v>0</v>
      </c>
      <c r="BM118" s="31">
        <v>0</v>
      </c>
      <c r="BN118" s="31">
        <v>0</v>
      </c>
      <c r="BO118" s="31">
        <v>0</v>
      </c>
      <c r="BP118" s="31">
        <v>0</v>
      </c>
      <c r="BQ118" s="31">
        <v>0</v>
      </c>
      <c r="BR118" s="31">
        <v>0</v>
      </c>
      <c r="BS118" s="31">
        <v>0</v>
      </c>
      <c r="BT118" s="31">
        <v>0</v>
      </c>
      <c r="BU118" s="31">
        <v>0</v>
      </c>
      <c r="BV118" s="31">
        <v>0</v>
      </c>
      <c r="BW118" s="31">
        <v>0</v>
      </c>
      <c r="BX118" s="31">
        <v>0</v>
      </c>
      <c r="BY118" s="31">
        <v>0</v>
      </c>
      <c r="BZ118" s="31">
        <v>0</v>
      </c>
      <c r="CA118" s="31">
        <v>0</v>
      </c>
      <c r="CB118" s="31">
        <v>0</v>
      </c>
      <c r="CC118" s="31">
        <v>0</v>
      </c>
      <c r="CD118" s="31">
        <v>0</v>
      </c>
      <c r="CE118" s="31">
        <v>0</v>
      </c>
      <c r="CF118" s="31">
        <v>0</v>
      </c>
      <c r="CG118" s="31">
        <v>0</v>
      </c>
      <c r="CH118" s="31">
        <v>0</v>
      </c>
    </row>
    <row r="119" spans="1:86" s="12" customFormat="1">
      <c r="A119" s="68" t="s">
        <v>2452</v>
      </c>
      <c r="B119" s="23">
        <v>6</v>
      </c>
      <c r="C119" s="23">
        <v>0</v>
      </c>
      <c r="D119" s="23">
        <v>0</v>
      </c>
      <c r="E119" s="23">
        <v>15</v>
      </c>
      <c r="F119" s="23">
        <v>0</v>
      </c>
      <c r="G119" s="23">
        <v>0</v>
      </c>
      <c r="H119" s="23">
        <v>130</v>
      </c>
      <c r="I119" s="23">
        <v>0</v>
      </c>
      <c r="J119" s="23">
        <v>0</v>
      </c>
      <c r="K119" s="23">
        <v>366</v>
      </c>
      <c r="L119" s="23">
        <v>0</v>
      </c>
      <c r="M119" s="23">
        <v>0</v>
      </c>
      <c r="N119" s="23">
        <v>3</v>
      </c>
      <c r="O119" s="23">
        <v>0</v>
      </c>
      <c r="P119" s="23">
        <v>0</v>
      </c>
      <c r="Q119" s="23">
        <v>10</v>
      </c>
      <c r="R119" s="23">
        <v>0</v>
      </c>
      <c r="S119" s="23">
        <v>0</v>
      </c>
      <c r="T119" s="23">
        <v>0</v>
      </c>
      <c r="U119" s="23">
        <v>0</v>
      </c>
      <c r="V119" s="23">
        <v>0</v>
      </c>
      <c r="W119" s="23">
        <v>0</v>
      </c>
      <c r="X119" s="23">
        <v>0</v>
      </c>
      <c r="Y119" s="23">
        <v>0</v>
      </c>
      <c r="Z119" s="23">
        <v>0</v>
      </c>
      <c r="AA119" s="23">
        <v>0</v>
      </c>
      <c r="AB119" s="23">
        <v>0</v>
      </c>
      <c r="AC119" s="23">
        <v>0</v>
      </c>
      <c r="AD119" s="23">
        <v>0</v>
      </c>
      <c r="AE119" s="23">
        <v>0</v>
      </c>
      <c r="AF119" s="23">
        <v>0</v>
      </c>
      <c r="AG119" s="24">
        <v>6</v>
      </c>
      <c r="AH119" s="24">
        <v>524</v>
      </c>
      <c r="AI119" s="24">
        <v>0</v>
      </c>
      <c r="AJ119" s="24">
        <v>530</v>
      </c>
      <c r="AK119" s="24">
        <v>0</v>
      </c>
      <c r="AL119" s="24">
        <v>0</v>
      </c>
      <c r="AM119" s="23">
        <v>0</v>
      </c>
      <c r="AN119" s="1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v>0</v>
      </c>
      <c r="BQ119" s="23">
        <v>0</v>
      </c>
      <c r="BR119" s="23">
        <v>0</v>
      </c>
      <c r="BS119" s="23">
        <v>0</v>
      </c>
      <c r="BT119" s="23">
        <v>0</v>
      </c>
      <c r="BU119" s="23">
        <v>0</v>
      </c>
      <c r="BV119" s="23">
        <v>0</v>
      </c>
      <c r="BW119" s="23">
        <v>0</v>
      </c>
      <c r="BX119" s="23">
        <v>0</v>
      </c>
      <c r="BY119" s="23">
        <v>0</v>
      </c>
      <c r="BZ119" s="23">
        <v>0</v>
      </c>
      <c r="CA119" s="23">
        <v>0</v>
      </c>
      <c r="CB119" s="23">
        <v>0</v>
      </c>
      <c r="CC119" s="31">
        <v>0</v>
      </c>
      <c r="CD119" s="31">
        <v>0</v>
      </c>
      <c r="CE119" s="31">
        <v>0</v>
      </c>
      <c r="CF119" s="31">
        <v>0</v>
      </c>
      <c r="CG119" s="31">
        <v>0</v>
      </c>
      <c r="CH119" s="31">
        <v>0</v>
      </c>
    </row>
    <row r="120" spans="1:86" s="12" customFormat="1">
      <c r="A120" s="68" t="s">
        <v>2472</v>
      </c>
      <c r="B120" s="23">
        <v>4</v>
      </c>
      <c r="C120" s="23">
        <v>0</v>
      </c>
      <c r="D120" s="23">
        <v>0</v>
      </c>
      <c r="E120" s="23">
        <v>7</v>
      </c>
      <c r="F120" s="23">
        <v>0</v>
      </c>
      <c r="G120" s="23">
        <v>0</v>
      </c>
      <c r="H120" s="23">
        <v>76</v>
      </c>
      <c r="I120" s="23">
        <v>0</v>
      </c>
      <c r="J120" s="23">
        <v>0</v>
      </c>
      <c r="K120" s="23">
        <v>0</v>
      </c>
      <c r="L120" s="23">
        <v>0</v>
      </c>
      <c r="M120" s="23">
        <v>0</v>
      </c>
      <c r="N120" s="23">
        <v>41</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1</v>
      </c>
      <c r="AG120" s="24">
        <v>4</v>
      </c>
      <c r="AH120" s="24">
        <v>124</v>
      </c>
      <c r="AI120" s="24">
        <v>1</v>
      </c>
      <c r="AJ120" s="24">
        <v>129</v>
      </c>
      <c r="AK120" s="24">
        <v>0</v>
      </c>
      <c r="AL120" s="24">
        <v>0</v>
      </c>
      <c r="AM120" s="23">
        <v>0</v>
      </c>
      <c r="AN120" s="1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31">
        <v>0</v>
      </c>
      <c r="CD120" s="31">
        <v>0</v>
      </c>
      <c r="CE120" s="31">
        <v>0</v>
      </c>
      <c r="CF120" s="31">
        <v>0</v>
      </c>
      <c r="CG120" s="31">
        <v>0</v>
      </c>
      <c r="CH120" s="31">
        <v>0</v>
      </c>
    </row>
    <row r="121" spans="1:86">
      <c r="A121" s="51" t="s">
        <v>753</v>
      </c>
      <c r="B121" s="13">
        <v>11</v>
      </c>
      <c r="C121" s="13">
        <v>0</v>
      </c>
      <c r="D121" s="13">
        <v>0</v>
      </c>
      <c r="E121" s="13">
        <v>38</v>
      </c>
      <c r="F121" s="13">
        <v>0</v>
      </c>
      <c r="G121" s="13">
        <v>0</v>
      </c>
      <c r="H121" s="13">
        <v>121</v>
      </c>
      <c r="I121" s="13">
        <v>0</v>
      </c>
      <c r="J121" s="13">
        <v>0</v>
      </c>
      <c r="K121" s="13">
        <v>41</v>
      </c>
      <c r="L121" s="13">
        <v>0</v>
      </c>
      <c r="M121" s="13">
        <v>0</v>
      </c>
      <c r="N121" s="13">
        <v>32</v>
      </c>
      <c r="O121" s="13">
        <v>0</v>
      </c>
      <c r="P121" s="13">
        <v>0</v>
      </c>
      <c r="Q121" s="13">
        <v>0</v>
      </c>
      <c r="R121" s="13">
        <v>0</v>
      </c>
      <c r="S121" s="13">
        <v>0</v>
      </c>
      <c r="T121" s="13">
        <v>0</v>
      </c>
      <c r="U121" s="13">
        <v>0</v>
      </c>
      <c r="V121" s="13">
        <v>0</v>
      </c>
      <c r="W121" s="13">
        <v>0</v>
      </c>
      <c r="X121" s="13">
        <v>0</v>
      </c>
      <c r="Y121" s="13">
        <v>0</v>
      </c>
      <c r="Z121" s="13">
        <v>0</v>
      </c>
      <c r="AA121" s="13">
        <v>0</v>
      </c>
      <c r="AB121" s="13">
        <v>0</v>
      </c>
      <c r="AC121" s="13">
        <v>0</v>
      </c>
      <c r="AD121" s="13">
        <v>0</v>
      </c>
      <c r="AE121" s="13">
        <v>0</v>
      </c>
      <c r="AF121" s="13">
        <v>0</v>
      </c>
      <c r="AG121" s="13">
        <v>11</v>
      </c>
      <c r="AH121" s="13">
        <v>232</v>
      </c>
      <c r="AI121" s="13">
        <v>0</v>
      </c>
      <c r="AJ121" s="13">
        <v>243</v>
      </c>
      <c r="AK121" s="13">
        <v>0</v>
      </c>
      <c r="AL121" s="13">
        <v>0</v>
      </c>
      <c r="AM121" s="13">
        <v>0</v>
      </c>
      <c r="AN121" s="13">
        <v>0</v>
      </c>
      <c r="AO121" s="13">
        <v>0</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3">
        <v>0</v>
      </c>
      <c r="BE121" s="13">
        <v>0</v>
      </c>
      <c r="BF121" s="13">
        <v>0</v>
      </c>
      <c r="BG121" s="13">
        <v>0</v>
      </c>
      <c r="BH121" s="13">
        <v>0</v>
      </c>
      <c r="BI121" s="13">
        <v>0</v>
      </c>
      <c r="BJ121" s="13">
        <v>0</v>
      </c>
      <c r="BK121" s="13">
        <v>0</v>
      </c>
      <c r="BL121" s="13">
        <v>0</v>
      </c>
      <c r="BM121" s="13">
        <v>0</v>
      </c>
      <c r="BN121" s="13">
        <v>0</v>
      </c>
      <c r="BO121" s="13">
        <v>0</v>
      </c>
      <c r="BP121" s="13">
        <v>0</v>
      </c>
      <c r="BQ121" s="13">
        <v>0</v>
      </c>
      <c r="BR121" s="13">
        <v>0</v>
      </c>
      <c r="BS121" s="13">
        <v>0</v>
      </c>
      <c r="BT121" s="13">
        <v>0</v>
      </c>
      <c r="BU121" s="13">
        <v>0</v>
      </c>
      <c r="BV121" s="13">
        <v>0</v>
      </c>
      <c r="BW121" s="13">
        <v>0</v>
      </c>
      <c r="BX121" s="13">
        <v>0</v>
      </c>
      <c r="BY121" s="13">
        <v>0</v>
      </c>
      <c r="BZ121" s="13">
        <v>0</v>
      </c>
      <c r="CA121" s="13">
        <v>0</v>
      </c>
      <c r="CB121" s="13">
        <v>0</v>
      </c>
      <c r="CC121" s="31">
        <v>0</v>
      </c>
      <c r="CD121" s="31">
        <v>0</v>
      </c>
      <c r="CE121" s="31">
        <v>0</v>
      </c>
      <c r="CF121" s="31">
        <v>0</v>
      </c>
      <c r="CG121" s="31">
        <v>0</v>
      </c>
      <c r="CH121" s="31">
        <v>0</v>
      </c>
    </row>
    <row r="122" spans="1:86" s="88" customFormat="1">
      <c r="A122" s="140" t="s">
        <v>2507</v>
      </c>
      <c r="B122" s="31">
        <v>6</v>
      </c>
      <c r="C122" s="31">
        <v>0</v>
      </c>
      <c r="D122" s="31">
        <v>0</v>
      </c>
      <c r="E122" s="31">
        <v>31</v>
      </c>
      <c r="F122" s="31">
        <v>0</v>
      </c>
      <c r="G122" s="31">
        <v>0</v>
      </c>
      <c r="H122" s="33">
        <v>47</v>
      </c>
      <c r="I122" s="31">
        <v>0</v>
      </c>
      <c r="J122" s="31">
        <v>0</v>
      </c>
      <c r="K122" s="31">
        <v>0</v>
      </c>
      <c r="L122" s="31">
        <v>0</v>
      </c>
      <c r="M122" s="31">
        <v>0</v>
      </c>
      <c r="N122" s="31">
        <v>0</v>
      </c>
      <c r="O122" s="31">
        <v>0</v>
      </c>
      <c r="P122" s="31">
        <v>0</v>
      </c>
      <c r="Q122" s="31">
        <v>0</v>
      </c>
      <c r="R122" s="31">
        <v>0</v>
      </c>
      <c r="S122" s="31">
        <v>0</v>
      </c>
      <c r="T122" s="31">
        <v>0</v>
      </c>
      <c r="U122" s="31">
        <v>0</v>
      </c>
      <c r="V122" s="31">
        <v>0</v>
      </c>
      <c r="W122" s="31">
        <v>0</v>
      </c>
      <c r="X122" s="31">
        <v>0</v>
      </c>
      <c r="Y122" s="31">
        <v>0</v>
      </c>
      <c r="Z122" s="31">
        <v>0</v>
      </c>
      <c r="AA122" s="31">
        <v>0</v>
      </c>
      <c r="AB122" s="31">
        <v>0</v>
      </c>
      <c r="AC122" s="31">
        <v>0</v>
      </c>
      <c r="AD122" s="31">
        <v>0</v>
      </c>
      <c r="AE122" s="31">
        <v>0</v>
      </c>
      <c r="AF122" s="31">
        <v>0</v>
      </c>
      <c r="AG122" s="76">
        <v>6</v>
      </c>
      <c r="AH122" s="76">
        <v>78</v>
      </c>
      <c r="AI122" s="76">
        <v>0</v>
      </c>
      <c r="AJ122" s="76">
        <v>84</v>
      </c>
      <c r="AK122" s="76">
        <v>0</v>
      </c>
      <c r="AL122" s="76">
        <v>0</v>
      </c>
      <c r="AM122" s="31">
        <v>0</v>
      </c>
      <c r="AN122" s="31">
        <v>0</v>
      </c>
      <c r="AO122" s="31">
        <v>0</v>
      </c>
      <c r="AP122" s="31">
        <v>0</v>
      </c>
      <c r="AQ122" s="31">
        <v>0</v>
      </c>
      <c r="AR122" s="31">
        <v>0</v>
      </c>
      <c r="AS122" s="31">
        <v>0</v>
      </c>
      <c r="AT122" s="31">
        <v>0</v>
      </c>
      <c r="AU122" s="31">
        <v>0</v>
      </c>
      <c r="AV122" s="31">
        <v>0</v>
      </c>
      <c r="AW122" s="31">
        <v>0</v>
      </c>
      <c r="AX122" s="31">
        <v>0</v>
      </c>
      <c r="AY122" s="31">
        <v>0</v>
      </c>
      <c r="AZ122" s="31">
        <v>0</v>
      </c>
      <c r="BA122" s="31">
        <v>0</v>
      </c>
      <c r="BB122" s="31">
        <v>0</v>
      </c>
      <c r="BC122" s="31">
        <v>0</v>
      </c>
      <c r="BD122" s="31">
        <v>0</v>
      </c>
      <c r="BE122" s="31">
        <v>0</v>
      </c>
      <c r="BF122" s="31">
        <v>0</v>
      </c>
      <c r="BG122" s="31">
        <v>0</v>
      </c>
      <c r="BH122" s="31">
        <v>0</v>
      </c>
      <c r="BI122" s="31">
        <v>0</v>
      </c>
      <c r="BJ122" s="31">
        <v>0</v>
      </c>
      <c r="BK122" s="31">
        <v>0</v>
      </c>
      <c r="BL122" s="31">
        <v>0</v>
      </c>
      <c r="BM122" s="31">
        <v>0</v>
      </c>
      <c r="BN122" s="31">
        <v>0</v>
      </c>
      <c r="BO122" s="31">
        <v>0</v>
      </c>
      <c r="BP122" s="31">
        <v>0</v>
      </c>
      <c r="BQ122" s="31">
        <v>0</v>
      </c>
      <c r="BR122" s="31">
        <v>0</v>
      </c>
      <c r="BS122" s="31">
        <v>0</v>
      </c>
      <c r="BT122" s="31">
        <v>0</v>
      </c>
      <c r="BU122" s="31">
        <v>0</v>
      </c>
      <c r="BV122" s="31">
        <v>0</v>
      </c>
      <c r="BW122" s="31">
        <v>0</v>
      </c>
      <c r="BX122" s="31">
        <v>0</v>
      </c>
      <c r="BY122" s="31">
        <v>0</v>
      </c>
      <c r="BZ122" s="31">
        <v>0</v>
      </c>
      <c r="CA122" s="31">
        <v>0</v>
      </c>
      <c r="CB122" s="31">
        <v>0</v>
      </c>
      <c r="CC122" s="31">
        <v>0</v>
      </c>
      <c r="CD122" s="31">
        <v>0</v>
      </c>
      <c r="CE122" s="31">
        <v>0</v>
      </c>
      <c r="CF122" s="31">
        <v>0</v>
      </c>
      <c r="CG122" s="31">
        <v>0</v>
      </c>
      <c r="CH122" s="31">
        <v>0</v>
      </c>
    </row>
    <row r="123" spans="1:86">
      <c r="A123" s="51" t="s">
        <v>747</v>
      </c>
      <c r="B123" s="13">
        <v>3</v>
      </c>
      <c r="C123" s="13">
        <v>0</v>
      </c>
      <c r="D123" s="13">
        <v>0</v>
      </c>
      <c r="E123" s="13">
        <v>3</v>
      </c>
      <c r="F123" s="13">
        <v>0</v>
      </c>
      <c r="G123" s="13">
        <v>0</v>
      </c>
      <c r="H123" s="13">
        <v>37</v>
      </c>
      <c r="I123" s="13">
        <v>0</v>
      </c>
      <c r="J123" s="13">
        <v>0</v>
      </c>
      <c r="K123" s="13">
        <v>0</v>
      </c>
      <c r="L123" s="13">
        <v>0</v>
      </c>
      <c r="M123" s="13">
        <v>0</v>
      </c>
      <c r="N123" s="13">
        <v>9</v>
      </c>
      <c r="O123" s="13"/>
      <c r="P123" s="13">
        <v>0</v>
      </c>
      <c r="Q123" s="13">
        <v>0</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5">
        <v>3</v>
      </c>
      <c r="AH123" s="15">
        <v>49</v>
      </c>
      <c r="AI123" s="15">
        <v>0</v>
      </c>
      <c r="AJ123" s="15">
        <v>52</v>
      </c>
      <c r="AK123" s="15">
        <v>0</v>
      </c>
      <c r="AL123" s="15">
        <v>0</v>
      </c>
      <c r="AM123" s="13">
        <v>0</v>
      </c>
      <c r="AN123" s="13">
        <v>0</v>
      </c>
      <c r="AO123" s="31">
        <v>0</v>
      </c>
      <c r="AP123" s="31">
        <v>0</v>
      </c>
      <c r="AQ123" s="31">
        <v>0</v>
      </c>
      <c r="AR123" s="31">
        <v>0</v>
      </c>
      <c r="AS123" s="31">
        <v>0</v>
      </c>
      <c r="AT123" s="31">
        <v>0</v>
      </c>
      <c r="AU123" s="31">
        <v>0</v>
      </c>
      <c r="AV123" s="31">
        <v>0</v>
      </c>
      <c r="AW123" s="31">
        <v>0</v>
      </c>
      <c r="AX123" s="31">
        <v>0</v>
      </c>
      <c r="AY123" s="31">
        <v>0</v>
      </c>
      <c r="AZ123" s="31">
        <v>0</v>
      </c>
      <c r="BA123" s="31">
        <v>0</v>
      </c>
      <c r="BB123" s="31">
        <v>0</v>
      </c>
      <c r="BC123" s="31">
        <v>0</v>
      </c>
      <c r="BD123" s="31">
        <v>0</v>
      </c>
      <c r="BE123" s="31">
        <v>0</v>
      </c>
      <c r="BF123" s="31">
        <v>0</v>
      </c>
      <c r="BG123" s="31">
        <v>0</v>
      </c>
      <c r="BH123" s="31">
        <v>0</v>
      </c>
      <c r="BI123" s="31">
        <v>0</v>
      </c>
      <c r="BJ123" s="31">
        <v>0</v>
      </c>
      <c r="BK123" s="31">
        <v>0</v>
      </c>
      <c r="BL123" s="31">
        <v>0</v>
      </c>
      <c r="BM123" s="31">
        <v>0</v>
      </c>
      <c r="BN123" s="31">
        <v>0</v>
      </c>
      <c r="BO123" s="31">
        <v>0</v>
      </c>
      <c r="BP123" s="31">
        <v>0</v>
      </c>
      <c r="BQ123" s="31">
        <v>0</v>
      </c>
      <c r="BR123" s="31">
        <v>0</v>
      </c>
      <c r="BS123" s="31">
        <v>0</v>
      </c>
      <c r="BT123" s="31">
        <v>0</v>
      </c>
      <c r="BU123" s="31">
        <v>0</v>
      </c>
      <c r="BV123" s="31">
        <v>0</v>
      </c>
      <c r="BW123" s="31">
        <v>0</v>
      </c>
      <c r="BX123" s="31">
        <v>0</v>
      </c>
      <c r="BY123" s="31">
        <v>0</v>
      </c>
      <c r="BZ123" s="31">
        <v>0</v>
      </c>
      <c r="CA123" s="31">
        <v>0</v>
      </c>
      <c r="CB123" s="31">
        <v>0</v>
      </c>
      <c r="CC123" s="31">
        <v>0</v>
      </c>
      <c r="CD123" s="31">
        <v>0</v>
      </c>
      <c r="CE123" s="31">
        <v>0</v>
      </c>
      <c r="CF123" s="31">
        <v>0</v>
      </c>
      <c r="CG123" s="31">
        <v>0</v>
      </c>
      <c r="CH123" s="31">
        <v>0</v>
      </c>
    </row>
    <row r="124" spans="1:86" ht="30">
      <c r="A124" s="51" t="s">
        <v>2514</v>
      </c>
      <c r="B124" s="13">
        <v>1</v>
      </c>
      <c r="C124" s="13">
        <v>0</v>
      </c>
      <c r="D124" s="13">
        <v>0</v>
      </c>
      <c r="E124" s="13">
        <v>4</v>
      </c>
      <c r="F124" s="13">
        <v>0</v>
      </c>
      <c r="G124" s="13">
        <v>0</v>
      </c>
      <c r="H124" s="13">
        <v>64</v>
      </c>
      <c r="I124" s="13">
        <v>1</v>
      </c>
      <c r="J124" s="13">
        <v>0</v>
      </c>
      <c r="K124" s="13">
        <v>10</v>
      </c>
      <c r="L124" s="13">
        <v>0</v>
      </c>
      <c r="M124" s="13">
        <v>0</v>
      </c>
      <c r="N124" s="13">
        <v>7</v>
      </c>
      <c r="O124" s="13">
        <v>0</v>
      </c>
      <c r="P124" s="13">
        <v>0</v>
      </c>
      <c r="Q124" s="13"/>
      <c r="R124" s="13"/>
      <c r="S124" s="13"/>
      <c r="T124" s="13"/>
      <c r="U124" s="13"/>
      <c r="V124" s="13"/>
      <c r="W124" s="13"/>
      <c r="X124" s="13"/>
      <c r="Y124" s="13"/>
      <c r="Z124" s="13"/>
      <c r="AA124" s="13"/>
      <c r="AB124" s="13"/>
      <c r="AC124" s="13">
        <v>0</v>
      </c>
      <c r="AD124" s="13">
        <v>0</v>
      </c>
      <c r="AE124" s="13">
        <v>0</v>
      </c>
      <c r="AF124" s="13">
        <v>0</v>
      </c>
      <c r="AG124" s="15">
        <v>1</v>
      </c>
      <c r="AH124" s="15">
        <v>85</v>
      </c>
      <c r="AI124" s="15">
        <v>0</v>
      </c>
      <c r="AJ124" s="15">
        <v>86</v>
      </c>
      <c r="AK124" s="15">
        <v>1</v>
      </c>
      <c r="AL124" s="15">
        <v>0</v>
      </c>
      <c r="AM124" s="13">
        <v>3</v>
      </c>
      <c r="AN124" s="17" t="s">
        <v>2515</v>
      </c>
      <c r="AO124" s="31">
        <v>0</v>
      </c>
      <c r="AP124" s="31">
        <v>0</v>
      </c>
      <c r="AQ124" s="31">
        <v>0</v>
      </c>
      <c r="AR124" s="31">
        <v>0</v>
      </c>
      <c r="AS124" s="31">
        <v>0</v>
      </c>
      <c r="AT124" s="31">
        <v>0</v>
      </c>
      <c r="AU124" s="31">
        <v>0</v>
      </c>
      <c r="AV124" s="31">
        <v>0</v>
      </c>
      <c r="AW124" s="31">
        <v>0</v>
      </c>
      <c r="AX124" s="31">
        <v>0</v>
      </c>
      <c r="AY124" s="31">
        <v>0</v>
      </c>
      <c r="AZ124" s="31">
        <v>0</v>
      </c>
      <c r="BA124" s="31">
        <v>0</v>
      </c>
      <c r="BB124" s="31">
        <v>0</v>
      </c>
      <c r="BC124" s="31">
        <v>0</v>
      </c>
      <c r="BD124" s="13"/>
      <c r="BE124" s="13"/>
      <c r="BF124" s="13"/>
      <c r="BG124" s="13"/>
      <c r="BH124" s="13"/>
      <c r="BI124" s="13"/>
      <c r="BJ124" s="13"/>
      <c r="BK124" s="13"/>
      <c r="BL124" s="13"/>
      <c r="BM124" s="13"/>
      <c r="BN124" s="13"/>
      <c r="BO124" s="31">
        <v>0</v>
      </c>
      <c r="BP124" s="31">
        <v>0</v>
      </c>
      <c r="BQ124" s="31">
        <v>0</v>
      </c>
      <c r="BR124" s="31">
        <v>0</v>
      </c>
      <c r="BS124" s="31">
        <v>0</v>
      </c>
      <c r="BT124" s="31">
        <v>0</v>
      </c>
      <c r="BU124" s="31">
        <v>0</v>
      </c>
      <c r="BV124" s="31">
        <v>0</v>
      </c>
      <c r="BW124" s="31">
        <v>0</v>
      </c>
      <c r="BX124" s="31">
        <v>0</v>
      </c>
      <c r="BY124" s="31">
        <v>0</v>
      </c>
      <c r="BZ124" s="31">
        <v>0</v>
      </c>
      <c r="CA124" s="31">
        <v>0</v>
      </c>
      <c r="CB124" s="31">
        <v>0</v>
      </c>
      <c r="CC124" s="31">
        <v>0</v>
      </c>
      <c r="CD124" s="31">
        <v>0</v>
      </c>
      <c r="CE124" s="31">
        <v>0</v>
      </c>
      <c r="CF124" s="31">
        <v>0</v>
      </c>
      <c r="CG124" s="31">
        <v>0</v>
      </c>
      <c r="CH124" s="31">
        <v>0</v>
      </c>
    </row>
    <row r="125" spans="1:86" ht="45">
      <c r="A125" s="51" t="s">
        <v>745</v>
      </c>
      <c r="B125" s="13">
        <v>6</v>
      </c>
      <c r="C125" s="13">
        <v>1</v>
      </c>
      <c r="D125" s="13">
        <v>0</v>
      </c>
      <c r="E125" s="13">
        <v>0</v>
      </c>
      <c r="F125" s="13">
        <v>0</v>
      </c>
      <c r="G125" s="13">
        <v>0</v>
      </c>
      <c r="H125" s="13">
        <v>36</v>
      </c>
      <c r="I125" s="13">
        <v>0</v>
      </c>
      <c r="J125" s="13">
        <v>0</v>
      </c>
      <c r="K125" s="13">
        <v>0</v>
      </c>
      <c r="L125" s="13">
        <v>0</v>
      </c>
      <c r="M125" s="13">
        <v>0</v>
      </c>
      <c r="N125" s="13">
        <v>13</v>
      </c>
      <c r="O125" s="13">
        <v>0</v>
      </c>
      <c r="P125" s="13">
        <v>0</v>
      </c>
      <c r="Q125" s="13">
        <v>0</v>
      </c>
      <c r="R125" s="13">
        <v>0</v>
      </c>
      <c r="S125" s="13">
        <v>0</v>
      </c>
      <c r="T125" s="13">
        <v>0</v>
      </c>
      <c r="U125" s="13">
        <v>0</v>
      </c>
      <c r="V125" s="13">
        <v>0</v>
      </c>
      <c r="W125" s="13">
        <v>0</v>
      </c>
      <c r="X125" s="13">
        <v>0</v>
      </c>
      <c r="Y125" s="13">
        <v>0</v>
      </c>
      <c r="Z125" s="13">
        <v>0</v>
      </c>
      <c r="AA125" s="13">
        <v>0</v>
      </c>
      <c r="AB125" s="13">
        <v>0</v>
      </c>
      <c r="AC125" s="13">
        <v>0</v>
      </c>
      <c r="AD125" s="13">
        <v>0</v>
      </c>
      <c r="AE125" s="13">
        <v>0</v>
      </c>
      <c r="AF125" s="13">
        <v>0</v>
      </c>
      <c r="AG125" s="15">
        <v>6</v>
      </c>
      <c r="AH125" s="15">
        <v>49</v>
      </c>
      <c r="AI125" s="15">
        <v>0</v>
      </c>
      <c r="AJ125" s="15">
        <v>55</v>
      </c>
      <c r="AK125" s="15">
        <v>1</v>
      </c>
      <c r="AL125" s="15">
        <v>0</v>
      </c>
      <c r="AM125" s="13">
        <v>3</v>
      </c>
      <c r="AN125" s="18" t="s">
        <v>2447</v>
      </c>
      <c r="AO125" s="13">
        <v>0</v>
      </c>
      <c r="AP125" s="13">
        <v>0</v>
      </c>
      <c r="AQ125" s="13">
        <v>0</v>
      </c>
      <c r="AR125" s="13">
        <v>0</v>
      </c>
      <c r="AS125" s="13">
        <v>0</v>
      </c>
      <c r="AT125" s="13">
        <v>0</v>
      </c>
      <c r="AU125" s="13">
        <v>0</v>
      </c>
      <c r="AV125" s="13">
        <v>0</v>
      </c>
      <c r="AW125" s="13">
        <v>0</v>
      </c>
      <c r="AX125" s="13">
        <v>0</v>
      </c>
      <c r="AY125" s="13">
        <v>0</v>
      </c>
      <c r="AZ125" s="13">
        <v>0</v>
      </c>
      <c r="BA125" s="13">
        <v>0</v>
      </c>
      <c r="BB125" s="13">
        <v>0</v>
      </c>
      <c r="BC125" s="13">
        <v>0</v>
      </c>
      <c r="BD125" s="13">
        <v>0</v>
      </c>
      <c r="BE125" s="13">
        <v>0</v>
      </c>
      <c r="BF125" s="13">
        <v>0</v>
      </c>
      <c r="BG125" s="13">
        <v>0</v>
      </c>
      <c r="BH125" s="13">
        <v>0</v>
      </c>
      <c r="BI125" s="13">
        <v>0</v>
      </c>
      <c r="BJ125" s="13">
        <v>0</v>
      </c>
      <c r="BK125" s="13">
        <v>0</v>
      </c>
      <c r="BL125" s="13">
        <v>0</v>
      </c>
      <c r="BM125" s="13">
        <v>0</v>
      </c>
      <c r="BN125" s="13">
        <v>0</v>
      </c>
      <c r="BO125" s="13">
        <v>0</v>
      </c>
      <c r="BP125" s="13">
        <v>0</v>
      </c>
      <c r="BQ125" s="13">
        <v>0</v>
      </c>
      <c r="BR125" s="13">
        <v>0</v>
      </c>
      <c r="BS125" s="13">
        <v>0</v>
      </c>
      <c r="BT125" s="13">
        <v>0</v>
      </c>
      <c r="BU125" s="13">
        <v>0</v>
      </c>
      <c r="BV125" s="13">
        <v>0</v>
      </c>
      <c r="BW125" s="13">
        <v>0</v>
      </c>
      <c r="BX125" s="13">
        <v>0</v>
      </c>
      <c r="BY125" s="13">
        <v>0</v>
      </c>
      <c r="BZ125" s="13">
        <v>0</v>
      </c>
      <c r="CA125" s="13">
        <v>0</v>
      </c>
      <c r="CB125" s="13">
        <v>0</v>
      </c>
      <c r="CC125" s="31">
        <v>0</v>
      </c>
      <c r="CD125" s="31">
        <v>0</v>
      </c>
      <c r="CE125" s="31">
        <v>0</v>
      </c>
      <c r="CF125" s="31">
        <v>0</v>
      </c>
      <c r="CG125" s="31">
        <v>0</v>
      </c>
      <c r="CH125" s="31">
        <v>0</v>
      </c>
    </row>
    <row r="126" spans="1:86" s="12" customFormat="1" ht="45">
      <c r="A126" s="68" t="s">
        <v>2516</v>
      </c>
      <c r="B126" s="23">
        <v>9</v>
      </c>
      <c r="C126" s="23">
        <v>1</v>
      </c>
      <c r="D126" s="23">
        <v>0</v>
      </c>
      <c r="E126" s="23">
        <v>15</v>
      </c>
      <c r="F126" s="23">
        <v>0</v>
      </c>
      <c r="G126" s="23">
        <v>0</v>
      </c>
      <c r="H126" s="23">
        <v>111</v>
      </c>
      <c r="I126" s="23">
        <v>0</v>
      </c>
      <c r="J126" s="23">
        <v>0</v>
      </c>
      <c r="K126" s="23">
        <v>11</v>
      </c>
      <c r="L126" s="23">
        <v>0</v>
      </c>
      <c r="M126" s="23">
        <v>0</v>
      </c>
      <c r="N126" s="23">
        <v>7</v>
      </c>
      <c r="O126" s="23">
        <v>0</v>
      </c>
      <c r="P126" s="23">
        <v>0</v>
      </c>
      <c r="Q126" s="23">
        <v>0</v>
      </c>
      <c r="R126" s="23">
        <v>0</v>
      </c>
      <c r="S126" s="23">
        <v>0</v>
      </c>
      <c r="T126" s="23">
        <v>0</v>
      </c>
      <c r="U126" s="23">
        <v>0</v>
      </c>
      <c r="V126" s="23">
        <v>0</v>
      </c>
      <c r="W126" s="23">
        <v>0</v>
      </c>
      <c r="X126" s="23">
        <v>0</v>
      </c>
      <c r="Y126" s="23">
        <v>0</v>
      </c>
      <c r="Z126" s="23">
        <v>0</v>
      </c>
      <c r="AA126" s="23">
        <v>0</v>
      </c>
      <c r="AB126" s="23">
        <v>0</v>
      </c>
      <c r="AC126" s="23">
        <v>0</v>
      </c>
      <c r="AD126" s="23">
        <v>0</v>
      </c>
      <c r="AE126" s="24">
        <v>0</v>
      </c>
      <c r="AF126" s="24">
        <v>0</v>
      </c>
      <c r="AG126" s="24">
        <v>9</v>
      </c>
      <c r="AH126" s="24">
        <v>144</v>
      </c>
      <c r="AI126" s="24">
        <v>0</v>
      </c>
      <c r="AJ126" s="24">
        <v>153</v>
      </c>
      <c r="AK126" s="24">
        <v>1</v>
      </c>
      <c r="AL126" s="24">
        <v>0</v>
      </c>
      <c r="AM126" s="23">
        <v>2</v>
      </c>
      <c r="AN126" s="25" t="s">
        <v>2447</v>
      </c>
      <c r="AO126" s="31">
        <v>0</v>
      </c>
      <c r="AP126" s="31">
        <v>0</v>
      </c>
      <c r="AQ126" s="31">
        <v>0</v>
      </c>
      <c r="AR126" s="31">
        <v>0</v>
      </c>
      <c r="AS126" s="31">
        <v>0</v>
      </c>
      <c r="AT126" s="31">
        <v>0</v>
      </c>
      <c r="AU126" s="31">
        <v>0</v>
      </c>
      <c r="AV126" s="31">
        <v>0</v>
      </c>
      <c r="AW126" s="31">
        <v>0</v>
      </c>
      <c r="AX126" s="31">
        <v>0</v>
      </c>
      <c r="AY126" s="31">
        <v>0</v>
      </c>
      <c r="AZ126" s="31">
        <v>0</v>
      </c>
      <c r="BA126" s="31">
        <v>0</v>
      </c>
      <c r="BB126" s="31">
        <v>0</v>
      </c>
      <c r="BC126" s="31">
        <v>0</v>
      </c>
      <c r="BD126" s="31">
        <v>0</v>
      </c>
      <c r="BE126" s="31">
        <v>0</v>
      </c>
      <c r="BF126" s="31">
        <v>0</v>
      </c>
      <c r="BG126" s="31">
        <v>0</v>
      </c>
      <c r="BH126" s="31">
        <v>0</v>
      </c>
      <c r="BI126" s="31">
        <v>0</v>
      </c>
      <c r="BJ126" s="31">
        <v>0</v>
      </c>
      <c r="BK126" s="31">
        <v>0</v>
      </c>
      <c r="BL126" s="31">
        <v>0</v>
      </c>
      <c r="BM126" s="31">
        <v>0</v>
      </c>
      <c r="BN126" s="31">
        <v>0</v>
      </c>
      <c r="BO126" s="31">
        <v>0</v>
      </c>
      <c r="BP126" s="31">
        <v>0</v>
      </c>
      <c r="BQ126" s="31">
        <v>0</v>
      </c>
      <c r="BR126" s="31">
        <v>0</v>
      </c>
      <c r="BS126" s="31">
        <v>0</v>
      </c>
      <c r="BT126" s="31">
        <v>0</v>
      </c>
      <c r="BU126" s="31">
        <v>0</v>
      </c>
      <c r="BV126" s="31">
        <v>0</v>
      </c>
      <c r="BW126" s="31">
        <v>0</v>
      </c>
      <c r="BX126" s="31">
        <v>0</v>
      </c>
      <c r="BY126" s="31">
        <v>0</v>
      </c>
      <c r="BZ126" s="31">
        <v>0</v>
      </c>
      <c r="CA126" s="31">
        <v>0</v>
      </c>
      <c r="CB126" s="31">
        <v>0</v>
      </c>
      <c r="CC126" s="31">
        <v>0</v>
      </c>
      <c r="CD126" s="31">
        <v>0</v>
      </c>
      <c r="CE126" s="31">
        <v>0</v>
      </c>
      <c r="CF126" s="31">
        <v>0</v>
      </c>
      <c r="CG126" s="31">
        <v>0</v>
      </c>
      <c r="CH126" s="31">
        <v>0</v>
      </c>
    </row>
    <row r="127" spans="1:86" ht="45">
      <c r="A127" s="51" t="s">
        <v>768</v>
      </c>
      <c r="B127" s="13">
        <v>4</v>
      </c>
      <c r="C127" s="13">
        <v>1</v>
      </c>
      <c r="D127" s="13">
        <v>0</v>
      </c>
      <c r="E127" s="13">
        <v>62</v>
      </c>
      <c r="F127" s="13">
        <v>0</v>
      </c>
      <c r="G127" s="13">
        <v>0</v>
      </c>
      <c r="H127" s="13">
        <v>42</v>
      </c>
      <c r="I127" s="13">
        <v>0</v>
      </c>
      <c r="J127" s="13">
        <v>0</v>
      </c>
      <c r="K127" s="13">
        <v>3</v>
      </c>
      <c r="L127" s="13">
        <v>0</v>
      </c>
      <c r="M127" s="13">
        <v>0</v>
      </c>
      <c r="N127" s="13">
        <v>23</v>
      </c>
      <c r="O127" s="13">
        <v>0</v>
      </c>
      <c r="P127" s="13">
        <v>0</v>
      </c>
      <c r="Q127" s="13">
        <v>0</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5">
        <v>4</v>
      </c>
      <c r="AH127" s="15">
        <v>130</v>
      </c>
      <c r="AI127" s="15">
        <v>0</v>
      </c>
      <c r="AJ127" s="15">
        <v>134</v>
      </c>
      <c r="AK127" s="15">
        <v>1</v>
      </c>
      <c r="AL127" s="15">
        <v>0</v>
      </c>
      <c r="AM127" s="13">
        <v>2</v>
      </c>
      <c r="AN127" s="17" t="s">
        <v>2447</v>
      </c>
      <c r="AO127" s="13">
        <v>0</v>
      </c>
      <c r="AP127" s="13">
        <v>0</v>
      </c>
      <c r="AQ127" s="13">
        <v>0</v>
      </c>
      <c r="AR127" s="13">
        <v>0</v>
      </c>
      <c r="AS127" s="13">
        <v>0</v>
      </c>
      <c r="AT127" s="13">
        <v>0</v>
      </c>
      <c r="AU127" s="13">
        <v>0</v>
      </c>
      <c r="AV127" s="13">
        <v>0</v>
      </c>
      <c r="AW127" s="13">
        <v>0</v>
      </c>
      <c r="AX127" s="13">
        <v>0</v>
      </c>
      <c r="AY127" s="13">
        <v>0</v>
      </c>
      <c r="AZ127" s="13">
        <v>0</v>
      </c>
      <c r="BA127" s="13">
        <v>0</v>
      </c>
      <c r="BB127" s="13">
        <v>0</v>
      </c>
      <c r="BC127" s="13">
        <v>0</v>
      </c>
      <c r="BD127" s="13">
        <v>0</v>
      </c>
      <c r="BE127" s="13">
        <v>0</v>
      </c>
      <c r="BF127" s="13">
        <v>0</v>
      </c>
      <c r="BG127" s="13">
        <v>0</v>
      </c>
      <c r="BH127" s="13">
        <v>0</v>
      </c>
      <c r="BI127" s="13">
        <v>0</v>
      </c>
      <c r="BJ127" s="13">
        <v>0</v>
      </c>
      <c r="BK127" s="13">
        <v>0</v>
      </c>
      <c r="BL127" s="13">
        <v>0</v>
      </c>
      <c r="BM127" s="13">
        <v>0</v>
      </c>
      <c r="BN127" s="13">
        <v>0</v>
      </c>
      <c r="BO127" s="13">
        <v>0</v>
      </c>
      <c r="BP127" s="13">
        <v>0</v>
      </c>
      <c r="BQ127" s="13">
        <v>0</v>
      </c>
      <c r="BR127" s="13">
        <v>0</v>
      </c>
      <c r="BS127" s="13">
        <v>0</v>
      </c>
      <c r="BT127" s="13">
        <v>0</v>
      </c>
      <c r="BU127" s="13">
        <v>0</v>
      </c>
      <c r="BV127" s="13">
        <v>0</v>
      </c>
      <c r="BW127" s="13">
        <v>0</v>
      </c>
      <c r="BX127" s="13">
        <v>0</v>
      </c>
      <c r="BY127" s="13">
        <v>0</v>
      </c>
      <c r="BZ127" s="13">
        <v>0</v>
      </c>
      <c r="CA127" s="13">
        <v>0</v>
      </c>
      <c r="CB127" s="13">
        <v>0</v>
      </c>
      <c r="CC127" s="31">
        <v>0</v>
      </c>
      <c r="CD127" s="31">
        <v>0</v>
      </c>
      <c r="CE127" s="31">
        <v>0</v>
      </c>
      <c r="CF127" s="31">
        <v>0</v>
      </c>
      <c r="CG127" s="31">
        <v>0</v>
      </c>
      <c r="CH127" s="31">
        <v>0</v>
      </c>
    </row>
    <row r="128" spans="1:86" s="12" customFormat="1">
      <c r="A128" s="68" t="s">
        <v>786</v>
      </c>
      <c r="B128" s="23">
        <v>0</v>
      </c>
      <c r="C128" s="23">
        <v>1</v>
      </c>
      <c r="D128" s="23">
        <v>0</v>
      </c>
      <c r="E128" s="23">
        <v>0</v>
      </c>
      <c r="F128" s="23">
        <v>0</v>
      </c>
      <c r="G128" s="23">
        <v>0</v>
      </c>
      <c r="H128" s="23">
        <v>49</v>
      </c>
      <c r="I128" s="23">
        <v>0</v>
      </c>
      <c r="J128" s="23">
        <v>0</v>
      </c>
      <c r="K128" s="23">
        <v>6</v>
      </c>
      <c r="L128" s="23">
        <v>0</v>
      </c>
      <c r="M128" s="23">
        <v>0</v>
      </c>
      <c r="N128" s="23">
        <v>4</v>
      </c>
      <c r="O128" s="23">
        <v>0</v>
      </c>
      <c r="P128" s="23">
        <v>0</v>
      </c>
      <c r="Q128" s="23">
        <v>0</v>
      </c>
      <c r="R128" s="23">
        <v>0</v>
      </c>
      <c r="S128" s="23">
        <v>0</v>
      </c>
      <c r="T128" s="23">
        <v>0</v>
      </c>
      <c r="U128" s="23">
        <v>0</v>
      </c>
      <c r="V128" s="23">
        <v>0</v>
      </c>
      <c r="W128" s="23">
        <v>0</v>
      </c>
      <c r="X128" s="23">
        <v>0</v>
      </c>
      <c r="Y128" s="23">
        <v>0</v>
      </c>
      <c r="Z128" s="23">
        <v>0</v>
      </c>
      <c r="AA128" s="23">
        <v>0</v>
      </c>
      <c r="AB128" s="23">
        <v>0</v>
      </c>
      <c r="AC128" s="23">
        <v>0</v>
      </c>
      <c r="AD128" s="23">
        <v>0</v>
      </c>
      <c r="AE128" s="24">
        <v>0</v>
      </c>
      <c r="AF128" s="24">
        <v>0</v>
      </c>
      <c r="AG128" s="24">
        <v>0</v>
      </c>
      <c r="AH128" s="24">
        <v>59</v>
      </c>
      <c r="AI128" s="24">
        <v>0</v>
      </c>
      <c r="AJ128" s="24">
        <v>59</v>
      </c>
      <c r="AK128" s="24">
        <v>1</v>
      </c>
      <c r="AL128" s="24">
        <v>1</v>
      </c>
      <c r="AM128" s="23">
        <v>1</v>
      </c>
      <c r="AN128" s="23" t="s">
        <v>2519</v>
      </c>
      <c r="AO128" s="31">
        <v>0</v>
      </c>
      <c r="AP128" s="31">
        <v>0</v>
      </c>
      <c r="AQ128" s="31">
        <v>0</v>
      </c>
      <c r="AR128" s="31">
        <v>0</v>
      </c>
      <c r="AS128" s="31">
        <v>0</v>
      </c>
      <c r="AT128" s="31">
        <v>0</v>
      </c>
      <c r="AU128" s="31">
        <v>0</v>
      </c>
      <c r="AV128" s="31">
        <v>0</v>
      </c>
      <c r="AW128" s="31">
        <v>0</v>
      </c>
      <c r="AX128" s="31">
        <v>0</v>
      </c>
      <c r="AY128" s="31">
        <v>0</v>
      </c>
      <c r="AZ128" s="31">
        <v>0</v>
      </c>
      <c r="BA128" s="31">
        <v>0</v>
      </c>
      <c r="BB128" s="31">
        <v>0</v>
      </c>
      <c r="BC128" s="31">
        <v>0</v>
      </c>
      <c r="BD128" s="31">
        <v>0</v>
      </c>
      <c r="BE128" s="31">
        <v>0</v>
      </c>
      <c r="BF128" s="31">
        <v>0</v>
      </c>
      <c r="BG128" s="31">
        <v>0</v>
      </c>
      <c r="BH128" s="31">
        <v>0</v>
      </c>
      <c r="BI128" s="31">
        <v>0</v>
      </c>
      <c r="BJ128" s="31">
        <v>0</v>
      </c>
      <c r="BK128" s="31">
        <v>0</v>
      </c>
      <c r="BL128" s="31">
        <v>0</v>
      </c>
      <c r="BM128" s="31">
        <v>0</v>
      </c>
      <c r="BN128" s="31">
        <v>0</v>
      </c>
      <c r="BO128" s="31">
        <v>0</v>
      </c>
      <c r="BP128" s="31">
        <v>0</v>
      </c>
      <c r="BQ128" s="31">
        <v>0</v>
      </c>
      <c r="BR128" s="31">
        <v>0</v>
      </c>
      <c r="BS128" s="31">
        <v>0</v>
      </c>
      <c r="BT128" s="31">
        <v>0</v>
      </c>
      <c r="BU128" s="31">
        <v>0</v>
      </c>
      <c r="BV128" s="31">
        <v>0</v>
      </c>
      <c r="BW128" s="31">
        <v>0</v>
      </c>
      <c r="BX128" s="31">
        <v>0</v>
      </c>
      <c r="BY128" s="31">
        <v>0</v>
      </c>
      <c r="BZ128" s="31">
        <v>0</v>
      </c>
      <c r="CA128" s="31">
        <v>0</v>
      </c>
      <c r="CB128" s="31">
        <v>0</v>
      </c>
      <c r="CC128" s="31">
        <v>0</v>
      </c>
      <c r="CD128" s="31">
        <v>0</v>
      </c>
      <c r="CE128" s="31">
        <v>0</v>
      </c>
      <c r="CF128" s="31">
        <v>0</v>
      </c>
      <c r="CG128" s="31">
        <v>0</v>
      </c>
      <c r="CH128" s="31">
        <v>0</v>
      </c>
    </row>
    <row r="129" spans="1:86" s="12" customFormat="1">
      <c r="A129" s="68" t="s">
        <v>2464</v>
      </c>
      <c r="B129" s="23">
        <v>5</v>
      </c>
      <c r="C129" s="23">
        <v>0</v>
      </c>
      <c r="D129" s="23">
        <v>0</v>
      </c>
      <c r="E129" s="23">
        <v>6</v>
      </c>
      <c r="F129" s="23">
        <v>0</v>
      </c>
      <c r="G129" s="23">
        <v>0</v>
      </c>
      <c r="H129" s="23">
        <v>63</v>
      </c>
      <c r="I129" s="23">
        <v>0</v>
      </c>
      <c r="J129" s="23">
        <v>0</v>
      </c>
      <c r="K129" s="23">
        <v>0</v>
      </c>
      <c r="L129" s="23">
        <v>0</v>
      </c>
      <c r="M129" s="23">
        <v>0</v>
      </c>
      <c r="N129" s="23">
        <v>34</v>
      </c>
      <c r="O129" s="23">
        <v>0</v>
      </c>
      <c r="P129" s="23">
        <v>0</v>
      </c>
      <c r="Q129" s="23">
        <v>6</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4">
        <v>5</v>
      </c>
      <c r="AH129" s="24">
        <v>109</v>
      </c>
      <c r="AI129" s="24">
        <v>0</v>
      </c>
      <c r="AJ129" s="24">
        <v>114</v>
      </c>
      <c r="AK129" s="24">
        <v>0</v>
      </c>
      <c r="AL129" s="24">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v>0</v>
      </c>
      <c r="BQ129" s="23">
        <v>0</v>
      </c>
      <c r="BR129" s="23">
        <v>0</v>
      </c>
      <c r="BS129" s="23">
        <v>0</v>
      </c>
      <c r="BT129" s="23">
        <v>0</v>
      </c>
      <c r="BU129" s="23">
        <v>0</v>
      </c>
      <c r="BV129" s="23">
        <v>0</v>
      </c>
      <c r="BW129" s="23">
        <v>0</v>
      </c>
      <c r="BX129" s="23">
        <v>0</v>
      </c>
      <c r="BY129" s="23">
        <v>0</v>
      </c>
      <c r="BZ129" s="23">
        <v>0</v>
      </c>
      <c r="CA129" s="23">
        <v>0</v>
      </c>
      <c r="CB129" s="23">
        <v>0</v>
      </c>
      <c r="CC129" s="31">
        <v>0</v>
      </c>
      <c r="CD129" s="31">
        <v>0</v>
      </c>
      <c r="CE129" s="31">
        <v>0</v>
      </c>
      <c r="CF129" s="31">
        <v>0</v>
      </c>
      <c r="CG129" s="31">
        <v>0</v>
      </c>
      <c r="CH129" s="31">
        <v>0</v>
      </c>
    </row>
    <row r="130" spans="1:86" s="88" customFormat="1">
      <c r="A130" s="140" t="s">
        <v>1235</v>
      </c>
      <c r="B130" s="31">
        <v>8</v>
      </c>
      <c r="C130" s="31">
        <v>0</v>
      </c>
      <c r="D130" s="31">
        <v>0</v>
      </c>
      <c r="E130" s="31">
        <v>23</v>
      </c>
      <c r="F130" s="31">
        <v>0</v>
      </c>
      <c r="G130" s="31">
        <v>0</v>
      </c>
      <c r="H130" s="31">
        <v>86</v>
      </c>
      <c r="I130" s="31">
        <v>0</v>
      </c>
      <c r="J130" s="31">
        <v>0</v>
      </c>
      <c r="K130" s="31">
        <v>0</v>
      </c>
      <c r="L130" s="31">
        <v>0</v>
      </c>
      <c r="M130" s="31">
        <v>0</v>
      </c>
      <c r="N130" s="31">
        <v>6</v>
      </c>
      <c r="O130" s="31">
        <v>0</v>
      </c>
      <c r="P130" s="31">
        <v>0</v>
      </c>
      <c r="Q130" s="31">
        <v>0</v>
      </c>
      <c r="R130" s="31">
        <v>0</v>
      </c>
      <c r="S130" s="31">
        <v>0</v>
      </c>
      <c r="T130" s="31">
        <v>0</v>
      </c>
      <c r="U130" s="31">
        <v>0</v>
      </c>
      <c r="V130" s="31">
        <v>0</v>
      </c>
      <c r="W130" s="31">
        <v>0</v>
      </c>
      <c r="X130" s="31">
        <v>0</v>
      </c>
      <c r="Y130" s="31">
        <v>0</v>
      </c>
      <c r="Z130" s="31">
        <v>0</v>
      </c>
      <c r="AA130" s="31">
        <v>0</v>
      </c>
      <c r="AB130" s="31">
        <v>0</v>
      </c>
      <c r="AC130" s="31">
        <v>0</v>
      </c>
      <c r="AD130" s="31">
        <v>0</v>
      </c>
      <c r="AE130" s="31">
        <v>0</v>
      </c>
      <c r="AF130" s="31">
        <v>0</v>
      </c>
      <c r="AG130" s="76">
        <v>8</v>
      </c>
      <c r="AH130" s="76">
        <v>115</v>
      </c>
      <c r="AI130" s="76">
        <v>0</v>
      </c>
      <c r="AJ130" s="76">
        <v>123</v>
      </c>
      <c r="AK130" s="76">
        <v>0</v>
      </c>
      <c r="AL130" s="76">
        <v>0</v>
      </c>
      <c r="AM130" s="31">
        <v>0</v>
      </c>
      <c r="AN130" s="31">
        <v>0</v>
      </c>
      <c r="AO130" s="31">
        <v>0</v>
      </c>
      <c r="AP130" s="31">
        <v>0</v>
      </c>
      <c r="AQ130" s="31">
        <v>0</v>
      </c>
      <c r="AR130" s="31">
        <v>0</v>
      </c>
      <c r="AS130" s="31">
        <v>0</v>
      </c>
      <c r="AT130" s="31">
        <v>0</v>
      </c>
      <c r="AU130" s="31">
        <v>0</v>
      </c>
      <c r="AV130" s="31">
        <v>0</v>
      </c>
      <c r="AW130" s="31">
        <v>0</v>
      </c>
      <c r="AX130" s="31">
        <v>0</v>
      </c>
      <c r="AY130" s="31">
        <v>0</v>
      </c>
      <c r="AZ130" s="31">
        <v>0</v>
      </c>
      <c r="BA130" s="31">
        <v>0</v>
      </c>
      <c r="BB130" s="31">
        <v>0</v>
      </c>
      <c r="BC130" s="31">
        <v>0</v>
      </c>
      <c r="BD130" s="31">
        <v>0</v>
      </c>
      <c r="BE130" s="31">
        <v>0</v>
      </c>
      <c r="BF130" s="31">
        <v>0</v>
      </c>
      <c r="BG130" s="31">
        <v>0</v>
      </c>
      <c r="BH130" s="31">
        <v>0</v>
      </c>
      <c r="BI130" s="31">
        <v>0</v>
      </c>
      <c r="BJ130" s="31">
        <v>0</v>
      </c>
      <c r="BK130" s="31">
        <v>0</v>
      </c>
      <c r="BL130" s="31">
        <v>0</v>
      </c>
      <c r="BM130" s="31">
        <v>0</v>
      </c>
      <c r="BN130" s="31">
        <v>0</v>
      </c>
      <c r="BO130" s="31">
        <v>0</v>
      </c>
      <c r="BP130" s="31">
        <v>0</v>
      </c>
      <c r="BQ130" s="31">
        <v>0</v>
      </c>
      <c r="BR130" s="31">
        <v>0</v>
      </c>
      <c r="BS130" s="31">
        <v>0</v>
      </c>
      <c r="BT130" s="31">
        <v>0</v>
      </c>
      <c r="BU130" s="31">
        <v>0</v>
      </c>
      <c r="BV130" s="31">
        <v>0</v>
      </c>
      <c r="BW130" s="31">
        <v>0</v>
      </c>
      <c r="BX130" s="31">
        <v>0</v>
      </c>
      <c r="BY130" s="31">
        <v>0</v>
      </c>
      <c r="BZ130" s="31">
        <v>0</v>
      </c>
      <c r="CA130" s="31">
        <v>0</v>
      </c>
      <c r="CB130" s="31">
        <v>0</v>
      </c>
      <c r="CC130" s="31">
        <v>0</v>
      </c>
      <c r="CD130" s="31">
        <v>0</v>
      </c>
      <c r="CE130" s="31">
        <v>0</v>
      </c>
      <c r="CF130" s="31">
        <v>0</v>
      </c>
      <c r="CG130" s="31">
        <v>0</v>
      </c>
      <c r="CH130" s="31">
        <v>0</v>
      </c>
    </row>
    <row r="131" spans="1:86">
      <c r="A131" s="140" t="s">
        <v>2437</v>
      </c>
      <c r="B131" s="31">
        <v>7</v>
      </c>
      <c r="C131" s="31">
        <v>0</v>
      </c>
      <c r="D131" s="31">
        <v>0</v>
      </c>
      <c r="E131" s="31">
        <v>5</v>
      </c>
      <c r="F131" s="31">
        <v>0</v>
      </c>
      <c r="G131" s="31">
        <v>0</v>
      </c>
      <c r="H131" s="31">
        <v>94</v>
      </c>
      <c r="I131" s="31">
        <v>0</v>
      </c>
      <c r="J131" s="31">
        <v>0</v>
      </c>
      <c r="K131" s="31">
        <v>0</v>
      </c>
      <c r="L131" s="31">
        <v>0</v>
      </c>
      <c r="M131" s="31">
        <v>0</v>
      </c>
      <c r="N131" s="31">
        <v>0</v>
      </c>
      <c r="O131" s="31">
        <v>0</v>
      </c>
      <c r="P131" s="31">
        <v>0</v>
      </c>
      <c r="Q131" s="31">
        <v>0</v>
      </c>
      <c r="R131" s="31">
        <v>0</v>
      </c>
      <c r="S131" s="31">
        <v>0</v>
      </c>
      <c r="T131" s="31">
        <v>0</v>
      </c>
      <c r="U131" s="31">
        <v>0</v>
      </c>
      <c r="V131" s="31">
        <v>0</v>
      </c>
      <c r="W131" s="31">
        <v>0</v>
      </c>
      <c r="X131" s="31">
        <v>0</v>
      </c>
      <c r="Y131" s="31">
        <v>0</v>
      </c>
      <c r="Z131" s="31">
        <v>0</v>
      </c>
      <c r="AA131" s="31">
        <v>0</v>
      </c>
      <c r="AB131" s="31">
        <v>0</v>
      </c>
      <c r="AC131" s="31">
        <v>0</v>
      </c>
      <c r="AD131" s="31">
        <v>0</v>
      </c>
      <c r="AE131" s="31">
        <v>0</v>
      </c>
      <c r="AF131" s="31">
        <v>0</v>
      </c>
      <c r="AG131" s="76">
        <f>B131</f>
        <v>7</v>
      </c>
      <c r="AH131" s="76">
        <f>E131+H131+K131+N131</f>
        <v>99</v>
      </c>
      <c r="AI131" s="76">
        <v>0</v>
      </c>
      <c r="AJ131" s="76">
        <f>AG131+AH131+AI131</f>
        <v>106</v>
      </c>
      <c r="AK131" s="76">
        <v>0</v>
      </c>
      <c r="AL131" s="76">
        <v>0</v>
      </c>
      <c r="AM131" s="31">
        <v>0</v>
      </c>
      <c r="AN131" s="31">
        <v>0</v>
      </c>
      <c r="AO131" s="31">
        <v>0</v>
      </c>
      <c r="AP131" s="31">
        <v>0</v>
      </c>
      <c r="AQ131" s="31">
        <v>0</v>
      </c>
      <c r="AR131" s="31">
        <v>0</v>
      </c>
      <c r="AS131" s="31">
        <v>0</v>
      </c>
      <c r="AT131" s="31">
        <v>0</v>
      </c>
      <c r="AU131" s="31">
        <v>0</v>
      </c>
      <c r="AV131" s="31">
        <v>0</v>
      </c>
      <c r="AW131" s="31">
        <v>0</v>
      </c>
      <c r="AX131" s="31">
        <v>0</v>
      </c>
      <c r="AY131" s="31">
        <v>0</v>
      </c>
      <c r="AZ131" s="31">
        <v>0</v>
      </c>
      <c r="BA131" s="31">
        <v>0</v>
      </c>
      <c r="BB131" s="31">
        <v>0</v>
      </c>
      <c r="BC131" s="31">
        <v>0</v>
      </c>
      <c r="BD131" s="31">
        <v>0</v>
      </c>
      <c r="BE131" s="31">
        <v>0</v>
      </c>
      <c r="BF131" s="31">
        <v>0</v>
      </c>
      <c r="BG131" s="31">
        <v>0</v>
      </c>
      <c r="BH131" s="31">
        <v>0</v>
      </c>
      <c r="BI131" s="31">
        <v>0</v>
      </c>
      <c r="BJ131" s="31">
        <v>0</v>
      </c>
      <c r="BK131" s="31">
        <v>0</v>
      </c>
      <c r="BL131" s="31">
        <v>0</v>
      </c>
      <c r="BM131" s="31">
        <v>0</v>
      </c>
      <c r="BN131" s="31">
        <v>0</v>
      </c>
      <c r="BO131" s="31">
        <v>0</v>
      </c>
      <c r="BP131" s="31">
        <v>0</v>
      </c>
      <c r="BQ131" s="31">
        <v>0</v>
      </c>
      <c r="BR131" s="31">
        <v>0</v>
      </c>
      <c r="BS131" s="31">
        <v>0</v>
      </c>
      <c r="BT131" s="31">
        <v>0</v>
      </c>
      <c r="BU131" s="31">
        <v>0</v>
      </c>
      <c r="BV131" s="31">
        <v>0</v>
      </c>
      <c r="BW131" s="31">
        <v>0</v>
      </c>
      <c r="BX131" s="31">
        <v>0</v>
      </c>
      <c r="BY131" s="31">
        <v>0</v>
      </c>
      <c r="BZ131" s="31">
        <v>0</v>
      </c>
      <c r="CA131" s="31" t="s">
        <v>2436</v>
      </c>
      <c r="CB131" s="31" t="s">
        <v>2436</v>
      </c>
      <c r="CC131" s="31">
        <v>0</v>
      </c>
      <c r="CD131" s="31">
        <v>0</v>
      </c>
      <c r="CE131" s="31">
        <v>0</v>
      </c>
      <c r="CF131" s="31">
        <v>0</v>
      </c>
      <c r="CG131" s="31">
        <v>0</v>
      </c>
      <c r="CH131" s="31">
        <v>0</v>
      </c>
    </row>
    <row r="132" spans="1:86" s="12" customFormat="1">
      <c r="A132" s="68" t="s">
        <v>744</v>
      </c>
      <c r="B132" s="23">
        <v>1</v>
      </c>
      <c r="C132" s="23">
        <v>0</v>
      </c>
      <c r="D132" s="23">
        <v>0</v>
      </c>
      <c r="E132" s="23">
        <v>0</v>
      </c>
      <c r="F132" s="23">
        <v>0</v>
      </c>
      <c r="G132" s="23">
        <v>0</v>
      </c>
      <c r="H132" s="23">
        <v>41</v>
      </c>
      <c r="I132" s="23">
        <v>2</v>
      </c>
      <c r="J132" s="23">
        <v>0</v>
      </c>
      <c r="K132" s="23">
        <v>0</v>
      </c>
      <c r="L132" s="23">
        <v>0</v>
      </c>
      <c r="M132" s="23">
        <v>0</v>
      </c>
      <c r="N132" s="23">
        <v>19</v>
      </c>
      <c r="O132" s="23">
        <v>0</v>
      </c>
      <c r="P132" s="23">
        <v>0</v>
      </c>
      <c r="Q132" s="23">
        <v>0</v>
      </c>
      <c r="R132" s="23">
        <v>0</v>
      </c>
      <c r="S132" s="23">
        <v>0</v>
      </c>
      <c r="T132" s="23">
        <v>0</v>
      </c>
      <c r="U132" s="23">
        <v>0</v>
      </c>
      <c r="V132" s="23">
        <v>0</v>
      </c>
      <c r="W132" s="23">
        <v>0</v>
      </c>
      <c r="X132" s="23">
        <v>0</v>
      </c>
      <c r="Y132" s="23">
        <v>0</v>
      </c>
      <c r="Z132" s="23">
        <v>0</v>
      </c>
      <c r="AA132" s="23">
        <v>0</v>
      </c>
      <c r="AB132" s="23">
        <v>0</v>
      </c>
      <c r="AC132" s="23">
        <v>0</v>
      </c>
      <c r="AD132" s="23">
        <v>0</v>
      </c>
      <c r="AE132" s="23">
        <v>0</v>
      </c>
      <c r="AF132" s="23">
        <v>0</v>
      </c>
      <c r="AG132" s="24">
        <v>1</v>
      </c>
      <c r="AH132" s="24">
        <v>60</v>
      </c>
      <c r="AI132" s="24">
        <v>0</v>
      </c>
      <c r="AJ132" s="24">
        <v>61</v>
      </c>
      <c r="AK132" s="24">
        <v>2</v>
      </c>
      <c r="AL132" s="24">
        <v>0</v>
      </c>
      <c r="AM132" s="23">
        <v>5</v>
      </c>
      <c r="AN132" s="23" t="s">
        <v>2453</v>
      </c>
      <c r="AO132" s="23">
        <v>0</v>
      </c>
      <c r="AP132" s="23">
        <v>0</v>
      </c>
      <c r="AQ132" s="23">
        <v>0</v>
      </c>
      <c r="AR132" s="23">
        <v>0</v>
      </c>
      <c r="AS132" s="23">
        <v>0</v>
      </c>
      <c r="AT132" s="23">
        <v>0</v>
      </c>
      <c r="AU132" s="23">
        <v>0</v>
      </c>
      <c r="AV132" s="23">
        <v>0</v>
      </c>
      <c r="AW132" s="23">
        <v>0</v>
      </c>
      <c r="AX132" s="23">
        <v>0</v>
      </c>
      <c r="AY132" s="23">
        <v>0</v>
      </c>
      <c r="AZ132" s="23">
        <v>0</v>
      </c>
      <c r="BA132" s="23">
        <v>0</v>
      </c>
      <c r="BB132" s="23">
        <v>0</v>
      </c>
      <c r="BC132" s="23">
        <v>0</v>
      </c>
      <c r="BD132" s="23">
        <v>0</v>
      </c>
      <c r="BE132" s="23">
        <v>0</v>
      </c>
      <c r="BF132" s="23">
        <v>0</v>
      </c>
      <c r="BG132" s="23">
        <v>0</v>
      </c>
      <c r="BH132" s="23">
        <v>0</v>
      </c>
      <c r="BI132" s="23">
        <v>0</v>
      </c>
      <c r="BJ132" s="23">
        <v>0</v>
      </c>
      <c r="BK132" s="23">
        <v>0</v>
      </c>
      <c r="BL132" s="23">
        <v>0</v>
      </c>
      <c r="BM132" s="23">
        <v>0</v>
      </c>
      <c r="BN132" s="23">
        <v>0</v>
      </c>
      <c r="BO132" s="23">
        <v>0</v>
      </c>
      <c r="BP132" s="23">
        <v>0</v>
      </c>
      <c r="BQ132" s="23">
        <v>0</v>
      </c>
      <c r="BR132" s="23">
        <v>0</v>
      </c>
      <c r="BS132" s="23">
        <v>0</v>
      </c>
      <c r="BT132" s="23">
        <v>0</v>
      </c>
      <c r="BU132" s="23">
        <v>0</v>
      </c>
      <c r="BV132" s="23">
        <v>0</v>
      </c>
      <c r="BW132" s="23">
        <v>0</v>
      </c>
      <c r="BX132" s="23">
        <v>0</v>
      </c>
      <c r="BY132" s="23">
        <v>0</v>
      </c>
      <c r="BZ132" s="23">
        <v>0</v>
      </c>
      <c r="CA132" s="23">
        <v>0</v>
      </c>
      <c r="CB132" s="23">
        <v>0</v>
      </c>
      <c r="CC132" s="31">
        <v>0</v>
      </c>
      <c r="CD132" s="31">
        <v>0</v>
      </c>
      <c r="CE132" s="31">
        <v>0</v>
      </c>
      <c r="CF132" s="31">
        <v>0</v>
      </c>
      <c r="CG132" s="31">
        <v>0</v>
      </c>
      <c r="CH132" s="31">
        <v>0</v>
      </c>
    </row>
    <row r="133" spans="1:86">
      <c r="A133" s="51" t="s">
        <v>2500</v>
      </c>
      <c r="B133" s="13">
        <v>3</v>
      </c>
      <c r="C133" s="13">
        <v>0</v>
      </c>
      <c r="D133" s="13">
        <v>0</v>
      </c>
      <c r="E133" s="13">
        <v>129</v>
      </c>
      <c r="F133" s="13">
        <v>0</v>
      </c>
      <c r="G133" s="13">
        <v>0</v>
      </c>
      <c r="H133" s="13">
        <v>47</v>
      </c>
      <c r="I133" s="13">
        <v>0</v>
      </c>
      <c r="J133" s="13">
        <v>0</v>
      </c>
      <c r="K133" s="13">
        <v>0</v>
      </c>
      <c r="L133" s="13">
        <v>0</v>
      </c>
      <c r="M133" s="13">
        <v>0</v>
      </c>
      <c r="N133" s="13">
        <v>7</v>
      </c>
      <c r="O133" s="13">
        <v>0</v>
      </c>
      <c r="P133" s="13">
        <v>0</v>
      </c>
      <c r="Q133" s="13">
        <v>0</v>
      </c>
      <c r="R133" s="13">
        <v>0</v>
      </c>
      <c r="S133" s="13">
        <v>0</v>
      </c>
      <c r="T133" s="13">
        <v>0</v>
      </c>
      <c r="U133" s="13">
        <v>0</v>
      </c>
      <c r="V133" s="13">
        <v>0</v>
      </c>
      <c r="W133" s="13">
        <v>0</v>
      </c>
      <c r="X133" s="13">
        <v>0</v>
      </c>
      <c r="Y133" s="13">
        <v>0</v>
      </c>
      <c r="Z133" s="13">
        <v>0</v>
      </c>
      <c r="AA133" s="13">
        <v>0</v>
      </c>
      <c r="AB133" s="13">
        <v>0</v>
      </c>
      <c r="AC133" s="13">
        <v>0</v>
      </c>
      <c r="AD133" s="13">
        <v>0</v>
      </c>
      <c r="AE133" s="13">
        <v>0</v>
      </c>
      <c r="AF133" s="13">
        <v>0</v>
      </c>
      <c r="AG133" s="15">
        <v>3</v>
      </c>
      <c r="AH133" s="15">
        <v>183</v>
      </c>
      <c r="AI133" s="15">
        <v>0</v>
      </c>
      <c r="AJ133" s="15">
        <v>186</v>
      </c>
      <c r="AK133" s="15">
        <v>0</v>
      </c>
      <c r="AL133" s="15">
        <v>0</v>
      </c>
      <c r="AM133" s="13">
        <v>0</v>
      </c>
      <c r="AN133" s="13">
        <v>0</v>
      </c>
      <c r="AO133" s="13">
        <v>0</v>
      </c>
      <c r="AP133" s="13">
        <v>0</v>
      </c>
      <c r="AQ133" s="13">
        <v>0</v>
      </c>
      <c r="AR133" s="13">
        <v>0</v>
      </c>
      <c r="AS133" s="13">
        <v>0</v>
      </c>
      <c r="AT133" s="13">
        <v>0</v>
      </c>
      <c r="AU133" s="13">
        <v>0</v>
      </c>
      <c r="AV133" s="13">
        <v>0</v>
      </c>
      <c r="AW133" s="13">
        <v>0</v>
      </c>
      <c r="AX133" s="13">
        <v>0</v>
      </c>
      <c r="AY133" s="13">
        <v>0</v>
      </c>
      <c r="AZ133" s="13">
        <v>0</v>
      </c>
      <c r="BA133" s="13">
        <v>0</v>
      </c>
      <c r="BB133" s="13">
        <v>0</v>
      </c>
      <c r="BC133" s="13">
        <v>0</v>
      </c>
      <c r="BD133" s="13">
        <v>0</v>
      </c>
      <c r="BE133" s="13">
        <v>0</v>
      </c>
      <c r="BF133" s="13">
        <v>0</v>
      </c>
      <c r="BG133" s="13">
        <v>0</v>
      </c>
      <c r="BH133" s="13">
        <v>0</v>
      </c>
      <c r="BI133" s="13">
        <v>0</v>
      </c>
      <c r="BJ133" s="13">
        <v>0</v>
      </c>
      <c r="BK133" s="13">
        <v>0</v>
      </c>
      <c r="BL133" s="13">
        <v>0</v>
      </c>
      <c r="BM133" s="13">
        <v>0</v>
      </c>
      <c r="BN133" s="13">
        <v>0</v>
      </c>
      <c r="BO133" s="13">
        <v>0</v>
      </c>
      <c r="BP133" s="31">
        <v>0</v>
      </c>
      <c r="BQ133" s="31">
        <v>0</v>
      </c>
      <c r="BR133" s="31">
        <v>0</v>
      </c>
      <c r="BS133" s="31">
        <v>0</v>
      </c>
      <c r="BT133" s="31">
        <v>0</v>
      </c>
      <c r="BU133" s="31">
        <v>0</v>
      </c>
      <c r="BV133" s="31">
        <v>0</v>
      </c>
      <c r="BW133" s="31">
        <v>0</v>
      </c>
      <c r="BX133" s="31">
        <v>0</v>
      </c>
      <c r="BY133" s="31">
        <v>0</v>
      </c>
      <c r="BZ133" s="31">
        <v>0</v>
      </c>
      <c r="CA133" s="31">
        <v>0</v>
      </c>
      <c r="CB133" s="13">
        <v>0</v>
      </c>
      <c r="CC133" s="31">
        <v>0</v>
      </c>
      <c r="CD133" s="31">
        <v>0</v>
      </c>
      <c r="CE133" s="31">
        <v>0</v>
      </c>
      <c r="CF133" s="31">
        <v>0</v>
      </c>
      <c r="CG133" s="31">
        <v>0</v>
      </c>
      <c r="CH133" s="31">
        <v>0</v>
      </c>
    </row>
    <row r="134" spans="1:86" ht="30">
      <c r="A134" s="160" t="s">
        <v>732</v>
      </c>
      <c r="B134" s="153">
        <v>4</v>
      </c>
      <c r="C134" s="31">
        <v>0</v>
      </c>
      <c r="D134" s="31">
        <v>0</v>
      </c>
      <c r="E134" s="31">
        <v>0</v>
      </c>
      <c r="F134" s="31">
        <v>0</v>
      </c>
      <c r="G134" s="31">
        <v>0</v>
      </c>
      <c r="H134" s="153">
        <v>34</v>
      </c>
      <c r="I134" s="31">
        <v>1</v>
      </c>
      <c r="J134" s="31">
        <v>0</v>
      </c>
      <c r="K134" s="31">
        <v>0</v>
      </c>
      <c r="L134" s="31">
        <v>0</v>
      </c>
      <c r="M134" s="31">
        <v>0</v>
      </c>
      <c r="N134" s="153">
        <v>5</v>
      </c>
      <c r="O134" s="31">
        <v>0</v>
      </c>
      <c r="P134" s="31">
        <v>0</v>
      </c>
      <c r="Q134" s="31">
        <v>0</v>
      </c>
      <c r="R134" s="31">
        <v>0</v>
      </c>
      <c r="S134" s="31">
        <v>0</v>
      </c>
      <c r="T134" s="31">
        <v>0</v>
      </c>
      <c r="U134" s="31">
        <v>0</v>
      </c>
      <c r="V134" s="31">
        <v>0</v>
      </c>
      <c r="W134" s="31">
        <v>0</v>
      </c>
      <c r="X134" s="31">
        <v>0</v>
      </c>
      <c r="Y134" s="31">
        <v>0</v>
      </c>
      <c r="Z134" s="31">
        <v>0</v>
      </c>
      <c r="AA134" s="31">
        <v>0</v>
      </c>
      <c r="AB134" s="31">
        <v>0</v>
      </c>
      <c r="AC134" s="31">
        <v>0</v>
      </c>
      <c r="AD134" s="31">
        <v>0</v>
      </c>
      <c r="AE134" s="31">
        <v>0</v>
      </c>
      <c r="AF134" s="31">
        <v>0</v>
      </c>
      <c r="AG134" s="153">
        <v>4</v>
      </c>
      <c r="AH134" s="153">
        <v>39</v>
      </c>
      <c r="AI134" s="153">
        <v>0</v>
      </c>
      <c r="AJ134" s="153">
        <v>43</v>
      </c>
      <c r="AK134" s="153">
        <v>1</v>
      </c>
      <c r="AL134" s="153">
        <v>0</v>
      </c>
      <c r="AM134" s="153">
        <v>3</v>
      </c>
      <c r="AN134" s="154" t="s">
        <v>2434</v>
      </c>
      <c r="AO134" s="31">
        <v>0</v>
      </c>
      <c r="AP134" s="31">
        <v>0</v>
      </c>
      <c r="AQ134" s="31">
        <v>0</v>
      </c>
      <c r="AR134" s="31">
        <v>0</v>
      </c>
      <c r="AS134" s="31">
        <v>0</v>
      </c>
      <c r="AT134" s="31">
        <v>0</v>
      </c>
      <c r="AU134" s="31">
        <v>0</v>
      </c>
      <c r="AV134" s="31">
        <v>0</v>
      </c>
      <c r="AW134" s="31">
        <v>0</v>
      </c>
      <c r="AX134" s="31">
        <v>0</v>
      </c>
      <c r="AY134" s="31">
        <v>0</v>
      </c>
      <c r="AZ134" s="31">
        <v>0</v>
      </c>
      <c r="BA134" s="31">
        <v>0</v>
      </c>
      <c r="BB134" s="31">
        <v>0</v>
      </c>
      <c r="BC134" s="31">
        <v>0</v>
      </c>
      <c r="BD134" s="31">
        <v>0</v>
      </c>
      <c r="BE134" s="31">
        <v>0</v>
      </c>
      <c r="BF134" s="31">
        <v>0</v>
      </c>
      <c r="BG134" s="31">
        <v>0</v>
      </c>
      <c r="BH134" s="31">
        <v>0</v>
      </c>
      <c r="BI134" s="31">
        <v>0</v>
      </c>
      <c r="BJ134" s="31">
        <v>0</v>
      </c>
      <c r="BK134" s="31">
        <v>0</v>
      </c>
      <c r="BL134" s="31">
        <v>0</v>
      </c>
      <c r="BM134" s="31">
        <v>0</v>
      </c>
      <c r="BN134" s="31">
        <v>0</v>
      </c>
      <c r="BO134" s="31">
        <v>0</v>
      </c>
      <c r="BP134" s="31">
        <v>0</v>
      </c>
      <c r="BQ134" s="31">
        <v>0</v>
      </c>
      <c r="BR134" s="31">
        <v>0</v>
      </c>
      <c r="BS134" s="31">
        <v>0</v>
      </c>
      <c r="BT134" s="31">
        <v>0</v>
      </c>
      <c r="BU134" s="31">
        <v>0</v>
      </c>
      <c r="BV134" s="31">
        <v>0</v>
      </c>
      <c r="BW134" s="31">
        <v>0</v>
      </c>
      <c r="BX134" s="31">
        <v>0</v>
      </c>
      <c r="BY134" s="31">
        <v>0</v>
      </c>
      <c r="BZ134" s="31">
        <v>0</v>
      </c>
      <c r="CA134" s="153"/>
      <c r="CB134" s="153"/>
      <c r="CC134" s="31">
        <v>0</v>
      </c>
      <c r="CD134" s="31">
        <v>0</v>
      </c>
      <c r="CE134" s="31">
        <v>0</v>
      </c>
      <c r="CF134" s="31">
        <v>0</v>
      </c>
      <c r="CG134" s="31">
        <v>0</v>
      </c>
      <c r="CH134" s="31">
        <v>0</v>
      </c>
    </row>
    <row r="135" spans="1:86">
      <c r="A135" s="51" t="s">
        <v>748</v>
      </c>
      <c r="B135" s="13">
        <v>3</v>
      </c>
      <c r="C135" s="13">
        <v>0</v>
      </c>
      <c r="D135" s="13">
        <v>0</v>
      </c>
      <c r="E135" s="13">
        <v>14</v>
      </c>
      <c r="F135" s="13">
        <v>0</v>
      </c>
      <c r="G135" s="13">
        <v>0</v>
      </c>
      <c r="H135" s="13">
        <v>41</v>
      </c>
      <c r="I135" s="13">
        <v>0</v>
      </c>
      <c r="J135" s="13">
        <v>0</v>
      </c>
      <c r="K135" s="13">
        <v>0</v>
      </c>
      <c r="L135" s="13">
        <v>0</v>
      </c>
      <c r="M135" s="13">
        <v>0</v>
      </c>
      <c r="N135" s="13">
        <v>4</v>
      </c>
      <c r="O135" s="13"/>
      <c r="P135" s="13">
        <v>0</v>
      </c>
      <c r="Q135" s="13">
        <v>0</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5">
        <v>3</v>
      </c>
      <c r="AH135" s="15">
        <v>59</v>
      </c>
      <c r="AI135" s="15">
        <v>0</v>
      </c>
      <c r="AJ135" s="15">
        <v>62</v>
      </c>
      <c r="AK135" s="15">
        <v>0</v>
      </c>
      <c r="AL135" s="15">
        <v>0</v>
      </c>
      <c r="AM135" s="13">
        <v>0</v>
      </c>
      <c r="AN135" s="13">
        <v>0</v>
      </c>
      <c r="AO135" s="31">
        <v>0</v>
      </c>
      <c r="AP135" s="31">
        <v>0</v>
      </c>
      <c r="AQ135" s="31">
        <v>0</v>
      </c>
      <c r="AR135" s="31">
        <v>0</v>
      </c>
      <c r="AS135" s="31">
        <v>0</v>
      </c>
      <c r="AT135" s="31">
        <v>0</v>
      </c>
      <c r="AU135" s="31">
        <v>0</v>
      </c>
      <c r="AV135" s="31">
        <v>0</v>
      </c>
      <c r="AW135" s="31">
        <v>0</v>
      </c>
      <c r="AX135" s="31">
        <v>0</v>
      </c>
      <c r="AY135" s="31">
        <v>0</v>
      </c>
      <c r="AZ135" s="31">
        <v>0</v>
      </c>
      <c r="BA135" s="31">
        <v>0</v>
      </c>
      <c r="BB135" s="31">
        <v>0</v>
      </c>
      <c r="BC135" s="31">
        <v>0</v>
      </c>
      <c r="BD135" s="31">
        <v>0</v>
      </c>
      <c r="BE135" s="31">
        <v>0</v>
      </c>
      <c r="BF135" s="31">
        <v>0</v>
      </c>
      <c r="BG135" s="31">
        <v>0</v>
      </c>
      <c r="BH135" s="31">
        <v>0</v>
      </c>
      <c r="BI135" s="31">
        <v>0</v>
      </c>
      <c r="BJ135" s="31">
        <v>0</v>
      </c>
      <c r="BK135" s="31">
        <v>0</v>
      </c>
      <c r="BL135" s="31">
        <v>0</v>
      </c>
      <c r="BM135" s="31">
        <v>0</v>
      </c>
      <c r="BN135" s="31">
        <v>0</v>
      </c>
      <c r="BO135" s="31">
        <v>0</v>
      </c>
      <c r="BP135" s="31">
        <v>0</v>
      </c>
      <c r="BQ135" s="31">
        <v>0</v>
      </c>
      <c r="BR135" s="31">
        <v>0</v>
      </c>
      <c r="BS135" s="31">
        <v>0</v>
      </c>
      <c r="BT135" s="31">
        <v>0</v>
      </c>
      <c r="BU135" s="31">
        <v>0</v>
      </c>
      <c r="BV135" s="31">
        <v>0</v>
      </c>
      <c r="BW135" s="31">
        <v>0</v>
      </c>
      <c r="BX135" s="31">
        <v>0</v>
      </c>
      <c r="BY135" s="31">
        <v>0</v>
      </c>
      <c r="BZ135" s="31">
        <v>0</v>
      </c>
      <c r="CA135" s="31">
        <v>0</v>
      </c>
      <c r="CB135" s="31">
        <v>0</v>
      </c>
      <c r="CC135" s="31">
        <v>0</v>
      </c>
      <c r="CD135" s="31">
        <v>0</v>
      </c>
      <c r="CE135" s="31">
        <v>0</v>
      </c>
      <c r="CF135" s="31">
        <v>0</v>
      </c>
      <c r="CG135" s="31">
        <v>0</v>
      </c>
      <c r="CH135" s="31">
        <v>0</v>
      </c>
    </row>
    <row r="136" spans="1:86" s="295" customFormat="1" ht="14.25">
      <c r="A136" s="217" t="s">
        <v>1433</v>
      </c>
      <c r="B136" s="293">
        <f t="shared" ref="B136:AG136" si="0">SUM(B4:B135)</f>
        <v>772</v>
      </c>
      <c r="C136" s="293">
        <f t="shared" si="0"/>
        <v>20</v>
      </c>
      <c r="D136" s="293">
        <f t="shared" si="0"/>
        <v>0</v>
      </c>
      <c r="E136" s="293">
        <f t="shared" si="0"/>
        <v>7136</v>
      </c>
      <c r="F136" s="293">
        <f t="shared" si="0"/>
        <v>1</v>
      </c>
      <c r="G136" s="293">
        <f t="shared" si="0"/>
        <v>0</v>
      </c>
      <c r="H136" s="293">
        <f t="shared" si="0"/>
        <v>7307</v>
      </c>
      <c r="I136" s="293">
        <f t="shared" si="0"/>
        <v>31</v>
      </c>
      <c r="J136" s="293">
        <f t="shared" si="0"/>
        <v>0</v>
      </c>
      <c r="K136" s="293">
        <f t="shared" si="0"/>
        <v>2489</v>
      </c>
      <c r="L136" s="293">
        <f t="shared" si="0"/>
        <v>0</v>
      </c>
      <c r="M136" s="293">
        <f t="shared" si="0"/>
        <v>0</v>
      </c>
      <c r="N136" s="293">
        <f t="shared" si="0"/>
        <v>1356</v>
      </c>
      <c r="O136" s="293">
        <f t="shared" si="0"/>
        <v>5</v>
      </c>
      <c r="P136" s="293">
        <f t="shared" si="0"/>
        <v>0</v>
      </c>
      <c r="Q136" s="293">
        <f t="shared" si="0"/>
        <v>202</v>
      </c>
      <c r="R136" s="293">
        <f t="shared" si="0"/>
        <v>0</v>
      </c>
      <c r="S136" s="293">
        <f t="shared" si="0"/>
        <v>0</v>
      </c>
      <c r="T136" s="293">
        <f t="shared" si="0"/>
        <v>0</v>
      </c>
      <c r="U136" s="293">
        <f t="shared" si="0"/>
        <v>0</v>
      </c>
      <c r="V136" s="293">
        <f t="shared" si="0"/>
        <v>0</v>
      </c>
      <c r="W136" s="293">
        <f t="shared" si="0"/>
        <v>0</v>
      </c>
      <c r="X136" s="293">
        <f t="shared" si="0"/>
        <v>0</v>
      </c>
      <c r="Y136" s="293">
        <f t="shared" si="0"/>
        <v>0</v>
      </c>
      <c r="Z136" s="293">
        <f t="shared" si="0"/>
        <v>0</v>
      </c>
      <c r="AA136" s="293">
        <f t="shared" si="0"/>
        <v>0</v>
      </c>
      <c r="AB136" s="293">
        <f t="shared" si="0"/>
        <v>0</v>
      </c>
      <c r="AC136" s="293">
        <f t="shared" si="0"/>
        <v>1</v>
      </c>
      <c r="AD136" s="293">
        <f t="shared" si="0"/>
        <v>0</v>
      </c>
      <c r="AE136" s="293">
        <f t="shared" si="0"/>
        <v>18</v>
      </c>
      <c r="AF136" s="293">
        <f t="shared" si="0"/>
        <v>9</v>
      </c>
      <c r="AG136" s="293">
        <f t="shared" si="0"/>
        <v>772</v>
      </c>
      <c r="AH136" s="293">
        <f t="shared" ref="AH136:BM136" si="1">SUM(AH4:AH135)</f>
        <v>18549</v>
      </c>
      <c r="AI136" s="293">
        <f t="shared" si="1"/>
        <v>27</v>
      </c>
      <c r="AJ136" s="293">
        <f t="shared" si="1"/>
        <v>19343</v>
      </c>
      <c r="AK136" s="293">
        <f t="shared" si="1"/>
        <v>58</v>
      </c>
      <c r="AL136" s="293">
        <f t="shared" si="1"/>
        <v>1</v>
      </c>
      <c r="AM136" s="293">
        <f t="shared" si="1"/>
        <v>109</v>
      </c>
      <c r="AN136" s="293">
        <f t="shared" si="1"/>
        <v>0</v>
      </c>
      <c r="AO136" s="293">
        <f t="shared" si="1"/>
        <v>0</v>
      </c>
      <c r="AP136" s="293">
        <f t="shared" si="1"/>
        <v>0</v>
      </c>
      <c r="AQ136" s="293">
        <f t="shared" si="1"/>
        <v>0</v>
      </c>
      <c r="AR136" s="293">
        <f t="shared" si="1"/>
        <v>0</v>
      </c>
      <c r="AS136" s="293">
        <f t="shared" si="1"/>
        <v>0</v>
      </c>
      <c r="AT136" s="293">
        <f t="shared" si="1"/>
        <v>0</v>
      </c>
      <c r="AU136" s="293">
        <f t="shared" si="1"/>
        <v>0</v>
      </c>
      <c r="AV136" s="293">
        <f t="shared" si="1"/>
        <v>0</v>
      </c>
      <c r="AW136" s="293">
        <f t="shared" si="1"/>
        <v>0</v>
      </c>
      <c r="AX136" s="293">
        <f t="shared" si="1"/>
        <v>0</v>
      </c>
      <c r="AY136" s="293">
        <f t="shared" si="1"/>
        <v>0</v>
      </c>
      <c r="AZ136" s="293">
        <f t="shared" si="1"/>
        <v>0</v>
      </c>
      <c r="BA136" s="293">
        <f t="shared" si="1"/>
        <v>0</v>
      </c>
      <c r="BB136" s="293">
        <f t="shared" si="1"/>
        <v>0</v>
      </c>
      <c r="BC136" s="293">
        <f t="shared" si="1"/>
        <v>0</v>
      </c>
      <c r="BD136" s="293">
        <f t="shared" si="1"/>
        <v>0</v>
      </c>
      <c r="BE136" s="293">
        <f t="shared" si="1"/>
        <v>0</v>
      </c>
      <c r="BF136" s="293">
        <f t="shared" si="1"/>
        <v>0</v>
      </c>
      <c r="BG136" s="293">
        <f t="shared" si="1"/>
        <v>0</v>
      </c>
      <c r="BH136" s="293">
        <f t="shared" si="1"/>
        <v>0</v>
      </c>
      <c r="BI136" s="293">
        <f t="shared" si="1"/>
        <v>0</v>
      </c>
      <c r="BJ136" s="293">
        <f t="shared" si="1"/>
        <v>0</v>
      </c>
      <c r="BK136" s="293">
        <f t="shared" si="1"/>
        <v>0</v>
      </c>
      <c r="BL136" s="293">
        <f t="shared" si="1"/>
        <v>0</v>
      </c>
      <c r="BM136" s="293">
        <f t="shared" si="1"/>
        <v>0</v>
      </c>
      <c r="BN136" s="293">
        <f t="shared" ref="BN136:CH136" si="2">SUM(BN4:BN135)</f>
        <v>0</v>
      </c>
      <c r="BO136" s="293">
        <f t="shared" si="2"/>
        <v>0</v>
      </c>
      <c r="BP136" s="293">
        <f t="shared" si="2"/>
        <v>0</v>
      </c>
      <c r="BQ136" s="293">
        <f t="shared" si="2"/>
        <v>0</v>
      </c>
      <c r="BR136" s="293">
        <f t="shared" si="2"/>
        <v>3</v>
      </c>
      <c r="BS136" s="293">
        <f t="shared" si="2"/>
        <v>38650</v>
      </c>
      <c r="BT136" s="293">
        <f t="shared" si="2"/>
        <v>0</v>
      </c>
      <c r="BU136" s="293">
        <f t="shared" si="2"/>
        <v>0</v>
      </c>
      <c r="BV136" s="293">
        <f t="shared" si="2"/>
        <v>0</v>
      </c>
      <c r="BW136" s="293">
        <f t="shared" si="2"/>
        <v>0</v>
      </c>
      <c r="BX136" s="293">
        <f t="shared" si="2"/>
        <v>0</v>
      </c>
      <c r="BY136" s="293">
        <f t="shared" si="2"/>
        <v>0</v>
      </c>
      <c r="BZ136" s="293">
        <f t="shared" si="2"/>
        <v>0</v>
      </c>
      <c r="CA136" s="293">
        <f t="shared" si="2"/>
        <v>0</v>
      </c>
      <c r="CB136" s="293">
        <f t="shared" si="2"/>
        <v>0</v>
      </c>
      <c r="CC136" s="293">
        <f t="shared" si="2"/>
        <v>0</v>
      </c>
      <c r="CD136" s="293">
        <f t="shared" si="2"/>
        <v>0</v>
      </c>
      <c r="CE136" s="293">
        <f t="shared" si="2"/>
        <v>0</v>
      </c>
      <c r="CF136" s="293">
        <f t="shared" si="2"/>
        <v>0</v>
      </c>
      <c r="CG136" s="293">
        <f t="shared" si="2"/>
        <v>0</v>
      </c>
      <c r="CH136" s="293">
        <f t="shared" si="2"/>
        <v>0</v>
      </c>
    </row>
  </sheetData>
  <sortState ref="A4:XFD135">
    <sortCondition ref="A4"/>
  </sortState>
  <mergeCells count="73">
    <mergeCell ref="CF2:CF3"/>
    <mergeCell ref="CG2:CG3"/>
    <mergeCell ref="CH2:CH3"/>
    <mergeCell ref="BZ2:BZ3"/>
    <mergeCell ref="CA2:CA3"/>
    <mergeCell ref="CB2:CB3"/>
    <mergeCell ref="CC2:CC3"/>
    <mergeCell ref="CD2:CD3"/>
    <mergeCell ref="CE2:CE3"/>
    <mergeCell ref="BY2:BY3"/>
    <mergeCell ref="BN2:BN3"/>
    <mergeCell ref="BO2:BO3"/>
    <mergeCell ref="BP2:BP3"/>
    <mergeCell ref="BQ2:BQ3"/>
    <mergeCell ref="BR2:BR3"/>
    <mergeCell ref="BS2:BS3"/>
    <mergeCell ref="BT2:BT3"/>
    <mergeCell ref="BU2:BU3"/>
    <mergeCell ref="BV2:BV3"/>
    <mergeCell ref="BW2:BW3"/>
    <mergeCell ref="BX2:BX3"/>
    <mergeCell ref="BM2:BM3"/>
    <mergeCell ref="BB2:BB3"/>
    <mergeCell ref="BC2:BC3"/>
    <mergeCell ref="BD2:BD3"/>
    <mergeCell ref="BE2:BE3"/>
    <mergeCell ref="BF2:BF3"/>
    <mergeCell ref="BG2:BG3"/>
    <mergeCell ref="BH2:BH3"/>
    <mergeCell ref="BI2:BI3"/>
    <mergeCell ref="BJ2:BJ3"/>
    <mergeCell ref="BK2:BK3"/>
    <mergeCell ref="BL2:BL3"/>
    <mergeCell ref="BA2:BA3"/>
    <mergeCell ref="AP2:AP3"/>
    <mergeCell ref="AQ2:AQ3"/>
    <mergeCell ref="AR2:AR3"/>
    <mergeCell ref="AS2:AS3"/>
    <mergeCell ref="AT2:AT3"/>
    <mergeCell ref="AU2:AU3"/>
    <mergeCell ref="AV2:AV3"/>
    <mergeCell ref="AW2:AW3"/>
    <mergeCell ref="AX2:AX3"/>
    <mergeCell ref="AY2:AY3"/>
    <mergeCell ref="AZ2:AZ3"/>
    <mergeCell ref="AO2:AO3"/>
    <mergeCell ref="N2:P2"/>
    <mergeCell ref="Q2:S2"/>
    <mergeCell ref="T2:V2"/>
    <mergeCell ref="W2:Y2"/>
    <mergeCell ref="Z2:AB2"/>
    <mergeCell ref="AC2:AD2"/>
    <mergeCell ref="AE2:AF2"/>
    <mergeCell ref="AG2:AJ2"/>
    <mergeCell ref="AK2:AL2"/>
    <mergeCell ref="AM2:AM3"/>
    <mergeCell ref="AN2:AN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s>
  <hyperlinks>
    <hyperlink ref="H116" r:id="rId1" display="ipolytarnoc@globonet.hu"/>
    <hyperlink ref="L116" r:id="rId2" display="ipolytarnoc@globonet.hu"/>
    <hyperlink ref="H23" r:id="rId3" display="pipike32@freemail.hu"/>
    <hyperlink ref="L23" r:id="rId4" display="pipike32@freemail.hu"/>
    <hyperlink ref="H134" r:id="rId5" display="ivanicsm@freemail.hu"/>
    <hyperlink ref="L134" r:id="rId6" display="ivanicsm@freemail.hu"/>
    <hyperlink ref="H68" r:id="rId7" display="levendula4@citromail.hu"/>
    <hyperlink ref="L68" r:id="rId8" display="levendula4@citromail.hu"/>
    <hyperlink ref="H56" r:id="rId9" display="hivatal@matranovak.hu"/>
    <hyperlink ref="H97" r:id="rId10" display="csikosarpi@freemail.hu"/>
    <hyperlink ref="L97" r:id="rId11" display="csikosarpi@freemail.hu"/>
    <hyperlink ref="H67" r:id="rId12" display="litkeonkormanyzat@gmail.com"/>
    <hyperlink ref="L67" r:id="rId13" display="litkeonkormanyzat@gmail.com"/>
    <hyperlink ref="H14" r:id="rId14" display="kralik.t@freemail.hu"/>
    <hyperlink ref="L14" r:id="rId15" display="kralik.t@freemail.hu"/>
    <hyperlink ref="H129" r:id="rId16" display="halasi59@tvn.hu"/>
    <hyperlink ref="L129" r:id="rId17" display="szoros.v@freemail.hu"/>
    <hyperlink ref="H131" r:id="rId18" display="polghiv@ber-ji"/>
    <hyperlink ref="L131" r:id="rId19" display="polghiv@ber.hu"/>
    <hyperlink ref="H75" r:id="rId20" display="polghiv@ber-ji"/>
    <hyperlink ref="L75" r:id="rId21" display="polghiv@ber.hu"/>
    <hyperlink ref="H33" r:id="rId22" display="vravuskajozsefne@gmail.com"/>
    <hyperlink ref="L33" r:id="rId23" display="vravuskajozsefne@gmail.com"/>
    <hyperlink ref="H133" r:id="rId24" display="vanyarc@vanyarc.hu"/>
    <hyperlink ref="L133" r:id="rId25" display="tunde854@citromail.hu"/>
    <hyperlink ref="P98" r:id="rId26" display="ipetak@freemail.hu"/>
    <hyperlink ref="L98" r:id="rId27" display="ipetak@freemail.hu"/>
    <hyperlink ref="H31" r:id="rId28" display="hivatal@phnezsa.hu"/>
    <hyperlink ref="L31" r:id="rId29" display="kucserazs@freemail.hu"/>
    <hyperlink ref="H41" r:id="rId30" display="postmaster@tereny.t-online.hu"/>
    <hyperlink ref="L41" r:id="rId31" display="postmaster@tereny.t-online.hu"/>
    <hyperlink ref="H112" r:id="rId32" display="hivatal@cered.hu"/>
    <hyperlink ref="H37" r:id="rId33" display="szilaspogony@gmail.com"/>
    <hyperlink ref="H42" r:id="rId34" display="hivatal@zabar.hu"/>
    <hyperlink ref="L112" r:id="rId35" display="hivatal@cered.hu"/>
    <hyperlink ref="L37" r:id="rId36" display="szilaspogony@gmail.com"/>
    <hyperlink ref="L42" r:id="rId37" display="hivatal@zabar.hu"/>
    <hyperlink ref="H9" r:id="rId38" display="sagujfalu@sagujfalu.hu"/>
    <hyperlink ref="L9" r:id="rId39" display="sagujfalu@sagujfalu.hu"/>
    <hyperlink ref="H46" r:id="rId40" display="khartyan@nogradmail.hu"/>
    <hyperlink ref="L46" r:id="rId41" display="khartyan@nogradmail.hu"/>
    <hyperlink ref="H57" r:id="rId42" display="karancssag@globonet.hu"/>
    <hyperlink ref="L57" r:id="rId43" display="karancssag@globonet.hu"/>
    <hyperlink ref="H135" r:id="rId44" display="kalja@intellimail.hu"/>
    <hyperlink ref="P135" r:id="rId45" display="kalja@intellimail.hu"/>
    <hyperlink ref="L135" r:id="rId46" display="kalja@intellimail.hu"/>
    <hyperlink ref="H61" r:id="rId47" display="info@hugyag.hu"/>
    <hyperlink ref="L61" r:id="rId48" display="info@hugyag.hu"/>
    <hyperlink ref="H76" r:id="rId49" display="nagylockozseg.onkormanyzat@gmail.com"/>
    <hyperlink ref="L76" r:id="rId50" display="nagylockozseg.onkormanyzat@gmail.com"/>
    <hyperlink ref="H84" r:id="rId51" display="hivatal@legend.hu"/>
    <hyperlink ref="L84" r:id="rId52" display="koczkarcsilla@gmail.com"/>
    <hyperlink ref="H59" r:id="rId53" display="hivatal@legend.hu"/>
    <hyperlink ref="L59" r:id="rId54" display="hivatal@legend.hu"/>
    <hyperlink ref="H115" r:id="rId55" display="onkormanyzat@romhany.hu"/>
    <hyperlink ref="L115" r:id="rId56" display="onkormanyzat@romhany.hu"/>
    <hyperlink ref="H92" r:id="rId57" display="szendesu@t-online.hu"/>
    <hyperlink ref="H106" r:id="rId58" display="szendesu@t-online.hu"/>
    <hyperlink ref="L92" r:id="rId59" display="szendesu@t-online.hu"/>
    <hyperlink ref="L106" r:id="rId60" display="altsachignac@gmail.com"/>
    <hyperlink ref="H64" r:id="rId61" display="hivatal@karancslapujto.hu"/>
    <hyperlink ref="H109" r:id="rId62" display="karancskeszi@karancskeszi.hu"/>
    <hyperlink ref="L109" r:id="rId63" display="burkus44@citromail.hu"/>
    <hyperlink ref="L13" r:id="rId64" display="hiv2671@freemail.hu"/>
    <hyperlink ref="L74" r:id="rId65" display="hiv2671@freemail.hu"/>
    <hyperlink ref="H13" r:id="rId66" display="hiv2671@freemail.hu"/>
    <hyperlink ref="H74" r:id="rId67" display="hiv2671@freemail.hu"/>
    <hyperlink ref="H118" r:id="rId68" display="hivatal@matraszele.hu"/>
    <hyperlink ref="L118" r:id="rId69" display="hivatal@matraszele.hu"/>
    <hyperlink ref="H78" r:id="rId70" display="hivatal@bercel.hu"/>
    <hyperlink ref="L78" r:id="rId71" display="hivatal@bercel.hu"/>
    <hyperlink ref="H89" r:id="rId72" display="egergehivatal@gmail.com"/>
    <hyperlink ref="L89" r:id="rId73" display="olahistvan10@citromail.hu"/>
    <hyperlink ref="H79" r:id="rId74" display="hivatal@berkenye.hu"/>
    <hyperlink ref="H44" r:id="rId75" display="ecsegkozard@gmail.com"/>
    <hyperlink ref="H100" r:id="rId76" display="csecse@upcmail.hu"/>
    <hyperlink ref="L39" r:id="rId77" display="emil1@citromail.hu"/>
    <hyperlink ref="H39" r:id="rId78" display="emil1@citromail.hu"/>
    <hyperlink ref="H95" r:id="rId79" display="synny@chello.hu"/>
    <hyperlink ref="L95" r:id="rId80" display="synny@chello.hu"/>
    <hyperlink ref="H91" r:id="rId81" display="phszanda@gmail.com"/>
    <hyperlink ref="L91" r:id="rId82" display="phszanda@gmail.com"/>
    <hyperlink ref="H7" r:id="rId83" display="ali00@hotmail.hu"/>
    <hyperlink ref="L7" r:id="rId84" display="ali00@hotmail.hu"/>
    <hyperlink ref="H77" r:id="rId85" display="szakalinfóKm@geamil.com"/>
    <hyperlink ref="H119" r:id="rId86" display="onkormanyzat@erdotarcsa._x000a_hu"/>
    <hyperlink ref="L119" r:id="rId87" display="onkormanyzat@erdotarcsa.hu"/>
    <hyperlink ref="H45" r:id="rId88" display="piliny@nogradmail.hu"/>
    <hyperlink ref="L45" r:id="rId89" display="piliny@nogradmail.hu"/>
    <hyperlink ref="L52" r:id="rId90" display="faludilaszlo@gmail.com"/>
    <hyperlink ref="L16" r:id="rId91" display="kronbela@freemail.hu"/>
    <hyperlink ref="H52" r:id="rId92" display="faludulaszlo@fmail.com"/>
    <hyperlink ref="H16" r:id="rId93" display="kronbela@gmail.com"/>
    <hyperlink ref="H104" r:id="rId94" display="hivatal@retsag.hu"/>
    <hyperlink ref="L104" r:id="rId95" display="hivatal@retsag.hu"/>
    <hyperlink ref="H90" r:id="rId96" display="hivatal@retsag.hu"/>
    <hyperlink ref="L90" r:id="rId97" display="hivatal@retsag.hu"/>
    <hyperlink ref="H123" r:id="rId98" display="hivatal@kallo.hu"/>
    <hyperlink ref="L123" r:id="rId99" display="hivatal@kallo.hu"/>
    <hyperlink ref="H43" r:id="rId100" display="bujak@globonet.hu"/>
    <hyperlink ref="L43" r:id="rId101" display="bujak@globonet.hu"/>
    <hyperlink ref="H17" r:id="rId102" display="polghivjobbagyi@gmail.com"/>
    <hyperlink ref="L17" r:id="rId103" display="bangotrafik@gmail.com"/>
    <hyperlink ref="H24" r:id="rId104" display="hivatal@hehalom.hu"/>
    <hyperlink ref="L24" r:id="rId105" display="hivatal@hehalom.hu"/>
    <hyperlink ref="H50" r:id="rId106" display="szlovak@dengeleg.hu"/>
    <hyperlink ref="H101" r:id="rId107" display="hivatal@dengeleg.hu "/>
    <hyperlink ref="L50" r:id="rId108" display="szlovak@dengeleg.hu"/>
    <hyperlink ref="H11" r:id="rId109" display="hivatal@erdokurt.hu"/>
    <hyperlink ref="L11" r:id="rId110" display="havjar.zoltan@gmail.com"/>
    <hyperlink ref="H94" r:id="rId111" display="varsany@xmail.profinter.hu"/>
    <hyperlink ref="L94" r:id="rId112" display="varsany@xmail.profinter.hu"/>
    <hyperlink ref="L87" r:id="rId113" display="herencsenycko@citromail.hu"/>
    <hyperlink ref="H125" r:id="rId114" display="hivatal@etes.hu"/>
    <hyperlink ref="H103" r:id="rId115" display="hivatal@soshartyan.hu"/>
    <hyperlink ref="H22" r:id="rId116" display="polgarmester@szatok.hu"/>
    <hyperlink ref="L22" r:id="rId117" display="polgarmester@szatok.hu"/>
    <hyperlink ref="P30" r:id="rId118" display="bikkes001@freemail.hu"/>
    <hyperlink ref="H3" r:id="rId119" display="bgyrno@gmail.com"/>
    <hyperlink ref="H85" r:id="rId120" display="bgyarmat@profinter.hu"/>
    <hyperlink ref="L15" r:id="rId121" display="hivatal.becske@gmail.com"/>
    <hyperlink ref="H15" r:id="rId122" display="hivatal.becske@gmail.com"/>
    <hyperlink ref="H51" r:id="rId123" display="titkarsag@tarkozseg.hu"/>
    <hyperlink ref="L51" r:id="rId124" display="titkarsag@tarkozseg.hu"/>
    <hyperlink ref="H55" r:id="rId125" display="polghivmatraszolos@gmail.com"/>
    <hyperlink ref="P55" r:id="rId126" display="polghivmatraszolos@gmail.com"/>
    <hyperlink ref="H96" r:id="rId127" display="szirakigazgatas@szirak.hu"/>
    <hyperlink ref="L96" r:id="rId128" display="szirakigazgatas@szirak.hu"/>
    <hyperlink ref="H114" r:id="rId129" display="magyargec@nogradmail.hu"/>
    <hyperlink ref="L114" r:id="rId130" display="magyargec@nogradmail.hu"/>
    <hyperlink ref="H53" r:id="rId131" display="krno@kazar.hu"/>
    <hyperlink ref="L53" r:id="rId132" display="krno@kazar.hu"/>
  </hyperlinks>
  <pageMargins left="0.7" right="0.7" top="0.75" bottom="0.75" header="0.3" footer="0.3"/>
  <pageSetup paperSize="9" orientation="portrait" r:id="rId13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23"/>
  <sheetViews>
    <sheetView topLeftCell="AY185" workbookViewId="0">
      <selection activeCell="BG222" sqref="BG222"/>
    </sheetView>
  </sheetViews>
  <sheetFormatPr defaultColWidth="9.140625" defaultRowHeight="15"/>
  <cols>
    <col min="1" max="1" width="36.28515625" style="40" customWidth="1"/>
    <col min="2" max="8" width="9.140625" style="40"/>
    <col min="9" max="9" width="9.140625" style="40" customWidth="1"/>
    <col min="10" max="10" width="9.140625" style="40"/>
    <col min="11" max="11" width="9.5703125" style="40" customWidth="1"/>
    <col min="12" max="28" width="9.140625" style="40"/>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40"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16384" width="9.140625" style="40"/>
  </cols>
  <sheetData>
    <row r="1" spans="1:86"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1"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2"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c r="A4" s="163" t="s">
        <v>2533</v>
      </c>
      <c r="B4" s="13">
        <v>22</v>
      </c>
      <c r="C4" s="13">
        <v>2</v>
      </c>
      <c r="D4" s="13">
        <v>0</v>
      </c>
      <c r="E4" s="13"/>
      <c r="F4" s="13"/>
      <c r="G4" s="13"/>
      <c r="H4" s="13">
        <v>134</v>
      </c>
      <c r="I4" s="13">
        <v>1</v>
      </c>
      <c r="J4" s="13">
        <v>1</v>
      </c>
      <c r="K4" s="13">
        <v>1020</v>
      </c>
      <c r="L4" s="13">
        <v>0</v>
      </c>
      <c r="M4" s="13">
        <v>0</v>
      </c>
      <c r="N4" s="13">
        <v>13</v>
      </c>
      <c r="O4" s="13">
        <v>0</v>
      </c>
      <c r="P4" s="13">
        <v>0</v>
      </c>
      <c r="Q4" s="13">
        <v>14</v>
      </c>
      <c r="R4" s="13"/>
      <c r="S4" s="13"/>
      <c r="T4" s="13"/>
      <c r="U4" s="13"/>
      <c r="V4" s="13"/>
      <c r="W4" s="13"/>
      <c r="X4" s="13"/>
      <c r="Y4" s="13"/>
      <c r="Z4" s="13"/>
      <c r="AA4" s="13"/>
      <c r="AB4" s="13"/>
      <c r="AC4" s="13"/>
      <c r="AD4" s="13"/>
      <c r="AE4" s="13"/>
      <c r="AF4" s="13"/>
      <c r="AG4" s="15">
        <f t="shared" ref="AG4:AG35" si="0">SUM(B4)</f>
        <v>22</v>
      </c>
      <c r="AH4" s="15">
        <f t="shared" ref="AH4:AH67" si="1">SUM(H4,K4,N4,Q4,W4)</f>
        <v>1181</v>
      </c>
      <c r="AI4" s="15">
        <v>0</v>
      </c>
      <c r="AJ4" s="15">
        <f t="shared" ref="AJ4:AJ67" si="2">SUM(AG4:AI4)</f>
        <v>1203</v>
      </c>
      <c r="AK4" s="15">
        <v>2</v>
      </c>
      <c r="AL4" s="15">
        <v>1</v>
      </c>
      <c r="AM4" s="13">
        <v>9</v>
      </c>
      <c r="AN4" s="13" t="s">
        <v>2534</v>
      </c>
      <c r="AO4" s="13">
        <v>0</v>
      </c>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row>
    <row r="5" spans="1:86">
      <c r="A5" s="163" t="s">
        <v>2535</v>
      </c>
      <c r="B5" s="13">
        <v>4</v>
      </c>
      <c r="C5" s="13">
        <v>2</v>
      </c>
      <c r="D5" s="13"/>
      <c r="E5" s="13"/>
      <c r="F5" s="13"/>
      <c r="G5" s="13"/>
      <c r="H5" s="13">
        <v>37</v>
      </c>
      <c r="I5" s="13"/>
      <c r="J5" s="13"/>
      <c r="K5" s="13"/>
      <c r="L5" s="13"/>
      <c r="M5" s="13"/>
      <c r="N5" s="13">
        <v>45</v>
      </c>
      <c r="O5" s="13"/>
      <c r="P5" s="13"/>
      <c r="Q5" s="13"/>
      <c r="R5" s="13"/>
      <c r="S5" s="13"/>
      <c r="T5" s="13"/>
      <c r="U5" s="13"/>
      <c r="V5" s="13"/>
      <c r="W5" s="13"/>
      <c r="X5" s="13"/>
      <c r="Y5" s="13"/>
      <c r="Z5" s="13"/>
      <c r="AA5" s="13"/>
      <c r="AB5" s="13"/>
      <c r="AC5" s="13"/>
      <c r="AD5" s="13"/>
      <c r="AE5" s="13"/>
      <c r="AF5" s="13"/>
      <c r="AG5" s="15">
        <f t="shared" si="0"/>
        <v>4</v>
      </c>
      <c r="AH5" s="15">
        <f t="shared" si="1"/>
        <v>82</v>
      </c>
      <c r="AI5" s="15">
        <v>0</v>
      </c>
      <c r="AJ5" s="15">
        <f t="shared" si="2"/>
        <v>86</v>
      </c>
      <c r="AK5" s="15">
        <v>2</v>
      </c>
      <c r="AL5" s="15"/>
      <c r="AM5" s="13">
        <v>4</v>
      </c>
      <c r="AN5" s="13" t="s">
        <v>2536</v>
      </c>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row>
    <row r="6" spans="1:86">
      <c r="A6" s="163" t="s">
        <v>2537</v>
      </c>
      <c r="B6" s="13">
        <v>14</v>
      </c>
      <c r="C6" s="13">
        <v>2</v>
      </c>
      <c r="D6" s="13">
        <v>0</v>
      </c>
      <c r="E6" s="13"/>
      <c r="F6" s="13"/>
      <c r="G6" s="13"/>
      <c r="H6" s="13">
        <v>105</v>
      </c>
      <c r="I6" s="13">
        <v>0</v>
      </c>
      <c r="J6" s="13">
        <v>0</v>
      </c>
      <c r="K6" s="13">
        <v>253</v>
      </c>
      <c r="L6" s="13">
        <v>0</v>
      </c>
      <c r="M6" s="13">
        <v>0</v>
      </c>
      <c r="N6" s="13">
        <v>8</v>
      </c>
      <c r="O6" s="13">
        <v>0</v>
      </c>
      <c r="P6" s="13">
        <v>0</v>
      </c>
      <c r="Q6" s="13">
        <v>14</v>
      </c>
      <c r="R6" s="13"/>
      <c r="S6" s="13"/>
      <c r="T6" s="13"/>
      <c r="U6" s="13"/>
      <c r="V6" s="13"/>
      <c r="W6" s="13"/>
      <c r="X6" s="13"/>
      <c r="Y6" s="13"/>
      <c r="Z6" s="13"/>
      <c r="AA6" s="13"/>
      <c r="AB6" s="13"/>
      <c r="AC6" s="13"/>
      <c r="AD6" s="13"/>
      <c r="AE6" s="13"/>
      <c r="AF6" s="13"/>
      <c r="AG6" s="15">
        <f t="shared" si="0"/>
        <v>14</v>
      </c>
      <c r="AH6" s="15">
        <f t="shared" si="1"/>
        <v>380</v>
      </c>
      <c r="AI6" s="15">
        <v>0</v>
      </c>
      <c r="AJ6" s="15">
        <f t="shared" si="2"/>
        <v>394</v>
      </c>
      <c r="AK6" s="15">
        <v>1</v>
      </c>
      <c r="AL6" s="15">
        <v>0</v>
      </c>
      <c r="AM6" s="13">
        <v>5</v>
      </c>
      <c r="AN6" s="13" t="s">
        <v>2538</v>
      </c>
      <c r="AO6" s="13">
        <v>0</v>
      </c>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row>
    <row r="7" spans="1:86">
      <c r="A7" s="163" t="s">
        <v>2539</v>
      </c>
      <c r="B7" s="13">
        <v>11</v>
      </c>
      <c r="C7" s="13">
        <v>0</v>
      </c>
      <c r="D7" s="13">
        <v>0</v>
      </c>
      <c r="E7" s="13"/>
      <c r="F7" s="13"/>
      <c r="G7" s="13"/>
      <c r="H7" s="13">
        <v>101</v>
      </c>
      <c r="I7" s="13">
        <v>0</v>
      </c>
      <c r="J7" s="13">
        <v>0</v>
      </c>
      <c r="K7" s="13">
        <v>61</v>
      </c>
      <c r="L7" s="13">
        <v>0</v>
      </c>
      <c r="M7" s="13">
        <v>0</v>
      </c>
      <c r="N7" s="13">
        <v>2</v>
      </c>
      <c r="O7" s="13"/>
      <c r="P7" s="13"/>
      <c r="Q7" s="13">
        <v>12</v>
      </c>
      <c r="R7" s="13"/>
      <c r="S7" s="13"/>
      <c r="T7" s="13"/>
      <c r="U7" s="13"/>
      <c r="V7" s="13"/>
      <c r="W7" s="13"/>
      <c r="X7" s="13"/>
      <c r="Y7" s="13"/>
      <c r="Z7" s="13"/>
      <c r="AA7" s="13"/>
      <c r="AB7" s="13"/>
      <c r="AC7" s="13"/>
      <c r="AD7" s="13"/>
      <c r="AE7" s="13"/>
      <c r="AF7" s="13"/>
      <c r="AG7" s="15">
        <f t="shared" si="0"/>
        <v>11</v>
      </c>
      <c r="AH7" s="15">
        <f t="shared" si="1"/>
        <v>176</v>
      </c>
      <c r="AI7" s="15">
        <v>0</v>
      </c>
      <c r="AJ7" s="15">
        <f t="shared" si="2"/>
        <v>187</v>
      </c>
      <c r="AK7" s="15">
        <v>0</v>
      </c>
      <c r="AL7" s="15">
        <v>0</v>
      </c>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row>
    <row r="8" spans="1:86">
      <c r="A8" s="163" t="s">
        <v>2540</v>
      </c>
      <c r="B8" s="13">
        <v>5</v>
      </c>
      <c r="C8" s="13">
        <v>0</v>
      </c>
      <c r="D8" s="13">
        <v>0</v>
      </c>
      <c r="E8" s="13">
        <v>0</v>
      </c>
      <c r="F8" s="13">
        <v>0</v>
      </c>
      <c r="G8" s="13">
        <v>0</v>
      </c>
      <c r="H8" s="13">
        <v>58</v>
      </c>
      <c r="I8" s="13">
        <v>0</v>
      </c>
      <c r="J8" s="13">
        <v>0</v>
      </c>
      <c r="K8" s="13">
        <v>0</v>
      </c>
      <c r="L8" s="13">
        <v>0</v>
      </c>
      <c r="M8" s="13">
        <v>0</v>
      </c>
      <c r="N8" s="13"/>
      <c r="O8" s="13"/>
      <c r="P8" s="13"/>
      <c r="Q8" s="13">
        <v>6</v>
      </c>
      <c r="R8" s="13"/>
      <c r="S8" s="13"/>
      <c r="T8" s="13"/>
      <c r="U8" s="13"/>
      <c r="V8" s="13"/>
      <c r="W8" s="13"/>
      <c r="X8" s="13"/>
      <c r="Y8" s="13"/>
      <c r="Z8" s="13"/>
      <c r="AA8" s="13"/>
      <c r="AB8" s="13"/>
      <c r="AC8" s="13"/>
      <c r="AD8" s="13"/>
      <c r="AE8" s="13"/>
      <c r="AF8" s="13"/>
      <c r="AG8" s="15">
        <f t="shared" si="0"/>
        <v>5</v>
      </c>
      <c r="AH8" s="15">
        <f t="shared" si="1"/>
        <v>64</v>
      </c>
      <c r="AI8" s="15">
        <v>0</v>
      </c>
      <c r="AJ8" s="15">
        <f t="shared" si="2"/>
        <v>69</v>
      </c>
      <c r="AK8" s="15"/>
      <c r="AL8" s="15"/>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c r="A9" s="163" t="s">
        <v>2541</v>
      </c>
      <c r="B9" s="13">
        <v>9</v>
      </c>
      <c r="C9" s="13">
        <v>0</v>
      </c>
      <c r="D9" s="13">
        <v>0</v>
      </c>
      <c r="E9" s="13">
        <v>0</v>
      </c>
      <c r="F9" s="13">
        <v>0</v>
      </c>
      <c r="G9" s="13">
        <v>0</v>
      </c>
      <c r="H9" s="13">
        <v>193</v>
      </c>
      <c r="I9" s="13">
        <v>0</v>
      </c>
      <c r="J9" s="13">
        <v>0</v>
      </c>
      <c r="K9" s="13">
        <v>0</v>
      </c>
      <c r="L9" s="13">
        <v>0</v>
      </c>
      <c r="M9" s="13">
        <v>0</v>
      </c>
      <c r="N9" s="13"/>
      <c r="O9" s="13"/>
      <c r="P9" s="13"/>
      <c r="Q9" s="13">
        <v>11</v>
      </c>
      <c r="R9" s="13"/>
      <c r="S9" s="13"/>
      <c r="T9" s="13"/>
      <c r="U9" s="13"/>
      <c r="V9" s="13"/>
      <c r="W9" s="13"/>
      <c r="X9" s="13"/>
      <c r="Y9" s="13"/>
      <c r="Z9" s="13"/>
      <c r="AA9" s="13"/>
      <c r="AB9" s="13"/>
      <c r="AC9" s="13"/>
      <c r="AD9" s="13"/>
      <c r="AE9" s="13"/>
      <c r="AF9" s="13"/>
      <c r="AG9" s="15">
        <f t="shared" si="0"/>
        <v>9</v>
      </c>
      <c r="AH9" s="15">
        <f t="shared" si="1"/>
        <v>204</v>
      </c>
      <c r="AI9" s="15">
        <v>0</v>
      </c>
      <c r="AJ9" s="15">
        <f t="shared" si="2"/>
        <v>213</v>
      </c>
      <c r="AK9" s="15"/>
      <c r="AL9" s="15"/>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row>
    <row r="10" spans="1:86">
      <c r="A10" s="163" t="s">
        <v>2542</v>
      </c>
      <c r="B10" s="13">
        <v>10</v>
      </c>
      <c r="C10" s="13">
        <v>1</v>
      </c>
      <c r="D10" s="13">
        <v>0</v>
      </c>
      <c r="E10" s="13"/>
      <c r="F10" s="13"/>
      <c r="G10" s="13"/>
      <c r="H10" s="13">
        <v>77</v>
      </c>
      <c r="I10" s="13">
        <v>0</v>
      </c>
      <c r="J10" s="13"/>
      <c r="K10" s="13">
        <v>158</v>
      </c>
      <c r="L10" s="13">
        <v>0</v>
      </c>
      <c r="M10" s="13">
        <v>0</v>
      </c>
      <c r="N10" s="13">
        <v>3</v>
      </c>
      <c r="O10" s="13"/>
      <c r="P10" s="13"/>
      <c r="Q10" s="13">
        <v>10</v>
      </c>
      <c r="R10" s="13"/>
      <c r="S10" s="13"/>
      <c r="T10" s="13"/>
      <c r="U10" s="13"/>
      <c r="V10" s="13"/>
      <c r="W10" s="13"/>
      <c r="X10" s="13"/>
      <c r="Y10" s="13"/>
      <c r="Z10" s="13"/>
      <c r="AA10" s="13"/>
      <c r="AB10" s="13"/>
      <c r="AC10" s="13"/>
      <c r="AD10" s="13"/>
      <c r="AE10" s="13"/>
      <c r="AF10" s="13"/>
      <c r="AG10" s="15">
        <f t="shared" si="0"/>
        <v>10</v>
      </c>
      <c r="AH10" s="15">
        <f t="shared" si="1"/>
        <v>248</v>
      </c>
      <c r="AI10" s="15">
        <v>0</v>
      </c>
      <c r="AJ10" s="15">
        <f t="shared" si="2"/>
        <v>258</v>
      </c>
      <c r="AK10" s="15">
        <v>1</v>
      </c>
      <c r="AL10" s="15">
        <v>0</v>
      </c>
      <c r="AM10" s="13">
        <v>1</v>
      </c>
      <c r="AN10" s="13" t="s">
        <v>2543</v>
      </c>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row>
    <row r="11" spans="1:86">
      <c r="A11" s="163" t="s">
        <v>2544</v>
      </c>
      <c r="B11" s="13">
        <v>8</v>
      </c>
      <c r="C11" s="13"/>
      <c r="D11" s="13"/>
      <c r="E11" s="13"/>
      <c r="F11" s="13"/>
      <c r="G11" s="13"/>
      <c r="H11" s="13">
        <v>18</v>
      </c>
      <c r="I11" s="13"/>
      <c r="J11" s="13"/>
      <c r="K11" s="13">
        <v>0</v>
      </c>
      <c r="L11" s="13"/>
      <c r="M11" s="13"/>
      <c r="N11" s="13">
        <v>2</v>
      </c>
      <c r="O11" s="13"/>
      <c r="P11" s="13"/>
      <c r="Q11" s="13">
        <v>10</v>
      </c>
      <c r="R11" s="13"/>
      <c r="S11" s="13"/>
      <c r="T11" s="13"/>
      <c r="U11" s="13"/>
      <c r="V11" s="13"/>
      <c r="W11" s="13"/>
      <c r="X11" s="13"/>
      <c r="Y11" s="13"/>
      <c r="Z11" s="13"/>
      <c r="AA11" s="13"/>
      <c r="AB11" s="13"/>
      <c r="AC11" s="13"/>
      <c r="AD11" s="13"/>
      <c r="AE11" s="13"/>
      <c r="AF11" s="13"/>
      <c r="AG11" s="15">
        <f t="shared" si="0"/>
        <v>8</v>
      </c>
      <c r="AH11" s="15">
        <f t="shared" si="1"/>
        <v>30</v>
      </c>
      <c r="AI11" s="15">
        <v>0</v>
      </c>
      <c r="AJ11" s="15">
        <f t="shared" si="2"/>
        <v>38</v>
      </c>
      <c r="AK11" s="15"/>
      <c r="AL11" s="15"/>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c r="A12" s="163" t="s">
        <v>2545</v>
      </c>
      <c r="B12" s="13">
        <v>5</v>
      </c>
      <c r="C12" s="13">
        <v>0</v>
      </c>
      <c r="D12" s="13">
        <v>0</v>
      </c>
      <c r="E12" s="13"/>
      <c r="F12" s="13"/>
      <c r="G12" s="13"/>
      <c r="H12" s="13">
        <v>51</v>
      </c>
      <c r="I12" s="13">
        <v>0</v>
      </c>
      <c r="J12" s="13">
        <v>0</v>
      </c>
      <c r="K12" s="13">
        <v>0</v>
      </c>
      <c r="L12" s="13">
        <v>0</v>
      </c>
      <c r="M12" s="13">
        <v>0</v>
      </c>
      <c r="N12" s="13"/>
      <c r="O12" s="13"/>
      <c r="P12" s="13"/>
      <c r="Q12" s="13">
        <v>56</v>
      </c>
      <c r="R12" s="13"/>
      <c r="S12" s="13"/>
      <c r="T12" s="13"/>
      <c r="U12" s="13"/>
      <c r="V12" s="13"/>
      <c r="W12" s="13"/>
      <c r="X12" s="13"/>
      <c r="Y12" s="13"/>
      <c r="Z12" s="13"/>
      <c r="AA12" s="13"/>
      <c r="AB12" s="13"/>
      <c r="AC12" s="13">
        <v>1</v>
      </c>
      <c r="AD12" s="13">
        <v>0</v>
      </c>
      <c r="AE12" s="13"/>
      <c r="AF12" s="13"/>
      <c r="AG12" s="15">
        <f t="shared" si="0"/>
        <v>5</v>
      </c>
      <c r="AH12" s="15">
        <f t="shared" si="1"/>
        <v>107</v>
      </c>
      <c r="AI12" s="15">
        <v>0</v>
      </c>
      <c r="AJ12" s="15">
        <f t="shared" si="2"/>
        <v>112</v>
      </c>
      <c r="AK12" s="15">
        <v>1</v>
      </c>
      <c r="AL12" s="15">
        <v>0</v>
      </c>
      <c r="AM12" s="13">
        <v>2</v>
      </c>
      <c r="AN12" s="13" t="s">
        <v>2546</v>
      </c>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row>
    <row r="13" spans="1:86">
      <c r="A13" s="163" t="s">
        <v>2547</v>
      </c>
      <c r="B13" s="13">
        <v>4</v>
      </c>
      <c r="C13" s="13">
        <v>0</v>
      </c>
      <c r="D13" s="13">
        <v>0</v>
      </c>
      <c r="E13" s="13">
        <v>0</v>
      </c>
      <c r="F13" s="13">
        <v>0</v>
      </c>
      <c r="G13" s="13">
        <v>0</v>
      </c>
      <c r="H13" s="13">
        <v>31</v>
      </c>
      <c r="I13" s="13">
        <v>0</v>
      </c>
      <c r="J13" s="13">
        <v>0</v>
      </c>
      <c r="K13" s="13">
        <v>0</v>
      </c>
      <c r="L13" s="13">
        <v>0</v>
      </c>
      <c r="M13" s="13">
        <v>0</v>
      </c>
      <c r="N13" s="13"/>
      <c r="O13" s="13"/>
      <c r="P13" s="13"/>
      <c r="Q13" s="13">
        <v>8</v>
      </c>
      <c r="R13" s="13"/>
      <c r="S13" s="13"/>
      <c r="T13" s="13"/>
      <c r="U13" s="13"/>
      <c r="V13" s="13"/>
      <c r="W13" s="13"/>
      <c r="X13" s="13"/>
      <c r="Y13" s="13"/>
      <c r="Z13" s="13"/>
      <c r="AA13" s="13"/>
      <c r="AB13" s="13"/>
      <c r="AC13" s="13">
        <v>1</v>
      </c>
      <c r="AD13" s="13">
        <v>0</v>
      </c>
      <c r="AE13" s="13"/>
      <c r="AF13" s="13"/>
      <c r="AG13" s="15">
        <f t="shared" si="0"/>
        <v>4</v>
      </c>
      <c r="AH13" s="15">
        <f t="shared" si="1"/>
        <v>39</v>
      </c>
      <c r="AI13" s="15">
        <v>0</v>
      </c>
      <c r="AJ13" s="15">
        <f t="shared" si="2"/>
        <v>43</v>
      </c>
      <c r="AK13" s="15">
        <v>1</v>
      </c>
      <c r="AL13" s="15">
        <v>0</v>
      </c>
      <c r="AM13" s="13">
        <v>2</v>
      </c>
      <c r="AN13" s="13" t="s">
        <v>2546</v>
      </c>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row>
    <row r="14" spans="1:86">
      <c r="A14" s="164" t="s">
        <v>2548</v>
      </c>
      <c r="B14" s="13">
        <v>15</v>
      </c>
      <c r="C14" s="13"/>
      <c r="D14" s="13"/>
      <c r="E14" s="13"/>
      <c r="F14" s="13"/>
      <c r="G14" s="13"/>
      <c r="H14" s="13">
        <v>67</v>
      </c>
      <c r="I14" s="13"/>
      <c r="J14" s="13"/>
      <c r="K14" s="13">
        <v>101</v>
      </c>
      <c r="L14" s="13"/>
      <c r="M14" s="13"/>
      <c r="N14" s="13">
        <v>25</v>
      </c>
      <c r="O14" s="13"/>
      <c r="P14" s="13"/>
      <c r="Q14" s="13">
        <v>12</v>
      </c>
      <c r="R14" s="13"/>
      <c r="S14" s="13"/>
      <c r="T14" s="13"/>
      <c r="U14" s="13"/>
      <c r="V14" s="13"/>
      <c r="W14" s="13"/>
      <c r="X14" s="13"/>
      <c r="Y14" s="13"/>
      <c r="Z14" s="13"/>
      <c r="AA14" s="13"/>
      <c r="AB14" s="13"/>
      <c r="AC14" s="13"/>
      <c r="AD14" s="13"/>
      <c r="AE14" s="13"/>
      <c r="AF14" s="13"/>
      <c r="AG14" s="15">
        <f t="shared" si="0"/>
        <v>15</v>
      </c>
      <c r="AH14" s="15">
        <f t="shared" si="1"/>
        <v>205</v>
      </c>
      <c r="AI14" s="15"/>
      <c r="AJ14" s="15">
        <f t="shared" si="2"/>
        <v>220</v>
      </c>
      <c r="AK14" s="15"/>
      <c r="AL14" s="15"/>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ht="30">
      <c r="A15" s="163" t="s">
        <v>2549</v>
      </c>
      <c r="B15" s="13">
        <v>11</v>
      </c>
      <c r="C15" s="13">
        <v>1</v>
      </c>
      <c r="D15" s="13">
        <v>0</v>
      </c>
      <c r="E15" s="13"/>
      <c r="F15" s="13"/>
      <c r="G15" s="13"/>
      <c r="H15" s="13">
        <v>47</v>
      </c>
      <c r="I15" s="13"/>
      <c r="J15" s="13"/>
      <c r="K15" s="13"/>
      <c r="L15" s="13"/>
      <c r="M15" s="13"/>
      <c r="N15" s="13">
        <v>11</v>
      </c>
      <c r="O15" s="13"/>
      <c r="P15" s="13"/>
      <c r="Q15" s="13">
        <v>9</v>
      </c>
      <c r="R15" s="13"/>
      <c r="S15" s="13"/>
      <c r="T15" s="13"/>
      <c r="U15" s="13"/>
      <c r="V15" s="13"/>
      <c r="W15" s="13"/>
      <c r="X15" s="13"/>
      <c r="Y15" s="13"/>
      <c r="Z15" s="13"/>
      <c r="AA15" s="13"/>
      <c r="AB15" s="13"/>
      <c r="AC15" s="13"/>
      <c r="AD15" s="13"/>
      <c r="AE15" s="13"/>
      <c r="AF15" s="13"/>
      <c r="AG15" s="15">
        <f t="shared" si="0"/>
        <v>11</v>
      </c>
      <c r="AH15" s="15">
        <f t="shared" si="1"/>
        <v>67</v>
      </c>
      <c r="AI15" s="15"/>
      <c r="AJ15" s="15">
        <f t="shared" si="2"/>
        <v>78</v>
      </c>
      <c r="AK15" s="15">
        <v>1</v>
      </c>
      <c r="AL15" s="15">
        <v>0</v>
      </c>
      <c r="AM15" s="13">
        <v>5</v>
      </c>
      <c r="AN15" s="17" t="s">
        <v>2550</v>
      </c>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row>
    <row r="16" spans="1:86" ht="30">
      <c r="A16" s="163" t="s">
        <v>2551</v>
      </c>
      <c r="B16" s="13">
        <v>11</v>
      </c>
      <c r="C16" s="13">
        <v>2</v>
      </c>
      <c r="D16" s="13">
        <v>0</v>
      </c>
      <c r="E16" s="13"/>
      <c r="F16" s="13"/>
      <c r="G16" s="13"/>
      <c r="H16" s="13">
        <v>139</v>
      </c>
      <c r="I16" s="13">
        <v>0</v>
      </c>
      <c r="J16" s="13">
        <v>0</v>
      </c>
      <c r="K16" s="13">
        <v>105</v>
      </c>
      <c r="L16" s="13">
        <v>0</v>
      </c>
      <c r="M16" s="13">
        <v>0</v>
      </c>
      <c r="N16" s="13">
        <v>78</v>
      </c>
      <c r="O16" s="13"/>
      <c r="P16" s="13"/>
      <c r="Q16" s="13">
        <v>5</v>
      </c>
      <c r="R16" s="13"/>
      <c r="S16" s="13"/>
      <c r="T16" s="13"/>
      <c r="U16" s="13"/>
      <c r="V16" s="13"/>
      <c r="W16" s="13"/>
      <c r="X16" s="13"/>
      <c r="Y16" s="13"/>
      <c r="Z16" s="13"/>
      <c r="AA16" s="13"/>
      <c r="AB16" s="13"/>
      <c r="AC16" s="13"/>
      <c r="AD16" s="13"/>
      <c r="AE16" s="13"/>
      <c r="AF16" s="13"/>
      <c r="AG16" s="15">
        <f t="shared" si="0"/>
        <v>11</v>
      </c>
      <c r="AH16" s="15">
        <f t="shared" si="1"/>
        <v>327</v>
      </c>
      <c r="AI16" s="15"/>
      <c r="AJ16" s="15">
        <f t="shared" si="2"/>
        <v>338</v>
      </c>
      <c r="AK16" s="15">
        <v>2</v>
      </c>
      <c r="AL16" s="15">
        <v>0</v>
      </c>
      <c r="AM16" s="13">
        <v>5</v>
      </c>
      <c r="AN16" s="17" t="s">
        <v>2550</v>
      </c>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row>
    <row r="17" spans="1:86" ht="30">
      <c r="A17" s="163" t="s">
        <v>2552</v>
      </c>
      <c r="B17" s="13">
        <v>25</v>
      </c>
      <c r="C17" s="13">
        <v>1</v>
      </c>
      <c r="D17" s="13">
        <v>0</v>
      </c>
      <c r="E17" s="13"/>
      <c r="F17" s="13"/>
      <c r="G17" s="13"/>
      <c r="H17" s="13">
        <v>272</v>
      </c>
      <c r="I17" s="13"/>
      <c r="J17" s="13"/>
      <c r="K17" s="13">
        <v>107</v>
      </c>
      <c r="L17" s="13"/>
      <c r="M17" s="13"/>
      <c r="N17" s="13">
        <v>35</v>
      </c>
      <c r="O17" s="13"/>
      <c r="P17" s="13"/>
      <c r="Q17" s="13">
        <v>9</v>
      </c>
      <c r="R17" s="13"/>
      <c r="S17" s="13"/>
      <c r="T17" s="13"/>
      <c r="U17" s="13"/>
      <c r="V17" s="13"/>
      <c r="W17" s="13"/>
      <c r="X17" s="13"/>
      <c r="Y17" s="13"/>
      <c r="Z17" s="13"/>
      <c r="AA17" s="13"/>
      <c r="AB17" s="13"/>
      <c r="AC17" s="13"/>
      <c r="AD17" s="13"/>
      <c r="AE17" s="13"/>
      <c r="AF17" s="13"/>
      <c r="AG17" s="15">
        <f t="shared" si="0"/>
        <v>25</v>
      </c>
      <c r="AH17" s="15">
        <f t="shared" si="1"/>
        <v>423</v>
      </c>
      <c r="AI17" s="15"/>
      <c r="AJ17" s="15">
        <f t="shared" si="2"/>
        <v>448</v>
      </c>
      <c r="AK17" s="15">
        <v>1</v>
      </c>
      <c r="AL17" s="15">
        <v>0</v>
      </c>
      <c r="AM17" s="13">
        <v>3</v>
      </c>
      <c r="AN17" s="17" t="s">
        <v>2553</v>
      </c>
      <c r="AO17" s="13"/>
      <c r="AP17" s="13"/>
      <c r="AQ17" s="17"/>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ht="30">
      <c r="A18" s="163" t="s">
        <v>2554</v>
      </c>
      <c r="B18" s="13">
        <v>28</v>
      </c>
      <c r="C18" s="13">
        <v>3</v>
      </c>
      <c r="D18" s="13">
        <v>0</v>
      </c>
      <c r="E18" s="13"/>
      <c r="F18" s="13"/>
      <c r="G18" s="13"/>
      <c r="H18" s="13">
        <v>153</v>
      </c>
      <c r="I18" s="13"/>
      <c r="J18" s="13"/>
      <c r="K18" s="13">
        <v>425</v>
      </c>
      <c r="L18" s="13"/>
      <c r="M18" s="13"/>
      <c r="N18" s="13">
        <v>163</v>
      </c>
      <c r="O18" s="13"/>
      <c r="P18" s="13"/>
      <c r="Q18" s="13">
        <v>8</v>
      </c>
      <c r="R18" s="13"/>
      <c r="S18" s="13"/>
      <c r="T18" s="13"/>
      <c r="U18" s="13"/>
      <c r="V18" s="13"/>
      <c r="W18" s="13">
        <v>40</v>
      </c>
      <c r="X18" s="13"/>
      <c r="Y18" s="13"/>
      <c r="Z18" s="13"/>
      <c r="AA18" s="13"/>
      <c r="AB18" s="13"/>
      <c r="AC18" s="13"/>
      <c r="AD18" s="13"/>
      <c r="AE18" s="13"/>
      <c r="AF18" s="13"/>
      <c r="AG18" s="15">
        <f t="shared" si="0"/>
        <v>28</v>
      </c>
      <c r="AH18" s="15">
        <f t="shared" si="1"/>
        <v>789</v>
      </c>
      <c r="AI18" s="15"/>
      <c r="AJ18" s="15">
        <f t="shared" si="2"/>
        <v>817</v>
      </c>
      <c r="AK18" s="15">
        <v>3</v>
      </c>
      <c r="AL18" s="15">
        <v>0</v>
      </c>
      <c r="AM18" s="13">
        <v>7</v>
      </c>
      <c r="AN18" s="17" t="s">
        <v>2555</v>
      </c>
      <c r="AO18" s="13"/>
      <c r="AP18" s="17">
        <v>1</v>
      </c>
      <c r="AQ18" s="13">
        <v>0</v>
      </c>
      <c r="AR18" s="13">
        <v>0</v>
      </c>
      <c r="AS18" s="13">
        <v>1</v>
      </c>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row>
    <row r="19" spans="1:86">
      <c r="A19" s="163" t="s">
        <v>2556</v>
      </c>
      <c r="B19" s="13">
        <v>11</v>
      </c>
      <c r="C19" s="13">
        <v>3</v>
      </c>
      <c r="D19" s="13">
        <v>0</v>
      </c>
      <c r="E19" s="13"/>
      <c r="F19" s="13"/>
      <c r="G19" s="13"/>
      <c r="H19" s="13">
        <v>124</v>
      </c>
      <c r="I19" s="13">
        <v>0</v>
      </c>
      <c r="J19" s="13">
        <v>0</v>
      </c>
      <c r="K19" s="13">
        <v>0</v>
      </c>
      <c r="L19" s="13"/>
      <c r="M19" s="13"/>
      <c r="N19" s="13"/>
      <c r="O19" s="13"/>
      <c r="P19" s="13"/>
      <c r="Q19" s="13">
        <v>12</v>
      </c>
      <c r="R19" s="13"/>
      <c r="S19" s="13"/>
      <c r="T19" s="13"/>
      <c r="U19" s="13"/>
      <c r="V19" s="13"/>
      <c r="W19" s="13"/>
      <c r="X19" s="13"/>
      <c r="Y19" s="13"/>
      <c r="Z19" s="13"/>
      <c r="AA19" s="13"/>
      <c r="AB19" s="13"/>
      <c r="AC19" s="13"/>
      <c r="AD19" s="13"/>
      <c r="AE19" s="13"/>
      <c r="AF19" s="13"/>
      <c r="AG19" s="15">
        <f t="shared" si="0"/>
        <v>11</v>
      </c>
      <c r="AH19" s="15">
        <f t="shared" si="1"/>
        <v>136</v>
      </c>
      <c r="AI19" s="15"/>
      <c r="AJ19" s="15">
        <f t="shared" si="2"/>
        <v>147</v>
      </c>
      <c r="AK19" s="15">
        <v>3</v>
      </c>
      <c r="AL19" s="15">
        <v>0</v>
      </c>
      <c r="AM19" s="13">
        <v>3</v>
      </c>
      <c r="AN19" s="13" t="s">
        <v>2557</v>
      </c>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row>
    <row r="20" spans="1:86">
      <c r="A20" s="163" t="s">
        <v>2558</v>
      </c>
      <c r="B20" s="13">
        <v>17</v>
      </c>
      <c r="C20" s="13">
        <v>1</v>
      </c>
      <c r="D20" s="13">
        <v>0</v>
      </c>
      <c r="E20" s="13"/>
      <c r="F20" s="13"/>
      <c r="G20" s="13"/>
      <c r="H20" s="13">
        <v>211</v>
      </c>
      <c r="I20" s="13">
        <v>0</v>
      </c>
      <c r="J20" s="13">
        <v>0</v>
      </c>
      <c r="K20" s="13">
        <v>495</v>
      </c>
      <c r="L20" s="13">
        <v>0</v>
      </c>
      <c r="M20" s="13">
        <v>0</v>
      </c>
      <c r="N20" s="13">
        <v>5</v>
      </c>
      <c r="O20" s="13">
        <v>0</v>
      </c>
      <c r="P20" s="13">
        <v>0</v>
      </c>
      <c r="Q20" s="13">
        <v>14</v>
      </c>
      <c r="R20" s="13"/>
      <c r="S20" s="13"/>
      <c r="T20" s="13"/>
      <c r="U20" s="13"/>
      <c r="V20" s="13"/>
      <c r="W20" s="13"/>
      <c r="X20" s="13"/>
      <c r="Y20" s="13"/>
      <c r="Z20" s="13"/>
      <c r="AA20" s="13"/>
      <c r="AB20" s="13"/>
      <c r="AC20" s="13"/>
      <c r="AD20" s="13"/>
      <c r="AE20" s="13"/>
      <c r="AF20" s="13"/>
      <c r="AG20" s="15">
        <f t="shared" si="0"/>
        <v>17</v>
      </c>
      <c r="AH20" s="15">
        <f t="shared" si="1"/>
        <v>725</v>
      </c>
      <c r="AI20" s="15">
        <v>0</v>
      </c>
      <c r="AJ20" s="15">
        <f t="shared" si="2"/>
        <v>742</v>
      </c>
      <c r="AK20" s="15">
        <v>1</v>
      </c>
      <c r="AL20" s="15">
        <v>0</v>
      </c>
      <c r="AM20" s="13">
        <v>2</v>
      </c>
      <c r="AN20" s="13" t="s">
        <v>2559</v>
      </c>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row>
    <row r="21" spans="1:86">
      <c r="A21" s="163" t="s">
        <v>2560</v>
      </c>
      <c r="B21" s="13">
        <v>12</v>
      </c>
      <c r="C21" s="13">
        <v>0</v>
      </c>
      <c r="D21" s="13">
        <v>0</v>
      </c>
      <c r="E21" s="13"/>
      <c r="F21" s="13"/>
      <c r="G21" s="13"/>
      <c r="H21" s="13">
        <v>97</v>
      </c>
      <c r="I21" s="13">
        <v>0</v>
      </c>
      <c r="J21" s="13">
        <v>0</v>
      </c>
      <c r="K21" s="13">
        <v>217</v>
      </c>
      <c r="L21" s="13">
        <v>0</v>
      </c>
      <c r="M21" s="13">
        <v>0</v>
      </c>
      <c r="N21" s="13">
        <v>62</v>
      </c>
      <c r="O21" s="13">
        <v>0</v>
      </c>
      <c r="P21" s="13">
        <v>0</v>
      </c>
      <c r="Q21" s="13">
        <v>14</v>
      </c>
      <c r="R21" s="13"/>
      <c r="S21" s="13"/>
      <c r="T21" s="13"/>
      <c r="U21" s="13"/>
      <c r="V21" s="13"/>
      <c r="W21" s="13"/>
      <c r="X21" s="13"/>
      <c r="Y21" s="13"/>
      <c r="Z21" s="13"/>
      <c r="AA21" s="13"/>
      <c r="AB21" s="13"/>
      <c r="AC21" s="13"/>
      <c r="AD21" s="13"/>
      <c r="AE21" s="13"/>
      <c r="AF21" s="13"/>
      <c r="AG21" s="15">
        <f t="shared" si="0"/>
        <v>12</v>
      </c>
      <c r="AH21" s="15">
        <f t="shared" si="1"/>
        <v>390</v>
      </c>
      <c r="AI21" s="15">
        <v>0</v>
      </c>
      <c r="AJ21" s="15">
        <f t="shared" si="2"/>
        <v>402</v>
      </c>
      <c r="AK21" s="15">
        <v>0</v>
      </c>
      <c r="AL21" s="15">
        <v>0</v>
      </c>
      <c r="AM21" s="13">
        <v>0</v>
      </c>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row>
    <row r="22" spans="1:86">
      <c r="A22" s="163" t="s">
        <v>2561</v>
      </c>
      <c r="B22" s="13">
        <v>10</v>
      </c>
      <c r="C22" s="13">
        <v>2</v>
      </c>
      <c r="D22" s="13">
        <v>0</v>
      </c>
      <c r="E22" s="13"/>
      <c r="F22" s="13"/>
      <c r="G22" s="13"/>
      <c r="H22" s="13">
        <v>65</v>
      </c>
      <c r="I22" s="13">
        <v>0</v>
      </c>
      <c r="J22" s="13">
        <v>0</v>
      </c>
      <c r="K22" s="13">
        <v>0</v>
      </c>
      <c r="L22" s="13">
        <v>0</v>
      </c>
      <c r="M22" s="13">
        <v>0</v>
      </c>
      <c r="N22" s="13">
        <v>0</v>
      </c>
      <c r="O22" s="13">
        <v>0</v>
      </c>
      <c r="P22" s="13">
        <v>0</v>
      </c>
      <c r="Q22" s="13">
        <v>14</v>
      </c>
      <c r="R22" s="13"/>
      <c r="S22" s="13"/>
      <c r="T22" s="13"/>
      <c r="U22" s="13"/>
      <c r="V22" s="13"/>
      <c r="W22" s="13"/>
      <c r="X22" s="13"/>
      <c r="Y22" s="13"/>
      <c r="Z22" s="13"/>
      <c r="AA22" s="13"/>
      <c r="AB22" s="13"/>
      <c r="AC22" s="13"/>
      <c r="AD22" s="13"/>
      <c r="AE22" s="13"/>
      <c r="AF22" s="13"/>
      <c r="AG22" s="15">
        <f t="shared" si="0"/>
        <v>10</v>
      </c>
      <c r="AH22" s="15">
        <f t="shared" si="1"/>
        <v>79</v>
      </c>
      <c r="AI22" s="15">
        <v>0</v>
      </c>
      <c r="AJ22" s="15">
        <f t="shared" si="2"/>
        <v>89</v>
      </c>
      <c r="AK22" s="15">
        <v>2</v>
      </c>
      <c r="AL22" s="15">
        <v>0</v>
      </c>
      <c r="AM22" s="13">
        <v>3</v>
      </c>
      <c r="AN22" s="13" t="s">
        <v>2562</v>
      </c>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row>
    <row r="23" spans="1:86" ht="45">
      <c r="A23" s="163" t="s">
        <v>2563</v>
      </c>
      <c r="B23" s="13">
        <v>10</v>
      </c>
      <c r="C23" s="13">
        <v>2</v>
      </c>
      <c r="D23" s="13">
        <v>0</v>
      </c>
      <c r="E23" s="13"/>
      <c r="F23" s="13"/>
      <c r="G23" s="13"/>
      <c r="H23" s="13">
        <v>79</v>
      </c>
      <c r="I23" s="13">
        <v>0</v>
      </c>
      <c r="J23" s="13">
        <v>0</v>
      </c>
      <c r="K23" s="13">
        <v>10</v>
      </c>
      <c r="L23" s="13">
        <v>0</v>
      </c>
      <c r="M23" s="13">
        <v>0</v>
      </c>
      <c r="N23" s="13"/>
      <c r="O23" s="13"/>
      <c r="P23" s="13"/>
      <c r="Q23" s="13">
        <v>14</v>
      </c>
      <c r="R23" s="13"/>
      <c r="S23" s="13"/>
      <c r="T23" s="13"/>
      <c r="U23" s="13"/>
      <c r="V23" s="13"/>
      <c r="W23" s="13"/>
      <c r="X23" s="13"/>
      <c r="Y23" s="13"/>
      <c r="Z23" s="13"/>
      <c r="AA23" s="13"/>
      <c r="AB23" s="13"/>
      <c r="AC23" s="13">
        <v>1</v>
      </c>
      <c r="AD23" s="13">
        <v>0</v>
      </c>
      <c r="AE23" s="13"/>
      <c r="AF23" s="13"/>
      <c r="AG23" s="15">
        <f t="shared" si="0"/>
        <v>10</v>
      </c>
      <c r="AH23" s="15">
        <f t="shared" si="1"/>
        <v>103</v>
      </c>
      <c r="AI23" s="15">
        <v>0</v>
      </c>
      <c r="AJ23" s="15">
        <f t="shared" si="2"/>
        <v>113</v>
      </c>
      <c r="AK23" s="15">
        <v>2</v>
      </c>
      <c r="AL23" s="15">
        <v>0</v>
      </c>
      <c r="AM23" s="13">
        <v>5</v>
      </c>
      <c r="AN23" s="17" t="s">
        <v>2564</v>
      </c>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row>
    <row r="24" spans="1:86">
      <c r="A24" s="163" t="s">
        <v>2565</v>
      </c>
      <c r="B24" s="13">
        <v>8</v>
      </c>
      <c r="C24" s="13">
        <v>0</v>
      </c>
      <c r="D24" s="13">
        <v>0</v>
      </c>
      <c r="E24" s="13"/>
      <c r="F24" s="13"/>
      <c r="G24" s="13"/>
      <c r="H24" s="13">
        <v>76</v>
      </c>
      <c r="I24" s="13">
        <v>0</v>
      </c>
      <c r="J24" s="13">
        <v>0</v>
      </c>
      <c r="K24" s="13">
        <v>80</v>
      </c>
      <c r="L24" s="13">
        <v>0</v>
      </c>
      <c r="M24" s="13">
        <v>0</v>
      </c>
      <c r="N24" s="13">
        <v>45</v>
      </c>
      <c r="O24" s="13"/>
      <c r="P24" s="13"/>
      <c r="Q24" s="13">
        <v>3</v>
      </c>
      <c r="R24" s="13"/>
      <c r="S24" s="13"/>
      <c r="T24" s="13"/>
      <c r="U24" s="13"/>
      <c r="V24" s="13"/>
      <c r="W24" s="13"/>
      <c r="X24" s="13"/>
      <c r="Y24" s="13"/>
      <c r="Z24" s="13"/>
      <c r="AA24" s="13"/>
      <c r="AB24" s="13"/>
      <c r="AC24" s="13"/>
      <c r="AD24" s="13"/>
      <c r="AE24" s="13"/>
      <c r="AF24" s="13"/>
      <c r="AG24" s="15">
        <f t="shared" si="0"/>
        <v>8</v>
      </c>
      <c r="AH24" s="15">
        <f t="shared" si="1"/>
        <v>204</v>
      </c>
      <c r="AI24" s="15">
        <v>0</v>
      </c>
      <c r="AJ24" s="15">
        <f t="shared" si="2"/>
        <v>212</v>
      </c>
      <c r="AK24" s="15">
        <v>0</v>
      </c>
      <c r="AL24" s="15">
        <v>0</v>
      </c>
      <c r="AM24" s="13">
        <v>0</v>
      </c>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row>
    <row r="25" spans="1:86">
      <c r="A25" s="164" t="s">
        <v>2566</v>
      </c>
      <c r="B25" s="13">
        <v>8</v>
      </c>
      <c r="C25" s="13">
        <v>1</v>
      </c>
      <c r="D25" s="13">
        <v>0</v>
      </c>
      <c r="E25" s="13"/>
      <c r="F25" s="13"/>
      <c r="G25" s="13"/>
      <c r="H25" s="13">
        <v>49</v>
      </c>
      <c r="I25" s="13"/>
      <c r="J25" s="13"/>
      <c r="K25" s="13">
        <v>35</v>
      </c>
      <c r="L25" s="13"/>
      <c r="M25" s="13"/>
      <c r="N25" s="13">
        <v>5</v>
      </c>
      <c r="O25" s="13"/>
      <c r="P25" s="13"/>
      <c r="Q25" s="13">
        <v>5</v>
      </c>
      <c r="R25" s="13"/>
      <c r="S25" s="13"/>
      <c r="T25" s="13"/>
      <c r="U25" s="13"/>
      <c r="V25" s="13"/>
      <c r="W25" s="13"/>
      <c r="X25" s="13"/>
      <c r="Y25" s="13"/>
      <c r="Z25" s="13"/>
      <c r="AA25" s="13"/>
      <c r="AB25" s="13"/>
      <c r="AC25" s="13"/>
      <c r="AD25" s="13"/>
      <c r="AE25" s="13"/>
      <c r="AF25" s="13"/>
      <c r="AG25" s="15">
        <f t="shared" si="0"/>
        <v>8</v>
      </c>
      <c r="AH25" s="15">
        <f t="shared" si="1"/>
        <v>94</v>
      </c>
      <c r="AI25" s="15"/>
      <c r="AJ25" s="15">
        <f t="shared" si="2"/>
        <v>102</v>
      </c>
      <c r="AK25" s="15">
        <v>1</v>
      </c>
      <c r="AL25" s="15">
        <v>0</v>
      </c>
      <c r="AM25" s="13">
        <v>1</v>
      </c>
      <c r="AN25" s="13" t="s">
        <v>2567</v>
      </c>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row>
    <row r="26" spans="1:86">
      <c r="A26" s="165" t="s">
        <v>2568</v>
      </c>
      <c r="B26" s="13">
        <v>14</v>
      </c>
      <c r="C26" s="13"/>
      <c r="D26" s="13"/>
      <c r="E26" s="13"/>
      <c r="F26" s="13"/>
      <c r="G26" s="13"/>
      <c r="H26" s="13">
        <v>157</v>
      </c>
      <c r="I26" s="13"/>
      <c r="J26" s="13"/>
      <c r="K26" s="13">
        <v>202</v>
      </c>
      <c r="L26" s="13"/>
      <c r="M26" s="13"/>
      <c r="N26" s="13">
        <v>80</v>
      </c>
      <c r="O26" s="13"/>
      <c r="P26" s="13"/>
      <c r="Q26" s="13">
        <v>4</v>
      </c>
      <c r="R26" s="13"/>
      <c r="S26" s="13"/>
      <c r="T26" s="13"/>
      <c r="U26" s="13"/>
      <c r="V26" s="13"/>
      <c r="W26" s="13"/>
      <c r="X26" s="13"/>
      <c r="Y26" s="13"/>
      <c r="Z26" s="13"/>
      <c r="AA26" s="13"/>
      <c r="AB26" s="13"/>
      <c r="AC26" s="13"/>
      <c r="AD26" s="13"/>
      <c r="AE26" s="13"/>
      <c r="AF26" s="13"/>
      <c r="AG26" s="15">
        <f t="shared" si="0"/>
        <v>14</v>
      </c>
      <c r="AH26" s="15">
        <f t="shared" si="1"/>
        <v>443</v>
      </c>
      <c r="AI26" s="15">
        <v>0</v>
      </c>
      <c r="AJ26" s="15">
        <f t="shared" si="2"/>
        <v>457</v>
      </c>
      <c r="AK26" s="15"/>
      <c r="AL26" s="15"/>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c r="A27" s="163" t="s">
        <v>2569</v>
      </c>
      <c r="B27" s="13">
        <v>5</v>
      </c>
      <c r="C27" s="13"/>
      <c r="D27" s="13"/>
      <c r="E27" s="13"/>
      <c r="F27" s="13"/>
      <c r="G27" s="13"/>
      <c r="H27" s="13">
        <v>75</v>
      </c>
      <c r="I27" s="13"/>
      <c r="J27" s="13"/>
      <c r="K27" s="13"/>
      <c r="L27" s="13"/>
      <c r="M27" s="13"/>
      <c r="N27" s="13">
        <v>8</v>
      </c>
      <c r="O27" s="13"/>
      <c r="P27" s="13"/>
      <c r="Q27" s="13">
        <v>8</v>
      </c>
      <c r="R27" s="13"/>
      <c r="S27" s="13"/>
      <c r="T27" s="13"/>
      <c r="U27" s="13"/>
      <c r="V27" s="13"/>
      <c r="W27" s="13"/>
      <c r="X27" s="13"/>
      <c r="Y27" s="13"/>
      <c r="Z27" s="13"/>
      <c r="AA27" s="13"/>
      <c r="AB27" s="13"/>
      <c r="AC27" s="13"/>
      <c r="AD27" s="13"/>
      <c r="AE27" s="13"/>
      <c r="AF27" s="13"/>
      <c r="AG27" s="15">
        <f t="shared" si="0"/>
        <v>5</v>
      </c>
      <c r="AH27" s="15">
        <f t="shared" si="1"/>
        <v>91</v>
      </c>
      <c r="AI27" s="15"/>
      <c r="AJ27" s="15">
        <f t="shared" si="2"/>
        <v>96</v>
      </c>
      <c r="AK27" s="15"/>
      <c r="AL27" s="15"/>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row>
    <row r="28" spans="1:86">
      <c r="A28" s="163" t="s">
        <v>2570</v>
      </c>
      <c r="B28" s="13">
        <v>2</v>
      </c>
      <c r="C28" s="13">
        <v>1</v>
      </c>
      <c r="D28" s="13"/>
      <c r="E28" s="13"/>
      <c r="F28" s="13"/>
      <c r="G28" s="13"/>
      <c r="H28" s="13">
        <v>56</v>
      </c>
      <c r="I28" s="13"/>
      <c r="J28" s="13"/>
      <c r="K28" s="13"/>
      <c r="L28" s="13"/>
      <c r="M28" s="13"/>
      <c r="N28" s="13">
        <v>18</v>
      </c>
      <c r="O28" s="13"/>
      <c r="P28" s="13"/>
      <c r="Q28" s="13">
        <v>4</v>
      </c>
      <c r="R28" s="13"/>
      <c r="S28" s="13"/>
      <c r="T28" s="13"/>
      <c r="U28" s="13"/>
      <c r="V28" s="13"/>
      <c r="W28" s="13"/>
      <c r="X28" s="13"/>
      <c r="Y28" s="13"/>
      <c r="Z28" s="13"/>
      <c r="AA28" s="13"/>
      <c r="AB28" s="13"/>
      <c r="AC28" s="13"/>
      <c r="AD28" s="13"/>
      <c r="AE28" s="13"/>
      <c r="AF28" s="13"/>
      <c r="AG28" s="15">
        <f t="shared" si="0"/>
        <v>2</v>
      </c>
      <c r="AH28" s="15">
        <f t="shared" si="1"/>
        <v>78</v>
      </c>
      <c r="AI28" s="15"/>
      <c r="AJ28" s="15">
        <f t="shared" si="2"/>
        <v>80</v>
      </c>
      <c r="AK28" s="15">
        <v>1</v>
      </c>
      <c r="AL28" s="15"/>
      <c r="AM28" s="13">
        <v>2</v>
      </c>
      <c r="AN28" s="13" t="s">
        <v>2571</v>
      </c>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row>
    <row r="29" spans="1:86">
      <c r="A29" s="163" t="s">
        <v>2572</v>
      </c>
      <c r="B29" s="13">
        <v>22</v>
      </c>
      <c r="C29" s="13">
        <v>1</v>
      </c>
      <c r="D29" s="13">
        <v>0</v>
      </c>
      <c r="E29" s="13"/>
      <c r="F29" s="13"/>
      <c r="G29" s="13"/>
      <c r="H29" s="13">
        <v>113</v>
      </c>
      <c r="I29" s="13"/>
      <c r="J29" s="13"/>
      <c r="K29" s="13">
        <v>185</v>
      </c>
      <c r="L29" s="13"/>
      <c r="M29" s="13"/>
      <c r="N29" s="13">
        <v>64</v>
      </c>
      <c r="O29" s="13"/>
      <c r="P29" s="13"/>
      <c r="Q29" s="13">
        <v>9</v>
      </c>
      <c r="R29" s="13"/>
      <c r="S29" s="13"/>
      <c r="T29" s="13"/>
      <c r="U29" s="13"/>
      <c r="V29" s="13"/>
      <c r="W29" s="13"/>
      <c r="X29" s="13"/>
      <c r="Y29" s="13"/>
      <c r="Z29" s="13"/>
      <c r="AA29" s="13"/>
      <c r="AB29" s="13"/>
      <c r="AC29" s="13"/>
      <c r="AD29" s="13"/>
      <c r="AE29" s="13"/>
      <c r="AF29" s="13"/>
      <c r="AG29" s="15">
        <f t="shared" si="0"/>
        <v>22</v>
      </c>
      <c r="AH29" s="15">
        <f t="shared" si="1"/>
        <v>371</v>
      </c>
      <c r="AI29" s="15"/>
      <c r="AJ29" s="15">
        <f t="shared" si="2"/>
        <v>393</v>
      </c>
      <c r="AK29" s="15">
        <v>1</v>
      </c>
      <c r="AL29" s="15">
        <v>0</v>
      </c>
      <c r="AM29" s="13">
        <v>1</v>
      </c>
      <c r="AN29" s="73" t="s">
        <v>2573</v>
      </c>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row>
    <row r="30" spans="1:86">
      <c r="A30" s="163" t="s">
        <v>2574</v>
      </c>
      <c r="B30" s="13">
        <v>8</v>
      </c>
      <c r="C30" s="13">
        <v>0</v>
      </c>
      <c r="D30" s="13">
        <v>0</v>
      </c>
      <c r="E30" s="13"/>
      <c r="F30" s="13"/>
      <c r="G30" s="13"/>
      <c r="H30" s="13">
        <v>27</v>
      </c>
      <c r="I30" s="13">
        <v>0</v>
      </c>
      <c r="J30" s="13">
        <v>0</v>
      </c>
      <c r="K30" s="13">
        <v>0</v>
      </c>
      <c r="L30" s="13">
        <v>0</v>
      </c>
      <c r="M30" s="13">
        <v>0</v>
      </c>
      <c r="N30" s="13">
        <v>0</v>
      </c>
      <c r="O30" s="13">
        <v>0</v>
      </c>
      <c r="P30" s="13">
        <v>0</v>
      </c>
      <c r="Q30" s="13">
        <v>14</v>
      </c>
      <c r="R30" s="13"/>
      <c r="S30" s="13"/>
      <c r="T30" s="13"/>
      <c r="U30" s="13"/>
      <c r="V30" s="13"/>
      <c r="W30" s="13"/>
      <c r="X30" s="13"/>
      <c r="Y30" s="13"/>
      <c r="Z30" s="13"/>
      <c r="AA30" s="13"/>
      <c r="AB30" s="13"/>
      <c r="AC30" s="13"/>
      <c r="AD30" s="13"/>
      <c r="AE30" s="13"/>
      <c r="AF30" s="13"/>
      <c r="AG30" s="15">
        <f t="shared" si="0"/>
        <v>8</v>
      </c>
      <c r="AH30" s="15">
        <f t="shared" si="1"/>
        <v>41</v>
      </c>
      <c r="AI30" s="15">
        <v>0</v>
      </c>
      <c r="AJ30" s="15">
        <f t="shared" si="2"/>
        <v>49</v>
      </c>
      <c r="AK30" s="15">
        <v>0</v>
      </c>
      <c r="AL30" s="15">
        <v>0</v>
      </c>
      <c r="AM30" s="13">
        <v>0</v>
      </c>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row>
    <row r="31" spans="1:86">
      <c r="A31" s="163" t="s">
        <v>2575</v>
      </c>
      <c r="B31" s="13">
        <v>14</v>
      </c>
      <c r="C31" s="13"/>
      <c r="D31" s="13"/>
      <c r="E31" s="13"/>
      <c r="F31" s="13"/>
      <c r="G31" s="13"/>
      <c r="H31" s="13">
        <v>76</v>
      </c>
      <c r="I31" s="13"/>
      <c r="J31" s="13"/>
      <c r="K31" s="13"/>
      <c r="L31" s="13"/>
      <c r="M31" s="13"/>
      <c r="N31" s="13">
        <v>0</v>
      </c>
      <c r="O31" s="13"/>
      <c r="P31" s="13"/>
      <c r="Q31" s="13">
        <v>4</v>
      </c>
      <c r="R31" s="13"/>
      <c r="S31" s="13"/>
      <c r="T31" s="13"/>
      <c r="U31" s="13"/>
      <c r="V31" s="13"/>
      <c r="W31" s="13"/>
      <c r="X31" s="13"/>
      <c r="Y31" s="13"/>
      <c r="Z31" s="13"/>
      <c r="AA31" s="13"/>
      <c r="AB31" s="13"/>
      <c r="AC31" s="13">
        <v>1</v>
      </c>
      <c r="AD31" s="13">
        <v>0</v>
      </c>
      <c r="AE31" s="13"/>
      <c r="AF31" s="13"/>
      <c r="AG31" s="15">
        <f t="shared" si="0"/>
        <v>14</v>
      </c>
      <c r="AH31" s="15">
        <f t="shared" si="1"/>
        <v>80</v>
      </c>
      <c r="AI31" s="15">
        <v>0</v>
      </c>
      <c r="AJ31" s="15">
        <f t="shared" si="2"/>
        <v>94</v>
      </c>
      <c r="AK31" s="15">
        <v>1</v>
      </c>
      <c r="AL31" s="15">
        <v>0</v>
      </c>
      <c r="AM31" s="13">
        <v>2</v>
      </c>
      <c r="AN31" s="13" t="s">
        <v>2546</v>
      </c>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row>
    <row r="32" spans="1:86">
      <c r="A32" s="163" t="s">
        <v>2576</v>
      </c>
      <c r="B32" s="13">
        <v>15</v>
      </c>
      <c r="C32" s="13"/>
      <c r="D32" s="13"/>
      <c r="E32" s="13"/>
      <c r="F32" s="13"/>
      <c r="G32" s="13"/>
      <c r="H32" s="13">
        <v>158</v>
      </c>
      <c r="I32" s="13"/>
      <c r="J32" s="13"/>
      <c r="K32" s="13">
        <v>0</v>
      </c>
      <c r="L32" s="13"/>
      <c r="M32" s="13"/>
      <c r="N32" s="13">
        <v>3</v>
      </c>
      <c r="O32" s="13"/>
      <c r="P32" s="13"/>
      <c r="Q32" s="13">
        <v>4</v>
      </c>
      <c r="R32" s="13"/>
      <c r="S32" s="13"/>
      <c r="T32" s="13"/>
      <c r="U32" s="13"/>
      <c r="V32" s="13"/>
      <c r="W32" s="13"/>
      <c r="X32" s="13"/>
      <c r="Y32" s="13"/>
      <c r="Z32" s="13"/>
      <c r="AA32" s="13"/>
      <c r="AB32" s="13"/>
      <c r="AC32" s="13">
        <v>0</v>
      </c>
      <c r="AD32" s="13"/>
      <c r="AE32" s="13"/>
      <c r="AF32" s="13"/>
      <c r="AG32" s="15">
        <f t="shared" si="0"/>
        <v>15</v>
      </c>
      <c r="AH32" s="15">
        <f t="shared" si="1"/>
        <v>165</v>
      </c>
      <c r="AI32" s="15"/>
      <c r="AJ32" s="15">
        <f t="shared" si="2"/>
        <v>180</v>
      </c>
      <c r="AK32" s="15">
        <v>0</v>
      </c>
      <c r="AL32" s="15">
        <v>0</v>
      </c>
      <c r="AM32" s="13">
        <v>0</v>
      </c>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row>
    <row r="33" spans="1:86">
      <c r="A33" s="163" t="s">
        <v>791</v>
      </c>
      <c r="B33" s="13">
        <v>9</v>
      </c>
      <c r="C33" s="13">
        <v>0</v>
      </c>
      <c r="D33" s="13">
        <v>0</v>
      </c>
      <c r="E33" s="13"/>
      <c r="F33" s="13"/>
      <c r="G33" s="13"/>
      <c r="H33" s="13">
        <v>185</v>
      </c>
      <c r="I33" s="13">
        <v>0</v>
      </c>
      <c r="J33" s="13">
        <v>0</v>
      </c>
      <c r="K33" s="13">
        <v>379</v>
      </c>
      <c r="L33" s="13">
        <v>0</v>
      </c>
      <c r="M33" s="13">
        <v>0</v>
      </c>
      <c r="N33" s="13"/>
      <c r="O33" s="13"/>
      <c r="P33" s="13"/>
      <c r="Q33" s="13"/>
      <c r="R33" s="13"/>
      <c r="S33" s="13"/>
      <c r="T33" s="13"/>
      <c r="U33" s="13"/>
      <c r="V33" s="13"/>
      <c r="W33" s="13"/>
      <c r="X33" s="13"/>
      <c r="Y33" s="13"/>
      <c r="Z33" s="13"/>
      <c r="AA33" s="13"/>
      <c r="AB33" s="13"/>
      <c r="AC33" s="13"/>
      <c r="AD33" s="13"/>
      <c r="AE33" s="13"/>
      <c r="AF33" s="13"/>
      <c r="AG33" s="15">
        <f t="shared" si="0"/>
        <v>9</v>
      </c>
      <c r="AH33" s="15">
        <f t="shared" si="1"/>
        <v>564</v>
      </c>
      <c r="AI33" s="15">
        <v>0</v>
      </c>
      <c r="AJ33" s="15">
        <f t="shared" si="2"/>
        <v>573</v>
      </c>
      <c r="AK33" s="15">
        <v>0</v>
      </c>
      <c r="AL33" s="15">
        <v>0</v>
      </c>
      <c r="AM33" s="13">
        <v>0</v>
      </c>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row>
    <row r="34" spans="1:86">
      <c r="A34" s="163" t="s">
        <v>2577</v>
      </c>
      <c r="B34" s="13">
        <v>9</v>
      </c>
      <c r="C34" s="13"/>
      <c r="D34" s="13"/>
      <c r="E34" s="13"/>
      <c r="F34" s="13"/>
      <c r="G34" s="13"/>
      <c r="H34" s="13">
        <v>70</v>
      </c>
      <c r="I34" s="13"/>
      <c r="J34" s="13"/>
      <c r="K34" s="13">
        <v>0</v>
      </c>
      <c r="L34" s="13"/>
      <c r="M34" s="13"/>
      <c r="N34" s="13">
        <v>0</v>
      </c>
      <c r="O34" s="13"/>
      <c r="P34" s="13"/>
      <c r="Q34" s="13">
        <v>10</v>
      </c>
      <c r="R34" s="13"/>
      <c r="S34" s="13"/>
      <c r="T34" s="13"/>
      <c r="U34" s="13"/>
      <c r="V34" s="13"/>
      <c r="W34" s="13"/>
      <c r="X34" s="13"/>
      <c r="Y34" s="13"/>
      <c r="Z34" s="13"/>
      <c r="AA34" s="13"/>
      <c r="AB34" s="13"/>
      <c r="AC34" s="13"/>
      <c r="AD34" s="13"/>
      <c r="AE34" s="13"/>
      <c r="AF34" s="13"/>
      <c r="AG34" s="15">
        <f t="shared" si="0"/>
        <v>9</v>
      </c>
      <c r="AH34" s="15">
        <f t="shared" si="1"/>
        <v>80</v>
      </c>
      <c r="AI34" s="15">
        <v>0</v>
      </c>
      <c r="AJ34" s="15">
        <f t="shared" si="2"/>
        <v>89</v>
      </c>
      <c r="AK34" s="15"/>
      <c r="AL34" s="15"/>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row>
    <row r="35" spans="1:86">
      <c r="A35" s="163" t="s">
        <v>2578</v>
      </c>
      <c r="B35" s="13">
        <v>9</v>
      </c>
      <c r="C35" s="13">
        <v>0</v>
      </c>
      <c r="D35" s="13">
        <v>0</v>
      </c>
      <c r="E35" s="13">
        <v>0</v>
      </c>
      <c r="F35" s="13">
        <v>0</v>
      </c>
      <c r="G35" s="13">
        <v>0</v>
      </c>
      <c r="H35" s="13">
        <v>96</v>
      </c>
      <c r="I35" s="13">
        <v>0</v>
      </c>
      <c r="J35" s="13">
        <v>0</v>
      </c>
      <c r="K35" s="13">
        <v>248</v>
      </c>
      <c r="L35" s="13">
        <v>0</v>
      </c>
      <c r="M35" s="13">
        <v>0</v>
      </c>
      <c r="N35" s="13">
        <v>0</v>
      </c>
      <c r="O35" s="13"/>
      <c r="P35" s="13"/>
      <c r="Q35" s="13">
        <v>8</v>
      </c>
      <c r="R35" s="13"/>
      <c r="S35" s="13"/>
      <c r="T35" s="13"/>
      <c r="U35" s="13"/>
      <c r="V35" s="13"/>
      <c r="W35" s="13"/>
      <c r="X35" s="13"/>
      <c r="Y35" s="13"/>
      <c r="Z35" s="13"/>
      <c r="AA35" s="13"/>
      <c r="AB35" s="13"/>
      <c r="AC35" s="13"/>
      <c r="AD35" s="13"/>
      <c r="AE35" s="13"/>
      <c r="AF35" s="13"/>
      <c r="AG35" s="15">
        <f t="shared" si="0"/>
        <v>9</v>
      </c>
      <c r="AH35" s="15">
        <f t="shared" si="1"/>
        <v>352</v>
      </c>
      <c r="AI35" s="15">
        <v>0</v>
      </c>
      <c r="AJ35" s="15">
        <f t="shared" si="2"/>
        <v>361</v>
      </c>
      <c r="AK35" s="15"/>
      <c r="AL35" s="15"/>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row>
    <row r="36" spans="1:86">
      <c r="A36" s="163" t="s">
        <v>2565</v>
      </c>
      <c r="B36" s="13">
        <v>9</v>
      </c>
      <c r="C36" s="13">
        <v>0</v>
      </c>
      <c r="D36" s="13">
        <v>0</v>
      </c>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f t="shared" ref="AG36:AG99" si="3">SUM(B36)</f>
        <v>9</v>
      </c>
      <c r="AH36" s="13">
        <f t="shared" si="1"/>
        <v>0</v>
      </c>
      <c r="AI36" s="13"/>
      <c r="AJ36" s="13">
        <f t="shared" si="2"/>
        <v>9</v>
      </c>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row>
    <row r="37" spans="1:86">
      <c r="A37" s="163" t="s">
        <v>2579</v>
      </c>
      <c r="B37" s="13">
        <v>8</v>
      </c>
      <c r="C37" s="13">
        <v>0</v>
      </c>
      <c r="D37" s="13">
        <v>0</v>
      </c>
      <c r="E37" s="13">
        <v>0</v>
      </c>
      <c r="F37" s="13">
        <v>0</v>
      </c>
      <c r="G37" s="13">
        <v>0</v>
      </c>
      <c r="H37" s="13">
        <v>53</v>
      </c>
      <c r="I37" s="13">
        <v>0</v>
      </c>
      <c r="J37" s="13">
        <v>0</v>
      </c>
      <c r="K37" s="13">
        <v>134</v>
      </c>
      <c r="L37" s="13">
        <v>0</v>
      </c>
      <c r="M37" s="13">
        <v>0</v>
      </c>
      <c r="N37" s="13">
        <v>40</v>
      </c>
      <c r="O37" s="13"/>
      <c r="P37" s="13"/>
      <c r="Q37" s="13">
        <v>4</v>
      </c>
      <c r="R37" s="13"/>
      <c r="S37" s="13"/>
      <c r="T37" s="13"/>
      <c r="U37" s="13"/>
      <c r="V37" s="13"/>
      <c r="W37" s="13"/>
      <c r="X37" s="13"/>
      <c r="Y37" s="13"/>
      <c r="Z37" s="13"/>
      <c r="AA37" s="13"/>
      <c r="AB37" s="13"/>
      <c r="AC37" s="13"/>
      <c r="AD37" s="13"/>
      <c r="AE37" s="13"/>
      <c r="AF37" s="13"/>
      <c r="AG37" s="13">
        <f t="shared" si="3"/>
        <v>8</v>
      </c>
      <c r="AH37" s="13">
        <f t="shared" si="1"/>
        <v>231</v>
      </c>
      <c r="AI37" s="13">
        <v>0</v>
      </c>
      <c r="AJ37" s="13">
        <f t="shared" si="2"/>
        <v>239</v>
      </c>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row>
    <row r="38" spans="1:86">
      <c r="A38" s="163" t="s">
        <v>2580</v>
      </c>
      <c r="B38" s="13">
        <v>7</v>
      </c>
      <c r="C38" s="13">
        <v>1</v>
      </c>
      <c r="D38" s="13">
        <v>0</v>
      </c>
      <c r="E38" s="13"/>
      <c r="F38" s="13"/>
      <c r="G38" s="13"/>
      <c r="H38" s="13">
        <v>127</v>
      </c>
      <c r="I38" s="13"/>
      <c r="J38" s="13"/>
      <c r="K38" s="13">
        <v>286</v>
      </c>
      <c r="L38" s="13"/>
      <c r="M38" s="13"/>
      <c r="N38" s="13">
        <v>38</v>
      </c>
      <c r="O38" s="13"/>
      <c r="P38" s="13"/>
      <c r="Q38" s="13">
        <v>12</v>
      </c>
      <c r="R38" s="13"/>
      <c r="S38" s="13"/>
      <c r="T38" s="13"/>
      <c r="U38" s="13"/>
      <c r="V38" s="13"/>
      <c r="W38" s="13"/>
      <c r="X38" s="13"/>
      <c r="Y38" s="13"/>
      <c r="Z38" s="13"/>
      <c r="AA38" s="13"/>
      <c r="AB38" s="13"/>
      <c r="AC38" s="13"/>
      <c r="AD38" s="13"/>
      <c r="AE38" s="13"/>
      <c r="AF38" s="13"/>
      <c r="AG38" s="13">
        <f t="shared" si="3"/>
        <v>7</v>
      </c>
      <c r="AH38" s="13">
        <f t="shared" si="1"/>
        <v>463</v>
      </c>
      <c r="AI38" s="13"/>
      <c r="AJ38" s="13">
        <f t="shared" si="2"/>
        <v>470</v>
      </c>
      <c r="AK38" s="13">
        <v>1</v>
      </c>
      <c r="AL38" s="13">
        <v>0</v>
      </c>
      <c r="AM38" s="13">
        <v>2</v>
      </c>
      <c r="AN38" s="13" t="s">
        <v>2581</v>
      </c>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row>
    <row r="39" spans="1:86">
      <c r="A39" s="163" t="s">
        <v>2582</v>
      </c>
      <c r="B39" s="13">
        <v>6</v>
      </c>
      <c r="C39" s="13"/>
      <c r="D39" s="13"/>
      <c r="E39" s="13"/>
      <c r="F39" s="13"/>
      <c r="G39" s="13"/>
      <c r="H39" s="13">
        <v>63</v>
      </c>
      <c r="I39" s="13"/>
      <c r="J39" s="13"/>
      <c r="K39" s="13">
        <v>127</v>
      </c>
      <c r="L39" s="13"/>
      <c r="M39" s="13"/>
      <c r="N39" s="13">
        <v>4</v>
      </c>
      <c r="O39" s="13"/>
      <c r="P39" s="13"/>
      <c r="Q39" s="13">
        <v>9</v>
      </c>
      <c r="R39" s="13"/>
      <c r="S39" s="13"/>
      <c r="T39" s="13"/>
      <c r="U39" s="13"/>
      <c r="V39" s="13"/>
      <c r="W39" s="13"/>
      <c r="X39" s="13"/>
      <c r="Y39" s="13"/>
      <c r="Z39" s="13"/>
      <c r="AA39" s="13"/>
      <c r="AB39" s="13"/>
      <c r="AC39" s="13">
        <v>1</v>
      </c>
      <c r="AD39" s="13">
        <v>0</v>
      </c>
      <c r="AE39" s="13"/>
      <c r="AF39" s="13"/>
      <c r="AG39" s="13">
        <f t="shared" si="3"/>
        <v>6</v>
      </c>
      <c r="AH39" s="13">
        <f t="shared" si="1"/>
        <v>203</v>
      </c>
      <c r="AI39" s="13"/>
      <c r="AJ39" s="13">
        <f t="shared" si="2"/>
        <v>209</v>
      </c>
      <c r="AK39" s="13">
        <v>1</v>
      </c>
      <c r="AL39" s="13">
        <v>0</v>
      </c>
      <c r="AM39" s="13">
        <v>2</v>
      </c>
      <c r="AN39" s="13" t="s">
        <v>2546</v>
      </c>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row>
    <row r="40" spans="1:86">
      <c r="A40" s="163" t="s">
        <v>2583</v>
      </c>
      <c r="B40" s="13">
        <v>8</v>
      </c>
      <c r="C40" s="13">
        <v>1</v>
      </c>
      <c r="D40" s="13">
        <v>0</v>
      </c>
      <c r="E40" s="13"/>
      <c r="F40" s="13"/>
      <c r="G40" s="13"/>
      <c r="H40" s="13">
        <v>110</v>
      </c>
      <c r="I40" s="13">
        <v>0</v>
      </c>
      <c r="J40" s="13">
        <v>0</v>
      </c>
      <c r="K40" s="13">
        <v>41</v>
      </c>
      <c r="L40" s="13">
        <v>0</v>
      </c>
      <c r="M40" s="13">
        <v>0</v>
      </c>
      <c r="N40" s="13">
        <v>33</v>
      </c>
      <c r="O40" s="13">
        <v>0</v>
      </c>
      <c r="P40" s="13">
        <v>0</v>
      </c>
      <c r="Q40" s="13">
        <v>29</v>
      </c>
      <c r="R40" s="13"/>
      <c r="S40" s="13"/>
      <c r="T40" s="13"/>
      <c r="U40" s="13"/>
      <c r="V40" s="13"/>
      <c r="W40" s="13"/>
      <c r="X40" s="13"/>
      <c r="Y40" s="13"/>
      <c r="Z40" s="13"/>
      <c r="AA40" s="13"/>
      <c r="AB40" s="13"/>
      <c r="AC40" s="13">
        <v>0</v>
      </c>
      <c r="AD40" s="13">
        <v>0</v>
      </c>
      <c r="AE40" s="13"/>
      <c r="AF40" s="13"/>
      <c r="AG40" s="13">
        <f t="shared" si="3"/>
        <v>8</v>
      </c>
      <c r="AH40" s="13">
        <f t="shared" si="1"/>
        <v>213</v>
      </c>
      <c r="AI40" s="13">
        <v>0</v>
      </c>
      <c r="AJ40" s="13">
        <f t="shared" si="2"/>
        <v>221</v>
      </c>
      <c r="AK40" s="13">
        <v>1</v>
      </c>
      <c r="AL40" s="13">
        <v>0</v>
      </c>
      <c r="AM40" s="13">
        <v>2</v>
      </c>
      <c r="AN40" s="13" t="s">
        <v>2584</v>
      </c>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row>
    <row r="41" spans="1:86">
      <c r="A41" s="163" t="s">
        <v>2585</v>
      </c>
      <c r="B41" s="13">
        <v>19</v>
      </c>
      <c r="C41" s="13">
        <v>0</v>
      </c>
      <c r="D41" s="13">
        <v>0</v>
      </c>
      <c r="E41" s="13"/>
      <c r="F41" s="13"/>
      <c r="G41" s="13"/>
      <c r="H41" s="13">
        <v>140</v>
      </c>
      <c r="I41" s="13">
        <v>0</v>
      </c>
      <c r="J41" s="13">
        <v>0</v>
      </c>
      <c r="K41" s="13">
        <v>118</v>
      </c>
      <c r="L41" s="13">
        <v>0</v>
      </c>
      <c r="M41" s="13">
        <v>0</v>
      </c>
      <c r="N41" s="13">
        <v>95</v>
      </c>
      <c r="O41" s="13"/>
      <c r="P41" s="13"/>
      <c r="Q41" s="13">
        <v>6</v>
      </c>
      <c r="R41" s="13"/>
      <c r="S41" s="13"/>
      <c r="T41" s="13"/>
      <c r="U41" s="13"/>
      <c r="V41" s="13"/>
      <c r="W41" s="13"/>
      <c r="X41" s="13"/>
      <c r="Y41" s="13"/>
      <c r="Z41" s="13"/>
      <c r="AA41" s="13"/>
      <c r="AB41" s="13"/>
      <c r="AC41" s="13"/>
      <c r="AD41" s="13"/>
      <c r="AE41" s="13"/>
      <c r="AF41" s="13"/>
      <c r="AG41" s="13">
        <f t="shared" si="3"/>
        <v>19</v>
      </c>
      <c r="AH41" s="13">
        <f t="shared" si="1"/>
        <v>359</v>
      </c>
      <c r="AI41" s="13">
        <v>0</v>
      </c>
      <c r="AJ41" s="13">
        <f t="shared" si="2"/>
        <v>378</v>
      </c>
      <c r="AK41" s="13">
        <v>0</v>
      </c>
      <c r="AL41" s="13">
        <v>0</v>
      </c>
      <c r="AM41" s="13">
        <v>0</v>
      </c>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row>
    <row r="42" spans="1:86" ht="90">
      <c r="A42" s="166" t="s">
        <v>2586</v>
      </c>
      <c r="B42" s="13">
        <v>6</v>
      </c>
      <c r="C42" s="13">
        <v>2</v>
      </c>
      <c r="D42" s="13">
        <v>0</v>
      </c>
      <c r="E42" s="13"/>
      <c r="F42" s="13"/>
      <c r="G42" s="13"/>
      <c r="H42" s="13">
        <v>44</v>
      </c>
      <c r="I42" s="13"/>
      <c r="J42" s="13"/>
      <c r="K42" s="13"/>
      <c r="L42" s="13"/>
      <c r="M42" s="13"/>
      <c r="N42" s="13"/>
      <c r="O42" s="13"/>
      <c r="P42" s="13"/>
      <c r="Q42" s="13">
        <v>14</v>
      </c>
      <c r="R42" s="13"/>
      <c r="S42" s="13"/>
      <c r="T42" s="13"/>
      <c r="U42" s="13"/>
      <c r="V42" s="13"/>
      <c r="W42" s="13"/>
      <c r="X42" s="13"/>
      <c r="Y42" s="13"/>
      <c r="Z42" s="13"/>
      <c r="AA42" s="13"/>
      <c r="AB42" s="13"/>
      <c r="AC42" s="13"/>
      <c r="AD42" s="13"/>
      <c r="AE42" s="13"/>
      <c r="AF42" s="13"/>
      <c r="AG42" s="13">
        <f t="shared" si="3"/>
        <v>6</v>
      </c>
      <c r="AH42" s="13">
        <f t="shared" si="1"/>
        <v>58</v>
      </c>
      <c r="AI42" s="13">
        <v>0</v>
      </c>
      <c r="AJ42" s="13">
        <f t="shared" si="2"/>
        <v>64</v>
      </c>
      <c r="AK42" s="13">
        <v>2</v>
      </c>
      <c r="AL42" s="13">
        <v>0</v>
      </c>
      <c r="AM42" s="13">
        <v>13</v>
      </c>
      <c r="AN42" s="17" t="s">
        <v>2587</v>
      </c>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row>
    <row r="43" spans="1:86">
      <c r="A43" s="163" t="s">
        <v>2588</v>
      </c>
      <c r="B43" s="13">
        <v>7</v>
      </c>
      <c r="C43" s="13">
        <v>1</v>
      </c>
      <c r="D43" s="13">
        <v>0</v>
      </c>
      <c r="E43" s="13"/>
      <c r="F43" s="13"/>
      <c r="G43" s="13"/>
      <c r="H43" s="13">
        <v>89</v>
      </c>
      <c r="I43" s="13">
        <v>0</v>
      </c>
      <c r="J43" s="13">
        <v>0</v>
      </c>
      <c r="K43" s="13">
        <v>32</v>
      </c>
      <c r="L43" s="13"/>
      <c r="M43" s="13"/>
      <c r="N43" s="13"/>
      <c r="O43" s="13"/>
      <c r="P43" s="13"/>
      <c r="Q43" s="13">
        <v>39</v>
      </c>
      <c r="R43" s="13"/>
      <c r="S43" s="13"/>
      <c r="T43" s="13"/>
      <c r="U43" s="13"/>
      <c r="V43" s="13"/>
      <c r="W43" s="13"/>
      <c r="X43" s="13"/>
      <c r="Y43" s="13"/>
      <c r="Z43" s="13"/>
      <c r="AA43" s="13"/>
      <c r="AB43" s="13"/>
      <c r="AC43" s="13"/>
      <c r="AD43" s="13"/>
      <c r="AE43" s="13"/>
      <c r="AF43" s="13"/>
      <c r="AG43" s="13">
        <f t="shared" si="3"/>
        <v>7</v>
      </c>
      <c r="AH43" s="13">
        <f t="shared" si="1"/>
        <v>160</v>
      </c>
      <c r="AI43" s="13">
        <v>0</v>
      </c>
      <c r="AJ43" s="13">
        <f t="shared" si="2"/>
        <v>167</v>
      </c>
      <c r="AK43" s="13">
        <v>1</v>
      </c>
      <c r="AL43" s="13">
        <v>0</v>
      </c>
      <c r="AM43" s="13">
        <v>1</v>
      </c>
      <c r="AN43" s="13" t="s">
        <v>2589</v>
      </c>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row>
    <row r="44" spans="1:86">
      <c r="A44" s="163" t="s">
        <v>2590</v>
      </c>
      <c r="B44" s="13">
        <v>6</v>
      </c>
      <c r="C44" s="13">
        <v>0</v>
      </c>
      <c r="D44" s="13">
        <v>0</v>
      </c>
      <c r="E44" s="13"/>
      <c r="F44" s="13"/>
      <c r="G44" s="13"/>
      <c r="H44" s="13">
        <v>41</v>
      </c>
      <c r="I44" s="13">
        <v>0</v>
      </c>
      <c r="J44" s="13">
        <v>0</v>
      </c>
      <c r="K44" s="13">
        <v>128</v>
      </c>
      <c r="L44" s="13">
        <v>0</v>
      </c>
      <c r="M44" s="13">
        <v>0</v>
      </c>
      <c r="N44" s="13">
        <v>2</v>
      </c>
      <c r="O44" s="13"/>
      <c r="P44" s="13"/>
      <c r="Q44" s="13">
        <v>0</v>
      </c>
      <c r="R44" s="13"/>
      <c r="S44" s="13"/>
      <c r="T44" s="13"/>
      <c r="U44" s="13"/>
      <c r="V44" s="13"/>
      <c r="W44" s="13"/>
      <c r="X44" s="13"/>
      <c r="Y44" s="13"/>
      <c r="Z44" s="13"/>
      <c r="AA44" s="13"/>
      <c r="AB44" s="13"/>
      <c r="AC44" s="13">
        <v>1</v>
      </c>
      <c r="AD44" s="13">
        <v>0</v>
      </c>
      <c r="AE44" s="13"/>
      <c r="AF44" s="13"/>
      <c r="AG44" s="13">
        <f t="shared" si="3"/>
        <v>6</v>
      </c>
      <c r="AH44" s="13">
        <f t="shared" si="1"/>
        <v>171</v>
      </c>
      <c r="AI44" s="13">
        <v>0</v>
      </c>
      <c r="AJ44" s="13">
        <f t="shared" si="2"/>
        <v>177</v>
      </c>
      <c r="AK44" s="13">
        <v>1</v>
      </c>
      <c r="AL44" s="13">
        <v>0</v>
      </c>
      <c r="AM44" s="13">
        <v>2</v>
      </c>
      <c r="AN44" s="13" t="s">
        <v>2546</v>
      </c>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row>
    <row r="45" spans="1:86" ht="60">
      <c r="A45" s="163" t="s">
        <v>792</v>
      </c>
      <c r="B45" s="13">
        <v>14</v>
      </c>
      <c r="C45" s="13">
        <v>3</v>
      </c>
      <c r="D45" s="13">
        <v>0</v>
      </c>
      <c r="E45" s="13"/>
      <c r="F45" s="13"/>
      <c r="G45" s="13"/>
      <c r="H45" s="13">
        <v>165</v>
      </c>
      <c r="I45" s="13"/>
      <c r="J45" s="13"/>
      <c r="K45" s="13"/>
      <c r="L45" s="13"/>
      <c r="M45" s="13"/>
      <c r="N45" s="13">
        <v>0</v>
      </c>
      <c r="O45" s="13"/>
      <c r="P45" s="13"/>
      <c r="Q45" s="13">
        <v>3</v>
      </c>
      <c r="R45" s="13"/>
      <c r="S45" s="13"/>
      <c r="T45" s="13"/>
      <c r="U45" s="13"/>
      <c r="V45" s="13"/>
      <c r="W45" s="13"/>
      <c r="X45" s="13"/>
      <c r="Y45" s="13"/>
      <c r="Z45" s="13"/>
      <c r="AA45" s="13"/>
      <c r="AB45" s="13"/>
      <c r="AC45" s="13"/>
      <c r="AD45" s="13"/>
      <c r="AE45" s="13"/>
      <c r="AF45" s="13"/>
      <c r="AG45" s="13">
        <f t="shared" si="3"/>
        <v>14</v>
      </c>
      <c r="AH45" s="13">
        <f t="shared" si="1"/>
        <v>168</v>
      </c>
      <c r="AI45" s="13"/>
      <c r="AJ45" s="13">
        <f t="shared" si="2"/>
        <v>182</v>
      </c>
      <c r="AK45" s="13">
        <v>3</v>
      </c>
      <c r="AL45" s="13">
        <v>0</v>
      </c>
      <c r="AM45" s="13">
        <v>10</v>
      </c>
      <c r="AN45" s="17" t="s">
        <v>2591</v>
      </c>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row>
    <row r="46" spans="1:86">
      <c r="A46" s="163" t="s">
        <v>2592</v>
      </c>
      <c r="B46" s="13">
        <v>2</v>
      </c>
      <c r="C46" s="13">
        <v>1</v>
      </c>
      <c r="D46" s="13"/>
      <c r="E46" s="13"/>
      <c r="F46" s="13"/>
      <c r="G46" s="13"/>
      <c r="H46" s="13">
        <v>39</v>
      </c>
      <c r="I46" s="13"/>
      <c r="J46" s="13"/>
      <c r="K46" s="13"/>
      <c r="L46" s="13"/>
      <c r="M46" s="13"/>
      <c r="N46" s="13">
        <v>18</v>
      </c>
      <c r="O46" s="13"/>
      <c r="P46" s="13"/>
      <c r="Q46" s="13">
        <v>9</v>
      </c>
      <c r="R46" s="13"/>
      <c r="S46" s="13"/>
      <c r="T46" s="13"/>
      <c r="U46" s="13"/>
      <c r="V46" s="13"/>
      <c r="W46" s="13"/>
      <c r="X46" s="13"/>
      <c r="Y46" s="13"/>
      <c r="Z46" s="13"/>
      <c r="AA46" s="13"/>
      <c r="AB46" s="13"/>
      <c r="AC46" s="13"/>
      <c r="AD46" s="13"/>
      <c r="AE46" s="13"/>
      <c r="AF46" s="13"/>
      <c r="AG46" s="13">
        <f t="shared" si="3"/>
        <v>2</v>
      </c>
      <c r="AH46" s="13">
        <f t="shared" si="1"/>
        <v>66</v>
      </c>
      <c r="AI46" s="13"/>
      <c r="AJ46" s="13">
        <f t="shared" si="2"/>
        <v>68</v>
      </c>
      <c r="AK46" s="13">
        <v>1</v>
      </c>
      <c r="AL46" s="13"/>
      <c r="AM46" s="13">
        <v>2</v>
      </c>
      <c r="AN46" s="13" t="s">
        <v>2593</v>
      </c>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row>
    <row r="47" spans="1:86">
      <c r="A47" s="163" t="s">
        <v>2594</v>
      </c>
      <c r="B47" s="13">
        <v>6</v>
      </c>
      <c r="C47" s="13"/>
      <c r="D47" s="13"/>
      <c r="E47" s="13"/>
      <c r="F47" s="13"/>
      <c r="G47" s="13"/>
      <c r="H47" s="13">
        <v>49</v>
      </c>
      <c r="I47" s="13"/>
      <c r="J47" s="13"/>
      <c r="K47" s="13">
        <v>5</v>
      </c>
      <c r="L47" s="13"/>
      <c r="M47" s="13"/>
      <c r="N47" s="13">
        <v>9</v>
      </c>
      <c r="O47" s="13"/>
      <c r="P47" s="13"/>
      <c r="Q47" s="13">
        <v>10</v>
      </c>
      <c r="R47" s="13"/>
      <c r="S47" s="13"/>
      <c r="T47" s="13"/>
      <c r="U47" s="13"/>
      <c r="V47" s="13"/>
      <c r="W47" s="13"/>
      <c r="X47" s="13"/>
      <c r="Y47" s="13"/>
      <c r="Z47" s="13"/>
      <c r="AA47" s="13"/>
      <c r="AB47" s="13"/>
      <c r="AC47" s="13"/>
      <c r="AD47" s="13"/>
      <c r="AE47" s="13"/>
      <c r="AF47" s="13"/>
      <c r="AG47" s="13">
        <f t="shared" si="3"/>
        <v>6</v>
      </c>
      <c r="AH47" s="13">
        <f t="shared" si="1"/>
        <v>73</v>
      </c>
      <c r="AI47" s="13">
        <v>0</v>
      </c>
      <c r="AJ47" s="13">
        <f t="shared" si="2"/>
        <v>79</v>
      </c>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row>
    <row r="48" spans="1:86">
      <c r="A48" s="163" t="s">
        <v>2595</v>
      </c>
      <c r="B48" s="13">
        <v>2</v>
      </c>
      <c r="C48" s="13"/>
      <c r="D48" s="13"/>
      <c r="E48" s="13"/>
      <c r="F48" s="13"/>
      <c r="G48" s="13"/>
      <c r="H48" s="13">
        <v>40</v>
      </c>
      <c r="I48" s="13"/>
      <c r="J48" s="13"/>
      <c r="K48" s="13">
        <v>0</v>
      </c>
      <c r="L48" s="13"/>
      <c r="M48" s="13"/>
      <c r="N48" s="13"/>
      <c r="O48" s="13"/>
      <c r="P48" s="13"/>
      <c r="Q48" s="13">
        <v>9</v>
      </c>
      <c r="R48" s="13"/>
      <c r="S48" s="13"/>
      <c r="T48" s="13"/>
      <c r="U48" s="13"/>
      <c r="V48" s="13"/>
      <c r="W48" s="13"/>
      <c r="X48" s="13"/>
      <c r="Y48" s="13"/>
      <c r="Z48" s="13"/>
      <c r="AA48" s="13"/>
      <c r="AB48" s="13"/>
      <c r="AC48" s="13"/>
      <c r="AD48" s="13"/>
      <c r="AE48" s="13"/>
      <c r="AF48" s="13"/>
      <c r="AG48" s="13">
        <f t="shared" si="3"/>
        <v>2</v>
      </c>
      <c r="AH48" s="13">
        <f t="shared" si="1"/>
        <v>49</v>
      </c>
      <c r="AI48" s="13">
        <v>0</v>
      </c>
      <c r="AJ48" s="13">
        <f t="shared" si="2"/>
        <v>51</v>
      </c>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row>
    <row r="49" spans="1:86" ht="30">
      <c r="A49" s="163" t="s">
        <v>2596</v>
      </c>
      <c r="B49" s="13">
        <v>18</v>
      </c>
      <c r="C49" s="13">
        <v>1</v>
      </c>
      <c r="D49" s="13">
        <v>0</v>
      </c>
      <c r="E49" s="13"/>
      <c r="F49" s="13"/>
      <c r="G49" s="13"/>
      <c r="H49" s="13">
        <v>181</v>
      </c>
      <c r="I49" s="13">
        <v>0</v>
      </c>
      <c r="J49" s="13">
        <v>0</v>
      </c>
      <c r="K49" s="13">
        <v>64</v>
      </c>
      <c r="L49" s="13">
        <v>0</v>
      </c>
      <c r="M49" s="13">
        <v>0</v>
      </c>
      <c r="N49" s="13"/>
      <c r="O49" s="13"/>
      <c r="P49" s="13"/>
      <c r="Q49" s="13">
        <v>14</v>
      </c>
      <c r="R49" s="13"/>
      <c r="S49" s="13"/>
      <c r="T49" s="13"/>
      <c r="U49" s="13"/>
      <c r="V49" s="13"/>
      <c r="W49" s="13"/>
      <c r="X49" s="13"/>
      <c r="Y49" s="13"/>
      <c r="Z49" s="13"/>
      <c r="AA49" s="13"/>
      <c r="AB49" s="13"/>
      <c r="AC49" s="13">
        <v>1</v>
      </c>
      <c r="AD49" s="13">
        <v>0</v>
      </c>
      <c r="AE49" s="13"/>
      <c r="AF49" s="13"/>
      <c r="AG49" s="13">
        <f t="shared" si="3"/>
        <v>18</v>
      </c>
      <c r="AH49" s="13">
        <f t="shared" si="1"/>
        <v>259</v>
      </c>
      <c r="AI49" s="13">
        <v>0</v>
      </c>
      <c r="AJ49" s="13">
        <f t="shared" si="2"/>
        <v>277</v>
      </c>
      <c r="AK49" s="13">
        <v>2</v>
      </c>
      <c r="AL49" s="13">
        <v>0</v>
      </c>
      <c r="AM49" s="13">
        <v>3</v>
      </c>
      <c r="AN49" s="17" t="s">
        <v>2597</v>
      </c>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row>
    <row r="50" spans="1:86">
      <c r="A50" s="163" t="s">
        <v>2598</v>
      </c>
      <c r="B50" s="13">
        <v>30</v>
      </c>
      <c r="C50" s="13"/>
      <c r="D50" s="13"/>
      <c r="E50" s="13"/>
      <c r="F50" s="13"/>
      <c r="G50" s="13"/>
      <c r="H50" s="13">
        <v>90</v>
      </c>
      <c r="I50" s="13"/>
      <c r="J50" s="13"/>
      <c r="K50" s="13">
        <v>397</v>
      </c>
      <c r="L50" s="13"/>
      <c r="M50" s="13"/>
      <c r="N50" s="13">
        <v>8</v>
      </c>
      <c r="O50" s="13"/>
      <c r="P50" s="13"/>
      <c r="Q50" s="13">
        <v>12</v>
      </c>
      <c r="R50" s="13"/>
      <c r="S50" s="13"/>
      <c r="T50" s="13"/>
      <c r="U50" s="13"/>
      <c r="V50" s="13"/>
      <c r="W50" s="13"/>
      <c r="X50" s="13"/>
      <c r="Y50" s="13"/>
      <c r="Z50" s="13"/>
      <c r="AA50" s="13"/>
      <c r="AB50" s="13"/>
      <c r="AC50" s="13"/>
      <c r="AD50" s="13"/>
      <c r="AE50" s="13"/>
      <c r="AF50" s="13"/>
      <c r="AG50" s="13">
        <f t="shared" si="3"/>
        <v>30</v>
      </c>
      <c r="AH50" s="13">
        <f t="shared" si="1"/>
        <v>507</v>
      </c>
      <c r="AI50" s="13"/>
      <c r="AJ50" s="13">
        <f t="shared" si="2"/>
        <v>537</v>
      </c>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row>
    <row r="51" spans="1:86">
      <c r="A51" s="163" t="s">
        <v>793</v>
      </c>
      <c r="B51" s="13">
        <v>11</v>
      </c>
      <c r="C51" s="13">
        <v>1</v>
      </c>
      <c r="D51" s="13">
        <v>0</v>
      </c>
      <c r="E51" s="13"/>
      <c r="F51" s="13"/>
      <c r="G51" s="13"/>
      <c r="H51" s="13">
        <v>107</v>
      </c>
      <c r="I51" s="13"/>
      <c r="J51" s="13"/>
      <c r="K51" s="13"/>
      <c r="L51" s="13"/>
      <c r="M51" s="13"/>
      <c r="N51" s="13">
        <v>54</v>
      </c>
      <c r="O51" s="13"/>
      <c r="P51" s="13"/>
      <c r="Q51" s="13">
        <v>4</v>
      </c>
      <c r="R51" s="13"/>
      <c r="S51" s="13"/>
      <c r="T51" s="13"/>
      <c r="U51" s="13"/>
      <c r="V51" s="13"/>
      <c r="W51" s="13"/>
      <c r="X51" s="13"/>
      <c r="Y51" s="13"/>
      <c r="Z51" s="13"/>
      <c r="AA51" s="13"/>
      <c r="AB51" s="13"/>
      <c r="AC51" s="13"/>
      <c r="AD51" s="13"/>
      <c r="AE51" s="13"/>
      <c r="AF51" s="13"/>
      <c r="AG51" s="13">
        <f t="shared" si="3"/>
        <v>11</v>
      </c>
      <c r="AH51" s="13">
        <f t="shared" si="1"/>
        <v>165</v>
      </c>
      <c r="AI51" s="13">
        <v>0</v>
      </c>
      <c r="AJ51" s="13">
        <f t="shared" si="2"/>
        <v>176</v>
      </c>
      <c r="AK51" s="13">
        <v>1</v>
      </c>
      <c r="AL51" s="13">
        <v>0</v>
      </c>
      <c r="AM51" s="13">
        <v>1</v>
      </c>
      <c r="AN51" s="13" t="s">
        <v>2543</v>
      </c>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row>
    <row r="52" spans="1:86" ht="30">
      <c r="A52" s="163" t="s">
        <v>2599</v>
      </c>
      <c r="B52" s="13">
        <v>9</v>
      </c>
      <c r="C52" s="13">
        <v>1</v>
      </c>
      <c r="D52" s="13">
        <v>0</v>
      </c>
      <c r="E52" s="13"/>
      <c r="F52" s="13"/>
      <c r="G52" s="13"/>
      <c r="H52" s="13">
        <v>120</v>
      </c>
      <c r="I52" s="13">
        <v>0</v>
      </c>
      <c r="J52" s="13">
        <v>0</v>
      </c>
      <c r="K52" s="13">
        <v>173</v>
      </c>
      <c r="L52" s="13">
        <v>0</v>
      </c>
      <c r="M52" s="13">
        <v>0</v>
      </c>
      <c r="N52" s="13">
        <v>0</v>
      </c>
      <c r="O52" s="13"/>
      <c r="P52" s="13"/>
      <c r="Q52" s="13">
        <v>12</v>
      </c>
      <c r="R52" s="13"/>
      <c r="S52" s="13"/>
      <c r="T52" s="13"/>
      <c r="U52" s="13"/>
      <c r="V52" s="13"/>
      <c r="W52" s="13"/>
      <c r="X52" s="13"/>
      <c r="Y52" s="13"/>
      <c r="Z52" s="13"/>
      <c r="AA52" s="13"/>
      <c r="AB52" s="13"/>
      <c r="AC52" s="13"/>
      <c r="AD52" s="13"/>
      <c r="AE52" s="13"/>
      <c r="AF52" s="13"/>
      <c r="AG52" s="13">
        <f t="shared" si="3"/>
        <v>9</v>
      </c>
      <c r="AH52" s="13">
        <f t="shared" si="1"/>
        <v>305</v>
      </c>
      <c r="AI52" s="13">
        <v>0</v>
      </c>
      <c r="AJ52" s="13">
        <f t="shared" si="2"/>
        <v>314</v>
      </c>
      <c r="AK52" s="13">
        <v>1</v>
      </c>
      <c r="AL52" s="13">
        <v>0</v>
      </c>
      <c r="AM52" s="13">
        <v>3</v>
      </c>
      <c r="AN52" s="17" t="s">
        <v>2600</v>
      </c>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row>
    <row r="53" spans="1:86" ht="45">
      <c r="A53" s="163" t="s">
        <v>2601</v>
      </c>
      <c r="B53" s="13">
        <v>8</v>
      </c>
      <c r="C53" s="13">
        <v>2</v>
      </c>
      <c r="D53" s="13">
        <v>0</v>
      </c>
      <c r="E53" s="13"/>
      <c r="F53" s="13"/>
      <c r="G53" s="13"/>
      <c r="H53" s="13">
        <v>119</v>
      </c>
      <c r="I53" s="13">
        <v>0</v>
      </c>
      <c r="J53" s="13">
        <v>0</v>
      </c>
      <c r="K53" s="13">
        <v>0</v>
      </c>
      <c r="L53" s="13">
        <v>0</v>
      </c>
      <c r="M53" s="13">
        <v>0</v>
      </c>
      <c r="N53" s="13">
        <v>4</v>
      </c>
      <c r="O53" s="13"/>
      <c r="P53" s="13"/>
      <c r="Q53" s="13">
        <v>29</v>
      </c>
      <c r="R53" s="13"/>
      <c r="S53" s="13"/>
      <c r="T53" s="13"/>
      <c r="U53" s="13"/>
      <c r="V53" s="13"/>
      <c r="W53" s="13"/>
      <c r="X53" s="13"/>
      <c r="Y53" s="13"/>
      <c r="Z53" s="13"/>
      <c r="AA53" s="13"/>
      <c r="AB53" s="13"/>
      <c r="AC53" s="13">
        <v>1</v>
      </c>
      <c r="AD53" s="13">
        <v>0</v>
      </c>
      <c r="AE53" s="13"/>
      <c r="AF53" s="13"/>
      <c r="AG53" s="13">
        <f t="shared" si="3"/>
        <v>8</v>
      </c>
      <c r="AH53" s="13">
        <f t="shared" si="1"/>
        <v>152</v>
      </c>
      <c r="AI53" s="13">
        <v>0</v>
      </c>
      <c r="AJ53" s="13">
        <f t="shared" si="2"/>
        <v>160</v>
      </c>
      <c r="AK53" s="13">
        <v>2</v>
      </c>
      <c r="AL53" s="13">
        <v>0</v>
      </c>
      <c r="AM53" s="13">
        <v>5</v>
      </c>
      <c r="AN53" s="17" t="s">
        <v>2602</v>
      </c>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row>
    <row r="54" spans="1:86">
      <c r="A54" s="163" t="s">
        <v>1236</v>
      </c>
      <c r="B54" s="13">
        <v>6</v>
      </c>
      <c r="C54" s="13"/>
      <c r="D54" s="13"/>
      <c r="E54" s="13"/>
      <c r="F54" s="13"/>
      <c r="G54" s="13"/>
      <c r="H54" s="13">
        <v>30</v>
      </c>
      <c r="I54" s="13"/>
      <c r="J54" s="13"/>
      <c r="K54" s="13">
        <v>90</v>
      </c>
      <c r="L54" s="13"/>
      <c r="M54" s="13"/>
      <c r="N54" s="13">
        <v>10</v>
      </c>
      <c r="O54" s="13"/>
      <c r="P54" s="13"/>
      <c r="Q54" s="13">
        <v>9</v>
      </c>
      <c r="R54" s="13"/>
      <c r="S54" s="13"/>
      <c r="T54" s="13"/>
      <c r="U54" s="13"/>
      <c r="V54" s="13"/>
      <c r="W54" s="13"/>
      <c r="X54" s="13"/>
      <c r="Y54" s="13"/>
      <c r="Z54" s="13"/>
      <c r="AA54" s="13"/>
      <c r="AB54" s="13"/>
      <c r="AC54" s="13">
        <v>0</v>
      </c>
      <c r="AD54" s="13">
        <v>0</v>
      </c>
      <c r="AE54" s="13"/>
      <c r="AF54" s="13"/>
      <c r="AG54" s="13">
        <f t="shared" si="3"/>
        <v>6</v>
      </c>
      <c r="AH54" s="13">
        <f t="shared" si="1"/>
        <v>139</v>
      </c>
      <c r="AI54" s="13"/>
      <c r="AJ54" s="13">
        <f t="shared" si="2"/>
        <v>145</v>
      </c>
      <c r="AK54" s="13">
        <v>0</v>
      </c>
      <c r="AL54" s="13">
        <v>0</v>
      </c>
      <c r="AM54" s="13">
        <v>0</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row>
    <row r="55" spans="1:86">
      <c r="A55" s="163" t="s">
        <v>2603</v>
      </c>
      <c r="B55" s="13">
        <v>11</v>
      </c>
      <c r="C55" s="13">
        <v>1</v>
      </c>
      <c r="D55" s="13">
        <v>0</v>
      </c>
      <c r="E55" s="13"/>
      <c r="F55" s="13"/>
      <c r="G55" s="13"/>
      <c r="H55" s="13">
        <v>86</v>
      </c>
      <c r="I55" s="13"/>
      <c r="J55" s="13"/>
      <c r="K55" s="13">
        <v>26</v>
      </c>
      <c r="L55" s="13"/>
      <c r="M55" s="13"/>
      <c r="N55" s="13">
        <v>3</v>
      </c>
      <c r="O55" s="13"/>
      <c r="P55" s="13"/>
      <c r="Q55" s="13">
        <v>5</v>
      </c>
      <c r="R55" s="13"/>
      <c r="S55" s="13"/>
      <c r="T55" s="13"/>
      <c r="U55" s="13"/>
      <c r="V55" s="13"/>
      <c r="W55" s="13"/>
      <c r="X55" s="13"/>
      <c r="Y55" s="13"/>
      <c r="Z55" s="13"/>
      <c r="AA55" s="13"/>
      <c r="AB55" s="13"/>
      <c r="AC55" s="13"/>
      <c r="AD55" s="13"/>
      <c r="AE55" s="13"/>
      <c r="AF55" s="13"/>
      <c r="AG55" s="13">
        <f t="shared" si="3"/>
        <v>11</v>
      </c>
      <c r="AH55" s="13">
        <f t="shared" si="1"/>
        <v>120</v>
      </c>
      <c r="AI55" s="13"/>
      <c r="AJ55" s="13">
        <f t="shared" si="2"/>
        <v>131</v>
      </c>
      <c r="AK55" s="13">
        <v>1</v>
      </c>
      <c r="AL55" s="13">
        <v>0</v>
      </c>
      <c r="AM55" s="13">
        <v>2</v>
      </c>
      <c r="AN55" s="70" t="s">
        <v>2604</v>
      </c>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row>
    <row r="56" spans="1:86">
      <c r="A56" s="163" t="s">
        <v>2605</v>
      </c>
      <c r="B56" s="13">
        <v>6</v>
      </c>
      <c r="C56" s="13">
        <v>1</v>
      </c>
      <c r="D56" s="13">
        <v>0</v>
      </c>
      <c r="E56" s="13"/>
      <c r="F56" s="13"/>
      <c r="G56" s="13"/>
      <c r="H56" s="13">
        <v>48</v>
      </c>
      <c r="I56" s="13"/>
      <c r="J56" s="13"/>
      <c r="K56" s="13">
        <v>24</v>
      </c>
      <c r="L56" s="13"/>
      <c r="M56" s="13"/>
      <c r="N56" s="13">
        <v>0</v>
      </c>
      <c r="O56" s="13"/>
      <c r="P56" s="13"/>
      <c r="Q56" s="13">
        <v>5</v>
      </c>
      <c r="R56" s="13"/>
      <c r="S56" s="13"/>
      <c r="T56" s="13"/>
      <c r="U56" s="13"/>
      <c r="V56" s="13"/>
      <c r="W56" s="13"/>
      <c r="X56" s="13"/>
      <c r="Y56" s="13"/>
      <c r="Z56" s="13"/>
      <c r="AA56" s="13"/>
      <c r="AB56" s="13"/>
      <c r="AC56" s="13"/>
      <c r="AD56" s="13"/>
      <c r="AE56" s="13"/>
      <c r="AF56" s="13"/>
      <c r="AG56" s="13">
        <f t="shared" si="3"/>
        <v>6</v>
      </c>
      <c r="AH56" s="13">
        <f t="shared" si="1"/>
        <v>77</v>
      </c>
      <c r="AI56" s="13"/>
      <c r="AJ56" s="13">
        <f t="shared" si="2"/>
        <v>83</v>
      </c>
      <c r="AK56" s="13">
        <v>1</v>
      </c>
      <c r="AL56" s="13">
        <v>0</v>
      </c>
      <c r="AM56" s="13">
        <v>1</v>
      </c>
      <c r="AN56" s="73" t="s">
        <v>2573</v>
      </c>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row>
    <row r="57" spans="1:86">
      <c r="A57" s="163" t="s">
        <v>2606</v>
      </c>
      <c r="B57" s="13">
        <v>9</v>
      </c>
      <c r="C57" s="13"/>
      <c r="D57" s="13"/>
      <c r="E57" s="13"/>
      <c r="F57" s="13"/>
      <c r="G57" s="13"/>
      <c r="H57" s="13">
        <v>74</v>
      </c>
      <c r="I57" s="13"/>
      <c r="J57" s="13"/>
      <c r="K57" s="13">
        <v>0</v>
      </c>
      <c r="L57" s="13"/>
      <c r="M57" s="13"/>
      <c r="N57" s="13"/>
      <c r="O57" s="13"/>
      <c r="P57" s="13"/>
      <c r="Q57" s="13">
        <v>10</v>
      </c>
      <c r="R57" s="13"/>
      <c r="S57" s="13"/>
      <c r="T57" s="13"/>
      <c r="U57" s="13"/>
      <c r="V57" s="13"/>
      <c r="W57" s="13"/>
      <c r="X57" s="13"/>
      <c r="Y57" s="13"/>
      <c r="Z57" s="13"/>
      <c r="AA57" s="13"/>
      <c r="AB57" s="13"/>
      <c r="AC57" s="13"/>
      <c r="AD57" s="13"/>
      <c r="AE57" s="13"/>
      <c r="AF57" s="13"/>
      <c r="AG57" s="13">
        <f t="shared" si="3"/>
        <v>9</v>
      </c>
      <c r="AH57" s="13">
        <f t="shared" si="1"/>
        <v>84</v>
      </c>
      <c r="AI57" s="13">
        <v>0</v>
      </c>
      <c r="AJ57" s="13">
        <f t="shared" si="2"/>
        <v>93</v>
      </c>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row>
    <row r="58" spans="1:86">
      <c r="A58" s="163" t="s">
        <v>2607</v>
      </c>
      <c r="B58" s="13">
        <v>3</v>
      </c>
      <c r="C58" s="13"/>
      <c r="D58" s="13"/>
      <c r="E58" s="13"/>
      <c r="F58" s="13"/>
      <c r="G58" s="13"/>
      <c r="H58" s="13">
        <v>49</v>
      </c>
      <c r="I58" s="13"/>
      <c r="J58" s="13"/>
      <c r="K58" s="13">
        <v>2</v>
      </c>
      <c r="L58" s="13"/>
      <c r="M58" s="13"/>
      <c r="N58" s="13">
        <v>28</v>
      </c>
      <c r="O58" s="13"/>
      <c r="P58" s="13"/>
      <c r="Q58" s="13">
        <v>10</v>
      </c>
      <c r="R58" s="13"/>
      <c r="S58" s="13"/>
      <c r="T58" s="13"/>
      <c r="U58" s="13"/>
      <c r="V58" s="13"/>
      <c r="W58" s="13"/>
      <c r="X58" s="13"/>
      <c r="Y58" s="13"/>
      <c r="Z58" s="13"/>
      <c r="AA58" s="13"/>
      <c r="AB58" s="13"/>
      <c r="AC58" s="13"/>
      <c r="AD58" s="13"/>
      <c r="AE58" s="13"/>
      <c r="AF58" s="13"/>
      <c r="AG58" s="13">
        <f t="shared" si="3"/>
        <v>3</v>
      </c>
      <c r="AH58" s="13">
        <f t="shared" si="1"/>
        <v>89</v>
      </c>
      <c r="AI58" s="13">
        <v>0</v>
      </c>
      <c r="AJ58" s="13">
        <f t="shared" si="2"/>
        <v>92</v>
      </c>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row>
    <row r="59" spans="1:86">
      <c r="A59" s="163" t="s">
        <v>794</v>
      </c>
      <c r="B59" s="13">
        <v>9</v>
      </c>
      <c r="C59" s="13">
        <v>2</v>
      </c>
      <c r="D59" s="13">
        <v>0</v>
      </c>
      <c r="E59" s="13"/>
      <c r="F59" s="13"/>
      <c r="G59" s="13"/>
      <c r="H59" s="13">
        <v>78</v>
      </c>
      <c r="I59" s="13"/>
      <c r="J59" s="13"/>
      <c r="K59" s="13">
        <v>92</v>
      </c>
      <c r="L59" s="13"/>
      <c r="M59" s="13"/>
      <c r="N59" s="13">
        <v>7</v>
      </c>
      <c r="O59" s="13"/>
      <c r="P59" s="13"/>
      <c r="Q59" s="13">
        <v>9</v>
      </c>
      <c r="R59" s="13"/>
      <c r="S59" s="13"/>
      <c r="T59" s="13"/>
      <c r="U59" s="13"/>
      <c r="V59" s="13"/>
      <c r="W59" s="13"/>
      <c r="X59" s="13"/>
      <c r="Y59" s="13"/>
      <c r="Z59" s="13"/>
      <c r="AA59" s="13"/>
      <c r="AB59" s="13"/>
      <c r="AC59" s="13"/>
      <c r="AD59" s="13"/>
      <c r="AE59" s="13"/>
      <c r="AF59" s="13"/>
      <c r="AG59" s="13">
        <f t="shared" si="3"/>
        <v>9</v>
      </c>
      <c r="AH59" s="13">
        <f t="shared" si="1"/>
        <v>186</v>
      </c>
      <c r="AI59" s="13"/>
      <c r="AJ59" s="13">
        <f t="shared" si="2"/>
        <v>195</v>
      </c>
      <c r="AK59" s="13">
        <v>2</v>
      </c>
      <c r="AL59" s="13">
        <v>0</v>
      </c>
      <c r="AM59" s="13">
        <v>2</v>
      </c>
      <c r="AN59" s="73" t="s">
        <v>2608</v>
      </c>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row>
    <row r="60" spans="1:86">
      <c r="A60" s="163" t="s">
        <v>2609</v>
      </c>
      <c r="B60" s="13">
        <v>7</v>
      </c>
      <c r="C60" s="13">
        <v>0</v>
      </c>
      <c r="D60" s="13">
        <v>0</v>
      </c>
      <c r="E60" s="13">
        <v>0</v>
      </c>
      <c r="F60" s="13">
        <v>0</v>
      </c>
      <c r="G60" s="13">
        <v>0</v>
      </c>
      <c r="H60" s="13">
        <v>41</v>
      </c>
      <c r="I60" s="13">
        <v>0</v>
      </c>
      <c r="J60" s="13">
        <v>0</v>
      </c>
      <c r="K60" s="13">
        <v>0</v>
      </c>
      <c r="L60" s="13">
        <v>0</v>
      </c>
      <c r="M60" s="13">
        <v>0</v>
      </c>
      <c r="N60" s="13"/>
      <c r="O60" s="13"/>
      <c r="P60" s="13"/>
      <c r="Q60" s="13">
        <v>9</v>
      </c>
      <c r="R60" s="13"/>
      <c r="S60" s="13"/>
      <c r="T60" s="13"/>
      <c r="U60" s="13"/>
      <c r="V60" s="13"/>
      <c r="W60" s="13"/>
      <c r="X60" s="13"/>
      <c r="Y60" s="13"/>
      <c r="Z60" s="13"/>
      <c r="AA60" s="13"/>
      <c r="AB60" s="13"/>
      <c r="AC60" s="13"/>
      <c r="AD60" s="13"/>
      <c r="AE60" s="13"/>
      <c r="AF60" s="13"/>
      <c r="AG60" s="13">
        <f t="shared" si="3"/>
        <v>7</v>
      </c>
      <c r="AH60" s="13">
        <f t="shared" si="1"/>
        <v>50</v>
      </c>
      <c r="AI60" s="13"/>
      <c r="AJ60" s="13">
        <f t="shared" si="2"/>
        <v>57</v>
      </c>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row>
    <row r="61" spans="1:86" ht="45">
      <c r="A61" s="163" t="s">
        <v>2610</v>
      </c>
      <c r="B61" s="13">
        <v>5</v>
      </c>
      <c r="C61" s="13">
        <v>0</v>
      </c>
      <c r="D61" s="13">
        <v>0</v>
      </c>
      <c r="E61" s="13">
        <v>0</v>
      </c>
      <c r="F61" s="13">
        <v>0</v>
      </c>
      <c r="G61" s="13">
        <v>0</v>
      </c>
      <c r="H61" s="13">
        <v>16</v>
      </c>
      <c r="I61" s="13">
        <v>0</v>
      </c>
      <c r="J61" s="13">
        <v>0</v>
      </c>
      <c r="K61" s="13">
        <v>0</v>
      </c>
      <c r="L61" s="13">
        <v>0</v>
      </c>
      <c r="M61" s="13">
        <v>0</v>
      </c>
      <c r="N61" s="13"/>
      <c r="O61" s="13"/>
      <c r="P61" s="13"/>
      <c r="Q61" s="13">
        <v>9</v>
      </c>
      <c r="R61" s="13"/>
      <c r="S61" s="13"/>
      <c r="T61" s="13"/>
      <c r="U61" s="13"/>
      <c r="V61" s="13"/>
      <c r="W61" s="13"/>
      <c r="X61" s="13"/>
      <c r="Y61" s="13"/>
      <c r="Z61" s="13"/>
      <c r="AA61" s="13"/>
      <c r="AB61" s="13"/>
      <c r="AC61" s="13">
        <v>2</v>
      </c>
      <c r="AD61" s="13">
        <v>0</v>
      </c>
      <c r="AE61" s="13"/>
      <c r="AF61" s="13"/>
      <c r="AG61" s="13">
        <f t="shared" si="3"/>
        <v>5</v>
      </c>
      <c r="AH61" s="13">
        <f t="shared" si="1"/>
        <v>25</v>
      </c>
      <c r="AI61" s="13"/>
      <c r="AJ61" s="13">
        <f t="shared" si="2"/>
        <v>30</v>
      </c>
      <c r="AK61" s="13">
        <v>2</v>
      </c>
      <c r="AL61" s="13">
        <v>0</v>
      </c>
      <c r="AM61" s="13">
        <v>2</v>
      </c>
      <c r="AN61" s="17" t="s">
        <v>2611</v>
      </c>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row>
    <row r="62" spans="1:86" ht="30">
      <c r="A62" s="163" t="s">
        <v>795</v>
      </c>
      <c r="B62" s="13">
        <v>15</v>
      </c>
      <c r="C62" s="13">
        <v>1</v>
      </c>
      <c r="D62" s="13">
        <v>0</v>
      </c>
      <c r="E62" s="13"/>
      <c r="F62" s="13"/>
      <c r="G62" s="13"/>
      <c r="H62" s="13">
        <v>109</v>
      </c>
      <c r="I62" s="13"/>
      <c r="J62" s="13"/>
      <c r="K62" s="13">
        <v>526</v>
      </c>
      <c r="L62" s="13"/>
      <c r="M62" s="13"/>
      <c r="N62" s="13">
        <v>9</v>
      </c>
      <c r="O62" s="13"/>
      <c r="P62" s="13"/>
      <c r="Q62" s="13">
        <v>4</v>
      </c>
      <c r="R62" s="13"/>
      <c r="S62" s="13"/>
      <c r="T62" s="13"/>
      <c r="U62" s="13"/>
      <c r="V62" s="13"/>
      <c r="W62" s="13"/>
      <c r="X62" s="13"/>
      <c r="Y62" s="13"/>
      <c r="Z62" s="13"/>
      <c r="AA62" s="13"/>
      <c r="AB62" s="13"/>
      <c r="AC62" s="13"/>
      <c r="AD62" s="13"/>
      <c r="AE62" s="13"/>
      <c r="AF62" s="13"/>
      <c r="AG62" s="13">
        <f t="shared" si="3"/>
        <v>15</v>
      </c>
      <c r="AH62" s="13">
        <f t="shared" si="1"/>
        <v>648</v>
      </c>
      <c r="AI62" s="13">
        <v>0</v>
      </c>
      <c r="AJ62" s="13">
        <f t="shared" si="2"/>
        <v>663</v>
      </c>
      <c r="AK62" s="13">
        <v>1</v>
      </c>
      <c r="AL62" s="13">
        <v>0</v>
      </c>
      <c r="AM62" s="13">
        <v>2</v>
      </c>
      <c r="AN62" s="161" t="s">
        <v>2612</v>
      </c>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row>
    <row r="63" spans="1:86">
      <c r="A63" s="163" t="s">
        <v>796</v>
      </c>
      <c r="B63" s="13">
        <v>6</v>
      </c>
      <c r="C63" s="13">
        <v>2</v>
      </c>
      <c r="D63" s="13">
        <v>0</v>
      </c>
      <c r="E63" s="13"/>
      <c r="F63" s="13"/>
      <c r="G63" s="13"/>
      <c r="H63" s="13">
        <v>30</v>
      </c>
      <c r="I63" s="13">
        <v>0</v>
      </c>
      <c r="J63" s="13">
        <v>0</v>
      </c>
      <c r="K63" s="13">
        <v>0</v>
      </c>
      <c r="L63" s="13">
        <v>0</v>
      </c>
      <c r="M63" s="13">
        <v>0</v>
      </c>
      <c r="N63" s="13">
        <v>2</v>
      </c>
      <c r="O63" s="13">
        <v>0</v>
      </c>
      <c r="P63" s="13">
        <v>0</v>
      </c>
      <c r="Q63" s="13">
        <v>14</v>
      </c>
      <c r="R63" s="13"/>
      <c r="S63" s="13"/>
      <c r="T63" s="13"/>
      <c r="U63" s="13"/>
      <c r="V63" s="13"/>
      <c r="W63" s="13"/>
      <c r="X63" s="13"/>
      <c r="Y63" s="13"/>
      <c r="Z63" s="13"/>
      <c r="AA63" s="13"/>
      <c r="AB63" s="13"/>
      <c r="AC63" s="13"/>
      <c r="AD63" s="13"/>
      <c r="AE63" s="13"/>
      <c r="AF63" s="13"/>
      <c r="AG63" s="13">
        <f t="shared" si="3"/>
        <v>6</v>
      </c>
      <c r="AH63" s="13">
        <f t="shared" si="1"/>
        <v>46</v>
      </c>
      <c r="AI63" s="13">
        <v>0</v>
      </c>
      <c r="AJ63" s="13">
        <f t="shared" si="2"/>
        <v>52</v>
      </c>
      <c r="AK63" s="13">
        <v>2</v>
      </c>
      <c r="AL63" s="13">
        <v>0</v>
      </c>
      <c r="AM63" s="13">
        <v>3</v>
      </c>
      <c r="AN63" s="13" t="s">
        <v>2562</v>
      </c>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row>
    <row r="64" spans="1:86">
      <c r="A64" s="163" t="s">
        <v>2613</v>
      </c>
      <c r="B64" s="13">
        <v>4</v>
      </c>
      <c r="C64" s="13">
        <v>0</v>
      </c>
      <c r="D64" s="13">
        <v>0</v>
      </c>
      <c r="E64" s="13"/>
      <c r="F64" s="13"/>
      <c r="G64" s="13"/>
      <c r="H64" s="13">
        <v>66</v>
      </c>
      <c r="I64" s="13">
        <v>0</v>
      </c>
      <c r="J64" s="13">
        <v>0</v>
      </c>
      <c r="K64" s="13">
        <v>28</v>
      </c>
      <c r="L64" s="13"/>
      <c r="M64" s="13"/>
      <c r="N64" s="13">
        <v>10</v>
      </c>
      <c r="O64" s="13"/>
      <c r="P64" s="13"/>
      <c r="Q64" s="13">
        <v>9</v>
      </c>
      <c r="R64" s="13"/>
      <c r="S64" s="13"/>
      <c r="T64" s="13"/>
      <c r="U64" s="13"/>
      <c r="V64" s="13"/>
      <c r="W64" s="13"/>
      <c r="X64" s="13"/>
      <c r="Y64" s="13"/>
      <c r="Z64" s="13"/>
      <c r="AA64" s="13"/>
      <c r="AB64" s="13"/>
      <c r="AC64" s="13"/>
      <c r="AD64" s="13"/>
      <c r="AE64" s="13"/>
      <c r="AF64" s="13"/>
      <c r="AG64" s="13">
        <f t="shared" si="3"/>
        <v>4</v>
      </c>
      <c r="AH64" s="13">
        <f t="shared" si="1"/>
        <v>113</v>
      </c>
      <c r="AI64" s="13"/>
      <c r="AJ64" s="13">
        <f t="shared" si="2"/>
        <v>117</v>
      </c>
      <c r="AK64" s="13">
        <v>0</v>
      </c>
      <c r="AL64" s="13">
        <v>0</v>
      </c>
      <c r="AM64" s="13">
        <v>0</v>
      </c>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row>
    <row r="65" spans="1:86">
      <c r="A65" s="163" t="s">
        <v>2614</v>
      </c>
      <c r="B65" s="13">
        <v>4</v>
      </c>
      <c r="C65" s="13"/>
      <c r="D65" s="13"/>
      <c r="E65" s="13"/>
      <c r="F65" s="13"/>
      <c r="G65" s="13"/>
      <c r="H65" s="13">
        <v>50</v>
      </c>
      <c r="I65" s="13"/>
      <c r="J65" s="13"/>
      <c r="K65" s="13">
        <v>32</v>
      </c>
      <c r="L65" s="13"/>
      <c r="M65" s="13"/>
      <c r="N65" s="13"/>
      <c r="O65" s="13"/>
      <c r="P65" s="13"/>
      <c r="Q65" s="13">
        <v>10</v>
      </c>
      <c r="R65" s="13"/>
      <c r="S65" s="13"/>
      <c r="T65" s="13"/>
      <c r="U65" s="13"/>
      <c r="V65" s="13"/>
      <c r="W65" s="13"/>
      <c r="X65" s="13"/>
      <c r="Y65" s="13"/>
      <c r="Z65" s="13"/>
      <c r="AA65" s="13"/>
      <c r="AB65" s="13"/>
      <c r="AC65" s="13"/>
      <c r="AD65" s="13"/>
      <c r="AE65" s="13"/>
      <c r="AF65" s="13"/>
      <c r="AG65" s="13">
        <f t="shared" si="3"/>
        <v>4</v>
      </c>
      <c r="AH65" s="13">
        <f t="shared" si="1"/>
        <v>92</v>
      </c>
      <c r="AI65" s="13">
        <v>0</v>
      </c>
      <c r="AJ65" s="13">
        <f t="shared" si="2"/>
        <v>96</v>
      </c>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row>
    <row r="66" spans="1:86">
      <c r="A66" s="163" t="s">
        <v>2615</v>
      </c>
      <c r="B66" s="13">
        <v>5</v>
      </c>
      <c r="C66" s="13">
        <v>0</v>
      </c>
      <c r="D66" s="13">
        <v>0</v>
      </c>
      <c r="E66" s="13"/>
      <c r="F66" s="13"/>
      <c r="G66" s="13"/>
      <c r="H66" s="13">
        <v>65</v>
      </c>
      <c r="I66" s="13">
        <v>0</v>
      </c>
      <c r="J66" s="13">
        <v>0</v>
      </c>
      <c r="K66" s="13">
        <v>0</v>
      </c>
      <c r="L66" s="13">
        <v>0</v>
      </c>
      <c r="M66" s="13">
        <v>0</v>
      </c>
      <c r="N66" s="13"/>
      <c r="O66" s="13"/>
      <c r="P66" s="13"/>
      <c r="Q66" s="13">
        <v>56</v>
      </c>
      <c r="R66" s="13"/>
      <c r="S66" s="13"/>
      <c r="T66" s="13"/>
      <c r="U66" s="13"/>
      <c r="V66" s="13"/>
      <c r="W66" s="13"/>
      <c r="X66" s="13"/>
      <c r="Y66" s="13"/>
      <c r="Z66" s="13"/>
      <c r="AA66" s="13"/>
      <c r="AB66" s="13"/>
      <c r="AC66" s="13">
        <v>1</v>
      </c>
      <c r="AD66" s="13">
        <v>0</v>
      </c>
      <c r="AE66" s="13"/>
      <c r="AF66" s="13"/>
      <c r="AG66" s="13">
        <f t="shared" si="3"/>
        <v>5</v>
      </c>
      <c r="AH66" s="13">
        <f t="shared" si="1"/>
        <v>121</v>
      </c>
      <c r="AI66" s="13">
        <v>0</v>
      </c>
      <c r="AJ66" s="13">
        <f t="shared" si="2"/>
        <v>126</v>
      </c>
      <c r="AK66" s="13">
        <v>1</v>
      </c>
      <c r="AL66" s="13">
        <v>0</v>
      </c>
      <c r="AM66" s="13">
        <v>2</v>
      </c>
      <c r="AN66" s="13" t="s">
        <v>2546</v>
      </c>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row>
    <row r="67" spans="1:86">
      <c r="A67" s="163" t="s">
        <v>2616</v>
      </c>
      <c r="B67" s="13">
        <v>5</v>
      </c>
      <c r="C67" s="13">
        <v>0</v>
      </c>
      <c r="D67" s="13">
        <v>0</v>
      </c>
      <c r="E67" s="13">
        <v>0</v>
      </c>
      <c r="F67" s="13">
        <v>0</v>
      </c>
      <c r="G67" s="13">
        <v>0</v>
      </c>
      <c r="H67" s="13">
        <v>42</v>
      </c>
      <c r="I67" s="13">
        <v>0</v>
      </c>
      <c r="J67" s="13">
        <v>0</v>
      </c>
      <c r="K67" s="13">
        <v>0</v>
      </c>
      <c r="L67" s="13">
        <v>0</v>
      </c>
      <c r="M67" s="13">
        <v>0</v>
      </c>
      <c r="N67" s="13"/>
      <c r="O67" s="13"/>
      <c r="P67" s="13"/>
      <c r="Q67" s="13">
        <v>8</v>
      </c>
      <c r="R67" s="13"/>
      <c r="S67" s="13"/>
      <c r="T67" s="13"/>
      <c r="U67" s="13"/>
      <c r="V67" s="13"/>
      <c r="W67" s="13"/>
      <c r="X67" s="13"/>
      <c r="Y67" s="13"/>
      <c r="Z67" s="13"/>
      <c r="AA67" s="13"/>
      <c r="AB67" s="13"/>
      <c r="AC67" s="13">
        <v>1</v>
      </c>
      <c r="AD67" s="13">
        <v>0</v>
      </c>
      <c r="AE67" s="13"/>
      <c r="AF67" s="13"/>
      <c r="AG67" s="13">
        <f t="shared" si="3"/>
        <v>5</v>
      </c>
      <c r="AH67" s="13">
        <f t="shared" si="1"/>
        <v>50</v>
      </c>
      <c r="AI67" s="13">
        <v>0</v>
      </c>
      <c r="AJ67" s="13">
        <f t="shared" si="2"/>
        <v>55</v>
      </c>
      <c r="AK67" s="13">
        <v>1</v>
      </c>
      <c r="AL67" s="13">
        <v>0</v>
      </c>
      <c r="AM67" s="13">
        <v>2</v>
      </c>
      <c r="AN67" s="13" t="s">
        <v>2546</v>
      </c>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row>
    <row r="68" spans="1:86">
      <c r="A68" s="163" t="s">
        <v>2617</v>
      </c>
      <c r="B68" s="13">
        <v>14</v>
      </c>
      <c r="C68" s="13">
        <v>1</v>
      </c>
      <c r="D68" s="13">
        <v>0</v>
      </c>
      <c r="E68" s="13"/>
      <c r="F68" s="13"/>
      <c r="G68" s="13"/>
      <c r="H68" s="13">
        <v>132</v>
      </c>
      <c r="I68" s="13"/>
      <c r="J68" s="13"/>
      <c r="K68" s="13">
        <v>88</v>
      </c>
      <c r="L68" s="13"/>
      <c r="M68" s="13"/>
      <c r="N68" s="13">
        <v>259</v>
      </c>
      <c r="O68" s="13"/>
      <c r="P68" s="13"/>
      <c r="Q68" s="13">
        <v>12</v>
      </c>
      <c r="R68" s="13"/>
      <c r="S68" s="13"/>
      <c r="T68" s="13"/>
      <c r="U68" s="13"/>
      <c r="V68" s="13"/>
      <c r="W68" s="13"/>
      <c r="X68" s="13"/>
      <c r="Y68" s="13"/>
      <c r="Z68" s="13"/>
      <c r="AA68" s="13"/>
      <c r="AB68" s="13"/>
      <c r="AC68" s="13"/>
      <c r="AD68" s="13"/>
      <c r="AE68" s="13"/>
      <c r="AF68" s="13"/>
      <c r="AG68" s="13">
        <f t="shared" si="3"/>
        <v>14</v>
      </c>
      <c r="AH68" s="13">
        <f t="shared" ref="AH68:AH131" si="4">SUM(H68,K68,N68,Q68,W68)</f>
        <v>491</v>
      </c>
      <c r="AI68" s="13"/>
      <c r="AJ68" s="13">
        <f t="shared" ref="AJ68:AJ131" si="5">SUM(AG68:AI68)</f>
        <v>505</v>
      </c>
      <c r="AK68" s="13">
        <v>1</v>
      </c>
      <c r="AL68" s="13">
        <v>0</v>
      </c>
      <c r="AM68" s="13">
        <v>2</v>
      </c>
      <c r="AN68" s="13" t="s">
        <v>2618</v>
      </c>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row>
    <row r="69" spans="1:86">
      <c r="A69" s="163" t="s">
        <v>2619</v>
      </c>
      <c r="B69" s="13">
        <v>9</v>
      </c>
      <c r="C69" s="13"/>
      <c r="D69" s="13"/>
      <c r="E69" s="13"/>
      <c r="F69" s="13"/>
      <c r="G69" s="13"/>
      <c r="H69" s="13">
        <v>170</v>
      </c>
      <c r="I69" s="13"/>
      <c r="J69" s="13"/>
      <c r="K69" s="13">
        <v>125</v>
      </c>
      <c r="L69" s="13"/>
      <c r="M69" s="13"/>
      <c r="N69" s="13">
        <v>1</v>
      </c>
      <c r="O69" s="13"/>
      <c r="P69" s="13"/>
      <c r="Q69" s="13">
        <v>4</v>
      </c>
      <c r="R69" s="13"/>
      <c r="S69" s="13"/>
      <c r="T69" s="13"/>
      <c r="U69" s="13"/>
      <c r="V69" s="13"/>
      <c r="W69" s="13"/>
      <c r="X69" s="13"/>
      <c r="Y69" s="13"/>
      <c r="Z69" s="13"/>
      <c r="AA69" s="13"/>
      <c r="AB69" s="13"/>
      <c r="AC69" s="13">
        <v>0</v>
      </c>
      <c r="AD69" s="13">
        <v>0</v>
      </c>
      <c r="AE69" s="13"/>
      <c r="AF69" s="13"/>
      <c r="AG69" s="13">
        <f t="shared" si="3"/>
        <v>9</v>
      </c>
      <c r="AH69" s="13">
        <f t="shared" si="4"/>
        <v>300</v>
      </c>
      <c r="AI69" s="13"/>
      <c r="AJ69" s="13">
        <f t="shared" si="5"/>
        <v>309</v>
      </c>
      <c r="AK69" s="13">
        <v>0</v>
      </c>
      <c r="AL69" s="13">
        <v>0</v>
      </c>
      <c r="AM69" s="13">
        <v>0</v>
      </c>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row>
    <row r="70" spans="1:86">
      <c r="A70" s="163" t="s">
        <v>2620</v>
      </c>
      <c r="B70" s="13">
        <v>5</v>
      </c>
      <c r="C70" s="13"/>
      <c r="D70" s="13"/>
      <c r="E70" s="13"/>
      <c r="F70" s="13"/>
      <c r="G70" s="13"/>
      <c r="H70" s="13">
        <v>53</v>
      </c>
      <c r="I70" s="13"/>
      <c r="J70" s="13"/>
      <c r="K70" s="13">
        <v>0</v>
      </c>
      <c r="L70" s="13"/>
      <c r="M70" s="13"/>
      <c r="N70" s="13">
        <v>56</v>
      </c>
      <c r="O70" s="13"/>
      <c r="P70" s="13"/>
      <c r="Q70" s="13">
        <v>3</v>
      </c>
      <c r="R70" s="13"/>
      <c r="S70" s="13"/>
      <c r="T70" s="13"/>
      <c r="U70" s="13"/>
      <c r="V70" s="13"/>
      <c r="W70" s="13"/>
      <c r="X70" s="13"/>
      <c r="Y70" s="13"/>
      <c r="Z70" s="13"/>
      <c r="AA70" s="13"/>
      <c r="AB70" s="13"/>
      <c r="AC70" s="13">
        <v>1</v>
      </c>
      <c r="AD70" s="13">
        <v>0</v>
      </c>
      <c r="AE70" s="13"/>
      <c r="AF70" s="13"/>
      <c r="AG70" s="13">
        <f t="shared" si="3"/>
        <v>5</v>
      </c>
      <c r="AH70" s="13">
        <f t="shared" si="4"/>
        <v>112</v>
      </c>
      <c r="AI70" s="13"/>
      <c r="AJ70" s="13">
        <f t="shared" si="5"/>
        <v>117</v>
      </c>
      <c r="AK70" s="13">
        <v>1</v>
      </c>
      <c r="AL70" s="13">
        <v>0</v>
      </c>
      <c r="AM70" s="13">
        <v>2</v>
      </c>
      <c r="AN70" s="73" t="s">
        <v>2546</v>
      </c>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row>
    <row r="71" spans="1:86">
      <c r="A71" s="163" t="s">
        <v>2621</v>
      </c>
      <c r="B71" s="13">
        <v>2</v>
      </c>
      <c r="C71" s="13">
        <v>1</v>
      </c>
      <c r="D71" s="13"/>
      <c r="E71" s="13"/>
      <c r="F71" s="13"/>
      <c r="G71" s="13"/>
      <c r="H71" s="13">
        <v>12</v>
      </c>
      <c r="I71" s="13"/>
      <c r="J71" s="13"/>
      <c r="K71" s="13"/>
      <c r="L71" s="13"/>
      <c r="M71" s="13"/>
      <c r="N71" s="13"/>
      <c r="O71" s="13"/>
      <c r="P71" s="13"/>
      <c r="Q71" s="13">
        <v>4</v>
      </c>
      <c r="R71" s="13"/>
      <c r="S71" s="13"/>
      <c r="T71" s="13"/>
      <c r="U71" s="13"/>
      <c r="V71" s="13"/>
      <c r="W71" s="13"/>
      <c r="X71" s="13"/>
      <c r="Y71" s="13"/>
      <c r="Z71" s="13"/>
      <c r="AA71" s="13"/>
      <c r="AB71" s="13"/>
      <c r="AC71" s="13"/>
      <c r="AD71" s="13"/>
      <c r="AE71" s="13"/>
      <c r="AF71" s="13"/>
      <c r="AG71" s="13">
        <f t="shared" si="3"/>
        <v>2</v>
      </c>
      <c r="AH71" s="13">
        <f t="shared" si="4"/>
        <v>16</v>
      </c>
      <c r="AI71" s="13"/>
      <c r="AJ71" s="13">
        <f t="shared" si="5"/>
        <v>18</v>
      </c>
      <c r="AK71" s="13">
        <v>1</v>
      </c>
      <c r="AL71" s="13"/>
      <c r="AM71" s="13">
        <v>2</v>
      </c>
      <c r="AN71" s="13" t="s">
        <v>2593</v>
      </c>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row>
    <row r="72" spans="1:86">
      <c r="A72" s="163" t="s">
        <v>2622</v>
      </c>
      <c r="B72" s="13">
        <v>6</v>
      </c>
      <c r="C72" s="13">
        <v>1</v>
      </c>
      <c r="D72" s="13">
        <v>0</v>
      </c>
      <c r="E72" s="13"/>
      <c r="F72" s="13"/>
      <c r="G72" s="13"/>
      <c r="H72" s="13">
        <v>59</v>
      </c>
      <c r="I72" s="13">
        <v>0</v>
      </c>
      <c r="J72" s="13">
        <v>0</v>
      </c>
      <c r="K72" s="13">
        <v>0</v>
      </c>
      <c r="L72" s="13">
        <v>0</v>
      </c>
      <c r="M72" s="13">
        <v>0</v>
      </c>
      <c r="N72" s="13"/>
      <c r="O72" s="13"/>
      <c r="P72" s="13"/>
      <c r="Q72" s="13"/>
      <c r="R72" s="13"/>
      <c r="S72" s="13"/>
      <c r="T72" s="13"/>
      <c r="U72" s="13"/>
      <c r="V72" s="13"/>
      <c r="W72" s="13"/>
      <c r="X72" s="13"/>
      <c r="Y72" s="13"/>
      <c r="Z72" s="13"/>
      <c r="AA72" s="13"/>
      <c r="AB72" s="13"/>
      <c r="AC72" s="13"/>
      <c r="AD72" s="13"/>
      <c r="AE72" s="13"/>
      <c r="AF72" s="13"/>
      <c r="AG72" s="13">
        <f t="shared" si="3"/>
        <v>6</v>
      </c>
      <c r="AH72" s="13">
        <f t="shared" si="4"/>
        <v>59</v>
      </c>
      <c r="AI72" s="13"/>
      <c r="AJ72" s="13">
        <f t="shared" si="5"/>
        <v>65</v>
      </c>
      <c r="AK72" s="13">
        <v>1</v>
      </c>
      <c r="AL72" s="13">
        <v>0</v>
      </c>
      <c r="AM72" s="13">
        <v>2</v>
      </c>
      <c r="AN72" s="73" t="s">
        <v>2546</v>
      </c>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row>
    <row r="73" spans="1:86">
      <c r="A73" s="163" t="s">
        <v>2623</v>
      </c>
      <c r="B73" s="13">
        <v>19</v>
      </c>
      <c r="C73" s="13"/>
      <c r="D73" s="13"/>
      <c r="E73" s="13"/>
      <c r="F73" s="13"/>
      <c r="G73" s="13"/>
      <c r="H73" s="13">
        <v>119</v>
      </c>
      <c r="I73" s="13"/>
      <c r="J73" s="13"/>
      <c r="K73" s="13">
        <v>186</v>
      </c>
      <c r="L73" s="13"/>
      <c r="M73" s="13"/>
      <c r="N73" s="13">
        <v>24</v>
      </c>
      <c r="O73" s="13"/>
      <c r="P73" s="13"/>
      <c r="Q73" s="13">
        <v>9</v>
      </c>
      <c r="R73" s="13"/>
      <c r="S73" s="13"/>
      <c r="T73" s="13"/>
      <c r="U73" s="13"/>
      <c r="V73" s="13"/>
      <c r="W73" s="13"/>
      <c r="X73" s="13"/>
      <c r="Y73" s="13"/>
      <c r="Z73" s="13"/>
      <c r="AA73" s="13"/>
      <c r="AB73" s="13"/>
      <c r="AC73" s="13"/>
      <c r="AD73" s="13"/>
      <c r="AE73" s="13"/>
      <c r="AF73" s="13"/>
      <c r="AG73" s="13">
        <f t="shared" si="3"/>
        <v>19</v>
      </c>
      <c r="AH73" s="13">
        <f t="shared" si="4"/>
        <v>338</v>
      </c>
      <c r="AI73" s="13"/>
      <c r="AJ73" s="13">
        <f t="shared" si="5"/>
        <v>357</v>
      </c>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row>
    <row r="74" spans="1:86">
      <c r="A74" s="163" t="s">
        <v>2624</v>
      </c>
      <c r="B74" s="13">
        <v>3</v>
      </c>
      <c r="C74" s="13">
        <v>1</v>
      </c>
      <c r="D74" s="13">
        <v>0</v>
      </c>
      <c r="E74" s="13"/>
      <c r="F74" s="13"/>
      <c r="G74" s="13"/>
      <c r="H74" s="13">
        <v>19</v>
      </c>
      <c r="I74" s="13"/>
      <c r="J74" s="13"/>
      <c r="K74" s="13">
        <v>0</v>
      </c>
      <c r="L74" s="13"/>
      <c r="M74" s="13"/>
      <c r="N74" s="13"/>
      <c r="O74" s="13"/>
      <c r="P74" s="13"/>
      <c r="Q74" s="13">
        <v>14</v>
      </c>
      <c r="R74" s="13"/>
      <c r="S74" s="13"/>
      <c r="T74" s="13"/>
      <c r="U74" s="13"/>
      <c r="V74" s="13"/>
      <c r="W74" s="13"/>
      <c r="X74" s="13"/>
      <c r="Y74" s="13"/>
      <c r="Z74" s="13"/>
      <c r="AA74" s="13"/>
      <c r="AB74" s="13"/>
      <c r="AC74" s="13"/>
      <c r="AD74" s="13"/>
      <c r="AE74" s="13"/>
      <c r="AF74" s="13"/>
      <c r="AG74" s="13">
        <f t="shared" si="3"/>
        <v>3</v>
      </c>
      <c r="AH74" s="13">
        <f t="shared" si="4"/>
        <v>33</v>
      </c>
      <c r="AI74" s="13"/>
      <c r="AJ74" s="13">
        <f t="shared" si="5"/>
        <v>36</v>
      </c>
      <c r="AK74" s="13">
        <v>1</v>
      </c>
      <c r="AL74" s="13">
        <v>0</v>
      </c>
      <c r="AM74" s="13">
        <v>1</v>
      </c>
      <c r="AN74" s="73" t="s">
        <v>2573</v>
      </c>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row>
    <row r="75" spans="1:86">
      <c r="A75" s="163" t="s">
        <v>2625</v>
      </c>
      <c r="B75" s="13">
        <v>6</v>
      </c>
      <c r="C75" s="13">
        <v>1</v>
      </c>
      <c r="D75" s="13">
        <v>0</v>
      </c>
      <c r="E75" s="13"/>
      <c r="F75" s="13"/>
      <c r="G75" s="13"/>
      <c r="H75" s="13">
        <v>46</v>
      </c>
      <c r="I75" s="13"/>
      <c r="J75" s="13"/>
      <c r="K75" s="13">
        <v>24</v>
      </c>
      <c r="L75" s="13"/>
      <c r="M75" s="13"/>
      <c r="N75" s="13">
        <v>6</v>
      </c>
      <c r="O75" s="13"/>
      <c r="P75" s="13"/>
      <c r="Q75" s="13">
        <v>39</v>
      </c>
      <c r="R75" s="13"/>
      <c r="S75" s="13"/>
      <c r="T75" s="13"/>
      <c r="U75" s="13"/>
      <c r="V75" s="13"/>
      <c r="W75" s="13"/>
      <c r="X75" s="13"/>
      <c r="Y75" s="13"/>
      <c r="Z75" s="13"/>
      <c r="AA75" s="13"/>
      <c r="AB75" s="13"/>
      <c r="AC75" s="13"/>
      <c r="AD75" s="13"/>
      <c r="AE75" s="13"/>
      <c r="AF75" s="13"/>
      <c r="AG75" s="13">
        <f t="shared" si="3"/>
        <v>6</v>
      </c>
      <c r="AH75" s="13">
        <f t="shared" si="4"/>
        <v>115</v>
      </c>
      <c r="AI75" s="13"/>
      <c r="AJ75" s="13">
        <f t="shared" si="5"/>
        <v>121</v>
      </c>
      <c r="AK75" s="13">
        <v>1</v>
      </c>
      <c r="AL75" s="13">
        <v>0</v>
      </c>
      <c r="AM75" s="13">
        <v>2</v>
      </c>
      <c r="AN75" s="13" t="s">
        <v>2626</v>
      </c>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row>
    <row r="76" spans="1:86">
      <c r="A76" s="163" t="s">
        <v>2627</v>
      </c>
      <c r="B76" s="13">
        <v>6</v>
      </c>
      <c r="C76" s="13">
        <v>1</v>
      </c>
      <c r="D76" s="13"/>
      <c r="E76" s="13"/>
      <c r="F76" s="13"/>
      <c r="G76" s="13"/>
      <c r="H76" s="13">
        <v>84</v>
      </c>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f t="shared" si="3"/>
        <v>6</v>
      </c>
      <c r="AH76" s="13">
        <f t="shared" si="4"/>
        <v>84</v>
      </c>
      <c r="AI76" s="13"/>
      <c r="AJ76" s="13">
        <f t="shared" si="5"/>
        <v>90</v>
      </c>
      <c r="AK76" s="13">
        <v>1</v>
      </c>
      <c r="AL76" s="13"/>
      <c r="AM76" s="13">
        <v>2</v>
      </c>
      <c r="AN76" s="13" t="s">
        <v>2593</v>
      </c>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row>
    <row r="77" spans="1:86" s="125" customFormat="1" ht="26.25">
      <c r="A77" s="167" t="s">
        <v>2628</v>
      </c>
      <c r="B77" s="17">
        <v>0</v>
      </c>
      <c r="C77" s="17"/>
      <c r="D77" s="17"/>
      <c r="E77" s="17"/>
      <c r="F77" s="17"/>
      <c r="G77" s="17"/>
      <c r="H77" s="17">
        <v>65</v>
      </c>
      <c r="I77" s="17"/>
      <c r="J77" s="17"/>
      <c r="K77" s="17">
        <v>9</v>
      </c>
      <c r="L77" s="17"/>
      <c r="M77" s="17"/>
      <c r="N77" s="17">
        <v>13</v>
      </c>
      <c r="O77" s="17"/>
      <c r="P77" s="17"/>
      <c r="Q77" s="17">
        <v>16</v>
      </c>
      <c r="R77" s="17"/>
      <c r="S77" s="17"/>
      <c r="T77" s="17"/>
      <c r="U77" s="17"/>
      <c r="V77" s="17"/>
      <c r="W77" s="17"/>
      <c r="X77" s="17"/>
      <c r="Y77" s="17"/>
      <c r="Z77" s="17"/>
      <c r="AA77" s="17"/>
      <c r="AB77" s="17"/>
      <c r="AC77" s="17">
        <v>0</v>
      </c>
      <c r="AD77" s="17">
        <v>0</v>
      </c>
      <c r="AE77" s="17"/>
      <c r="AF77" s="17"/>
      <c r="AG77" s="13">
        <f t="shared" si="3"/>
        <v>0</v>
      </c>
      <c r="AH77" s="13">
        <f t="shared" si="4"/>
        <v>103</v>
      </c>
      <c r="AI77" s="17"/>
      <c r="AJ77" s="13">
        <f t="shared" si="5"/>
        <v>103</v>
      </c>
      <c r="AK77" s="17">
        <v>1</v>
      </c>
      <c r="AL77" s="17">
        <v>0</v>
      </c>
      <c r="AM77" s="17">
        <v>2</v>
      </c>
      <c r="AN77" s="133" t="s">
        <v>2629</v>
      </c>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row>
    <row r="78" spans="1:86">
      <c r="A78" s="163" t="s">
        <v>2630</v>
      </c>
      <c r="B78" s="13">
        <v>15</v>
      </c>
      <c r="C78" s="13">
        <v>1</v>
      </c>
      <c r="D78" s="13">
        <v>0</v>
      </c>
      <c r="E78" s="13"/>
      <c r="F78" s="13"/>
      <c r="G78" s="13"/>
      <c r="H78" s="13">
        <v>34</v>
      </c>
      <c r="I78" s="13">
        <v>0</v>
      </c>
      <c r="J78" s="13">
        <v>0</v>
      </c>
      <c r="K78" s="13">
        <v>28</v>
      </c>
      <c r="L78" s="13">
        <v>0</v>
      </c>
      <c r="M78" s="13">
        <v>0</v>
      </c>
      <c r="N78" s="13">
        <v>0</v>
      </c>
      <c r="O78" s="13">
        <v>0</v>
      </c>
      <c r="P78" s="13">
        <v>0</v>
      </c>
      <c r="Q78" s="13">
        <v>14</v>
      </c>
      <c r="R78" s="13"/>
      <c r="S78" s="13"/>
      <c r="T78" s="13"/>
      <c r="U78" s="13"/>
      <c r="V78" s="13"/>
      <c r="W78" s="13"/>
      <c r="X78" s="13"/>
      <c r="Y78" s="13"/>
      <c r="Z78" s="13"/>
      <c r="AA78" s="13"/>
      <c r="AB78" s="13"/>
      <c r="AC78" s="13"/>
      <c r="AD78" s="13"/>
      <c r="AE78" s="13"/>
      <c r="AF78" s="13"/>
      <c r="AG78" s="13">
        <f t="shared" si="3"/>
        <v>15</v>
      </c>
      <c r="AH78" s="13">
        <f t="shared" si="4"/>
        <v>76</v>
      </c>
      <c r="AI78" s="13">
        <v>0</v>
      </c>
      <c r="AJ78" s="13">
        <f t="shared" si="5"/>
        <v>91</v>
      </c>
      <c r="AK78" s="13">
        <v>1</v>
      </c>
      <c r="AL78" s="13">
        <v>0</v>
      </c>
      <c r="AM78" s="13">
        <v>2</v>
      </c>
      <c r="AN78" s="13" t="s">
        <v>2631</v>
      </c>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row>
    <row r="79" spans="1:86" ht="30">
      <c r="A79" s="163" t="s">
        <v>2632</v>
      </c>
      <c r="B79" s="13">
        <v>12</v>
      </c>
      <c r="C79" s="13">
        <v>2</v>
      </c>
      <c r="D79" s="13">
        <v>0</v>
      </c>
      <c r="E79" s="13"/>
      <c r="F79" s="13"/>
      <c r="G79" s="13"/>
      <c r="H79" s="13">
        <v>89</v>
      </c>
      <c r="I79" s="13">
        <v>0</v>
      </c>
      <c r="J79" s="13">
        <v>0</v>
      </c>
      <c r="K79" s="13">
        <v>58</v>
      </c>
      <c r="L79" s="13">
        <v>0</v>
      </c>
      <c r="M79" s="13">
        <v>0</v>
      </c>
      <c r="N79" s="13"/>
      <c r="O79" s="13"/>
      <c r="P79" s="13"/>
      <c r="Q79" s="13"/>
      <c r="R79" s="13"/>
      <c r="S79" s="13"/>
      <c r="T79" s="13"/>
      <c r="U79" s="13"/>
      <c r="V79" s="13"/>
      <c r="W79" s="13"/>
      <c r="X79" s="13"/>
      <c r="Y79" s="13"/>
      <c r="Z79" s="13"/>
      <c r="AA79" s="13"/>
      <c r="AB79" s="13"/>
      <c r="AC79" s="13"/>
      <c r="AD79" s="13"/>
      <c r="AE79" s="13"/>
      <c r="AF79" s="13"/>
      <c r="AG79" s="13">
        <f t="shared" si="3"/>
        <v>12</v>
      </c>
      <c r="AH79" s="13">
        <f t="shared" si="4"/>
        <v>147</v>
      </c>
      <c r="AI79" s="13">
        <v>0</v>
      </c>
      <c r="AJ79" s="13">
        <f t="shared" si="5"/>
        <v>159</v>
      </c>
      <c r="AK79" s="13">
        <v>2</v>
      </c>
      <c r="AL79" s="13">
        <v>0</v>
      </c>
      <c r="AM79" s="13">
        <v>2</v>
      </c>
      <c r="AN79" s="17" t="s">
        <v>2633</v>
      </c>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row>
    <row r="80" spans="1:86">
      <c r="A80" s="163" t="s">
        <v>2634</v>
      </c>
      <c r="B80" s="13">
        <v>3</v>
      </c>
      <c r="C80" s="13">
        <v>0</v>
      </c>
      <c r="D80" s="13">
        <v>0</v>
      </c>
      <c r="E80" s="13">
        <v>0</v>
      </c>
      <c r="F80" s="13">
        <v>0</v>
      </c>
      <c r="G80" s="13">
        <v>0</v>
      </c>
      <c r="H80" s="13">
        <v>51</v>
      </c>
      <c r="I80" s="13">
        <v>0</v>
      </c>
      <c r="J80" s="13">
        <v>0</v>
      </c>
      <c r="K80" s="13">
        <v>0</v>
      </c>
      <c r="L80" s="13">
        <v>0</v>
      </c>
      <c r="M80" s="13">
        <v>0</v>
      </c>
      <c r="N80" s="13">
        <v>8</v>
      </c>
      <c r="O80" s="13"/>
      <c r="P80" s="13"/>
      <c r="Q80" s="13">
        <v>9</v>
      </c>
      <c r="R80" s="13"/>
      <c r="S80" s="13"/>
      <c r="T80" s="13"/>
      <c r="U80" s="13"/>
      <c r="V80" s="13"/>
      <c r="W80" s="13"/>
      <c r="X80" s="13"/>
      <c r="Y80" s="13"/>
      <c r="Z80" s="13"/>
      <c r="AA80" s="13"/>
      <c r="AB80" s="13"/>
      <c r="AC80" s="13"/>
      <c r="AD80" s="13"/>
      <c r="AE80" s="13"/>
      <c r="AF80" s="13"/>
      <c r="AG80" s="13">
        <f t="shared" si="3"/>
        <v>3</v>
      </c>
      <c r="AH80" s="13">
        <f t="shared" si="4"/>
        <v>68</v>
      </c>
      <c r="AI80" s="13"/>
      <c r="AJ80" s="13">
        <f t="shared" si="5"/>
        <v>71</v>
      </c>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row>
    <row r="81" spans="1:86">
      <c r="A81" s="163" t="s">
        <v>2635</v>
      </c>
      <c r="B81" s="13">
        <v>3</v>
      </c>
      <c r="C81" s="13"/>
      <c r="D81" s="13"/>
      <c r="E81" s="13"/>
      <c r="F81" s="13"/>
      <c r="G81" s="13"/>
      <c r="H81" s="13">
        <v>44</v>
      </c>
      <c r="I81" s="13"/>
      <c r="J81" s="13"/>
      <c r="K81" s="13">
        <v>0</v>
      </c>
      <c r="L81" s="13"/>
      <c r="M81" s="13"/>
      <c r="N81" s="13">
        <v>6</v>
      </c>
      <c r="O81" s="13"/>
      <c r="P81" s="13"/>
      <c r="Q81" s="13">
        <v>15</v>
      </c>
      <c r="R81" s="13"/>
      <c r="S81" s="13"/>
      <c r="T81" s="13"/>
      <c r="U81" s="13"/>
      <c r="V81" s="13"/>
      <c r="W81" s="13"/>
      <c r="X81" s="13"/>
      <c r="Y81" s="13"/>
      <c r="Z81" s="13"/>
      <c r="AA81" s="13"/>
      <c r="AB81" s="13"/>
      <c r="AC81" s="13">
        <v>1</v>
      </c>
      <c r="AD81" s="13">
        <v>0</v>
      </c>
      <c r="AE81" s="13"/>
      <c r="AF81" s="13"/>
      <c r="AG81" s="13">
        <f t="shared" si="3"/>
        <v>3</v>
      </c>
      <c r="AH81" s="13">
        <f t="shared" si="4"/>
        <v>65</v>
      </c>
      <c r="AI81" s="13"/>
      <c r="AJ81" s="13">
        <f t="shared" si="5"/>
        <v>68</v>
      </c>
      <c r="AK81" s="13">
        <v>1</v>
      </c>
      <c r="AL81" s="13">
        <v>0</v>
      </c>
      <c r="AM81" s="13">
        <v>2</v>
      </c>
      <c r="AN81" s="73" t="s">
        <v>2546</v>
      </c>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row>
    <row r="82" spans="1:86">
      <c r="A82" s="163" t="s">
        <v>2636</v>
      </c>
      <c r="B82" s="13">
        <v>14</v>
      </c>
      <c r="C82" s="13">
        <v>2</v>
      </c>
      <c r="D82" s="13">
        <v>0</v>
      </c>
      <c r="E82" s="13"/>
      <c r="F82" s="13"/>
      <c r="G82" s="13"/>
      <c r="H82" s="13">
        <v>85</v>
      </c>
      <c r="I82" s="13">
        <v>0</v>
      </c>
      <c r="J82" s="13">
        <v>0</v>
      </c>
      <c r="K82" s="13">
        <v>114</v>
      </c>
      <c r="L82" s="13">
        <v>0</v>
      </c>
      <c r="M82" s="13">
        <v>0</v>
      </c>
      <c r="N82" s="13">
        <v>22</v>
      </c>
      <c r="O82" s="13">
        <v>0</v>
      </c>
      <c r="P82" s="13">
        <v>0</v>
      </c>
      <c r="Q82" s="13">
        <v>15</v>
      </c>
      <c r="R82" s="13"/>
      <c r="S82" s="13"/>
      <c r="T82" s="13"/>
      <c r="U82" s="13"/>
      <c r="V82" s="13"/>
      <c r="W82" s="13"/>
      <c r="X82" s="13"/>
      <c r="Y82" s="13"/>
      <c r="Z82" s="13"/>
      <c r="AA82" s="13"/>
      <c r="AB82" s="13"/>
      <c r="AC82" s="13"/>
      <c r="AD82" s="13"/>
      <c r="AE82" s="13"/>
      <c r="AF82" s="13"/>
      <c r="AG82" s="13">
        <f t="shared" si="3"/>
        <v>14</v>
      </c>
      <c r="AH82" s="13">
        <f t="shared" si="4"/>
        <v>236</v>
      </c>
      <c r="AI82" s="13">
        <v>0</v>
      </c>
      <c r="AJ82" s="13">
        <f t="shared" si="5"/>
        <v>250</v>
      </c>
      <c r="AK82" s="13">
        <v>1</v>
      </c>
      <c r="AL82" s="13">
        <v>0</v>
      </c>
      <c r="AM82" s="13">
        <v>3</v>
      </c>
      <c r="AN82" s="13" t="s">
        <v>2637</v>
      </c>
      <c r="AO82" s="13">
        <v>0</v>
      </c>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row>
    <row r="83" spans="1:86">
      <c r="A83" s="163" t="s">
        <v>2638</v>
      </c>
      <c r="B83" s="13">
        <v>3</v>
      </c>
      <c r="C83" s="13"/>
      <c r="D83" s="13"/>
      <c r="E83" s="13"/>
      <c r="F83" s="13"/>
      <c r="G83" s="13"/>
      <c r="H83" s="13">
        <v>31</v>
      </c>
      <c r="I83" s="13"/>
      <c r="J83" s="13"/>
      <c r="K83" s="13">
        <v>25</v>
      </c>
      <c r="L83" s="13"/>
      <c r="M83" s="13"/>
      <c r="N83" s="13"/>
      <c r="O83" s="13"/>
      <c r="P83" s="13"/>
      <c r="Q83" s="13">
        <v>9</v>
      </c>
      <c r="R83" s="13"/>
      <c r="S83" s="13"/>
      <c r="T83" s="13"/>
      <c r="U83" s="13"/>
      <c r="V83" s="13"/>
      <c r="W83" s="13"/>
      <c r="X83" s="13"/>
      <c r="Y83" s="13"/>
      <c r="Z83" s="13"/>
      <c r="AA83" s="13"/>
      <c r="AB83" s="13"/>
      <c r="AC83" s="13">
        <v>1</v>
      </c>
      <c r="AD83" s="13">
        <v>0</v>
      </c>
      <c r="AE83" s="13"/>
      <c r="AF83" s="13"/>
      <c r="AG83" s="13">
        <f t="shared" si="3"/>
        <v>3</v>
      </c>
      <c r="AH83" s="13">
        <f t="shared" si="4"/>
        <v>65</v>
      </c>
      <c r="AI83" s="13"/>
      <c r="AJ83" s="13">
        <f t="shared" si="5"/>
        <v>68</v>
      </c>
      <c r="AK83" s="13">
        <v>1</v>
      </c>
      <c r="AL83" s="13">
        <v>0</v>
      </c>
      <c r="AM83" s="13">
        <v>2</v>
      </c>
      <c r="AN83" s="73" t="s">
        <v>2546</v>
      </c>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row>
    <row r="84" spans="1:86">
      <c r="A84" s="163" t="s">
        <v>2639</v>
      </c>
      <c r="B84" s="13">
        <v>2</v>
      </c>
      <c r="C84" s="13"/>
      <c r="D84" s="13"/>
      <c r="E84" s="13"/>
      <c r="F84" s="13"/>
      <c r="G84" s="13"/>
      <c r="H84" s="13">
        <v>45</v>
      </c>
      <c r="I84" s="13"/>
      <c r="J84" s="13"/>
      <c r="K84" s="13">
        <v>0</v>
      </c>
      <c r="L84" s="13"/>
      <c r="M84" s="13"/>
      <c r="N84" s="13"/>
      <c r="O84" s="13"/>
      <c r="P84" s="13"/>
      <c r="Q84" s="13">
        <v>15</v>
      </c>
      <c r="R84" s="13"/>
      <c r="S84" s="13"/>
      <c r="T84" s="13"/>
      <c r="U84" s="13"/>
      <c r="V84" s="13"/>
      <c r="W84" s="13"/>
      <c r="X84" s="13"/>
      <c r="Y84" s="13"/>
      <c r="Z84" s="13"/>
      <c r="AA84" s="13"/>
      <c r="AB84" s="13"/>
      <c r="AC84" s="13">
        <v>1</v>
      </c>
      <c r="AD84" s="13">
        <v>0</v>
      </c>
      <c r="AE84" s="13"/>
      <c r="AF84" s="13"/>
      <c r="AG84" s="13">
        <f t="shared" si="3"/>
        <v>2</v>
      </c>
      <c r="AH84" s="13">
        <f t="shared" si="4"/>
        <v>60</v>
      </c>
      <c r="AI84" s="13"/>
      <c r="AJ84" s="13">
        <f t="shared" si="5"/>
        <v>62</v>
      </c>
      <c r="AK84" s="13">
        <v>1</v>
      </c>
      <c r="AL84" s="13">
        <v>0</v>
      </c>
      <c r="AM84" s="13">
        <v>2</v>
      </c>
      <c r="AN84" s="73" t="s">
        <v>2546</v>
      </c>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row>
    <row r="85" spans="1:86">
      <c r="A85" s="163" t="s">
        <v>2640</v>
      </c>
      <c r="B85" s="13">
        <v>7</v>
      </c>
      <c r="C85" s="13">
        <v>0</v>
      </c>
      <c r="D85" s="13">
        <v>0</v>
      </c>
      <c r="E85" s="13">
        <v>0</v>
      </c>
      <c r="F85" s="13">
        <v>0</v>
      </c>
      <c r="G85" s="13">
        <v>0</v>
      </c>
      <c r="H85" s="13">
        <v>43</v>
      </c>
      <c r="I85" s="13">
        <v>0</v>
      </c>
      <c r="J85" s="13">
        <v>0</v>
      </c>
      <c r="K85" s="13">
        <v>0</v>
      </c>
      <c r="L85" s="13">
        <v>0</v>
      </c>
      <c r="M85" s="13">
        <v>0</v>
      </c>
      <c r="N85" s="13">
        <v>0</v>
      </c>
      <c r="O85" s="13"/>
      <c r="P85" s="13"/>
      <c r="Q85" s="13">
        <v>9</v>
      </c>
      <c r="R85" s="13"/>
      <c r="S85" s="13"/>
      <c r="T85" s="13"/>
      <c r="U85" s="13"/>
      <c r="V85" s="13"/>
      <c r="W85" s="13"/>
      <c r="X85" s="13"/>
      <c r="Y85" s="13"/>
      <c r="Z85" s="13"/>
      <c r="AA85" s="13"/>
      <c r="AB85" s="13"/>
      <c r="AC85" s="13"/>
      <c r="AD85" s="13"/>
      <c r="AE85" s="13"/>
      <c r="AF85" s="13"/>
      <c r="AG85" s="13">
        <f t="shared" si="3"/>
        <v>7</v>
      </c>
      <c r="AH85" s="13">
        <f t="shared" si="4"/>
        <v>52</v>
      </c>
      <c r="AI85" s="13"/>
      <c r="AJ85" s="13">
        <f t="shared" si="5"/>
        <v>59</v>
      </c>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row>
    <row r="86" spans="1:86">
      <c r="A86" s="163" t="s">
        <v>2641</v>
      </c>
      <c r="B86" s="13">
        <v>7</v>
      </c>
      <c r="C86" s="13"/>
      <c r="D86" s="13"/>
      <c r="E86" s="13"/>
      <c r="F86" s="13"/>
      <c r="G86" s="13"/>
      <c r="H86" s="13">
        <v>58</v>
      </c>
      <c r="I86" s="13"/>
      <c r="J86" s="13"/>
      <c r="K86" s="13">
        <v>14</v>
      </c>
      <c r="L86" s="13"/>
      <c r="M86" s="13"/>
      <c r="N86" s="13">
        <v>1</v>
      </c>
      <c r="O86" s="13"/>
      <c r="P86" s="13"/>
      <c r="Q86" s="13">
        <v>39</v>
      </c>
      <c r="R86" s="13"/>
      <c r="S86" s="13"/>
      <c r="T86" s="13"/>
      <c r="U86" s="13"/>
      <c r="V86" s="13"/>
      <c r="W86" s="13"/>
      <c r="X86" s="13"/>
      <c r="Y86" s="13"/>
      <c r="Z86" s="13"/>
      <c r="AA86" s="13"/>
      <c r="AB86" s="13"/>
      <c r="AC86" s="13"/>
      <c r="AD86" s="13"/>
      <c r="AE86" s="13"/>
      <c r="AF86" s="13"/>
      <c r="AG86" s="13">
        <f t="shared" si="3"/>
        <v>7</v>
      </c>
      <c r="AH86" s="13">
        <f t="shared" si="4"/>
        <v>112</v>
      </c>
      <c r="AI86" s="13"/>
      <c r="AJ86" s="13">
        <f t="shared" si="5"/>
        <v>119</v>
      </c>
      <c r="AK86" s="13">
        <v>0</v>
      </c>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row>
    <row r="87" spans="1:86">
      <c r="A87" s="163" t="s">
        <v>2642</v>
      </c>
      <c r="B87" s="13">
        <v>7</v>
      </c>
      <c r="C87" s="13">
        <v>0</v>
      </c>
      <c r="D87" s="13">
        <v>0</v>
      </c>
      <c r="E87" s="13"/>
      <c r="F87" s="13"/>
      <c r="G87" s="13"/>
      <c r="H87" s="13">
        <v>22</v>
      </c>
      <c r="I87" s="13">
        <v>0</v>
      </c>
      <c r="J87" s="13">
        <v>0</v>
      </c>
      <c r="K87" s="13">
        <v>0</v>
      </c>
      <c r="L87" s="13">
        <v>0</v>
      </c>
      <c r="M87" s="13">
        <v>0</v>
      </c>
      <c r="N87" s="13">
        <v>0</v>
      </c>
      <c r="O87" s="13">
        <v>0</v>
      </c>
      <c r="P87" s="13">
        <v>0</v>
      </c>
      <c r="Q87" s="13">
        <v>14</v>
      </c>
      <c r="R87" s="13"/>
      <c r="S87" s="13"/>
      <c r="T87" s="13"/>
      <c r="U87" s="13"/>
      <c r="V87" s="13"/>
      <c r="W87" s="13"/>
      <c r="X87" s="13"/>
      <c r="Y87" s="13"/>
      <c r="Z87" s="13"/>
      <c r="AA87" s="13"/>
      <c r="AB87" s="13"/>
      <c r="AC87" s="13"/>
      <c r="AD87" s="13"/>
      <c r="AE87" s="13"/>
      <c r="AF87" s="13"/>
      <c r="AG87" s="13">
        <f t="shared" si="3"/>
        <v>7</v>
      </c>
      <c r="AH87" s="13">
        <f t="shared" si="4"/>
        <v>36</v>
      </c>
      <c r="AI87" s="13">
        <v>0</v>
      </c>
      <c r="AJ87" s="13">
        <f t="shared" si="5"/>
        <v>43</v>
      </c>
      <c r="AK87" s="13">
        <v>0</v>
      </c>
      <c r="AL87" s="13">
        <v>0</v>
      </c>
      <c r="AM87" s="13">
        <v>0</v>
      </c>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row>
    <row r="88" spans="1:86" ht="45">
      <c r="A88" s="163" t="s">
        <v>2643</v>
      </c>
      <c r="B88" s="13">
        <v>6</v>
      </c>
      <c r="C88" s="13">
        <v>1</v>
      </c>
      <c r="D88" s="13">
        <v>0</v>
      </c>
      <c r="E88" s="13"/>
      <c r="F88" s="13"/>
      <c r="G88" s="13"/>
      <c r="H88" s="13">
        <v>116</v>
      </c>
      <c r="I88" s="13"/>
      <c r="J88" s="13"/>
      <c r="K88" s="13">
        <v>160</v>
      </c>
      <c r="L88" s="13"/>
      <c r="M88" s="13"/>
      <c r="N88" s="13">
        <v>0</v>
      </c>
      <c r="O88" s="13"/>
      <c r="P88" s="13"/>
      <c r="Q88" s="13">
        <v>0</v>
      </c>
      <c r="R88" s="13"/>
      <c r="S88" s="13"/>
      <c r="T88" s="13"/>
      <c r="U88" s="13"/>
      <c r="V88" s="13"/>
      <c r="W88" s="13"/>
      <c r="X88" s="13"/>
      <c r="Y88" s="13"/>
      <c r="Z88" s="13"/>
      <c r="AA88" s="13"/>
      <c r="AB88" s="13"/>
      <c r="AC88" s="13"/>
      <c r="AD88" s="13"/>
      <c r="AE88" s="13"/>
      <c r="AF88" s="13"/>
      <c r="AG88" s="13">
        <f t="shared" si="3"/>
        <v>6</v>
      </c>
      <c r="AH88" s="13">
        <f t="shared" si="4"/>
        <v>276</v>
      </c>
      <c r="AI88" s="13"/>
      <c r="AJ88" s="13">
        <f t="shared" si="5"/>
        <v>282</v>
      </c>
      <c r="AK88" s="13">
        <v>1</v>
      </c>
      <c r="AL88" s="13">
        <v>0</v>
      </c>
      <c r="AM88" s="13">
        <v>6</v>
      </c>
      <c r="AN88" s="17" t="s">
        <v>2644</v>
      </c>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row>
    <row r="89" spans="1:86" ht="30">
      <c r="A89" s="163" t="s">
        <v>2645</v>
      </c>
      <c r="B89" s="13">
        <v>15</v>
      </c>
      <c r="C89" s="13">
        <v>2</v>
      </c>
      <c r="D89" s="13">
        <v>0</v>
      </c>
      <c r="E89" s="13"/>
      <c r="F89" s="13"/>
      <c r="G89" s="13"/>
      <c r="H89" s="13">
        <v>274</v>
      </c>
      <c r="I89" s="13">
        <v>0</v>
      </c>
      <c r="J89" s="13">
        <v>0</v>
      </c>
      <c r="K89" s="13">
        <v>585</v>
      </c>
      <c r="L89" s="13">
        <v>0</v>
      </c>
      <c r="M89" s="13">
        <v>0</v>
      </c>
      <c r="N89" s="13">
        <v>9</v>
      </c>
      <c r="O89" s="13"/>
      <c r="P89" s="13"/>
      <c r="Q89" s="13">
        <v>14</v>
      </c>
      <c r="R89" s="13"/>
      <c r="S89" s="13"/>
      <c r="T89" s="13"/>
      <c r="U89" s="13"/>
      <c r="V89" s="13"/>
      <c r="W89" s="13"/>
      <c r="X89" s="13"/>
      <c r="Y89" s="13"/>
      <c r="Z89" s="13"/>
      <c r="AA89" s="13"/>
      <c r="AB89" s="13"/>
      <c r="AC89" s="13"/>
      <c r="AD89" s="13"/>
      <c r="AE89" s="13"/>
      <c r="AF89" s="13"/>
      <c r="AG89" s="13">
        <f t="shared" si="3"/>
        <v>15</v>
      </c>
      <c r="AH89" s="13">
        <f t="shared" si="4"/>
        <v>882</v>
      </c>
      <c r="AI89" s="13">
        <v>0</v>
      </c>
      <c r="AJ89" s="13">
        <f t="shared" si="5"/>
        <v>897</v>
      </c>
      <c r="AK89" s="13">
        <v>1</v>
      </c>
      <c r="AL89" s="13">
        <v>0</v>
      </c>
      <c r="AM89" s="13">
        <v>3</v>
      </c>
      <c r="AN89" s="17" t="s">
        <v>2600</v>
      </c>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row>
    <row r="90" spans="1:86">
      <c r="A90" s="163" t="s">
        <v>797</v>
      </c>
      <c r="B90" s="13">
        <v>4</v>
      </c>
      <c r="C90" s="13">
        <v>0</v>
      </c>
      <c r="D90" s="13">
        <v>0</v>
      </c>
      <c r="E90" s="13"/>
      <c r="F90" s="13"/>
      <c r="G90" s="13"/>
      <c r="H90" s="13">
        <v>54</v>
      </c>
      <c r="I90" s="13">
        <v>0</v>
      </c>
      <c r="J90" s="13">
        <v>0</v>
      </c>
      <c r="K90" s="13">
        <v>97</v>
      </c>
      <c r="L90" s="13">
        <v>0</v>
      </c>
      <c r="M90" s="13">
        <v>0</v>
      </c>
      <c r="N90" s="13">
        <v>0</v>
      </c>
      <c r="O90" s="13"/>
      <c r="P90" s="13"/>
      <c r="Q90" s="13">
        <v>14</v>
      </c>
      <c r="R90" s="13"/>
      <c r="S90" s="13"/>
      <c r="T90" s="13"/>
      <c r="U90" s="13"/>
      <c r="V90" s="13"/>
      <c r="W90" s="13"/>
      <c r="X90" s="13"/>
      <c r="Y90" s="13"/>
      <c r="Z90" s="13"/>
      <c r="AA90" s="13"/>
      <c r="AB90" s="13"/>
      <c r="AC90" s="13">
        <v>1</v>
      </c>
      <c r="AD90" s="13">
        <v>0</v>
      </c>
      <c r="AE90" s="13"/>
      <c r="AF90" s="13"/>
      <c r="AG90" s="13">
        <f t="shared" si="3"/>
        <v>4</v>
      </c>
      <c r="AH90" s="13">
        <f t="shared" si="4"/>
        <v>165</v>
      </c>
      <c r="AI90" s="13">
        <v>0</v>
      </c>
      <c r="AJ90" s="13">
        <f t="shared" si="5"/>
        <v>169</v>
      </c>
      <c r="AK90" s="13">
        <v>1</v>
      </c>
      <c r="AL90" s="13">
        <v>0</v>
      </c>
      <c r="AM90" s="13">
        <v>2</v>
      </c>
      <c r="AN90" s="13" t="s">
        <v>2546</v>
      </c>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row>
    <row r="91" spans="1:86">
      <c r="A91" s="163" t="s">
        <v>2646</v>
      </c>
      <c r="B91" s="13">
        <v>5</v>
      </c>
      <c r="C91" s="13">
        <v>0</v>
      </c>
      <c r="D91" s="13">
        <v>0</v>
      </c>
      <c r="E91" s="13">
        <v>0</v>
      </c>
      <c r="F91" s="13">
        <v>0</v>
      </c>
      <c r="G91" s="13">
        <v>0</v>
      </c>
      <c r="H91" s="13">
        <v>48</v>
      </c>
      <c r="I91" s="13">
        <v>0</v>
      </c>
      <c r="J91" s="13">
        <v>0</v>
      </c>
      <c r="K91" s="13">
        <v>0</v>
      </c>
      <c r="L91" s="13">
        <v>0</v>
      </c>
      <c r="M91" s="13">
        <v>0</v>
      </c>
      <c r="N91" s="13">
        <v>22</v>
      </c>
      <c r="O91" s="13"/>
      <c r="P91" s="13"/>
      <c r="Q91" s="13">
        <v>8</v>
      </c>
      <c r="R91" s="13"/>
      <c r="S91" s="13"/>
      <c r="T91" s="13"/>
      <c r="U91" s="13"/>
      <c r="V91" s="13"/>
      <c r="W91" s="13"/>
      <c r="X91" s="13"/>
      <c r="Y91" s="13"/>
      <c r="Z91" s="13"/>
      <c r="AA91" s="13"/>
      <c r="AB91" s="13"/>
      <c r="AC91" s="13">
        <v>1</v>
      </c>
      <c r="AD91" s="13">
        <v>0</v>
      </c>
      <c r="AE91" s="13"/>
      <c r="AF91" s="13"/>
      <c r="AG91" s="13">
        <f t="shared" si="3"/>
        <v>5</v>
      </c>
      <c r="AH91" s="13">
        <f t="shared" si="4"/>
        <v>78</v>
      </c>
      <c r="AI91" s="13">
        <v>0</v>
      </c>
      <c r="AJ91" s="13">
        <f t="shared" si="5"/>
        <v>83</v>
      </c>
      <c r="AK91" s="13">
        <v>1</v>
      </c>
      <c r="AL91" s="13">
        <v>0</v>
      </c>
      <c r="AM91" s="13">
        <v>2</v>
      </c>
      <c r="AN91" s="13" t="s">
        <v>2546</v>
      </c>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row>
    <row r="92" spans="1:86">
      <c r="A92" s="163" t="s">
        <v>2647</v>
      </c>
      <c r="B92" s="13">
        <v>6</v>
      </c>
      <c r="C92" s="13"/>
      <c r="D92" s="13"/>
      <c r="E92" s="13"/>
      <c r="F92" s="13"/>
      <c r="G92" s="13"/>
      <c r="H92" s="13">
        <v>140</v>
      </c>
      <c r="I92" s="13"/>
      <c r="J92" s="13"/>
      <c r="K92" s="13">
        <v>476</v>
      </c>
      <c r="L92" s="13"/>
      <c r="M92" s="13"/>
      <c r="N92" s="13">
        <v>20</v>
      </c>
      <c r="O92" s="13"/>
      <c r="P92" s="13"/>
      <c r="Q92" s="13">
        <v>39</v>
      </c>
      <c r="R92" s="13"/>
      <c r="S92" s="13"/>
      <c r="T92" s="13"/>
      <c r="U92" s="13"/>
      <c r="V92" s="13"/>
      <c r="W92" s="13"/>
      <c r="X92" s="13"/>
      <c r="Y92" s="13"/>
      <c r="Z92" s="13"/>
      <c r="AA92" s="13"/>
      <c r="AB92" s="13"/>
      <c r="AC92" s="13"/>
      <c r="AD92" s="13"/>
      <c r="AE92" s="13"/>
      <c r="AF92" s="13"/>
      <c r="AG92" s="13">
        <f t="shared" si="3"/>
        <v>6</v>
      </c>
      <c r="AH92" s="13">
        <f t="shared" si="4"/>
        <v>675</v>
      </c>
      <c r="AI92" s="13"/>
      <c r="AJ92" s="13">
        <f t="shared" si="5"/>
        <v>681</v>
      </c>
      <c r="AK92" s="13">
        <v>0</v>
      </c>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row>
    <row r="93" spans="1:86" ht="45">
      <c r="A93" s="164" t="s">
        <v>2648</v>
      </c>
      <c r="B93" s="13">
        <v>11</v>
      </c>
      <c r="C93" s="13">
        <v>2</v>
      </c>
      <c r="D93" s="13">
        <v>0</v>
      </c>
      <c r="E93" s="13"/>
      <c r="F93" s="13"/>
      <c r="G93" s="13"/>
      <c r="H93" s="13">
        <v>77</v>
      </c>
      <c r="I93" s="13"/>
      <c r="J93" s="13"/>
      <c r="K93" s="13"/>
      <c r="L93" s="13"/>
      <c r="M93" s="13"/>
      <c r="N93" s="13">
        <v>6</v>
      </c>
      <c r="O93" s="13"/>
      <c r="P93" s="13"/>
      <c r="Q93" s="13">
        <v>9</v>
      </c>
      <c r="R93" s="13"/>
      <c r="S93" s="13"/>
      <c r="T93" s="13"/>
      <c r="U93" s="13"/>
      <c r="V93" s="13"/>
      <c r="W93" s="13"/>
      <c r="X93" s="13"/>
      <c r="Y93" s="13"/>
      <c r="Z93" s="13"/>
      <c r="AA93" s="13"/>
      <c r="AB93" s="13"/>
      <c r="AC93" s="13"/>
      <c r="AD93" s="13"/>
      <c r="AE93" s="13"/>
      <c r="AF93" s="13"/>
      <c r="AG93" s="13">
        <f t="shared" si="3"/>
        <v>11</v>
      </c>
      <c r="AH93" s="13">
        <f t="shared" si="4"/>
        <v>92</v>
      </c>
      <c r="AI93" s="13"/>
      <c r="AJ93" s="13">
        <f t="shared" si="5"/>
        <v>103</v>
      </c>
      <c r="AK93" s="13">
        <v>2</v>
      </c>
      <c r="AL93" s="13">
        <v>0</v>
      </c>
      <c r="AM93" s="13">
        <v>7</v>
      </c>
      <c r="AN93" s="17" t="s">
        <v>2649</v>
      </c>
      <c r="AO93" s="13"/>
      <c r="AP93" s="13"/>
      <c r="AQ93" s="17"/>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row>
    <row r="94" spans="1:86">
      <c r="A94" s="163" t="s">
        <v>2650</v>
      </c>
      <c r="B94" s="13">
        <v>10</v>
      </c>
      <c r="C94" s="13">
        <v>2</v>
      </c>
      <c r="D94" s="13">
        <v>0</v>
      </c>
      <c r="E94" s="13"/>
      <c r="F94" s="13"/>
      <c r="G94" s="13"/>
      <c r="H94" s="13">
        <v>60</v>
      </c>
      <c r="I94" s="13"/>
      <c r="J94" s="13"/>
      <c r="K94" s="13">
        <v>60</v>
      </c>
      <c r="L94" s="13"/>
      <c r="M94" s="13"/>
      <c r="N94" s="13">
        <v>4</v>
      </c>
      <c r="O94" s="13"/>
      <c r="P94" s="13"/>
      <c r="Q94" s="13">
        <v>0</v>
      </c>
      <c r="R94" s="13"/>
      <c r="S94" s="13"/>
      <c r="T94" s="13"/>
      <c r="U94" s="13"/>
      <c r="V94" s="13"/>
      <c r="W94" s="13"/>
      <c r="X94" s="13"/>
      <c r="Y94" s="13"/>
      <c r="Z94" s="13"/>
      <c r="AA94" s="13"/>
      <c r="AB94" s="13"/>
      <c r="AC94" s="13"/>
      <c r="AD94" s="13"/>
      <c r="AE94" s="13"/>
      <c r="AF94" s="13"/>
      <c r="AG94" s="13">
        <f t="shared" si="3"/>
        <v>10</v>
      </c>
      <c r="AH94" s="13">
        <f t="shared" si="4"/>
        <v>124</v>
      </c>
      <c r="AI94" s="13"/>
      <c r="AJ94" s="13">
        <f t="shared" si="5"/>
        <v>134</v>
      </c>
      <c r="AK94" s="13">
        <v>2</v>
      </c>
      <c r="AL94" s="13">
        <v>0</v>
      </c>
      <c r="AM94" s="13">
        <v>2</v>
      </c>
      <c r="AN94" s="73" t="s">
        <v>2600</v>
      </c>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row>
    <row r="95" spans="1:86">
      <c r="A95" s="163" t="s">
        <v>2651</v>
      </c>
      <c r="B95" s="13">
        <v>9</v>
      </c>
      <c r="C95" s="13"/>
      <c r="D95" s="13"/>
      <c r="E95" s="13"/>
      <c r="F95" s="13"/>
      <c r="G95" s="13"/>
      <c r="H95" s="13">
        <v>108</v>
      </c>
      <c r="I95" s="13"/>
      <c r="J95" s="13"/>
      <c r="K95" s="13">
        <v>0</v>
      </c>
      <c r="L95" s="13"/>
      <c r="M95" s="13"/>
      <c r="N95" s="13">
        <v>27</v>
      </c>
      <c r="O95" s="13"/>
      <c r="P95" s="13"/>
      <c r="Q95" s="13">
        <v>6</v>
      </c>
      <c r="R95" s="13"/>
      <c r="S95" s="13"/>
      <c r="T95" s="13"/>
      <c r="U95" s="13"/>
      <c r="V95" s="13"/>
      <c r="W95" s="13"/>
      <c r="X95" s="13"/>
      <c r="Y95" s="13"/>
      <c r="Z95" s="13"/>
      <c r="AA95" s="13"/>
      <c r="AB95" s="13"/>
      <c r="AC95" s="13">
        <v>1</v>
      </c>
      <c r="AD95" s="13">
        <v>0</v>
      </c>
      <c r="AE95" s="13"/>
      <c r="AF95" s="13"/>
      <c r="AG95" s="13">
        <f t="shared" si="3"/>
        <v>9</v>
      </c>
      <c r="AH95" s="13">
        <f t="shared" si="4"/>
        <v>141</v>
      </c>
      <c r="AI95" s="13"/>
      <c r="AJ95" s="13">
        <f t="shared" si="5"/>
        <v>150</v>
      </c>
      <c r="AK95" s="13">
        <v>1</v>
      </c>
      <c r="AL95" s="13">
        <v>0</v>
      </c>
      <c r="AM95" s="13">
        <v>2</v>
      </c>
      <c r="AN95" s="13" t="s">
        <v>2546</v>
      </c>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row>
    <row r="96" spans="1:86">
      <c r="A96" s="163" t="s">
        <v>2652</v>
      </c>
      <c r="B96" s="13">
        <v>10</v>
      </c>
      <c r="C96" s="13">
        <v>1</v>
      </c>
      <c r="D96" s="13">
        <v>0</v>
      </c>
      <c r="E96" s="13"/>
      <c r="F96" s="13"/>
      <c r="G96" s="13"/>
      <c r="H96" s="13">
        <v>72</v>
      </c>
      <c r="I96" s="13"/>
      <c r="J96" s="13"/>
      <c r="K96" s="13">
        <v>44</v>
      </c>
      <c r="L96" s="13"/>
      <c r="M96" s="13"/>
      <c r="N96" s="13">
        <v>5</v>
      </c>
      <c r="O96" s="13"/>
      <c r="P96" s="13"/>
      <c r="Q96" s="13">
        <v>4</v>
      </c>
      <c r="R96" s="13"/>
      <c r="S96" s="13"/>
      <c r="T96" s="13"/>
      <c r="U96" s="13"/>
      <c r="V96" s="13"/>
      <c r="W96" s="13"/>
      <c r="X96" s="13"/>
      <c r="Y96" s="13"/>
      <c r="Z96" s="13"/>
      <c r="AA96" s="13"/>
      <c r="AB96" s="13"/>
      <c r="AC96" s="13"/>
      <c r="AD96" s="13"/>
      <c r="AE96" s="13"/>
      <c r="AF96" s="13"/>
      <c r="AG96" s="13">
        <f t="shared" si="3"/>
        <v>10</v>
      </c>
      <c r="AH96" s="13">
        <f t="shared" si="4"/>
        <v>125</v>
      </c>
      <c r="AI96" s="13"/>
      <c r="AJ96" s="13">
        <f t="shared" si="5"/>
        <v>135</v>
      </c>
      <c r="AK96" s="13">
        <v>1</v>
      </c>
      <c r="AL96" s="13">
        <v>0</v>
      </c>
      <c r="AM96" s="13">
        <v>1</v>
      </c>
      <c r="AN96" s="13" t="s">
        <v>2543</v>
      </c>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row>
    <row r="97" spans="1:86" ht="45">
      <c r="A97" s="163" t="s">
        <v>2653</v>
      </c>
      <c r="B97" s="13">
        <v>10</v>
      </c>
      <c r="C97" s="13">
        <v>2</v>
      </c>
      <c r="D97" s="13">
        <v>0</v>
      </c>
      <c r="E97" s="13"/>
      <c r="F97" s="13"/>
      <c r="G97" s="13"/>
      <c r="H97" s="13">
        <v>45</v>
      </c>
      <c r="I97" s="13">
        <v>0</v>
      </c>
      <c r="J97" s="13">
        <v>0</v>
      </c>
      <c r="K97" s="13">
        <v>18</v>
      </c>
      <c r="L97" s="13">
        <v>0</v>
      </c>
      <c r="M97" s="13">
        <v>0</v>
      </c>
      <c r="N97" s="13"/>
      <c r="O97" s="13"/>
      <c r="P97" s="13"/>
      <c r="Q97" s="13">
        <v>14</v>
      </c>
      <c r="R97" s="13"/>
      <c r="S97" s="13"/>
      <c r="T97" s="13"/>
      <c r="U97" s="13"/>
      <c r="V97" s="13"/>
      <c r="W97" s="13"/>
      <c r="X97" s="13"/>
      <c r="Y97" s="13"/>
      <c r="Z97" s="13"/>
      <c r="AA97" s="13"/>
      <c r="AB97" s="13"/>
      <c r="AC97" s="13">
        <v>1</v>
      </c>
      <c r="AD97" s="13">
        <v>0</v>
      </c>
      <c r="AE97" s="13"/>
      <c r="AF97" s="13"/>
      <c r="AG97" s="13">
        <f t="shared" si="3"/>
        <v>10</v>
      </c>
      <c r="AH97" s="13">
        <f t="shared" si="4"/>
        <v>77</v>
      </c>
      <c r="AI97" s="13">
        <v>0</v>
      </c>
      <c r="AJ97" s="13">
        <f t="shared" si="5"/>
        <v>87</v>
      </c>
      <c r="AK97" s="13">
        <v>2</v>
      </c>
      <c r="AL97" s="13">
        <v>0</v>
      </c>
      <c r="AM97" s="13">
        <v>5</v>
      </c>
      <c r="AN97" s="17" t="s">
        <v>2602</v>
      </c>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row>
    <row r="98" spans="1:86">
      <c r="A98" s="163" t="s">
        <v>2654</v>
      </c>
      <c r="B98" s="13">
        <v>0</v>
      </c>
      <c r="C98" s="13">
        <v>1</v>
      </c>
      <c r="D98" s="13">
        <v>0</v>
      </c>
      <c r="E98" s="13"/>
      <c r="F98" s="13"/>
      <c r="G98" s="13"/>
      <c r="H98" s="13">
        <v>10</v>
      </c>
      <c r="I98" s="13"/>
      <c r="J98" s="13"/>
      <c r="K98" s="13">
        <v>0</v>
      </c>
      <c r="L98" s="13"/>
      <c r="M98" s="13"/>
      <c r="N98" s="13"/>
      <c r="O98" s="13"/>
      <c r="P98" s="13"/>
      <c r="Q98" s="13">
        <v>14</v>
      </c>
      <c r="R98" s="13"/>
      <c r="S98" s="13"/>
      <c r="T98" s="13"/>
      <c r="U98" s="13"/>
      <c r="V98" s="13"/>
      <c r="W98" s="13"/>
      <c r="X98" s="13"/>
      <c r="Y98" s="13"/>
      <c r="Z98" s="13"/>
      <c r="AA98" s="13"/>
      <c r="AB98" s="13"/>
      <c r="AC98" s="13"/>
      <c r="AD98" s="13"/>
      <c r="AE98" s="13"/>
      <c r="AF98" s="13"/>
      <c r="AG98" s="13">
        <f t="shared" si="3"/>
        <v>0</v>
      </c>
      <c r="AH98" s="13">
        <f t="shared" si="4"/>
        <v>24</v>
      </c>
      <c r="AI98" s="13"/>
      <c r="AJ98" s="13">
        <f t="shared" si="5"/>
        <v>24</v>
      </c>
      <c r="AK98" s="13">
        <v>1</v>
      </c>
      <c r="AL98" s="13">
        <v>0</v>
      </c>
      <c r="AM98" s="13">
        <v>1</v>
      </c>
      <c r="AN98" s="73" t="s">
        <v>2655</v>
      </c>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row>
    <row r="99" spans="1:86" ht="30">
      <c r="A99" s="163" t="s">
        <v>2656</v>
      </c>
      <c r="B99" s="13">
        <v>9</v>
      </c>
      <c r="C99" s="13">
        <v>2</v>
      </c>
      <c r="D99" s="13">
        <v>0</v>
      </c>
      <c r="E99" s="13"/>
      <c r="F99" s="13"/>
      <c r="G99" s="13"/>
      <c r="H99" s="13">
        <v>164</v>
      </c>
      <c r="I99" s="13">
        <v>0</v>
      </c>
      <c r="J99" s="13">
        <v>0</v>
      </c>
      <c r="K99" s="13">
        <v>42</v>
      </c>
      <c r="L99" s="13">
        <v>0</v>
      </c>
      <c r="M99" s="13">
        <v>0</v>
      </c>
      <c r="N99" s="13">
        <v>15</v>
      </c>
      <c r="O99" s="13"/>
      <c r="P99" s="13"/>
      <c r="Q99" s="13">
        <v>12</v>
      </c>
      <c r="R99" s="13"/>
      <c r="S99" s="13"/>
      <c r="T99" s="13"/>
      <c r="U99" s="13"/>
      <c r="V99" s="13"/>
      <c r="W99" s="13"/>
      <c r="X99" s="13"/>
      <c r="Y99" s="13"/>
      <c r="Z99" s="13"/>
      <c r="AA99" s="13"/>
      <c r="AB99" s="13"/>
      <c r="AC99" s="13"/>
      <c r="AD99" s="13"/>
      <c r="AE99" s="13"/>
      <c r="AF99" s="13"/>
      <c r="AG99" s="13">
        <f t="shared" si="3"/>
        <v>9</v>
      </c>
      <c r="AH99" s="13">
        <f t="shared" si="4"/>
        <v>233</v>
      </c>
      <c r="AI99" s="13">
        <v>0</v>
      </c>
      <c r="AJ99" s="13">
        <f t="shared" si="5"/>
        <v>242</v>
      </c>
      <c r="AK99" s="13">
        <v>1</v>
      </c>
      <c r="AL99" s="13">
        <v>0</v>
      </c>
      <c r="AM99" s="13">
        <v>3</v>
      </c>
      <c r="AN99" s="17" t="s">
        <v>2600</v>
      </c>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row>
    <row r="100" spans="1:86">
      <c r="A100" s="163" t="s">
        <v>2657</v>
      </c>
      <c r="B100" s="13">
        <v>5</v>
      </c>
      <c r="C100" s="13">
        <v>1</v>
      </c>
      <c r="D100" s="13"/>
      <c r="E100" s="13"/>
      <c r="F100" s="13"/>
      <c r="G100" s="13"/>
      <c r="H100" s="13">
        <v>103</v>
      </c>
      <c r="I100" s="13"/>
      <c r="J100" s="13"/>
      <c r="K100" s="13">
        <v>287</v>
      </c>
      <c r="L100" s="13"/>
      <c r="M100" s="13"/>
      <c r="N100" s="13"/>
      <c r="O100" s="13"/>
      <c r="P100" s="13"/>
      <c r="Q100" s="13">
        <v>15</v>
      </c>
      <c r="R100" s="13"/>
      <c r="S100" s="13"/>
      <c r="T100" s="13"/>
      <c r="U100" s="13"/>
      <c r="V100" s="13"/>
      <c r="W100" s="13"/>
      <c r="X100" s="13"/>
      <c r="Y100" s="13"/>
      <c r="Z100" s="13"/>
      <c r="AA100" s="13"/>
      <c r="AB100" s="13"/>
      <c r="AC100" s="13"/>
      <c r="AD100" s="13"/>
      <c r="AE100" s="13"/>
      <c r="AF100" s="13"/>
      <c r="AG100" s="13">
        <f t="shared" ref="AG100:AG163" si="6">SUM(B100)</f>
        <v>5</v>
      </c>
      <c r="AH100" s="13">
        <f t="shared" si="4"/>
        <v>405</v>
      </c>
      <c r="AI100" s="13"/>
      <c r="AJ100" s="13">
        <f t="shared" si="5"/>
        <v>410</v>
      </c>
      <c r="AK100" s="13">
        <v>1</v>
      </c>
      <c r="AL100" s="13"/>
      <c r="AM100" s="13">
        <v>2</v>
      </c>
      <c r="AN100" s="13" t="s">
        <v>2571</v>
      </c>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row>
    <row r="101" spans="1:86">
      <c r="A101" s="163" t="s">
        <v>2658</v>
      </c>
      <c r="B101" s="13">
        <v>8</v>
      </c>
      <c r="C101" s="13">
        <v>0</v>
      </c>
      <c r="D101" s="13">
        <v>0</v>
      </c>
      <c r="E101" s="13"/>
      <c r="F101" s="13"/>
      <c r="G101" s="13"/>
      <c r="H101" s="13">
        <v>36</v>
      </c>
      <c r="I101" s="13"/>
      <c r="J101" s="13"/>
      <c r="K101" s="13">
        <v>160</v>
      </c>
      <c r="L101" s="13"/>
      <c r="M101" s="13"/>
      <c r="N101" s="13">
        <v>3</v>
      </c>
      <c r="O101" s="13"/>
      <c r="P101" s="13"/>
      <c r="Q101" s="13">
        <v>4</v>
      </c>
      <c r="R101" s="13"/>
      <c r="S101" s="13"/>
      <c r="T101" s="13"/>
      <c r="U101" s="13"/>
      <c r="V101" s="13"/>
      <c r="W101" s="13"/>
      <c r="X101" s="13"/>
      <c r="Y101" s="13"/>
      <c r="Z101" s="13"/>
      <c r="AA101" s="13"/>
      <c r="AB101" s="13"/>
      <c r="AC101" s="13"/>
      <c r="AD101" s="13"/>
      <c r="AE101" s="13"/>
      <c r="AF101" s="13"/>
      <c r="AG101" s="13">
        <f t="shared" si="6"/>
        <v>8</v>
      </c>
      <c r="AH101" s="13">
        <f t="shared" si="4"/>
        <v>203</v>
      </c>
      <c r="AI101" s="13"/>
      <c r="AJ101" s="13">
        <f t="shared" si="5"/>
        <v>211</v>
      </c>
      <c r="AK101" s="13">
        <v>0</v>
      </c>
      <c r="AL101" s="13">
        <v>0</v>
      </c>
      <c r="AM101" s="13">
        <v>0</v>
      </c>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row>
    <row r="102" spans="1:86">
      <c r="A102" s="163" t="s">
        <v>2659</v>
      </c>
      <c r="B102" s="13">
        <v>2</v>
      </c>
      <c r="C102" s="13">
        <v>1</v>
      </c>
      <c r="D102" s="13"/>
      <c r="E102" s="13"/>
      <c r="F102" s="13"/>
      <c r="G102" s="13"/>
      <c r="H102" s="13">
        <v>37</v>
      </c>
      <c r="I102" s="13"/>
      <c r="J102" s="13"/>
      <c r="K102" s="13">
        <v>0</v>
      </c>
      <c r="L102" s="13"/>
      <c r="M102" s="13"/>
      <c r="N102" s="13">
        <v>0</v>
      </c>
      <c r="O102" s="13"/>
      <c r="P102" s="13"/>
      <c r="Q102" s="13">
        <v>39</v>
      </c>
      <c r="R102" s="13"/>
      <c r="S102" s="13"/>
      <c r="T102" s="13"/>
      <c r="U102" s="13"/>
      <c r="V102" s="13"/>
      <c r="W102" s="13"/>
      <c r="X102" s="13"/>
      <c r="Y102" s="13"/>
      <c r="Z102" s="13"/>
      <c r="AA102" s="13"/>
      <c r="AB102" s="13"/>
      <c r="AC102" s="13"/>
      <c r="AD102" s="13"/>
      <c r="AE102" s="13"/>
      <c r="AF102" s="13"/>
      <c r="AG102" s="13">
        <f t="shared" si="6"/>
        <v>2</v>
      </c>
      <c r="AH102" s="13">
        <f t="shared" si="4"/>
        <v>76</v>
      </c>
      <c r="AI102" s="13"/>
      <c r="AJ102" s="13">
        <f t="shared" si="5"/>
        <v>78</v>
      </c>
      <c r="AK102" s="13">
        <v>1</v>
      </c>
      <c r="AL102" s="13">
        <v>0</v>
      </c>
      <c r="AM102" s="13">
        <v>1</v>
      </c>
      <c r="AN102" s="13" t="s">
        <v>2655</v>
      </c>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row>
    <row r="103" spans="1:86" ht="30">
      <c r="A103" s="164" t="s">
        <v>2660</v>
      </c>
      <c r="B103" s="13">
        <v>6</v>
      </c>
      <c r="C103" s="13">
        <v>3</v>
      </c>
      <c r="D103" s="13">
        <v>0</v>
      </c>
      <c r="E103" s="13"/>
      <c r="F103" s="13"/>
      <c r="G103" s="13"/>
      <c r="H103" s="13">
        <v>168</v>
      </c>
      <c r="I103" s="13"/>
      <c r="J103" s="13"/>
      <c r="K103" s="13">
        <v>53</v>
      </c>
      <c r="L103" s="13"/>
      <c r="M103" s="13"/>
      <c r="N103" s="13">
        <v>30</v>
      </c>
      <c r="O103" s="13"/>
      <c r="P103" s="13"/>
      <c r="Q103" s="13">
        <v>12</v>
      </c>
      <c r="R103" s="13"/>
      <c r="S103" s="13"/>
      <c r="T103" s="13"/>
      <c r="U103" s="13"/>
      <c r="V103" s="13"/>
      <c r="W103" s="13"/>
      <c r="X103" s="13"/>
      <c r="Y103" s="13"/>
      <c r="Z103" s="13"/>
      <c r="AA103" s="13"/>
      <c r="AB103" s="13"/>
      <c r="AC103" s="13"/>
      <c r="AD103" s="13"/>
      <c r="AE103" s="13"/>
      <c r="AF103" s="13"/>
      <c r="AG103" s="13">
        <f t="shared" si="6"/>
        <v>6</v>
      </c>
      <c r="AH103" s="13">
        <f t="shared" si="4"/>
        <v>263</v>
      </c>
      <c r="AI103" s="13"/>
      <c r="AJ103" s="13">
        <f t="shared" si="5"/>
        <v>269</v>
      </c>
      <c r="AK103" s="13">
        <v>3</v>
      </c>
      <c r="AL103" s="13">
        <v>0</v>
      </c>
      <c r="AM103" s="13">
        <v>5</v>
      </c>
      <c r="AN103" s="17" t="s">
        <v>2661</v>
      </c>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row>
    <row r="104" spans="1:86">
      <c r="A104" s="166" t="s">
        <v>2662</v>
      </c>
      <c r="B104" s="13">
        <v>14</v>
      </c>
      <c r="C104" s="13">
        <v>1</v>
      </c>
      <c r="D104" s="13">
        <v>0</v>
      </c>
      <c r="E104" s="13"/>
      <c r="F104" s="13"/>
      <c r="G104" s="13"/>
      <c r="H104" s="13">
        <v>202</v>
      </c>
      <c r="I104" s="13"/>
      <c r="J104" s="13"/>
      <c r="K104" s="13">
        <v>181</v>
      </c>
      <c r="L104" s="13"/>
      <c r="M104" s="13"/>
      <c r="N104" s="13">
        <v>14</v>
      </c>
      <c r="O104" s="13"/>
      <c r="P104" s="13"/>
      <c r="Q104" s="13">
        <v>4</v>
      </c>
      <c r="R104" s="13"/>
      <c r="S104" s="13"/>
      <c r="T104" s="13"/>
      <c r="U104" s="13"/>
      <c r="V104" s="13"/>
      <c r="W104" s="13"/>
      <c r="X104" s="13"/>
      <c r="Y104" s="13"/>
      <c r="Z104" s="13"/>
      <c r="AA104" s="13"/>
      <c r="AB104" s="13"/>
      <c r="AC104" s="13"/>
      <c r="AD104" s="13"/>
      <c r="AE104" s="13"/>
      <c r="AF104" s="13"/>
      <c r="AG104" s="13">
        <f t="shared" si="6"/>
        <v>14</v>
      </c>
      <c r="AH104" s="13">
        <f t="shared" si="4"/>
        <v>401</v>
      </c>
      <c r="AI104" s="13"/>
      <c r="AJ104" s="13">
        <f t="shared" si="5"/>
        <v>415</v>
      </c>
      <c r="AK104" s="13">
        <v>1</v>
      </c>
      <c r="AL104" s="13">
        <v>0</v>
      </c>
      <c r="AM104" s="13">
        <v>2</v>
      </c>
      <c r="AN104" s="13" t="s">
        <v>2618</v>
      </c>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row>
    <row r="105" spans="1:86">
      <c r="A105" s="163" t="s">
        <v>2663</v>
      </c>
      <c r="B105" s="13">
        <v>5</v>
      </c>
      <c r="C105" s="13">
        <v>3</v>
      </c>
      <c r="D105" s="13"/>
      <c r="E105" s="13"/>
      <c r="F105" s="13"/>
      <c r="G105" s="13"/>
      <c r="H105" s="13">
        <v>52</v>
      </c>
      <c r="I105" s="13"/>
      <c r="J105" s="13"/>
      <c r="K105" s="13"/>
      <c r="L105" s="13"/>
      <c r="M105" s="13"/>
      <c r="N105" s="13"/>
      <c r="O105" s="13"/>
      <c r="P105" s="13"/>
      <c r="Q105" s="13">
        <v>0</v>
      </c>
      <c r="R105" s="13"/>
      <c r="S105" s="13"/>
      <c r="T105" s="13"/>
      <c r="U105" s="13"/>
      <c r="V105" s="13"/>
      <c r="W105" s="13"/>
      <c r="X105" s="13"/>
      <c r="Y105" s="13"/>
      <c r="Z105" s="13"/>
      <c r="AA105" s="13"/>
      <c r="AB105" s="13"/>
      <c r="AC105" s="13"/>
      <c r="AD105" s="13"/>
      <c r="AE105" s="13"/>
      <c r="AF105" s="13"/>
      <c r="AG105" s="13">
        <f t="shared" si="6"/>
        <v>5</v>
      </c>
      <c r="AH105" s="13">
        <f t="shared" si="4"/>
        <v>52</v>
      </c>
      <c r="AI105" s="13"/>
      <c r="AJ105" s="13">
        <f t="shared" si="5"/>
        <v>57</v>
      </c>
      <c r="AK105" s="13">
        <v>3</v>
      </c>
      <c r="AL105" s="13"/>
      <c r="AM105" s="13">
        <v>11</v>
      </c>
      <c r="AN105" s="13" t="s">
        <v>2664</v>
      </c>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row>
    <row r="106" spans="1:86" ht="30">
      <c r="A106" s="163" t="s">
        <v>798</v>
      </c>
      <c r="B106" s="13">
        <v>7</v>
      </c>
      <c r="C106" s="13">
        <v>3</v>
      </c>
      <c r="D106" s="13">
        <v>0</v>
      </c>
      <c r="E106" s="13"/>
      <c r="F106" s="13"/>
      <c r="G106" s="13"/>
      <c r="H106" s="13">
        <v>63</v>
      </c>
      <c r="I106" s="13"/>
      <c r="J106" s="13"/>
      <c r="K106" s="13"/>
      <c r="L106" s="13"/>
      <c r="M106" s="13"/>
      <c r="N106" s="13">
        <v>88</v>
      </c>
      <c r="O106" s="13"/>
      <c r="P106" s="13"/>
      <c r="Q106" s="13">
        <v>9</v>
      </c>
      <c r="R106" s="13"/>
      <c r="S106" s="13"/>
      <c r="T106" s="13"/>
      <c r="U106" s="13"/>
      <c r="V106" s="13"/>
      <c r="W106" s="13"/>
      <c r="X106" s="13"/>
      <c r="Y106" s="13"/>
      <c r="Z106" s="13"/>
      <c r="AA106" s="13"/>
      <c r="AB106" s="13"/>
      <c r="AC106" s="13"/>
      <c r="AD106" s="13"/>
      <c r="AE106" s="13"/>
      <c r="AF106" s="13"/>
      <c r="AG106" s="13">
        <f t="shared" si="6"/>
        <v>7</v>
      </c>
      <c r="AH106" s="13">
        <f t="shared" si="4"/>
        <v>160</v>
      </c>
      <c r="AI106" s="13"/>
      <c r="AJ106" s="13">
        <f t="shared" si="5"/>
        <v>167</v>
      </c>
      <c r="AK106" s="13">
        <v>3</v>
      </c>
      <c r="AL106" s="13">
        <v>0</v>
      </c>
      <c r="AM106" s="13">
        <v>8</v>
      </c>
      <c r="AN106" s="17" t="s">
        <v>2665</v>
      </c>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row>
    <row r="107" spans="1:86">
      <c r="A107" s="163" t="s">
        <v>2666</v>
      </c>
      <c r="B107" s="13">
        <v>2</v>
      </c>
      <c r="C107" s="13"/>
      <c r="D107" s="13"/>
      <c r="E107" s="13"/>
      <c r="F107" s="13"/>
      <c r="G107" s="13"/>
      <c r="H107" s="13">
        <v>15</v>
      </c>
      <c r="I107" s="13"/>
      <c r="J107" s="13"/>
      <c r="K107" s="13">
        <v>0</v>
      </c>
      <c r="L107" s="13"/>
      <c r="M107" s="13"/>
      <c r="N107" s="13"/>
      <c r="O107" s="13"/>
      <c r="P107" s="13"/>
      <c r="Q107" s="13">
        <v>9</v>
      </c>
      <c r="R107" s="13"/>
      <c r="S107" s="13"/>
      <c r="T107" s="13"/>
      <c r="U107" s="13"/>
      <c r="V107" s="13"/>
      <c r="W107" s="13"/>
      <c r="X107" s="13"/>
      <c r="Y107" s="13"/>
      <c r="Z107" s="13"/>
      <c r="AA107" s="13"/>
      <c r="AB107" s="13"/>
      <c r="AC107" s="13">
        <v>1</v>
      </c>
      <c r="AD107" s="13">
        <v>0</v>
      </c>
      <c r="AE107" s="13"/>
      <c r="AF107" s="13"/>
      <c r="AG107" s="13">
        <f t="shared" si="6"/>
        <v>2</v>
      </c>
      <c r="AH107" s="13">
        <f t="shared" si="4"/>
        <v>24</v>
      </c>
      <c r="AI107" s="13"/>
      <c r="AJ107" s="13">
        <f t="shared" si="5"/>
        <v>26</v>
      </c>
      <c r="AK107" s="13">
        <v>1</v>
      </c>
      <c r="AL107" s="13">
        <v>0</v>
      </c>
      <c r="AM107" s="13">
        <v>2</v>
      </c>
      <c r="AN107" s="13" t="s">
        <v>2546</v>
      </c>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row>
    <row r="108" spans="1:86">
      <c r="A108" s="163" t="s">
        <v>2667</v>
      </c>
      <c r="B108" s="13">
        <v>9</v>
      </c>
      <c r="C108" s="13">
        <v>0</v>
      </c>
      <c r="D108" s="13">
        <v>0</v>
      </c>
      <c r="E108" s="13"/>
      <c r="F108" s="13"/>
      <c r="G108" s="13"/>
      <c r="H108" s="13">
        <v>115</v>
      </c>
      <c r="I108" s="13">
        <v>0</v>
      </c>
      <c r="J108" s="13">
        <v>0</v>
      </c>
      <c r="K108" s="13">
        <v>129</v>
      </c>
      <c r="L108" s="13">
        <v>0</v>
      </c>
      <c r="M108" s="13">
        <v>0</v>
      </c>
      <c r="N108" s="13">
        <v>69</v>
      </c>
      <c r="O108" s="13"/>
      <c r="P108" s="13"/>
      <c r="Q108" s="13">
        <v>14</v>
      </c>
      <c r="R108" s="13"/>
      <c r="S108" s="13"/>
      <c r="T108" s="13"/>
      <c r="U108" s="13"/>
      <c r="V108" s="13"/>
      <c r="W108" s="13"/>
      <c r="X108" s="13"/>
      <c r="Y108" s="13"/>
      <c r="Z108" s="13"/>
      <c r="AA108" s="13"/>
      <c r="AB108" s="13"/>
      <c r="AC108" s="13">
        <v>1</v>
      </c>
      <c r="AD108" s="13">
        <v>0</v>
      </c>
      <c r="AE108" s="13"/>
      <c r="AF108" s="13"/>
      <c r="AG108" s="13">
        <f t="shared" si="6"/>
        <v>9</v>
      </c>
      <c r="AH108" s="13">
        <f t="shared" si="4"/>
        <v>327</v>
      </c>
      <c r="AI108" s="13">
        <v>0</v>
      </c>
      <c r="AJ108" s="13">
        <f t="shared" si="5"/>
        <v>336</v>
      </c>
      <c r="AK108" s="13">
        <v>1</v>
      </c>
      <c r="AL108" s="13">
        <v>0</v>
      </c>
      <c r="AM108" s="13">
        <v>2</v>
      </c>
      <c r="AN108" s="13" t="s">
        <v>2546</v>
      </c>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row>
    <row r="109" spans="1:86" ht="30">
      <c r="A109" s="163" t="s">
        <v>2668</v>
      </c>
      <c r="B109" s="13">
        <v>15</v>
      </c>
      <c r="C109" s="13">
        <v>2</v>
      </c>
      <c r="D109" s="13">
        <v>0</v>
      </c>
      <c r="E109" s="13"/>
      <c r="F109" s="13"/>
      <c r="G109" s="13"/>
      <c r="H109" s="13">
        <v>114</v>
      </c>
      <c r="I109" s="13">
        <v>0</v>
      </c>
      <c r="J109" s="13">
        <v>0</v>
      </c>
      <c r="K109" s="13">
        <v>154</v>
      </c>
      <c r="L109" s="13">
        <v>0</v>
      </c>
      <c r="M109" s="13">
        <v>0</v>
      </c>
      <c r="N109" s="13">
        <v>4</v>
      </c>
      <c r="O109" s="13"/>
      <c r="P109" s="13"/>
      <c r="Q109" s="13">
        <v>14</v>
      </c>
      <c r="R109" s="13"/>
      <c r="S109" s="13"/>
      <c r="T109" s="13"/>
      <c r="U109" s="13"/>
      <c r="V109" s="13"/>
      <c r="W109" s="13">
        <v>14</v>
      </c>
      <c r="X109" s="13">
        <v>0</v>
      </c>
      <c r="Y109" s="13">
        <v>0</v>
      </c>
      <c r="Z109" s="13"/>
      <c r="AA109" s="13"/>
      <c r="AB109" s="13"/>
      <c r="AC109" s="13"/>
      <c r="AD109" s="13"/>
      <c r="AE109" s="13"/>
      <c r="AF109" s="13"/>
      <c r="AG109" s="13">
        <f t="shared" si="6"/>
        <v>15</v>
      </c>
      <c r="AH109" s="13">
        <f t="shared" si="4"/>
        <v>300</v>
      </c>
      <c r="AI109" s="13">
        <v>0</v>
      </c>
      <c r="AJ109" s="13">
        <f t="shared" si="5"/>
        <v>315</v>
      </c>
      <c r="AK109" s="13">
        <v>1</v>
      </c>
      <c r="AL109" s="13">
        <v>0</v>
      </c>
      <c r="AM109" s="13">
        <v>3</v>
      </c>
      <c r="AN109" s="17" t="s">
        <v>2600</v>
      </c>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row>
    <row r="110" spans="1:86">
      <c r="A110" s="163" t="s">
        <v>2669</v>
      </c>
      <c r="B110" s="13">
        <v>15</v>
      </c>
      <c r="C110" s="13">
        <v>1</v>
      </c>
      <c r="D110" s="13">
        <v>0</v>
      </c>
      <c r="E110" s="13"/>
      <c r="F110" s="13"/>
      <c r="G110" s="13"/>
      <c r="H110" s="13">
        <v>88</v>
      </c>
      <c r="I110" s="13"/>
      <c r="J110" s="13"/>
      <c r="K110" s="13">
        <v>0</v>
      </c>
      <c r="L110" s="13"/>
      <c r="M110" s="13"/>
      <c r="N110" s="13">
        <v>23</v>
      </c>
      <c r="O110" s="13"/>
      <c r="P110" s="13"/>
      <c r="Q110" s="13">
        <v>4</v>
      </c>
      <c r="R110" s="13"/>
      <c r="S110" s="13"/>
      <c r="T110" s="13"/>
      <c r="U110" s="13"/>
      <c r="V110" s="13"/>
      <c r="W110" s="13"/>
      <c r="X110" s="13"/>
      <c r="Y110" s="13"/>
      <c r="Z110" s="13"/>
      <c r="AA110" s="13"/>
      <c r="AB110" s="13"/>
      <c r="AC110" s="13"/>
      <c r="AD110" s="13"/>
      <c r="AE110" s="13"/>
      <c r="AF110" s="13"/>
      <c r="AG110" s="13">
        <f t="shared" si="6"/>
        <v>15</v>
      </c>
      <c r="AH110" s="13">
        <f t="shared" si="4"/>
        <v>115</v>
      </c>
      <c r="AI110" s="13">
        <v>0</v>
      </c>
      <c r="AJ110" s="13">
        <f t="shared" si="5"/>
        <v>130</v>
      </c>
      <c r="AK110" s="13">
        <v>1</v>
      </c>
      <c r="AL110" s="13">
        <v>0</v>
      </c>
      <c r="AM110" s="13">
        <v>2</v>
      </c>
      <c r="AN110" s="13" t="s">
        <v>2670</v>
      </c>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row>
    <row r="111" spans="1:86">
      <c r="A111" s="163" t="s">
        <v>2671</v>
      </c>
      <c r="B111" s="13">
        <v>13</v>
      </c>
      <c r="C111" s="13">
        <v>3</v>
      </c>
      <c r="D111" s="13">
        <v>0</v>
      </c>
      <c r="E111" s="13"/>
      <c r="F111" s="13"/>
      <c r="G111" s="13"/>
      <c r="H111" s="13">
        <v>117</v>
      </c>
      <c r="I111" s="13"/>
      <c r="J111" s="13"/>
      <c r="K111" s="13">
        <v>118</v>
      </c>
      <c r="L111" s="13"/>
      <c r="M111" s="13"/>
      <c r="N111" s="13">
        <v>90</v>
      </c>
      <c r="O111" s="13"/>
      <c r="P111" s="13"/>
      <c r="Q111" s="13">
        <v>4</v>
      </c>
      <c r="R111" s="13"/>
      <c r="S111" s="13"/>
      <c r="T111" s="13"/>
      <c r="U111" s="13"/>
      <c r="V111" s="13"/>
      <c r="W111" s="13"/>
      <c r="X111" s="13"/>
      <c r="Y111" s="13"/>
      <c r="Z111" s="13"/>
      <c r="AA111" s="13"/>
      <c r="AB111" s="13"/>
      <c r="AC111" s="13">
        <v>1</v>
      </c>
      <c r="AD111" s="13">
        <v>0</v>
      </c>
      <c r="AE111" s="13"/>
      <c r="AF111" s="13"/>
      <c r="AG111" s="13">
        <f t="shared" si="6"/>
        <v>13</v>
      </c>
      <c r="AH111" s="13">
        <f t="shared" si="4"/>
        <v>329</v>
      </c>
      <c r="AI111" s="13">
        <v>0</v>
      </c>
      <c r="AJ111" s="13">
        <f t="shared" si="5"/>
        <v>342</v>
      </c>
      <c r="AK111" s="13">
        <v>4</v>
      </c>
      <c r="AL111" s="13">
        <v>0</v>
      </c>
      <c r="AM111" s="13">
        <v>10</v>
      </c>
      <c r="AN111" s="13" t="s">
        <v>2672</v>
      </c>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row>
    <row r="112" spans="1:86">
      <c r="A112" s="163" t="s">
        <v>2673</v>
      </c>
      <c r="B112" s="13">
        <v>2</v>
      </c>
      <c r="C112" s="13"/>
      <c r="D112" s="13"/>
      <c r="E112" s="13"/>
      <c r="F112" s="13"/>
      <c r="G112" s="13"/>
      <c r="H112" s="13">
        <v>23</v>
      </c>
      <c r="I112" s="13"/>
      <c r="J112" s="13"/>
      <c r="K112" s="13"/>
      <c r="L112" s="13"/>
      <c r="M112" s="13"/>
      <c r="N112" s="13"/>
      <c r="O112" s="13"/>
      <c r="P112" s="13"/>
      <c r="Q112" s="13">
        <v>13</v>
      </c>
      <c r="R112" s="13"/>
      <c r="S112" s="13"/>
      <c r="T112" s="13"/>
      <c r="U112" s="13"/>
      <c r="V112" s="13"/>
      <c r="W112" s="13"/>
      <c r="X112" s="13"/>
      <c r="Y112" s="13"/>
      <c r="Z112" s="13"/>
      <c r="AA112" s="13"/>
      <c r="AB112" s="13"/>
      <c r="AC112" s="13"/>
      <c r="AD112" s="13"/>
      <c r="AE112" s="13"/>
      <c r="AF112" s="13"/>
      <c r="AG112" s="13">
        <f t="shared" si="6"/>
        <v>2</v>
      </c>
      <c r="AH112" s="13">
        <f t="shared" si="4"/>
        <v>36</v>
      </c>
      <c r="AI112" s="13"/>
      <c r="AJ112" s="13">
        <f t="shared" si="5"/>
        <v>38</v>
      </c>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row>
    <row r="113" spans="1:86">
      <c r="A113" s="163" t="s">
        <v>2674</v>
      </c>
      <c r="B113" s="13">
        <v>11</v>
      </c>
      <c r="C113" s="13">
        <v>3</v>
      </c>
      <c r="D113" s="13">
        <v>0</v>
      </c>
      <c r="E113" s="13"/>
      <c r="F113" s="13"/>
      <c r="G113" s="13"/>
      <c r="H113" s="13">
        <v>87</v>
      </c>
      <c r="I113" s="13"/>
      <c r="J113" s="13"/>
      <c r="K113" s="13">
        <v>252</v>
      </c>
      <c r="L113" s="13"/>
      <c r="M113" s="13"/>
      <c r="N113" s="13">
        <v>54</v>
      </c>
      <c r="O113" s="13"/>
      <c r="P113" s="13"/>
      <c r="Q113" s="13">
        <v>13</v>
      </c>
      <c r="R113" s="13"/>
      <c r="S113" s="13"/>
      <c r="T113" s="13"/>
      <c r="U113" s="13"/>
      <c r="V113" s="13"/>
      <c r="W113" s="13"/>
      <c r="X113" s="13"/>
      <c r="Y113" s="13"/>
      <c r="Z113" s="13"/>
      <c r="AA113" s="13"/>
      <c r="AB113" s="13"/>
      <c r="AC113" s="13"/>
      <c r="AD113" s="13"/>
      <c r="AE113" s="13"/>
      <c r="AF113" s="13"/>
      <c r="AG113" s="13">
        <f t="shared" si="6"/>
        <v>11</v>
      </c>
      <c r="AH113" s="13">
        <f t="shared" si="4"/>
        <v>406</v>
      </c>
      <c r="AI113" s="13">
        <v>0</v>
      </c>
      <c r="AJ113" s="13">
        <f t="shared" si="5"/>
        <v>417</v>
      </c>
      <c r="AK113" s="13">
        <v>3</v>
      </c>
      <c r="AL113" s="13">
        <v>0</v>
      </c>
      <c r="AM113" s="13">
        <v>5</v>
      </c>
      <c r="AN113" s="13" t="s">
        <v>2675</v>
      </c>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row>
    <row r="114" spans="1:86">
      <c r="A114" s="163" t="s">
        <v>2676</v>
      </c>
      <c r="B114" s="13">
        <v>6</v>
      </c>
      <c r="C114" s="13"/>
      <c r="D114" s="13"/>
      <c r="E114" s="13"/>
      <c r="F114" s="13"/>
      <c r="G114" s="13"/>
      <c r="H114" s="13">
        <v>53</v>
      </c>
      <c r="I114" s="13"/>
      <c r="J114" s="13"/>
      <c r="K114" s="13"/>
      <c r="L114" s="13"/>
      <c r="M114" s="13"/>
      <c r="N114" s="13">
        <v>5</v>
      </c>
      <c r="O114" s="13"/>
      <c r="P114" s="13"/>
      <c r="Q114" s="13">
        <v>13</v>
      </c>
      <c r="R114" s="13"/>
      <c r="S114" s="13"/>
      <c r="T114" s="13"/>
      <c r="U114" s="13"/>
      <c r="V114" s="13"/>
      <c r="W114" s="13"/>
      <c r="X114" s="13"/>
      <c r="Y114" s="13"/>
      <c r="Z114" s="13"/>
      <c r="AA114" s="13"/>
      <c r="AB114" s="13"/>
      <c r="AC114" s="13"/>
      <c r="AD114" s="13"/>
      <c r="AE114" s="13"/>
      <c r="AF114" s="13"/>
      <c r="AG114" s="13">
        <f t="shared" si="6"/>
        <v>6</v>
      </c>
      <c r="AH114" s="13">
        <f t="shared" si="4"/>
        <v>71</v>
      </c>
      <c r="AI114" s="13">
        <v>0</v>
      </c>
      <c r="AJ114" s="13">
        <f t="shared" si="5"/>
        <v>77</v>
      </c>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row>
    <row r="115" spans="1:86">
      <c r="A115" s="163" t="s">
        <v>2677</v>
      </c>
      <c r="B115" s="13">
        <v>13</v>
      </c>
      <c r="C115" s="13">
        <v>3</v>
      </c>
      <c r="D115" s="13">
        <v>0</v>
      </c>
      <c r="E115" s="13"/>
      <c r="F115" s="13"/>
      <c r="G115" s="13"/>
      <c r="H115" s="13">
        <v>122</v>
      </c>
      <c r="I115" s="13"/>
      <c r="J115" s="13"/>
      <c r="K115" s="13">
        <v>8</v>
      </c>
      <c r="L115" s="13"/>
      <c r="M115" s="13"/>
      <c r="N115" s="13">
        <v>38</v>
      </c>
      <c r="O115" s="13"/>
      <c r="P115" s="13"/>
      <c r="Q115" s="13">
        <v>13</v>
      </c>
      <c r="R115" s="13"/>
      <c r="S115" s="13"/>
      <c r="T115" s="13"/>
      <c r="U115" s="13"/>
      <c r="V115" s="13"/>
      <c r="W115" s="13"/>
      <c r="X115" s="13"/>
      <c r="Y115" s="13"/>
      <c r="Z115" s="13"/>
      <c r="AA115" s="13"/>
      <c r="AB115" s="13"/>
      <c r="AC115" s="13"/>
      <c r="AD115" s="13"/>
      <c r="AE115" s="13"/>
      <c r="AF115" s="13"/>
      <c r="AG115" s="13">
        <f t="shared" si="6"/>
        <v>13</v>
      </c>
      <c r="AH115" s="13">
        <f t="shared" si="4"/>
        <v>181</v>
      </c>
      <c r="AI115" s="13">
        <v>0</v>
      </c>
      <c r="AJ115" s="13">
        <f t="shared" si="5"/>
        <v>194</v>
      </c>
      <c r="AK115" s="13">
        <v>3</v>
      </c>
      <c r="AL115" s="13">
        <v>0</v>
      </c>
      <c r="AM115" s="13">
        <v>13</v>
      </c>
      <c r="AN115" s="13" t="s">
        <v>2678</v>
      </c>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row>
    <row r="116" spans="1:86">
      <c r="A116" s="163" t="s">
        <v>2679</v>
      </c>
      <c r="B116" s="13">
        <v>6</v>
      </c>
      <c r="C116" s="13">
        <v>1</v>
      </c>
      <c r="D116" s="13">
        <v>0</v>
      </c>
      <c r="E116" s="13"/>
      <c r="F116" s="13"/>
      <c r="G116" s="13"/>
      <c r="H116" s="13">
        <v>55</v>
      </c>
      <c r="I116" s="13">
        <v>0</v>
      </c>
      <c r="J116" s="13">
        <v>0</v>
      </c>
      <c r="K116" s="13">
        <v>0</v>
      </c>
      <c r="L116" s="13">
        <v>0</v>
      </c>
      <c r="M116" s="13">
        <v>0</v>
      </c>
      <c r="N116" s="13">
        <v>85</v>
      </c>
      <c r="O116" s="13"/>
      <c r="P116" s="13"/>
      <c r="Q116" s="13">
        <v>6</v>
      </c>
      <c r="R116" s="13"/>
      <c r="S116" s="13"/>
      <c r="T116" s="13"/>
      <c r="U116" s="13"/>
      <c r="V116" s="13"/>
      <c r="W116" s="13"/>
      <c r="X116" s="13"/>
      <c r="Y116" s="13"/>
      <c r="Z116" s="13"/>
      <c r="AA116" s="13"/>
      <c r="AB116" s="13"/>
      <c r="AC116" s="13"/>
      <c r="AD116" s="13"/>
      <c r="AE116" s="13"/>
      <c r="AF116" s="13"/>
      <c r="AG116" s="13">
        <f t="shared" si="6"/>
        <v>6</v>
      </c>
      <c r="AH116" s="13">
        <f t="shared" si="4"/>
        <v>146</v>
      </c>
      <c r="AI116" s="13">
        <v>0</v>
      </c>
      <c r="AJ116" s="13">
        <f t="shared" si="5"/>
        <v>152</v>
      </c>
      <c r="AK116" s="13">
        <v>1</v>
      </c>
      <c r="AL116" s="13">
        <v>0</v>
      </c>
      <c r="AM116" s="13">
        <v>2</v>
      </c>
      <c r="AN116" s="13" t="s">
        <v>2546</v>
      </c>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row>
    <row r="117" spans="1:86">
      <c r="A117" s="163" t="s">
        <v>799</v>
      </c>
      <c r="B117" s="13">
        <v>8</v>
      </c>
      <c r="C117" s="13">
        <v>0</v>
      </c>
      <c r="D117" s="13">
        <v>0</v>
      </c>
      <c r="E117" s="13"/>
      <c r="F117" s="13"/>
      <c r="G117" s="13"/>
      <c r="H117" s="13">
        <v>37</v>
      </c>
      <c r="I117" s="13">
        <v>0</v>
      </c>
      <c r="J117" s="13">
        <v>0</v>
      </c>
      <c r="K117" s="13">
        <v>0</v>
      </c>
      <c r="L117" s="13">
        <v>0</v>
      </c>
      <c r="M117" s="13">
        <v>0</v>
      </c>
      <c r="N117" s="13">
        <v>23</v>
      </c>
      <c r="O117" s="13"/>
      <c r="P117" s="13"/>
      <c r="Q117" s="13">
        <v>10</v>
      </c>
      <c r="R117" s="13"/>
      <c r="S117" s="13"/>
      <c r="T117" s="13"/>
      <c r="U117" s="13"/>
      <c r="V117" s="13"/>
      <c r="W117" s="13"/>
      <c r="X117" s="13"/>
      <c r="Y117" s="13"/>
      <c r="Z117" s="13"/>
      <c r="AA117" s="13"/>
      <c r="AB117" s="13"/>
      <c r="AC117" s="13"/>
      <c r="AD117" s="13"/>
      <c r="AE117" s="13"/>
      <c r="AF117" s="13"/>
      <c r="AG117" s="13">
        <f t="shared" si="6"/>
        <v>8</v>
      </c>
      <c r="AH117" s="13">
        <f t="shared" si="4"/>
        <v>70</v>
      </c>
      <c r="AI117" s="13">
        <v>0</v>
      </c>
      <c r="AJ117" s="13">
        <f t="shared" si="5"/>
        <v>78</v>
      </c>
      <c r="AK117" s="13">
        <v>0</v>
      </c>
      <c r="AL117" s="13">
        <v>0</v>
      </c>
      <c r="AM117" s="13">
        <v>0</v>
      </c>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row>
    <row r="118" spans="1:86">
      <c r="A118" s="163" t="s">
        <v>2680</v>
      </c>
      <c r="B118" s="13">
        <v>9</v>
      </c>
      <c r="C118" s="13">
        <v>1</v>
      </c>
      <c r="D118" s="13">
        <v>0</v>
      </c>
      <c r="E118" s="13"/>
      <c r="F118" s="13"/>
      <c r="G118" s="13"/>
      <c r="H118" s="13">
        <v>66</v>
      </c>
      <c r="I118" s="13">
        <v>0</v>
      </c>
      <c r="J118" s="13">
        <v>0</v>
      </c>
      <c r="K118" s="13">
        <v>75</v>
      </c>
      <c r="L118" s="13">
        <v>0</v>
      </c>
      <c r="M118" s="13">
        <v>0</v>
      </c>
      <c r="N118" s="13"/>
      <c r="O118" s="13"/>
      <c r="P118" s="13"/>
      <c r="Q118" s="13">
        <v>8</v>
      </c>
      <c r="R118" s="13"/>
      <c r="S118" s="13"/>
      <c r="T118" s="13"/>
      <c r="U118" s="13"/>
      <c r="V118" s="13"/>
      <c r="W118" s="13"/>
      <c r="X118" s="13"/>
      <c r="Y118" s="13"/>
      <c r="Z118" s="13"/>
      <c r="AA118" s="13"/>
      <c r="AB118" s="13"/>
      <c r="AC118" s="13"/>
      <c r="AD118" s="13"/>
      <c r="AE118" s="13"/>
      <c r="AF118" s="13"/>
      <c r="AG118" s="13">
        <f t="shared" si="6"/>
        <v>9</v>
      </c>
      <c r="AH118" s="13">
        <f t="shared" si="4"/>
        <v>149</v>
      </c>
      <c r="AI118" s="13">
        <v>0</v>
      </c>
      <c r="AJ118" s="13">
        <f t="shared" si="5"/>
        <v>158</v>
      </c>
      <c r="AK118" s="13">
        <v>1</v>
      </c>
      <c r="AL118" s="13">
        <v>0</v>
      </c>
      <c r="AM118" s="13">
        <v>2</v>
      </c>
      <c r="AN118" s="13" t="s">
        <v>2546</v>
      </c>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row>
    <row r="119" spans="1:86">
      <c r="A119" s="164" t="s">
        <v>800</v>
      </c>
      <c r="B119" s="13">
        <v>10</v>
      </c>
      <c r="C119" s="13">
        <v>0</v>
      </c>
      <c r="D119" s="13">
        <v>0</v>
      </c>
      <c r="E119" s="13"/>
      <c r="F119" s="13"/>
      <c r="G119" s="13"/>
      <c r="H119" s="13">
        <v>77</v>
      </c>
      <c r="I119" s="13">
        <v>0</v>
      </c>
      <c r="J119" s="13">
        <v>0</v>
      </c>
      <c r="K119" s="13">
        <v>98</v>
      </c>
      <c r="L119" s="13">
        <v>0</v>
      </c>
      <c r="M119" s="13">
        <v>0</v>
      </c>
      <c r="N119" s="13">
        <v>110</v>
      </c>
      <c r="O119" s="13"/>
      <c r="P119" s="13"/>
      <c r="Q119" s="13">
        <v>3</v>
      </c>
      <c r="R119" s="13"/>
      <c r="S119" s="13"/>
      <c r="T119" s="13"/>
      <c r="U119" s="13"/>
      <c r="V119" s="13"/>
      <c r="W119" s="13"/>
      <c r="X119" s="13"/>
      <c r="Y119" s="13"/>
      <c r="Z119" s="13"/>
      <c r="AA119" s="13"/>
      <c r="AB119" s="13"/>
      <c r="AC119" s="13"/>
      <c r="AD119" s="13"/>
      <c r="AE119" s="13"/>
      <c r="AF119" s="13"/>
      <c r="AG119" s="13">
        <f t="shared" si="6"/>
        <v>10</v>
      </c>
      <c r="AH119" s="13">
        <f t="shared" si="4"/>
        <v>288</v>
      </c>
      <c r="AI119" s="13">
        <v>0</v>
      </c>
      <c r="AJ119" s="13">
        <f t="shared" si="5"/>
        <v>298</v>
      </c>
      <c r="AK119" s="13">
        <v>0</v>
      </c>
      <c r="AL119" s="13">
        <v>0</v>
      </c>
      <c r="AM119" s="13">
        <v>0</v>
      </c>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row>
    <row r="120" spans="1:86">
      <c r="A120" s="163" t="s">
        <v>2681</v>
      </c>
      <c r="B120" s="13">
        <v>0</v>
      </c>
      <c r="C120" s="13">
        <v>1</v>
      </c>
      <c r="D120" s="13">
        <v>0</v>
      </c>
      <c r="E120" s="13"/>
      <c r="F120" s="13"/>
      <c r="G120" s="13"/>
      <c r="H120" s="13">
        <v>50</v>
      </c>
      <c r="I120" s="13"/>
      <c r="J120" s="13"/>
      <c r="K120" s="13">
        <v>13</v>
      </c>
      <c r="L120" s="13"/>
      <c r="M120" s="13"/>
      <c r="N120" s="13"/>
      <c r="O120" s="13"/>
      <c r="P120" s="13"/>
      <c r="Q120" s="13">
        <v>3</v>
      </c>
      <c r="R120" s="13"/>
      <c r="S120" s="13"/>
      <c r="T120" s="13"/>
      <c r="U120" s="13"/>
      <c r="V120" s="13"/>
      <c r="W120" s="13"/>
      <c r="X120" s="13"/>
      <c r="Y120" s="13"/>
      <c r="Z120" s="13"/>
      <c r="AA120" s="13"/>
      <c r="AB120" s="13"/>
      <c r="AC120" s="13"/>
      <c r="AD120" s="13"/>
      <c r="AE120" s="13"/>
      <c r="AF120" s="13"/>
      <c r="AG120" s="13">
        <f t="shared" si="6"/>
        <v>0</v>
      </c>
      <c r="AH120" s="13">
        <f t="shared" si="4"/>
        <v>66</v>
      </c>
      <c r="AI120" s="13"/>
      <c r="AJ120" s="13">
        <f t="shared" si="5"/>
        <v>66</v>
      </c>
      <c r="AK120" s="13">
        <v>1</v>
      </c>
      <c r="AL120" s="13">
        <v>0</v>
      </c>
      <c r="AM120" s="13">
        <v>1</v>
      </c>
      <c r="AN120" s="13" t="s">
        <v>2682</v>
      </c>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row>
    <row r="121" spans="1:86">
      <c r="A121" s="163" t="s">
        <v>2683</v>
      </c>
      <c r="B121" s="13">
        <v>7</v>
      </c>
      <c r="C121" s="13">
        <v>1</v>
      </c>
      <c r="D121" s="13">
        <v>0</v>
      </c>
      <c r="E121" s="13"/>
      <c r="F121" s="13"/>
      <c r="G121" s="13"/>
      <c r="H121" s="13">
        <v>55</v>
      </c>
      <c r="I121" s="13">
        <v>0</v>
      </c>
      <c r="J121" s="13">
        <v>0</v>
      </c>
      <c r="K121" s="13">
        <v>6</v>
      </c>
      <c r="L121" s="13">
        <v>0</v>
      </c>
      <c r="M121" s="13">
        <v>0</v>
      </c>
      <c r="N121" s="13"/>
      <c r="O121" s="13"/>
      <c r="P121" s="13"/>
      <c r="Q121" s="13">
        <v>13</v>
      </c>
      <c r="R121" s="13"/>
      <c r="S121" s="13"/>
      <c r="T121" s="13"/>
      <c r="U121" s="13"/>
      <c r="V121" s="13"/>
      <c r="W121" s="13"/>
      <c r="X121" s="13"/>
      <c r="Y121" s="13"/>
      <c r="Z121" s="13"/>
      <c r="AA121" s="13"/>
      <c r="AB121" s="13"/>
      <c r="AC121" s="13"/>
      <c r="AD121" s="13"/>
      <c r="AE121" s="13"/>
      <c r="AF121" s="13"/>
      <c r="AG121" s="13">
        <f t="shared" si="6"/>
        <v>7</v>
      </c>
      <c r="AH121" s="13">
        <f t="shared" si="4"/>
        <v>74</v>
      </c>
      <c r="AI121" s="13"/>
      <c r="AJ121" s="13">
        <f t="shared" si="5"/>
        <v>81</v>
      </c>
      <c r="AK121" s="13">
        <v>1</v>
      </c>
      <c r="AL121" s="13">
        <v>0</v>
      </c>
      <c r="AM121" s="13">
        <v>0</v>
      </c>
      <c r="AN121" s="13" t="s">
        <v>2546</v>
      </c>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row>
    <row r="122" spans="1:86">
      <c r="A122" s="163" t="s">
        <v>2684</v>
      </c>
      <c r="B122" s="13">
        <v>4</v>
      </c>
      <c r="C122" s="13">
        <v>1</v>
      </c>
      <c r="D122" s="13"/>
      <c r="E122" s="13"/>
      <c r="F122" s="13"/>
      <c r="G122" s="13"/>
      <c r="H122" s="13">
        <v>25</v>
      </c>
      <c r="I122" s="13"/>
      <c r="J122" s="13"/>
      <c r="K122" s="13"/>
      <c r="L122" s="13"/>
      <c r="M122" s="13"/>
      <c r="N122" s="13">
        <v>0</v>
      </c>
      <c r="O122" s="13"/>
      <c r="P122" s="13"/>
      <c r="Q122" s="13">
        <v>10</v>
      </c>
      <c r="R122" s="13"/>
      <c r="S122" s="13"/>
      <c r="T122" s="13"/>
      <c r="U122" s="13"/>
      <c r="V122" s="13"/>
      <c r="W122" s="13"/>
      <c r="X122" s="13"/>
      <c r="Y122" s="13"/>
      <c r="Z122" s="13"/>
      <c r="AA122" s="13"/>
      <c r="AB122" s="13"/>
      <c r="AC122" s="13"/>
      <c r="AD122" s="13"/>
      <c r="AE122" s="13"/>
      <c r="AF122" s="13"/>
      <c r="AG122" s="13">
        <f t="shared" si="6"/>
        <v>4</v>
      </c>
      <c r="AH122" s="13">
        <f t="shared" si="4"/>
        <v>35</v>
      </c>
      <c r="AI122" s="13"/>
      <c r="AJ122" s="13">
        <f t="shared" si="5"/>
        <v>39</v>
      </c>
      <c r="AK122" s="13">
        <v>1</v>
      </c>
      <c r="AL122" s="13"/>
      <c r="AM122" s="13">
        <v>2</v>
      </c>
      <c r="AN122" s="13" t="s">
        <v>2685</v>
      </c>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row>
    <row r="123" spans="1:86">
      <c r="A123" s="163" t="s">
        <v>2686</v>
      </c>
      <c r="B123" s="13">
        <v>4</v>
      </c>
      <c r="C123" s="13">
        <v>1</v>
      </c>
      <c r="D123" s="13"/>
      <c r="E123" s="13"/>
      <c r="F123" s="13"/>
      <c r="G123" s="13"/>
      <c r="H123" s="13">
        <v>35</v>
      </c>
      <c r="I123" s="13"/>
      <c r="J123" s="13"/>
      <c r="K123" s="13"/>
      <c r="L123" s="13"/>
      <c r="M123" s="13"/>
      <c r="N123" s="13"/>
      <c r="O123" s="13"/>
      <c r="P123" s="13"/>
      <c r="Q123" s="13">
        <v>0</v>
      </c>
      <c r="R123" s="13"/>
      <c r="S123" s="13"/>
      <c r="T123" s="13"/>
      <c r="U123" s="13"/>
      <c r="V123" s="13"/>
      <c r="W123" s="13"/>
      <c r="X123" s="13"/>
      <c r="Y123" s="13"/>
      <c r="Z123" s="13"/>
      <c r="AA123" s="13"/>
      <c r="AB123" s="13"/>
      <c r="AC123" s="13"/>
      <c r="AD123" s="13"/>
      <c r="AE123" s="13"/>
      <c r="AF123" s="13"/>
      <c r="AG123" s="13">
        <f t="shared" si="6"/>
        <v>4</v>
      </c>
      <c r="AH123" s="13">
        <f t="shared" si="4"/>
        <v>35</v>
      </c>
      <c r="AI123" s="13"/>
      <c r="AJ123" s="13">
        <f t="shared" si="5"/>
        <v>39</v>
      </c>
      <c r="AK123" s="13">
        <v>1</v>
      </c>
      <c r="AL123" s="13"/>
      <c r="AM123" s="13">
        <v>2</v>
      </c>
      <c r="AN123" s="13" t="s">
        <v>2685</v>
      </c>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row>
    <row r="124" spans="1:86">
      <c r="A124" s="163" t="s">
        <v>2687</v>
      </c>
      <c r="B124" s="13">
        <v>8</v>
      </c>
      <c r="C124" s="13"/>
      <c r="D124" s="13"/>
      <c r="E124" s="13"/>
      <c r="F124" s="13"/>
      <c r="G124" s="13"/>
      <c r="H124" s="13">
        <v>140</v>
      </c>
      <c r="I124" s="13"/>
      <c r="J124" s="13"/>
      <c r="K124" s="13">
        <v>62</v>
      </c>
      <c r="L124" s="13"/>
      <c r="M124" s="13"/>
      <c r="N124" s="13">
        <v>32</v>
      </c>
      <c r="O124" s="13"/>
      <c r="P124" s="13"/>
      <c r="Q124" s="13">
        <v>20</v>
      </c>
      <c r="R124" s="13"/>
      <c r="S124" s="13"/>
      <c r="T124" s="13"/>
      <c r="U124" s="13"/>
      <c r="V124" s="13"/>
      <c r="W124" s="13"/>
      <c r="X124" s="13"/>
      <c r="Y124" s="13"/>
      <c r="Z124" s="13"/>
      <c r="AA124" s="13"/>
      <c r="AB124" s="13"/>
      <c r="AC124" s="13">
        <v>0</v>
      </c>
      <c r="AD124" s="13">
        <v>0</v>
      </c>
      <c r="AE124" s="13"/>
      <c r="AF124" s="13"/>
      <c r="AG124" s="13">
        <f t="shared" si="6"/>
        <v>8</v>
      </c>
      <c r="AH124" s="13">
        <f t="shared" si="4"/>
        <v>254</v>
      </c>
      <c r="AI124" s="13"/>
      <c r="AJ124" s="13">
        <f t="shared" si="5"/>
        <v>262</v>
      </c>
      <c r="AK124" s="13">
        <v>0</v>
      </c>
      <c r="AL124" s="13">
        <v>0</v>
      </c>
      <c r="AM124" s="13">
        <v>0</v>
      </c>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row>
    <row r="125" spans="1:86">
      <c r="A125" s="163" t="s">
        <v>2688</v>
      </c>
      <c r="B125" s="13">
        <v>5</v>
      </c>
      <c r="C125" s="13">
        <v>2</v>
      </c>
      <c r="D125" s="13"/>
      <c r="E125" s="13"/>
      <c r="F125" s="13"/>
      <c r="G125" s="13"/>
      <c r="H125" s="13">
        <v>88</v>
      </c>
      <c r="I125" s="13"/>
      <c r="J125" s="13"/>
      <c r="K125" s="13"/>
      <c r="L125" s="13"/>
      <c r="M125" s="13"/>
      <c r="N125" s="13"/>
      <c r="O125" s="13"/>
      <c r="P125" s="13"/>
      <c r="Q125" s="13">
        <v>0</v>
      </c>
      <c r="R125" s="13"/>
      <c r="S125" s="13"/>
      <c r="T125" s="13"/>
      <c r="U125" s="13"/>
      <c r="V125" s="13"/>
      <c r="W125" s="13"/>
      <c r="X125" s="13"/>
      <c r="Y125" s="13"/>
      <c r="Z125" s="13"/>
      <c r="AA125" s="13"/>
      <c r="AB125" s="13"/>
      <c r="AC125" s="13"/>
      <c r="AD125" s="13"/>
      <c r="AE125" s="13"/>
      <c r="AF125" s="13"/>
      <c r="AG125" s="13">
        <f t="shared" si="6"/>
        <v>5</v>
      </c>
      <c r="AH125" s="13">
        <f t="shared" si="4"/>
        <v>88</v>
      </c>
      <c r="AI125" s="13"/>
      <c r="AJ125" s="13">
        <f t="shared" si="5"/>
        <v>93</v>
      </c>
      <c r="AK125" s="13">
        <v>2</v>
      </c>
      <c r="AL125" s="13"/>
      <c r="AM125" s="13">
        <v>10</v>
      </c>
      <c r="AN125" s="13">
        <v>3</v>
      </c>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row>
    <row r="126" spans="1:86">
      <c r="A126" s="163" t="s">
        <v>2689</v>
      </c>
      <c r="B126" s="13">
        <v>4</v>
      </c>
      <c r="C126" s="13">
        <v>1</v>
      </c>
      <c r="D126" s="13">
        <v>0</v>
      </c>
      <c r="E126" s="13"/>
      <c r="F126" s="13"/>
      <c r="G126" s="13"/>
      <c r="H126" s="13">
        <v>51</v>
      </c>
      <c r="I126" s="13"/>
      <c r="J126" s="13"/>
      <c r="K126" s="13">
        <v>3</v>
      </c>
      <c r="L126" s="13"/>
      <c r="M126" s="13"/>
      <c r="N126" s="13"/>
      <c r="O126" s="13"/>
      <c r="P126" s="13"/>
      <c r="Q126" s="13">
        <v>13</v>
      </c>
      <c r="R126" s="13"/>
      <c r="S126" s="13"/>
      <c r="T126" s="13"/>
      <c r="U126" s="13"/>
      <c r="V126" s="13"/>
      <c r="W126" s="13"/>
      <c r="X126" s="13"/>
      <c r="Y126" s="13"/>
      <c r="Z126" s="13"/>
      <c r="AA126" s="13"/>
      <c r="AB126" s="13"/>
      <c r="AC126" s="13"/>
      <c r="AD126" s="13"/>
      <c r="AE126" s="13"/>
      <c r="AF126" s="13"/>
      <c r="AG126" s="13">
        <f t="shared" si="6"/>
        <v>4</v>
      </c>
      <c r="AH126" s="13">
        <f t="shared" si="4"/>
        <v>67</v>
      </c>
      <c r="AI126" s="13"/>
      <c r="AJ126" s="13">
        <f t="shared" si="5"/>
        <v>71</v>
      </c>
      <c r="AK126" s="13">
        <v>1</v>
      </c>
      <c r="AL126" s="13">
        <v>0</v>
      </c>
      <c r="AM126" s="13">
        <v>1</v>
      </c>
      <c r="AN126" s="13" t="s">
        <v>2682</v>
      </c>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row>
    <row r="127" spans="1:86">
      <c r="A127" s="163" t="s">
        <v>2690</v>
      </c>
      <c r="B127" s="13">
        <v>14</v>
      </c>
      <c r="C127" s="13">
        <v>2</v>
      </c>
      <c r="D127" s="13">
        <v>0</v>
      </c>
      <c r="E127" s="13"/>
      <c r="F127" s="13"/>
      <c r="G127" s="13"/>
      <c r="H127" s="13">
        <v>76</v>
      </c>
      <c r="I127" s="13"/>
      <c r="J127" s="13"/>
      <c r="K127" s="13">
        <v>59</v>
      </c>
      <c r="L127" s="13"/>
      <c r="M127" s="13"/>
      <c r="N127" s="13">
        <v>72</v>
      </c>
      <c r="O127" s="13"/>
      <c r="P127" s="13"/>
      <c r="Q127" s="13">
        <v>0</v>
      </c>
      <c r="R127" s="13"/>
      <c r="S127" s="13"/>
      <c r="T127" s="13"/>
      <c r="U127" s="13"/>
      <c r="V127" s="13"/>
      <c r="W127" s="13"/>
      <c r="X127" s="13"/>
      <c r="Y127" s="13"/>
      <c r="Z127" s="13"/>
      <c r="AA127" s="13"/>
      <c r="AB127" s="13"/>
      <c r="AC127" s="13"/>
      <c r="AD127" s="13"/>
      <c r="AE127" s="13"/>
      <c r="AF127" s="13"/>
      <c r="AG127" s="13">
        <f t="shared" si="6"/>
        <v>14</v>
      </c>
      <c r="AH127" s="13">
        <f t="shared" si="4"/>
        <v>207</v>
      </c>
      <c r="AI127" s="13">
        <v>0</v>
      </c>
      <c r="AJ127" s="13">
        <f t="shared" si="5"/>
        <v>221</v>
      </c>
      <c r="AK127" s="13">
        <v>2</v>
      </c>
      <c r="AL127" s="13">
        <v>0</v>
      </c>
      <c r="AM127" s="13">
        <v>6</v>
      </c>
      <c r="AN127" s="13" t="s">
        <v>2691</v>
      </c>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row>
    <row r="128" spans="1:86">
      <c r="A128" s="163" t="s">
        <v>801</v>
      </c>
      <c r="B128" s="13">
        <v>6</v>
      </c>
      <c r="C128" s="13">
        <v>1</v>
      </c>
      <c r="D128" s="13">
        <v>0</v>
      </c>
      <c r="E128" s="13"/>
      <c r="F128" s="13"/>
      <c r="G128" s="13"/>
      <c r="H128" s="13">
        <v>75</v>
      </c>
      <c r="I128" s="13">
        <v>0</v>
      </c>
      <c r="J128" s="13">
        <v>0</v>
      </c>
      <c r="K128" s="13">
        <v>16</v>
      </c>
      <c r="L128" s="13">
        <v>0</v>
      </c>
      <c r="M128" s="13">
        <v>0</v>
      </c>
      <c r="N128" s="13">
        <v>13</v>
      </c>
      <c r="O128" s="13"/>
      <c r="P128" s="13"/>
      <c r="Q128" s="13">
        <v>13</v>
      </c>
      <c r="R128" s="13"/>
      <c r="S128" s="13"/>
      <c r="T128" s="13"/>
      <c r="U128" s="13"/>
      <c r="V128" s="13"/>
      <c r="W128" s="13"/>
      <c r="X128" s="13"/>
      <c r="Y128" s="13"/>
      <c r="Z128" s="13"/>
      <c r="AA128" s="13"/>
      <c r="AB128" s="13"/>
      <c r="AC128" s="13"/>
      <c r="AD128" s="13"/>
      <c r="AE128" s="13"/>
      <c r="AF128" s="13"/>
      <c r="AG128" s="13">
        <f t="shared" si="6"/>
        <v>6</v>
      </c>
      <c r="AH128" s="13">
        <f t="shared" si="4"/>
        <v>117</v>
      </c>
      <c r="AI128" s="13"/>
      <c r="AJ128" s="13">
        <f t="shared" si="5"/>
        <v>123</v>
      </c>
      <c r="AK128" s="13">
        <v>1</v>
      </c>
      <c r="AL128" s="13">
        <v>0</v>
      </c>
      <c r="AM128" s="13">
        <v>2</v>
      </c>
      <c r="AN128" s="13" t="s">
        <v>2692</v>
      </c>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row>
    <row r="129" spans="1:86">
      <c r="A129" s="163" t="s">
        <v>2693</v>
      </c>
      <c r="B129" s="13">
        <v>8</v>
      </c>
      <c r="C129" s="13"/>
      <c r="D129" s="13"/>
      <c r="E129" s="13"/>
      <c r="F129" s="13"/>
      <c r="G129" s="13"/>
      <c r="H129" s="13">
        <v>50</v>
      </c>
      <c r="I129" s="13"/>
      <c r="J129" s="13"/>
      <c r="K129" s="13">
        <v>8</v>
      </c>
      <c r="L129" s="13"/>
      <c r="M129" s="13"/>
      <c r="N129" s="13">
        <v>0</v>
      </c>
      <c r="O129" s="13"/>
      <c r="P129" s="13"/>
      <c r="Q129" s="13">
        <v>39</v>
      </c>
      <c r="R129" s="13"/>
      <c r="S129" s="13"/>
      <c r="T129" s="13"/>
      <c r="U129" s="13"/>
      <c r="V129" s="13"/>
      <c r="W129" s="13"/>
      <c r="X129" s="13"/>
      <c r="Y129" s="13"/>
      <c r="Z129" s="13"/>
      <c r="AA129" s="13"/>
      <c r="AB129" s="13"/>
      <c r="AC129" s="13"/>
      <c r="AD129" s="13"/>
      <c r="AE129" s="13"/>
      <c r="AF129" s="13"/>
      <c r="AG129" s="13">
        <f t="shared" si="6"/>
        <v>8</v>
      </c>
      <c r="AH129" s="13">
        <f t="shared" si="4"/>
        <v>97</v>
      </c>
      <c r="AI129" s="13"/>
      <c r="AJ129" s="13">
        <f t="shared" si="5"/>
        <v>105</v>
      </c>
      <c r="AK129" s="13">
        <v>0</v>
      </c>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row>
    <row r="130" spans="1:86">
      <c r="A130" s="163" t="s">
        <v>2694</v>
      </c>
      <c r="B130" s="13">
        <v>4</v>
      </c>
      <c r="C130" s="13"/>
      <c r="D130" s="13"/>
      <c r="E130" s="13"/>
      <c r="F130" s="13"/>
      <c r="G130" s="13"/>
      <c r="H130" s="13">
        <v>114</v>
      </c>
      <c r="I130" s="13"/>
      <c r="J130" s="13"/>
      <c r="K130" s="13"/>
      <c r="L130" s="13"/>
      <c r="M130" s="13"/>
      <c r="N130" s="13"/>
      <c r="O130" s="13"/>
      <c r="P130" s="13"/>
      <c r="Q130" s="13">
        <v>6</v>
      </c>
      <c r="R130" s="13"/>
      <c r="S130" s="13"/>
      <c r="T130" s="13"/>
      <c r="U130" s="13"/>
      <c r="V130" s="13"/>
      <c r="W130" s="13"/>
      <c r="X130" s="13"/>
      <c r="Y130" s="13"/>
      <c r="Z130" s="13"/>
      <c r="AA130" s="13"/>
      <c r="AB130" s="13"/>
      <c r="AC130" s="13"/>
      <c r="AD130" s="13"/>
      <c r="AE130" s="13"/>
      <c r="AF130" s="13"/>
      <c r="AG130" s="13">
        <f t="shared" si="6"/>
        <v>4</v>
      </c>
      <c r="AH130" s="13">
        <f t="shared" si="4"/>
        <v>120</v>
      </c>
      <c r="AI130" s="13"/>
      <c r="AJ130" s="13">
        <f t="shared" si="5"/>
        <v>124</v>
      </c>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row>
    <row r="131" spans="1:86">
      <c r="A131" s="163" t="s">
        <v>2695</v>
      </c>
      <c r="B131" s="13">
        <v>2</v>
      </c>
      <c r="C131" s="13">
        <v>0</v>
      </c>
      <c r="D131" s="13">
        <v>0</v>
      </c>
      <c r="E131" s="13"/>
      <c r="F131" s="13"/>
      <c r="G131" s="13"/>
      <c r="H131" s="13">
        <v>131</v>
      </c>
      <c r="I131" s="13">
        <v>0</v>
      </c>
      <c r="J131" s="13">
        <v>0</v>
      </c>
      <c r="K131" s="13">
        <v>468</v>
      </c>
      <c r="L131" s="13">
        <v>0</v>
      </c>
      <c r="M131" s="13">
        <v>0</v>
      </c>
      <c r="N131" s="13">
        <v>13</v>
      </c>
      <c r="O131" s="13"/>
      <c r="P131" s="13"/>
      <c r="Q131" s="13">
        <v>5</v>
      </c>
      <c r="R131" s="13"/>
      <c r="S131" s="13"/>
      <c r="T131" s="13"/>
      <c r="U131" s="13"/>
      <c r="V131" s="13"/>
      <c r="W131" s="13"/>
      <c r="X131" s="13"/>
      <c r="Y131" s="13"/>
      <c r="Z131" s="13"/>
      <c r="AA131" s="13"/>
      <c r="AB131" s="13"/>
      <c r="AC131" s="13"/>
      <c r="AD131" s="13"/>
      <c r="AE131" s="13"/>
      <c r="AF131" s="13"/>
      <c r="AG131" s="13">
        <f t="shared" si="6"/>
        <v>2</v>
      </c>
      <c r="AH131" s="13">
        <f t="shared" si="4"/>
        <v>617</v>
      </c>
      <c r="AI131" s="13">
        <v>0</v>
      </c>
      <c r="AJ131" s="13">
        <f t="shared" si="5"/>
        <v>619</v>
      </c>
      <c r="AK131" s="13">
        <v>0</v>
      </c>
      <c r="AL131" s="13">
        <v>0</v>
      </c>
      <c r="AM131" s="13">
        <v>0</v>
      </c>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row>
    <row r="132" spans="1:86">
      <c r="A132" s="163" t="s">
        <v>802</v>
      </c>
      <c r="B132" s="13">
        <v>18</v>
      </c>
      <c r="C132" s="13">
        <v>3</v>
      </c>
      <c r="D132" s="13">
        <v>0</v>
      </c>
      <c r="E132" s="13"/>
      <c r="F132" s="13"/>
      <c r="G132" s="13"/>
      <c r="H132" s="13">
        <v>140</v>
      </c>
      <c r="I132" s="13">
        <v>0</v>
      </c>
      <c r="J132" s="13">
        <v>0</v>
      </c>
      <c r="K132" s="13">
        <v>398</v>
      </c>
      <c r="L132" s="13">
        <v>0</v>
      </c>
      <c r="M132" s="13">
        <v>0</v>
      </c>
      <c r="N132" s="13">
        <v>53</v>
      </c>
      <c r="O132" s="13"/>
      <c r="P132" s="13"/>
      <c r="Q132" s="13">
        <v>20</v>
      </c>
      <c r="R132" s="13"/>
      <c r="S132" s="13"/>
      <c r="T132" s="13"/>
      <c r="U132" s="13"/>
      <c r="V132" s="13"/>
      <c r="W132" s="13"/>
      <c r="X132" s="13"/>
      <c r="Y132" s="13"/>
      <c r="Z132" s="13"/>
      <c r="AA132" s="13"/>
      <c r="AB132" s="13"/>
      <c r="AC132" s="13"/>
      <c r="AD132" s="13"/>
      <c r="AE132" s="13"/>
      <c r="AF132" s="13"/>
      <c r="AG132" s="13">
        <f t="shared" si="6"/>
        <v>18</v>
      </c>
      <c r="AH132" s="13">
        <f t="shared" ref="AH132:AH190" si="7">SUM(H132,K132,N132,Q132,W132)</f>
        <v>611</v>
      </c>
      <c r="AI132" s="13">
        <v>0</v>
      </c>
      <c r="AJ132" s="13">
        <f t="shared" ref="AJ132:AJ190" si="8">SUM(AG132:AI132)</f>
        <v>629</v>
      </c>
      <c r="AK132" s="13">
        <v>3</v>
      </c>
      <c r="AL132" s="13">
        <v>0</v>
      </c>
      <c r="AM132" s="13">
        <v>5</v>
      </c>
      <c r="AN132" s="13" t="s">
        <v>2696</v>
      </c>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row>
    <row r="133" spans="1:86">
      <c r="A133" s="163" t="s">
        <v>2697</v>
      </c>
      <c r="B133" s="13">
        <v>6</v>
      </c>
      <c r="C133" s="13">
        <v>1</v>
      </c>
      <c r="D133" s="13">
        <v>0</v>
      </c>
      <c r="E133" s="13"/>
      <c r="F133" s="13"/>
      <c r="G133" s="13"/>
      <c r="H133" s="13"/>
      <c r="I133" s="13"/>
      <c r="J133" s="13"/>
      <c r="K133" s="13">
        <v>44</v>
      </c>
      <c r="L133" s="13"/>
      <c r="M133" s="13"/>
      <c r="N133" s="13">
        <v>0</v>
      </c>
      <c r="O133" s="13"/>
      <c r="P133" s="13"/>
      <c r="Q133" s="13">
        <v>39</v>
      </c>
      <c r="R133" s="13"/>
      <c r="S133" s="13"/>
      <c r="T133" s="13"/>
      <c r="U133" s="13"/>
      <c r="V133" s="13"/>
      <c r="W133" s="13"/>
      <c r="X133" s="13"/>
      <c r="Y133" s="13"/>
      <c r="Z133" s="13"/>
      <c r="AA133" s="13"/>
      <c r="AB133" s="13"/>
      <c r="AC133" s="13"/>
      <c r="AD133" s="13"/>
      <c r="AE133" s="13"/>
      <c r="AF133" s="13"/>
      <c r="AG133" s="13">
        <f t="shared" si="6"/>
        <v>6</v>
      </c>
      <c r="AH133" s="13">
        <f t="shared" si="7"/>
        <v>83</v>
      </c>
      <c r="AI133" s="13"/>
      <c r="AJ133" s="13">
        <f t="shared" si="8"/>
        <v>89</v>
      </c>
      <c r="AK133" s="13">
        <v>1</v>
      </c>
      <c r="AL133" s="13">
        <v>0</v>
      </c>
      <c r="AM133" s="13">
        <v>2</v>
      </c>
      <c r="AN133" s="13" t="s">
        <v>2698</v>
      </c>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row>
    <row r="134" spans="1:86">
      <c r="A134" s="163" t="s">
        <v>2699</v>
      </c>
      <c r="B134" s="13">
        <v>13</v>
      </c>
      <c r="C134" s="13">
        <v>1</v>
      </c>
      <c r="D134" s="13">
        <v>0</v>
      </c>
      <c r="E134" s="13"/>
      <c r="F134" s="13"/>
      <c r="G134" s="13"/>
      <c r="H134" s="13">
        <v>188</v>
      </c>
      <c r="I134" s="13"/>
      <c r="J134" s="13"/>
      <c r="K134" s="13">
        <v>63</v>
      </c>
      <c r="L134" s="13"/>
      <c r="M134" s="13"/>
      <c r="N134" s="13">
        <v>0</v>
      </c>
      <c r="O134" s="13"/>
      <c r="P134" s="13"/>
      <c r="Q134" s="13">
        <v>39</v>
      </c>
      <c r="R134" s="13"/>
      <c r="S134" s="13"/>
      <c r="T134" s="13"/>
      <c r="U134" s="13"/>
      <c r="V134" s="13"/>
      <c r="W134" s="13"/>
      <c r="X134" s="13"/>
      <c r="Y134" s="13"/>
      <c r="Z134" s="13"/>
      <c r="AA134" s="13"/>
      <c r="AB134" s="13"/>
      <c r="AC134" s="13"/>
      <c r="AD134" s="13"/>
      <c r="AE134" s="13"/>
      <c r="AF134" s="13"/>
      <c r="AG134" s="13">
        <f t="shared" si="6"/>
        <v>13</v>
      </c>
      <c r="AH134" s="13">
        <f t="shared" si="7"/>
        <v>290</v>
      </c>
      <c r="AI134" s="13"/>
      <c r="AJ134" s="13">
        <f t="shared" si="8"/>
        <v>303</v>
      </c>
      <c r="AK134" s="13">
        <v>1</v>
      </c>
      <c r="AL134" s="13">
        <v>0</v>
      </c>
      <c r="AM134" s="13">
        <v>1</v>
      </c>
      <c r="AN134" s="13" t="s">
        <v>2589</v>
      </c>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row>
    <row r="135" spans="1:86">
      <c r="A135" s="163" t="s">
        <v>2700</v>
      </c>
      <c r="B135" s="13">
        <v>8</v>
      </c>
      <c r="C135" s="13"/>
      <c r="D135" s="13"/>
      <c r="E135" s="13"/>
      <c r="F135" s="13"/>
      <c r="G135" s="13"/>
      <c r="H135" s="13">
        <v>75</v>
      </c>
      <c r="I135" s="13"/>
      <c r="J135" s="13"/>
      <c r="K135" s="13">
        <v>9</v>
      </c>
      <c r="L135" s="13"/>
      <c r="M135" s="13"/>
      <c r="N135" s="13">
        <v>17</v>
      </c>
      <c r="O135" s="13"/>
      <c r="P135" s="13"/>
      <c r="Q135" s="13">
        <v>15</v>
      </c>
      <c r="R135" s="13"/>
      <c r="S135" s="13"/>
      <c r="T135" s="13"/>
      <c r="U135" s="13"/>
      <c r="V135" s="13"/>
      <c r="W135" s="13"/>
      <c r="X135" s="13"/>
      <c r="Y135" s="13"/>
      <c r="Z135" s="13"/>
      <c r="AA135" s="13"/>
      <c r="AB135" s="13"/>
      <c r="AC135" s="13">
        <v>1</v>
      </c>
      <c r="AD135" s="13">
        <v>0</v>
      </c>
      <c r="AE135" s="13"/>
      <c r="AF135" s="13"/>
      <c r="AG135" s="13">
        <f t="shared" si="6"/>
        <v>8</v>
      </c>
      <c r="AH135" s="13">
        <f t="shared" si="7"/>
        <v>116</v>
      </c>
      <c r="AI135" s="13"/>
      <c r="AJ135" s="13">
        <f t="shared" si="8"/>
        <v>124</v>
      </c>
      <c r="AK135" s="13">
        <v>1</v>
      </c>
      <c r="AL135" s="13">
        <v>0</v>
      </c>
      <c r="AM135" s="13">
        <v>2</v>
      </c>
      <c r="AN135" s="13" t="s">
        <v>2546</v>
      </c>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row>
    <row r="136" spans="1:86">
      <c r="A136" s="163" t="s">
        <v>2701</v>
      </c>
      <c r="B136" s="13">
        <v>5</v>
      </c>
      <c r="C136" s="13">
        <v>0</v>
      </c>
      <c r="D136" s="13">
        <v>0</v>
      </c>
      <c r="E136" s="13">
        <v>0</v>
      </c>
      <c r="F136" s="13">
        <v>0</v>
      </c>
      <c r="G136" s="13">
        <v>0</v>
      </c>
      <c r="H136" s="13">
        <v>39</v>
      </c>
      <c r="I136" s="13">
        <v>0</v>
      </c>
      <c r="J136" s="13">
        <v>0</v>
      </c>
      <c r="K136" s="13">
        <v>47</v>
      </c>
      <c r="L136" s="13">
        <v>0</v>
      </c>
      <c r="M136" s="13">
        <v>0</v>
      </c>
      <c r="N136" s="13">
        <v>14</v>
      </c>
      <c r="O136" s="13"/>
      <c r="P136" s="13"/>
      <c r="Q136" s="13">
        <v>8</v>
      </c>
      <c r="R136" s="13"/>
      <c r="S136" s="13"/>
      <c r="T136" s="13"/>
      <c r="U136" s="13"/>
      <c r="V136" s="13"/>
      <c r="W136" s="13"/>
      <c r="X136" s="13"/>
      <c r="Y136" s="13"/>
      <c r="Z136" s="13"/>
      <c r="AA136" s="13"/>
      <c r="AB136" s="13"/>
      <c r="AC136" s="13"/>
      <c r="AD136" s="13"/>
      <c r="AE136" s="13"/>
      <c r="AF136" s="13"/>
      <c r="AG136" s="13">
        <f t="shared" si="6"/>
        <v>5</v>
      </c>
      <c r="AH136" s="13">
        <f t="shared" si="7"/>
        <v>108</v>
      </c>
      <c r="AI136" s="13">
        <v>0</v>
      </c>
      <c r="AJ136" s="13">
        <f t="shared" si="8"/>
        <v>113</v>
      </c>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row>
    <row r="137" spans="1:86">
      <c r="A137" s="163" t="s">
        <v>2702</v>
      </c>
      <c r="B137" s="13">
        <v>9</v>
      </c>
      <c r="C137" s="13">
        <v>0</v>
      </c>
      <c r="D137" s="13">
        <v>0</v>
      </c>
      <c r="E137" s="13">
        <v>0</v>
      </c>
      <c r="F137" s="13">
        <v>0</v>
      </c>
      <c r="G137" s="13">
        <v>0</v>
      </c>
      <c r="H137" s="13">
        <v>111</v>
      </c>
      <c r="I137" s="13">
        <v>0</v>
      </c>
      <c r="J137" s="13">
        <v>0</v>
      </c>
      <c r="K137" s="13">
        <v>542</v>
      </c>
      <c r="L137" s="13">
        <v>0</v>
      </c>
      <c r="M137" s="13">
        <v>0</v>
      </c>
      <c r="N137" s="13">
        <v>2</v>
      </c>
      <c r="O137" s="13"/>
      <c r="P137" s="13"/>
      <c r="Q137" s="13">
        <v>4</v>
      </c>
      <c r="R137" s="13"/>
      <c r="S137" s="13"/>
      <c r="T137" s="13"/>
      <c r="U137" s="13"/>
      <c r="V137" s="13"/>
      <c r="W137" s="13"/>
      <c r="X137" s="13"/>
      <c r="Y137" s="13"/>
      <c r="Z137" s="13"/>
      <c r="AA137" s="13"/>
      <c r="AB137" s="13"/>
      <c r="AC137" s="13"/>
      <c r="AD137" s="13"/>
      <c r="AE137" s="13"/>
      <c r="AF137" s="13"/>
      <c r="AG137" s="13">
        <f t="shared" si="6"/>
        <v>9</v>
      </c>
      <c r="AH137" s="13">
        <f t="shared" si="7"/>
        <v>659</v>
      </c>
      <c r="AI137" s="13">
        <v>0</v>
      </c>
      <c r="AJ137" s="13">
        <f t="shared" si="8"/>
        <v>668</v>
      </c>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row>
    <row r="138" spans="1:86">
      <c r="A138" s="163" t="s">
        <v>2703</v>
      </c>
      <c r="B138" s="13">
        <v>7</v>
      </c>
      <c r="C138" s="13">
        <v>1</v>
      </c>
      <c r="D138" s="13">
        <v>0</v>
      </c>
      <c r="E138" s="13"/>
      <c r="F138" s="13"/>
      <c r="G138" s="13"/>
      <c r="H138" s="13">
        <v>89</v>
      </c>
      <c r="I138" s="13">
        <v>0</v>
      </c>
      <c r="J138" s="13">
        <v>0</v>
      </c>
      <c r="K138" s="13">
        <v>23</v>
      </c>
      <c r="L138" s="13">
        <v>0</v>
      </c>
      <c r="M138" s="13">
        <v>0</v>
      </c>
      <c r="N138" s="13">
        <v>0</v>
      </c>
      <c r="O138" s="13"/>
      <c r="P138" s="13"/>
      <c r="Q138" s="13">
        <v>0</v>
      </c>
      <c r="R138" s="13"/>
      <c r="S138" s="13"/>
      <c r="T138" s="13"/>
      <c r="U138" s="13"/>
      <c r="V138" s="13"/>
      <c r="W138" s="13"/>
      <c r="X138" s="13"/>
      <c r="Y138" s="13"/>
      <c r="Z138" s="13"/>
      <c r="AA138" s="13"/>
      <c r="AB138" s="13"/>
      <c r="AC138" s="13"/>
      <c r="AD138" s="13"/>
      <c r="AE138" s="13"/>
      <c r="AF138" s="13"/>
      <c r="AG138" s="13">
        <f t="shared" si="6"/>
        <v>7</v>
      </c>
      <c r="AH138" s="13">
        <f t="shared" si="7"/>
        <v>112</v>
      </c>
      <c r="AI138" s="13">
        <v>0</v>
      </c>
      <c r="AJ138" s="13">
        <f t="shared" si="8"/>
        <v>119</v>
      </c>
      <c r="AK138" s="13">
        <v>1</v>
      </c>
      <c r="AL138" s="13">
        <v>0</v>
      </c>
      <c r="AM138" s="13">
        <v>2</v>
      </c>
      <c r="AN138" s="13" t="s">
        <v>2546</v>
      </c>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row>
    <row r="139" spans="1:86">
      <c r="A139" s="163" t="s">
        <v>2704</v>
      </c>
      <c r="B139" s="13">
        <v>8</v>
      </c>
      <c r="C139" s="13">
        <v>0</v>
      </c>
      <c r="D139" s="13">
        <v>0</v>
      </c>
      <c r="E139" s="13">
        <v>0</v>
      </c>
      <c r="F139" s="13">
        <v>0</v>
      </c>
      <c r="G139" s="13">
        <v>0</v>
      </c>
      <c r="H139" s="13">
        <v>45</v>
      </c>
      <c r="I139" s="13">
        <v>0</v>
      </c>
      <c r="J139" s="13">
        <v>0</v>
      </c>
      <c r="K139" s="13">
        <v>63</v>
      </c>
      <c r="L139" s="13">
        <v>0</v>
      </c>
      <c r="M139" s="13">
        <v>0</v>
      </c>
      <c r="N139" s="13">
        <v>44</v>
      </c>
      <c r="O139" s="13"/>
      <c r="P139" s="13"/>
      <c r="Q139" s="13">
        <v>11</v>
      </c>
      <c r="R139" s="13"/>
      <c r="S139" s="13"/>
      <c r="T139" s="13"/>
      <c r="U139" s="13"/>
      <c r="V139" s="13"/>
      <c r="W139" s="13"/>
      <c r="X139" s="13"/>
      <c r="Y139" s="13"/>
      <c r="Z139" s="13"/>
      <c r="AA139" s="13"/>
      <c r="AB139" s="13"/>
      <c r="AC139" s="13">
        <v>1</v>
      </c>
      <c r="AD139" s="13">
        <v>0</v>
      </c>
      <c r="AE139" s="13"/>
      <c r="AF139" s="13"/>
      <c r="AG139" s="13">
        <f t="shared" si="6"/>
        <v>8</v>
      </c>
      <c r="AH139" s="13">
        <f t="shared" si="7"/>
        <v>163</v>
      </c>
      <c r="AI139" s="13">
        <v>0</v>
      </c>
      <c r="AJ139" s="13">
        <f t="shared" si="8"/>
        <v>171</v>
      </c>
      <c r="AK139" s="13">
        <v>1</v>
      </c>
      <c r="AL139" s="13">
        <v>0</v>
      </c>
      <c r="AM139" s="13">
        <v>2</v>
      </c>
      <c r="AN139" s="13" t="s">
        <v>2546</v>
      </c>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row>
    <row r="140" spans="1:86" s="125" customFormat="1" ht="45">
      <c r="A140" s="168" t="s">
        <v>2705</v>
      </c>
      <c r="B140" s="17">
        <v>9</v>
      </c>
      <c r="C140" s="17"/>
      <c r="D140" s="17"/>
      <c r="E140" s="17"/>
      <c r="F140" s="17"/>
      <c r="G140" s="17"/>
      <c r="H140" s="17">
        <v>180</v>
      </c>
      <c r="I140" s="17"/>
      <c r="J140" s="17"/>
      <c r="K140" s="17">
        <v>358</v>
      </c>
      <c r="L140" s="17"/>
      <c r="M140" s="17"/>
      <c r="N140" s="17">
        <v>114</v>
      </c>
      <c r="O140" s="17"/>
      <c r="P140" s="17"/>
      <c r="Q140" s="17">
        <v>16</v>
      </c>
      <c r="R140" s="17"/>
      <c r="S140" s="17"/>
      <c r="T140" s="17"/>
      <c r="U140" s="17"/>
      <c r="V140" s="17"/>
      <c r="W140" s="17"/>
      <c r="X140" s="17"/>
      <c r="Y140" s="17"/>
      <c r="Z140" s="17"/>
      <c r="AA140" s="17"/>
      <c r="AB140" s="17"/>
      <c r="AC140" s="17">
        <v>1</v>
      </c>
      <c r="AD140" s="17">
        <v>0</v>
      </c>
      <c r="AE140" s="17"/>
      <c r="AF140" s="17"/>
      <c r="AG140" s="17">
        <f t="shared" si="6"/>
        <v>9</v>
      </c>
      <c r="AH140" s="17">
        <f t="shared" si="7"/>
        <v>668</v>
      </c>
      <c r="AI140" s="17"/>
      <c r="AJ140" s="17">
        <f t="shared" si="8"/>
        <v>677</v>
      </c>
      <c r="AK140" s="17">
        <v>1</v>
      </c>
      <c r="AL140" s="17">
        <v>0</v>
      </c>
      <c r="AM140" s="17">
        <v>3</v>
      </c>
      <c r="AN140" s="135" t="s">
        <v>2706</v>
      </c>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row>
    <row r="141" spans="1:86">
      <c r="A141" s="166" t="s">
        <v>2707</v>
      </c>
      <c r="B141" s="13">
        <v>2</v>
      </c>
      <c r="C141" s="13"/>
      <c r="D141" s="13"/>
      <c r="E141" s="13"/>
      <c r="F141" s="13"/>
      <c r="G141" s="13"/>
      <c r="H141" s="13">
        <v>68</v>
      </c>
      <c r="I141" s="13"/>
      <c r="J141" s="13"/>
      <c r="K141" s="13">
        <v>20</v>
      </c>
      <c r="L141" s="13"/>
      <c r="M141" s="13"/>
      <c r="N141" s="13">
        <v>72</v>
      </c>
      <c r="O141" s="13"/>
      <c r="P141" s="13"/>
      <c r="Q141" s="13">
        <v>10</v>
      </c>
      <c r="R141" s="13"/>
      <c r="S141" s="13"/>
      <c r="T141" s="13"/>
      <c r="U141" s="13"/>
      <c r="V141" s="13"/>
      <c r="W141" s="13"/>
      <c r="X141" s="13"/>
      <c r="Y141" s="13"/>
      <c r="Z141" s="13"/>
      <c r="AA141" s="13"/>
      <c r="AB141" s="13"/>
      <c r="AC141" s="13">
        <v>0</v>
      </c>
      <c r="AD141" s="13">
        <v>0</v>
      </c>
      <c r="AE141" s="13"/>
      <c r="AF141" s="13"/>
      <c r="AG141" s="13">
        <f t="shared" si="6"/>
        <v>2</v>
      </c>
      <c r="AH141" s="13">
        <f t="shared" si="7"/>
        <v>170</v>
      </c>
      <c r="AI141" s="13"/>
      <c r="AJ141" s="13">
        <f t="shared" si="8"/>
        <v>172</v>
      </c>
      <c r="AK141" s="13">
        <v>0</v>
      </c>
      <c r="AL141" s="13">
        <v>0</v>
      </c>
      <c r="AM141" s="13">
        <v>0</v>
      </c>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row>
    <row r="142" spans="1:86">
      <c r="A142" s="163" t="s">
        <v>2708</v>
      </c>
      <c r="B142" s="13">
        <v>7</v>
      </c>
      <c r="C142" s="13"/>
      <c r="D142" s="13"/>
      <c r="E142" s="13"/>
      <c r="F142" s="13"/>
      <c r="G142" s="13"/>
      <c r="H142" s="13">
        <v>59</v>
      </c>
      <c r="I142" s="13"/>
      <c r="J142" s="13"/>
      <c r="K142" s="13">
        <v>0</v>
      </c>
      <c r="L142" s="13"/>
      <c r="M142" s="13"/>
      <c r="N142" s="13">
        <v>0</v>
      </c>
      <c r="O142" s="13"/>
      <c r="P142" s="13"/>
      <c r="Q142" s="13">
        <v>6</v>
      </c>
      <c r="R142" s="13"/>
      <c r="S142" s="13"/>
      <c r="T142" s="13"/>
      <c r="U142" s="13"/>
      <c r="V142" s="13"/>
      <c r="W142" s="13"/>
      <c r="X142" s="13"/>
      <c r="Y142" s="13"/>
      <c r="Z142" s="13"/>
      <c r="AA142" s="13"/>
      <c r="AB142" s="13"/>
      <c r="AC142" s="13">
        <v>0</v>
      </c>
      <c r="AD142" s="13">
        <v>0</v>
      </c>
      <c r="AE142" s="13"/>
      <c r="AF142" s="13"/>
      <c r="AG142" s="13">
        <f t="shared" si="6"/>
        <v>7</v>
      </c>
      <c r="AH142" s="13">
        <f t="shared" si="7"/>
        <v>65</v>
      </c>
      <c r="AI142" s="13"/>
      <c r="AJ142" s="13">
        <f t="shared" si="8"/>
        <v>72</v>
      </c>
      <c r="AK142" s="13">
        <v>0</v>
      </c>
      <c r="AL142" s="13">
        <v>0</v>
      </c>
      <c r="AM142" s="13">
        <v>0</v>
      </c>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row>
    <row r="143" spans="1:86">
      <c r="A143" s="166" t="s">
        <v>2709</v>
      </c>
      <c r="B143" s="13">
        <v>4</v>
      </c>
      <c r="C143" s="13"/>
      <c r="D143" s="13"/>
      <c r="E143" s="13"/>
      <c r="F143" s="13"/>
      <c r="G143" s="13"/>
      <c r="H143" s="13">
        <v>56</v>
      </c>
      <c r="I143" s="13"/>
      <c r="J143" s="13"/>
      <c r="K143" s="13">
        <v>0</v>
      </c>
      <c r="L143" s="13"/>
      <c r="M143" s="13"/>
      <c r="N143" s="13">
        <v>0</v>
      </c>
      <c r="O143" s="13"/>
      <c r="P143" s="13"/>
      <c r="Q143" s="13">
        <v>9</v>
      </c>
      <c r="R143" s="13"/>
      <c r="S143" s="13"/>
      <c r="T143" s="13"/>
      <c r="U143" s="13"/>
      <c r="V143" s="13"/>
      <c r="W143" s="13"/>
      <c r="X143" s="13"/>
      <c r="Y143" s="13"/>
      <c r="Z143" s="13"/>
      <c r="AA143" s="13"/>
      <c r="AB143" s="13"/>
      <c r="AC143" s="13">
        <v>0</v>
      </c>
      <c r="AD143" s="13">
        <v>0</v>
      </c>
      <c r="AE143" s="13"/>
      <c r="AF143" s="13"/>
      <c r="AG143" s="13">
        <f t="shared" si="6"/>
        <v>4</v>
      </c>
      <c r="AH143" s="13">
        <f t="shared" si="7"/>
        <v>65</v>
      </c>
      <c r="AI143" s="13"/>
      <c r="AJ143" s="13">
        <f t="shared" si="8"/>
        <v>69</v>
      </c>
      <c r="AK143" s="13">
        <v>0</v>
      </c>
      <c r="AL143" s="13">
        <v>0</v>
      </c>
      <c r="AM143" s="13">
        <v>0</v>
      </c>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row>
    <row r="144" spans="1:86">
      <c r="A144" s="163" t="s">
        <v>2710</v>
      </c>
      <c r="B144" s="13">
        <v>11</v>
      </c>
      <c r="C144" s="13">
        <v>1</v>
      </c>
      <c r="D144" s="13"/>
      <c r="E144" s="13"/>
      <c r="F144" s="13"/>
      <c r="G144" s="13"/>
      <c r="H144" s="13">
        <v>36</v>
      </c>
      <c r="I144" s="13"/>
      <c r="J144" s="13"/>
      <c r="K144" s="13"/>
      <c r="L144" s="13"/>
      <c r="M144" s="13"/>
      <c r="N144" s="13">
        <v>44</v>
      </c>
      <c r="O144" s="13"/>
      <c r="P144" s="13"/>
      <c r="Q144" s="13">
        <v>9</v>
      </c>
      <c r="R144" s="13"/>
      <c r="S144" s="13"/>
      <c r="T144" s="13"/>
      <c r="U144" s="13"/>
      <c r="V144" s="13"/>
      <c r="W144" s="13"/>
      <c r="X144" s="13"/>
      <c r="Y144" s="13"/>
      <c r="Z144" s="13"/>
      <c r="AA144" s="13"/>
      <c r="AB144" s="13"/>
      <c r="AC144" s="13"/>
      <c r="AD144" s="13"/>
      <c r="AE144" s="13"/>
      <c r="AF144" s="13"/>
      <c r="AG144" s="13">
        <f t="shared" si="6"/>
        <v>11</v>
      </c>
      <c r="AH144" s="13">
        <f t="shared" si="7"/>
        <v>89</v>
      </c>
      <c r="AI144" s="13"/>
      <c r="AJ144" s="13">
        <f t="shared" si="8"/>
        <v>100</v>
      </c>
      <c r="AK144" s="13">
        <v>1</v>
      </c>
      <c r="AL144" s="13"/>
      <c r="AM144" s="13">
        <v>2</v>
      </c>
      <c r="AN144" s="13" t="s">
        <v>2711</v>
      </c>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row>
    <row r="145" spans="1:86">
      <c r="A145" s="163" t="s">
        <v>2712</v>
      </c>
      <c r="B145" s="13">
        <v>8</v>
      </c>
      <c r="C145" s="13">
        <v>1</v>
      </c>
      <c r="D145" s="13"/>
      <c r="E145" s="13"/>
      <c r="F145" s="13"/>
      <c r="G145" s="13"/>
      <c r="H145" s="13">
        <v>34</v>
      </c>
      <c r="I145" s="13"/>
      <c r="J145" s="13"/>
      <c r="K145" s="13"/>
      <c r="L145" s="13"/>
      <c r="M145" s="13"/>
      <c r="N145" s="13">
        <v>0</v>
      </c>
      <c r="O145" s="13"/>
      <c r="P145" s="13"/>
      <c r="Q145" s="13">
        <v>9</v>
      </c>
      <c r="R145" s="13"/>
      <c r="S145" s="13"/>
      <c r="T145" s="13"/>
      <c r="U145" s="13"/>
      <c r="V145" s="13"/>
      <c r="W145" s="13"/>
      <c r="X145" s="13"/>
      <c r="Y145" s="13"/>
      <c r="Z145" s="13"/>
      <c r="AA145" s="13"/>
      <c r="AB145" s="13"/>
      <c r="AC145" s="13"/>
      <c r="AD145" s="13"/>
      <c r="AE145" s="13"/>
      <c r="AF145" s="13"/>
      <c r="AG145" s="13">
        <f t="shared" si="6"/>
        <v>8</v>
      </c>
      <c r="AH145" s="13">
        <f t="shared" si="7"/>
        <v>43</v>
      </c>
      <c r="AI145" s="13"/>
      <c r="AJ145" s="13">
        <f t="shared" si="8"/>
        <v>51</v>
      </c>
      <c r="AK145" s="13">
        <v>1</v>
      </c>
      <c r="AL145" s="13"/>
      <c r="AM145" s="13">
        <v>2</v>
      </c>
      <c r="AN145" s="13" t="s">
        <v>2711</v>
      </c>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row>
    <row r="146" spans="1:86">
      <c r="A146" s="163" t="s">
        <v>2713</v>
      </c>
      <c r="B146" s="13">
        <v>6</v>
      </c>
      <c r="C146" s="13">
        <v>1</v>
      </c>
      <c r="D146" s="13">
        <v>0</v>
      </c>
      <c r="E146" s="13"/>
      <c r="F146" s="13"/>
      <c r="G146" s="13"/>
      <c r="H146" s="13">
        <v>36</v>
      </c>
      <c r="I146" s="13"/>
      <c r="J146" s="13"/>
      <c r="K146" s="13">
        <v>3</v>
      </c>
      <c r="L146" s="13"/>
      <c r="M146" s="13"/>
      <c r="N146" s="13">
        <v>3</v>
      </c>
      <c r="O146" s="13"/>
      <c r="P146" s="13"/>
      <c r="Q146" s="13">
        <v>4</v>
      </c>
      <c r="R146" s="13"/>
      <c r="S146" s="13"/>
      <c r="T146" s="13"/>
      <c r="U146" s="13"/>
      <c r="V146" s="13"/>
      <c r="W146" s="13"/>
      <c r="X146" s="13"/>
      <c r="Y146" s="13"/>
      <c r="Z146" s="13"/>
      <c r="AA146" s="13"/>
      <c r="AB146" s="13"/>
      <c r="AC146" s="13"/>
      <c r="AD146" s="13"/>
      <c r="AE146" s="13"/>
      <c r="AF146" s="13"/>
      <c r="AG146" s="13">
        <f t="shared" si="6"/>
        <v>6</v>
      </c>
      <c r="AH146" s="13">
        <f t="shared" si="7"/>
        <v>46</v>
      </c>
      <c r="AI146" s="13"/>
      <c r="AJ146" s="13">
        <f t="shared" si="8"/>
        <v>52</v>
      </c>
      <c r="AK146" s="13">
        <v>1</v>
      </c>
      <c r="AL146" s="13">
        <v>0</v>
      </c>
      <c r="AM146" s="13">
        <v>1</v>
      </c>
      <c r="AN146" s="13" t="s">
        <v>2682</v>
      </c>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row>
    <row r="147" spans="1:86">
      <c r="A147" s="163" t="s">
        <v>2714</v>
      </c>
      <c r="B147" s="13">
        <v>6</v>
      </c>
      <c r="C147" s="13">
        <v>1</v>
      </c>
      <c r="D147" s="13">
        <v>0</v>
      </c>
      <c r="E147" s="13"/>
      <c r="F147" s="13"/>
      <c r="G147" s="13"/>
      <c r="H147" s="13">
        <v>90</v>
      </c>
      <c r="I147" s="13">
        <v>0</v>
      </c>
      <c r="J147" s="13">
        <v>0</v>
      </c>
      <c r="K147" s="13">
        <v>24</v>
      </c>
      <c r="L147" s="13">
        <v>0</v>
      </c>
      <c r="M147" s="13">
        <v>0</v>
      </c>
      <c r="N147" s="13">
        <v>0</v>
      </c>
      <c r="O147" s="13"/>
      <c r="P147" s="13"/>
      <c r="Q147" s="13">
        <v>15</v>
      </c>
      <c r="R147" s="13"/>
      <c r="S147" s="13"/>
      <c r="T147" s="13"/>
      <c r="U147" s="13"/>
      <c r="V147" s="13"/>
      <c r="W147" s="13"/>
      <c r="X147" s="13"/>
      <c r="Y147" s="13"/>
      <c r="Z147" s="13"/>
      <c r="AA147" s="13"/>
      <c r="AB147" s="13"/>
      <c r="AC147" s="13"/>
      <c r="AD147" s="13"/>
      <c r="AE147" s="13"/>
      <c r="AF147" s="13"/>
      <c r="AG147" s="13">
        <f t="shared" si="6"/>
        <v>6</v>
      </c>
      <c r="AH147" s="13">
        <f t="shared" si="7"/>
        <v>129</v>
      </c>
      <c r="AI147" s="13"/>
      <c r="AJ147" s="13">
        <f t="shared" si="8"/>
        <v>135</v>
      </c>
      <c r="AK147" s="13">
        <v>1</v>
      </c>
      <c r="AL147" s="13">
        <v>0</v>
      </c>
      <c r="AM147" s="13">
        <v>2</v>
      </c>
      <c r="AN147" s="13" t="s">
        <v>2711</v>
      </c>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row>
    <row r="148" spans="1:86">
      <c r="A148" s="163" t="s">
        <v>2715</v>
      </c>
      <c r="B148" s="13">
        <v>8</v>
      </c>
      <c r="C148" s="13">
        <v>0</v>
      </c>
      <c r="D148" s="13">
        <v>0</v>
      </c>
      <c r="E148" s="13">
        <v>0</v>
      </c>
      <c r="F148" s="13">
        <v>0</v>
      </c>
      <c r="G148" s="13">
        <v>0</v>
      </c>
      <c r="H148" s="13">
        <v>80</v>
      </c>
      <c r="I148" s="13">
        <v>0</v>
      </c>
      <c r="J148" s="13">
        <v>0</v>
      </c>
      <c r="K148" s="13">
        <v>29</v>
      </c>
      <c r="L148" s="13">
        <v>0</v>
      </c>
      <c r="M148" s="13">
        <v>0</v>
      </c>
      <c r="N148" s="13">
        <v>92</v>
      </c>
      <c r="O148" s="13"/>
      <c r="P148" s="13"/>
      <c r="Q148" s="13">
        <v>6</v>
      </c>
      <c r="R148" s="13"/>
      <c r="S148" s="13"/>
      <c r="T148" s="13"/>
      <c r="U148" s="13"/>
      <c r="V148" s="13"/>
      <c r="W148" s="13"/>
      <c r="X148" s="13"/>
      <c r="Y148" s="13"/>
      <c r="Z148" s="13"/>
      <c r="AA148" s="13"/>
      <c r="AB148" s="13"/>
      <c r="AC148" s="13"/>
      <c r="AD148" s="13"/>
      <c r="AE148" s="13"/>
      <c r="AF148" s="13"/>
      <c r="AG148" s="13">
        <f t="shared" si="6"/>
        <v>8</v>
      </c>
      <c r="AH148" s="13">
        <f t="shared" si="7"/>
        <v>207</v>
      </c>
      <c r="AI148" s="13">
        <v>0</v>
      </c>
      <c r="AJ148" s="13">
        <f t="shared" si="8"/>
        <v>215</v>
      </c>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row>
    <row r="149" spans="1:86">
      <c r="A149" s="163" t="s">
        <v>2716</v>
      </c>
      <c r="B149" s="13">
        <v>7</v>
      </c>
      <c r="C149" s="13"/>
      <c r="D149" s="13"/>
      <c r="E149" s="13"/>
      <c r="F149" s="13"/>
      <c r="G149" s="13"/>
      <c r="H149" s="13">
        <v>60</v>
      </c>
      <c r="I149" s="13"/>
      <c r="J149" s="13"/>
      <c r="K149" s="13">
        <v>23</v>
      </c>
      <c r="L149" s="13"/>
      <c r="M149" s="13"/>
      <c r="N149" s="13">
        <v>15</v>
      </c>
      <c r="O149" s="13"/>
      <c r="P149" s="13"/>
      <c r="Q149" s="13">
        <v>39</v>
      </c>
      <c r="R149" s="13"/>
      <c r="S149" s="13"/>
      <c r="T149" s="13"/>
      <c r="U149" s="13"/>
      <c r="V149" s="13"/>
      <c r="W149" s="13"/>
      <c r="X149" s="13"/>
      <c r="Y149" s="13"/>
      <c r="Z149" s="13"/>
      <c r="AA149" s="13"/>
      <c r="AB149" s="13"/>
      <c r="AC149" s="13"/>
      <c r="AD149" s="13"/>
      <c r="AE149" s="13"/>
      <c r="AF149" s="13"/>
      <c r="AG149" s="13">
        <f t="shared" si="6"/>
        <v>7</v>
      </c>
      <c r="AH149" s="13">
        <f t="shared" si="7"/>
        <v>137</v>
      </c>
      <c r="AI149" s="13"/>
      <c r="AJ149" s="13">
        <f t="shared" si="8"/>
        <v>144</v>
      </c>
      <c r="AK149" s="13">
        <v>0</v>
      </c>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row>
    <row r="150" spans="1:86">
      <c r="A150" s="163" t="s">
        <v>2717</v>
      </c>
      <c r="B150" s="13">
        <v>2</v>
      </c>
      <c r="C150" s="13"/>
      <c r="D150" s="13"/>
      <c r="E150" s="13"/>
      <c r="F150" s="13"/>
      <c r="G150" s="13"/>
      <c r="H150" s="13">
        <v>51</v>
      </c>
      <c r="I150" s="13"/>
      <c r="J150" s="13"/>
      <c r="K150" s="13">
        <v>11</v>
      </c>
      <c r="L150" s="13"/>
      <c r="M150" s="13"/>
      <c r="N150" s="13">
        <v>0</v>
      </c>
      <c r="O150" s="13"/>
      <c r="P150" s="13"/>
      <c r="Q150" s="13">
        <v>39</v>
      </c>
      <c r="R150" s="13"/>
      <c r="S150" s="13"/>
      <c r="T150" s="13"/>
      <c r="U150" s="13"/>
      <c r="V150" s="13"/>
      <c r="W150" s="13"/>
      <c r="X150" s="13"/>
      <c r="Y150" s="13"/>
      <c r="Z150" s="13"/>
      <c r="AA150" s="13"/>
      <c r="AB150" s="13"/>
      <c r="AC150" s="13"/>
      <c r="AD150" s="13"/>
      <c r="AE150" s="13"/>
      <c r="AF150" s="13"/>
      <c r="AG150" s="13">
        <f t="shared" si="6"/>
        <v>2</v>
      </c>
      <c r="AH150" s="13">
        <f t="shared" si="7"/>
        <v>101</v>
      </c>
      <c r="AI150" s="13"/>
      <c r="AJ150" s="13">
        <f t="shared" si="8"/>
        <v>103</v>
      </c>
      <c r="AK150" s="13">
        <v>0</v>
      </c>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row>
    <row r="151" spans="1:86">
      <c r="A151" s="163" t="s">
        <v>2718</v>
      </c>
      <c r="B151" s="13">
        <v>3</v>
      </c>
      <c r="C151" s="13">
        <v>1</v>
      </c>
      <c r="D151" s="13">
        <v>0</v>
      </c>
      <c r="E151" s="13"/>
      <c r="F151" s="13"/>
      <c r="G151" s="13"/>
      <c r="H151" s="13">
        <v>101</v>
      </c>
      <c r="I151" s="13"/>
      <c r="J151" s="13"/>
      <c r="K151" s="13">
        <v>111</v>
      </c>
      <c r="L151" s="13"/>
      <c r="M151" s="13"/>
      <c r="N151" s="13">
        <v>10</v>
      </c>
      <c r="O151" s="13"/>
      <c r="P151" s="13"/>
      <c r="Q151" s="13">
        <v>39</v>
      </c>
      <c r="R151" s="13"/>
      <c r="S151" s="13"/>
      <c r="T151" s="13"/>
      <c r="U151" s="13"/>
      <c r="V151" s="13"/>
      <c r="W151" s="13"/>
      <c r="X151" s="13"/>
      <c r="Y151" s="13"/>
      <c r="Z151" s="13"/>
      <c r="AA151" s="13"/>
      <c r="AB151" s="13"/>
      <c r="AC151" s="13"/>
      <c r="AD151" s="13"/>
      <c r="AE151" s="13"/>
      <c r="AF151" s="13"/>
      <c r="AG151" s="13">
        <f t="shared" si="6"/>
        <v>3</v>
      </c>
      <c r="AH151" s="13">
        <f t="shared" si="7"/>
        <v>261</v>
      </c>
      <c r="AI151" s="13"/>
      <c r="AJ151" s="13">
        <f t="shared" si="8"/>
        <v>264</v>
      </c>
      <c r="AK151" s="13">
        <v>1</v>
      </c>
      <c r="AL151" s="13">
        <v>0</v>
      </c>
      <c r="AM151" s="13">
        <v>2</v>
      </c>
      <c r="AN151" s="13" t="s">
        <v>2719</v>
      </c>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row>
    <row r="152" spans="1:86">
      <c r="A152" s="163" t="s">
        <v>2720</v>
      </c>
      <c r="B152" s="13">
        <v>7</v>
      </c>
      <c r="C152" s="13"/>
      <c r="D152" s="13"/>
      <c r="E152" s="13"/>
      <c r="F152" s="13"/>
      <c r="G152" s="13"/>
      <c r="H152" s="13">
        <v>63</v>
      </c>
      <c r="I152" s="13"/>
      <c r="J152" s="13"/>
      <c r="K152" s="13">
        <v>294</v>
      </c>
      <c r="L152" s="13"/>
      <c r="M152" s="13"/>
      <c r="N152" s="13">
        <v>3</v>
      </c>
      <c r="O152" s="13"/>
      <c r="P152" s="13"/>
      <c r="Q152" s="13">
        <v>39</v>
      </c>
      <c r="R152" s="13"/>
      <c r="S152" s="13"/>
      <c r="T152" s="13"/>
      <c r="U152" s="13"/>
      <c r="V152" s="13"/>
      <c r="W152" s="13"/>
      <c r="X152" s="13"/>
      <c r="Y152" s="13"/>
      <c r="Z152" s="13"/>
      <c r="AA152" s="13"/>
      <c r="AB152" s="13"/>
      <c r="AC152" s="13"/>
      <c r="AD152" s="13"/>
      <c r="AE152" s="13"/>
      <c r="AF152" s="13"/>
      <c r="AG152" s="13">
        <f t="shared" si="6"/>
        <v>7</v>
      </c>
      <c r="AH152" s="13">
        <f t="shared" si="7"/>
        <v>399</v>
      </c>
      <c r="AI152" s="13"/>
      <c r="AJ152" s="13">
        <f t="shared" si="8"/>
        <v>406</v>
      </c>
      <c r="AK152" s="13">
        <v>0</v>
      </c>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row>
    <row r="153" spans="1:86">
      <c r="A153" s="163" t="s">
        <v>2721</v>
      </c>
      <c r="B153" s="13">
        <v>0</v>
      </c>
      <c r="C153" s="13"/>
      <c r="D153" s="13"/>
      <c r="E153" s="13"/>
      <c r="F153" s="13"/>
      <c r="G153" s="13"/>
      <c r="H153" s="13">
        <v>57</v>
      </c>
      <c r="I153" s="13"/>
      <c r="J153" s="13"/>
      <c r="K153" s="13">
        <v>30</v>
      </c>
      <c r="L153" s="13"/>
      <c r="M153" s="13"/>
      <c r="N153" s="13">
        <v>13</v>
      </c>
      <c r="O153" s="13"/>
      <c r="P153" s="13"/>
      <c r="Q153" s="13">
        <v>39</v>
      </c>
      <c r="R153" s="13"/>
      <c r="S153" s="13"/>
      <c r="T153" s="13"/>
      <c r="U153" s="13"/>
      <c r="V153" s="13"/>
      <c r="W153" s="13"/>
      <c r="X153" s="13"/>
      <c r="Y153" s="13"/>
      <c r="Z153" s="13"/>
      <c r="AA153" s="13"/>
      <c r="AB153" s="13"/>
      <c r="AC153" s="13"/>
      <c r="AD153" s="13"/>
      <c r="AE153" s="13"/>
      <c r="AF153" s="13"/>
      <c r="AG153" s="13">
        <f t="shared" si="6"/>
        <v>0</v>
      </c>
      <c r="AH153" s="13">
        <f t="shared" si="7"/>
        <v>139</v>
      </c>
      <c r="AI153" s="13"/>
      <c r="AJ153" s="13">
        <f t="shared" si="8"/>
        <v>139</v>
      </c>
      <c r="AK153" s="13">
        <v>0</v>
      </c>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row>
    <row r="154" spans="1:86">
      <c r="A154" s="163" t="s">
        <v>2722</v>
      </c>
      <c r="B154" s="13">
        <v>7</v>
      </c>
      <c r="C154" s="13">
        <v>1</v>
      </c>
      <c r="D154" s="13">
        <v>0</v>
      </c>
      <c r="E154" s="13"/>
      <c r="F154" s="13"/>
      <c r="G154" s="13"/>
      <c r="H154" s="13">
        <v>79</v>
      </c>
      <c r="I154" s="13"/>
      <c r="J154" s="13"/>
      <c r="K154" s="13">
        <v>172</v>
      </c>
      <c r="L154" s="13"/>
      <c r="M154" s="13"/>
      <c r="N154" s="13">
        <v>9</v>
      </c>
      <c r="O154" s="13"/>
      <c r="P154" s="13"/>
      <c r="Q154" s="13">
        <v>39</v>
      </c>
      <c r="R154" s="13"/>
      <c r="S154" s="13"/>
      <c r="T154" s="13"/>
      <c r="U154" s="13"/>
      <c r="V154" s="13"/>
      <c r="W154" s="13"/>
      <c r="X154" s="13"/>
      <c r="Y154" s="13"/>
      <c r="Z154" s="13"/>
      <c r="AA154" s="13"/>
      <c r="AB154" s="13"/>
      <c r="AC154" s="13"/>
      <c r="AD154" s="13"/>
      <c r="AE154" s="13"/>
      <c r="AF154" s="13"/>
      <c r="AG154" s="13">
        <f t="shared" si="6"/>
        <v>7</v>
      </c>
      <c r="AH154" s="13">
        <f t="shared" si="7"/>
        <v>299</v>
      </c>
      <c r="AI154" s="13"/>
      <c r="AJ154" s="13">
        <f t="shared" si="8"/>
        <v>306</v>
      </c>
      <c r="AK154" s="13">
        <v>1</v>
      </c>
      <c r="AL154" s="13">
        <v>0</v>
      </c>
      <c r="AM154" s="13">
        <v>2</v>
      </c>
      <c r="AN154" s="13" t="s">
        <v>2719</v>
      </c>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row>
    <row r="155" spans="1:86">
      <c r="A155" s="163" t="s">
        <v>2723</v>
      </c>
      <c r="B155" s="13">
        <v>3</v>
      </c>
      <c r="C155" s="13">
        <v>0</v>
      </c>
      <c r="D155" s="13">
        <v>0</v>
      </c>
      <c r="E155" s="13"/>
      <c r="F155" s="13"/>
      <c r="G155" s="13"/>
      <c r="H155" s="13">
        <v>180</v>
      </c>
      <c r="I155" s="13">
        <v>0</v>
      </c>
      <c r="J155" s="13">
        <v>0</v>
      </c>
      <c r="K155" s="13">
        <v>0</v>
      </c>
      <c r="L155" s="13">
        <v>0</v>
      </c>
      <c r="M155" s="13">
        <v>0</v>
      </c>
      <c r="N155" s="13">
        <v>8</v>
      </c>
      <c r="O155" s="13">
        <v>0</v>
      </c>
      <c r="P155" s="13">
        <v>0</v>
      </c>
      <c r="Q155" s="13">
        <v>14</v>
      </c>
      <c r="R155" s="13"/>
      <c r="S155" s="13"/>
      <c r="T155" s="13"/>
      <c r="U155" s="13"/>
      <c r="V155" s="13"/>
      <c r="W155" s="13"/>
      <c r="X155" s="13"/>
      <c r="Y155" s="13"/>
      <c r="Z155" s="13"/>
      <c r="AA155" s="13"/>
      <c r="AB155" s="13"/>
      <c r="AC155" s="13"/>
      <c r="AD155" s="13"/>
      <c r="AE155" s="13"/>
      <c r="AF155" s="13"/>
      <c r="AG155" s="13">
        <f t="shared" si="6"/>
        <v>3</v>
      </c>
      <c r="AH155" s="13">
        <f t="shared" si="7"/>
        <v>202</v>
      </c>
      <c r="AI155" s="13"/>
      <c r="AJ155" s="13">
        <f t="shared" si="8"/>
        <v>205</v>
      </c>
      <c r="AK155" s="13">
        <v>0</v>
      </c>
      <c r="AL155" s="13">
        <v>0</v>
      </c>
      <c r="AM155" s="13">
        <v>0</v>
      </c>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row>
    <row r="156" spans="1:86">
      <c r="A156" s="163" t="s">
        <v>803</v>
      </c>
      <c r="B156" s="13">
        <v>10</v>
      </c>
      <c r="C156" s="13">
        <v>0</v>
      </c>
      <c r="D156" s="13">
        <v>0</v>
      </c>
      <c r="E156" s="13"/>
      <c r="F156" s="13"/>
      <c r="G156" s="13"/>
      <c r="H156" s="13">
        <v>85</v>
      </c>
      <c r="I156" s="13">
        <v>0</v>
      </c>
      <c r="J156" s="13">
        <v>0</v>
      </c>
      <c r="K156" s="13">
        <v>268</v>
      </c>
      <c r="L156" s="13">
        <v>0</v>
      </c>
      <c r="M156" s="13">
        <v>0</v>
      </c>
      <c r="N156" s="13">
        <v>24</v>
      </c>
      <c r="O156" s="13"/>
      <c r="P156" s="13"/>
      <c r="Q156" s="13">
        <v>4</v>
      </c>
      <c r="R156" s="13"/>
      <c r="S156" s="13"/>
      <c r="T156" s="13"/>
      <c r="U156" s="13"/>
      <c r="V156" s="13"/>
      <c r="W156" s="13"/>
      <c r="X156" s="13"/>
      <c r="Y156" s="13"/>
      <c r="Z156" s="13"/>
      <c r="AA156" s="13"/>
      <c r="AB156" s="13"/>
      <c r="AC156" s="13"/>
      <c r="AD156" s="13"/>
      <c r="AE156" s="13"/>
      <c r="AF156" s="13"/>
      <c r="AG156" s="13">
        <f t="shared" si="6"/>
        <v>10</v>
      </c>
      <c r="AH156" s="13">
        <f t="shared" si="7"/>
        <v>381</v>
      </c>
      <c r="AI156" s="13"/>
      <c r="AJ156" s="13">
        <f t="shared" si="8"/>
        <v>391</v>
      </c>
      <c r="AK156" s="13">
        <v>0</v>
      </c>
      <c r="AL156" s="13">
        <v>0</v>
      </c>
      <c r="AM156" s="13">
        <v>0</v>
      </c>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row>
    <row r="157" spans="1:86">
      <c r="A157" s="163" t="s">
        <v>2724</v>
      </c>
      <c r="B157" s="13">
        <v>8</v>
      </c>
      <c r="C157" s="13">
        <v>1</v>
      </c>
      <c r="D157" s="13">
        <v>0</v>
      </c>
      <c r="E157" s="13"/>
      <c r="F157" s="13"/>
      <c r="G157" s="13"/>
      <c r="H157" s="13">
        <v>6</v>
      </c>
      <c r="I157" s="13"/>
      <c r="J157" s="13"/>
      <c r="K157" s="13">
        <v>0</v>
      </c>
      <c r="L157" s="13"/>
      <c r="M157" s="13"/>
      <c r="N157" s="13">
        <v>8</v>
      </c>
      <c r="O157" s="13"/>
      <c r="P157" s="13"/>
      <c r="Q157" s="13">
        <v>6</v>
      </c>
      <c r="R157" s="13"/>
      <c r="S157" s="13"/>
      <c r="T157" s="13"/>
      <c r="U157" s="13"/>
      <c r="V157" s="13"/>
      <c r="W157" s="13"/>
      <c r="X157" s="13"/>
      <c r="Y157" s="13"/>
      <c r="Z157" s="13"/>
      <c r="AA157" s="13"/>
      <c r="AB157" s="13"/>
      <c r="AC157" s="13"/>
      <c r="AD157" s="13"/>
      <c r="AE157" s="13"/>
      <c r="AF157" s="13"/>
      <c r="AG157" s="13">
        <f t="shared" si="6"/>
        <v>8</v>
      </c>
      <c r="AH157" s="13">
        <f t="shared" si="7"/>
        <v>20</v>
      </c>
      <c r="AI157" s="13"/>
      <c r="AJ157" s="13">
        <f t="shared" si="8"/>
        <v>28</v>
      </c>
      <c r="AK157" s="13">
        <v>1</v>
      </c>
      <c r="AL157" s="13">
        <v>0</v>
      </c>
      <c r="AM157" s="13">
        <v>1</v>
      </c>
      <c r="AN157" s="13" t="s">
        <v>2682</v>
      </c>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row>
    <row r="158" spans="1:86" ht="45">
      <c r="A158" s="163" t="s">
        <v>2725</v>
      </c>
      <c r="B158" s="13">
        <v>11</v>
      </c>
      <c r="C158" s="13">
        <v>2</v>
      </c>
      <c r="D158" s="13">
        <v>0</v>
      </c>
      <c r="E158" s="13"/>
      <c r="F158" s="13"/>
      <c r="G158" s="13"/>
      <c r="H158" s="13">
        <v>39</v>
      </c>
      <c r="I158" s="13"/>
      <c r="J158" s="13"/>
      <c r="K158" s="13">
        <v>45</v>
      </c>
      <c r="L158" s="13"/>
      <c r="M158" s="13"/>
      <c r="N158" s="13">
        <v>0</v>
      </c>
      <c r="O158" s="13"/>
      <c r="P158" s="13"/>
      <c r="Q158" s="13">
        <v>8</v>
      </c>
      <c r="R158" s="13"/>
      <c r="S158" s="13"/>
      <c r="T158" s="13"/>
      <c r="U158" s="13"/>
      <c r="V158" s="13"/>
      <c r="W158" s="13"/>
      <c r="X158" s="13"/>
      <c r="Y158" s="13"/>
      <c r="Z158" s="13"/>
      <c r="AA158" s="13"/>
      <c r="AB158" s="13"/>
      <c r="AC158" s="13"/>
      <c r="AD158" s="13"/>
      <c r="AE158" s="13"/>
      <c r="AF158" s="13"/>
      <c r="AG158" s="13">
        <f t="shared" si="6"/>
        <v>11</v>
      </c>
      <c r="AH158" s="13">
        <f t="shared" si="7"/>
        <v>92</v>
      </c>
      <c r="AI158" s="13"/>
      <c r="AJ158" s="13">
        <f t="shared" si="8"/>
        <v>103</v>
      </c>
      <c r="AK158" s="13">
        <v>2</v>
      </c>
      <c r="AL158" s="13">
        <v>0</v>
      </c>
      <c r="AM158" s="13">
        <v>9</v>
      </c>
      <c r="AN158" s="17" t="s">
        <v>2726</v>
      </c>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row>
    <row r="159" spans="1:86">
      <c r="A159" s="163" t="s">
        <v>2727</v>
      </c>
      <c r="B159" s="13">
        <v>1</v>
      </c>
      <c r="C159" s="13"/>
      <c r="D159" s="13"/>
      <c r="E159" s="13"/>
      <c r="F159" s="13"/>
      <c r="G159" s="13"/>
      <c r="H159" s="13">
        <v>9</v>
      </c>
      <c r="I159" s="13"/>
      <c r="J159" s="13"/>
      <c r="K159" s="13">
        <v>0</v>
      </c>
      <c r="L159" s="13"/>
      <c r="M159" s="13"/>
      <c r="N159" s="13">
        <v>0</v>
      </c>
      <c r="O159" s="13"/>
      <c r="P159" s="13"/>
      <c r="Q159" s="13">
        <v>10</v>
      </c>
      <c r="R159" s="13"/>
      <c r="S159" s="13"/>
      <c r="T159" s="13"/>
      <c r="U159" s="13"/>
      <c r="V159" s="13"/>
      <c r="W159" s="13"/>
      <c r="X159" s="13"/>
      <c r="Y159" s="13"/>
      <c r="Z159" s="13"/>
      <c r="AA159" s="13"/>
      <c r="AB159" s="13"/>
      <c r="AC159" s="13">
        <v>1</v>
      </c>
      <c r="AD159" s="13">
        <v>0</v>
      </c>
      <c r="AE159" s="13"/>
      <c r="AF159" s="13"/>
      <c r="AG159" s="13">
        <f t="shared" si="6"/>
        <v>1</v>
      </c>
      <c r="AH159" s="13">
        <f t="shared" si="7"/>
        <v>19</v>
      </c>
      <c r="AI159" s="13"/>
      <c r="AJ159" s="13">
        <f t="shared" si="8"/>
        <v>20</v>
      </c>
      <c r="AK159" s="13">
        <v>1</v>
      </c>
      <c r="AL159" s="13">
        <v>0</v>
      </c>
      <c r="AM159" s="13">
        <v>2</v>
      </c>
      <c r="AN159" s="13" t="s">
        <v>2546</v>
      </c>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row>
    <row r="160" spans="1:86">
      <c r="A160" s="163" t="s">
        <v>2728</v>
      </c>
      <c r="B160" s="13">
        <v>9</v>
      </c>
      <c r="C160" s="13"/>
      <c r="D160" s="13"/>
      <c r="E160" s="13"/>
      <c r="F160" s="13"/>
      <c r="G160" s="13"/>
      <c r="H160" s="13">
        <v>33</v>
      </c>
      <c r="I160" s="13"/>
      <c r="J160" s="13"/>
      <c r="K160" s="13"/>
      <c r="L160" s="13"/>
      <c r="M160" s="13"/>
      <c r="N160" s="13">
        <v>0</v>
      </c>
      <c r="O160" s="13"/>
      <c r="P160" s="13"/>
      <c r="Q160" s="13">
        <v>10</v>
      </c>
      <c r="R160" s="13"/>
      <c r="S160" s="13"/>
      <c r="T160" s="13"/>
      <c r="U160" s="13"/>
      <c r="V160" s="13"/>
      <c r="W160" s="13"/>
      <c r="X160" s="13"/>
      <c r="Y160" s="13"/>
      <c r="Z160" s="13"/>
      <c r="AA160" s="13"/>
      <c r="AB160" s="13"/>
      <c r="AC160" s="13">
        <v>1</v>
      </c>
      <c r="AD160" s="13">
        <v>0</v>
      </c>
      <c r="AE160" s="13"/>
      <c r="AF160" s="13"/>
      <c r="AG160" s="13">
        <f t="shared" si="6"/>
        <v>9</v>
      </c>
      <c r="AH160" s="13">
        <f t="shared" si="7"/>
        <v>43</v>
      </c>
      <c r="AI160" s="13"/>
      <c r="AJ160" s="13">
        <f t="shared" si="8"/>
        <v>52</v>
      </c>
      <c r="AK160" s="13">
        <v>1</v>
      </c>
      <c r="AL160" s="13">
        <v>0</v>
      </c>
      <c r="AM160" s="13">
        <v>2</v>
      </c>
      <c r="AN160" s="13" t="s">
        <v>2546</v>
      </c>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row>
    <row r="161" spans="1:86">
      <c r="A161" s="163" t="s">
        <v>2729</v>
      </c>
      <c r="B161" s="13">
        <v>6</v>
      </c>
      <c r="C161" s="13"/>
      <c r="D161" s="13"/>
      <c r="E161" s="13"/>
      <c r="F161" s="13"/>
      <c r="G161" s="13"/>
      <c r="H161" s="13">
        <v>42</v>
      </c>
      <c r="I161" s="13"/>
      <c r="J161" s="13"/>
      <c r="K161" s="13">
        <v>0</v>
      </c>
      <c r="L161" s="13"/>
      <c r="M161" s="13"/>
      <c r="N161" s="13"/>
      <c r="O161" s="13"/>
      <c r="P161" s="13"/>
      <c r="Q161" s="13">
        <v>39</v>
      </c>
      <c r="R161" s="13"/>
      <c r="S161" s="13"/>
      <c r="T161" s="13"/>
      <c r="U161" s="13"/>
      <c r="V161" s="13"/>
      <c r="W161" s="13"/>
      <c r="X161" s="13"/>
      <c r="Y161" s="13"/>
      <c r="Z161" s="13"/>
      <c r="AA161" s="13"/>
      <c r="AB161" s="13"/>
      <c r="AC161" s="13"/>
      <c r="AD161" s="13"/>
      <c r="AE161" s="13"/>
      <c r="AF161" s="13"/>
      <c r="AG161" s="13">
        <f t="shared" si="6"/>
        <v>6</v>
      </c>
      <c r="AH161" s="13">
        <f t="shared" si="7"/>
        <v>81</v>
      </c>
      <c r="AI161" s="13"/>
      <c r="AJ161" s="13">
        <f t="shared" si="8"/>
        <v>87</v>
      </c>
      <c r="AK161" s="13">
        <v>0</v>
      </c>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row>
    <row r="162" spans="1:86">
      <c r="A162" s="163" t="s">
        <v>2730</v>
      </c>
      <c r="B162" s="13">
        <v>7</v>
      </c>
      <c r="C162" s="13">
        <v>1</v>
      </c>
      <c r="D162" s="13">
        <v>0</v>
      </c>
      <c r="E162" s="13"/>
      <c r="F162" s="13"/>
      <c r="G162" s="13"/>
      <c r="H162" s="13">
        <v>56</v>
      </c>
      <c r="I162" s="13"/>
      <c r="J162" s="13"/>
      <c r="K162" s="13"/>
      <c r="L162" s="13"/>
      <c r="M162" s="13"/>
      <c r="N162" s="13">
        <v>0</v>
      </c>
      <c r="O162" s="13"/>
      <c r="P162" s="13"/>
      <c r="Q162" s="13">
        <v>15</v>
      </c>
      <c r="R162" s="13"/>
      <c r="S162" s="13"/>
      <c r="T162" s="13"/>
      <c r="U162" s="13"/>
      <c r="V162" s="13"/>
      <c r="W162" s="13"/>
      <c r="X162" s="13"/>
      <c r="Y162" s="13"/>
      <c r="Z162" s="13"/>
      <c r="AA162" s="13"/>
      <c r="AB162" s="13"/>
      <c r="AC162" s="13"/>
      <c r="AD162" s="13"/>
      <c r="AE162" s="13"/>
      <c r="AF162" s="13"/>
      <c r="AG162" s="13">
        <f t="shared" si="6"/>
        <v>7</v>
      </c>
      <c r="AH162" s="13">
        <f t="shared" si="7"/>
        <v>71</v>
      </c>
      <c r="AI162" s="13"/>
      <c r="AJ162" s="13">
        <f t="shared" si="8"/>
        <v>78</v>
      </c>
      <c r="AK162" s="13">
        <v>1</v>
      </c>
      <c r="AL162" s="13">
        <v>0</v>
      </c>
      <c r="AM162" s="13">
        <v>1</v>
      </c>
      <c r="AN162" s="13" t="s">
        <v>2682</v>
      </c>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row>
    <row r="163" spans="1:86">
      <c r="A163" s="163" t="s">
        <v>2731</v>
      </c>
      <c r="B163" s="13">
        <v>4</v>
      </c>
      <c r="C163" s="13">
        <v>0</v>
      </c>
      <c r="D163" s="13">
        <v>0</v>
      </c>
      <c r="E163" s="13">
        <v>0</v>
      </c>
      <c r="F163" s="13">
        <v>0</v>
      </c>
      <c r="G163" s="13">
        <v>0</v>
      </c>
      <c r="H163" s="13">
        <v>123</v>
      </c>
      <c r="I163" s="13">
        <v>0</v>
      </c>
      <c r="J163" s="13">
        <v>0</v>
      </c>
      <c r="K163" s="13">
        <v>157</v>
      </c>
      <c r="L163" s="13">
        <v>0</v>
      </c>
      <c r="M163" s="13">
        <v>0</v>
      </c>
      <c r="N163" s="13">
        <v>77</v>
      </c>
      <c r="O163" s="13"/>
      <c r="P163" s="13"/>
      <c r="Q163" s="13">
        <v>4</v>
      </c>
      <c r="R163" s="13"/>
      <c r="S163" s="13"/>
      <c r="T163" s="13"/>
      <c r="U163" s="13"/>
      <c r="V163" s="13"/>
      <c r="W163" s="13"/>
      <c r="X163" s="13"/>
      <c r="Y163" s="13"/>
      <c r="Z163" s="13"/>
      <c r="AA163" s="13"/>
      <c r="AB163" s="13"/>
      <c r="AC163" s="13"/>
      <c r="AD163" s="13"/>
      <c r="AE163" s="13"/>
      <c r="AF163" s="13"/>
      <c r="AG163" s="13">
        <f t="shared" si="6"/>
        <v>4</v>
      </c>
      <c r="AH163" s="13">
        <f t="shared" si="7"/>
        <v>361</v>
      </c>
      <c r="AI163" s="13">
        <v>0</v>
      </c>
      <c r="AJ163" s="13">
        <f t="shared" si="8"/>
        <v>365</v>
      </c>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row>
    <row r="164" spans="1:86" ht="30">
      <c r="A164" s="163" t="s">
        <v>2732</v>
      </c>
      <c r="B164" s="13">
        <v>17</v>
      </c>
      <c r="C164" s="13">
        <v>2</v>
      </c>
      <c r="D164" s="13">
        <v>0</v>
      </c>
      <c r="E164" s="13"/>
      <c r="F164" s="13"/>
      <c r="G164" s="13"/>
      <c r="H164" s="13">
        <v>185</v>
      </c>
      <c r="I164" s="13">
        <v>0</v>
      </c>
      <c r="J164" s="13">
        <v>0</v>
      </c>
      <c r="K164" s="13">
        <v>315</v>
      </c>
      <c r="L164" s="13">
        <v>0</v>
      </c>
      <c r="M164" s="13">
        <v>0</v>
      </c>
      <c r="N164" s="13">
        <v>64</v>
      </c>
      <c r="O164" s="13"/>
      <c r="P164" s="13"/>
      <c r="Q164" s="13">
        <v>5</v>
      </c>
      <c r="R164" s="13"/>
      <c r="S164" s="13"/>
      <c r="T164" s="13"/>
      <c r="U164" s="13"/>
      <c r="V164" s="13"/>
      <c r="W164" s="13"/>
      <c r="X164" s="13"/>
      <c r="Y164" s="13"/>
      <c r="Z164" s="13"/>
      <c r="AA164" s="13"/>
      <c r="AB164" s="13"/>
      <c r="AC164" s="13"/>
      <c r="AD164" s="13"/>
      <c r="AE164" s="13"/>
      <c r="AF164" s="13"/>
      <c r="AG164" s="13">
        <f t="shared" ref="AG164:AG190" si="9">SUM(B164)</f>
        <v>17</v>
      </c>
      <c r="AH164" s="13">
        <f t="shared" si="7"/>
        <v>569</v>
      </c>
      <c r="AI164" s="13"/>
      <c r="AJ164" s="13">
        <f t="shared" si="8"/>
        <v>586</v>
      </c>
      <c r="AK164" s="13">
        <v>2</v>
      </c>
      <c r="AL164" s="13">
        <v>0</v>
      </c>
      <c r="AM164" s="13">
        <v>3</v>
      </c>
      <c r="AN164" s="17" t="s">
        <v>2733</v>
      </c>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row>
    <row r="165" spans="1:86">
      <c r="A165" s="163" t="s">
        <v>2734</v>
      </c>
      <c r="B165" s="13">
        <v>4</v>
      </c>
      <c r="C165" s="13">
        <v>0</v>
      </c>
      <c r="D165" s="13">
        <v>0</v>
      </c>
      <c r="E165" s="13"/>
      <c r="F165" s="13"/>
      <c r="G165" s="13"/>
      <c r="H165" s="13">
        <v>43</v>
      </c>
      <c r="I165" s="13"/>
      <c r="J165" s="13"/>
      <c r="K165" s="13">
        <v>56</v>
      </c>
      <c r="L165" s="13"/>
      <c r="M165" s="13"/>
      <c r="N165" s="13">
        <v>7</v>
      </c>
      <c r="O165" s="13"/>
      <c r="P165" s="13"/>
      <c r="Q165" s="13">
        <v>14</v>
      </c>
      <c r="R165" s="13"/>
      <c r="S165" s="13"/>
      <c r="T165" s="13"/>
      <c r="U165" s="13"/>
      <c r="V165" s="13"/>
      <c r="W165" s="13"/>
      <c r="X165" s="13"/>
      <c r="Y165" s="13"/>
      <c r="Z165" s="13"/>
      <c r="AA165" s="13"/>
      <c r="AB165" s="13"/>
      <c r="AC165" s="13"/>
      <c r="AD165" s="13"/>
      <c r="AE165" s="13"/>
      <c r="AF165" s="13"/>
      <c r="AG165" s="13">
        <f t="shared" si="9"/>
        <v>4</v>
      </c>
      <c r="AH165" s="13">
        <f t="shared" si="7"/>
        <v>120</v>
      </c>
      <c r="AI165" s="13">
        <v>0</v>
      </c>
      <c r="AJ165" s="13">
        <f t="shared" si="8"/>
        <v>124</v>
      </c>
      <c r="AK165" s="13">
        <v>0</v>
      </c>
      <c r="AL165" s="13">
        <v>0</v>
      </c>
      <c r="AM165" s="13">
        <v>0</v>
      </c>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row>
    <row r="166" spans="1:86">
      <c r="A166" s="163" t="s">
        <v>2735</v>
      </c>
      <c r="B166" s="13">
        <v>10</v>
      </c>
      <c r="C166" s="13">
        <v>1</v>
      </c>
      <c r="D166" s="13">
        <v>0</v>
      </c>
      <c r="E166" s="13"/>
      <c r="F166" s="13"/>
      <c r="G166" s="13"/>
      <c r="H166" s="13">
        <v>141</v>
      </c>
      <c r="I166" s="13"/>
      <c r="J166" s="13"/>
      <c r="K166" s="13"/>
      <c r="L166" s="13"/>
      <c r="M166" s="13"/>
      <c r="N166" s="13">
        <v>0</v>
      </c>
      <c r="O166" s="13"/>
      <c r="P166" s="13"/>
      <c r="Q166" s="13">
        <v>10</v>
      </c>
      <c r="R166" s="13"/>
      <c r="S166" s="13"/>
      <c r="T166" s="13"/>
      <c r="U166" s="13"/>
      <c r="V166" s="13"/>
      <c r="W166" s="13"/>
      <c r="X166" s="13"/>
      <c r="Y166" s="13"/>
      <c r="Z166" s="13"/>
      <c r="AA166" s="13"/>
      <c r="AB166" s="13"/>
      <c r="AC166" s="13"/>
      <c r="AD166" s="13"/>
      <c r="AE166" s="13"/>
      <c r="AF166" s="13"/>
      <c r="AG166" s="13">
        <f t="shared" si="9"/>
        <v>10</v>
      </c>
      <c r="AH166" s="13">
        <f t="shared" si="7"/>
        <v>151</v>
      </c>
      <c r="AI166" s="13">
        <v>0</v>
      </c>
      <c r="AJ166" s="13">
        <f t="shared" si="8"/>
        <v>161</v>
      </c>
      <c r="AK166" s="13">
        <v>1</v>
      </c>
      <c r="AL166" s="13">
        <v>0</v>
      </c>
      <c r="AM166" s="13">
        <v>2</v>
      </c>
      <c r="AN166" s="13" t="s">
        <v>2670</v>
      </c>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row>
    <row r="167" spans="1:86">
      <c r="A167" s="163" t="s">
        <v>2736</v>
      </c>
      <c r="B167" s="13">
        <v>9</v>
      </c>
      <c r="C167" s="13">
        <v>0</v>
      </c>
      <c r="D167" s="13">
        <v>0</v>
      </c>
      <c r="E167" s="13"/>
      <c r="F167" s="13"/>
      <c r="G167" s="13"/>
      <c r="H167" s="13">
        <v>132</v>
      </c>
      <c r="I167" s="13"/>
      <c r="J167" s="13"/>
      <c r="K167" s="13">
        <v>98</v>
      </c>
      <c r="L167" s="13"/>
      <c r="M167" s="13"/>
      <c r="N167" s="13">
        <v>62</v>
      </c>
      <c r="O167" s="13"/>
      <c r="P167" s="13"/>
      <c r="Q167" s="13">
        <v>9</v>
      </c>
      <c r="R167" s="13"/>
      <c r="S167" s="13"/>
      <c r="T167" s="13"/>
      <c r="U167" s="13"/>
      <c r="V167" s="13"/>
      <c r="W167" s="13"/>
      <c r="X167" s="13"/>
      <c r="Y167" s="13"/>
      <c r="Z167" s="13"/>
      <c r="AA167" s="13"/>
      <c r="AB167" s="13"/>
      <c r="AC167" s="13"/>
      <c r="AD167" s="13"/>
      <c r="AE167" s="13"/>
      <c r="AF167" s="13"/>
      <c r="AG167" s="13">
        <f t="shared" si="9"/>
        <v>9</v>
      </c>
      <c r="AH167" s="13">
        <f t="shared" si="7"/>
        <v>301</v>
      </c>
      <c r="AI167" s="13"/>
      <c r="AJ167" s="13">
        <f t="shared" si="8"/>
        <v>310</v>
      </c>
      <c r="AK167" s="13">
        <v>0</v>
      </c>
      <c r="AL167" s="13">
        <v>0</v>
      </c>
      <c r="AM167" s="13">
        <v>0</v>
      </c>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row>
    <row r="168" spans="1:86">
      <c r="A168" s="163" t="s">
        <v>2737</v>
      </c>
      <c r="B168" s="13">
        <v>6</v>
      </c>
      <c r="C168" s="13">
        <v>1</v>
      </c>
      <c r="D168" s="13">
        <v>0</v>
      </c>
      <c r="E168" s="13"/>
      <c r="F168" s="13"/>
      <c r="G168" s="13"/>
      <c r="H168" s="13">
        <v>60</v>
      </c>
      <c r="I168" s="13"/>
      <c r="J168" s="13"/>
      <c r="K168" s="13">
        <v>0</v>
      </c>
      <c r="L168" s="13"/>
      <c r="M168" s="13"/>
      <c r="N168" s="13">
        <v>0</v>
      </c>
      <c r="O168" s="13"/>
      <c r="P168" s="13"/>
      <c r="Q168" s="13">
        <v>9</v>
      </c>
      <c r="R168" s="13"/>
      <c r="S168" s="13"/>
      <c r="T168" s="13"/>
      <c r="U168" s="13"/>
      <c r="V168" s="13"/>
      <c r="W168" s="13"/>
      <c r="X168" s="13"/>
      <c r="Y168" s="13"/>
      <c r="Z168" s="13"/>
      <c r="AA168" s="13"/>
      <c r="AB168" s="13"/>
      <c r="AC168" s="13"/>
      <c r="AD168" s="13"/>
      <c r="AE168" s="13"/>
      <c r="AF168" s="13"/>
      <c r="AG168" s="13">
        <f t="shared" si="9"/>
        <v>6</v>
      </c>
      <c r="AH168" s="13">
        <f t="shared" si="7"/>
        <v>69</v>
      </c>
      <c r="AI168" s="13"/>
      <c r="AJ168" s="13">
        <f t="shared" si="8"/>
        <v>75</v>
      </c>
      <c r="AK168" s="13">
        <v>1</v>
      </c>
      <c r="AL168" s="13">
        <v>0</v>
      </c>
      <c r="AM168" s="13">
        <v>1</v>
      </c>
      <c r="AN168" s="13" t="s">
        <v>2682</v>
      </c>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row>
    <row r="169" spans="1:86">
      <c r="A169" s="163" t="s">
        <v>2738</v>
      </c>
      <c r="B169" s="13">
        <v>6</v>
      </c>
      <c r="C169" s="13"/>
      <c r="D169" s="13"/>
      <c r="E169" s="13"/>
      <c r="F169" s="13"/>
      <c r="G169" s="13"/>
      <c r="H169" s="13">
        <v>54</v>
      </c>
      <c r="I169" s="13"/>
      <c r="J169" s="13"/>
      <c r="K169" s="13">
        <v>0</v>
      </c>
      <c r="L169" s="13"/>
      <c r="M169" s="13"/>
      <c r="N169" s="13">
        <v>0</v>
      </c>
      <c r="O169" s="13"/>
      <c r="P169" s="13"/>
      <c r="Q169" s="13">
        <v>56</v>
      </c>
      <c r="R169" s="13"/>
      <c r="S169" s="13"/>
      <c r="T169" s="13"/>
      <c r="U169" s="13"/>
      <c r="V169" s="13"/>
      <c r="W169" s="13"/>
      <c r="X169" s="13"/>
      <c r="Y169" s="13"/>
      <c r="Z169" s="13"/>
      <c r="AA169" s="13"/>
      <c r="AB169" s="13"/>
      <c r="AC169" s="13"/>
      <c r="AD169" s="13"/>
      <c r="AE169" s="13"/>
      <c r="AF169" s="13"/>
      <c r="AG169" s="13">
        <f t="shared" si="9"/>
        <v>6</v>
      </c>
      <c r="AH169" s="13">
        <f t="shared" si="7"/>
        <v>110</v>
      </c>
      <c r="AI169" s="13"/>
      <c r="AJ169" s="13">
        <f t="shared" si="8"/>
        <v>116</v>
      </c>
      <c r="AK169" s="13">
        <v>0</v>
      </c>
      <c r="AL169" s="13">
        <v>0</v>
      </c>
      <c r="AM169" s="13">
        <v>0</v>
      </c>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row>
    <row r="170" spans="1:86">
      <c r="A170" s="163" t="s">
        <v>2739</v>
      </c>
      <c r="B170" s="13">
        <v>7</v>
      </c>
      <c r="C170" s="13"/>
      <c r="D170" s="13"/>
      <c r="E170" s="13"/>
      <c r="F170" s="13"/>
      <c r="G170" s="13"/>
      <c r="H170" s="13">
        <v>105</v>
      </c>
      <c r="I170" s="13"/>
      <c r="J170" s="13"/>
      <c r="K170" s="13">
        <v>0</v>
      </c>
      <c r="L170" s="13"/>
      <c r="M170" s="13"/>
      <c r="N170" s="13">
        <v>0</v>
      </c>
      <c r="O170" s="13"/>
      <c r="P170" s="13"/>
      <c r="Q170" s="13">
        <v>39</v>
      </c>
      <c r="R170" s="13"/>
      <c r="S170" s="13"/>
      <c r="T170" s="13"/>
      <c r="U170" s="13"/>
      <c r="V170" s="13"/>
      <c r="W170" s="13"/>
      <c r="X170" s="13"/>
      <c r="Y170" s="13"/>
      <c r="Z170" s="13"/>
      <c r="AA170" s="13"/>
      <c r="AB170" s="13"/>
      <c r="AC170" s="13"/>
      <c r="AD170" s="13"/>
      <c r="AE170" s="13"/>
      <c r="AF170" s="13"/>
      <c r="AG170" s="13">
        <f t="shared" si="9"/>
        <v>7</v>
      </c>
      <c r="AH170" s="13">
        <f t="shared" si="7"/>
        <v>144</v>
      </c>
      <c r="AI170" s="13"/>
      <c r="AJ170" s="13">
        <f t="shared" si="8"/>
        <v>151</v>
      </c>
      <c r="AK170" s="13">
        <v>0</v>
      </c>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row>
    <row r="171" spans="1:86">
      <c r="A171" s="163" t="s">
        <v>2740</v>
      </c>
      <c r="B171" s="13">
        <v>11</v>
      </c>
      <c r="C171" s="13">
        <v>2</v>
      </c>
      <c r="D171" s="13"/>
      <c r="E171" s="13"/>
      <c r="F171" s="13"/>
      <c r="G171" s="13"/>
      <c r="H171" s="13">
        <v>105</v>
      </c>
      <c r="I171" s="13"/>
      <c r="J171" s="13"/>
      <c r="K171" s="13">
        <v>115</v>
      </c>
      <c r="L171" s="13"/>
      <c r="M171" s="13"/>
      <c r="N171" s="13">
        <v>15</v>
      </c>
      <c r="O171" s="13"/>
      <c r="P171" s="13"/>
      <c r="Q171" s="13">
        <v>29</v>
      </c>
      <c r="R171" s="13"/>
      <c r="S171" s="13"/>
      <c r="T171" s="13"/>
      <c r="U171" s="13"/>
      <c r="V171" s="13"/>
      <c r="W171" s="13"/>
      <c r="X171" s="13"/>
      <c r="Y171" s="13"/>
      <c r="Z171" s="13"/>
      <c r="AA171" s="13"/>
      <c r="AB171" s="13"/>
      <c r="AC171" s="13"/>
      <c r="AD171" s="13"/>
      <c r="AE171" s="13"/>
      <c r="AF171" s="13"/>
      <c r="AG171" s="13">
        <f t="shared" si="9"/>
        <v>11</v>
      </c>
      <c r="AH171" s="13">
        <f t="shared" si="7"/>
        <v>264</v>
      </c>
      <c r="AI171" s="13"/>
      <c r="AJ171" s="13">
        <f t="shared" si="8"/>
        <v>275</v>
      </c>
      <c r="AK171" s="13">
        <v>2</v>
      </c>
      <c r="AL171" s="13">
        <v>0</v>
      </c>
      <c r="AM171" s="13">
        <v>3</v>
      </c>
      <c r="AN171" s="13" t="s">
        <v>2741</v>
      </c>
      <c r="AO171" s="13">
        <v>0</v>
      </c>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row>
    <row r="172" spans="1:86">
      <c r="A172" s="163" t="s">
        <v>2742</v>
      </c>
      <c r="B172" s="13">
        <v>17</v>
      </c>
      <c r="C172" s="13">
        <v>1</v>
      </c>
      <c r="D172" s="13">
        <v>0</v>
      </c>
      <c r="E172" s="13"/>
      <c r="F172" s="13"/>
      <c r="G172" s="13"/>
      <c r="H172" s="13">
        <v>81</v>
      </c>
      <c r="I172" s="13"/>
      <c r="J172" s="13"/>
      <c r="K172" s="13"/>
      <c r="L172" s="13"/>
      <c r="M172" s="13"/>
      <c r="N172" s="13">
        <v>10</v>
      </c>
      <c r="O172" s="13"/>
      <c r="P172" s="13"/>
      <c r="Q172" s="13">
        <v>0</v>
      </c>
      <c r="R172" s="13"/>
      <c r="S172" s="13"/>
      <c r="T172" s="13"/>
      <c r="U172" s="13"/>
      <c r="V172" s="13"/>
      <c r="W172" s="13"/>
      <c r="X172" s="13"/>
      <c r="Y172" s="13"/>
      <c r="Z172" s="13"/>
      <c r="AA172" s="13"/>
      <c r="AB172" s="13"/>
      <c r="AC172" s="13"/>
      <c r="AD172" s="13"/>
      <c r="AE172" s="13"/>
      <c r="AF172" s="13"/>
      <c r="AG172" s="13">
        <f t="shared" si="9"/>
        <v>17</v>
      </c>
      <c r="AH172" s="13">
        <f t="shared" si="7"/>
        <v>91</v>
      </c>
      <c r="AI172" s="13">
        <v>0</v>
      </c>
      <c r="AJ172" s="13">
        <f t="shared" si="8"/>
        <v>108</v>
      </c>
      <c r="AK172" s="13">
        <v>1</v>
      </c>
      <c r="AL172" s="13">
        <v>0</v>
      </c>
      <c r="AM172" s="13">
        <v>2</v>
      </c>
      <c r="AN172" s="13" t="s">
        <v>2670</v>
      </c>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row>
    <row r="173" spans="1:86">
      <c r="A173" s="163" t="s">
        <v>2743</v>
      </c>
      <c r="B173" s="13">
        <v>18</v>
      </c>
      <c r="C173" s="13">
        <v>2</v>
      </c>
      <c r="D173" s="13"/>
      <c r="E173" s="13"/>
      <c r="F173" s="13"/>
      <c r="G173" s="13"/>
      <c r="H173" s="13">
        <v>91</v>
      </c>
      <c r="I173" s="13"/>
      <c r="J173" s="13"/>
      <c r="K173" s="13">
        <v>246</v>
      </c>
      <c r="L173" s="13"/>
      <c r="M173" s="13"/>
      <c r="N173" s="13">
        <v>51</v>
      </c>
      <c r="O173" s="13"/>
      <c r="P173" s="13"/>
      <c r="Q173" s="13"/>
      <c r="R173" s="13"/>
      <c r="S173" s="13"/>
      <c r="T173" s="13"/>
      <c r="U173" s="13"/>
      <c r="V173" s="13"/>
      <c r="W173" s="13"/>
      <c r="X173" s="13"/>
      <c r="Y173" s="13"/>
      <c r="Z173" s="13"/>
      <c r="AA173" s="13"/>
      <c r="AB173" s="13"/>
      <c r="AC173" s="13"/>
      <c r="AD173" s="13"/>
      <c r="AE173" s="13"/>
      <c r="AF173" s="13"/>
      <c r="AG173" s="13">
        <f t="shared" si="9"/>
        <v>18</v>
      </c>
      <c r="AH173" s="13">
        <f t="shared" si="7"/>
        <v>388</v>
      </c>
      <c r="AI173" s="13"/>
      <c r="AJ173" s="13">
        <f t="shared" si="8"/>
        <v>406</v>
      </c>
      <c r="AK173" s="13">
        <v>2</v>
      </c>
      <c r="AL173" s="13"/>
      <c r="AM173" s="13">
        <v>8</v>
      </c>
      <c r="AN173" s="13" t="s">
        <v>2744</v>
      </c>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row>
    <row r="174" spans="1:86">
      <c r="A174" s="163" t="s">
        <v>2745</v>
      </c>
      <c r="B174" s="13">
        <v>3</v>
      </c>
      <c r="C174" s="13">
        <v>1</v>
      </c>
      <c r="D174" s="13"/>
      <c r="E174" s="13"/>
      <c r="F174" s="13"/>
      <c r="G174" s="13"/>
      <c r="H174" s="13">
        <v>47</v>
      </c>
      <c r="I174" s="13"/>
      <c r="J174" s="13"/>
      <c r="K174" s="13"/>
      <c r="L174" s="13"/>
      <c r="M174" s="13"/>
      <c r="N174" s="13">
        <v>0</v>
      </c>
      <c r="O174" s="13"/>
      <c r="P174" s="13"/>
      <c r="Q174" s="13">
        <v>4</v>
      </c>
      <c r="R174" s="13"/>
      <c r="S174" s="13"/>
      <c r="T174" s="13"/>
      <c r="U174" s="13"/>
      <c r="V174" s="13"/>
      <c r="W174" s="13"/>
      <c r="X174" s="13"/>
      <c r="Y174" s="13"/>
      <c r="Z174" s="13"/>
      <c r="AA174" s="13"/>
      <c r="AB174" s="13"/>
      <c r="AC174" s="13"/>
      <c r="AD174" s="13"/>
      <c r="AE174" s="13"/>
      <c r="AF174" s="13"/>
      <c r="AG174" s="13">
        <f t="shared" si="9"/>
        <v>3</v>
      </c>
      <c r="AH174" s="13">
        <f t="shared" si="7"/>
        <v>51</v>
      </c>
      <c r="AI174" s="13"/>
      <c r="AJ174" s="13">
        <f t="shared" si="8"/>
        <v>54</v>
      </c>
      <c r="AK174" s="13">
        <v>1</v>
      </c>
      <c r="AL174" s="13"/>
      <c r="AM174" s="13">
        <v>2</v>
      </c>
      <c r="AN174" s="13" t="s">
        <v>2746</v>
      </c>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row>
    <row r="175" spans="1:86">
      <c r="A175" s="163" t="s">
        <v>2747</v>
      </c>
      <c r="B175" s="13">
        <v>5</v>
      </c>
      <c r="C175" s="13"/>
      <c r="D175" s="13"/>
      <c r="E175" s="13"/>
      <c r="F175" s="13"/>
      <c r="G175" s="13"/>
      <c r="H175" s="13">
        <v>38</v>
      </c>
      <c r="I175" s="13"/>
      <c r="J175" s="13"/>
      <c r="K175" s="13"/>
      <c r="L175" s="13"/>
      <c r="M175" s="13"/>
      <c r="N175" s="13">
        <v>10</v>
      </c>
      <c r="O175" s="13"/>
      <c r="P175" s="13"/>
      <c r="Q175" s="13">
        <v>10</v>
      </c>
      <c r="R175" s="13"/>
      <c r="S175" s="13"/>
      <c r="T175" s="13"/>
      <c r="U175" s="13"/>
      <c r="V175" s="13"/>
      <c r="W175" s="13"/>
      <c r="X175" s="13"/>
      <c r="Y175" s="13"/>
      <c r="Z175" s="13"/>
      <c r="AA175" s="13"/>
      <c r="AB175" s="13"/>
      <c r="AC175" s="13"/>
      <c r="AD175" s="13"/>
      <c r="AE175" s="13"/>
      <c r="AF175" s="13"/>
      <c r="AG175" s="13">
        <f t="shared" si="9"/>
        <v>5</v>
      </c>
      <c r="AH175" s="13">
        <f t="shared" si="7"/>
        <v>58</v>
      </c>
      <c r="AI175" s="13">
        <v>0</v>
      </c>
      <c r="AJ175" s="13">
        <f t="shared" si="8"/>
        <v>63</v>
      </c>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row>
    <row r="176" spans="1:86">
      <c r="A176" s="163" t="s">
        <v>2748</v>
      </c>
      <c r="B176" s="13"/>
      <c r="C176" s="13">
        <v>1</v>
      </c>
      <c r="D176" s="13"/>
      <c r="E176" s="13"/>
      <c r="F176" s="13"/>
      <c r="G176" s="13"/>
      <c r="H176" s="13"/>
      <c r="I176" s="13"/>
      <c r="J176" s="13"/>
      <c r="K176" s="13"/>
      <c r="L176" s="13"/>
      <c r="M176" s="13"/>
      <c r="N176" s="13">
        <v>0</v>
      </c>
      <c r="O176" s="13"/>
      <c r="P176" s="13"/>
      <c r="Q176" s="13">
        <v>4</v>
      </c>
      <c r="R176" s="13"/>
      <c r="S176" s="13"/>
      <c r="T176" s="13"/>
      <c r="U176" s="13"/>
      <c r="V176" s="13"/>
      <c r="W176" s="13"/>
      <c r="X176" s="13"/>
      <c r="Y176" s="13"/>
      <c r="Z176" s="13"/>
      <c r="AA176" s="13"/>
      <c r="AB176" s="13"/>
      <c r="AC176" s="13"/>
      <c r="AD176" s="13"/>
      <c r="AE176" s="13"/>
      <c r="AF176" s="13"/>
      <c r="AG176" s="13">
        <f t="shared" si="9"/>
        <v>0</v>
      </c>
      <c r="AH176" s="13">
        <f t="shared" si="7"/>
        <v>4</v>
      </c>
      <c r="AI176" s="13"/>
      <c r="AJ176" s="13">
        <f t="shared" si="8"/>
        <v>4</v>
      </c>
      <c r="AK176" s="13">
        <v>1</v>
      </c>
      <c r="AL176" s="13"/>
      <c r="AM176" s="13">
        <v>2</v>
      </c>
      <c r="AN176" s="13" t="s">
        <v>2749</v>
      </c>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row>
    <row r="177" spans="1:86">
      <c r="A177" s="163" t="s">
        <v>2750</v>
      </c>
      <c r="B177" s="13">
        <v>4</v>
      </c>
      <c r="C177" s="13"/>
      <c r="D177" s="13"/>
      <c r="E177" s="13"/>
      <c r="F177" s="13"/>
      <c r="G177" s="13"/>
      <c r="H177" s="13">
        <v>15</v>
      </c>
      <c r="I177" s="13"/>
      <c r="J177" s="13"/>
      <c r="K177" s="13"/>
      <c r="L177" s="13"/>
      <c r="M177" s="13"/>
      <c r="N177" s="13">
        <v>0</v>
      </c>
      <c r="O177" s="13"/>
      <c r="P177" s="13"/>
      <c r="Q177" s="13">
        <v>9</v>
      </c>
      <c r="R177" s="13"/>
      <c r="S177" s="13"/>
      <c r="T177" s="13"/>
      <c r="U177" s="13"/>
      <c r="V177" s="13"/>
      <c r="W177" s="13"/>
      <c r="X177" s="13"/>
      <c r="Y177" s="13"/>
      <c r="Z177" s="13"/>
      <c r="AA177" s="13"/>
      <c r="AB177" s="13"/>
      <c r="AC177" s="13"/>
      <c r="AD177" s="13"/>
      <c r="AE177" s="13"/>
      <c r="AF177" s="13"/>
      <c r="AG177" s="13">
        <f t="shared" si="9"/>
        <v>4</v>
      </c>
      <c r="AH177" s="13">
        <f t="shared" si="7"/>
        <v>24</v>
      </c>
      <c r="AI177" s="13"/>
      <c r="AJ177" s="13">
        <f t="shared" si="8"/>
        <v>28</v>
      </c>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row>
    <row r="178" spans="1:86">
      <c r="A178" s="163" t="s">
        <v>2751</v>
      </c>
      <c r="B178" s="13">
        <v>11</v>
      </c>
      <c r="C178" s="13">
        <v>1</v>
      </c>
      <c r="D178" s="13"/>
      <c r="E178" s="13"/>
      <c r="F178" s="13"/>
      <c r="G178" s="13"/>
      <c r="H178" s="13">
        <v>78</v>
      </c>
      <c r="I178" s="13"/>
      <c r="J178" s="13"/>
      <c r="K178" s="13"/>
      <c r="L178" s="13"/>
      <c r="M178" s="13"/>
      <c r="N178" s="13">
        <v>0</v>
      </c>
      <c r="O178" s="13"/>
      <c r="P178" s="13"/>
      <c r="Q178" s="13">
        <v>4</v>
      </c>
      <c r="R178" s="13"/>
      <c r="S178" s="13"/>
      <c r="T178" s="13"/>
      <c r="U178" s="13"/>
      <c r="V178" s="13"/>
      <c r="W178" s="13"/>
      <c r="X178" s="13"/>
      <c r="Y178" s="13"/>
      <c r="Z178" s="13"/>
      <c r="AA178" s="13"/>
      <c r="AB178" s="13"/>
      <c r="AC178" s="13"/>
      <c r="AD178" s="13"/>
      <c r="AE178" s="13"/>
      <c r="AF178" s="13"/>
      <c r="AG178" s="13">
        <f t="shared" si="9"/>
        <v>11</v>
      </c>
      <c r="AH178" s="13">
        <f t="shared" si="7"/>
        <v>82</v>
      </c>
      <c r="AI178" s="13"/>
      <c r="AJ178" s="13">
        <f t="shared" si="8"/>
        <v>93</v>
      </c>
      <c r="AK178" s="13">
        <v>1</v>
      </c>
      <c r="AL178" s="13"/>
      <c r="AM178" s="13">
        <v>2</v>
      </c>
      <c r="AN178" s="13" t="s">
        <v>2752</v>
      </c>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row>
    <row r="179" spans="1:86">
      <c r="A179" s="166" t="s">
        <v>2753</v>
      </c>
      <c r="B179" s="13">
        <v>8</v>
      </c>
      <c r="C179" s="13"/>
      <c r="D179" s="13"/>
      <c r="E179" s="13"/>
      <c r="F179" s="13"/>
      <c r="G179" s="13"/>
      <c r="H179" s="13">
        <v>46</v>
      </c>
      <c r="I179" s="13"/>
      <c r="J179" s="13"/>
      <c r="K179" s="13">
        <v>3</v>
      </c>
      <c r="L179" s="13"/>
      <c r="M179" s="13"/>
      <c r="N179" s="13">
        <v>0</v>
      </c>
      <c r="O179" s="13"/>
      <c r="P179" s="13"/>
      <c r="Q179" s="13">
        <v>10</v>
      </c>
      <c r="R179" s="13"/>
      <c r="S179" s="13"/>
      <c r="T179" s="13"/>
      <c r="U179" s="13"/>
      <c r="V179" s="13"/>
      <c r="W179" s="13"/>
      <c r="X179" s="13"/>
      <c r="Y179" s="13"/>
      <c r="Z179" s="13"/>
      <c r="AA179" s="13"/>
      <c r="AB179" s="13"/>
      <c r="AC179" s="13"/>
      <c r="AD179" s="13"/>
      <c r="AE179" s="13"/>
      <c r="AF179" s="13"/>
      <c r="AG179" s="13">
        <f t="shared" si="9"/>
        <v>8</v>
      </c>
      <c r="AH179" s="13">
        <f t="shared" si="7"/>
        <v>59</v>
      </c>
      <c r="AI179" s="13"/>
      <c r="AJ179" s="13">
        <f t="shared" si="8"/>
        <v>67</v>
      </c>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row>
    <row r="180" spans="1:86" ht="30">
      <c r="A180" s="163" t="s">
        <v>2754</v>
      </c>
      <c r="B180" s="13">
        <v>10</v>
      </c>
      <c r="C180" s="13">
        <v>1</v>
      </c>
      <c r="D180" s="13"/>
      <c r="E180" s="13"/>
      <c r="F180" s="13"/>
      <c r="G180" s="13"/>
      <c r="H180" s="13">
        <v>62</v>
      </c>
      <c r="I180" s="13"/>
      <c r="J180" s="13"/>
      <c r="K180" s="13">
        <v>14</v>
      </c>
      <c r="L180" s="13"/>
      <c r="M180" s="13"/>
      <c r="N180" s="13">
        <v>22</v>
      </c>
      <c r="O180" s="13"/>
      <c r="P180" s="13"/>
      <c r="Q180" s="13">
        <v>4</v>
      </c>
      <c r="R180" s="13"/>
      <c r="S180" s="13"/>
      <c r="T180" s="13"/>
      <c r="U180" s="13"/>
      <c r="V180" s="13"/>
      <c r="W180" s="13"/>
      <c r="X180" s="13"/>
      <c r="Y180" s="13"/>
      <c r="Z180" s="13"/>
      <c r="AA180" s="13"/>
      <c r="AB180" s="13"/>
      <c r="AC180" s="13">
        <v>1</v>
      </c>
      <c r="AD180" s="13">
        <v>0</v>
      </c>
      <c r="AE180" s="13"/>
      <c r="AF180" s="13"/>
      <c r="AG180" s="13">
        <f t="shared" si="9"/>
        <v>10</v>
      </c>
      <c r="AH180" s="13">
        <f t="shared" si="7"/>
        <v>102</v>
      </c>
      <c r="AI180" s="13"/>
      <c r="AJ180" s="13">
        <f t="shared" si="8"/>
        <v>112</v>
      </c>
      <c r="AK180" s="13">
        <v>2</v>
      </c>
      <c r="AL180" s="13">
        <v>0</v>
      </c>
      <c r="AM180" s="13">
        <v>4</v>
      </c>
      <c r="AN180" s="161" t="s">
        <v>2755</v>
      </c>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row>
    <row r="181" spans="1:86">
      <c r="A181" s="163" t="s">
        <v>804</v>
      </c>
      <c r="B181" s="13">
        <v>2</v>
      </c>
      <c r="C181" s="13"/>
      <c r="D181" s="13"/>
      <c r="E181" s="13"/>
      <c r="F181" s="13"/>
      <c r="G181" s="13"/>
      <c r="H181" s="13">
        <v>10</v>
      </c>
      <c r="I181" s="13"/>
      <c r="J181" s="13"/>
      <c r="K181" s="13">
        <v>0</v>
      </c>
      <c r="L181" s="13"/>
      <c r="M181" s="13"/>
      <c r="N181" s="13">
        <v>12</v>
      </c>
      <c r="O181" s="13"/>
      <c r="P181" s="13"/>
      <c r="Q181" s="13">
        <v>9</v>
      </c>
      <c r="R181" s="13"/>
      <c r="S181" s="13"/>
      <c r="T181" s="13"/>
      <c r="U181" s="13"/>
      <c r="V181" s="13"/>
      <c r="W181" s="13"/>
      <c r="X181" s="13"/>
      <c r="Y181" s="13"/>
      <c r="Z181" s="13"/>
      <c r="AA181" s="13"/>
      <c r="AB181" s="13"/>
      <c r="AC181" s="13">
        <v>1</v>
      </c>
      <c r="AD181" s="13">
        <v>0</v>
      </c>
      <c r="AE181" s="13"/>
      <c r="AF181" s="13"/>
      <c r="AG181" s="13">
        <f t="shared" si="9"/>
        <v>2</v>
      </c>
      <c r="AH181" s="13">
        <f t="shared" si="7"/>
        <v>31</v>
      </c>
      <c r="AI181" s="13"/>
      <c r="AJ181" s="13">
        <f t="shared" si="8"/>
        <v>33</v>
      </c>
      <c r="AK181" s="13">
        <v>1</v>
      </c>
      <c r="AL181" s="13">
        <v>0</v>
      </c>
      <c r="AM181" s="13">
        <v>2</v>
      </c>
      <c r="AN181" s="13" t="s">
        <v>2546</v>
      </c>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row>
    <row r="182" spans="1:86" ht="30">
      <c r="A182" s="163" t="s">
        <v>2756</v>
      </c>
      <c r="B182" s="13">
        <v>3</v>
      </c>
      <c r="C182" s="13">
        <v>2</v>
      </c>
      <c r="D182" s="13">
        <v>0</v>
      </c>
      <c r="E182" s="13"/>
      <c r="F182" s="13"/>
      <c r="G182" s="13"/>
      <c r="H182" s="13">
        <v>96</v>
      </c>
      <c r="I182" s="13">
        <v>0</v>
      </c>
      <c r="J182" s="13">
        <v>0</v>
      </c>
      <c r="K182" s="13">
        <v>90</v>
      </c>
      <c r="L182" s="13">
        <v>0</v>
      </c>
      <c r="M182" s="13">
        <v>0</v>
      </c>
      <c r="N182" s="13">
        <v>0</v>
      </c>
      <c r="O182" s="13"/>
      <c r="P182" s="13"/>
      <c r="Q182" s="13">
        <v>14</v>
      </c>
      <c r="R182" s="13"/>
      <c r="S182" s="13"/>
      <c r="T182" s="13"/>
      <c r="U182" s="13"/>
      <c r="V182" s="13"/>
      <c r="W182" s="13"/>
      <c r="X182" s="13"/>
      <c r="Y182" s="13"/>
      <c r="Z182" s="13"/>
      <c r="AA182" s="13"/>
      <c r="AB182" s="13"/>
      <c r="AC182" s="13"/>
      <c r="AD182" s="13"/>
      <c r="AE182" s="13"/>
      <c r="AF182" s="13"/>
      <c r="AG182" s="13">
        <f t="shared" si="9"/>
        <v>3</v>
      </c>
      <c r="AH182" s="13">
        <f t="shared" si="7"/>
        <v>200</v>
      </c>
      <c r="AI182" s="13">
        <v>0</v>
      </c>
      <c r="AJ182" s="13">
        <f t="shared" si="8"/>
        <v>203</v>
      </c>
      <c r="AK182" s="13">
        <v>1</v>
      </c>
      <c r="AL182" s="13">
        <v>0</v>
      </c>
      <c r="AM182" s="13">
        <v>3</v>
      </c>
      <c r="AN182" s="17" t="s">
        <v>2600</v>
      </c>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row>
    <row r="183" spans="1:86">
      <c r="A183" s="163" t="s">
        <v>2757</v>
      </c>
      <c r="B183" s="13">
        <v>16</v>
      </c>
      <c r="C183" s="13">
        <v>2</v>
      </c>
      <c r="D183" s="13">
        <v>0</v>
      </c>
      <c r="E183" s="13"/>
      <c r="F183" s="13"/>
      <c r="G183" s="13"/>
      <c r="H183" s="13">
        <v>142</v>
      </c>
      <c r="I183" s="13">
        <v>0</v>
      </c>
      <c r="J183" s="13">
        <v>0</v>
      </c>
      <c r="K183" s="13">
        <v>1158</v>
      </c>
      <c r="L183" s="13">
        <v>0</v>
      </c>
      <c r="M183" s="13">
        <v>0</v>
      </c>
      <c r="N183" s="13">
        <v>79</v>
      </c>
      <c r="O183" s="13">
        <v>0</v>
      </c>
      <c r="P183" s="13">
        <v>0</v>
      </c>
      <c r="Q183" s="13">
        <v>5</v>
      </c>
      <c r="R183" s="13"/>
      <c r="S183" s="13"/>
      <c r="T183" s="13"/>
      <c r="U183" s="13"/>
      <c r="V183" s="13"/>
      <c r="W183" s="13"/>
      <c r="X183" s="13"/>
      <c r="Y183" s="13"/>
      <c r="Z183" s="13"/>
      <c r="AA183" s="13"/>
      <c r="AB183" s="13"/>
      <c r="AC183" s="13"/>
      <c r="AD183" s="13"/>
      <c r="AE183" s="13"/>
      <c r="AF183" s="13"/>
      <c r="AG183" s="13">
        <f t="shared" si="9"/>
        <v>16</v>
      </c>
      <c r="AH183" s="13">
        <f t="shared" si="7"/>
        <v>1384</v>
      </c>
      <c r="AI183" s="13"/>
      <c r="AJ183" s="13">
        <f t="shared" si="8"/>
        <v>1400</v>
      </c>
      <c r="AK183" s="13">
        <v>1</v>
      </c>
      <c r="AL183" s="13">
        <v>0</v>
      </c>
      <c r="AM183" s="13">
        <v>5</v>
      </c>
      <c r="AN183" s="13" t="s">
        <v>2758</v>
      </c>
      <c r="AO183" s="13">
        <v>0</v>
      </c>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row>
    <row r="184" spans="1:86" ht="90">
      <c r="A184" s="163" t="s">
        <v>2759</v>
      </c>
      <c r="B184" s="13">
        <v>14</v>
      </c>
      <c r="C184" s="13">
        <v>2</v>
      </c>
      <c r="D184" s="13">
        <v>0</v>
      </c>
      <c r="E184" s="13"/>
      <c r="F184" s="13"/>
      <c r="G184" s="13"/>
      <c r="H184" s="13">
        <v>129</v>
      </c>
      <c r="I184" s="13"/>
      <c r="J184" s="13"/>
      <c r="K184" s="13">
        <v>143</v>
      </c>
      <c r="L184" s="13"/>
      <c r="M184" s="13"/>
      <c r="N184" s="13">
        <v>2</v>
      </c>
      <c r="O184" s="13"/>
      <c r="P184" s="13"/>
      <c r="Q184" s="13">
        <v>15</v>
      </c>
      <c r="R184" s="13"/>
      <c r="S184" s="13"/>
      <c r="T184" s="13"/>
      <c r="U184" s="13"/>
      <c r="V184" s="13"/>
      <c r="W184" s="13"/>
      <c r="X184" s="13"/>
      <c r="Y184" s="13"/>
      <c r="Z184" s="13"/>
      <c r="AA184" s="13"/>
      <c r="AB184" s="13"/>
      <c r="AC184" s="13"/>
      <c r="AD184" s="13"/>
      <c r="AE184" s="13"/>
      <c r="AF184" s="13"/>
      <c r="AG184" s="13">
        <f t="shared" si="9"/>
        <v>14</v>
      </c>
      <c r="AH184" s="13">
        <f t="shared" si="7"/>
        <v>289</v>
      </c>
      <c r="AI184" s="13"/>
      <c r="AJ184" s="13">
        <f t="shared" si="8"/>
        <v>303</v>
      </c>
      <c r="AK184" s="13">
        <v>2</v>
      </c>
      <c r="AL184" s="13">
        <v>0</v>
      </c>
      <c r="AM184" s="13">
        <v>13</v>
      </c>
      <c r="AN184" s="161" t="s">
        <v>2587</v>
      </c>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row>
    <row r="185" spans="1:86">
      <c r="A185" s="163" t="s">
        <v>2760</v>
      </c>
      <c r="B185" s="13">
        <v>5</v>
      </c>
      <c r="C185" s="13"/>
      <c r="D185" s="13"/>
      <c r="E185" s="13"/>
      <c r="F185" s="13"/>
      <c r="G185" s="13"/>
      <c r="H185" s="13">
        <v>78</v>
      </c>
      <c r="I185" s="13"/>
      <c r="J185" s="13"/>
      <c r="K185" s="13">
        <v>0</v>
      </c>
      <c r="L185" s="13"/>
      <c r="M185" s="13"/>
      <c r="N185" s="13">
        <v>12</v>
      </c>
      <c r="O185" s="13"/>
      <c r="P185" s="13"/>
      <c r="Q185" s="13"/>
      <c r="R185" s="13"/>
      <c r="S185" s="13"/>
      <c r="T185" s="13"/>
      <c r="U185" s="13"/>
      <c r="V185" s="13"/>
      <c r="W185" s="13"/>
      <c r="X185" s="13"/>
      <c r="Y185" s="13"/>
      <c r="Z185" s="13"/>
      <c r="AA185" s="13"/>
      <c r="AB185" s="13"/>
      <c r="AC185" s="13">
        <v>1</v>
      </c>
      <c r="AD185" s="13">
        <v>0</v>
      </c>
      <c r="AE185" s="13"/>
      <c r="AF185" s="13"/>
      <c r="AG185" s="13">
        <f t="shared" si="9"/>
        <v>5</v>
      </c>
      <c r="AH185" s="13">
        <f t="shared" si="7"/>
        <v>90</v>
      </c>
      <c r="AI185" s="13"/>
      <c r="AJ185" s="13">
        <f t="shared" si="8"/>
        <v>95</v>
      </c>
      <c r="AK185" s="13">
        <v>1</v>
      </c>
      <c r="AL185" s="13">
        <v>0</v>
      </c>
      <c r="AM185" s="13">
        <v>2</v>
      </c>
      <c r="AN185" s="162" t="s">
        <v>2546</v>
      </c>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row>
    <row r="186" spans="1:86">
      <c r="A186" s="163" t="s">
        <v>2761</v>
      </c>
      <c r="B186" s="13">
        <v>1</v>
      </c>
      <c r="C186" s="13"/>
      <c r="D186" s="13"/>
      <c r="E186" s="13"/>
      <c r="F186" s="13"/>
      <c r="G186" s="13"/>
      <c r="H186" s="13">
        <v>39</v>
      </c>
      <c r="I186" s="13"/>
      <c r="J186" s="13"/>
      <c r="K186" s="13"/>
      <c r="L186" s="13"/>
      <c r="M186" s="13"/>
      <c r="N186" s="13">
        <v>2</v>
      </c>
      <c r="O186" s="13"/>
      <c r="P186" s="13"/>
      <c r="Q186" s="13">
        <v>10</v>
      </c>
      <c r="R186" s="13"/>
      <c r="S186" s="13"/>
      <c r="T186" s="13"/>
      <c r="U186" s="13"/>
      <c r="V186" s="13"/>
      <c r="W186" s="13"/>
      <c r="X186" s="13"/>
      <c r="Y186" s="13"/>
      <c r="Z186" s="13"/>
      <c r="AA186" s="13"/>
      <c r="AB186" s="13"/>
      <c r="AC186" s="13"/>
      <c r="AD186" s="13"/>
      <c r="AE186" s="13"/>
      <c r="AF186" s="13"/>
      <c r="AG186" s="13">
        <f t="shared" si="9"/>
        <v>1</v>
      </c>
      <c r="AH186" s="13">
        <f t="shared" si="7"/>
        <v>51</v>
      </c>
      <c r="AI186" s="13">
        <v>0</v>
      </c>
      <c r="AJ186" s="13">
        <f t="shared" si="8"/>
        <v>52</v>
      </c>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row>
    <row r="187" spans="1:86">
      <c r="A187" s="166" t="s">
        <v>2762</v>
      </c>
      <c r="B187" s="13">
        <v>6</v>
      </c>
      <c r="C187" s="13">
        <v>0</v>
      </c>
      <c r="D187" s="13">
        <v>0</v>
      </c>
      <c r="E187" s="13"/>
      <c r="F187" s="13"/>
      <c r="G187" s="13"/>
      <c r="H187" s="13">
        <v>176</v>
      </c>
      <c r="I187" s="13">
        <v>0</v>
      </c>
      <c r="J187" s="13">
        <v>0</v>
      </c>
      <c r="K187" s="13">
        <v>0</v>
      </c>
      <c r="L187" s="13">
        <v>0</v>
      </c>
      <c r="M187" s="13">
        <v>0</v>
      </c>
      <c r="N187" s="13">
        <v>33</v>
      </c>
      <c r="O187" s="13"/>
      <c r="P187" s="13"/>
      <c r="Q187" s="13">
        <v>12</v>
      </c>
      <c r="R187" s="13"/>
      <c r="S187" s="13"/>
      <c r="T187" s="13"/>
      <c r="U187" s="13"/>
      <c r="V187" s="13"/>
      <c r="W187" s="13"/>
      <c r="X187" s="13"/>
      <c r="Y187" s="13"/>
      <c r="Z187" s="13"/>
      <c r="AA187" s="13"/>
      <c r="AB187" s="13"/>
      <c r="AC187" s="13"/>
      <c r="AD187" s="13"/>
      <c r="AE187" s="13"/>
      <c r="AF187" s="13"/>
      <c r="AG187" s="13">
        <f t="shared" si="9"/>
        <v>6</v>
      </c>
      <c r="AH187" s="13">
        <f t="shared" si="7"/>
        <v>221</v>
      </c>
      <c r="AI187" s="13"/>
      <c r="AJ187" s="13">
        <f t="shared" si="8"/>
        <v>227</v>
      </c>
      <c r="AK187" s="13">
        <v>0</v>
      </c>
      <c r="AL187" s="13">
        <v>0</v>
      </c>
      <c r="AM187" s="13">
        <v>0</v>
      </c>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row>
    <row r="188" spans="1:86">
      <c r="A188" s="163" t="s">
        <v>2763</v>
      </c>
      <c r="B188" s="13">
        <v>3</v>
      </c>
      <c r="C188" s="13">
        <v>0</v>
      </c>
      <c r="D188" s="13">
        <v>0</v>
      </c>
      <c r="E188" s="13">
        <v>0</v>
      </c>
      <c r="F188" s="13">
        <v>0</v>
      </c>
      <c r="G188" s="13">
        <v>0</v>
      </c>
      <c r="H188" s="13">
        <v>57</v>
      </c>
      <c r="I188" s="13">
        <v>0</v>
      </c>
      <c r="J188" s="13">
        <v>0</v>
      </c>
      <c r="K188" s="13">
        <v>72</v>
      </c>
      <c r="L188" s="13">
        <v>0</v>
      </c>
      <c r="M188" s="13">
        <v>0</v>
      </c>
      <c r="N188" s="13">
        <v>0</v>
      </c>
      <c r="O188" s="13"/>
      <c r="P188" s="13"/>
      <c r="Q188" s="13">
        <v>9</v>
      </c>
      <c r="R188" s="13"/>
      <c r="S188" s="13"/>
      <c r="T188" s="13"/>
      <c r="U188" s="13"/>
      <c r="V188" s="13"/>
      <c r="W188" s="13"/>
      <c r="X188" s="13"/>
      <c r="Y188" s="13"/>
      <c r="Z188" s="13"/>
      <c r="AA188" s="13"/>
      <c r="AB188" s="13"/>
      <c r="AC188" s="13"/>
      <c r="AD188" s="13"/>
      <c r="AE188" s="13"/>
      <c r="AF188" s="13"/>
      <c r="AG188" s="13">
        <f t="shared" si="9"/>
        <v>3</v>
      </c>
      <c r="AH188" s="13">
        <f t="shared" si="7"/>
        <v>138</v>
      </c>
      <c r="AI188" s="13"/>
      <c r="AJ188" s="13">
        <f t="shared" si="8"/>
        <v>141</v>
      </c>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row>
    <row r="189" spans="1:86" ht="30">
      <c r="A189" s="163" t="s">
        <v>2764</v>
      </c>
      <c r="B189" s="13">
        <v>4</v>
      </c>
      <c r="C189" s="13">
        <v>3</v>
      </c>
      <c r="D189" s="13">
        <v>0</v>
      </c>
      <c r="E189" s="13"/>
      <c r="F189" s="13"/>
      <c r="G189" s="13"/>
      <c r="H189" s="13">
        <v>97</v>
      </c>
      <c r="I189" s="13"/>
      <c r="J189" s="13"/>
      <c r="K189" s="13">
        <v>14</v>
      </c>
      <c r="L189" s="13"/>
      <c r="M189" s="13"/>
      <c r="N189" s="13">
        <v>10</v>
      </c>
      <c r="O189" s="13"/>
      <c r="P189" s="13"/>
      <c r="Q189" s="13">
        <v>4</v>
      </c>
      <c r="R189" s="13"/>
      <c r="S189" s="13"/>
      <c r="T189" s="13"/>
      <c r="U189" s="13"/>
      <c r="V189" s="13"/>
      <c r="W189" s="13"/>
      <c r="X189" s="13"/>
      <c r="Y189" s="13"/>
      <c r="Z189" s="13"/>
      <c r="AA189" s="13"/>
      <c r="AB189" s="13"/>
      <c r="AC189" s="13"/>
      <c r="AD189" s="13"/>
      <c r="AE189" s="13"/>
      <c r="AF189" s="13"/>
      <c r="AG189" s="13">
        <f t="shared" si="9"/>
        <v>4</v>
      </c>
      <c r="AH189" s="13">
        <f t="shared" si="7"/>
        <v>125</v>
      </c>
      <c r="AI189" s="13"/>
      <c r="AJ189" s="13">
        <f t="shared" si="8"/>
        <v>129</v>
      </c>
      <c r="AK189" s="13">
        <v>3</v>
      </c>
      <c r="AL189" s="13">
        <v>0</v>
      </c>
      <c r="AM189" s="13">
        <v>8</v>
      </c>
      <c r="AN189" s="17" t="s">
        <v>2765</v>
      </c>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row>
    <row r="190" spans="1:86">
      <c r="A190" s="163" t="s">
        <v>2766</v>
      </c>
      <c r="B190" s="13">
        <v>11</v>
      </c>
      <c r="C190" s="13"/>
      <c r="D190" s="13"/>
      <c r="E190" s="13"/>
      <c r="F190" s="13"/>
      <c r="G190" s="13"/>
      <c r="H190" s="13">
        <v>89</v>
      </c>
      <c r="I190" s="13"/>
      <c r="J190" s="13"/>
      <c r="K190" s="13">
        <v>38</v>
      </c>
      <c r="L190" s="13"/>
      <c r="M190" s="13"/>
      <c r="N190" s="13">
        <v>8</v>
      </c>
      <c r="O190" s="13"/>
      <c r="P190" s="13"/>
      <c r="Q190" s="13">
        <v>10</v>
      </c>
      <c r="R190" s="13"/>
      <c r="S190" s="13"/>
      <c r="T190" s="13"/>
      <c r="U190" s="13"/>
      <c r="V190" s="13"/>
      <c r="W190" s="13"/>
      <c r="X190" s="13"/>
      <c r="Y190" s="13"/>
      <c r="Z190" s="13"/>
      <c r="AA190" s="13"/>
      <c r="AB190" s="13"/>
      <c r="AC190" s="13"/>
      <c r="AD190" s="13"/>
      <c r="AE190" s="13"/>
      <c r="AF190" s="13"/>
      <c r="AG190" s="13">
        <f t="shared" si="9"/>
        <v>11</v>
      </c>
      <c r="AH190" s="13">
        <f t="shared" si="7"/>
        <v>145</v>
      </c>
      <c r="AI190" s="13"/>
      <c r="AJ190" s="13">
        <f t="shared" si="8"/>
        <v>156</v>
      </c>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row>
    <row r="191" spans="1:86">
      <c r="A191" s="163" t="s">
        <v>805</v>
      </c>
      <c r="B191" s="13">
        <v>5</v>
      </c>
      <c r="C191" s="13"/>
      <c r="D191" s="13"/>
      <c r="E191" s="13"/>
      <c r="F191" s="13"/>
      <c r="G191" s="13"/>
      <c r="H191" s="13">
        <v>44</v>
      </c>
      <c r="I191" s="13"/>
      <c r="J191" s="13"/>
      <c r="K191" s="13">
        <v>25</v>
      </c>
      <c r="L191" s="13"/>
      <c r="M191" s="13"/>
      <c r="N191" s="13">
        <v>114</v>
      </c>
      <c r="O191" s="13"/>
      <c r="P191" s="13"/>
      <c r="Q191" s="13">
        <v>0</v>
      </c>
      <c r="R191" s="13"/>
      <c r="S191" s="13"/>
      <c r="T191" s="13"/>
      <c r="U191" s="13"/>
      <c r="V191" s="13"/>
      <c r="W191" s="13"/>
      <c r="X191" s="13"/>
      <c r="Y191" s="13"/>
      <c r="Z191" s="13"/>
      <c r="AA191" s="13"/>
      <c r="AB191" s="13"/>
      <c r="AC191" s="13">
        <v>0</v>
      </c>
      <c r="AD191" s="13">
        <v>0</v>
      </c>
      <c r="AE191" s="13"/>
      <c r="AF191" s="13"/>
      <c r="AG191" s="13">
        <v>5</v>
      </c>
      <c r="AH191" s="13">
        <v>69</v>
      </c>
      <c r="AI191" s="13"/>
      <c r="AJ191" s="13">
        <v>74</v>
      </c>
      <c r="AK191" s="13">
        <v>0</v>
      </c>
      <c r="AL191" s="13">
        <v>0</v>
      </c>
      <c r="AM191" s="13">
        <v>0</v>
      </c>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row>
    <row r="192" spans="1:86">
      <c r="A192" s="217" t="s">
        <v>1433</v>
      </c>
      <c r="B192" s="293">
        <f t="shared" ref="B192:AG192" si="10">SUM(B177:B191)</f>
        <v>103</v>
      </c>
      <c r="C192" s="293">
        <f t="shared" si="10"/>
        <v>11</v>
      </c>
      <c r="D192" s="293">
        <f t="shared" si="10"/>
        <v>0</v>
      </c>
      <c r="E192" s="293">
        <f t="shared" si="10"/>
        <v>0</v>
      </c>
      <c r="F192" s="293">
        <f t="shared" si="10"/>
        <v>0</v>
      </c>
      <c r="G192" s="293">
        <f t="shared" si="10"/>
        <v>0</v>
      </c>
      <c r="H192" s="293">
        <f t="shared" si="10"/>
        <v>1158</v>
      </c>
      <c r="I192" s="293">
        <f t="shared" si="10"/>
        <v>0</v>
      </c>
      <c r="J192" s="293">
        <f t="shared" si="10"/>
        <v>0</v>
      </c>
      <c r="K192" s="293">
        <f t="shared" si="10"/>
        <v>1557</v>
      </c>
      <c r="L192" s="293">
        <f t="shared" si="10"/>
        <v>0</v>
      </c>
      <c r="M192" s="293">
        <f t="shared" si="10"/>
        <v>0</v>
      </c>
      <c r="N192" s="293">
        <f t="shared" si="10"/>
        <v>294</v>
      </c>
      <c r="O192" s="293">
        <f t="shared" si="10"/>
        <v>0</v>
      </c>
      <c r="P192" s="293">
        <f t="shared" si="10"/>
        <v>0</v>
      </c>
      <c r="Q192" s="293">
        <f t="shared" si="10"/>
        <v>115</v>
      </c>
      <c r="R192" s="293">
        <f t="shared" si="10"/>
        <v>0</v>
      </c>
      <c r="S192" s="293">
        <f t="shared" si="10"/>
        <v>0</v>
      </c>
      <c r="T192" s="293">
        <f t="shared" si="10"/>
        <v>0</v>
      </c>
      <c r="U192" s="293">
        <f t="shared" si="10"/>
        <v>0</v>
      </c>
      <c r="V192" s="293">
        <f t="shared" si="10"/>
        <v>0</v>
      </c>
      <c r="W192" s="293">
        <f t="shared" si="10"/>
        <v>0</v>
      </c>
      <c r="X192" s="293">
        <f t="shared" si="10"/>
        <v>0</v>
      </c>
      <c r="Y192" s="293">
        <f t="shared" si="10"/>
        <v>0</v>
      </c>
      <c r="Z192" s="293">
        <f t="shared" si="10"/>
        <v>0</v>
      </c>
      <c r="AA192" s="293">
        <f t="shared" si="10"/>
        <v>0</v>
      </c>
      <c r="AB192" s="293">
        <f t="shared" si="10"/>
        <v>0</v>
      </c>
      <c r="AC192" s="293">
        <f t="shared" si="10"/>
        <v>3</v>
      </c>
      <c r="AD192" s="293">
        <f t="shared" si="10"/>
        <v>0</v>
      </c>
      <c r="AE192" s="293">
        <f t="shared" si="10"/>
        <v>0</v>
      </c>
      <c r="AF192" s="293">
        <f t="shared" si="10"/>
        <v>0</v>
      </c>
      <c r="AG192" s="294">
        <f t="shared" si="10"/>
        <v>103</v>
      </c>
      <c r="AH192" s="294">
        <f t="shared" ref="AH192:BM192" si="11">SUM(AH177:AH191)</f>
        <v>3010</v>
      </c>
      <c r="AI192" s="294">
        <f t="shared" si="11"/>
        <v>0</v>
      </c>
      <c r="AJ192" s="294">
        <f t="shared" si="11"/>
        <v>3113</v>
      </c>
      <c r="AK192" s="294">
        <f t="shared" si="11"/>
        <v>12</v>
      </c>
      <c r="AL192" s="294">
        <f t="shared" si="11"/>
        <v>0</v>
      </c>
      <c r="AM192" s="293">
        <f t="shared" si="11"/>
        <v>39</v>
      </c>
      <c r="AN192" s="293">
        <f t="shared" si="11"/>
        <v>0</v>
      </c>
      <c r="AO192" s="293">
        <f t="shared" si="11"/>
        <v>0</v>
      </c>
      <c r="AP192" s="293">
        <f t="shared" si="11"/>
        <v>0</v>
      </c>
      <c r="AQ192" s="293">
        <f t="shared" si="11"/>
        <v>0</v>
      </c>
      <c r="AR192" s="293">
        <f t="shared" si="11"/>
        <v>0</v>
      </c>
      <c r="AS192" s="293">
        <f t="shared" si="11"/>
        <v>0</v>
      </c>
      <c r="AT192" s="293">
        <f t="shared" si="11"/>
        <v>0</v>
      </c>
      <c r="AU192" s="293">
        <f t="shared" si="11"/>
        <v>0</v>
      </c>
      <c r="AV192" s="293">
        <f t="shared" si="11"/>
        <v>0</v>
      </c>
      <c r="AW192" s="293">
        <f t="shared" si="11"/>
        <v>0</v>
      </c>
      <c r="AX192" s="293">
        <f t="shared" si="11"/>
        <v>0</v>
      </c>
      <c r="AY192" s="293">
        <f t="shared" si="11"/>
        <v>0</v>
      </c>
      <c r="AZ192" s="293">
        <f t="shared" si="11"/>
        <v>0</v>
      </c>
      <c r="BA192" s="293">
        <f t="shared" si="11"/>
        <v>0</v>
      </c>
      <c r="BB192" s="293">
        <f t="shared" si="11"/>
        <v>0</v>
      </c>
      <c r="BC192" s="293">
        <f t="shared" si="11"/>
        <v>0</v>
      </c>
      <c r="BD192" s="293">
        <f t="shared" si="11"/>
        <v>0</v>
      </c>
      <c r="BE192" s="293">
        <f t="shared" si="11"/>
        <v>0</v>
      </c>
      <c r="BF192" s="293">
        <f t="shared" si="11"/>
        <v>0</v>
      </c>
      <c r="BG192" s="293">
        <f t="shared" si="11"/>
        <v>0</v>
      </c>
      <c r="BH192" s="293">
        <f t="shared" si="11"/>
        <v>0</v>
      </c>
      <c r="BI192" s="293">
        <f t="shared" si="11"/>
        <v>0</v>
      </c>
      <c r="BJ192" s="293">
        <f t="shared" si="11"/>
        <v>0</v>
      </c>
      <c r="BK192" s="293">
        <f t="shared" si="11"/>
        <v>0</v>
      </c>
      <c r="BL192" s="293">
        <f t="shared" si="11"/>
        <v>0</v>
      </c>
      <c r="BM192" s="293">
        <f t="shared" si="11"/>
        <v>0</v>
      </c>
      <c r="BN192" s="293">
        <f t="shared" ref="BN192:CH192" si="12">SUM(BN177:BN191)</f>
        <v>0</v>
      </c>
      <c r="BO192" s="293">
        <f t="shared" si="12"/>
        <v>0</v>
      </c>
      <c r="BP192" s="293">
        <f t="shared" si="12"/>
        <v>0</v>
      </c>
      <c r="BQ192" s="293">
        <f t="shared" si="12"/>
        <v>0</v>
      </c>
      <c r="BR192" s="293">
        <f t="shared" si="12"/>
        <v>0</v>
      </c>
      <c r="BS192" s="293">
        <f t="shared" si="12"/>
        <v>0</v>
      </c>
      <c r="BT192" s="293">
        <f t="shared" si="12"/>
        <v>0</v>
      </c>
      <c r="BU192" s="293">
        <f t="shared" si="12"/>
        <v>0</v>
      </c>
      <c r="BV192" s="293">
        <f t="shared" si="12"/>
        <v>0</v>
      </c>
      <c r="BW192" s="293">
        <f t="shared" si="12"/>
        <v>0</v>
      </c>
      <c r="BX192" s="293">
        <f t="shared" si="12"/>
        <v>0</v>
      </c>
      <c r="BY192" s="293">
        <f t="shared" si="12"/>
        <v>0</v>
      </c>
      <c r="BZ192" s="293">
        <f t="shared" si="12"/>
        <v>0</v>
      </c>
      <c r="CA192" s="293">
        <f t="shared" si="12"/>
        <v>0</v>
      </c>
      <c r="CB192" s="293">
        <f t="shared" si="12"/>
        <v>0</v>
      </c>
      <c r="CC192" s="293">
        <f t="shared" si="12"/>
        <v>0</v>
      </c>
      <c r="CD192" s="293">
        <f t="shared" si="12"/>
        <v>0</v>
      </c>
      <c r="CE192" s="293">
        <f t="shared" si="12"/>
        <v>0</v>
      </c>
      <c r="CF192" s="293">
        <f t="shared" si="12"/>
        <v>0</v>
      </c>
      <c r="CG192" s="293">
        <f t="shared" si="12"/>
        <v>0</v>
      </c>
      <c r="CH192" s="293">
        <f t="shared" si="12"/>
        <v>0</v>
      </c>
    </row>
    <row r="193" s="40" customFormat="1"/>
    <row r="194" s="40" customFormat="1"/>
    <row r="195" s="40" customFormat="1"/>
    <row r="196" s="40" customFormat="1"/>
    <row r="197" s="40" customFormat="1"/>
    <row r="198" s="40" customFormat="1"/>
    <row r="199" s="40" customFormat="1"/>
    <row r="200" s="40" customFormat="1"/>
    <row r="201" s="40" customFormat="1"/>
    <row r="202" s="40" customFormat="1"/>
    <row r="203" s="40" customFormat="1"/>
    <row r="204" s="40" customFormat="1"/>
    <row r="205" s="40" customFormat="1"/>
    <row r="206" s="40" customFormat="1"/>
    <row r="207" s="40" customFormat="1"/>
    <row r="208" s="40" customFormat="1"/>
    <row r="209" s="40" customFormat="1"/>
    <row r="210" s="40" customFormat="1"/>
    <row r="211" s="40" customFormat="1"/>
    <row r="212" s="40" customFormat="1"/>
    <row r="213" s="40" customFormat="1"/>
    <row r="214" s="40" customFormat="1"/>
    <row r="215" s="40" customFormat="1"/>
    <row r="216" s="40" customFormat="1"/>
    <row r="217" s="40" customFormat="1"/>
    <row r="218" s="40" customFormat="1"/>
    <row r="219" s="40" customFormat="1"/>
    <row r="220" s="40" customFormat="1"/>
    <row r="221" s="40" customFormat="1"/>
    <row r="222" s="40" customFormat="1"/>
    <row r="223" s="40" customFormat="1"/>
  </sheetData>
  <mergeCells count="73">
    <mergeCell ref="CF2:CF3"/>
    <mergeCell ref="CG2:CG3"/>
    <mergeCell ref="CH2:CH3"/>
    <mergeCell ref="BZ2:BZ3"/>
    <mergeCell ref="CA2:CA3"/>
    <mergeCell ref="CB2:CB3"/>
    <mergeCell ref="CC2:CC3"/>
    <mergeCell ref="CD2:CD3"/>
    <mergeCell ref="CE2:CE3"/>
    <mergeCell ref="BY2:BY3"/>
    <mergeCell ref="BN2:BN3"/>
    <mergeCell ref="BO2:BO3"/>
    <mergeCell ref="BP2:BP3"/>
    <mergeCell ref="BQ2:BQ3"/>
    <mergeCell ref="BR2:BR3"/>
    <mergeCell ref="BS2:BS3"/>
    <mergeCell ref="BT2:BT3"/>
    <mergeCell ref="BU2:BU3"/>
    <mergeCell ref="BV2:BV3"/>
    <mergeCell ref="BW2:BW3"/>
    <mergeCell ref="BX2:BX3"/>
    <mergeCell ref="BM2:BM3"/>
    <mergeCell ref="BB2:BB3"/>
    <mergeCell ref="BC2:BC3"/>
    <mergeCell ref="BD2:BD3"/>
    <mergeCell ref="BE2:BE3"/>
    <mergeCell ref="BF2:BF3"/>
    <mergeCell ref="BG2:BG3"/>
    <mergeCell ref="BH2:BH3"/>
    <mergeCell ref="BI2:BI3"/>
    <mergeCell ref="BJ2:BJ3"/>
    <mergeCell ref="BK2:BK3"/>
    <mergeCell ref="BL2:BL3"/>
    <mergeCell ref="BA2:BA3"/>
    <mergeCell ref="AP2:AP3"/>
    <mergeCell ref="AQ2:AQ3"/>
    <mergeCell ref="AR2:AR3"/>
    <mergeCell ref="AS2:AS3"/>
    <mergeCell ref="AT2:AT3"/>
    <mergeCell ref="AU2:AU3"/>
    <mergeCell ref="AV2:AV3"/>
    <mergeCell ref="AW2:AW3"/>
    <mergeCell ref="AX2:AX3"/>
    <mergeCell ref="AY2:AY3"/>
    <mergeCell ref="AZ2:AZ3"/>
    <mergeCell ref="AO2:AO3"/>
    <mergeCell ref="N2:P2"/>
    <mergeCell ref="Q2:S2"/>
    <mergeCell ref="T2:V2"/>
    <mergeCell ref="W2:Y2"/>
    <mergeCell ref="Z2:AB2"/>
    <mergeCell ref="AC2:AD2"/>
    <mergeCell ref="AE2:AF2"/>
    <mergeCell ref="AG2:AJ2"/>
    <mergeCell ref="AK2:AL2"/>
    <mergeCell ref="AM2:AM3"/>
    <mergeCell ref="AN2:AN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s>
  <hyperlinks>
    <hyperlink ref="H144" r:id="rId1" display="titkph@monornet.hu"/>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77"/>
  <sheetViews>
    <sheetView topLeftCell="BQ223" workbookViewId="0">
      <selection activeCell="CA259" sqref="CA259"/>
    </sheetView>
  </sheetViews>
  <sheetFormatPr defaultRowHeight="15"/>
  <cols>
    <col min="1" max="1" width="36.28515625" style="40" customWidth="1"/>
    <col min="2" max="8" width="9.140625" style="40"/>
    <col min="9" max="9" width="9.140625" style="40" customWidth="1"/>
    <col min="10" max="10" width="9.140625" style="40"/>
    <col min="11" max="11" width="9.5703125" style="40" customWidth="1"/>
    <col min="12" max="28" width="9.140625" style="40"/>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40"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256" width="9.140625" style="40"/>
    <col min="257" max="257" width="36.28515625" style="40" customWidth="1"/>
    <col min="258" max="264" width="9.140625" style="40"/>
    <col min="265" max="265" width="9.140625" style="40" customWidth="1"/>
    <col min="266" max="266" width="9.140625" style="40"/>
    <col min="267" max="267" width="9.5703125" style="40" customWidth="1"/>
    <col min="268" max="284" width="9.140625" style="40"/>
    <col min="285" max="285" width="10.28515625" style="40" customWidth="1"/>
    <col min="286" max="286" width="9.140625" style="40"/>
    <col min="287" max="287" width="12.7109375" style="40" customWidth="1"/>
    <col min="288" max="292" width="9.140625" style="40"/>
    <col min="293" max="294" width="9.42578125" style="40" customWidth="1"/>
    <col min="295" max="295" width="9.140625" style="40"/>
    <col min="296" max="296" width="36.85546875" style="40" customWidth="1"/>
    <col min="297" max="310" width="9.140625" style="40"/>
    <col min="311" max="311" width="13.28515625" style="40" customWidth="1"/>
    <col min="312" max="312" width="9.42578125" style="40" customWidth="1"/>
    <col min="313" max="313" width="13.28515625" style="40" customWidth="1"/>
    <col min="314" max="314" width="12" style="40" customWidth="1"/>
    <col min="315" max="318" width="9.140625" style="40"/>
    <col min="319" max="319" width="13.5703125" style="40" customWidth="1"/>
    <col min="320" max="320" width="9.140625" style="40"/>
    <col min="321" max="321" width="11.85546875" style="40" customWidth="1"/>
    <col min="322" max="325" width="10.5703125" style="40" customWidth="1"/>
    <col min="326" max="332" width="9.140625" style="40"/>
    <col min="333" max="333" width="12.140625" style="40" customWidth="1"/>
    <col min="334" max="334" width="11.7109375" style="40" customWidth="1"/>
    <col min="335" max="335" width="12.28515625" style="40" customWidth="1"/>
    <col min="336" max="336" width="10" style="40" customWidth="1"/>
    <col min="337" max="337" width="9.140625" style="40"/>
    <col min="338" max="338" width="36.85546875" style="40" customWidth="1"/>
    <col min="339" max="339" width="16.28515625" style="40" customWidth="1"/>
    <col min="340" max="340" width="17.140625" style="40" customWidth="1"/>
    <col min="341" max="341" width="18.5703125" style="40" customWidth="1"/>
    <col min="342" max="342" width="19.140625" style="40" customWidth="1"/>
    <col min="343" max="512" width="9.140625" style="40"/>
    <col min="513" max="513" width="36.28515625" style="40" customWidth="1"/>
    <col min="514" max="520" width="9.140625" style="40"/>
    <col min="521" max="521" width="9.140625" style="40" customWidth="1"/>
    <col min="522" max="522" width="9.140625" style="40"/>
    <col min="523" max="523" width="9.5703125" style="40" customWidth="1"/>
    <col min="524" max="540" width="9.140625" style="40"/>
    <col min="541" max="541" width="10.28515625" style="40" customWidth="1"/>
    <col min="542" max="542" width="9.140625" style="40"/>
    <col min="543" max="543" width="12.7109375" style="40" customWidth="1"/>
    <col min="544" max="548" width="9.140625" style="40"/>
    <col min="549" max="550" width="9.42578125" style="40" customWidth="1"/>
    <col min="551" max="551" width="9.140625" style="40"/>
    <col min="552" max="552" width="36.85546875" style="40" customWidth="1"/>
    <col min="553" max="566" width="9.140625" style="40"/>
    <col min="567" max="567" width="13.28515625" style="40" customWidth="1"/>
    <col min="568" max="568" width="9.42578125" style="40" customWidth="1"/>
    <col min="569" max="569" width="13.28515625" style="40" customWidth="1"/>
    <col min="570" max="570" width="12" style="40" customWidth="1"/>
    <col min="571" max="574" width="9.140625" style="40"/>
    <col min="575" max="575" width="13.5703125" style="40" customWidth="1"/>
    <col min="576" max="576" width="9.140625" style="40"/>
    <col min="577" max="577" width="11.85546875" style="40" customWidth="1"/>
    <col min="578" max="581" width="10.5703125" style="40" customWidth="1"/>
    <col min="582" max="588" width="9.140625" style="40"/>
    <col min="589" max="589" width="12.140625" style="40" customWidth="1"/>
    <col min="590" max="590" width="11.7109375" style="40" customWidth="1"/>
    <col min="591" max="591" width="12.28515625" style="40" customWidth="1"/>
    <col min="592" max="592" width="10" style="40" customWidth="1"/>
    <col min="593" max="593" width="9.140625" style="40"/>
    <col min="594" max="594" width="36.85546875" style="40" customWidth="1"/>
    <col min="595" max="595" width="16.28515625" style="40" customWidth="1"/>
    <col min="596" max="596" width="17.140625" style="40" customWidth="1"/>
    <col min="597" max="597" width="18.5703125" style="40" customWidth="1"/>
    <col min="598" max="598" width="19.140625" style="40" customWidth="1"/>
    <col min="599" max="768" width="9.140625" style="40"/>
    <col min="769" max="769" width="36.28515625" style="40" customWidth="1"/>
    <col min="770" max="776" width="9.140625" style="40"/>
    <col min="777" max="777" width="9.140625" style="40" customWidth="1"/>
    <col min="778" max="778" width="9.140625" style="40"/>
    <col min="779" max="779" width="9.5703125" style="40" customWidth="1"/>
    <col min="780" max="796" width="9.140625" style="40"/>
    <col min="797" max="797" width="10.28515625" style="40" customWidth="1"/>
    <col min="798" max="798" width="9.140625" style="40"/>
    <col min="799" max="799" width="12.7109375" style="40" customWidth="1"/>
    <col min="800" max="804" width="9.140625" style="40"/>
    <col min="805" max="806" width="9.42578125" style="40" customWidth="1"/>
    <col min="807" max="807" width="9.140625" style="40"/>
    <col min="808" max="808" width="36.85546875" style="40" customWidth="1"/>
    <col min="809" max="822" width="9.140625" style="40"/>
    <col min="823" max="823" width="13.28515625" style="40" customWidth="1"/>
    <col min="824" max="824" width="9.42578125" style="40" customWidth="1"/>
    <col min="825" max="825" width="13.28515625" style="40" customWidth="1"/>
    <col min="826" max="826" width="12" style="40" customWidth="1"/>
    <col min="827" max="830" width="9.140625" style="40"/>
    <col min="831" max="831" width="13.5703125" style="40" customWidth="1"/>
    <col min="832" max="832" width="9.140625" style="40"/>
    <col min="833" max="833" width="11.85546875" style="40" customWidth="1"/>
    <col min="834" max="837" width="10.5703125" style="40" customWidth="1"/>
    <col min="838" max="844" width="9.140625" style="40"/>
    <col min="845" max="845" width="12.140625" style="40" customWidth="1"/>
    <col min="846" max="846" width="11.7109375" style="40" customWidth="1"/>
    <col min="847" max="847" width="12.28515625" style="40" customWidth="1"/>
    <col min="848" max="848" width="10" style="40" customWidth="1"/>
    <col min="849" max="849" width="9.140625" style="40"/>
    <col min="850" max="850" width="36.85546875" style="40" customWidth="1"/>
    <col min="851" max="851" width="16.28515625" style="40" customWidth="1"/>
    <col min="852" max="852" width="17.140625" style="40" customWidth="1"/>
    <col min="853" max="853" width="18.5703125" style="40" customWidth="1"/>
    <col min="854" max="854" width="19.140625" style="40" customWidth="1"/>
    <col min="855" max="1024" width="9.140625" style="40"/>
    <col min="1025" max="1025" width="36.28515625" style="40" customWidth="1"/>
    <col min="1026" max="1032" width="9.140625" style="40"/>
    <col min="1033" max="1033" width="9.140625" style="40" customWidth="1"/>
    <col min="1034" max="1034" width="9.140625" style="40"/>
    <col min="1035" max="1035" width="9.5703125" style="40" customWidth="1"/>
    <col min="1036" max="1052" width="9.140625" style="40"/>
    <col min="1053" max="1053" width="10.28515625" style="40" customWidth="1"/>
    <col min="1054" max="1054" width="9.140625" style="40"/>
    <col min="1055" max="1055" width="12.7109375" style="40" customWidth="1"/>
    <col min="1056" max="1060" width="9.140625" style="40"/>
    <col min="1061" max="1062" width="9.42578125" style="40" customWidth="1"/>
    <col min="1063" max="1063" width="9.140625" style="40"/>
    <col min="1064" max="1064" width="36.85546875" style="40" customWidth="1"/>
    <col min="1065" max="1078" width="9.140625" style="40"/>
    <col min="1079" max="1079" width="13.28515625" style="40" customWidth="1"/>
    <col min="1080" max="1080" width="9.42578125" style="40" customWidth="1"/>
    <col min="1081" max="1081" width="13.28515625" style="40" customWidth="1"/>
    <col min="1082" max="1082" width="12" style="40" customWidth="1"/>
    <col min="1083" max="1086" width="9.140625" style="40"/>
    <col min="1087" max="1087" width="13.5703125" style="40" customWidth="1"/>
    <col min="1088" max="1088" width="9.140625" style="40"/>
    <col min="1089" max="1089" width="11.85546875" style="40" customWidth="1"/>
    <col min="1090" max="1093" width="10.5703125" style="40" customWidth="1"/>
    <col min="1094" max="1100" width="9.140625" style="40"/>
    <col min="1101" max="1101" width="12.140625" style="40" customWidth="1"/>
    <col min="1102" max="1102" width="11.7109375" style="40" customWidth="1"/>
    <col min="1103" max="1103" width="12.28515625" style="40" customWidth="1"/>
    <col min="1104" max="1104" width="10" style="40" customWidth="1"/>
    <col min="1105" max="1105" width="9.140625" style="40"/>
    <col min="1106" max="1106" width="36.85546875" style="40" customWidth="1"/>
    <col min="1107" max="1107" width="16.28515625" style="40" customWidth="1"/>
    <col min="1108" max="1108" width="17.140625" style="40" customWidth="1"/>
    <col min="1109" max="1109" width="18.5703125" style="40" customWidth="1"/>
    <col min="1110" max="1110" width="19.140625" style="40" customWidth="1"/>
    <col min="1111" max="1280" width="9.140625" style="40"/>
    <col min="1281" max="1281" width="36.28515625" style="40" customWidth="1"/>
    <col min="1282" max="1288" width="9.140625" style="40"/>
    <col min="1289" max="1289" width="9.140625" style="40" customWidth="1"/>
    <col min="1290" max="1290" width="9.140625" style="40"/>
    <col min="1291" max="1291" width="9.5703125" style="40" customWidth="1"/>
    <col min="1292" max="1308" width="9.140625" style="40"/>
    <col min="1309" max="1309" width="10.28515625" style="40" customWidth="1"/>
    <col min="1310" max="1310" width="9.140625" style="40"/>
    <col min="1311" max="1311" width="12.7109375" style="40" customWidth="1"/>
    <col min="1312" max="1316" width="9.140625" style="40"/>
    <col min="1317" max="1318" width="9.42578125" style="40" customWidth="1"/>
    <col min="1319" max="1319" width="9.140625" style="40"/>
    <col min="1320" max="1320" width="36.85546875" style="40" customWidth="1"/>
    <col min="1321" max="1334" width="9.140625" style="40"/>
    <col min="1335" max="1335" width="13.28515625" style="40" customWidth="1"/>
    <col min="1336" max="1336" width="9.42578125" style="40" customWidth="1"/>
    <col min="1337" max="1337" width="13.28515625" style="40" customWidth="1"/>
    <col min="1338" max="1338" width="12" style="40" customWidth="1"/>
    <col min="1339" max="1342" width="9.140625" style="40"/>
    <col min="1343" max="1343" width="13.5703125" style="40" customWidth="1"/>
    <col min="1344" max="1344" width="9.140625" style="40"/>
    <col min="1345" max="1345" width="11.85546875" style="40" customWidth="1"/>
    <col min="1346" max="1349" width="10.5703125" style="40" customWidth="1"/>
    <col min="1350" max="1356" width="9.140625" style="40"/>
    <col min="1357" max="1357" width="12.140625" style="40" customWidth="1"/>
    <col min="1358" max="1358" width="11.7109375" style="40" customWidth="1"/>
    <col min="1359" max="1359" width="12.28515625" style="40" customWidth="1"/>
    <col min="1360" max="1360" width="10" style="40" customWidth="1"/>
    <col min="1361" max="1361" width="9.140625" style="40"/>
    <col min="1362" max="1362" width="36.85546875" style="40" customWidth="1"/>
    <col min="1363" max="1363" width="16.28515625" style="40" customWidth="1"/>
    <col min="1364" max="1364" width="17.140625" style="40" customWidth="1"/>
    <col min="1365" max="1365" width="18.5703125" style="40" customWidth="1"/>
    <col min="1366" max="1366" width="19.140625" style="40" customWidth="1"/>
    <col min="1367" max="1536" width="9.140625" style="40"/>
    <col min="1537" max="1537" width="36.28515625" style="40" customWidth="1"/>
    <col min="1538" max="1544" width="9.140625" style="40"/>
    <col min="1545" max="1545" width="9.140625" style="40" customWidth="1"/>
    <col min="1546" max="1546" width="9.140625" style="40"/>
    <col min="1547" max="1547" width="9.5703125" style="40" customWidth="1"/>
    <col min="1548" max="1564" width="9.140625" style="40"/>
    <col min="1565" max="1565" width="10.28515625" style="40" customWidth="1"/>
    <col min="1566" max="1566" width="9.140625" style="40"/>
    <col min="1567" max="1567" width="12.7109375" style="40" customWidth="1"/>
    <col min="1568" max="1572" width="9.140625" style="40"/>
    <col min="1573" max="1574" width="9.42578125" style="40" customWidth="1"/>
    <col min="1575" max="1575" width="9.140625" style="40"/>
    <col min="1576" max="1576" width="36.85546875" style="40" customWidth="1"/>
    <col min="1577" max="1590" width="9.140625" style="40"/>
    <col min="1591" max="1591" width="13.28515625" style="40" customWidth="1"/>
    <col min="1592" max="1592" width="9.42578125" style="40" customWidth="1"/>
    <col min="1593" max="1593" width="13.28515625" style="40" customWidth="1"/>
    <col min="1594" max="1594" width="12" style="40" customWidth="1"/>
    <col min="1595" max="1598" width="9.140625" style="40"/>
    <col min="1599" max="1599" width="13.5703125" style="40" customWidth="1"/>
    <col min="1600" max="1600" width="9.140625" style="40"/>
    <col min="1601" max="1601" width="11.85546875" style="40" customWidth="1"/>
    <col min="1602" max="1605" width="10.5703125" style="40" customWidth="1"/>
    <col min="1606" max="1612" width="9.140625" style="40"/>
    <col min="1613" max="1613" width="12.140625" style="40" customWidth="1"/>
    <col min="1614" max="1614" width="11.7109375" style="40" customWidth="1"/>
    <col min="1615" max="1615" width="12.28515625" style="40" customWidth="1"/>
    <col min="1616" max="1616" width="10" style="40" customWidth="1"/>
    <col min="1617" max="1617" width="9.140625" style="40"/>
    <col min="1618" max="1618" width="36.85546875" style="40" customWidth="1"/>
    <col min="1619" max="1619" width="16.28515625" style="40" customWidth="1"/>
    <col min="1620" max="1620" width="17.140625" style="40" customWidth="1"/>
    <col min="1621" max="1621" width="18.5703125" style="40" customWidth="1"/>
    <col min="1622" max="1622" width="19.140625" style="40" customWidth="1"/>
    <col min="1623" max="1792" width="9.140625" style="40"/>
    <col min="1793" max="1793" width="36.28515625" style="40" customWidth="1"/>
    <col min="1794" max="1800" width="9.140625" style="40"/>
    <col min="1801" max="1801" width="9.140625" style="40" customWidth="1"/>
    <col min="1802" max="1802" width="9.140625" style="40"/>
    <col min="1803" max="1803" width="9.5703125" style="40" customWidth="1"/>
    <col min="1804" max="1820" width="9.140625" style="40"/>
    <col min="1821" max="1821" width="10.28515625" style="40" customWidth="1"/>
    <col min="1822" max="1822" width="9.140625" style="40"/>
    <col min="1823" max="1823" width="12.7109375" style="40" customWidth="1"/>
    <col min="1824" max="1828" width="9.140625" style="40"/>
    <col min="1829" max="1830" width="9.42578125" style="40" customWidth="1"/>
    <col min="1831" max="1831" width="9.140625" style="40"/>
    <col min="1832" max="1832" width="36.85546875" style="40" customWidth="1"/>
    <col min="1833" max="1846" width="9.140625" style="40"/>
    <col min="1847" max="1847" width="13.28515625" style="40" customWidth="1"/>
    <col min="1848" max="1848" width="9.42578125" style="40" customWidth="1"/>
    <col min="1849" max="1849" width="13.28515625" style="40" customWidth="1"/>
    <col min="1850" max="1850" width="12" style="40" customWidth="1"/>
    <col min="1851" max="1854" width="9.140625" style="40"/>
    <col min="1855" max="1855" width="13.5703125" style="40" customWidth="1"/>
    <col min="1856" max="1856" width="9.140625" style="40"/>
    <col min="1857" max="1857" width="11.85546875" style="40" customWidth="1"/>
    <col min="1858" max="1861" width="10.5703125" style="40" customWidth="1"/>
    <col min="1862" max="1868" width="9.140625" style="40"/>
    <col min="1869" max="1869" width="12.140625" style="40" customWidth="1"/>
    <col min="1870" max="1870" width="11.7109375" style="40" customWidth="1"/>
    <col min="1871" max="1871" width="12.28515625" style="40" customWidth="1"/>
    <col min="1872" max="1872" width="10" style="40" customWidth="1"/>
    <col min="1873" max="1873" width="9.140625" style="40"/>
    <col min="1874" max="1874" width="36.85546875" style="40" customWidth="1"/>
    <col min="1875" max="1875" width="16.28515625" style="40" customWidth="1"/>
    <col min="1876" max="1876" width="17.140625" style="40" customWidth="1"/>
    <col min="1877" max="1877" width="18.5703125" style="40" customWidth="1"/>
    <col min="1878" max="1878" width="19.140625" style="40" customWidth="1"/>
    <col min="1879" max="2048" width="9.140625" style="40"/>
    <col min="2049" max="2049" width="36.28515625" style="40" customWidth="1"/>
    <col min="2050" max="2056" width="9.140625" style="40"/>
    <col min="2057" max="2057" width="9.140625" style="40" customWidth="1"/>
    <col min="2058" max="2058" width="9.140625" style="40"/>
    <col min="2059" max="2059" width="9.5703125" style="40" customWidth="1"/>
    <col min="2060" max="2076" width="9.140625" style="40"/>
    <col min="2077" max="2077" width="10.28515625" style="40" customWidth="1"/>
    <col min="2078" max="2078" width="9.140625" style="40"/>
    <col min="2079" max="2079" width="12.7109375" style="40" customWidth="1"/>
    <col min="2080" max="2084" width="9.140625" style="40"/>
    <col min="2085" max="2086" width="9.42578125" style="40" customWidth="1"/>
    <col min="2087" max="2087" width="9.140625" style="40"/>
    <col min="2088" max="2088" width="36.85546875" style="40" customWidth="1"/>
    <col min="2089" max="2102" width="9.140625" style="40"/>
    <col min="2103" max="2103" width="13.28515625" style="40" customWidth="1"/>
    <col min="2104" max="2104" width="9.42578125" style="40" customWidth="1"/>
    <col min="2105" max="2105" width="13.28515625" style="40" customWidth="1"/>
    <col min="2106" max="2106" width="12" style="40" customWidth="1"/>
    <col min="2107" max="2110" width="9.140625" style="40"/>
    <col min="2111" max="2111" width="13.5703125" style="40" customWidth="1"/>
    <col min="2112" max="2112" width="9.140625" style="40"/>
    <col min="2113" max="2113" width="11.85546875" style="40" customWidth="1"/>
    <col min="2114" max="2117" width="10.5703125" style="40" customWidth="1"/>
    <col min="2118" max="2124" width="9.140625" style="40"/>
    <col min="2125" max="2125" width="12.140625" style="40" customWidth="1"/>
    <col min="2126" max="2126" width="11.7109375" style="40" customWidth="1"/>
    <col min="2127" max="2127" width="12.28515625" style="40" customWidth="1"/>
    <col min="2128" max="2128" width="10" style="40" customWidth="1"/>
    <col min="2129" max="2129" width="9.140625" style="40"/>
    <col min="2130" max="2130" width="36.85546875" style="40" customWidth="1"/>
    <col min="2131" max="2131" width="16.28515625" style="40" customWidth="1"/>
    <col min="2132" max="2132" width="17.140625" style="40" customWidth="1"/>
    <col min="2133" max="2133" width="18.5703125" style="40" customWidth="1"/>
    <col min="2134" max="2134" width="19.140625" style="40" customWidth="1"/>
    <col min="2135" max="2304" width="9.140625" style="40"/>
    <col min="2305" max="2305" width="36.28515625" style="40" customWidth="1"/>
    <col min="2306" max="2312" width="9.140625" style="40"/>
    <col min="2313" max="2313" width="9.140625" style="40" customWidth="1"/>
    <col min="2314" max="2314" width="9.140625" style="40"/>
    <col min="2315" max="2315" width="9.5703125" style="40" customWidth="1"/>
    <col min="2316" max="2332" width="9.140625" style="40"/>
    <col min="2333" max="2333" width="10.28515625" style="40" customWidth="1"/>
    <col min="2334" max="2334" width="9.140625" style="40"/>
    <col min="2335" max="2335" width="12.7109375" style="40" customWidth="1"/>
    <col min="2336" max="2340" width="9.140625" style="40"/>
    <col min="2341" max="2342" width="9.42578125" style="40" customWidth="1"/>
    <col min="2343" max="2343" width="9.140625" style="40"/>
    <col min="2344" max="2344" width="36.85546875" style="40" customWidth="1"/>
    <col min="2345" max="2358" width="9.140625" style="40"/>
    <col min="2359" max="2359" width="13.28515625" style="40" customWidth="1"/>
    <col min="2360" max="2360" width="9.42578125" style="40" customWidth="1"/>
    <col min="2361" max="2361" width="13.28515625" style="40" customWidth="1"/>
    <col min="2362" max="2362" width="12" style="40" customWidth="1"/>
    <col min="2363" max="2366" width="9.140625" style="40"/>
    <col min="2367" max="2367" width="13.5703125" style="40" customWidth="1"/>
    <col min="2368" max="2368" width="9.140625" style="40"/>
    <col min="2369" max="2369" width="11.85546875" style="40" customWidth="1"/>
    <col min="2370" max="2373" width="10.5703125" style="40" customWidth="1"/>
    <col min="2374" max="2380" width="9.140625" style="40"/>
    <col min="2381" max="2381" width="12.140625" style="40" customWidth="1"/>
    <col min="2382" max="2382" width="11.7109375" style="40" customWidth="1"/>
    <col min="2383" max="2383" width="12.28515625" style="40" customWidth="1"/>
    <col min="2384" max="2384" width="10" style="40" customWidth="1"/>
    <col min="2385" max="2385" width="9.140625" style="40"/>
    <col min="2386" max="2386" width="36.85546875" style="40" customWidth="1"/>
    <col min="2387" max="2387" width="16.28515625" style="40" customWidth="1"/>
    <col min="2388" max="2388" width="17.140625" style="40" customWidth="1"/>
    <col min="2389" max="2389" width="18.5703125" style="40" customWidth="1"/>
    <col min="2390" max="2390" width="19.140625" style="40" customWidth="1"/>
    <col min="2391" max="2560" width="9.140625" style="40"/>
    <col min="2561" max="2561" width="36.28515625" style="40" customWidth="1"/>
    <col min="2562" max="2568" width="9.140625" style="40"/>
    <col min="2569" max="2569" width="9.140625" style="40" customWidth="1"/>
    <col min="2570" max="2570" width="9.140625" style="40"/>
    <col min="2571" max="2571" width="9.5703125" style="40" customWidth="1"/>
    <col min="2572" max="2588" width="9.140625" style="40"/>
    <col min="2589" max="2589" width="10.28515625" style="40" customWidth="1"/>
    <col min="2590" max="2590" width="9.140625" style="40"/>
    <col min="2591" max="2591" width="12.7109375" style="40" customWidth="1"/>
    <col min="2592" max="2596" width="9.140625" style="40"/>
    <col min="2597" max="2598" width="9.42578125" style="40" customWidth="1"/>
    <col min="2599" max="2599" width="9.140625" style="40"/>
    <col min="2600" max="2600" width="36.85546875" style="40" customWidth="1"/>
    <col min="2601" max="2614" width="9.140625" style="40"/>
    <col min="2615" max="2615" width="13.28515625" style="40" customWidth="1"/>
    <col min="2616" max="2616" width="9.42578125" style="40" customWidth="1"/>
    <col min="2617" max="2617" width="13.28515625" style="40" customWidth="1"/>
    <col min="2618" max="2618" width="12" style="40" customWidth="1"/>
    <col min="2619" max="2622" width="9.140625" style="40"/>
    <col min="2623" max="2623" width="13.5703125" style="40" customWidth="1"/>
    <col min="2624" max="2624" width="9.140625" style="40"/>
    <col min="2625" max="2625" width="11.85546875" style="40" customWidth="1"/>
    <col min="2626" max="2629" width="10.5703125" style="40" customWidth="1"/>
    <col min="2630" max="2636" width="9.140625" style="40"/>
    <col min="2637" max="2637" width="12.140625" style="40" customWidth="1"/>
    <col min="2638" max="2638" width="11.7109375" style="40" customWidth="1"/>
    <col min="2639" max="2639" width="12.28515625" style="40" customWidth="1"/>
    <col min="2640" max="2640" width="10" style="40" customWidth="1"/>
    <col min="2641" max="2641" width="9.140625" style="40"/>
    <col min="2642" max="2642" width="36.85546875" style="40" customWidth="1"/>
    <col min="2643" max="2643" width="16.28515625" style="40" customWidth="1"/>
    <col min="2644" max="2644" width="17.140625" style="40" customWidth="1"/>
    <col min="2645" max="2645" width="18.5703125" style="40" customWidth="1"/>
    <col min="2646" max="2646" width="19.140625" style="40" customWidth="1"/>
    <col min="2647" max="2816" width="9.140625" style="40"/>
    <col min="2817" max="2817" width="36.28515625" style="40" customWidth="1"/>
    <col min="2818" max="2824" width="9.140625" style="40"/>
    <col min="2825" max="2825" width="9.140625" style="40" customWidth="1"/>
    <col min="2826" max="2826" width="9.140625" style="40"/>
    <col min="2827" max="2827" width="9.5703125" style="40" customWidth="1"/>
    <col min="2828" max="2844" width="9.140625" style="40"/>
    <col min="2845" max="2845" width="10.28515625" style="40" customWidth="1"/>
    <col min="2846" max="2846" width="9.140625" style="40"/>
    <col min="2847" max="2847" width="12.7109375" style="40" customWidth="1"/>
    <col min="2848" max="2852" width="9.140625" style="40"/>
    <col min="2853" max="2854" width="9.42578125" style="40" customWidth="1"/>
    <col min="2855" max="2855" width="9.140625" style="40"/>
    <col min="2856" max="2856" width="36.85546875" style="40" customWidth="1"/>
    <col min="2857" max="2870" width="9.140625" style="40"/>
    <col min="2871" max="2871" width="13.28515625" style="40" customWidth="1"/>
    <col min="2872" max="2872" width="9.42578125" style="40" customWidth="1"/>
    <col min="2873" max="2873" width="13.28515625" style="40" customWidth="1"/>
    <col min="2874" max="2874" width="12" style="40" customWidth="1"/>
    <col min="2875" max="2878" width="9.140625" style="40"/>
    <col min="2879" max="2879" width="13.5703125" style="40" customWidth="1"/>
    <col min="2880" max="2880" width="9.140625" style="40"/>
    <col min="2881" max="2881" width="11.85546875" style="40" customWidth="1"/>
    <col min="2882" max="2885" width="10.5703125" style="40" customWidth="1"/>
    <col min="2886" max="2892" width="9.140625" style="40"/>
    <col min="2893" max="2893" width="12.140625" style="40" customWidth="1"/>
    <col min="2894" max="2894" width="11.7109375" style="40" customWidth="1"/>
    <col min="2895" max="2895" width="12.28515625" style="40" customWidth="1"/>
    <col min="2896" max="2896" width="10" style="40" customWidth="1"/>
    <col min="2897" max="2897" width="9.140625" style="40"/>
    <col min="2898" max="2898" width="36.85546875" style="40" customWidth="1"/>
    <col min="2899" max="2899" width="16.28515625" style="40" customWidth="1"/>
    <col min="2900" max="2900" width="17.140625" style="40" customWidth="1"/>
    <col min="2901" max="2901" width="18.5703125" style="40" customWidth="1"/>
    <col min="2902" max="2902" width="19.140625" style="40" customWidth="1"/>
    <col min="2903" max="3072" width="9.140625" style="40"/>
    <col min="3073" max="3073" width="36.28515625" style="40" customWidth="1"/>
    <col min="3074" max="3080" width="9.140625" style="40"/>
    <col min="3081" max="3081" width="9.140625" style="40" customWidth="1"/>
    <col min="3082" max="3082" width="9.140625" style="40"/>
    <col min="3083" max="3083" width="9.5703125" style="40" customWidth="1"/>
    <col min="3084" max="3100" width="9.140625" style="40"/>
    <col min="3101" max="3101" width="10.28515625" style="40" customWidth="1"/>
    <col min="3102" max="3102" width="9.140625" style="40"/>
    <col min="3103" max="3103" width="12.7109375" style="40" customWidth="1"/>
    <col min="3104" max="3108" width="9.140625" style="40"/>
    <col min="3109" max="3110" width="9.42578125" style="40" customWidth="1"/>
    <col min="3111" max="3111" width="9.140625" style="40"/>
    <col min="3112" max="3112" width="36.85546875" style="40" customWidth="1"/>
    <col min="3113" max="3126" width="9.140625" style="40"/>
    <col min="3127" max="3127" width="13.28515625" style="40" customWidth="1"/>
    <col min="3128" max="3128" width="9.42578125" style="40" customWidth="1"/>
    <col min="3129" max="3129" width="13.28515625" style="40" customWidth="1"/>
    <col min="3130" max="3130" width="12" style="40" customWidth="1"/>
    <col min="3131" max="3134" width="9.140625" style="40"/>
    <col min="3135" max="3135" width="13.5703125" style="40" customWidth="1"/>
    <col min="3136" max="3136" width="9.140625" style="40"/>
    <col min="3137" max="3137" width="11.85546875" style="40" customWidth="1"/>
    <col min="3138" max="3141" width="10.5703125" style="40" customWidth="1"/>
    <col min="3142" max="3148" width="9.140625" style="40"/>
    <col min="3149" max="3149" width="12.140625" style="40" customWidth="1"/>
    <col min="3150" max="3150" width="11.7109375" style="40" customWidth="1"/>
    <col min="3151" max="3151" width="12.28515625" style="40" customWidth="1"/>
    <col min="3152" max="3152" width="10" style="40" customWidth="1"/>
    <col min="3153" max="3153" width="9.140625" style="40"/>
    <col min="3154" max="3154" width="36.85546875" style="40" customWidth="1"/>
    <col min="3155" max="3155" width="16.28515625" style="40" customWidth="1"/>
    <col min="3156" max="3156" width="17.140625" style="40" customWidth="1"/>
    <col min="3157" max="3157" width="18.5703125" style="40" customWidth="1"/>
    <col min="3158" max="3158" width="19.140625" style="40" customWidth="1"/>
    <col min="3159" max="3328" width="9.140625" style="40"/>
    <col min="3329" max="3329" width="36.28515625" style="40" customWidth="1"/>
    <col min="3330" max="3336" width="9.140625" style="40"/>
    <col min="3337" max="3337" width="9.140625" style="40" customWidth="1"/>
    <col min="3338" max="3338" width="9.140625" style="40"/>
    <col min="3339" max="3339" width="9.5703125" style="40" customWidth="1"/>
    <col min="3340" max="3356" width="9.140625" style="40"/>
    <col min="3357" max="3357" width="10.28515625" style="40" customWidth="1"/>
    <col min="3358" max="3358" width="9.140625" style="40"/>
    <col min="3359" max="3359" width="12.7109375" style="40" customWidth="1"/>
    <col min="3360" max="3364" width="9.140625" style="40"/>
    <col min="3365" max="3366" width="9.42578125" style="40" customWidth="1"/>
    <col min="3367" max="3367" width="9.140625" style="40"/>
    <col min="3368" max="3368" width="36.85546875" style="40" customWidth="1"/>
    <col min="3369" max="3382" width="9.140625" style="40"/>
    <col min="3383" max="3383" width="13.28515625" style="40" customWidth="1"/>
    <col min="3384" max="3384" width="9.42578125" style="40" customWidth="1"/>
    <col min="3385" max="3385" width="13.28515625" style="40" customWidth="1"/>
    <col min="3386" max="3386" width="12" style="40" customWidth="1"/>
    <col min="3387" max="3390" width="9.140625" style="40"/>
    <col min="3391" max="3391" width="13.5703125" style="40" customWidth="1"/>
    <col min="3392" max="3392" width="9.140625" style="40"/>
    <col min="3393" max="3393" width="11.85546875" style="40" customWidth="1"/>
    <col min="3394" max="3397" width="10.5703125" style="40" customWidth="1"/>
    <col min="3398" max="3404" width="9.140625" style="40"/>
    <col min="3405" max="3405" width="12.140625" style="40" customWidth="1"/>
    <col min="3406" max="3406" width="11.7109375" style="40" customWidth="1"/>
    <col min="3407" max="3407" width="12.28515625" style="40" customWidth="1"/>
    <col min="3408" max="3408" width="10" style="40" customWidth="1"/>
    <col min="3409" max="3409" width="9.140625" style="40"/>
    <col min="3410" max="3410" width="36.85546875" style="40" customWidth="1"/>
    <col min="3411" max="3411" width="16.28515625" style="40" customWidth="1"/>
    <col min="3412" max="3412" width="17.140625" style="40" customWidth="1"/>
    <col min="3413" max="3413" width="18.5703125" style="40" customWidth="1"/>
    <col min="3414" max="3414" width="19.140625" style="40" customWidth="1"/>
    <col min="3415" max="3584" width="9.140625" style="40"/>
    <col min="3585" max="3585" width="36.28515625" style="40" customWidth="1"/>
    <col min="3586" max="3592" width="9.140625" style="40"/>
    <col min="3593" max="3593" width="9.140625" style="40" customWidth="1"/>
    <col min="3594" max="3594" width="9.140625" style="40"/>
    <col min="3595" max="3595" width="9.5703125" style="40" customWidth="1"/>
    <col min="3596" max="3612" width="9.140625" style="40"/>
    <col min="3613" max="3613" width="10.28515625" style="40" customWidth="1"/>
    <col min="3614" max="3614" width="9.140625" style="40"/>
    <col min="3615" max="3615" width="12.7109375" style="40" customWidth="1"/>
    <col min="3616" max="3620" width="9.140625" style="40"/>
    <col min="3621" max="3622" width="9.42578125" style="40" customWidth="1"/>
    <col min="3623" max="3623" width="9.140625" style="40"/>
    <col min="3624" max="3624" width="36.85546875" style="40" customWidth="1"/>
    <col min="3625" max="3638" width="9.140625" style="40"/>
    <col min="3639" max="3639" width="13.28515625" style="40" customWidth="1"/>
    <col min="3640" max="3640" width="9.42578125" style="40" customWidth="1"/>
    <col min="3641" max="3641" width="13.28515625" style="40" customWidth="1"/>
    <col min="3642" max="3642" width="12" style="40" customWidth="1"/>
    <col min="3643" max="3646" width="9.140625" style="40"/>
    <col min="3647" max="3647" width="13.5703125" style="40" customWidth="1"/>
    <col min="3648" max="3648" width="9.140625" style="40"/>
    <col min="3649" max="3649" width="11.85546875" style="40" customWidth="1"/>
    <col min="3650" max="3653" width="10.5703125" style="40" customWidth="1"/>
    <col min="3654" max="3660" width="9.140625" style="40"/>
    <col min="3661" max="3661" width="12.140625" style="40" customWidth="1"/>
    <col min="3662" max="3662" width="11.7109375" style="40" customWidth="1"/>
    <col min="3663" max="3663" width="12.28515625" style="40" customWidth="1"/>
    <col min="3664" max="3664" width="10" style="40" customWidth="1"/>
    <col min="3665" max="3665" width="9.140625" style="40"/>
    <col min="3666" max="3666" width="36.85546875" style="40" customWidth="1"/>
    <col min="3667" max="3667" width="16.28515625" style="40" customWidth="1"/>
    <col min="3668" max="3668" width="17.140625" style="40" customWidth="1"/>
    <col min="3669" max="3669" width="18.5703125" style="40" customWidth="1"/>
    <col min="3670" max="3670" width="19.140625" style="40" customWidth="1"/>
    <col min="3671" max="3840" width="9.140625" style="40"/>
    <col min="3841" max="3841" width="36.28515625" style="40" customWidth="1"/>
    <col min="3842" max="3848" width="9.140625" style="40"/>
    <col min="3849" max="3849" width="9.140625" style="40" customWidth="1"/>
    <col min="3850" max="3850" width="9.140625" style="40"/>
    <col min="3851" max="3851" width="9.5703125" style="40" customWidth="1"/>
    <col min="3852" max="3868" width="9.140625" style="40"/>
    <col min="3869" max="3869" width="10.28515625" style="40" customWidth="1"/>
    <col min="3870" max="3870" width="9.140625" style="40"/>
    <col min="3871" max="3871" width="12.7109375" style="40" customWidth="1"/>
    <col min="3872" max="3876" width="9.140625" style="40"/>
    <col min="3877" max="3878" width="9.42578125" style="40" customWidth="1"/>
    <col min="3879" max="3879" width="9.140625" style="40"/>
    <col min="3880" max="3880" width="36.85546875" style="40" customWidth="1"/>
    <col min="3881" max="3894" width="9.140625" style="40"/>
    <col min="3895" max="3895" width="13.28515625" style="40" customWidth="1"/>
    <col min="3896" max="3896" width="9.42578125" style="40" customWidth="1"/>
    <col min="3897" max="3897" width="13.28515625" style="40" customWidth="1"/>
    <col min="3898" max="3898" width="12" style="40" customWidth="1"/>
    <col min="3899" max="3902" width="9.140625" style="40"/>
    <col min="3903" max="3903" width="13.5703125" style="40" customWidth="1"/>
    <col min="3904" max="3904" width="9.140625" style="40"/>
    <col min="3905" max="3905" width="11.85546875" style="40" customWidth="1"/>
    <col min="3906" max="3909" width="10.5703125" style="40" customWidth="1"/>
    <col min="3910" max="3916" width="9.140625" style="40"/>
    <col min="3917" max="3917" width="12.140625" style="40" customWidth="1"/>
    <col min="3918" max="3918" width="11.7109375" style="40" customWidth="1"/>
    <col min="3919" max="3919" width="12.28515625" style="40" customWidth="1"/>
    <col min="3920" max="3920" width="10" style="40" customWidth="1"/>
    <col min="3921" max="3921" width="9.140625" style="40"/>
    <col min="3922" max="3922" width="36.85546875" style="40" customWidth="1"/>
    <col min="3923" max="3923" width="16.28515625" style="40" customWidth="1"/>
    <col min="3924" max="3924" width="17.140625" style="40" customWidth="1"/>
    <col min="3925" max="3925" width="18.5703125" style="40" customWidth="1"/>
    <col min="3926" max="3926" width="19.140625" style="40" customWidth="1"/>
    <col min="3927" max="4096" width="9.140625" style="40"/>
    <col min="4097" max="4097" width="36.28515625" style="40" customWidth="1"/>
    <col min="4098" max="4104" width="9.140625" style="40"/>
    <col min="4105" max="4105" width="9.140625" style="40" customWidth="1"/>
    <col min="4106" max="4106" width="9.140625" style="40"/>
    <col min="4107" max="4107" width="9.5703125" style="40" customWidth="1"/>
    <col min="4108" max="4124" width="9.140625" style="40"/>
    <col min="4125" max="4125" width="10.28515625" style="40" customWidth="1"/>
    <col min="4126" max="4126" width="9.140625" style="40"/>
    <col min="4127" max="4127" width="12.7109375" style="40" customWidth="1"/>
    <col min="4128" max="4132" width="9.140625" style="40"/>
    <col min="4133" max="4134" width="9.42578125" style="40" customWidth="1"/>
    <col min="4135" max="4135" width="9.140625" style="40"/>
    <col min="4136" max="4136" width="36.85546875" style="40" customWidth="1"/>
    <col min="4137" max="4150" width="9.140625" style="40"/>
    <col min="4151" max="4151" width="13.28515625" style="40" customWidth="1"/>
    <col min="4152" max="4152" width="9.42578125" style="40" customWidth="1"/>
    <col min="4153" max="4153" width="13.28515625" style="40" customWidth="1"/>
    <col min="4154" max="4154" width="12" style="40" customWidth="1"/>
    <col min="4155" max="4158" width="9.140625" style="40"/>
    <col min="4159" max="4159" width="13.5703125" style="40" customWidth="1"/>
    <col min="4160" max="4160" width="9.140625" style="40"/>
    <col min="4161" max="4161" width="11.85546875" style="40" customWidth="1"/>
    <col min="4162" max="4165" width="10.5703125" style="40" customWidth="1"/>
    <col min="4166" max="4172" width="9.140625" style="40"/>
    <col min="4173" max="4173" width="12.140625" style="40" customWidth="1"/>
    <col min="4174" max="4174" width="11.7109375" style="40" customWidth="1"/>
    <col min="4175" max="4175" width="12.28515625" style="40" customWidth="1"/>
    <col min="4176" max="4176" width="10" style="40" customWidth="1"/>
    <col min="4177" max="4177" width="9.140625" style="40"/>
    <col min="4178" max="4178" width="36.85546875" style="40" customWidth="1"/>
    <col min="4179" max="4179" width="16.28515625" style="40" customWidth="1"/>
    <col min="4180" max="4180" width="17.140625" style="40" customWidth="1"/>
    <col min="4181" max="4181" width="18.5703125" style="40" customWidth="1"/>
    <col min="4182" max="4182" width="19.140625" style="40" customWidth="1"/>
    <col min="4183" max="4352" width="9.140625" style="40"/>
    <col min="4353" max="4353" width="36.28515625" style="40" customWidth="1"/>
    <col min="4354" max="4360" width="9.140625" style="40"/>
    <col min="4361" max="4361" width="9.140625" style="40" customWidth="1"/>
    <col min="4362" max="4362" width="9.140625" style="40"/>
    <col min="4363" max="4363" width="9.5703125" style="40" customWidth="1"/>
    <col min="4364" max="4380" width="9.140625" style="40"/>
    <col min="4381" max="4381" width="10.28515625" style="40" customWidth="1"/>
    <col min="4382" max="4382" width="9.140625" style="40"/>
    <col min="4383" max="4383" width="12.7109375" style="40" customWidth="1"/>
    <col min="4384" max="4388" width="9.140625" style="40"/>
    <col min="4389" max="4390" width="9.42578125" style="40" customWidth="1"/>
    <col min="4391" max="4391" width="9.140625" style="40"/>
    <col min="4392" max="4392" width="36.85546875" style="40" customWidth="1"/>
    <col min="4393" max="4406" width="9.140625" style="40"/>
    <col min="4407" max="4407" width="13.28515625" style="40" customWidth="1"/>
    <col min="4408" max="4408" width="9.42578125" style="40" customWidth="1"/>
    <col min="4409" max="4409" width="13.28515625" style="40" customWidth="1"/>
    <col min="4410" max="4410" width="12" style="40" customWidth="1"/>
    <col min="4411" max="4414" width="9.140625" style="40"/>
    <col min="4415" max="4415" width="13.5703125" style="40" customWidth="1"/>
    <col min="4416" max="4416" width="9.140625" style="40"/>
    <col min="4417" max="4417" width="11.85546875" style="40" customWidth="1"/>
    <col min="4418" max="4421" width="10.5703125" style="40" customWidth="1"/>
    <col min="4422" max="4428" width="9.140625" style="40"/>
    <col min="4429" max="4429" width="12.140625" style="40" customWidth="1"/>
    <col min="4430" max="4430" width="11.7109375" style="40" customWidth="1"/>
    <col min="4431" max="4431" width="12.28515625" style="40" customWidth="1"/>
    <col min="4432" max="4432" width="10" style="40" customWidth="1"/>
    <col min="4433" max="4433" width="9.140625" style="40"/>
    <col min="4434" max="4434" width="36.85546875" style="40" customWidth="1"/>
    <col min="4435" max="4435" width="16.28515625" style="40" customWidth="1"/>
    <col min="4436" max="4436" width="17.140625" style="40" customWidth="1"/>
    <col min="4437" max="4437" width="18.5703125" style="40" customWidth="1"/>
    <col min="4438" max="4438" width="19.140625" style="40" customWidth="1"/>
    <col min="4439" max="4608" width="9.140625" style="40"/>
    <col min="4609" max="4609" width="36.28515625" style="40" customWidth="1"/>
    <col min="4610" max="4616" width="9.140625" style="40"/>
    <col min="4617" max="4617" width="9.140625" style="40" customWidth="1"/>
    <col min="4618" max="4618" width="9.140625" style="40"/>
    <col min="4619" max="4619" width="9.5703125" style="40" customWidth="1"/>
    <col min="4620" max="4636" width="9.140625" style="40"/>
    <col min="4637" max="4637" width="10.28515625" style="40" customWidth="1"/>
    <col min="4638" max="4638" width="9.140625" style="40"/>
    <col min="4639" max="4639" width="12.7109375" style="40" customWidth="1"/>
    <col min="4640" max="4644" width="9.140625" style="40"/>
    <col min="4645" max="4646" width="9.42578125" style="40" customWidth="1"/>
    <col min="4647" max="4647" width="9.140625" style="40"/>
    <col min="4648" max="4648" width="36.85546875" style="40" customWidth="1"/>
    <col min="4649" max="4662" width="9.140625" style="40"/>
    <col min="4663" max="4663" width="13.28515625" style="40" customWidth="1"/>
    <col min="4664" max="4664" width="9.42578125" style="40" customWidth="1"/>
    <col min="4665" max="4665" width="13.28515625" style="40" customWidth="1"/>
    <col min="4666" max="4666" width="12" style="40" customWidth="1"/>
    <col min="4667" max="4670" width="9.140625" style="40"/>
    <col min="4671" max="4671" width="13.5703125" style="40" customWidth="1"/>
    <col min="4672" max="4672" width="9.140625" style="40"/>
    <col min="4673" max="4673" width="11.85546875" style="40" customWidth="1"/>
    <col min="4674" max="4677" width="10.5703125" style="40" customWidth="1"/>
    <col min="4678" max="4684" width="9.140625" style="40"/>
    <col min="4685" max="4685" width="12.140625" style="40" customWidth="1"/>
    <col min="4686" max="4686" width="11.7109375" style="40" customWidth="1"/>
    <col min="4687" max="4687" width="12.28515625" style="40" customWidth="1"/>
    <col min="4688" max="4688" width="10" style="40" customWidth="1"/>
    <col min="4689" max="4689" width="9.140625" style="40"/>
    <col min="4690" max="4690" width="36.85546875" style="40" customWidth="1"/>
    <col min="4691" max="4691" width="16.28515625" style="40" customWidth="1"/>
    <col min="4692" max="4692" width="17.140625" style="40" customWidth="1"/>
    <col min="4693" max="4693" width="18.5703125" style="40" customWidth="1"/>
    <col min="4694" max="4694" width="19.140625" style="40" customWidth="1"/>
    <col min="4695" max="4864" width="9.140625" style="40"/>
    <col min="4865" max="4865" width="36.28515625" style="40" customWidth="1"/>
    <col min="4866" max="4872" width="9.140625" style="40"/>
    <col min="4873" max="4873" width="9.140625" style="40" customWidth="1"/>
    <col min="4874" max="4874" width="9.140625" style="40"/>
    <col min="4875" max="4875" width="9.5703125" style="40" customWidth="1"/>
    <col min="4876" max="4892" width="9.140625" style="40"/>
    <col min="4893" max="4893" width="10.28515625" style="40" customWidth="1"/>
    <col min="4894" max="4894" width="9.140625" style="40"/>
    <col min="4895" max="4895" width="12.7109375" style="40" customWidth="1"/>
    <col min="4896" max="4900" width="9.140625" style="40"/>
    <col min="4901" max="4902" width="9.42578125" style="40" customWidth="1"/>
    <col min="4903" max="4903" width="9.140625" style="40"/>
    <col min="4904" max="4904" width="36.85546875" style="40" customWidth="1"/>
    <col min="4905" max="4918" width="9.140625" style="40"/>
    <col min="4919" max="4919" width="13.28515625" style="40" customWidth="1"/>
    <col min="4920" max="4920" width="9.42578125" style="40" customWidth="1"/>
    <col min="4921" max="4921" width="13.28515625" style="40" customWidth="1"/>
    <col min="4922" max="4922" width="12" style="40" customWidth="1"/>
    <col min="4923" max="4926" width="9.140625" style="40"/>
    <col min="4927" max="4927" width="13.5703125" style="40" customWidth="1"/>
    <col min="4928" max="4928" width="9.140625" style="40"/>
    <col min="4929" max="4929" width="11.85546875" style="40" customWidth="1"/>
    <col min="4930" max="4933" width="10.5703125" style="40" customWidth="1"/>
    <col min="4934" max="4940" width="9.140625" style="40"/>
    <col min="4941" max="4941" width="12.140625" style="40" customWidth="1"/>
    <col min="4942" max="4942" width="11.7109375" style="40" customWidth="1"/>
    <col min="4943" max="4943" width="12.28515625" style="40" customWidth="1"/>
    <col min="4944" max="4944" width="10" style="40" customWidth="1"/>
    <col min="4945" max="4945" width="9.140625" style="40"/>
    <col min="4946" max="4946" width="36.85546875" style="40" customWidth="1"/>
    <col min="4947" max="4947" width="16.28515625" style="40" customWidth="1"/>
    <col min="4948" max="4948" width="17.140625" style="40" customWidth="1"/>
    <col min="4949" max="4949" width="18.5703125" style="40" customWidth="1"/>
    <col min="4950" max="4950" width="19.140625" style="40" customWidth="1"/>
    <col min="4951" max="5120" width="9.140625" style="40"/>
    <col min="5121" max="5121" width="36.28515625" style="40" customWidth="1"/>
    <col min="5122" max="5128" width="9.140625" style="40"/>
    <col min="5129" max="5129" width="9.140625" style="40" customWidth="1"/>
    <col min="5130" max="5130" width="9.140625" style="40"/>
    <col min="5131" max="5131" width="9.5703125" style="40" customWidth="1"/>
    <col min="5132" max="5148" width="9.140625" style="40"/>
    <col min="5149" max="5149" width="10.28515625" style="40" customWidth="1"/>
    <col min="5150" max="5150" width="9.140625" style="40"/>
    <col min="5151" max="5151" width="12.7109375" style="40" customWidth="1"/>
    <col min="5152" max="5156" width="9.140625" style="40"/>
    <col min="5157" max="5158" width="9.42578125" style="40" customWidth="1"/>
    <col min="5159" max="5159" width="9.140625" style="40"/>
    <col min="5160" max="5160" width="36.85546875" style="40" customWidth="1"/>
    <col min="5161" max="5174" width="9.140625" style="40"/>
    <col min="5175" max="5175" width="13.28515625" style="40" customWidth="1"/>
    <col min="5176" max="5176" width="9.42578125" style="40" customWidth="1"/>
    <col min="5177" max="5177" width="13.28515625" style="40" customWidth="1"/>
    <col min="5178" max="5178" width="12" style="40" customWidth="1"/>
    <col min="5179" max="5182" width="9.140625" style="40"/>
    <col min="5183" max="5183" width="13.5703125" style="40" customWidth="1"/>
    <col min="5184" max="5184" width="9.140625" style="40"/>
    <col min="5185" max="5185" width="11.85546875" style="40" customWidth="1"/>
    <col min="5186" max="5189" width="10.5703125" style="40" customWidth="1"/>
    <col min="5190" max="5196" width="9.140625" style="40"/>
    <col min="5197" max="5197" width="12.140625" style="40" customWidth="1"/>
    <col min="5198" max="5198" width="11.7109375" style="40" customWidth="1"/>
    <col min="5199" max="5199" width="12.28515625" style="40" customWidth="1"/>
    <col min="5200" max="5200" width="10" style="40" customWidth="1"/>
    <col min="5201" max="5201" width="9.140625" style="40"/>
    <col min="5202" max="5202" width="36.85546875" style="40" customWidth="1"/>
    <col min="5203" max="5203" width="16.28515625" style="40" customWidth="1"/>
    <col min="5204" max="5204" width="17.140625" style="40" customWidth="1"/>
    <col min="5205" max="5205" width="18.5703125" style="40" customWidth="1"/>
    <col min="5206" max="5206" width="19.140625" style="40" customWidth="1"/>
    <col min="5207" max="5376" width="9.140625" style="40"/>
    <col min="5377" max="5377" width="36.28515625" style="40" customWidth="1"/>
    <col min="5378" max="5384" width="9.140625" style="40"/>
    <col min="5385" max="5385" width="9.140625" style="40" customWidth="1"/>
    <col min="5386" max="5386" width="9.140625" style="40"/>
    <col min="5387" max="5387" width="9.5703125" style="40" customWidth="1"/>
    <col min="5388" max="5404" width="9.140625" style="40"/>
    <col min="5405" max="5405" width="10.28515625" style="40" customWidth="1"/>
    <col min="5406" max="5406" width="9.140625" style="40"/>
    <col min="5407" max="5407" width="12.7109375" style="40" customWidth="1"/>
    <col min="5408" max="5412" width="9.140625" style="40"/>
    <col min="5413" max="5414" width="9.42578125" style="40" customWidth="1"/>
    <col min="5415" max="5415" width="9.140625" style="40"/>
    <col min="5416" max="5416" width="36.85546875" style="40" customWidth="1"/>
    <col min="5417" max="5430" width="9.140625" style="40"/>
    <col min="5431" max="5431" width="13.28515625" style="40" customWidth="1"/>
    <col min="5432" max="5432" width="9.42578125" style="40" customWidth="1"/>
    <col min="5433" max="5433" width="13.28515625" style="40" customWidth="1"/>
    <col min="5434" max="5434" width="12" style="40" customWidth="1"/>
    <col min="5435" max="5438" width="9.140625" style="40"/>
    <col min="5439" max="5439" width="13.5703125" style="40" customWidth="1"/>
    <col min="5440" max="5440" width="9.140625" style="40"/>
    <col min="5441" max="5441" width="11.85546875" style="40" customWidth="1"/>
    <col min="5442" max="5445" width="10.5703125" style="40" customWidth="1"/>
    <col min="5446" max="5452" width="9.140625" style="40"/>
    <col min="5453" max="5453" width="12.140625" style="40" customWidth="1"/>
    <col min="5454" max="5454" width="11.7109375" style="40" customWidth="1"/>
    <col min="5455" max="5455" width="12.28515625" style="40" customWidth="1"/>
    <col min="5456" max="5456" width="10" style="40" customWidth="1"/>
    <col min="5457" max="5457" width="9.140625" style="40"/>
    <col min="5458" max="5458" width="36.85546875" style="40" customWidth="1"/>
    <col min="5459" max="5459" width="16.28515625" style="40" customWidth="1"/>
    <col min="5460" max="5460" width="17.140625" style="40" customWidth="1"/>
    <col min="5461" max="5461" width="18.5703125" style="40" customWidth="1"/>
    <col min="5462" max="5462" width="19.140625" style="40" customWidth="1"/>
    <col min="5463" max="5632" width="9.140625" style="40"/>
    <col min="5633" max="5633" width="36.28515625" style="40" customWidth="1"/>
    <col min="5634" max="5640" width="9.140625" style="40"/>
    <col min="5641" max="5641" width="9.140625" style="40" customWidth="1"/>
    <col min="5642" max="5642" width="9.140625" style="40"/>
    <col min="5643" max="5643" width="9.5703125" style="40" customWidth="1"/>
    <col min="5644" max="5660" width="9.140625" style="40"/>
    <col min="5661" max="5661" width="10.28515625" style="40" customWidth="1"/>
    <col min="5662" max="5662" width="9.140625" style="40"/>
    <col min="5663" max="5663" width="12.7109375" style="40" customWidth="1"/>
    <col min="5664" max="5668" width="9.140625" style="40"/>
    <col min="5669" max="5670" width="9.42578125" style="40" customWidth="1"/>
    <col min="5671" max="5671" width="9.140625" style="40"/>
    <col min="5672" max="5672" width="36.85546875" style="40" customWidth="1"/>
    <col min="5673" max="5686" width="9.140625" style="40"/>
    <col min="5687" max="5687" width="13.28515625" style="40" customWidth="1"/>
    <col min="5688" max="5688" width="9.42578125" style="40" customWidth="1"/>
    <col min="5689" max="5689" width="13.28515625" style="40" customWidth="1"/>
    <col min="5690" max="5690" width="12" style="40" customWidth="1"/>
    <col min="5691" max="5694" width="9.140625" style="40"/>
    <col min="5695" max="5695" width="13.5703125" style="40" customWidth="1"/>
    <col min="5696" max="5696" width="9.140625" style="40"/>
    <col min="5697" max="5697" width="11.85546875" style="40" customWidth="1"/>
    <col min="5698" max="5701" width="10.5703125" style="40" customWidth="1"/>
    <col min="5702" max="5708" width="9.140625" style="40"/>
    <col min="5709" max="5709" width="12.140625" style="40" customWidth="1"/>
    <col min="5710" max="5710" width="11.7109375" style="40" customWidth="1"/>
    <col min="5711" max="5711" width="12.28515625" style="40" customWidth="1"/>
    <col min="5712" max="5712" width="10" style="40" customWidth="1"/>
    <col min="5713" max="5713" width="9.140625" style="40"/>
    <col min="5714" max="5714" width="36.85546875" style="40" customWidth="1"/>
    <col min="5715" max="5715" width="16.28515625" style="40" customWidth="1"/>
    <col min="5716" max="5716" width="17.140625" style="40" customWidth="1"/>
    <col min="5717" max="5717" width="18.5703125" style="40" customWidth="1"/>
    <col min="5718" max="5718" width="19.140625" style="40" customWidth="1"/>
    <col min="5719" max="5888" width="9.140625" style="40"/>
    <col min="5889" max="5889" width="36.28515625" style="40" customWidth="1"/>
    <col min="5890" max="5896" width="9.140625" style="40"/>
    <col min="5897" max="5897" width="9.140625" style="40" customWidth="1"/>
    <col min="5898" max="5898" width="9.140625" style="40"/>
    <col min="5899" max="5899" width="9.5703125" style="40" customWidth="1"/>
    <col min="5900" max="5916" width="9.140625" style="40"/>
    <col min="5917" max="5917" width="10.28515625" style="40" customWidth="1"/>
    <col min="5918" max="5918" width="9.140625" style="40"/>
    <col min="5919" max="5919" width="12.7109375" style="40" customWidth="1"/>
    <col min="5920" max="5924" width="9.140625" style="40"/>
    <col min="5925" max="5926" width="9.42578125" style="40" customWidth="1"/>
    <col min="5927" max="5927" width="9.140625" style="40"/>
    <col min="5928" max="5928" width="36.85546875" style="40" customWidth="1"/>
    <col min="5929" max="5942" width="9.140625" style="40"/>
    <col min="5943" max="5943" width="13.28515625" style="40" customWidth="1"/>
    <col min="5944" max="5944" width="9.42578125" style="40" customWidth="1"/>
    <col min="5945" max="5945" width="13.28515625" style="40" customWidth="1"/>
    <col min="5946" max="5946" width="12" style="40" customWidth="1"/>
    <col min="5947" max="5950" width="9.140625" style="40"/>
    <col min="5951" max="5951" width="13.5703125" style="40" customWidth="1"/>
    <col min="5952" max="5952" width="9.140625" style="40"/>
    <col min="5953" max="5953" width="11.85546875" style="40" customWidth="1"/>
    <col min="5954" max="5957" width="10.5703125" style="40" customWidth="1"/>
    <col min="5958" max="5964" width="9.140625" style="40"/>
    <col min="5965" max="5965" width="12.140625" style="40" customWidth="1"/>
    <col min="5966" max="5966" width="11.7109375" style="40" customWidth="1"/>
    <col min="5967" max="5967" width="12.28515625" style="40" customWidth="1"/>
    <col min="5968" max="5968" width="10" style="40" customWidth="1"/>
    <col min="5969" max="5969" width="9.140625" style="40"/>
    <col min="5970" max="5970" width="36.85546875" style="40" customWidth="1"/>
    <col min="5971" max="5971" width="16.28515625" style="40" customWidth="1"/>
    <col min="5972" max="5972" width="17.140625" style="40" customWidth="1"/>
    <col min="5973" max="5973" width="18.5703125" style="40" customWidth="1"/>
    <col min="5974" max="5974" width="19.140625" style="40" customWidth="1"/>
    <col min="5975" max="6144" width="9.140625" style="40"/>
    <col min="6145" max="6145" width="36.28515625" style="40" customWidth="1"/>
    <col min="6146" max="6152" width="9.140625" style="40"/>
    <col min="6153" max="6153" width="9.140625" style="40" customWidth="1"/>
    <col min="6154" max="6154" width="9.140625" style="40"/>
    <col min="6155" max="6155" width="9.5703125" style="40" customWidth="1"/>
    <col min="6156" max="6172" width="9.140625" style="40"/>
    <col min="6173" max="6173" width="10.28515625" style="40" customWidth="1"/>
    <col min="6174" max="6174" width="9.140625" style="40"/>
    <col min="6175" max="6175" width="12.7109375" style="40" customWidth="1"/>
    <col min="6176" max="6180" width="9.140625" style="40"/>
    <col min="6181" max="6182" width="9.42578125" style="40" customWidth="1"/>
    <col min="6183" max="6183" width="9.140625" style="40"/>
    <col min="6184" max="6184" width="36.85546875" style="40" customWidth="1"/>
    <col min="6185" max="6198" width="9.140625" style="40"/>
    <col min="6199" max="6199" width="13.28515625" style="40" customWidth="1"/>
    <col min="6200" max="6200" width="9.42578125" style="40" customWidth="1"/>
    <col min="6201" max="6201" width="13.28515625" style="40" customWidth="1"/>
    <col min="6202" max="6202" width="12" style="40" customWidth="1"/>
    <col min="6203" max="6206" width="9.140625" style="40"/>
    <col min="6207" max="6207" width="13.5703125" style="40" customWidth="1"/>
    <col min="6208" max="6208" width="9.140625" style="40"/>
    <col min="6209" max="6209" width="11.85546875" style="40" customWidth="1"/>
    <col min="6210" max="6213" width="10.5703125" style="40" customWidth="1"/>
    <col min="6214" max="6220" width="9.140625" style="40"/>
    <col min="6221" max="6221" width="12.140625" style="40" customWidth="1"/>
    <col min="6222" max="6222" width="11.7109375" style="40" customWidth="1"/>
    <col min="6223" max="6223" width="12.28515625" style="40" customWidth="1"/>
    <col min="6224" max="6224" width="10" style="40" customWidth="1"/>
    <col min="6225" max="6225" width="9.140625" style="40"/>
    <col min="6226" max="6226" width="36.85546875" style="40" customWidth="1"/>
    <col min="6227" max="6227" width="16.28515625" style="40" customWidth="1"/>
    <col min="6228" max="6228" width="17.140625" style="40" customWidth="1"/>
    <col min="6229" max="6229" width="18.5703125" style="40" customWidth="1"/>
    <col min="6230" max="6230" width="19.140625" style="40" customWidth="1"/>
    <col min="6231" max="6400" width="9.140625" style="40"/>
    <col min="6401" max="6401" width="36.28515625" style="40" customWidth="1"/>
    <col min="6402" max="6408" width="9.140625" style="40"/>
    <col min="6409" max="6409" width="9.140625" style="40" customWidth="1"/>
    <col min="6410" max="6410" width="9.140625" style="40"/>
    <col min="6411" max="6411" width="9.5703125" style="40" customWidth="1"/>
    <col min="6412" max="6428" width="9.140625" style="40"/>
    <col min="6429" max="6429" width="10.28515625" style="40" customWidth="1"/>
    <col min="6430" max="6430" width="9.140625" style="40"/>
    <col min="6431" max="6431" width="12.7109375" style="40" customWidth="1"/>
    <col min="6432" max="6436" width="9.140625" style="40"/>
    <col min="6437" max="6438" width="9.42578125" style="40" customWidth="1"/>
    <col min="6439" max="6439" width="9.140625" style="40"/>
    <col min="6440" max="6440" width="36.85546875" style="40" customWidth="1"/>
    <col min="6441" max="6454" width="9.140625" style="40"/>
    <col min="6455" max="6455" width="13.28515625" style="40" customWidth="1"/>
    <col min="6456" max="6456" width="9.42578125" style="40" customWidth="1"/>
    <col min="6457" max="6457" width="13.28515625" style="40" customWidth="1"/>
    <col min="6458" max="6458" width="12" style="40" customWidth="1"/>
    <col min="6459" max="6462" width="9.140625" style="40"/>
    <col min="6463" max="6463" width="13.5703125" style="40" customWidth="1"/>
    <col min="6464" max="6464" width="9.140625" style="40"/>
    <col min="6465" max="6465" width="11.85546875" style="40" customWidth="1"/>
    <col min="6466" max="6469" width="10.5703125" style="40" customWidth="1"/>
    <col min="6470" max="6476" width="9.140625" style="40"/>
    <col min="6477" max="6477" width="12.140625" style="40" customWidth="1"/>
    <col min="6478" max="6478" width="11.7109375" style="40" customWidth="1"/>
    <col min="6479" max="6479" width="12.28515625" style="40" customWidth="1"/>
    <col min="6480" max="6480" width="10" style="40" customWidth="1"/>
    <col min="6481" max="6481" width="9.140625" style="40"/>
    <col min="6482" max="6482" width="36.85546875" style="40" customWidth="1"/>
    <col min="6483" max="6483" width="16.28515625" style="40" customWidth="1"/>
    <col min="6484" max="6484" width="17.140625" style="40" customWidth="1"/>
    <col min="6485" max="6485" width="18.5703125" style="40" customWidth="1"/>
    <col min="6486" max="6486" width="19.140625" style="40" customWidth="1"/>
    <col min="6487" max="6656" width="9.140625" style="40"/>
    <col min="6657" max="6657" width="36.28515625" style="40" customWidth="1"/>
    <col min="6658" max="6664" width="9.140625" style="40"/>
    <col min="6665" max="6665" width="9.140625" style="40" customWidth="1"/>
    <col min="6666" max="6666" width="9.140625" style="40"/>
    <col min="6667" max="6667" width="9.5703125" style="40" customWidth="1"/>
    <col min="6668" max="6684" width="9.140625" style="40"/>
    <col min="6685" max="6685" width="10.28515625" style="40" customWidth="1"/>
    <col min="6686" max="6686" width="9.140625" style="40"/>
    <col min="6687" max="6687" width="12.7109375" style="40" customWidth="1"/>
    <col min="6688" max="6692" width="9.140625" style="40"/>
    <col min="6693" max="6694" width="9.42578125" style="40" customWidth="1"/>
    <col min="6695" max="6695" width="9.140625" style="40"/>
    <col min="6696" max="6696" width="36.85546875" style="40" customWidth="1"/>
    <col min="6697" max="6710" width="9.140625" style="40"/>
    <col min="6711" max="6711" width="13.28515625" style="40" customWidth="1"/>
    <col min="6712" max="6712" width="9.42578125" style="40" customWidth="1"/>
    <col min="6713" max="6713" width="13.28515625" style="40" customWidth="1"/>
    <col min="6714" max="6714" width="12" style="40" customWidth="1"/>
    <col min="6715" max="6718" width="9.140625" style="40"/>
    <col min="6719" max="6719" width="13.5703125" style="40" customWidth="1"/>
    <col min="6720" max="6720" width="9.140625" style="40"/>
    <col min="6721" max="6721" width="11.85546875" style="40" customWidth="1"/>
    <col min="6722" max="6725" width="10.5703125" style="40" customWidth="1"/>
    <col min="6726" max="6732" width="9.140625" style="40"/>
    <col min="6733" max="6733" width="12.140625" style="40" customWidth="1"/>
    <col min="6734" max="6734" width="11.7109375" style="40" customWidth="1"/>
    <col min="6735" max="6735" width="12.28515625" style="40" customWidth="1"/>
    <col min="6736" max="6736" width="10" style="40" customWidth="1"/>
    <col min="6737" max="6737" width="9.140625" style="40"/>
    <col min="6738" max="6738" width="36.85546875" style="40" customWidth="1"/>
    <col min="6739" max="6739" width="16.28515625" style="40" customWidth="1"/>
    <col min="6740" max="6740" width="17.140625" style="40" customWidth="1"/>
    <col min="6741" max="6741" width="18.5703125" style="40" customWidth="1"/>
    <col min="6742" max="6742" width="19.140625" style="40" customWidth="1"/>
    <col min="6743" max="6912" width="9.140625" style="40"/>
    <col min="6913" max="6913" width="36.28515625" style="40" customWidth="1"/>
    <col min="6914" max="6920" width="9.140625" style="40"/>
    <col min="6921" max="6921" width="9.140625" style="40" customWidth="1"/>
    <col min="6922" max="6922" width="9.140625" style="40"/>
    <col min="6923" max="6923" width="9.5703125" style="40" customWidth="1"/>
    <col min="6924" max="6940" width="9.140625" style="40"/>
    <col min="6941" max="6941" width="10.28515625" style="40" customWidth="1"/>
    <col min="6942" max="6942" width="9.140625" style="40"/>
    <col min="6943" max="6943" width="12.7109375" style="40" customWidth="1"/>
    <col min="6944" max="6948" width="9.140625" style="40"/>
    <col min="6949" max="6950" width="9.42578125" style="40" customWidth="1"/>
    <col min="6951" max="6951" width="9.140625" style="40"/>
    <col min="6952" max="6952" width="36.85546875" style="40" customWidth="1"/>
    <col min="6953" max="6966" width="9.140625" style="40"/>
    <col min="6967" max="6967" width="13.28515625" style="40" customWidth="1"/>
    <col min="6968" max="6968" width="9.42578125" style="40" customWidth="1"/>
    <col min="6969" max="6969" width="13.28515625" style="40" customWidth="1"/>
    <col min="6970" max="6970" width="12" style="40" customWidth="1"/>
    <col min="6971" max="6974" width="9.140625" style="40"/>
    <col min="6975" max="6975" width="13.5703125" style="40" customWidth="1"/>
    <col min="6976" max="6976" width="9.140625" style="40"/>
    <col min="6977" max="6977" width="11.85546875" style="40" customWidth="1"/>
    <col min="6978" max="6981" width="10.5703125" style="40" customWidth="1"/>
    <col min="6982" max="6988" width="9.140625" style="40"/>
    <col min="6989" max="6989" width="12.140625" style="40" customWidth="1"/>
    <col min="6990" max="6990" width="11.7109375" style="40" customWidth="1"/>
    <col min="6991" max="6991" width="12.28515625" style="40" customWidth="1"/>
    <col min="6992" max="6992" width="10" style="40" customWidth="1"/>
    <col min="6993" max="6993" width="9.140625" style="40"/>
    <col min="6994" max="6994" width="36.85546875" style="40" customWidth="1"/>
    <col min="6995" max="6995" width="16.28515625" style="40" customWidth="1"/>
    <col min="6996" max="6996" width="17.140625" style="40" customWidth="1"/>
    <col min="6997" max="6997" width="18.5703125" style="40" customWidth="1"/>
    <col min="6998" max="6998" width="19.140625" style="40" customWidth="1"/>
    <col min="6999" max="7168" width="9.140625" style="40"/>
    <col min="7169" max="7169" width="36.28515625" style="40" customWidth="1"/>
    <col min="7170" max="7176" width="9.140625" style="40"/>
    <col min="7177" max="7177" width="9.140625" style="40" customWidth="1"/>
    <col min="7178" max="7178" width="9.140625" style="40"/>
    <col min="7179" max="7179" width="9.5703125" style="40" customWidth="1"/>
    <col min="7180" max="7196" width="9.140625" style="40"/>
    <col min="7197" max="7197" width="10.28515625" style="40" customWidth="1"/>
    <col min="7198" max="7198" width="9.140625" style="40"/>
    <col min="7199" max="7199" width="12.7109375" style="40" customWidth="1"/>
    <col min="7200" max="7204" width="9.140625" style="40"/>
    <col min="7205" max="7206" width="9.42578125" style="40" customWidth="1"/>
    <col min="7207" max="7207" width="9.140625" style="40"/>
    <col min="7208" max="7208" width="36.85546875" style="40" customWidth="1"/>
    <col min="7209" max="7222" width="9.140625" style="40"/>
    <col min="7223" max="7223" width="13.28515625" style="40" customWidth="1"/>
    <col min="7224" max="7224" width="9.42578125" style="40" customWidth="1"/>
    <col min="7225" max="7225" width="13.28515625" style="40" customWidth="1"/>
    <col min="7226" max="7226" width="12" style="40" customWidth="1"/>
    <col min="7227" max="7230" width="9.140625" style="40"/>
    <col min="7231" max="7231" width="13.5703125" style="40" customWidth="1"/>
    <col min="7232" max="7232" width="9.140625" style="40"/>
    <col min="7233" max="7233" width="11.85546875" style="40" customWidth="1"/>
    <col min="7234" max="7237" width="10.5703125" style="40" customWidth="1"/>
    <col min="7238" max="7244" width="9.140625" style="40"/>
    <col min="7245" max="7245" width="12.140625" style="40" customWidth="1"/>
    <col min="7246" max="7246" width="11.7109375" style="40" customWidth="1"/>
    <col min="7247" max="7247" width="12.28515625" style="40" customWidth="1"/>
    <col min="7248" max="7248" width="10" style="40" customWidth="1"/>
    <col min="7249" max="7249" width="9.140625" style="40"/>
    <col min="7250" max="7250" width="36.85546875" style="40" customWidth="1"/>
    <col min="7251" max="7251" width="16.28515625" style="40" customWidth="1"/>
    <col min="7252" max="7252" width="17.140625" style="40" customWidth="1"/>
    <col min="7253" max="7253" width="18.5703125" style="40" customWidth="1"/>
    <col min="7254" max="7254" width="19.140625" style="40" customWidth="1"/>
    <col min="7255" max="7424" width="9.140625" style="40"/>
    <col min="7425" max="7425" width="36.28515625" style="40" customWidth="1"/>
    <col min="7426" max="7432" width="9.140625" style="40"/>
    <col min="7433" max="7433" width="9.140625" style="40" customWidth="1"/>
    <col min="7434" max="7434" width="9.140625" style="40"/>
    <col min="7435" max="7435" width="9.5703125" style="40" customWidth="1"/>
    <col min="7436" max="7452" width="9.140625" style="40"/>
    <col min="7453" max="7453" width="10.28515625" style="40" customWidth="1"/>
    <col min="7454" max="7454" width="9.140625" style="40"/>
    <col min="7455" max="7455" width="12.7109375" style="40" customWidth="1"/>
    <col min="7456" max="7460" width="9.140625" style="40"/>
    <col min="7461" max="7462" width="9.42578125" style="40" customWidth="1"/>
    <col min="7463" max="7463" width="9.140625" style="40"/>
    <col min="7464" max="7464" width="36.85546875" style="40" customWidth="1"/>
    <col min="7465" max="7478" width="9.140625" style="40"/>
    <col min="7479" max="7479" width="13.28515625" style="40" customWidth="1"/>
    <col min="7480" max="7480" width="9.42578125" style="40" customWidth="1"/>
    <col min="7481" max="7481" width="13.28515625" style="40" customWidth="1"/>
    <col min="7482" max="7482" width="12" style="40" customWidth="1"/>
    <col min="7483" max="7486" width="9.140625" style="40"/>
    <col min="7487" max="7487" width="13.5703125" style="40" customWidth="1"/>
    <col min="7488" max="7488" width="9.140625" style="40"/>
    <col min="7489" max="7489" width="11.85546875" style="40" customWidth="1"/>
    <col min="7490" max="7493" width="10.5703125" style="40" customWidth="1"/>
    <col min="7494" max="7500" width="9.140625" style="40"/>
    <col min="7501" max="7501" width="12.140625" style="40" customWidth="1"/>
    <col min="7502" max="7502" width="11.7109375" style="40" customWidth="1"/>
    <col min="7503" max="7503" width="12.28515625" style="40" customWidth="1"/>
    <col min="7504" max="7504" width="10" style="40" customWidth="1"/>
    <col min="7505" max="7505" width="9.140625" style="40"/>
    <col min="7506" max="7506" width="36.85546875" style="40" customWidth="1"/>
    <col min="7507" max="7507" width="16.28515625" style="40" customWidth="1"/>
    <col min="7508" max="7508" width="17.140625" style="40" customWidth="1"/>
    <col min="7509" max="7509" width="18.5703125" style="40" customWidth="1"/>
    <col min="7510" max="7510" width="19.140625" style="40" customWidth="1"/>
    <col min="7511" max="7680" width="9.140625" style="40"/>
    <col min="7681" max="7681" width="36.28515625" style="40" customWidth="1"/>
    <col min="7682" max="7688" width="9.140625" style="40"/>
    <col min="7689" max="7689" width="9.140625" style="40" customWidth="1"/>
    <col min="7690" max="7690" width="9.140625" style="40"/>
    <col min="7691" max="7691" width="9.5703125" style="40" customWidth="1"/>
    <col min="7692" max="7708" width="9.140625" style="40"/>
    <col min="7709" max="7709" width="10.28515625" style="40" customWidth="1"/>
    <col min="7710" max="7710" width="9.140625" style="40"/>
    <col min="7711" max="7711" width="12.7109375" style="40" customWidth="1"/>
    <col min="7712" max="7716" width="9.140625" style="40"/>
    <col min="7717" max="7718" width="9.42578125" style="40" customWidth="1"/>
    <col min="7719" max="7719" width="9.140625" style="40"/>
    <col min="7720" max="7720" width="36.85546875" style="40" customWidth="1"/>
    <col min="7721" max="7734" width="9.140625" style="40"/>
    <col min="7735" max="7735" width="13.28515625" style="40" customWidth="1"/>
    <col min="7736" max="7736" width="9.42578125" style="40" customWidth="1"/>
    <col min="7737" max="7737" width="13.28515625" style="40" customWidth="1"/>
    <col min="7738" max="7738" width="12" style="40" customWidth="1"/>
    <col min="7739" max="7742" width="9.140625" style="40"/>
    <col min="7743" max="7743" width="13.5703125" style="40" customWidth="1"/>
    <col min="7744" max="7744" width="9.140625" style="40"/>
    <col min="7745" max="7745" width="11.85546875" style="40" customWidth="1"/>
    <col min="7746" max="7749" width="10.5703125" style="40" customWidth="1"/>
    <col min="7750" max="7756" width="9.140625" style="40"/>
    <col min="7757" max="7757" width="12.140625" style="40" customWidth="1"/>
    <col min="7758" max="7758" width="11.7109375" style="40" customWidth="1"/>
    <col min="7759" max="7759" width="12.28515625" style="40" customWidth="1"/>
    <col min="7760" max="7760" width="10" style="40" customWidth="1"/>
    <col min="7761" max="7761" width="9.140625" style="40"/>
    <col min="7762" max="7762" width="36.85546875" style="40" customWidth="1"/>
    <col min="7763" max="7763" width="16.28515625" style="40" customWidth="1"/>
    <col min="7764" max="7764" width="17.140625" style="40" customWidth="1"/>
    <col min="7765" max="7765" width="18.5703125" style="40" customWidth="1"/>
    <col min="7766" max="7766" width="19.140625" style="40" customWidth="1"/>
    <col min="7767" max="7936" width="9.140625" style="40"/>
    <col min="7937" max="7937" width="36.28515625" style="40" customWidth="1"/>
    <col min="7938" max="7944" width="9.140625" style="40"/>
    <col min="7945" max="7945" width="9.140625" style="40" customWidth="1"/>
    <col min="7946" max="7946" width="9.140625" style="40"/>
    <col min="7947" max="7947" width="9.5703125" style="40" customWidth="1"/>
    <col min="7948" max="7964" width="9.140625" style="40"/>
    <col min="7965" max="7965" width="10.28515625" style="40" customWidth="1"/>
    <col min="7966" max="7966" width="9.140625" style="40"/>
    <col min="7967" max="7967" width="12.7109375" style="40" customWidth="1"/>
    <col min="7968" max="7972" width="9.140625" style="40"/>
    <col min="7973" max="7974" width="9.42578125" style="40" customWidth="1"/>
    <col min="7975" max="7975" width="9.140625" style="40"/>
    <col min="7976" max="7976" width="36.85546875" style="40" customWidth="1"/>
    <col min="7977" max="7990" width="9.140625" style="40"/>
    <col min="7991" max="7991" width="13.28515625" style="40" customWidth="1"/>
    <col min="7992" max="7992" width="9.42578125" style="40" customWidth="1"/>
    <col min="7993" max="7993" width="13.28515625" style="40" customWidth="1"/>
    <col min="7994" max="7994" width="12" style="40" customWidth="1"/>
    <col min="7995" max="7998" width="9.140625" style="40"/>
    <col min="7999" max="7999" width="13.5703125" style="40" customWidth="1"/>
    <col min="8000" max="8000" width="9.140625" style="40"/>
    <col min="8001" max="8001" width="11.85546875" style="40" customWidth="1"/>
    <col min="8002" max="8005" width="10.5703125" style="40" customWidth="1"/>
    <col min="8006" max="8012" width="9.140625" style="40"/>
    <col min="8013" max="8013" width="12.140625" style="40" customWidth="1"/>
    <col min="8014" max="8014" width="11.7109375" style="40" customWidth="1"/>
    <col min="8015" max="8015" width="12.28515625" style="40" customWidth="1"/>
    <col min="8016" max="8016" width="10" style="40" customWidth="1"/>
    <col min="8017" max="8017" width="9.140625" style="40"/>
    <col min="8018" max="8018" width="36.85546875" style="40" customWidth="1"/>
    <col min="8019" max="8019" width="16.28515625" style="40" customWidth="1"/>
    <col min="8020" max="8020" width="17.140625" style="40" customWidth="1"/>
    <col min="8021" max="8021" width="18.5703125" style="40" customWidth="1"/>
    <col min="8022" max="8022" width="19.140625" style="40" customWidth="1"/>
    <col min="8023" max="8192" width="9.140625" style="40"/>
    <col min="8193" max="8193" width="36.28515625" style="40" customWidth="1"/>
    <col min="8194" max="8200" width="9.140625" style="40"/>
    <col min="8201" max="8201" width="9.140625" style="40" customWidth="1"/>
    <col min="8202" max="8202" width="9.140625" style="40"/>
    <col min="8203" max="8203" width="9.5703125" style="40" customWidth="1"/>
    <col min="8204" max="8220" width="9.140625" style="40"/>
    <col min="8221" max="8221" width="10.28515625" style="40" customWidth="1"/>
    <col min="8222" max="8222" width="9.140625" style="40"/>
    <col min="8223" max="8223" width="12.7109375" style="40" customWidth="1"/>
    <col min="8224" max="8228" width="9.140625" style="40"/>
    <col min="8229" max="8230" width="9.42578125" style="40" customWidth="1"/>
    <col min="8231" max="8231" width="9.140625" style="40"/>
    <col min="8232" max="8232" width="36.85546875" style="40" customWidth="1"/>
    <col min="8233" max="8246" width="9.140625" style="40"/>
    <col min="8247" max="8247" width="13.28515625" style="40" customWidth="1"/>
    <col min="8248" max="8248" width="9.42578125" style="40" customWidth="1"/>
    <col min="8249" max="8249" width="13.28515625" style="40" customWidth="1"/>
    <col min="8250" max="8250" width="12" style="40" customWidth="1"/>
    <col min="8251" max="8254" width="9.140625" style="40"/>
    <col min="8255" max="8255" width="13.5703125" style="40" customWidth="1"/>
    <col min="8256" max="8256" width="9.140625" style="40"/>
    <col min="8257" max="8257" width="11.85546875" style="40" customWidth="1"/>
    <col min="8258" max="8261" width="10.5703125" style="40" customWidth="1"/>
    <col min="8262" max="8268" width="9.140625" style="40"/>
    <col min="8269" max="8269" width="12.140625" style="40" customWidth="1"/>
    <col min="8270" max="8270" width="11.7109375" style="40" customWidth="1"/>
    <col min="8271" max="8271" width="12.28515625" style="40" customWidth="1"/>
    <col min="8272" max="8272" width="10" style="40" customWidth="1"/>
    <col min="8273" max="8273" width="9.140625" style="40"/>
    <col min="8274" max="8274" width="36.85546875" style="40" customWidth="1"/>
    <col min="8275" max="8275" width="16.28515625" style="40" customWidth="1"/>
    <col min="8276" max="8276" width="17.140625" style="40" customWidth="1"/>
    <col min="8277" max="8277" width="18.5703125" style="40" customWidth="1"/>
    <col min="8278" max="8278" width="19.140625" style="40" customWidth="1"/>
    <col min="8279" max="8448" width="9.140625" style="40"/>
    <col min="8449" max="8449" width="36.28515625" style="40" customWidth="1"/>
    <col min="8450" max="8456" width="9.140625" style="40"/>
    <col min="8457" max="8457" width="9.140625" style="40" customWidth="1"/>
    <col min="8458" max="8458" width="9.140625" style="40"/>
    <col min="8459" max="8459" width="9.5703125" style="40" customWidth="1"/>
    <col min="8460" max="8476" width="9.140625" style="40"/>
    <col min="8477" max="8477" width="10.28515625" style="40" customWidth="1"/>
    <col min="8478" max="8478" width="9.140625" style="40"/>
    <col min="8479" max="8479" width="12.7109375" style="40" customWidth="1"/>
    <col min="8480" max="8484" width="9.140625" style="40"/>
    <col min="8485" max="8486" width="9.42578125" style="40" customWidth="1"/>
    <col min="8487" max="8487" width="9.140625" style="40"/>
    <col min="8488" max="8488" width="36.85546875" style="40" customWidth="1"/>
    <col min="8489" max="8502" width="9.140625" style="40"/>
    <col min="8503" max="8503" width="13.28515625" style="40" customWidth="1"/>
    <col min="8504" max="8504" width="9.42578125" style="40" customWidth="1"/>
    <col min="8505" max="8505" width="13.28515625" style="40" customWidth="1"/>
    <col min="8506" max="8506" width="12" style="40" customWidth="1"/>
    <col min="8507" max="8510" width="9.140625" style="40"/>
    <col min="8511" max="8511" width="13.5703125" style="40" customWidth="1"/>
    <col min="8512" max="8512" width="9.140625" style="40"/>
    <col min="8513" max="8513" width="11.85546875" style="40" customWidth="1"/>
    <col min="8514" max="8517" width="10.5703125" style="40" customWidth="1"/>
    <col min="8518" max="8524" width="9.140625" style="40"/>
    <col min="8525" max="8525" width="12.140625" style="40" customWidth="1"/>
    <col min="8526" max="8526" width="11.7109375" style="40" customWidth="1"/>
    <col min="8527" max="8527" width="12.28515625" style="40" customWidth="1"/>
    <col min="8528" max="8528" width="10" style="40" customWidth="1"/>
    <col min="8529" max="8529" width="9.140625" style="40"/>
    <col min="8530" max="8530" width="36.85546875" style="40" customWidth="1"/>
    <col min="8531" max="8531" width="16.28515625" style="40" customWidth="1"/>
    <col min="8532" max="8532" width="17.140625" style="40" customWidth="1"/>
    <col min="8533" max="8533" width="18.5703125" style="40" customWidth="1"/>
    <col min="8534" max="8534" width="19.140625" style="40" customWidth="1"/>
    <col min="8535" max="8704" width="9.140625" style="40"/>
    <col min="8705" max="8705" width="36.28515625" style="40" customWidth="1"/>
    <col min="8706" max="8712" width="9.140625" style="40"/>
    <col min="8713" max="8713" width="9.140625" style="40" customWidth="1"/>
    <col min="8714" max="8714" width="9.140625" style="40"/>
    <col min="8715" max="8715" width="9.5703125" style="40" customWidth="1"/>
    <col min="8716" max="8732" width="9.140625" style="40"/>
    <col min="8733" max="8733" width="10.28515625" style="40" customWidth="1"/>
    <col min="8734" max="8734" width="9.140625" style="40"/>
    <col min="8735" max="8735" width="12.7109375" style="40" customWidth="1"/>
    <col min="8736" max="8740" width="9.140625" style="40"/>
    <col min="8741" max="8742" width="9.42578125" style="40" customWidth="1"/>
    <col min="8743" max="8743" width="9.140625" style="40"/>
    <col min="8744" max="8744" width="36.85546875" style="40" customWidth="1"/>
    <col min="8745" max="8758" width="9.140625" style="40"/>
    <col min="8759" max="8759" width="13.28515625" style="40" customWidth="1"/>
    <col min="8760" max="8760" width="9.42578125" style="40" customWidth="1"/>
    <col min="8761" max="8761" width="13.28515625" style="40" customWidth="1"/>
    <col min="8762" max="8762" width="12" style="40" customWidth="1"/>
    <col min="8763" max="8766" width="9.140625" style="40"/>
    <col min="8767" max="8767" width="13.5703125" style="40" customWidth="1"/>
    <col min="8768" max="8768" width="9.140625" style="40"/>
    <col min="8769" max="8769" width="11.85546875" style="40" customWidth="1"/>
    <col min="8770" max="8773" width="10.5703125" style="40" customWidth="1"/>
    <col min="8774" max="8780" width="9.140625" style="40"/>
    <col min="8781" max="8781" width="12.140625" style="40" customWidth="1"/>
    <col min="8782" max="8782" width="11.7109375" style="40" customWidth="1"/>
    <col min="8783" max="8783" width="12.28515625" style="40" customWidth="1"/>
    <col min="8784" max="8784" width="10" style="40" customWidth="1"/>
    <col min="8785" max="8785" width="9.140625" style="40"/>
    <col min="8786" max="8786" width="36.85546875" style="40" customWidth="1"/>
    <col min="8787" max="8787" width="16.28515625" style="40" customWidth="1"/>
    <col min="8788" max="8788" width="17.140625" style="40" customWidth="1"/>
    <col min="8789" max="8789" width="18.5703125" style="40" customWidth="1"/>
    <col min="8790" max="8790" width="19.140625" style="40" customWidth="1"/>
    <col min="8791" max="8960" width="9.140625" style="40"/>
    <col min="8961" max="8961" width="36.28515625" style="40" customWidth="1"/>
    <col min="8962" max="8968" width="9.140625" style="40"/>
    <col min="8969" max="8969" width="9.140625" style="40" customWidth="1"/>
    <col min="8970" max="8970" width="9.140625" style="40"/>
    <col min="8971" max="8971" width="9.5703125" style="40" customWidth="1"/>
    <col min="8972" max="8988" width="9.140625" style="40"/>
    <col min="8989" max="8989" width="10.28515625" style="40" customWidth="1"/>
    <col min="8990" max="8990" width="9.140625" style="40"/>
    <col min="8991" max="8991" width="12.7109375" style="40" customWidth="1"/>
    <col min="8992" max="8996" width="9.140625" style="40"/>
    <col min="8997" max="8998" width="9.42578125" style="40" customWidth="1"/>
    <col min="8999" max="8999" width="9.140625" style="40"/>
    <col min="9000" max="9000" width="36.85546875" style="40" customWidth="1"/>
    <col min="9001" max="9014" width="9.140625" style="40"/>
    <col min="9015" max="9015" width="13.28515625" style="40" customWidth="1"/>
    <col min="9016" max="9016" width="9.42578125" style="40" customWidth="1"/>
    <col min="9017" max="9017" width="13.28515625" style="40" customWidth="1"/>
    <col min="9018" max="9018" width="12" style="40" customWidth="1"/>
    <col min="9019" max="9022" width="9.140625" style="40"/>
    <col min="9023" max="9023" width="13.5703125" style="40" customWidth="1"/>
    <col min="9024" max="9024" width="9.140625" style="40"/>
    <col min="9025" max="9025" width="11.85546875" style="40" customWidth="1"/>
    <col min="9026" max="9029" width="10.5703125" style="40" customWidth="1"/>
    <col min="9030" max="9036" width="9.140625" style="40"/>
    <col min="9037" max="9037" width="12.140625" style="40" customWidth="1"/>
    <col min="9038" max="9038" width="11.7109375" style="40" customWidth="1"/>
    <col min="9039" max="9039" width="12.28515625" style="40" customWidth="1"/>
    <col min="9040" max="9040" width="10" style="40" customWidth="1"/>
    <col min="9041" max="9041" width="9.140625" style="40"/>
    <col min="9042" max="9042" width="36.85546875" style="40" customWidth="1"/>
    <col min="9043" max="9043" width="16.28515625" style="40" customWidth="1"/>
    <col min="9044" max="9044" width="17.140625" style="40" customWidth="1"/>
    <col min="9045" max="9045" width="18.5703125" style="40" customWidth="1"/>
    <col min="9046" max="9046" width="19.140625" style="40" customWidth="1"/>
    <col min="9047" max="9216" width="9.140625" style="40"/>
    <col min="9217" max="9217" width="36.28515625" style="40" customWidth="1"/>
    <col min="9218" max="9224" width="9.140625" style="40"/>
    <col min="9225" max="9225" width="9.140625" style="40" customWidth="1"/>
    <col min="9226" max="9226" width="9.140625" style="40"/>
    <col min="9227" max="9227" width="9.5703125" style="40" customWidth="1"/>
    <col min="9228" max="9244" width="9.140625" style="40"/>
    <col min="9245" max="9245" width="10.28515625" style="40" customWidth="1"/>
    <col min="9246" max="9246" width="9.140625" style="40"/>
    <col min="9247" max="9247" width="12.7109375" style="40" customWidth="1"/>
    <col min="9248" max="9252" width="9.140625" style="40"/>
    <col min="9253" max="9254" width="9.42578125" style="40" customWidth="1"/>
    <col min="9255" max="9255" width="9.140625" style="40"/>
    <col min="9256" max="9256" width="36.85546875" style="40" customWidth="1"/>
    <col min="9257" max="9270" width="9.140625" style="40"/>
    <col min="9271" max="9271" width="13.28515625" style="40" customWidth="1"/>
    <col min="9272" max="9272" width="9.42578125" style="40" customWidth="1"/>
    <col min="9273" max="9273" width="13.28515625" style="40" customWidth="1"/>
    <col min="9274" max="9274" width="12" style="40" customWidth="1"/>
    <col min="9275" max="9278" width="9.140625" style="40"/>
    <col min="9279" max="9279" width="13.5703125" style="40" customWidth="1"/>
    <col min="9280" max="9280" width="9.140625" style="40"/>
    <col min="9281" max="9281" width="11.85546875" style="40" customWidth="1"/>
    <col min="9282" max="9285" width="10.5703125" style="40" customWidth="1"/>
    <col min="9286" max="9292" width="9.140625" style="40"/>
    <col min="9293" max="9293" width="12.140625" style="40" customWidth="1"/>
    <col min="9294" max="9294" width="11.7109375" style="40" customWidth="1"/>
    <col min="9295" max="9295" width="12.28515625" style="40" customWidth="1"/>
    <col min="9296" max="9296" width="10" style="40" customWidth="1"/>
    <col min="9297" max="9297" width="9.140625" style="40"/>
    <col min="9298" max="9298" width="36.85546875" style="40" customWidth="1"/>
    <col min="9299" max="9299" width="16.28515625" style="40" customWidth="1"/>
    <col min="9300" max="9300" width="17.140625" style="40" customWidth="1"/>
    <col min="9301" max="9301" width="18.5703125" style="40" customWidth="1"/>
    <col min="9302" max="9302" width="19.140625" style="40" customWidth="1"/>
    <col min="9303" max="9472" width="9.140625" style="40"/>
    <col min="9473" max="9473" width="36.28515625" style="40" customWidth="1"/>
    <col min="9474" max="9480" width="9.140625" style="40"/>
    <col min="9481" max="9481" width="9.140625" style="40" customWidth="1"/>
    <col min="9482" max="9482" width="9.140625" style="40"/>
    <col min="9483" max="9483" width="9.5703125" style="40" customWidth="1"/>
    <col min="9484" max="9500" width="9.140625" style="40"/>
    <col min="9501" max="9501" width="10.28515625" style="40" customWidth="1"/>
    <col min="9502" max="9502" width="9.140625" style="40"/>
    <col min="9503" max="9503" width="12.7109375" style="40" customWidth="1"/>
    <col min="9504" max="9508" width="9.140625" style="40"/>
    <col min="9509" max="9510" width="9.42578125" style="40" customWidth="1"/>
    <col min="9511" max="9511" width="9.140625" style="40"/>
    <col min="9512" max="9512" width="36.85546875" style="40" customWidth="1"/>
    <col min="9513" max="9526" width="9.140625" style="40"/>
    <col min="9527" max="9527" width="13.28515625" style="40" customWidth="1"/>
    <col min="9528" max="9528" width="9.42578125" style="40" customWidth="1"/>
    <col min="9529" max="9529" width="13.28515625" style="40" customWidth="1"/>
    <col min="9530" max="9530" width="12" style="40" customWidth="1"/>
    <col min="9531" max="9534" width="9.140625" style="40"/>
    <col min="9535" max="9535" width="13.5703125" style="40" customWidth="1"/>
    <col min="9536" max="9536" width="9.140625" style="40"/>
    <col min="9537" max="9537" width="11.85546875" style="40" customWidth="1"/>
    <col min="9538" max="9541" width="10.5703125" style="40" customWidth="1"/>
    <col min="9542" max="9548" width="9.140625" style="40"/>
    <col min="9549" max="9549" width="12.140625" style="40" customWidth="1"/>
    <col min="9550" max="9550" width="11.7109375" style="40" customWidth="1"/>
    <col min="9551" max="9551" width="12.28515625" style="40" customWidth="1"/>
    <col min="9552" max="9552" width="10" style="40" customWidth="1"/>
    <col min="9553" max="9553" width="9.140625" style="40"/>
    <col min="9554" max="9554" width="36.85546875" style="40" customWidth="1"/>
    <col min="9555" max="9555" width="16.28515625" style="40" customWidth="1"/>
    <col min="9556" max="9556" width="17.140625" style="40" customWidth="1"/>
    <col min="9557" max="9557" width="18.5703125" style="40" customWidth="1"/>
    <col min="9558" max="9558" width="19.140625" style="40" customWidth="1"/>
    <col min="9559" max="9728" width="9.140625" style="40"/>
    <col min="9729" max="9729" width="36.28515625" style="40" customWidth="1"/>
    <col min="9730" max="9736" width="9.140625" style="40"/>
    <col min="9737" max="9737" width="9.140625" style="40" customWidth="1"/>
    <col min="9738" max="9738" width="9.140625" style="40"/>
    <col min="9739" max="9739" width="9.5703125" style="40" customWidth="1"/>
    <col min="9740" max="9756" width="9.140625" style="40"/>
    <col min="9757" max="9757" width="10.28515625" style="40" customWidth="1"/>
    <col min="9758" max="9758" width="9.140625" style="40"/>
    <col min="9759" max="9759" width="12.7109375" style="40" customWidth="1"/>
    <col min="9760" max="9764" width="9.140625" style="40"/>
    <col min="9765" max="9766" width="9.42578125" style="40" customWidth="1"/>
    <col min="9767" max="9767" width="9.140625" style="40"/>
    <col min="9768" max="9768" width="36.85546875" style="40" customWidth="1"/>
    <col min="9769" max="9782" width="9.140625" style="40"/>
    <col min="9783" max="9783" width="13.28515625" style="40" customWidth="1"/>
    <col min="9784" max="9784" width="9.42578125" style="40" customWidth="1"/>
    <col min="9785" max="9785" width="13.28515625" style="40" customWidth="1"/>
    <col min="9786" max="9786" width="12" style="40" customWidth="1"/>
    <col min="9787" max="9790" width="9.140625" style="40"/>
    <col min="9791" max="9791" width="13.5703125" style="40" customWidth="1"/>
    <col min="9792" max="9792" width="9.140625" style="40"/>
    <col min="9793" max="9793" width="11.85546875" style="40" customWidth="1"/>
    <col min="9794" max="9797" width="10.5703125" style="40" customWidth="1"/>
    <col min="9798" max="9804" width="9.140625" style="40"/>
    <col min="9805" max="9805" width="12.140625" style="40" customWidth="1"/>
    <col min="9806" max="9806" width="11.7109375" style="40" customWidth="1"/>
    <col min="9807" max="9807" width="12.28515625" style="40" customWidth="1"/>
    <col min="9808" max="9808" width="10" style="40" customWidth="1"/>
    <col min="9809" max="9809" width="9.140625" style="40"/>
    <col min="9810" max="9810" width="36.85546875" style="40" customWidth="1"/>
    <col min="9811" max="9811" width="16.28515625" style="40" customWidth="1"/>
    <col min="9812" max="9812" width="17.140625" style="40" customWidth="1"/>
    <col min="9813" max="9813" width="18.5703125" style="40" customWidth="1"/>
    <col min="9814" max="9814" width="19.140625" style="40" customWidth="1"/>
    <col min="9815" max="9984" width="9.140625" style="40"/>
    <col min="9985" max="9985" width="36.28515625" style="40" customWidth="1"/>
    <col min="9986" max="9992" width="9.140625" style="40"/>
    <col min="9993" max="9993" width="9.140625" style="40" customWidth="1"/>
    <col min="9994" max="9994" width="9.140625" style="40"/>
    <col min="9995" max="9995" width="9.5703125" style="40" customWidth="1"/>
    <col min="9996" max="10012" width="9.140625" style="40"/>
    <col min="10013" max="10013" width="10.28515625" style="40" customWidth="1"/>
    <col min="10014" max="10014" width="9.140625" style="40"/>
    <col min="10015" max="10015" width="12.7109375" style="40" customWidth="1"/>
    <col min="10016" max="10020" width="9.140625" style="40"/>
    <col min="10021" max="10022" width="9.42578125" style="40" customWidth="1"/>
    <col min="10023" max="10023" width="9.140625" style="40"/>
    <col min="10024" max="10024" width="36.85546875" style="40" customWidth="1"/>
    <col min="10025" max="10038" width="9.140625" style="40"/>
    <col min="10039" max="10039" width="13.28515625" style="40" customWidth="1"/>
    <col min="10040" max="10040" width="9.42578125" style="40" customWidth="1"/>
    <col min="10041" max="10041" width="13.28515625" style="40" customWidth="1"/>
    <col min="10042" max="10042" width="12" style="40" customWidth="1"/>
    <col min="10043" max="10046" width="9.140625" style="40"/>
    <col min="10047" max="10047" width="13.5703125" style="40" customWidth="1"/>
    <col min="10048" max="10048" width="9.140625" style="40"/>
    <col min="10049" max="10049" width="11.85546875" style="40" customWidth="1"/>
    <col min="10050" max="10053" width="10.5703125" style="40" customWidth="1"/>
    <col min="10054" max="10060" width="9.140625" style="40"/>
    <col min="10061" max="10061" width="12.140625" style="40" customWidth="1"/>
    <col min="10062" max="10062" width="11.7109375" style="40" customWidth="1"/>
    <col min="10063" max="10063" width="12.28515625" style="40" customWidth="1"/>
    <col min="10064" max="10064" width="10" style="40" customWidth="1"/>
    <col min="10065" max="10065" width="9.140625" style="40"/>
    <col min="10066" max="10066" width="36.85546875" style="40" customWidth="1"/>
    <col min="10067" max="10067" width="16.28515625" style="40" customWidth="1"/>
    <col min="10068" max="10068" width="17.140625" style="40" customWidth="1"/>
    <col min="10069" max="10069" width="18.5703125" style="40" customWidth="1"/>
    <col min="10070" max="10070" width="19.140625" style="40" customWidth="1"/>
    <col min="10071" max="10240" width="9.140625" style="40"/>
    <col min="10241" max="10241" width="36.28515625" style="40" customWidth="1"/>
    <col min="10242" max="10248" width="9.140625" style="40"/>
    <col min="10249" max="10249" width="9.140625" style="40" customWidth="1"/>
    <col min="10250" max="10250" width="9.140625" style="40"/>
    <col min="10251" max="10251" width="9.5703125" style="40" customWidth="1"/>
    <col min="10252" max="10268" width="9.140625" style="40"/>
    <col min="10269" max="10269" width="10.28515625" style="40" customWidth="1"/>
    <col min="10270" max="10270" width="9.140625" style="40"/>
    <col min="10271" max="10271" width="12.7109375" style="40" customWidth="1"/>
    <col min="10272" max="10276" width="9.140625" style="40"/>
    <col min="10277" max="10278" width="9.42578125" style="40" customWidth="1"/>
    <col min="10279" max="10279" width="9.140625" style="40"/>
    <col min="10280" max="10280" width="36.85546875" style="40" customWidth="1"/>
    <col min="10281" max="10294" width="9.140625" style="40"/>
    <col min="10295" max="10295" width="13.28515625" style="40" customWidth="1"/>
    <col min="10296" max="10296" width="9.42578125" style="40" customWidth="1"/>
    <col min="10297" max="10297" width="13.28515625" style="40" customWidth="1"/>
    <col min="10298" max="10298" width="12" style="40" customWidth="1"/>
    <col min="10299" max="10302" width="9.140625" style="40"/>
    <col min="10303" max="10303" width="13.5703125" style="40" customWidth="1"/>
    <col min="10304" max="10304" width="9.140625" style="40"/>
    <col min="10305" max="10305" width="11.85546875" style="40" customWidth="1"/>
    <col min="10306" max="10309" width="10.5703125" style="40" customWidth="1"/>
    <col min="10310" max="10316" width="9.140625" style="40"/>
    <col min="10317" max="10317" width="12.140625" style="40" customWidth="1"/>
    <col min="10318" max="10318" width="11.7109375" style="40" customWidth="1"/>
    <col min="10319" max="10319" width="12.28515625" style="40" customWidth="1"/>
    <col min="10320" max="10320" width="10" style="40" customWidth="1"/>
    <col min="10321" max="10321" width="9.140625" style="40"/>
    <col min="10322" max="10322" width="36.85546875" style="40" customWidth="1"/>
    <col min="10323" max="10323" width="16.28515625" style="40" customWidth="1"/>
    <col min="10324" max="10324" width="17.140625" style="40" customWidth="1"/>
    <col min="10325" max="10325" width="18.5703125" style="40" customWidth="1"/>
    <col min="10326" max="10326" width="19.140625" style="40" customWidth="1"/>
    <col min="10327" max="10496" width="9.140625" style="40"/>
    <col min="10497" max="10497" width="36.28515625" style="40" customWidth="1"/>
    <col min="10498" max="10504" width="9.140625" style="40"/>
    <col min="10505" max="10505" width="9.140625" style="40" customWidth="1"/>
    <col min="10506" max="10506" width="9.140625" style="40"/>
    <col min="10507" max="10507" width="9.5703125" style="40" customWidth="1"/>
    <col min="10508" max="10524" width="9.140625" style="40"/>
    <col min="10525" max="10525" width="10.28515625" style="40" customWidth="1"/>
    <col min="10526" max="10526" width="9.140625" style="40"/>
    <col min="10527" max="10527" width="12.7109375" style="40" customWidth="1"/>
    <col min="10528" max="10532" width="9.140625" style="40"/>
    <col min="10533" max="10534" width="9.42578125" style="40" customWidth="1"/>
    <col min="10535" max="10535" width="9.140625" style="40"/>
    <col min="10536" max="10536" width="36.85546875" style="40" customWidth="1"/>
    <col min="10537" max="10550" width="9.140625" style="40"/>
    <col min="10551" max="10551" width="13.28515625" style="40" customWidth="1"/>
    <col min="10552" max="10552" width="9.42578125" style="40" customWidth="1"/>
    <col min="10553" max="10553" width="13.28515625" style="40" customWidth="1"/>
    <col min="10554" max="10554" width="12" style="40" customWidth="1"/>
    <col min="10555" max="10558" width="9.140625" style="40"/>
    <col min="10559" max="10559" width="13.5703125" style="40" customWidth="1"/>
    <col min="10560" max="10560" width="9.140625" style="40"/>
    <col min="10561" max="10561" width="11.85546875" style="40" customWidth="1"/>
    <col min="10562" max="10565" width="10.5703125" style="40" customWidth="1"/>
    <col min="10566" max="10572" width="9.140625" style="40"/>
    <col min="10573" max="10573" width="12.140625" style="40" customWidth="1"/>
    <col min="10574" max="10574" width="11.7109375" style="40" customWidth="1"/>
    <col min="10575" max="10575" width="12.28515625" style="40" customWidth="1"/>
    <col min="10576" max="10576" width="10" style="40" customWidth="1"/>
    <col min="10577" max="10577" width="9.140625" style="40"/>
    <col min="10578" max="10578" width="36.85546875" style="40" customWidth="1"/>
    <col min="10579" max="10579" width="16.28515625" style="40" customWidth="1"/>
    <col min="10580" max="10580" width="17.140625" style="40" customWidth="1"/>
    <col min="10581" max="10581" width="18.5703125" style="40" customWidth="1"/>
    <col min="10582" max="10582" width="19.140625" style="40" customWidth="1"/>
    <col min="10583" max="10752" width="9.140625" style="40"/>
    <col min="10753" max="10753" width="36.28515625" style="40" customWidth="1"/>
    <col min="10754" max="10760" width="9.140625" style="40"/>
    <col min="10761" max="10761" width="9.140625" style="40" customWidth="1"/>
    <col min="10762" max="10762" width="9.140625" style="40"/>
    <col min="10763" max="10763" width="9.5703125" style="40" customWidth="1"/>
    <col min="10764" max="10780" width="9.140625" style="40"/>
    <col min="10781" max="10781" width="10.28515625" style="40" customWidth="1"/>
    <col min="10782" max="10782" width="9.140625" style="40"/>
    <col min="10783" max="10783" width="12.7109375" style="40" customWidth="1"/>
    <col min="10784" max="10788" width="9.140625" style="40"/>
    <col min="10789" max="10790" width="9.42578125" style="40" customWidth="1"/>
    <col min="10791" max="10791" width="9.140625" style="40"/>
    <col min="10792" max="10792" width="36.85546875" style="40" customWidth="1"/>
    <col min="10793" max="10806" width="9.140625" style="40"/>
    <col min="10807" max="10807" width="13.28515625" style="40" customWidth="1"/>
    <col min="10808" max="10808" width="9.42578125" style="40" customWidth="1"/>
    <col min="10809" max="10809" width="13.28515625" style="40" customWidth="1"/>
    <col min="10810" max="10810" width="12" style="40" customWidth="1"/>
    <col min="10811" max="10814" width="9.140625" style="40"/>
    <col min="10815" max="10815" width="13.5703125" style="40" customWidth="1"/>
    <col min="10816" max="10816" width="9.140625" style="40"/>
    <col min="10817" max="10817" width="11.85546875" style="40" customWidth="1"/>
    <col min="10818" max="10821" width="10.5703125" style="40" customWidth="1"/>
    <col min="10822" max="10828" width="9.140625" style="40"/>
    <col min="10829" max="10829" width="12.140625" style="40" customWidth="1"/>
    <col min="10830" max="10830" width="11.7109375" style="40" customWidth="1"/>
    <col min="10831" max="10831" width="12.28515625" style="40" customWidth="1"/>
    <col min="10832" max="10832" width="10" style="40" customWidth="1"/>
    <col min="10833" max="10833" width="9.140625" style="40"/>
    <col min="10834" max="10834" width="36.85546875" style="40" customWidth="1"/>
    <col min="10835" max="10835" width="16.28515625" style="40" customWidth="1"/>
    <col min="10836" max="10836" width="17.140625" style="40" customWidth="1"/>
    <col min="10837" max="10837" width="18.5703125" style="40" customWidth="1"/>
    <col min="10838" max="10838" width="19.140625" style="40" customWidth="1"/>
    <col min="10839" max="11008" width="9.140625" style="40"/>
    <col min="11009" max="11009" width="36.28515625" style="40" customWidth="1"/>
    <col min="11010" max="11016" width="9.140625" style="40"/>
    <col min="11017" max="11017" width="9.140625" style="40" customWidth="1"/>
    <col min="11018" max="11018" width="9.140625" style="40"/>
    <col min="11019" max="11019" width="9.5703125" style="40" customWidth="1"/>
    <col min="11020" max="11036" width="9.140625" style="40"/>
    <col min="11037" max="11037" width="10.28515625" style="40" customWidth="1"/>
    <col min="11038" max="11038" width="9.140625" style="40"/>
    <col min="11039" max="11039" width="12.7109375" style="40" customWidth="1"/>
    <col min="11040" max="11044" width="9.140625" style="40"/>
    <col min="11045" max="11046" width="9.42578125" style="40" customWidth="1"/>
    <col min="11047" max="11047" width="9.140625" style="40"/>
    <col min="11048" max="11048" width="36.85546875" style="40" customWidth="1"/>
    <col min="11049" max="11062" width="9.140625" style="40"/>
    <col min="11063" max="11063" width="13.28515625" style="40" customWidth="1"/>
    <col min="11064" max="11064" width="9.42578125" style="40" customWidth="1"/>
    <col min="11065" max="11065" width="13.28515625" style="40" customWidth="1"/>
    <col min="11066" max="11066" width="12" style="40" customWidth="1"/>
    <col min="11067" max="11070" width="9.140625" style="40"/>
    <col min="11071" max="11071" width="13.5703125" style="40" customWidth="1"/>
    <col min="11072" max="11072" width="9.140625" style="40"/>
    <col min="11073" max="11073" width="11.85546875" style="40" customWidth="1"/>
    <col min="11074" max="11077" width="10.5703125" style="40" customWidth="1"/>
    <col min="11078" max="11084" width="9.140625" style="40"/>
    <col min="11085" max="11085" width="12.140625" style="40" customWidth="1"/>
    <col min="11086" max="11086" width="11.7109375" style="40" customWidth="1"/>
    <col min="11087" max="11087" width="12.28515625" style="40" customWidth="1"/>
    <col min="11088" max="11088" width="10" style="40" customWidth="1"/>
    <col min="11089" max="11089" width="9.140625" style="40"/>
    <col min="11090" max="11090" width="36.85546875" style="40" customWidth="1"/>
    <col min="11091" max="11091" width="16.28515625" style="40" customWidth="1"/>
    <col min="11092" max="11092" width="17.140625" style="40" customWidth="1"/>
    <col min="11093" max="11093" width="18.5703125" style="40" customWidth="1"/>
    <col min="11094" max="11094" width="19.140625" style="40" customWidth="1"/>
    <col min="11095" max="11264" width="9.140625" style="40"/>
    <col min="11265" max="11265" width="36.28515625" style="40" customWidth="1"/>
    <col min="11266" max="11272" width="9.140625" style="40"/>
    <col min="11273" max="11273" width="9.140625" style="40" customWidth="1"/>
    <col min="11274" max="11274" width="9.140625" style="40"/>
    <col min="11275" max="11275" width="9.5703125" style="40" customWidth="1"/>
    <col min="11276" max="11292" width="9.140625" style="40"/>
    <col min="11293" max="11293" width="10.28515625" style="40" customWidth="1"/>
    <col min="11294" max="11294" width="9.140625" style="40"/>
    <col min="11295" max="11295" width="12.7109375" style="40" customWidth="1"/>
    <col min="11296" max="11300" width="9.140625" style="40"/>
    <col min="11301" max="11302" width="9.42578125" style="40" customWidth="1"/>
    <col min="11303" max="11303" width="9.140625" style="40"/>
    <col min="11304" max="11304" width="36.85546875" style="40" customWidth="1"/>
    <col min="11305" max="11318" width="9.140625" style="40"/>
    <col min="11319" max="11319" width="13.28515625" style="40" customWidth="1"/>
    <col min="11320" max="11320" width="9.42578125" style="40" customWidth="1"/>
    <col min="11321" max="11321" width="13.28515625" style="40" customWidth="1"/>
    <col min="11322" max="11322" width="12" style="40" customWidth="1"/>
    <col min="11323" max="11326" width="9.140625" style="40"/>
    <col min="11327" max="11327" width="13.5703125" style="40" customWidth="1"/>
    <col min="11328" max="11328" width="9.140625" style="40"/>
    <col min="11329" max="11329" width="11.85546875" style="40" customWidth="1"/>
    <col min="11330" max="11333" width="10.5703125" style="40" customWidth="1"/>
    <col min="11334" max="11340" width="9.140625" style="40"/>
    <col min="11341" max="11341" width="12.140625" style="40" customWidth="1"/>
    <col min="11342" max="11342" width="11.7109375" style="40" customWidth="1"/>
    <col min="11343" max="11343" width="12.28515625" style="40" customWidth="1"/>
    <col min="11344" max="11344" width="10" style="40" customWidth="1"/>
    <col min="11345" max="11345" width="9.140625" style="40"/>
    <col min="11346" max="11346" width="36.85546875" style="40" customWidth="1"/>
    <col min="11347" max="11347" width="16.28515625" style="40" customWidth="1"/>
    <col min="11348" max="11348" width="17.140625" style="40" customWidth="1"/>
    <col min="11349" max="11349" width="18.5703125" style="40" customWidth="1"/>
    <col min="11350" max="11350" width="19.140625" style="40" customWidth="1"/>
    <col min="11351" max="11520" width="9.140625" style="40"/>
    <col min="11521" max="11521" width="36.28515625" style="40" customWidth="1"/>
    <col min="11522" max="11528" width="9.140625" style="40"/>
    <col min="11529" max="11529" width="9.140625" style="40" customWidth="1"/>
    <col min="11530" max="11530" width="9.140625" style="40"/>
    <col min="11531" max="11531" width="9.5703125" style="40" customWidth="1"/>
    <col min="11532" max="11548" width="9.140625" style="40"/>
    <col min="11549" max="11549" width="10.28515625" style="40" customWidth="1"/>
    <col min="11550" max="11550" width="9.140625" style="40"/>
    <col min="11551" max="11551" width="12.7109375" style="40" customWidth="1"/>
    <col min="11552" max="11556" width="9.140625" style="40"/>
    <col min="11557" max="11558" width="9.42578125" style="40" customWidth="1"/>
    <col min="11559" max="11559" width="9.140625" style="40"/>
    <col min="11560" max="11560" width="36.85546875" style="40" customWidth="1"/>
    <col min="11561" max="11574" width="9.140625" style="40"/>
    <col min="11575" max="11575" width="13.28515625" style="40" customWidth="1"/>
    <col min="11576" max="11576" width="9.42578125" style="40" customWidth="1"/>
    <col min="11577" max="11577" width="13.28515625" style="40" customWidth="1"/>
    <col min="11578" max="11578" width="12" style="40" customWidth="1"/>
    <col min="11579" max="11582" width="9.140625" style="40"/>
    <col min="11583" max="11583" width="13.5703125" style="40" customWidth="1"/>
    <col min="11584" max="11584" width="9.140625" style="40"/>
    <col min="11585" max="11585" width="11.85546875" style="40" customWidth="1"/>
    <col min="11586" max="11589" width="10.5703125" style="40" customWidth="1"/>
    <col min="11590" max="11596" width="9.140625" style="40"/>
    <col min="11597" max="11597" width="12.140625" style="40" customWidth="1"/>
    <col min="11598" max="11598" width="11.7109375" style="40" customWidth="1"/>
    <col min="11599" max="11599" width="12.28515625" style="40" customWidth="1"/>
    <col min="11600" max="11600" width="10" style="40" customWidth="1"/>
    <col min="11601" max="11601" width="9.140625" style="40"/>
    <col min="11602" max="11602" width="36.85546875" style="40" customWidth="1"/>
    <col min="11603" max="11603" width="16.28515625" style="40" customWidth="1"/>
    <col min="11604" max="11604" width="17.140625" style="40" customWidth="1"/>
    <col min="11605" max="11605" width="18.5703125" style="40" customWidth="1"/>
    <col min="11606" max="11606" width="19.140625" style="40" customWidth="1"/>
    <col min="11607" max="11776" width="9.140625" style="40"/>
    <col min="11777" max="11777" width="36.28515625" style="40" customWidth="1"/>
    <col min="11778" max="11784" width="9.140625" style="40"/>
    <col min="11785" max="11785" width="9.140625" style="40" customWidth="1"/>
    <col min="11786" max="11786" width="9.140625" style="40"/>
    <col min="11787" max="11787" width="9.5703125" style="40" customWidth="1"/>
    <col min="11788" max="11804" width="9.140625" style="40"/>
    <col min="11805" max="11805" width="10.28515625" style="40" customWidth="1"/>
    <col min="11806" max="11806" width="9.140625" style="40"/>
    <col min="11807" max="11807" width="12.7109375" style="40" customWidth="1"/>
    <col min="11808" max="11812" width="9.140625" style="40"/>
    <col min="11813" max="11814" width="9.42578125" style="40" customWidth="1"/>
    <col min="11815" max="11815" width="9.140625" style="40"/>
    <col min="11816" max="11816" width="36.85546875" style="40" customWidth="1"/>
    <col min="11817" max="11830" width="9.140625" style="40"/>
    <col min="11831" max="11831" width="13.28515625" style="40" customWidth="1"/>
    <col min="11832" max="11832" width="9.42578125" style="40" customWidth="1"/>
    <col min="11833" max="11833" width="13.28515625" style="40" customWidth="1"/>
    <col min="11834" max="11834" width="12" style="40" customWidth="1"/>
    <col min="11835" max="11838" width="9.140625" style="40"/>
    <col min="11839" max="11839" width="13.5703125" style="40" customWidth="1"/>
    <col min="11840" max="11840" width="9.140625" style="40"/>
    <col min="11841" max="11841" width="11.85546875" style="40" customWidth="1"/>
    <col min="11842" max="11845" width="10.5703125" style="40" customWidth="1"/>
    <col min="11846" max="11852" width="9.140625" style="40"/>
    <col min="11853" max="11853" width="12.140625" style="40" customWidth="1"/>
    <col min="11854" max="11854" width="11.7109375" style="40" customWidth="1"/>
    <col min="11855" max="11855" width="12.28515625" style="40" customWidth="1"/>
    <col min="11856" max="11856" width="10" style="40" customWidth="1"/>
    <col min="11857" max="11857" width="9.140625" style="40"/>
    <col min="11858" max="11858" width="36.85546875" style="40" customWidth="1"/>
    <col min="11859" max="11859" width="16.28515625" style="40" customWidth="1"/>
    <col min="11860" max="11860" width="17.140625" style="40" customWidth="1"/>
    <col min="11861" max="11861" width="18.5703125" style="40" customWidth="1"/>
    <col min="11862" max="11862" width="19.140625" style="40" customWidth="1"/>
    <col min="11863" max="12032" width="9.140625" style="40"/>
    <col min="12033" max="12033" width="36.28515625" style="40" customWidth="1"/>
    <col min="12034" max="12040" width="9.140625" style="40"/>
    <col min="12041" max="12041" width="9.140625" style="40" customWidth="1"/>
    <col min="12042" max="12042" width="9.140625" style="40"/>
    <col min="12043" max="12043" width="9.5703125" style="40" customWidth="1"/>
    <col min="12044" max="12060" width="9.140625" style="40"/>
    <col min="12061" max="12061" width="10.28515625" style="40" customWidth="1"/>
    <col min="12062" max="12062" width="9.140625" style="40"/>
    <col min="12063" max="12063" width="12.7109375" style="40" customWidth="1"/>
    <col min="12064" max="12068" width="9.140625" style="40"/>
    <col min="12069" max="12070" width="9.42578125" style="40" customWidth="1"/>
    <col min="12071" max="12071" width="9.140625" style="40"/>
    <col min="12072" max="12072" width="36.85546875" style="40" customWidth="1"/>
    <col min="12073" max="12086" width="9.140625" style="40"/>
    <col min="12087" max="12087" width="13.28515625" style="40" customWidth="1"/>
    <col min="12088" max="12088" width="9.42578125" style="40" customWidth="1"/>
    <col min="12089" max="12089" width="13.28515625" style="40" customWidth="1"/>
    <col min="12090" max="12090" width="12" style="40" customWidth="1"/>
    <col min="12091" max="12094" width="9.140625" style="40"/>
    <col min="12095" max="12095" width="13.5703125" style="40" customWidth="1"/>
    <col min="12096" max="12096" width="9.140625" style="40"/>
    <col min="12097" max="12097" width="11.85546875" style="40" customWidth="1"/>
    <col min="12098" max="12101" width="10.5703125" style="40" customWidth="1"/>
    <col min="12102" max="12108" width="9.140625" style="40"/>
    <col min="12109" max="12109" width="12.140625" style="40" customWidth="1"/>
    <col min="12110" max="12110" width="11.7109375" style="40" customWidth="1"/>
    <col min="12111" max="12111" width="12.28515625" style="40" customWidth="1"/>
    <col min="12112" max="12112" width="10" style="40" customWidth="1"/>
    <col min="12113" max="12113" width="9.140625" style="40"/>
    <col min="12114" max="12114" width="36.85546875" style="40" customWidth="1"/>
    <col min="12115" max="12115" width="16.28515625" style="40" customWidth="1"/>
    <col min="12116" max="12116" width="17.140625" style="40" customWidth="1"/>
    <col min="12117" max="12117" width="18.5703125" style="40" customWidth="1"/>
    <col min="12118" max="12118" width="19.140625" style="40" customWidth="1"/>
    <col min="12119" max="12288" width="9.140625" style="40"/>
    <col min="12289" max="12289" width="36.28515625" style="40" customWidth="1"/>
    <col min="12290" max="12296" width="9.140625" style="40"/>
    <col min="12297" max="12297" width="9.140625" style="40" customWidth="1"/>
    <col min="12298" max="12298" width="9.140625" style="40"/>
    <col min="12299" max="12299" width="9.5703125" style="40" customWidth="1"/>
    <col min="12300" max="12316" width="9.140625" style="40"/>
    <col min="12317" max="12317" width="10.28515625" style="40" customWidth="1"/>
    <col min="12318" max="12318" width="9.140625" style="40"/>
    <col min="12319" max="12319" width="12.7109375" style="40" customWidth="1"/>
    <col min="12320" max="12324" width="9.140625" style="40"/>
    <col min="12325" max="12326" width="9.42578125" style="40" customWidth="1"/>
    <col min="12327" max="12327" width="9.140625" style="40"/>
    <col min="12328" max="12328" width="36.85546875" style="40" customWidth="1"/>
    <col min="12329" max="12342" width="9.140625" style="40"/>
    <col min="12343" max="12343" width="13.28515625" style="40" customWidth="1"/>
    <col min="12344" max="12344" width="9.42578125" style="40" customWidth="1"/>
    <col min="12345" max="12345" width="13.28515625" style="40" customWidth="1"/>
    <col min="12346" max="12346" width="12" style="40" customWidth="1"/>
    <col min="12347" max="12350" width="9.140625" style="40"/>
    <col min="12351" max="12351" width="13.5703125" style="40" customWidth="1"/>
    <col min="12352" max="12352" width="9.140625" style="40"/>
    <col min="12353" max="12353" width="11.85546875" style="40" customWidth="1"/>
    <col min="12354" max="12357" width="10.5703125" style="40" customWidth="1"/>
    <col min="12358" max="12364" width="9.140625" style="40"/>
    <col min="12365" max="12365" width="12.140625" style="40" customWidth="1"/>
    <col min="12366" max="12366" width="11.7109375" style="40" customWidth="1"/>
    <col min="12367" max="12367" width="12.28515625" style="40" customWidth="1"/>
    <col min="12368" max="12368" width="10" style="40" customWidth="1"/>
    <col min="12369" max="12369" width="9.140625" style="40"/>
    <col min="12370" max="12370" width="36.85546875" style="40" customWidth="1"/>
    <col min="12371" max="12371" width="16.28515625" style="40" customWidth="1"/>
    <col min="12372" max="12372" width="17.140625" style="40" customWidth="1"/>
    <col min="12373" max="12373" width="18.5703125" style="40" customWidth="1"/>
    <col min="12374" max="12374" width="19.140625" style="40" customWidth="1"/>
    <col min="12375" max="12544" width="9.140625" style="40"/>
    <col min="12545" max="12545" width="36.28515625" style="40" customWidth="1"/>
    <col min="12546" max="12552" width="9.140625" style="40"/>
    <col min="12553" max="12553" width="9.140625" style="40" customWidth="1"/>
    <col min="12554" max="12554" width="9.140625" style="40"/>
    <col min="12555" max="12555" width="9.5703125" style="40" customWidth="1"/>
    <col min="12556" max="12572" width="9.140625" style="40"/>
    <col min="12573" max="12573" width="10.28515625" style="40" customWidth="1"/>
    <col min="12574" max="12574" width="9.140625" style="40"/>
    <col min="12575" max="12575" width="12.7109375" style="40" customWidth="1"/>
    <col min="12576" max="12580" width="9.140625" style="40"/>
    <col min="12581" max="12582" width="9.42578125" style="40" customWidth="1"/>
    <col min="12583" max="12583" width="9.140625" style="40"/>
    <col min="12584" max="12584" width="36.85546875" style="40" customWidth="1"/>
    <col min="12585" max="12598" width="9.140625" style="40"/>
    <col min="12599" max="12599" width="13.28515625" style="40" customWidth="1"/>
    <col min="12600" max="12600" width="9.42578125" style="40" customWidth="1"/>
    <col min="12601" max="12601" width="13.28515625" style="40" customWidth="1"/>
    <col min="12602" max="12602" width="12" style="40" customWidth="1"/>
    <col min="12603" max="12606" width="9.140625" style="40"/>
    <col min="12607" max="12607" width="13.5703125" style="40" customWidth="1"/>
    <col min="12608" max="12608" width="9.140625" style="40"/>
    <col min="12609" max="12609" width="11.85546875" style="40" customWidth="1"/>
    <col min="12610" max="12613" width="10.5703125" style="40" customWidth="1"/>
    <col min="12614" max="12620" width="9.140625" style="40"/>
    <col min="12621" max="12621" width="12.140625" style="40" customWidth="1"/>
    <col min="12622" max="12622" width="11.7109375" style="40" customWidth="1"/>
    <col min="12623" max="12623" width="12.28515625" style="40" customWidth="1"/>
    <col min="12624" max="12624" width="10" style="40" customWidth="1"/>
    <col min="12625" max="12625" width="9.140625" style="40"/>
    <col min="12626" max="12626" width="36.85546875" style="40" customWidth="1"/>
    <col min="12627" max="12627" width="16.28515625" style="40" customWidth="1"/>
    <col min="12628" max="12628" width="17.140625" style="40" customWidth="1"/>
    <col min="12629" max="12629" width="18.5703125" style="40" customWidth="1"/>
    <col min="12630" max="12630" width="19.140625" style="40" customWidth="1"/>
    <col min="12631" max="12800" width="9.140625" style="40"/>
    <col min="12801" max="12801" width="36.28515625" style="40" customWidth="1"/>
    <col min="12802" max="12808" width="9.140625" style="40"/>
    <col min="12809" max="12809" width="9.140625" style="40" customWidth="1"/>
    <col min="12810" max="12810" width="9.140625" style="40"/>
    <col min="12811" max="12811" width="9.5703125" style="40" customWidth="1"/>
    <col min="12812" max="12828" width="9.140625" style="40"/>
    <col min="12829" max="12829" width="10.28515625" style="40" customWidth="1"/>
    <col min="12830" max="12830" width="9.140625" style="40"/>
    <col min="12831" max="12831" width="12.7109375" style="40" customWidth="1"/>
    <col min="12832" max="12836" width="9.140625" style="40"/>
    <col min="12837" max="12838" width="9.42578125" style="40" customWidth="1"/>
    <col min="12839" max="12839" width="9.140625" style="40"/>
    <col min="12840" max="12840" width="36.85546875" style="40" customWidth="1"/>
    <col min="12841" max="12854" width="9.140625" style="40"/>
    <col min="12855" max="12855" width="13.28515625" style="40" customWidth="1"/>
    <col min="12856" max="12856" width="9.42578125" style="40" customWidth="1"/>
    <col min="12857" max="12857" width="13.28515625" style="40" customWidth="1"/>
    <col min="12858" max="12858" width="12" style="40" customWidth="1"/>
    <col min="12859" max="12862" width="9.140625" style="40"/>
    <col min="12863" max="12863" width="13.5703125" style="40" customWidth="1"/>
    <col min="12864" max="12864" width="9.140625" style="40"/>
    <col min="12865" max="12865" width="11.85546875" style="40" customWidth="1"/>
    <col min="12866" max="12869" width="10.5703125" style="40" customWidth="1"/>
    <col min="12870" max="12876" width="9.140625" style="40"/>
    <col min="12877" max="12877" width="12.140625" style="40" customWidth="1"/>
    <col min="12878" max="12878" width="11.7109375" style="40" customWidth="1"/>
    <col min="12879" max="12879" width="12.28515625" style="40" customWidth="1"/>
    <col min="12880" max="12880" width="10" style="40" customWidth="1"/>
    <col min="12881" max="12881" width="9.140625" style="40"/>
    <col min="12882" max="12882" width="36.85546875" style="40" customWidth="1"/>
    <col min="12883" max="12883" width="16.28515625" style="40" customWidth="1"/>
    <col min="12884" max="12884" width="17.140625" style="40" customWidth="1"/>
    <col min="12885" max="12885" width="18.5703125" style="40" customWidth="1"/>
    <col min="12886" max="12886" width="19.140625" style="40" customWidth="1"/>
    <col min="12887" max="13056" width="9.140625" style="40"/>
    <col min="13057" max="13057" width="36.28515625" style="40" customWidth="1"/>
    <col min="13058" max="13064" width="9.140625" style="40"/>
    <col min="13065" max="13065" width="9.140625" style="40" customWidth="1"/>
    <col min="13066" max="13066" width="9.140625" style="40"/>
    <col min="13067" max="13067" width="9.5703125" style="40" customWidth="1"/>
    <col min="13068" max="13084" width="9.140625" style="40"/>
    <col min="13085" max="13085" width="10.28515625" style="40" customWidth="1"/>
    <col min="13086" max="13086" width="9.140625" style="40"/>
    <col min="13087" max="13087" width="12.7109375" style="40" customWidth="1"/>
    <col min="13088" max="13092" width="9.140625" style="40"/>
    <col min="13093" max="13094" width="9.42578125" style="40" customWidth="1"/>
    <col min="13095" max="13095" width="9.140625" style="40"/>
    <col min="13096" max="13096" width="36.85546875" style="40" customWidth="1"/>
    <col min="13097" max="13110" width="9.140625" style="40"/>
    <col min="13111" max="13111" width="13.28515625" style="40" customWidth="1"/>
    <col min="13112" max="13112" width="9.42578125" style="40" customWidth="1"/>
    <col min="13113" max="13113" width="13.28515625" style="40" customWidth="1"/>
    <col min="13114" max="13114" width="12" style="40" customWidth="1"/>
    <col min="13115" max="13118" width="9.140625" style="40"/>
    <col min="13119" max="13119" width="13.5703125" style="40" customWidth="1"/>
    <col min="13120" max="13120" width="9.140625" style="40"/>
    <col min="13121" max="13121" width="11.85546875" style="40" customWidth="1"/>
    <col min="13122" max="13125" width="10.5703125" style="40" customWidth="1"/>
    <col min="13126" max="13132" width="9.140625" style="40"/>
    <col min="13133" max="13133" width="12.140625" style="40" customWidth="1"/>
    <col min="13134" max="13134" width="11.7109375" style="40" customWidth="1"/>
    <col min="13135" max="13135" width="12.28515625" style="40" customWidth="1"/>
    <col min="13136" max="13136" width="10" style="40" customWidth="1"/>
    <col min="13137" max="13137" width="9.140625" style="40"/>
    <col min="13138" max="13138" width="36.85546875" style="40" customWidth="1"/>
    <col min="13139" max="13139" width="16.28515625" style="40" customWidth="1"/>
    <col min="13140" max="13140" width="17.140625" style="40" customWidth="1"/>
    <col min="13141" max="13141" width="18.5703125" style="40" customWidth="1"/>
    <col min="13142" max="13142" width="19.140625" style="40" customWidth="1"/>
    <col min="13143" max="13312" width="9.140625" style="40"/>
    <col min="13313" max="13313" width="36.28515625" style="40" customWidth="1"/>
    <col min="13314" max="13320" width="9.140625" style="40"/>
    <col min="13321" max="13321" width="9.140625" style="40" customWidth="1"/>
    <col min="13322" max="13322" width="9.140625" style="40"/>
    <col min="13323" max="13323" width="9.5703125" style="40" customWidth="1"/>
    <col min="13324" max="13340" width="9.140625" style="40"/>
    <col min="13341" max="13341" width="10.28515625" style="40" customWidth="1"/>
    <col min="13342" max="13342" width="9.140625" style="40"/>
    <col min="13343" max="13343" width="12.7109375" style="40" customWidth="1"/>
    <col min="13344" max="13348" width="9.140625" style="40"/>
    <col min="13349" max="13350" width="9.42578125" style="40" customWidth="1"/>
    <col min="13351" max="13351" width="9.140625" style="40"/>
    <col min="13352" max="13352" width="36.85546875" style="40" customWidth="1"/>
    <col min="13353" max="13366" width="9.140625" style="40"/>
    <col min="13367" max="13367" width="13.28515625" style="40" customWidth="1"/>
    <col min="13368" max="13368" width="9.42578125" style="40" customWidth="1"/>
    <col min="13369" max="13369" width="13.28515625" style="40" customWidth="1"/>
    <col min="13370" max="13370" width="12" style="40" customWidth="1"/>
    <col min="13371" max="13374" width="9.140625" style="40"/>
    <col min="13375" max="13375" width="13.5703125" style="40" customWidth="1"/>
    <col min="13376" max="13376" width="9.140625" style="40"/>
    <col min="13377" max="13377" width="11.85546875" style="40" customWidth="1"/>
    <col min="13378" max="13381" width="10.5703125" style="40" customWidth="1"/>
    <col min="13382" max="13388" width="9.140625" style="40"/>
    <col min="13389" max="13389" width="12.140625" style="40" customWidth="1"/>
    <col min="13390" max="13390" width="11.7109375" style="40" customWidth="1"/>
    <col min="13391" max="13391" width="12.28515625" style="40" customWidth="1"/>
    <col min="13392" max="13392" width="10" style="40" customWidth="1"/>
    <col min="13393" max="13393" width="9.140625" style="40"/>
    <col min="13394" max="13394" width="36.85546875" style="40" customWidth="1"/>
    <col min="13395" max="13395" width="16.28515625" style="40" customWidth="1"/>
    <col min="13396" max="13396" width="17.140625" style="40" customWidth="1"/>
    <col min="13397" max="13397" width="18.5703125" style="40" customWidth="1"/>
    <col min="13398" max="13398" width="19.140625" style="40" customWidth="1"/>
    <col min="13399" max="13568" width="9.140625" style="40"/>
    <col min="13569" max="13569" width="36.28515625" style="40" customWidth="1"/>
    <col min="13570" max="13576" width="9.140625" style="40"/>
    <col min="13577" max="13577" width="9.140625" style="40" customWidth="1"/>
    <col min="13578" max="13578" width="9.140625" style="40"/>
    <col min="13579" max="13579" width="9.5703125" style="40" customWidth="1"/>
    <col min="13580" max="13596" width="9.140625" style="40"/>
    <col min="13597" max="13597" width="10.28515625" style="40" customWidth="1"/>
    <col min="13598" max="13598" width="9.140625" style="40"/>
    <col min="13599" max="13599" width="12.7109375" style="40" customWidth="1"/>
    <col min="13600" max="13604" width="9.140625" style="40"/>
    <col min="13605" max="13606" width="9.42578125" style="40" customWidth="1"/>
    <col min="13607" max="13607" width="9.140625" style="40"/>
    <col min="13608" max="13608" width="36.85546875" style="40" customWidth="1"/>
    <col min="13609" max="13622" width="9.140625" style="40"/>
    <col min="13623" max="13623" width="13.28515625" style="40" customWidth="1"/>
    <col min="13624" max="13624" width="9.42578125" style="40" customWidth="1"/>
    <col min="13625" max="13625" width="13.28515625" style="40" customWidth="1"/>
    <col min="13626" max="13626" width="12" style="40" customWidth="1"/>
    <col min="13627" max="13630" width="9.140625" style="40"/>
    <col min="13631" max="13631" width="13.5703125" style="40" customWidth="1"/>
    <col min="13632" max="13632" width="9.140625" style="40"/>
    <col min="13633" max="13633" width="11.85546875" style="40" customWidth="1"/>
    <col min="13634" max="13637" width="10.5703125" style="40" customWidth="1"/>
    <col min="13638" max="13644" width="9.140625" style="40"/>
    <col min="13645" max="13645" width="12.140625" style="40" customWidth="1"/>
    <col min="13646" max="13646" width="11.7109375" style="40" customWidth="1"/>
    <col min="13647" max="13647" width="12.28515625" style="40" customWidth="1"/>
    <col min="13648" max="13648" width="10" style="40" customWidth="1"/>
    <col min="13649" max="13649" width="9.140625" style="40"/>
    <col min="13650" max="13650" width="36.85546875" style="40" customWidth="1"/>
    <col min="13651" max="13651" width="16.28515625" style="40" customWidth="1"/>
    <col min="13652" max="13652" width="17.140625" style="40" customWidth="1"/>
    <col min="13653" max="13653" width="18.5703125" style="40" customWidth="1"/>
    <col min="13654" max="13654" width="19.140625" style="40" customWidth="1"/>
    <col min="13655" max="13824" width="9.140625" style="40"/>
    <col min="13825" max="13825" width="36.28515625" style="40" customWidth="1"/>
    <col min="13826" max="13832" width="9.140625" style="40"/>
    <col min="13833" max="13833" width="9.140625" style="40" customWidth="1"/>
    <col min="13834" max="13834" width="9.140625" style="40"/>
    <col min="13835" max="13835" width="9.5703125" style="40" customWidth="1"/>
    <col min="13836" max="13852" width="9.140625" style="40"/>
    <col min="13853" max="13853" width="10.28515625" style="40" customWidth="1"/>
    <col min="13854" max="13854" width="9.140625" style="40"/>
    <col min="13855" max="13855" width="12.7109375" style="40" customWidth="1"/>
    <col min="13856" max="13860" width="9.140625" style="40"/>
    <col min="13861" max="13862" width="9.42578125" style="40" customWidth="1"/>
    <col min="13863" max="13863" width="9.140625" style="40"/>
    <col min="13864" max="13864" width="36.85546875" style="40" customWidth="1"/>
    <col min="13865" max="13878" width="9.140625" style="40"/>
    <col min="13879" max="13879" width="13.28515625" style="40" customWidth="1"/>
    <col min="13880" max="13880" width="9.42578125" style="40" customWidth="1"/>
    <col min="13881" max="13881" width="13.28515625" style="40" customWidth="1"/>
    <col min="13882" max="13882" width="12" style="40" customWidth="1"/>
    <col min="13883" max="13886" width="9.140625" style="40"/>
    <col min="13887" max="13887" width="13.5703125" style="40" customWidth="1"/>
    <col min="13888" max="13888" width="9.140625" style="40"/>
    <col min="13889" max="13889" width="11.85546875" style="40" customWidth="1"/>
    <col min="13890" max="13893" width="10.5703125" style="40" customWidth="1"/>
    <col min="13894" max="13900" width="9.140625" style="40"/>
    <col min="13901" max="13901" width="12.140625" style="40" customWidth="1"/>
    <col min="13902" max="13902" width="11.7109375" style="40" customWidth="1"/>
    <col min="13903" max="13903" width="12.28515625" style="40" customWidth="1"/>
    <col min="13904" max="13904" width="10" style="40" customWidth="1"/>
    <col min="13905" max="13905" width="9.140625" style="40"/>
    <col min="13906" max="13906" width="36.85546875" style="40" customWidth="1"/>
    <col min="13907" max="13907" width="16.28515625" style="40" customWidth="1"/>
    <col min="13908" max="13908" width="17.140625" style="40" customWidth="1"/>
    <col min="13909" max="13909" width="18.5703125" style="40" customWidth="1"/>
    <col min="13910" max="13910" width="19.140625" style="40" customWidth="1"/>
    <col min="13911" max="14080" width="9.140625" style="40"/>
    <col min="14081" max="14081" width="36.28515625" style="40" customWidth="1"/>
    <col min="14082" max="14088" width="9.140625" style="40"/>
    <col min="14089" max="14089" width="9.140625" style="40" customWidth="1"/>
    <col min="14090" max="14090" width="9.140625" style="40"/>
    <col min="14091" max="14091" width="9.5703125" style="40" customWidth="1"/>
    <col min="14092" max="14108" width="9.140625" style="40"/>
    <col min="14109" max="14109" width="10.28515625" style="40" customWidth="1"/>
    <col min="14110" max="14110" width="9.140625" style="40"/>
    <col min="14111" max="14111" width="12.7109375" style="40" customWidth="1"/>
    <col min="14112" max="14116" width="9.140625" style="40"/>
    <col min="14117" max="14118" width="9.42578125" style="40" customWidth="1"/>
    <col min="14119" max="14119" width="9.140625" style="40"/>
    <col min="14120" max="14120" width="36.85546875" style="40" customWidth="1"/>
    <col min="14121" max="14134" width="9.140625" style="40"/>
    <col min="14135" max="14135" width="13.28515625" style="40" customWidth="1"/>
    <col min="14136" max="14136" width="9.42578125" style="40" customWidth="1"/>
    <col min="14137" max="14137" width="13.28515625" style="40" customWidth="1"/>
    <col min="14138" max="14138" width="12" style="40" customWidth="1"/>
    <col min="14139" max="14142" width="9.140625" style="40"/>
    <col min="14143" max="14143" width="13.5703125" style="40" customWidth="1"/>
    <col min="14144" max="14144" width="9.140625" style="40"/>
    <col min="14145" max="14145" width="11.85546875" style="40" customWidth="1"/>
    <col min="14146" max="14149" width="10.5703125" style="40" customWidth="1"/>
    <col min="14150" max="14156" width="9.140625" style="40"/>
    <col min="14157" max="14157" width="12.140625" style="40" customWidth="1"/>
    <col min="14158" max="14158" width="11.7109375" style="40" customWidth="1"/>
    <col min="14159" max="14159" width="12.28515625" style="40" customWidth="1"/>
    <col min="14160" max="14160" width="10" style="40" customWidth="1"/>
    <col min="14161" max="14161" width="9.140625" style="40"/>
    <col min="14162" max="14162" width="36.85546875" style="40" customWidth="1"/>
    <col min="14163" max="14163" width="16.28515625" style="40" customWidth="1"/>
    <col min="14164" max="14164" width="17.140625" style="40" customWidth="1"/>
    <col min="14165" max="14165" width="18.5703125" style="40" customWidth="1"/>
    <col min="14166" max="14166" width="19.140625" style="40" customWidth="1"/>
    <col min="14167" max="14336" width="9.140625" style="40"/>
    <col min="14337" max="14337" width="36.28515625" style="40" customWidth="1"/>
    <col min="14338" max="14344" width="9.140625" style="40"/>
    <col min="14345" max="14345" width="9.140625" style="40" customWidth="1"/>
    <col min="14346" max="14346" width="9.140625" style="40"/>
    <col min="14347" max="14347" width="9.5703125" style="40" customWidth="1"/>
    <col min="14348" max="14364" width="9.140625" style="40"/>
    <col min="14365" max="14365" width="10.28515625" style="40" customWidth="1"/>
    <col min="14366" max="14366" width="9.140625" style="40"/>
    <col min="14367" max="14367" width="12.7109375" style="40" customWidth="1"/>
    <col min="14368" max="14372" width="9.140625" style="40"/>
    <col min="14373" max="14374" width="9.42578125" style="40" customWidth="1"/>
    <col min="14375" max="14375" width="9.140625" style="40"/>
    <col min="14376" max="14376" width="36.85546875" style="40" customWidth="1"/>
    <col min="14377" max="14390" width="9.140625" style="40"/>
    <col min="14391" max="14391" width="13.28515625" style="40" customWidth="1"/>
    <col min="14392" max="14392" width="9.42578125" style="40" customWidth="1"/>
    <col min="14393" max="14393" width="13.28515625" style="40" customWidth="1"/>
    <col min="14394" max="14394" width="12" style="40" customWidth="1"/>
    <col min="14395" max="14398" width="9.140625" style="40"/>
    <col min="14399" max="14399" width="13.5703125" style="40" customWidth="1"/>
    <col min="14400" max="14400" width="9.140625" style="40"/>
    <col min="14401" max="14401" width="11.85546875" style="40" customWidth="1"/>
    <col min="14402" max="14405" width="10.5703125" style="40" customWidth="1"/>
    <col min="14406" max="14412" width="9.140625" style="40"/>
    <col min="14413" max="14413" width="12.140625" style="40" customWidth="1"/>
    <col min="14414" max="14414" width="11.7109375" style="40" customWidth="1"/>
    <col min="14415" max="14415" width="12.28515625" style="40" customWidth="1"/>
    <col min="14416" max="14416" width="10" style="40" customWidth="1"/>
    <col min="14417" max="14417" width="9.140625" style="40"/>
    <col min="14418" max="14418" width="36.85546875" style="40" customWidth="1"/>
    <col min="14419" max="14419" width="16.28515625" style="40" customWidth="1"/>
    <col min="14420" max="14420" width="17.140625" style="40" customWidth="1"/>
    <col min="14421" max="14421" width="18.5703125" style="40" customWidth="1"/>
    <col min="14422" max="14422" width="19.140625" style="40" customWidth="1"/>
    <col min="14423" max="14592" width="9.140625" style="40"/>
    <col min="14593" max="14593" width="36.28515625" style="40" customWidth="1"/>
    <col min="14594" max="14600" width="9.140625" style="40"/>
    <col min="14601" max="14601" width="9.140625" style="40" customWidth="1"/>
    <col min="14602" max="14602" width="9.140625" style="40"/>
    <col min="14603" max="14603" width="9.5703125" style="40" customWidth="1"/>
    <col min="14604" max="14620" width="9.140625" style="40"/>
    <col min="14621" max="14621" width="10.28515625" style="40" customWidth="1"/>
    <col min="14622" max="14622" width="9.140625" style="40"/>
    <col min="14623" max="14623" width="12.7109375" style="40" customWidth="1"/>
    <col min="14624" max="14628" width="9.140625" style="40"/>
    <col min="14629" max="14630" width="9.42578125" style="40" customWidth="1"/>
    <col min="14631" max="14631" width="9.140625" style="40"/>
    <col min="14632" max="14632" width="36.85546875" style="40" customWidth="1"/>
    <col min="14633" max="14646" width="9.140625" style="40"/>
    <col min="14647" max="14647" width="13.28515625" style="40" customWidth="1"/>
    <col min="14648" max="14648" width="9.42578125" style="40" customWidth="1"/>
    <col min="14649" max="14649" width="13.28515625" style="40" customWidth="1"/>
    <col min="14650" max="14650" width="12" style="40" customWidth="1"/>
    <col min="14651" max="14654" width="9.140625" style="40"/>
    <col min="14655" max="14655" width="13.5703125" style="40" customWidth="1"/>
    <col min="14656" max="14656" width="9.140625" style="40"/>
    <col min="14657" max="14657" width="11.85546875" style="40" customWidth="1"/>
    <col min="14658" max="14661" width="10.5703125" style="40" customWidth="1"/>
    <col min="14662" max="14668" width="9.140625" style="40"/>
    <col min="14669" max="14669" width="12.140625" style="40" customWidth="1"/>
    <col min="14670" max="14670" width="11.7109375" style="40" customWidth="1"/>
    <col min="14671" max="14671" width="12.28515625" style="40" customWidth="1"/>
    <col min="14672" max="14672" width="10" style="40" customWidth="1"/>
    <col min="14673" max="14673" width="9.140625" style="40"/>
    <col min="14674" max="14674" width="36.85546875" style="40" customWidth="1"/>
    <col min="14675" max="14675" width="16.28515625" style="40" customWidth="1"/>
    <col min="14676" max="14676" width="17.140625" style="40" customWidth="1"/>
    <col min="14677" max="14677" width="18.5703125" style="40" customWidth="1"/>
    <col min="14678" max="14678" width="19.140625" style="40" customWidth="1"/>
    <col min="14679" max="14848" width="9.140625" style="40"/>
    <col min="14849" max="14849" width="36.28515625" style="40" customWidth="1"/>
    <col min="14850" max="14856" width="9.140625" style="40"/>
    <col min="14857" max="14857" width="9.140625" style="40" customWidth="1"/>
    <col min="14858" max="14858" width="9.140625" style="40"/>
    <col min="14859" max="14859" width="9.5703125" style="40" customWidth="1"/>
    <col min="14860" max="14876" width="9.140625" style="40"/>
    <col min="14877" max="14877" width="10.28515625" style="40" customWidth="1"/>
    <col min="14878" max="14878" width="9.140625" style="40"/>
    <col min="14879" max="14879" width="12.7109375" style="40" customWidth="1"/>
    <col min="14880" max="14884" width="9.140625" style="40"/>
    <col min="14885" max="14886" width="9.42578125" style="40" customWidth="1"/>
    <col min="14887" max="14887" width="9.140625" style="40"/>
    <col min="14888" max="14888" width="36.85546875" style="40" customWidth="1"/>
    <col min="14889" max="14902" width="9.140625" style="40"/>
    <col min="14903" max="14903" width="13.28515625" style="40" customWidth="1"/>
    <col min="14904" max="14904" width="9.42578125" style="40" customWidth="1"/>
    <col min="14905" max="14905" width="13.28515625" style="40" customWidth="1"/>
    <col min="14906" max="14906" width="12" style="40" customWidth="1"/>
    <col min="14907" max="14910" width="9.140625" style="40"/>
    <col min="14911" max="14911" width="13.5703125" style="40" customWidth="1"/>
    <col min="14912" max="14912" width="9.140625" style="40"/>
    <col min="14913" max="14913" width="11.85546875" style="40" customWidth="1"/>
    <col min="14914" max="14917" width="10.5703125" style="40" customWidth="1"/>
    <col min="14918" max="14924" width="9.140625" style="40"/>
    <col min="14925" max="14925" width="12.140625" style="40" customWidth="1"/>
    <col min="14926" max="14926" width="11.7109375" style="40" customWidth="1"/>
    <col min="14927" max="14927" width="12.28515625" style="40" customWidth="1"/>
    <col min="14928" max="14928" width="10" style="40" customWidth="1"/>
    <col min="14929" max="14929" width="9.140625" style="40"/>
    <col min="14930" max="14930" width="36.85546875" style="40" customWidth="1"/>
    <col min="14931" max="14931" width="16.28515625" style="40" customWidth="1"/>
    <col min="14932" max="14932" width="17.140625" style="40" customWidth="1"/>
    <col min="14933" max="14933" width="18.5703125" style="40" customWidth="1"/>
    <col min="14934" max="14934" width="19.140625" style="40" customWidth="1"/>
    <col min="14935" max="15104" width="9.140625" style="40"/>
    <col min="15105" max="15105" width="36.28515625" style="40" customWidth="1"/>
    <col min="15106" max="15112" width="9.140625" style="40"/>
    <col min="15113" max="15113" width="9.140625" style="40" customWidth="1"/>
    <col min="15114" max="15114" width="9.140625" style="40"/>
    <col min="15115" max="15115" width="9.5703125" style="40" customWidth="1"/>
    <col min="15116" max="15132" width="9.140625" style="40"/>
    <col min="15133" max="15133" width="10.28515625" style="40" customWidth="1"/>
    <col min="15134" max="15134" width="9.140625" style="40"/>
    <col min="15135" max="15135" width="12.7109375" style="40" customWidth="1"/>
    <col min="15136" max="15140" width="9.140625" style="40"/>
    <col min="15141" max="15142" width="9.42578125" style="40" customWidth="1"/>
    <col min="15143" max="15143" width="9.140625" style="40"/>
    <col min="15144" max="15144" width="36.85546875" style="40" customWidth="1"/>
    <col min="15145" max="15158" width="9.140625" style="40"/>
    <col min="15159" max="15159" width="13.28515625" style="40" customWidth="1"/>
    <col min="15160" max="15160" width="9.42578125" style="40" customWidth="1"/>
    <col min="15161" max="15161" width="13.28515625" style="40" customWidth="1"/>
    <col min="15162" max="15162" width="12" style="40" customWidth="1"/>
    <col min="15163" max="15166" width="9.140625" style="40"/>
    <col min="15167" max="15167" width="13.5703125" style="40" customWidth="1"/>
    <col min="15168" max="15168" width="9.140625" style="40"/>
    <col min="15169" max="15169" width="11.85546875" style="40" customWidth="1"/>
    <col min="15170" max="15173" width="10.5703125" style="40" customWidth="1"/>
    <col min="15174" max="15180" width="9.140625" style="40"/>
    <col min="15181" max="15181" width="12.140625" style="40" customWidth="1"/>
    <col min="15182" max="15182" width="11.7109375" style="40" customWidth="1"/>
    <col min="15183" max="15183" width="12.28515625" style="40" customWidth="1"/>
    <col min="15184" max="15184" width="10" style="40" customWidth="1"/>
    <col min="15185" max="15185" width="9.140625" style="40"/>
    <col min="15186" max="15186" width="36.85546875" style="40" customWidth="1"/>
    <col min="15187" max="15187" width="16.28515625" style="40" customWidth="1"/>
    <col min="15188" max="15188" width="17.140625" style="40" customWidth="1"/>
    <col min="15189" max="15189" width="18.5703125" style="40" customWidth="1"/>
    <col min="15190" max="15190" width="19.140625" style="40" customWidth="1"/>
    <col min="15191" max="15360" width="9.140625" style="40"/>
    <col min="15361" max="15361" width="36.28515625" style="40" customWidth="1"/>
    <col min="15362" max="15368" width="9.140625" style="40"/>
    <col min="15369" max="15369" width="9.140625" style="40" customWidth="1"/>
    <col min="15370" max="15370" width="9.140625" style="40"/>
    <col min="15371" max="15371" width="9.5703125" style="40" customWidth="1"/>
    <col min="15372" max="15388" width="9.140625" style="40"/>
    <col min="15389" max="15389" width="10.28515625" style="40" customWidth="1"/>
    <col min="15390" max="15390" width="9.140625" style="40"/>
    <col min="15391" max="15391" width="12.7109375" style="40" customWidth="1"/>
    <col min="15392" max="15396" width="9.140625" style="40"/>
    <col min="15397" max="15398" width="9.42578125" style="40" customWidth="1"/>
    <col min="15399" max="15399" width="9.140625" style="40"/>
    <col min="15400" max="15400" width="36.85546875" style="40" customWidth="1"/>
    <col min="15401" max="15414" width="9.140625" style="40"/>
    <col min="15415" max="15415" width="13.28515625" style="40" customWidth="1"/>
    <col min="15416" max="15416" width="9.42578125" style="40" customWidth="1"/>
    <col min="15417" max="15417" width="13.28515625" style="40" customWidth="1"/>
    <col min="15418" max="15418" width="12" style="40" customWidth="1"/>
    <col min="15419" max="15422" width="9.140625" style="40"/>
    <col min="15423" max="15423" width="13.5703125" style="40" customWidth="1"/>
    <col min="15424" max="15424" width="9.140625" style="40"/>
    <col min="15425" max="15425" width="11.85546875" style="40" customWidth="1"/>
    <col min="15426" max="15429" width="10.5703125" style="40" customWidth="1"/>
    <col min="15430" max="15436" width="9.140625" style="40"/>
    <col min="15437" max="15437" width="12.140625" style="40" customWidth="1"/>
    <col min="15438" max="15438" width="11.7109375" style="40" customWidth="1"/>
    <col min="15439" max="15439" width="12.28515625" style="40" customWidth="1"/>
    <col min="15440" max="15440" width="10" style="40" customWidth="1"/>
    <col min="15441" max="15441" width="9.140625" style="40"/>
    <col min="15442" max="15442" width="36.85546875" style="40" customWidth="1"/>
    <col min="15443" max="15443" width="16.28515625" style="40" customWidth="1"/>
    <col min="15444" max="15444" width="17.140625" style="40" customWidth="1"/>
    <col min="15445" max="15445" width="18.5703125" style="40" customWidth="1"/>
    <col min="15446" max="15446" width="19.140625" style="40" customWidth="1"/>
    <col min="15447" max="15616" width="9.140625" style="40"/>
    <col min="15617" max="15617" width="36.28515625" style="40" customWidth="1"/>
    <col min="15618" max="15624" width="9.140625" style="40"/>
    <col min="15625" max="15625" width="9.140625" style="40" customWidth="1"/>
    <col min="15626" max="15626" width="9.140625" style="40"/>
    <col min="15627" max="15627" width="9.5703125" style="40" customWidth="1"/>
    <col min="15628" max="15644" width="9.140625" style="40"/>
    <col min="15645" max="15645" width="10.28515625" style="40" customWidth="1"/>
    <col min="15646" max="15646" width="9.140625" style="40"/>
    <col min="15647" max="15647" width="12.7109375" style="40" customWidth="1"/>
    <col min="15648" max="15652" width="9.140625" style="40"/>
    <col min="15653" max="15654" width="9.42578125" style="40" customWidth="1"/>
    <col min="15655" max="15655" width="9.140625" style="40"/>
    <col min="15656" max="15656" width="36.85546875" style="40" customWidth="1"/>
    <col min="15657" max="15670" width="9.140625" style="40"/>
    <col min="15671" max="15671" width="13.28515625" style="40" customWidth="1"/>
    <col min="15672" max="15672" width="9.42578125" style="40" customWidth="1"/>
    <col min="15673" max="15673" width="13.28515625" style="40" customWidth="1"/>
    <col min="15674" max="15674" width="12" style="40" customWidth="1"/>
    <col min="15675" max="15678" width="9.140625" style="40"/>
    <col min="15679" max="15679" width="13.5703125" style="40" customWidth="1"/>
    <col min="15680" max="15680" width="9.140625" style="40"/>
    <col min="15681" max="15681" width="11.85546875" style="40" customWidth="1"/>
    <col min="15682" max="15685" width="10.5703125" style="40" customWidth="1"/>
    <col min="15686" max="15692" width="9.140625" style="40"/>
    <col min="15693" max="15693" width="12.140625" style="40" customWidth="1"/>
    <col min="15694" max="15694" width="11.7109375" style="40" customWidth="1"/>
    <col min="15695" max="15695" width="12.28515625" style="40" customWidth="1"/>
    <col min="15696" max="15696" width="10" style="40" customWidth="1"/>
    <col min="15697" max="15697" width="9.140625" style="40"/>
    <col min="15698" max="15698" width="36.85546875" style="40" customWidth="1"/>
    <col min="15699" max="15699" width="16.28515625" style="40" customWidth="1"/>
    <col min="15700" max="15700" width="17.140625" style="40" customWidth="1"/>
    <col min="15701" max="15701" width="18.5703125" style="40" customWidth="1"/>
    <col min="15702" max="15702" width="19.140625" style="40" customWidth="1"/>
    <col min="15703" max="15872" width="9.140625" style="40"/>
    <col min="15873" max="15873" width="36.28515625" style="40" customWidth="1"/>
    <col min="15874" max="15880" width="9.140625" style="40"/>
    <col min="15881" max="15881" width="9.140625" style="40" customWidth="1"/>
    <col min="15882" max="15882" width="9.140625" style="40"/>
    <col min="15883" max="15883" width="9.5703125" style="40" customWidth="1"/>
    <col min="15884" max="15900" width="9.140625" style="40"/>
    <col min="15901" max="15901" width="10.28515625" style="40" customWidth="1"/>
    <col min="15902" max="15902" width="9.140625" style="40"/>
    <col min="15903" max="15903" width="12.7109375" style="40" customWidth="1"/>
    <col min="15904" max="15908" width="9.140625" style="40"/>
    <col min="15909" max="15910" width="9.42578125" style="40" customWidth="1"/>
    <col min="15911" max="15911" width="9.140625" style="40"/>
    <col min="15912" max="15912" width="36.85546875" style="40" customWidth="1"/>
    <col min="15913" max="15926" width="9.140625" style="40"/>
    <col min="15927" max="15927" width="13.28515625" style="40" customWidth="1"/>
    <col min="15928" max="15928" width="9.42578125" style="40" customWidth="1"/>
    <col min="15929" max="15929" width="13.28515625" style="40" customWidth="1"/>
    <col min="15930" max="15930" width="12" style="40" customWidth="1"/>
    <col min="15931" max="15934" width="9.140625" style="40"/>
    <col min="15935" max="15935" width="13.5703125" style="40" customWidth="1"/>
    <col min="15936" max="15936" width="9.140625" style="40"/>
    <col min="15937" max="15937" width="11.85546875" style="40" customWidth="1"/>
    <col min="15938" max="15941" width="10.5703125" style="40" customWidth="1"/>
    <col min="15942" max="15948" width="9.140625" style="40"/>
    <col min="15949" max="15949" width="12.140625" style="40" customWidth="1"/>
    <col min="15950" max="15950" width="11.7109375" style="40" customWidth="1"/>
    <col min="15951" max="15951" width="12.28515625" style="40" customWidth="1"/>
    <col min="15952" max="15952" width="10" style="40" customWidth="1"/>
    <col min="15953" max="15953" width="9.140625" style="40"/>
    <col min="15954" max="15954" width="36.85546875" style="40" customWidth="1"/>
    <col min="15955" max="15955" width="16.28515625" style="40" customWidth="1"/>
    <col min="15956" max="15956" width="17.140625" style="40" customWidth="1"/>
    <col min="15957" max="15957" width="18.5703125" style="40" customWidth="1"/>
    <col min="15958" max="15958" width="19.140625" style="40" customWidth="1"/>
    <col min="15959" max="16128" width="9.140625" style="40"/>
    <col min="16129" max="16129" width="36.28515625" style="40" customWidth="1"/>
    <col min="16130" max="16136" width="9.140625" style="40"/>
    <col min="16137" max="16137" width="9.140625" style="40" customWidth="1"/>
    <col min="16138" max="16138" width="9.140625" style="40"/>
    <col min="16139" max="16139" width="9.5703125" style="40" customWidth="1"/>
    <col min="16140" max="16156" width="9.140625" style="40"/>
    <col min="16157" max="16157" width="10.28515625" style="40" customWidth="1"/>
    <col min="16158" max="16158" width="9.140625" style="40"/>
    <col min="16159" max="16159" width="12.7109375" style="40" customWidth="1"/>
    <col min="16160" max="16164" width="9.140625" style="40"/>
    <col min="16165" max="16166" width="9.42578125" style="40" customWidth="1"/>
    <col min="16167" max="16167" width="9.140625" style="40"/>
    <col min="16168" max="16168" width="36.85546875" style="40" customWidth="1"/>
    <col min="16169" max="16182" width="9.140625" style="40"/>
    <col min="16183" max="16183" width="13.28515625" style="40" customWidth="1"/>
    <col min="16184" max="16184" width="9.42578125" style="40" customWidth="1"/>
    <col min="16185" max="16185" width="13.28515625" style="40" customWidth="1"/>
    <col min="16186" max="16186" width="12" style="40" customWidth="1"/>
    <col min="16187" max="16190" width="9.140625" style="40"/>
    <col min="16191" max="16191" width="13.5703125" style="40" customWidth="1"/>
    <col min="16192" max="16192" width="9.140625" style="40"/>
    <col min="16193" max="16193" width="11.85546875" style="40" customWidth="1"/>
    <col min="16194" max="16197" width="10.5703125" style="40" customWidth="1"/>
    <col min="16198" max="16204" width="9.140625" style="40"/>
    <col min="16205" max="16205" width="12.140625" style="40" customWidth="1"/>
    <col min="16206" max="16206" width="11.7109375" style="40" customWidth="1"/>
    <col min="16207" max="16207" width="12.28515625" style="40" customWidth="1"/>
    <col min="16208" max="16208" width="10" style="40" customWidth="1"/>
    <col min="16209" max="16209" width="9.140625" style="40"/>
    <col min="16210" max="16210" width="36.85546875" style="40" customWidth="1"/>
    <col min="16211" max="16211" width="16.28515625" style="40" customWidth="1"/>
    <col min="16212" max="16212" width="17.140625" style="40" customWidth="1"/>
    <col min="16213" max="16213" width="18.5703125" style="40" customWidth="1"/>
    <col min="16214" max="16214" width="19.140625" style="40" customWidth="1"/>
    <col min="16215" max="16384" width="9.140625" style="40"/>
  </cols>
  <sheetData>
    <row r="1" spans="1:101"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101" s="41"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101" s="42"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101">
      <c r="A4" s="171" t="s">
        <v>806</v>
      </c>
      <c r="B4" s="18">
        <v>3</v>
      </c>
      <c r="C4" s="13">
        <v>0</v>
      </c>
      <c r="D4" s="13">
        <v>0</v>
      </c>
      <c r="E4" s="13">
        <v>0</v>
      </c>
      <c r="F4" s="13">
        <v>0</v>
      </c>
      <c r="G4" s="13">
        <v>0</v>
      </c>
      <c r="H4" s="13">
        <v>44</v>
      </c>
      <c r="I4" s="13">
        <v>0</v>
      </c>
      <c r="J4" s="13">
        <v>0</v>
      </c>
      <c r="K4" s="13">
        <v>10</v>
      </c>
      <c r="L4" s="13">
        <v>0</v>
      </c>
      <c r="M4" s="13">
        <v>0</v>
      </c>
      <c r="N4" s="13">
        <v>50</v>
      </c>
      <c r="O4" s="13">
        <v>0</v>
      </c>
      <c r="P4" s="13">
        <v>0</v>
      </c>
      <c r="Q4" s="13">
        <v>3</v>
      </c>
      <c r="R4" s="13">
        <v>0</v>
      </c>
      <c r="S4" s="13">
        <v>0</v>
      </c>
      <c r="T4" s="13">
        <v>0</v>
      </c>
      <c r="U4" s="13">
        <v>0</v>
      </c>
      <c r="V4" s="13">
        <v>0</v>
      </c>
      <c r="W4" s="13">
        <v>0</v>
      </c>
      <c r="X4" s="13">
        <v>0</v>
      </c>
      <c r="Y4" s="13">
        <v>0</v>
      </c>
      <c r="Z4" s="13">
        <v>0</v>
      </c>
      <c r="AA4" s="13">
        <v>0</v>
      </c>
      <c r="AB4" s="13">
        <v>0</v>
      </c>
      <c r="AC4" s="13">
        <v>0</v>
      </c>
      <c r="AD4" s="13">
        <v>0</v>
      </c>
      <c r="AE4" s="13">
        <v>0</v>
      </c>
      <c r="AF4" s="13">
        <v>0</v>
      </c>
      <c r="AG4" s="15">
        <v>3</v>
      </c>
      <c r="AH4" s="15">
        <v>107</v>
      </c>
      <c r="AI4" s="15">
        <v>0</v>
      </c>
      <c r="AJ4" s="15">
        <v>110</v>
      </c>
      <c r="AK4" s="73">
        <v>0</v>
      </c>
      <c r="AL4" s="15">
        <v>0</v>
      </c>
      <c r="AM4" s="13">
        <v>0</v>
      </c>
      <c r="AN4" s="17">
        <v>0</v>
      </c>
      <c r="AO4" s="13">
        <v>0</v>
      </c>
      <c r="AP4" s="13">
        <v>0</v>
      </c>
      <c r="AQ4" s="13">
        <v>0</v>
      </c>
      <c r="AR4" s="13">
        <v>0</v>
      </c>
      <c r="AS4" s="13">
        <v>0</v>
      </c>
      <c r="AT4" s="13">
        <v>0</v>
      </c>
      <c r="AU4" s="13">
        <v>0</v>
      </c>
      <c r="AV4" s="13">
        <v>0</v>
      </c>
      <c r="AW4" s="13">
        <v>0</v>
      </c>
      <c r="AX4" s="13">
        <v>0</v>
      </c>
      <c r="AY4" s="13">
        <v>0</v>
      </c>
      <c r="AZ4" s="13">
        <v>0</v>
      </c>
      <c r="BA4" s="13">
        <v>0</v>
      </c>
      <c r="BB4" s="13">
        <v>0</v>
      </c>
      <c r="BC4" s="13">
        <v>0</v>
      </c>
      <c r="BD4" s="13">
        <v>0</v>
      </c>
      <c r="BE4" s="13">
        <v>0</v>
      </c>
      <c r="BF4" s="13">
        <v>0</v>
      </c>
      <c r="BG4" s="13">
        <v>0</v>
      </c>
      <c r="BH4" s="13">
        <v>0</v>
      </c>
      <c r="BI4" s="13">
        <v>0</v>
      </c>
      <c r="BJ4" s="13">
        <v>0</v>
      </c>
      <c r="BK4" s="13">
        <v>0</v>
      </c>
      <c r="BL4" s="13">
        <v>0</v>
      </c>
      <c r="BM4" s="13">
        <v>0</v>
      </c>
      <c r="BN4" s="13">
        <v>0</v>
      </c>
      <c r="BO4" s="13">
        <v>0</v>
      </c>
      <c r="BP4" s="13">
        <v>0</v>
      </c>
      <c r="BQ4" s="13">
        <v>0</v>
      </c>
      <c r="BR4" s="13">
        <v>0</v>
      </c>
      <c r="BS4" s="13">
        <v>0</v>
      </c>
      <c r="BT4" s="13">
        <v>0</v>
      </c>
      <c r="BU4" s="13">
        <v>0</v>
      </c>
      <c r="BV4" s="13">
        <v>0</v>
      </c>
      <c r="BW4" s="13">
        <v>0</v>
      </c>
      <c r="BX4" s="13">
        <v>0</v>
      </c>
      <c r="BY4" s="13">
        <v>0</v>
      </c>
      <c r="BZ4" s="13">
        <v>0</v>
      </c>
      <c r="CA4" s="13">
        <v>0</v>
      </c>
      <c r="CB4" s="13">
        <v>0</v>
      </c>
      <c r="CC4" s="13">
        <v>0</v>
      </c>
      <c r="CD4" s="13">
        <v>0</v>
      </c>
      <c r="CE4" s="13">
        <v>0</v>
      </c>
      <c r="CF4" s="13">
        <v>0</v>
      </c>
      <c r="CG4" s="13">
        <v>0</v>
      </c>
      <c r="CH4" s="13">
        <v>0</v>
      </c>
    </row>
    <row r="5" spans="1:101" ht="30">
      <c r="A5" s="172" t="s">
        <v>807</v>
      </c>
      <c r="B5" s="39">
        <v>8</v>
      </c>
      <c r="C5" s="21">
        <v>0</v>
      </c>
      <c r="D5" s="21">
        <v>0</v>
      </c>
      <c r="E5" s="39">
        <v>6</v>
      </c>
      <c r="F5" s="21">
        <v>0</v>
      </c>
      <c r="G5" s="21">
        <v>0</v>
      </c>
      <c r="H5" s="39">
        <v>111</v>
      </c>
      <c r="I5" s="21">
        <v>0</v>
      </c>
      <c r="J5" s="21">
        <v>0</v>
      </c>
      <c r="K5" s="39">
        <v>16</v>
      </c>
      <c r="L5" s="21">
        <v>0</v>
      </c>
      <c r="M5" s="21">
        <v>0</v>
      </c>
      <c r="N5" s="39">
        <v>13</v>
      </c>
      <c r="O5" s="21">
        <v>0</v>
      </c>
      <c r="P5" s="21">
        <v>0</v>
      </c>
      <c r="Q5" s="21">
        <v>0</v>
      </c>
      <c r="R5" s="21">
        <v>0</v>
      </c>
      <c r="S5" s="21">
        <v>0</v>
      </c>
      <c r="T5" s="21">
        <v>0</v>
      </c>
      <c r="U5" s="21">
        <v>0</v>
      </c>
      <c r="V5" s="21">
        <v>0</v>
      </c>
      <c r="W5" s="21">
        <v>0</v>
      </c>
      <c r="X5" s="21">
        <v>0</v>
      </c>
      <c r="Y5" s="21">
        <v>0</v>
      </c>
      <c r="Z5" s="21">
        <v>0</v>
      </c>
      <c r="AA5" s="21">
        <v>0</v>
      </c>
      <c r="AB5" s="21">
        <v>0</v>
      </c>
      <c r="AC5" s="21">
        <v>1</v>
      </c>
      <c r="AD5" s="21">
        <v>0</v>
      </c>
      <c r="AE5" s="21">
        <v>0</v>
      </c>
      <c r="AF5" s="21">
        <v>0</v>
      </c>
      <c r="AG5" s="39">
        <v>8</v>
      </c>
      <c r="AH5" s="39">
        <v>146</v>
      </c>
      <c r="AI5" s="39">
        <v>0</v>
      </c>
      <c r="AJ5" s="39">
        <v>154</v>
      </c>
      <c r="AK5" s="73">
        <v>1</v>
      </c>
      <c r="AL5" s="36">
        <v>0</v>
      </c>
      <c r="AM5" s="21">
        <v>3</v>
      </c>
      <c r="AN5" s="34" t="s">
        <v>2767</v>
      </c>
      <c r="AO5" s="21">
        <v>0</v>
      </c>
      <c r="AP5" s="21">
        <v>0</v>
      </c>
      <c r="AQ5" s="21">
        <v>0</v>
      </c>
      <c r="AR5" s="21">
        <v>0</v>
      </c>
      <c r="AS5" s="21">
        <v>0</v>
      </c>
      <c r="AT5" s="21">
        <v>0</v>
      </c>
      <c r="AU5" s="21">
        <v>0</v>
      </c>
      <c r="AV5" s="21">
        <v>0</v>
      </c>
      <c r="AW5" s="21">
        <v>0</v>
      </c>
      <c r="AX5" s="21">
        <v>0</v>
      </c>
      <c r="AY5" s="21">
        <v>0</v>
      </c>
      <c r="AZ5" s="21">
        <v>0</v>
      </c>
      <c r="BA5" s="21">
        <v>0</v>
      </c>
      <c r="BB5" s="21">
        <v>0</v>
      </c>
      <c r="BC5" s="21">
        <v>0</v>
      </c>
      <c r="BD5" s="21">
        <v>0</v>
      </c>
      <c r="BE5" s="21">
        <v>0</v>
      </c>
      <c r="BF5" s="21">
        <v>0</v>
      </c>
      <c r="BG5" s="21">
        <v>0</v>
      </c>
      <c r="BH5" s="21">
        <v>0</v>
      </c>
      <c r="BI5" s="21">
        <v>0</v>
      </c>
      <c r="BJ5" s="21">
        <v>0</v>
      </c>
      <c r="BK5" s="21">
        <v>0</v>
      </c>
      <c r="BL5" s="21">
        <v>0</v>
      </c>
      <c r="BM5" s="21">
        <v>0</v>
      </c>
      <c r="BN5" s="21">
        <v>0</v>
      </c>
      <c r="BO5" s="21">
        <v>0</v>
      </c>
      <c r="BP5" s="21">
        <v>0</v>
      </c>
      <c r="BQ5" s="21">
        <v>0</v>
      </c>
      <c r="BR5" s="21">
        <v>0</v>
      </c>
      <c r="BS5" s="21">
        <v>0</v>
      </c>
      <c r="BT5" s="21">
        <v>0</v>
      </c>
      <c r="BU5" s="21">
        <v>0</v>
      </c>
      <c r="BV5" s="21">
        <v>0</v>
      </c>
      <c r="BW5" s="21">
        <v>0</v>
      </c>
      <c r="BX5" s="21">
        <v>0</v>
      </c>
      <c r="BY5" s="21">
        <v>0</v>
      </c>
      <c r="BZ5" s="21">
        <v>0</v>
      </c>
      <c r="CA5" s="21">
        <v>0</v>
      </c>
      <c r="CB5" s="21">
        <v>0</v>
      </c>
      <c r="CC5" s="21">
        <v>0</v>
      </c>
      <c r="CD5" s="21">
        <v>0</v>
      </c>
      <c r="CE5" s="21">
        <v>0</v>
      </c>
      <c r="CF5" s="21">
        <v>0</v>
      </c>
      <c r="CG5" s="21">
        <v>0</v>
      </c>
      <c r="CH5" s="21">
        <v>0</v>
      </c>
      <c r="CI5" s="43"/>
      <c r="CJ5" s="43"/>
      <c r="CK5" s="43"/>
      <c r="CL5" s="43"/>
      <c r="CM5" s="43"/>
      <c r="CN5" s="43"/>
      <c r="CO5" s="43"/>
      <c r="CP5" s="43"/>
      <c r="CQ5" s="43"/>
      <c r="CR5" s="43"/>
      <c r="CS5" s="43"/>
      <c r="CT5" s="43"/>
      <c r="CU5" s="43"/>
      <c r="CV5" s="43"/>
      <c r="CW5" s="43"/>
    </row>
    <row r="6" spans="1:101">
      <c r="A6" s="51" t="s">
        <v>2768</v>
      </c>
      <c r="B6" s="13">
        <v>8</v>
      </c>
      <c r="C6" s="13">
        <v>0</v>
      </c>
      <c r="D6" s="13">
        <v>0</v>
      </c>
      <c r="E6" s="13">
        <v>34</v>
      </c>
      <c r="F6" s="13">
        <v>0</v>
      </c>
      <c r="G6" s="13">
        <v>0</v>
      </c>
      <c r="H6" s="13">
        <v>36</v>
      </c>
      <c r="I6" s="13">
        <v>0</v>
      </c>
      <c r="J6" s="13">
        <v>0</v>
      </c>
      <c r="K6" s="13">
        <v>0</v>
      </c>
      <c r="L6" s="13">
        <v>0</v>
      </c>
      <c r="M6" s="13">
        <v>0</v>
      </c>
      <c r="N6" s="13">
        <v>0</v>
      </c>
      <c r="O6" s="13">
        <v>0</v>
      </c>
      <c r="P6" s="13">
        <v>0</v>
      </c>
      <c r="Q6" s="13">
        <v>0</v>
      </c>
      <c r="R6" s="13">
        <v>0</v>
      </c>
      <c r="S6" s="13">
        <v>0</v>
      </c>
      <c r="T6" s="13">
        <v>0</v>
      </c>
      <c r="U6" s="13">
        <v>0</v>
      </c>
      <c r="V6" s="13">
        <v>0</v>
      </c>
      <c r="W6" s="13">
        <v>0</v>
      </c>
      <c r="X6" s="13">
        <v>0</v>
      </c>
      <c r="Y6" s="13">
        <v>0</v>
      </c>
      <c r="Z6" s="13">
        <v>0</v>
      </c>
      <c r="AA6" s="13">
        <v>0</v>
      </c>
      <c r="AB6" s="13">
        <v>0</v>
      </c>
      <c r="AC6" s="13">
        <v>0</v>
      </c>
      <c r="AD6" s="13">
        <v>0</v>
      </c>
      <c r="AE6" s="13">
        <v>0</v>
      </c>
      <c r="AF6" s="13">
        <v>0</v>
      </c>
      <c r="AG6" s="15">
        <v>8</v>
      </c>
      <c r="AH6" s="15">
        <v>70</v>
      </c>
      <c r="AI6" s="15">
        <v>0</v>
      </c>
      <c r="AJ6" s="15">
        <v>78</v>
      </c>
      <c r="AK6" s="73">
        <v>0</v>
      </c>
      <c r="AL6" s="15">
        <v>0</v>
      </c>
      <c r="AM6" s="13">
        <v>0</v>
      </c>
      <c r="AN6" s="17">
        <v>0</v>
      </c>
      <c r="AO6" s="13">
        <v>0</v>
      </c>
      <c r="AP6" s="13">
        <v>0</v>
      </c>
      <c r="AQ6" s="13">
        <v>0</v>
      </c>
      <c r="AR6" s="13">
        <v>0</v>
      </c>
      <c r="AS6" s="13">
        <v>0</v>
      </c>
      <c r="AT6" s="13">
        <v>0</v>
      </c>
      <c r="AU6" s="13">
        <v>0</v>
      </c>
      <c r="AV6" s="13">
        <v>0</v>
      </c>
      <c r="AW6" s="13">
        <v>0</v>
      </c>
      <c r="AX6" s="13">
        <v>0</v>
      </c>
      <c r="AY6" s="13">
        <v>0</v>
      </c>
      <c r="AZ6" s="13">
        <v>0</v>
      </c>
      <c r="BA6" s="13">
        <v>0</v>
      </c>
      <c r="BB6" s="13">
        <v>0</v>
      </c>
      <c r="BC6" s="13">
        <v>0</v>
      </c>
      <c r="BD6" s="13">
        <v>0</v>
      </c>
      <c r="BE6" s="13">
        <v>0</v>
      </c>
      <c r="BF6" s="13">
        <v>0</v>
      </c>
      <c r="BG6" s="13">
        <v>0</v>
      </c>
      <c r="BH6" s="13">
        <v>0</v>
      </c>
      <c r="BI6" s="13">
        <v>0</v>
      </c>
      <c r="BJ6" s="13">
        <v>0</v>
      </c>
      <c r="BK6" s="13">
        <v>0</v>
      </c>
      <c r="BL6" s="13">
        <v>0</v>
      </c>
      <c r="BM6" s="13">
        <v>0</v>
      </c>
      <c r="BN6" s="13">
        <v>0</v>
      </c>
      <c r="BO6" s="13">
        <v>0</v>
      </c>
      <c r="BP6" s="13">
        <v>0</v>
      </c>
      <c r="BQ6" s="13">
        <v>0</v>
      </c>
      <c r="BR6" s="13">
        <v>0</v>
      </c>
      <c r="BS6" s="13">
        <v>0</v>
      </c>
      <c r="BT6" s="13">
        <v>0</v>
      </c>
      <c r="BU6" s="13">
        <v>0</v>
      </c>
      <c r="BV6" s="13">
        <v>0</v>
      </c>
      <c r="BW6" s="13">
        <v>0</v>
      </c>
      <c r="BX6" s="13">
        <v>0</v>
      </c>
      <c r="BY6" s="13">
        <v>0</v>
      </c>
      <c r="BZ6" s="13">
        <v>0</v>
      </c>
      <c r="CA6" s="13">
        <v>0</v>
      </c>
      <c r="CB6" s="13">
        <v>0</v>
      </c>
      <c r="CC6" s="13">
        <v>0</v>
      </c>
      <c r="CD6" s="13">
        <v>0</v>
      </c>
      <c r="CE6" s="13">
        <v>0</v>
      </c>
      <c r="CF6" s="13">
        <v>0</v>
      </c>
      <c r="CG6" s="13">
        <v>0</v>
      </c>
      <c r="CH6" s="13">
        <v>0</v>
      </c>
      <c r="CI6" s="169"/>
      <c r="CJ6" s="169"/>
      <c r="CK6" s="169"/>
      <c r="CL6" s="169"/>
      <c r="CM6" s="169"/>
      <c r="CN6" s="169"/>
      <c r="CO6" s="169"/>
      <c r="CP6" s="169"/>
      <c r="CQ6" s="169"/>
      <c r="CR6" s="169"/>
      <c r="CS6" s="169"/>
      <c r="CT6" s="169"/>
      <c r="CU6" s="169"/>
      <c r="CV6" s="169"/>
      <c r="CW6" s="169"/>
    </row>
    <row r="7" spans="1:101">
      <c r="A7" s="171" t="s">
        <v>2769</v>
      </c>
      <c r="B7" s="16">
        <v>9</v>
      </c>
      <c r="C7" s="13">
        <v>0</v>
      </c>
      <c r="D7" s="13">
        <v>0</v>
      </c>
      <c r="E7" s="16">
        <v>72</v>
      </c>
      <c r="F7" s="14">
        <v>0</v>
      </c>
      <c r="G7" s="14">
        <v>0</v>
      </c>
      <c r="H7" s="16">
        <v>116</v>
      </c>
      <c r="I7" s="13">
        <v>0</v>
      </c>
      <c r="J7" s="13">
        <v>0</v>
      </c>
      <c r="K7" s="16">
        <v>6</v>
      </c>
      <c r="L7" s="13">
        <v>0</v>
      </c>
      <c r="M7" s="13">
        <v>0</v>
      </c>
      <c r="N7" s="16">
        <v>0</v>
      </c>
      <c r="O7" s="13">
        <v>0</v>
      </c>
      <c r="P7" s="13">
        <v>0</v>
      </c>
      <c r="Q7" s="16">
        <v>0</v>
      </c>
      <c r="R7" s="13">
        <v>0</v>
      </c>
      <c r="S7" s="13">
        <v>0</v>
      </c>
      <c r="T7" s="13">
        <v>0</v>
      </c>
      <c r="U7" s="13">
        <v>0</v>
      </c>
      <c r="V7" s="13">
        <v>0</v>
      </c>
      <c r="W7" s="13">
        <v>0</v>
      </c>
      <c r="X7" s="13">
        <v>0</v>
      </c>
      <c r="Y7" s="13">
        <v>0</v>
      </c>
      <c r="Z7" s="13">
        <v>0</v>
      </c>
      <c r="AA7" s="13">
        <v>0</v>
      </c>
      <c r="AB7" s="13">
        <v>0</v>
      </c>
      <c r="AC7" s="13">
        <v>0</v>
      </c>
      <c r="AD7" s="13">
        <v>0</v>
      </c>
      <c r="AE7" s="13">
        <v>0</v>
      </c>
      <c r="AF7" s="13">
        <v>0</v>
      </c>
      <c r="AG7" s="16">
        <v>9</v>
      </c>
      <c r="AH7" s="16">
        <v>194</v>
      </c>
      <c r="AI7" s="16">
        <v>0</v>
      </c>
      <c r="AJ7" s="16">
        <v>203</v>
      </c>
      <c r="AK7" s="73">
        <v>0</v>
      </c>
      <c r="AL7" s="15">
        <v>0</v>
      </c>
      <c r="AM7" s="13">
        <v>0</v>
      </c>
      <c r="AN7" s="17">
        <v>0</v>
      </c>
      <c r="AO7" s="13">
        <v>0</v>
      </c>
      <c r="AP7" s="13">
        <v>0</v>
      </c>
      <c r="AQ7" s="13">
        <v>0</v>
      </c>
      <c r="AR7" s="13">
        <v>0</v>
      </c>
      <c r="AS7" s="13">
        <v>0</v>
      </c>
      <c r="AT7" s="13">
        <v>0</v>
      </c>
      <c r="AU7" s="13">
        <v>0</v>
      </c>
      <c r="AV7" s="13">
        <v>0</v>
      </c>
      <c r="AW7" s="13">
        <v>0</v>
      </c>
      <c r="AX7" s="13">
        <v>0</v>
      </c>
      <c r="AY7" s="13">
        <v>0</v>
      </c>
      <c r="AZ7" s="13">
        <v>0</v>
      </c>
      <c r="BA7" s="13">
        <v>0</v>
      </c>
      <c r="BB7" s="13">
        <v>0</v>
      </c>
      <c r="BC7" s="13">
        <v>0</v>
      </c>
      <c r="BD7" s="13">
        <v>0</v>
      </c>
      <c r="BE7" s="13">
        <v>0</v>
      </c>
      <c r="BF7" s="13">
        <v>0</v>
      </c>
      <c r="BG7" s="13">
        <v>0</v>
      </c>
      <c r="BH7" s="13">
        <v>0</v>
      </c>
      <c r="BI7" s="13">
        <v>0</v>
      </c>
      <c r="BJ7" s="13">
        <v>0</v>
      </c>
      <c r="BK7" s="13">
        <v>0</v>
      </c>
      <c r="BL7" s="13">
        <v>0</v>
      </c>
      <c r="BM7" s="13">
        <v>0</v>
      </c>
      <c r="BN7" s="13">
        <v>0</v>
      </c>
      <c r="BO7" s="13">
        <v>0</v>
      </c>
      <c r="BP7" s="13">
        <v>0</v>
      </c>
      <c r="BQ7" s="13">
        <v>0</v>
      </c>
      <c r="BR7" s="13">
        <v>0</v>
      </c>
      <c r="BS7" s="13">
        <v>0</v>
      </c>
      <c r="BT7" s="13">
        <v>0</v>
      </c>
      <c r="BU7" s="13">
        <v>0</v>
      </c>
      <c r="BV7" s="13">
        <v>0</v>
      </c>
      <c r="BW7" s="13">
        <v>0</v>
      </c>
      <c r="BX7" s="13">
        <v>0</v>
      </c>
      <c r="BY7" s="13">
        <v>0</v>
      </c>
      <c r="BZ7" s="13">
        <v>0</v>
      </c>
      <c r="CA7" s="13">
        <v>0</v>
      </c>
      <c r="CB7" s="13">
        <v>0</v>
      </c>
      <c r="CC7" s="13">
        <v>0</v>
      </c>
      <c r="CD7" s="13">
        <v>0</v>
      </c>
      <c r="CE7" s="13">
        <v>0</v>
      </c>
      <c r="CF7" s="13">
        <v>0</v>
      </c>
      <c r="CG7" s="13">
        <v>0</v>
      </c>
      <c r="CH7" s="13">
        <v>0</v>
      </c>
    </row>
    <row r="8" spans="1:101">
      <c r="A8" s="171" t="s">
        <v>877</v>
      </c>
      <c r="B8" s="16">
        <v>9</v>
      </c>
      <c r="C8" s="14">
        <v>0</v>
      </c>
      <c r="D8" s="14">
        <v>0</v>
      </c>
      <c r="E8" s="16">
        <v>0</v>
      </c>
      <c r="F8" s="14">
        <v>0</v>
      </c>
      <c r="G8" s="14">
        <v>0</v>
      </c>
      <c r="H8" s="16">
        <v>84</v>
      </c>
      <c r="I8" s="14">
        <v>0</v>
      </c>
      <c r="J8" s="14">
        <v>0</v>
      </c>
      <c r="K8" s="16">
        <v>0</v>
      </c>
      <c r="L8" s="14">
        <v>0</v>
      </c>
      <c r="M8" s="14">
        <v>0</v>
      </c>
      <c r="N8" s="16">
        <v>20</v>
      </c>
      <c r="O8" s="14">
        <v>0</v>
      </c>
      <c r="P8" s="14">
        <v>0</v>
      </c>
      <c r="Q8" s="16">
        <v>0</v>
      </c>
      <c r="R8" s="14">
        <v>0</v>
      </c>
      <c r="S8" s="14">
        <v>0</v>
      </c>
      <c r="T8" s="14">
        <v>0</v>
      </c>
      <c r="U8" s="14">
        <v>0</v>
      </c>
      <c r="V8" s="14">
        <v>0</v>
      </c>
      <c r="W8" s="16">
        <v>0</v>
      </c>
      <c r="X8" s="14">
        <v>0</v>
      </c>
      <c r="Y8" s="14">
        <v>0</v>
      </c>
      <c r="Z8" s="14">
        <v>0</v>
      </c>
      <c r="AA8" s="14">
        <v>0</v>
      </c>
      <c r="AB8" s="14">
        <v>0</v>
      </c>
      <c r="AC8" s="14">
        <v>0</v>
      </c>
      <c r="AD8" s="14">
        <v>0</v>
      </c>
      <c r="AE8" s="14">
        <v>0</v>
      </c>
      <c r="AF8" s="14">
        <v>0</v>
      </c>
      <c r="AG8" s="16">
        <v>9</v>
      </c>
      <c r="AH8" s="16">
        <v>104</v>
      </c>
      <c r="AI8" s="19">
        <v>0</v>
      </c>
      <c r="AJ8" s="16">
        <v>113</v>
      </c>
      <c r="AK8" s="73">
        <v>0</v>
      </c>
      <c r="AL8" s="19">
        <v>0</v>
      </c>
      <c r="AM8" s="14">
        <v>0</v>
      </c>
      <c r="AN8" s="20">
        <v>0</v>
      </c>
      <c r="AO8" s="14">
        <v>0</v>
      </c>
      <c r="AP8" s="14">
        <v>0</v>
      </c>
      <c r="AQ8" s="14">
        <v>0</v>
      </c>
      <c r="AR8" s="14">
        <v>0</v>
      </c>
      <c r="AS8" s="14">
        <v>0</v>
      </c>
      <c r="AT8" s="14">
        <v>0</v>
      </c>
      <c r="AU8" s="14">
        <v>0</v>
      </c>
      <c r="AV8" s="14">
        <v>0</v>
      </c>
      <c r="AW8" s="14">
        <v>0</v>
      </c>
      <c r="AX8" s="14">
        <v>0</v>
      </c>
      <c r="AY8" s="14">
        <v>0</v>
      </c>
      <c r="AZ8" s="14">
        <v>0</v>
      </c>
      <c r="BA8" s="14">
        <v>0</v>
      </c>
      <c r="BB8" s="14">
        <v>0</v>
      </c>
      <c r="BC8" s="14">
        <v>0</v>
      </c>
      <c r="BD8" s="14">
        <v>0</v>
      </c>
      <c r="BE8" s="14">
        <v>0</v>
      </c>
      <c r="BF8" s="14">
        <v>0</v>
      </c>
      <c r="BG8" s="14">
        <v>0</v>
      </c>
      <c r="BH8" s="14">
        <v>0</v>
      </c>
      <c r="BI8" s="14">
        <v>0</v>
      </c>
      <c r="BJ8" s="14">
        <v>0</v>
      </c>
      <c r="BK8" s="14">
        <v>0</v>
      </c>
      <c r="BL8" s="14">
        <v>0</v>
      </c>
      <c r="BM8" s="14">
        <v>0</v>
      </c>
      <c r="BN8" s="14">
        <v>0</v>
      </c>
      <c r="BO8" s="14">
        <v>0</v>
      </c>
      <c r="BP8" s="14">
        <v>0</v>
      </c>
      <c r="BQ8" s="14">
        <v>0</v>
      </c>
      <c r="BR8" s="14">
        <v>0</v>
      </c>
      <c r="BS8" s="14">
        <v>0</v>
      </c>
      <c r="BT8" s="14">
        <v>0</v>
      </c>
      <c r="BU8" s="14">
        <v>0</v>
      </c>
      <c r="BV8" s="14">
        <v>0</v>
      </c>
      <c r="BW8" s="14">
        <v>0</v>
      </c>
      <c r="BX8" s="14">
        <v>0</v>
      </c>
      <c r="BY8" s="14">
        <v>0</v>
      </c>
      <c r="BZ8" s="14">
        <v>0</v>
      </c>
      <c r="CA8" s="14">
        <v>0</v>
      </c>
      <c r="CB8" s="14">
        <v>0</v>
      </c>
      <c r="CC8" s="14">
        <v>0</v>
      </c>
      <c r="CD8" s="14">
        <v>0</v>
      </c>
      <c r="CE8" s="14">
        <v>0</v>
      </c>
      <c r="CF8" s="14">
        <v>0</v>
      </c>
      <c r="CG8" s="14">
        <v>0</v>
      </c>
      <c r="CH8" s="14">
        <v>0</v>
      </c>
    </row>
    <row r="9" spans="1:101">
      <c r="A9" s="171" t="s">
        <v>2770</v>
      </c>
      <c r="B9" s="16">
        <v>8</v>
      </c>
      <c r="C9" s="13">
        <v>0</v>
      </c>
      <c r="D9" s="13">
        <v>0</v>
      </c>
      <c r="E9" s="16">
        <v>0</v>
      </c>
      <c r="F9" s="14">
        <v>0</v>
      </c>
      <c r="G9" s="14">
        <v>0</v>
      </c>
      <c r="H9" s="16">
        <v>153</v>
      </c>
      <c r="I9" s="13">
        <v>0</v>
      </c>
      <c r="J9" s="13">
        <v>0</v>
      </c>
      <c r="K9" s="16">
        <v>0</v>
      </c>
      <c r="L9" s="13">
        <v>0</v>
      </c>
      <c r="M9" s="13">
        <v>0</v>
      </c>
      <c r="N9" s="16">
        <v>0</v>
      </c>
      <c r="O9" s="13">
        <v>0</v>
      </c>
      <c r="P9" s="13">
        <v>0</v>
      </c>
      <c r="Q9" s="16">
        <v>0</v>
      </c>
      <c r="R9" s="13">
        <v>0</v>
      </c>
      <c r="S9" s="13">
        <v>0</v>
      </c>
      <c r="T9" s="13">
        <v>0</v>
      </c>
      <c r="U9" s="13">
        <v>0</v>
      </c>
      <c r="V9" s="13">
        <v>0</v>
      </c>
      <c r="W9" s="13">
        <v>0</v>
      </c>
      <c r="X9" s="13">
        <v>0</v>
      </c>
      <c r="Y9" s="13">
        <v>0</v>
      </c>
      <c r="Z9" s="13">
        <v>0</v>
      </c>
      <c r="AA9" s="13">
        <v>0</v>
      </c>
      <c r="AB9" s="13">
        <v>0</v>
      </c>
      <c r="AC9" s="13">
        <v>0</v>
      </c>
      <c r="AD9" s="13">
        <v>0</v>
      </c>
      <c r="AE9" s="13">
        <v>0</v>
      </c>
      <c r="AF9" s="13">
        <v>0</v>
      </c>
      <c r="AG9" s="16">
        <v>8</v>
      </c>
      <c r="AH9" s="16">
        <v>153</v>
      </c>
      <c r="AI9" s="16">
        <v>0</v>
      </c>
      <c r="AJ9" s="16">
        <v>161</v>
      </c>
      <c r="AK9" s="73">
        <v>0</v>
      </c>
      <c r="AL9" s="15">
        <v>0</v>
      </c>
      <c r="AM9" s="13">
        <v>0</v>
      </c>
      <c r="AN9" s="17">
        <v>0</v>
      </c>
      <c r="AO9" s="13">
        <v>0</v>
      </c>
      <c r="AP9" s="13">
        <v>0</v>
      </c>
      <c r="AQ9" s="13">
        <v>0</v>
      </c>
      <c r="AR9" s="13">
        <v>0</v>
      </c>
      <c r="AS9" s="13">
        <v>0</v>
      </c>
      <c r="AT9" s="13">
        <v>0</v>
      </c>
      <c r="AU9" s="13">
        <v>0</v>
      </c>
      <c r="AV9" s="13">
        <v>0</v>
      </c>
      <c r="AW9" s="13">
        <v>0</v>
      </c>
      <c r="AX9" s="13">
        <v>0</v>
      </c>
      <c r="AY9" s="13">
        <v>0</v>
      </c>
      <c r="AZ9" s="13">
        <v>0</v>
      </c>
      <c r="BA9" s="13">
        <v>0</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0</v>
      </c>
      <c r="BV9" s="13">
        <v>0</v>
      </c>
      <c r="BW9" s="13">
        <v>0</v>
      </c>
      <c r="BX9" s="13">
        <v>0</v>
      </c>
      <c r="BY9" s="13">
        <v>0</v>
      </c>
      <c r="BZ9" s="13">
        <v>0</v>
      </c>
      <c r="CA9" s="13">
        <v>0</v>
      </c>
      <c r="CB9" s="13">
        <v>0</v>
      </c>
      <c r="CC9" s="13">
        <v>0</v>
      </c>
      <c r="CD9" s="13">
        <v>0</v>
      </c>
      <c r="CE9" s="13">
        <v>0</v>
      </c>
      <c r="CF9" s="13">
        <v>0</v>
      </c>
      <c r="CG9" s="13">
        <v>0</v>
      </c>
      <c r="CH9" s="13">
        <v>0</v>
      </c>
    </row>
    <row r="10" spans="1:101">
      <c r="A10" s="171" t="s">
        <v>2771</v>
      </c>
      <c r="B10" s="18">
        <v>2</v>
      </c>
      <c r="C10" s="13">
        <v>0</v>
      </c>
      <c r="D10" s="13">
        <v>0</v>
      </c>
      <c r="E10" s="18">
        <v>1</v>
      </c>
      <c r="F10" s="13">
        <v>0</v>
      </c>
      <c r="G10" s="13">
        <v>0</v>
      </c>
      <c r="H10" s="18">
        <v>60</v>
      </c>
      <c r="I10" s="13">
        <v>0</v>
      </c>
      <c r="J10" s="13">
        <v>0</v>
      </c>
      <c r="K10" s="18">
        <v>0</v>
      </c>
      <c r="L10" s="13">
        <v>0</v>
      </c>
      <c r="M10" s="13">
        <v>0</v>
      </c>
      <c r="N10" s="18">
        <v>0</v>
      </c>
      <c r="O10" s="13">
        <v>0</v>
      </c>
      <c r="P10" s="13">
        <v>0</v>
      </c>
      <c r="Q10" s="18">
        <v>0</v>
      </c>
      <c r="R10" s="13">
        <v>0</v>
      </c>
      <c r="S10" s="13">
        <v>0</v>
      </c>
      <c r="T10" s="13">
        <v>0</v>
      </c>
      <c r="U10" s="13">
        <v>0</v>
      </c>
      <c r="V10" s="13">
        <v>0</v>
      </c>
      <c r="W10" s="13">
        <v>0</v>
      </c>
      <c r="X10" s="13">
        <v>0</v>
      </c>
      <c r="Y10" s="13">
        <v>0</v>
      </c>
      <c r="Z10" s="13">
        <v>0</v>
      </c>
      <c r="AA10" s="13">
        <v>0</v>
      </c>
      <c r="AB10" s="13">
        <v>0</v>
      </c>
      <c r="AC10" s="13">
        <v>1</v>
      </c>
      <c r="AD10" s="13">
        <v>0</v>
      </c>
      <c r="AE10" s="13">
        <v>0</v>
      </c>
      <c r="AF10" s="13">
        <v>0</v>
      </c>
      <c r="AG10" s="18">
        <v>2</v>
      </c>
      <c r="AH10" s="18">
        <v>61</v>
      </c>
      <c r="AI10" s="18">
        <v>0</v>
      </c>
      <c r="AJ10" s="18">
        <v>63</v>
      </c>
      <c r="AK10" s="73">
        <v>1</v>
      </c>
      <c r="AL10" s="15">
        <v>0</v>
      </c>
      <c r="AM10" s="13">
        <v>1</v>
      </c>
      <c r="AN10" s="17" t="s">
        <v>2655</v>
      </c>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c r="BH10" s="13">
        <v>0</v>
      </c>
      <c r="BI10" s="13">
        <v>0</v>
      </c>
      <c r="BJ10" s="13">
        <v>0</v>
      </c>
      <c r="BK10" s="13">
        <v>0</v>
      </c>
      <c r="BL10" s="13">
        <v>0</v>
      </c>
      <c r="BM10" s="13">
        <v>0</v>
      </c>
      <c r="BN10" s="13">
        <v>0</v>
      </c>
      <c r="BO10" s="13">
        <v>0</v>
      </c>
      <c r="BP10" s="13">
        <v>0</v>
      </c>
      <c r="BQ10" s="13">
        <v>0</v>
      </c>
      <c r="BR10" s="13">
        <v>0</v>
      </c>
      <c r="BS10" s="13">
        <v>0</v>
      </c>
      <c r="BT10" s="13">
        <v>0</v>
      </c>
      <c r="BU10" s="13">
        <v>0</v>
      </c>
      <c r="BV10" s="13">
        <v>0</v>
      </c>
      <c r="BW10" s="13">
        <v>0</v>
      </c>
      <c r="BX10" s="13">
        <v>0</v>
      </c>
      <c r="BY10" s="13">
        <v>0</v>
      </c>
      <c r="BZ10" s="13">
        <v>0</v>
      </c>
      <c r="CA10" s="13">
        <v>0</v>
      </c>
      <c r="CB10" s="13">
        <v>0</v>
      </c>
      <c r="CC10" s="13">
        <v>0</v>
      </c>
      <c r="CD10" s="13">
        <v>0</v>
      </c>
      <c r="CE10" s="13">
        <v>0</v>
      </c>
      <c r="CF10" s="13">
        <v>0</v>
      </c>
      <c r="CG10" s="13">
        <v>0</v>
      </c>
      <c r="CH10" s="13">
        <v>0</v>
      </c>
    </row>
    <row r="11" spans="1:101">
      <c r="A11" s="171" t="s">
        <v>2772</v>
      </c>
      <c r="B11" s="18">
        <v>7</v>
      </c>
      <c r="C11" s="13">
        <v>0</v>
      </c>
      <c r="D11" s="13">
        <v>0</v>
      </c>
      <c r="E11" s="18">
        <v>9</v>
      </c>
      <c r="F11" s="13">
        <v>0</v>
      </c>
      <c r="G11" s="13">
        <v>0</v>
      </c>
      <c r="H11" s="18">
        <v>105</v>
      </c>
      <c r="I11" s="13">
        <v>0</v>
      </c>
      <c r="J11" s="13">
        <v>0</v>
      </c>
      <c r="K11" s="18">
        <v>51</v>
      </c>
      <c r="L11" s="13">
        <v>0</v>
      </c>
      <c r="M11" s="13">
        <v>0</v>
      </c>
      <c r="N11" s="18">
        <v>0</v>
      </c>
      <c r="O11" s="13">
        <v>0</v>
      </c>
      <c r="P11" s="13">
        <v>0</v>
      </c>
      <c r="Q11" s="18">
        <v>0</v>
      </c>
      <c r="R11" s="13">
        <v>0</v>
      </c>
      <c r="S11" s="13">
        <v>0</v>
      </c>
      <c r="T11" s="13">
        <v>0</v>
      </c>
      <c r="U11" s="13">
        <v>0</v>
      </c>
      <c r="V11" s="13">
        <v>0</v>
      </c>
      <c r="W11" s="13">
        <v>0</v>
      </c>
      <c r="X11" s="13">
        <v>0</v>
      </c>
      <c r="Y11" s="13">
        <v>0</v>
      </c>
      <c r="Z11" s="13">
        <v>0</v>
      </c>
      <c r="AA11" s="13">
        <v>0</v>
      </c>
      <c r="AB11" s="13">
        <v>0</v>
      </c>
      <c r="AC11" s="13">
        <v>0</v>
      </c>
      <c r="AD11" s="13">
        <v>0</v>
      </c>
      <c r="AE11" s="13">
        <v>0</v>
      </c>
      <c r="AF11" s="13">
        <v>0</v>
      </c>
      <c r="AG11" s="18">
        <v>7</v>
      </c>
      <c r="AH11" s="18">
        <v>165</v>
      </c>
      <c r="AI11" s="15">
        <v>0</v>
      </c>
      <c r="AJ11" s="18">
        <v>172</v>
      </c>
      <c r="AK11" s="73">
        <v>0</v>
      </c>
      <c r="AL11" s="15">
        <v>0</v>
      </c>
      <c r="AM11" s="13">
        <v>0</v>
      </c>
      <c r="AN11" s="17">
        <v>0</v>
      </c>
      <c r="AO11" s="13">
        <v>0</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c r="BH11" s="13">
        <v>0</v>
      </c>
      <c r="BI11" s="13">
        <v>0</v>
      </c>
      <c r="BJ11" s="13">
        <v>0</v>
      </c>
      <c r="BK11" s="13">
        <v>0</v>
      </c>
      <c r="BL11" s="13">
        <v>0</v>
      </c>
      <c r="BM11" s="13">
        <v>0</v>
      </c>
      <c r="BN11" s="13">
        <v>0</v>
      </c>
      <c r="BO11" s="13">
        <v>0</v>
      </c>
      <c r="BP11" s="13">
        <v>0</v>
      </c>
      <c r="BQ11" s="13">
        <v>0</v>
      </c>
      <c r="BR11" s="13">
        <v>0</v>
      </c>
      <c r="BS11" s="13">
        <v>0</v>
      </c>
      <c r="BT11" s="13">
        <v>0</v>
      </c>
      <c r="BU11" s="13">
        <v>0</v>
      </c>
      <c r="BV11" s="13">
        <v>0</v>
      </c>
      <c r="BW11" s="13">
        <v>0</v>
      </c>
      <c r="BX11" s="13">
        <v>0</v>
      </c>
      <c r="BY11" s="13">
        <v>0</v>
      </c>
      <c r="BZ11" s="13">
        <v>0</v>
      </c>
      <c r="CA11" s="13">
        <v>0</v>
      </c>
      <c r="CB11" s="13">
        <v>0</v>
      </c>
      <c r="CC11" s="13">
        <v>0</v>
      </c>
      <c r="CD11" s="13">
        <v>0</v>
      </c>
      <c r="CE11" s="13">
        <v>0</v>
      </c>
      <c r="CF11" s="13">
        <v>0</v>
      </c>
      <c r="CG11" s="13">
        <v>0</v>
      </c>
      <c r="CH11" s="13">
        <v>0</v>
      </c>
    </row>
    <row r="12" spans="1:101">
      <c r="A12" s="171" t="s">
        <v>2773</v>
      </c>
      <c r="B12" s="16">
        <v>12</v>
      </c>
      <c r="C12" s="13">
        <v>0</v>
      </c>
      <c r="D12" s="13">
        <v>0</v>
      </c>
      <c r="E12" s="16">
        <v>96</v>
      </c>
      <c r="F12" s="14">
        <v>0</v>
      </c>
      <c r="G12" s="14">
        <v>0</v>
      </c>
      <c r="H12" s="16">
        <v>118</v>
      </c>
      <c r="I12" s="13">
        <v>0</v>
      </c>
      <c r="J12" s="13">
        <v>0</v>
      </c>
      <c r="K12" s="18">
        <v>118</v>
      </c>
      <c r="L12" s="13">
        <v>0</v>
      </c>
      <c r="M12" s="13">
        <v>0</v>
      </c>
      <c r="N12" s="13">
        <v>0</v>
      </c>
      <c r="O12" s="13">
        <v>0</v>
      </c>
      <c r="P12" s="13">
        <v>0</v>
      </c>
      <c r="Q12" s="13">
        <v>0</v>
      </c>
      <c r="R12" s="13">
        <v>0</v>
      </c>
      <c r="S12" s="13">
        <v>0</v>
      </c>
      <c r="T12" s="13">
        <v>0</v>
      </c>
      <c r="U12" s="13">
        <v>0</v>
      </c>
      <c r="V12" s="13">
        <v>0</v>
      </c>
      <c r="W12" s="18">
        <v>13</v>
      </c>
      <c r="X12" s="13">
        <v>0</v>
      </c>
      <c r="Y12" s="13">
        <v>0</v>
      </c>
      <c r="Z12" s="13">
        <v>0</v>
      </c>
      <c r="AA12" s="13">
        <v>0</v>
      </c>
      <c r="AB12" s="13">
        <v>0</v>
      </c>
      <c r="AC12" s="13">
        <v>1</v>
      </c>
      <c r="AD12" s="13">
        <v>0</v>
      </c>
      <c r="AE12" s="13">
        <v>0</v>
      </c>
      <c r="AF12" s="13">
        <v>0</v>
      </c>
      <c r="AG12" s="18">
        <v>12</v>
      </c>
      <c r="AH12" s="18">
        <v>345</v>
      </c>
      <c r="AI12" s="18">
        <v>0</v>
      </c>
      <c r="AJ12" s="18">
        <v>357</v>
      </c>
      <c r="AK12" s="73">
        <v>1</v>
      </c>
      <c r="AL12" s="15">
        <v>0</v>
      </c>
      <c r="AM12" s="13">
        <v>1</v>
      </c>
      <c r="AN12" s="17" t="s">
        <v>2774</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0</v>
      </c>
      <c r="BG12" s="13">
        <v>0</v>
      </c>
      <c r="BH12" s="13">
        <v>0</v>
      </c>
      <c r="BI12" s="13">
        <v>0</v>
      </c>
      <c r="BJ12" s="13">
        <v>0</v>
      </c>
      <c r="BK12" s="13">
        <v>0</v>
      </c>
      <c r="BL12" s="13">
        <v>0</v>
      </c>
      <c r="BM12" s="13">
        <v>0</v>
      </c>
      <c r="BN12" s="13">
        <v>0</v>
      </c>
      <c r="BO12" s="13">
        <v>0</v>
      </c>
      <c r="BP12" s="13">
        <v>0</v>
      </c>
      <c r="BQ12" s="13">
        <v>0</v>
      </c>
      <c r="BR12" s="13">
        <v>0</v>
      </c>
      <c r="BS12" s="13">
        <v>0</v>
      </c>
      <c r="BT12" s="13">
        <v>0</v>
      </c>
      <c r="BU12" s="13">
        <v>0</v>
      </c>
      <c r="BV12" s="13">
        <v>0</v>
      </c>
      <c r="BW12" s="13">
        <v>0</v>
      </c>
      <c r="BX12" s="13">
        <v>0</v>
      </c>
      <c r="BY12" s="13">
        <v>0</v>
      </c>
      <c r="BZ12" s="13">
        <v>0</v>
      </c>
      <c r="CA12" s="13">
        <v>0</v>
      </c>
      <c r="CB12" s="13">
        <v>0</v>
      </c>
      <c r="CC12" s="13">
        <v>0</v>
      </c>
      <c r="CD12" s="13">
        <v>0</v>
      </c>
      <c r="CE12" s="13">
        <v>0</v>
      </c>
      <c r="CF12" s="13">
        <v>0</v>
      </c>
      <c r="CG12" s="13">
        <v>0</v>
      </c>
      <c r="CH12" s="13">
        <v>0</v>
      </c>
    </row>
    <row r="13" spans="1:101">
      <c r="A13" s="173" t="s">
        <v>2775</v>
      </c>
      <c r="B13" s="18">
        <v>6</v>
      </c>
      <c r="C13" s="13">
        <v>0</v>
      </c>
      <c r="D13" s="13">
        <v>0</v>
      </c>
      <c r="E13" s="18">
        <v>9</v>
      </c>
      <c r="F13" s="13">
        <v>0</v>
      </c>
      <c r="G13" s="13">
        <v>0</v>
      </c>
      <c r="H13" s="18">
        <v>67</v>
      </c>
      <c r="I13" s="13">
        <v>0</v>
      </c>
      <c r="J13" s="13">
        <v>0</v>
      </c>
      <c r="K13" s="18">
        <v>0</v>
      </c>
      <c r="L13" s="13">
        <v>0</v>
      </c>
      <c r="M13" s="13">
        <v>0</v>
      </c>
      <c r="N13" s="18">
        <v>0</v>
      </c>
      <c r="O13" s="13">
        <v>0</v>
      </c>
      <c r="P13" s="13">
        <v>0</v>
      </c>
      <c r="Q13" s="18">
        <v>0</v>
      </c>
      <c r="R13" s="13">
        <v>0</v>
      </c>
      <c r="S13" s="13">
        <v>0</v>
      </c>
      <c r="T13" s="13">
        <v>0</v>
      </c>
      <c r="U13" s="13">
        <v>0</v>
      </c>
      <c r="V13" s="13">
        <v>0</v>
      </c>
      <c r="W13" s="13">
        <v>0</v>
      </c>
      <c r="X13" s="13">
        <v>0</v>
      </c>
      <c r="Y13" s="13">
        <v>0</v>
      </c>
      <c r="Z13" s="13">
        <v>0</v>
      </c>
      <c r="AA13" s="13">
        <v>0</v>
      </c>
      <c r="AB13" s="13">
        <v>0</v>
      </c>
      <c r="AC13" s="13">
        <v>0</v>
      </c>
      <c r="AD13" s="13">
        <v>0</v>
      </c>
      <c r="AE13" s="13">
        <v>0</v>
      </c>
      <c r="AF13" s="18">
        <v>0</v>
      </c>
      <c r="AG13" s="18">
        <v>6</v>
      </c>
      <c r="AH13" s="18">
        <v>76</v>
      </c>
      <c r="AI13" s="18">
        <v>0</v>
      </c>
      <c r="AJ13" s="18">
        <v>82</v>
      </c>
      <c r="AK13" s="73">
        <v>0</v>
      </c>
      <c r="AL13" s="15">
        <v>0</v>
      </c>
      <c r="AM13" s="13">
        <v>0</v>
      </c>
      <c r="AN13" s="17">
        <v>0</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0</v>
      </c>
      <c r="BO13" s="13">
        <v>0</v>
      </c>
      <c r="BP13" s="13">
        <v>0</v>
      </c>
      <c r="BQ13" s="13">
        <v>0</v>
      </c>
      <c r="BR13" s="13">
        <v>0</v>
      </c>
      <c r="BS13" s="13">
        <v>0</v>
      </c>
      <c r="BT13" s="13">
        <v>0</v>
      </c>
      <c r="BU13" s="13">
        <v>0</v>
      </c>
      <c r="BV13" s="13">
        <v>0</v>
      </c>
      <c r="BW13" s="13">
        <v>0</v>
      </c>
      <c r="BX13" s="13">
        <v>0</v>
      </c>
      <c r="BY13" s="13">
        <v>0</v>
      </c>
      <c r="BZ13" s="13">
        <v>0</v>
      </c>
      <c r="CA13" s="13">
        <v>0</v>
      </c>
      <c r="CB13" s="13">
        <v>0</v>
      </c>
      <c r="CC13" s="13">
        <v>0</v>
      </c>
      <c r="CD13" s="13">
        <v>0</v>
      </c>
      <c r="CE13" s="13">
        <v>0</v>
      </c>
      <c r="CF13" s="13">
        <v>0</v>
      </c>
      <c r="CG13" s="13">
        <v>0</v>
      </c>
      <c r="CH13" s="13">
        <v>0</v>
      </c>
    </row>
    <row r="14" spans="1:101">
      <c r="A14" s="171" t="s">
        <v>2776</v>
      </c>
      <c r="B14" s="18">
        <v>9</v>
      </c>
      <c r="C14" s="13">
        <v>0</v>
      </c>
      <c r="D14" s="13">
        <v>0</v>
      </c>
      <c r="E14" s="170">
        <v>182</v>
      </c>
      <c r="F14" s="13">
        <v>0</v>
      </c>
      <c r="G14" s="13">
        <v>0</v>
      </c>
      <c r="H14" s="18">
        <v>67</v>
      </c>
      <c r="I14" s="13">
        <v>0</v>
      </c>
      <c r="J14" s="13">
        <v>0</v>
      </c>
      <c r="K14" s="170">
        <v>15</v>
      </c>
      <c r="L14" s="13">
        <v>0</v>
      </c>
      <c r="M14" s="13">
        <v>0</v>
      </c>
      <c r="N14" s="18">
        <v>0</v>
      </c>
      <c r="O14" s="13">
        <v>0</v>
      </c>
      <c r="P14" s="13">
        <v>0</v>
      </c>
      <c r="Q14" s="18">
        <v>19</v>
      </c>
      <c r="R14" s="13">
        <v>0</v>
      </c>
      <c r="S14" s="13">
        <v>0</v>
      </c>
      <c r="T14" s="13">
        <v>0</v>
      </c>
      <c r="U14" s="13">
        <v>0</v>
      </c>
      <c r="V14" s="13">
        <v>0</v>
      </c>
      <c r="W14" s="13">
        <v>0</v>
      </c>
      <c r="X14" s="13">
        <v>0</v>
      </c>
      <c r="Y14" s="13">
        <v>0</v>
      </c>
      <c r="Z14" s="13">
        <v>0</v>
      </c>
      <c r="AA14" s="13">
        <v>0</v>
      </c>
      <c r="AB14" s="13">
        <v>0</v>
      </c>
      <c r="AC14" s="13">
        <v>0</v>
      </c>
      <c r="AD14" s="13">
        <v>0</v>
      </c>
      <c r="AE14" s="13">
        <v>0</v>
      </c>
      <c r="AF14" s="18">
        <v>0</v>
      </c>
      <c r="AG14" s="18">
        <v>9</v>
      </c>
      <c r="AH14" s="170">
        <v>283</v>
      </c>
      <c r="AI14" s="18">
        <v>0</v>
      </c>
      <c r="AJ14" s="170">
        <v>292</v>
      </c>
      <c r="AK14" s="73">
        <v>0</v>
      </c>
      <c r="AL14" s="15">
        <v>0</v>
      </c>
      <c r="AM14" s="13">
        <v>0</v>
      </c>
      <c r="AN14" s="17">
        <v>0</v>
      </c>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c r="BH14" s="13">
        <v>0</v>
      </c>
      <c r="BI14" s="13">
        <v>0</v>
      </c>
      <c r="BJ14" s="13">
        <v>0</v>
      </c>
      <c r="BK14" s="13">
        <v>0</v>
      </c>
      <c r="BL14" s="13">
        <v>0</v>
      </c>
      <c r="BM14" s="13">
        <v>0</v>
      </c>
      <c r="BN14" s="13">
        <v>0</v>
      </c>
      <c r="BO14" s="13">
        <v>0</v>
      </c>
      <c r="BP14" s="13">
        <v>0</v>
      </c>
      <c r="BQ14" s="13">
        <v>0</v>
      </c>
      <c r="BR14" s="13">
        <v>0</v>
      </c>
      <c r="BS14" s="13">
        <v>0</v>
      </c>
      <c r="BT14" s="13">
        <v>0</v>
      </c>
      <c r="BU14" s="13">
        <v>0</v>
      </c>
      <c r="BV14" s="13">
        <v>0</v>
      </c>
      <c r="BW14" s="13">
        <v>0</v>
      </c>
      <c r="BX14" s="13">
        <v>0</v>
      </c>
      <c r="BY14" s="13">
        <v>0</v>
      </c>
      <c r="BZ14" s="13">
        <v>0</v>
      </c>
      <c r="CA14" s="13">
        <v>0</v>
      </c>
      <c r="CB14" s="13">
        <v>0</v>
      </c>
      <c r="CC14" s="13">
        <v>0</v>
      </c>
      <c r="CD14" s="13">
        <v>0</v>
      </c>
      <c r="CE14" s="13">
        <v>0</v>
      </c>
      <c r="CF14" s="13">
        <v>0</v>
      </c>
      <c r="CG14" s="13">
        <v>0</v>
      </c>
      <c r="CH14" s="13">
        <v>0</v>
      </c>
    </row>
    <row r="15" spans="1:101">
      <c r="A15" s="171" t="s">
        <v>2777</v>
      </c>
      <c r="B15" s="16">
        <v>9</v>
      </c>
      <c r="C15" s="13">
        <v>0</v>
      </c>
      <c r="D15" s="13">
        <v>0</v>
      </c>
      <c r="E15" s="16">
        <v>6</v>
      </c>
      <c r="F15" s="14">
        <v>0</v>
      </c>
      <c r="G15" s="14">
        <v>0</v>
      </c>
      <c r="H15" s="16">
        <v>110</v>
      </c>
      <c r="I15" s="13">
        <v>0</v>
      </c>
      <c r="J15" s="13">
        <v>0</v>
      </c>
      <c r="K15" s="16">
        <v>148</v>
      </c>
      <c r="L15" s="13">
        <v>0</v>
      </c>
      <c r="M15" s="13">
        <v>0</v>
      </c>
      <c r="N15" s="16">
        <v>0</v>
      </c>
      <c r="O15" s="13">
        <v>0</v>
      </c>
      <c r="P15" s="13">
        <v>0</v>
      </c>
      <c r="Q15" s="16">
        <v>61</v>
      </c>
      <c r="R15" s="13">
        <v>0</v>
      </c>
      <c r="S15" s="13">
        <v>0</v>
      </c>
      <c r="T15" s="13">
        <v>0</v>
      </c>
      <c r="U15" s="13">
        <v>0</v>
      </c>
      <c r="V15" s="13">
        <v>0</v>
      </c>
      <c r="W15" s="13">
        <v>0</v>
      </c>
      <c r="X15" s="13">
        <v>0</v>
      </c>
      <c r="Y15" s="13">
        <v>0</v>
      </c>
      <c r="Z15" s="13">
        <v>0</v>
      </c>
      <c r="AA15" s="13">
        <v>0</v>
      </c>
      <c r="AB15" s="13">
        <v>0</v>
      </c>
      <c r="AC15" s="13">
        <v>0</v>
      </c>
      <c r="AD15" s="13">
        <v>0</v>
      </c>
      <c r="AE15" s="13">
        <v>0</v>
      </c>
      <c r="AF15" s="13">
        <v>0</v>
      </c>
      <c r="AG15" s="16">
        <v>9</v>
      </c>
      <c r="AH15" s="16">
        <v>325</v>
      </c>
      <c r="AI15" s="16">
        <v>0</v>
      </c>
      <c r="AJ15" s="16">
        <v>334</v>
      </c>
      <c r="AK15" s="73">
        <v>0</v>
      </c>
      <c r="AL15" s="15">
        <v>0</v>
      </c>
      <c r="AM15" s="13">
        <v>0</v>
      </c>
      <c r="AN15" s="17">
        <v>0</v>
      </c>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3">
        <v>0</v>
      </c>
      <c r="BE15" s="13">
        <v>0</v>
      </c>
      <c r="BF15" s="13">
        <v>0</v>
      </c>
      <c r="BG15" s="13">
        <v>0</v>
      </c>
      <c r="BH15" s="13">
        <v>0</v>
      </c>
      <c r="BI15" s="13">
        <v>0</v>
      </c>
      <c r="BJ15" s="13">
        <v>0</v>
      </c>
      <c r="BK15" s="13">
        <v>0</v>
      </c>
      <c r="BL15" s="13">
        <v>0</v>
      </c>
      <c r="BM15" s="13">
        <v>0</v>
      </c>
      <c r="BN15" s="13">
        <v>0</v>
      </c>
      <c r="BO15" s="13">
        <v>0</v>
      </c>
      <c r="BP15" s="13">
        <v>0</v>
      </c>
      <c r="BQ15" s="13">
        <v>0</v>
      </c>
      <c r="BR15" s="13">
        <v>0</v>
      </c>
      <c r="BS15" s="13">
        <v>0</v>
      </c>
      <c r="BT15" s="13">
        <v>0</v>
      </c>
      <c r="BU15" s="13">
        <v>0</v>
      </c>
      <c r="BV15" s="13">
        <v>0</v>
      </c>
      <c r="BW15" s="13">
        <v>0</v>
      </c>
      <c r="BX15" s="13">
        <v>0</v>
      </c>
      <c r="BY15" s="13">
        <v>0</v>
      </c>
      <c r="BZ15" s="13">
        <v>0</v>
      </c>
      <c r="CA15" s="13">
        <v>0</v>
      </c>
      <c r="CB15" s="13">
        <v>0</v>
      </c>
      <c r="CC15" s="13">
        <v>0</v>
      </c>
      <c r="CD15" s="13">
        <v>0</v>
      </c>
      <c r="CE15" s="13">
        <v>0</v>
      </c>
      <c r="CF15" s="13">
        <v>0</v>
      </c>
      <c r="CG15" s="13">
        <v>0</v>
      </c>
      <c r="CH15" s="13">
        <v>0</v>
      </c>
    </row>
    <row r="16" spans="1:101">
      <c r="A16" s="171" t="s">
        <v>2778</v>
      </c>
      <c r="B16" s="18">
        <v>9</v>
      </c>
      <c r="C16" s="13">
        <v>0</v>
      </c>
      <c r="D16" s="13">
        <v>0</v>
      </c>
      <c r="E16" s="18">
        <v>53</v>
      </c>
      <c r="F16" s="13">
        <v>0</v>
      </c>
      <c r="G16" s="13">
        <v>0</v>
      </c>
      <c r="H16" s="18">
        <v>118</v>
      </c>
      <c r="I16" s="13">
        <v>0</v>
      </c>
      <c r="J16" s="13">
        <v>0</v>
      </c>
      <c r="K16" s="18">
        <v>1</v>
      </c>
      <c r="L16" s="13">
        <v>0</v>
      </c>
      <c r="M16" s="13">
        <v>0</v>
      </c>
      <c r="N16" s="18">
        <v>0</v>
      </c>
      <c r="O16" s="13">
        <v>0</v>
      </c>
      <c r="P16" s="13">
        <v>0</v>
      </c>
      <c r="Q16" s="18">
        <v>14</v>
      </c>
      <c r="R16" s="13">
        <v>0</v>
      </c>
      <c r="S16" s="13">
        <v>0</v>
      </c>
      <c r="T16" s="13">
        <v>0</v>
      </c>
      <c r="U16" s="13">
        <v>0</v>
      </c>
      <c r="V16" s="13">
        <v>0</v>
      </c>
      <c r="W16" s="13">
        <v>0</v>
      </c>
      <c r="X16" s="13">
        <v>0</v>
      </c>
      <c r="Y16" s="13">
        <v>0</v>
      </c>
      <c r="Z16" s="13">
        <v>0</v>
      </c>
      <c r="AA16" s="13">
        <v>0</v>
      </c>
      <c r="AB16" s="13">
        <v>0</v>
      </c>
      <c r="AC16" s="13">
        <v>0</v>
      </c>
      <c r="AD16" s="13">
        <v>0</v>
      </c>
      <c r="AE16" s="13">
        <v>0</v>
      </c>
      <c r="AF16" s="13">
        <v>0</v>
      </c>
      <c r="AG16" s="18">
        <v>9</v>
      </c>
      <c r="AH16" s="18">
        <v>186</v>
      </c>
      <c r="AI16" s="15">
        <v>0</v>
      </c>
      <c r="AJ16" s="18">
        <v>195</v>
      </c>
      <c r="AK16" s="73">
        <v>0</v>
      </c>
      <c r="AL16" s="15">
        <v>0</v>
      </c>
      <c r="AM16" s="13">
        <v>0</v>
      </c>
      <c r="AN16" s="17">
        <v>0</v>
      </c>
      <c r="AO16" s="13">
        <v>0</v>
      </c>
      <c r="AP16" s="13">
        <v>0</v>
      </c>
      <c r="AQ16" s="13">
        <v>0</v>
      </c>
      <c r="AR16" s="13">
        <v>0</v>
      </c>
      <c r="AS16" s="13">
        <v>0</v>
      </c>
      <c r="AT16" s="13">
        <v>0</v>
      </c>
      <c r="AU16" s="13">
        <v>0</v>
      </c>
      <c r="AV16" s="13">
        <v>0</v>
      </c>
      <c r="AW16" s="13">
        <v>0</v>
      </c>
      <c r="AX16" s="13">
        <v>0</v>
      </c>
      <c r="AY16" s="13">
        <v>0</v>
      </c>
      <c r="AZ16" s="13">
        <v>0</v>
      </c>
      <c r="BA16" s="13">
        <v>0</v>
      </c>
      <c r="BB16" s="13">
        <v>0</v>
      </c>
      <c r="BC16" s="13">
        <v>0</v>
      </c>
      <c r="BD16" s="13">
        <v>0</v>
      </c>
      <c r="BE16" s="13">
        <v>0</v>
      </c>
      <c r="BF16" s="13">
        <v>0</v>
      </c>
      <c r="BG16" s="13">
        <v>0</v>
      </c>
      <c r="BH16" s="13">
        <v>0</v>
      </c>
      <c r="BI16" s="13">
        <v>0</v>
      </c>
      <c r="BJ16" s="13">
        <v>0</v>
      </c>
      <c r="BK16" s="13">
        <v>0</v>
      </c>
      <c r="BL16" s="13">
        <v>0</v>
      </c>
      <c r="BM16" s="13">
        <v>0</v>
      </c>
      <c r="BN16" s="13">
        <v>0</v>
      </c>
      <c r="BO16" s="13">
        <v>0</v>
      </c>
      <c r="BP16" s="13">
        <v>0</v>
      </c>
      <c r="BQ16" s="13">
        <v>0</v>
      </c>
      <c r="BR16" s="13">
        <v>0</v>
      </c>
      <c r="BS16" s="13">
        <v>0</v>
      </c>
      <c r="BT16" s="13">
        <v>0</v>
      </c>
      <c r="BU16" s="13">
        <v>0</v>
      </c>
      <c r="BV16" s="13">
        <v>0</v>
      </c>
      <c r="BW16" s="13">
        <v>0</v>
      </c>
      <c r="BX16" s="13">
        <v>0</v>
      </c>
      <c r="BY16" s="13">
        <v>0</v>
      </c>
      <c r="BZ16" s="13">
        <v>0</v>
      </c>
      <c r="CA16" s="13">
        <v>0</v>
      </c>
      <c r="CB16" s="13">
        <v>0</v>
      </c>
      <c r="CC16" s="13">
        <v>0</v>
      </c>
      <c r="CD16" s="13">
        <v>0</v>
      </c>
      <c r="CE16" s="13">
        <v>0</v>
      </c>
      <c r="CF16" s="13">
        <v>0</v>
      </c>
      <c r="CG16" s="13">
        <v>0</v>
      </c>
      <c r="CH16" s="13">
        <v>0</v>
      </c>
    </row>
    <row r="17" spans="1:101">
      <c r="A17" s="171" t="s">
        <v>2779</v>
      </c>
      <c r="B17" s="18">
        <v>14</v>
      </c>
      <c r="C17" s="13">
        <v>0</v>
      </c>
      <c r="D17" s="13">
        <v>0</v>
      </c>
      <c r="E17" s="18">
        <v>112</v>
      </c>
      <c r="F17" s="13">
        <v>0</v>
      </c>
      <c r="G17" s="13">
        <v>0</v>
      </c>
      <c r="H17" s="18">
        <v>130</v>
      </c>
      <c r="I17" s="13">
        <v>0</v>
      </c>
      <c r="J17" s="13">
        <v>0</v>
      </c>
      <c r="K17" s="18">
        <v>175</v>
      </c>
      <c r="L17" s="13">
        <v>0</v>
      </c>
      <c r="M17" s="13">
        <v>0</v>
      </c>
      <c r="N17" s="18">
        <v>0</v>
      </c>
      <c r="O17" s="13">
        <v>0</v>
      </c>
      <c r="P17" s="13">
        <v>0</v>
      </c>
      <c r="Q17" s="18">
        <v>15</v>
      </c>
      <c r="R17" s="13">
        <v>0</v>
      </c>
      <c r="S17" s="13">
        <v>0</v>
      </c>
      <c r="T17" s="18">
        <v>0</v>
      </c>
      <c r="U17" s="13">
        <v>0</v>
      </c>
      <c r="V17" s="13">
        <v>0</v>
      </c>
      <c r="W17" s="18">
        <v>0</v>
      </c>
      <c r="X17" s="13">
        <v>0</v>
      </c>
      <c r="Y17" s="13">
        <v>0</v>
      </c>
      <c r="Z17" s="18">
        <v>0</v>
      </c>
      <c r="AA17" s="13">
        <v>0</v>
      </c>
      <c r="AB17" s="13">
        <v>0</v>
      </c>
      <c r="AC17" s="13">
        <v>0</v>
      </c>
      <c r="AD17" s="13">
        <v>0</v>
      </c>
      <c r="AE17" s="18">
        <v>0</v>
      </c>
      <c r="AF17" s="18">
        <v>2</v>
      </c>
      <c r="AG17" s="18">
        <v>14</v>
      </c>
      <c r="AH17" s="18">
        <v>432</v>
      </c>
      <c r="AI17" s="18">
        <v>2</v>
      </c>
      <c r="AJ17" s="18">
        <v>448</v>
      </c>
      <c r="AK17" s="73">
        <v>0</v>
      </c>
      <c r="AL17" s="15">
        <v>0</v>
      </c>
      <c r="AM17" s="13">
        <v>0</v>
      </c>
      <c r="AN17" s="17">
        <v>0</v>
      </c>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c r="BH17" s="13">
        <v>0</v>
      </c>
      <c r="BI17" s="13">
        <v>0</v>
      </c>
      <c r="BJ17" s="13">
        <v>0</v>
      </c>
      <c r="BK17" s="13">
        <v>0</v>
      </c>
      <c r="BL17" s="13">
        <v>0</v>
      </c>
      <c r="BM17" s="13">
        <v>0</v>
      </c>
      <c r="BN17" s="13">
        <v>0</v>
      </c>
      <c r="BO17" s="13">
        <v>0</v>
      </c>
      <c r="BP17" s="13">
        <v>0</v>
      </c>
      <c r="BQ17" s="13">
        <v>0</v>
      </c>
      <c r="BR17" s="13">
        <v>0</v>
      </c>
      <c r="BS17" s="13">
        <v>0</v>
      </c>
      <c r="BT17" s="13">
        <v>0</v>
      </c>
      <c r="BU17" s="13">
        <v>0</v>
      </c>
      <c r="BV17" s="13">
        <v>0</v>
      </c>
      <c r="BW17" s="13">
        <v>0</v>
      </c>
      <c r="BX17" s="13">
        <v>0</v>
      </c>
      <c r="BY17" s="13">
        <v>0</v>
      </c>
      <c r="BZ17" s="13">
        <v>0</v>
      </c>
      <c r="CA17" s="13">
        <v>0</v>
      </c>
      <c r="CB17" s="13">
        <v>0</v>
      </c>
      <c r="CC17" s="13">
        <v>0</v>
      </c>
      <c r="CD17" s="13">
        <v>0</v>
      </c>
      <c r="CE17" s="13">
        <v>0</v>
      </c>
      <c r="CF17" s="13">
        <v>0</v>
      </c>
      <c r="CG17" s="13">
        <v>0</v>
      </c>
      <c r="CH17" s="13">
        <v>0</v>
      </c>
    </row>
    <row r="18" spans="1:101">
      <c r="A18" s="171" t="s">
        <v>2780</v>
      </c>
      <c r="B18" s="18">
        <v>9</v>
      </c>
      <c r="C18" s="13">
        <v>0</v>
      </c>
      <c r="D18" s="13">
        <v>0</v>
      </c>
      <c r="E18" s="18">
        <v>25</v>
      </c>
      <c r="F18" s="13">
        <v>0</v>
      </c>
      <c r="G18" s="13">
        <v>0</v>
      </c>
      <c r="H18" s="18">
        <v>110</v>
      </c>
      <c r="I18" s="13">
        <v>0</v>
      </c>
      <c r="J18" s="13">
        <v>0</v>
      </c>
      <c r="K18" s="18">
        <v>2</v>
      </c>
      <c r="L18" s="13">
        <v>0</v>
      </c>
      <c r="M18" s="13">
        <v>0</v>
      </c>
      <c r="N18" s="18">
        <v>0</v>
      </c>
      <c r="O18" s="13">
        <v>0</v>
      </c>
      <c r="P18" s="13">
        <v>0</v>
      </c>
      <c r="Q18" s="18">
        <v>0</v>
      </c>
      <c r="R18" s="13">
        <v>0</v>
      </c>
      <c r="S18" s="13">
        <v>0</v>
      </c>
      <c r="T18" s="13">
        <v>0</v>
      </c>
      <c r="U18" s="13">
        <v>0</v>
      </c>
      <c r="V18" s="13">
        <v>0</v>
      </c>
      <c r="W18" s="13">
        <v>0</v>
      </c>
      <c r="X18" s="13">
        <v>0</v>
      </c>
      <c r="Y18" s="13">
        <v>0</v>
      </c>
      <c r="Z18" s="13">
        <v>0</v>
      </c>
      <c r="AA18" s="13">
        <v>0</v>
      </c>
      <c r="AB18" s="13">
        <v>0</v>
      </c>
      <c r="AC18" s="13">
        <v>0</v>
      </c>
      <c r="AD18" s="13">
        <v>0</v>
      </c>
      <c r="AE18" s="13">
        <v>4</v>
      </c>
      <c r="AF18" s="13">
        <v>0</v>
      </c>
      <c r="AG18" s="18">
        <v>9</v>
      </c>
      <c r="AH18" s="18">
        <v>137</v>
      </c>
      <c r="AI18" s="15">
        <v>4</v>
      </c>
      <c r="AJ18" s="18">
        <v>150</v>
      </c>
      <c r="AK18" s="73">
        <v>0</v>
      </c>
      <c r="AL18" s="15">
        <v>0</v>
      </c>
      <c r="AM18" s="13">
        <v>0</v>
      </c>
      <c r="AN18" s="17">
        <v>0</v>
      </c>
      <c r="AO18" s="13">
        <v>0</v>
      </c>
      <c r="AP18" s="13">
        <v>0</v>
      </c>
      <c r="AQ18" s="13">
        <v>0</v>
      </c>
      <c r="AR18" s="13">
        <v>0</v>
      </c>
      <c r="AS18" s="13">
        <v>0</v>
      </c>
      <c r="AT18" s="13">
        <v>0</v>
      </c>
      <c r="AU18" s="13">
        <v>0</v>
      </c>
      <c r="AV18" s="13">
        <v>0</v>
      </c>
      <c r="AW18" s="13">
        <v>0</v>
      </c>
      <c r="AX18" s="13">
        <v>0</v>
      </c>
      <c r="AY18" s="13">
        <v>0</v>
      </c>
      <c r="AZ18" s="13">
        <v>0</v>
      </c>
      <c r="BA18" s="13">
        <v>0</v>
      </c>
      <c r="BB18" s="13">
        <v>0</v>
      </c>
      <c r="BC18" s="13">
        <v>0</v>
      </c>
      <c r="BD18" s="13">
        <v>0</v>
      </c>
      <c r="BE18" s="13">
        <v>0</v>
      </c>
      <c r="BF18" s="13">
        <v>0</v>
      </c>
      <c r="BG18" s="13">
        <v>0</v>
      </c>
      <c r="BH18" s="13">
        <v>0</v>
      </c>
      <c r="BI18" s="13">
        <v>0</v>
      </c>
      <c r="BJ18" s="13">
        <v>0</v>
      </c>
      <c r="BK18" s="13">
        <v>0</v>
      </c>
      <c r="BL18" s="13">
        <v>0</v>
      </c>
      <c r="BM18" s="13">
        <v>0</v>
      </c>
      <c r="BN18" s="13">
        <v>0</v>
      </c>
      <c r="BO18" s="13">
        <v>0</v>
      </c>
      <c r="BP18" s="13">
        <v>0</v>
      </c>
      <c r="BQ18" s="13">
        <v>0</v>
      </c>
      <c r="BR18" s="13">
        <v>0</v>
      </c>
      <c r="BS18" s="13">
        <v>0</v>
      </c>
      <c r="BT18" s="13">
        <v>0</v>
      </c>
      <c r="BU18" s="13">
        <v>0</v>
      </c>
      <c r="BV18" s="13">
        <v>0</v>
      </c>
      <c r="BW18" s="13">
        <v>0</v>
      </c>
      <c r="BX18" s="13">
        <v>0</v>
      </c>
      <c r="BY18" s="13">
        <v>0</v>
      </c>
      <c r="BZ18" s="13">
        <v>0</v>
      </c>
      <c r="CA18" s="13">
        <v>0</v>
      </c>
      <c r="CB18" s="13">
        <v>0</v>
      </c>
      <c r="CC18" s="13">
        <v>0</v>
      </c>
      <c r="CD18" s="13">
        <v>0</v>
      </c>
      <c r="CE18" s="13">
        <v>0</v>
      </c>
      <c r="CF18" s="13">
        <v>0</v>
      </c>
      <c r="CG18" s="13">
        <v>0</v>
      </c>
      <c r="CH18" s="13">
        <v>0</v>
      </c>
    </row>
    <row r="19" spans="1:101">
      <c r="A19" s="171" t="s">
        <v>2781</v>
      </c>
      <c r="B19" s="18">
        <v>5</v>
      </c>
      <c r="C19" s="13">
        <v>0</v>
      </c>
      <c r="D19" s="13">
        <v>0</v>
      </c>
      <c r="E19" s="18">
        <v>12</v>
      </c>
      <c r="F19" s="13">
        <v>0</v>
      </c>
      <c r="G19" s="13">
        <v>0</v>
      </c>
      <c r="H19" s="18">
        <v>56</v>
      </c>
      <c r="I19" s="13">
        <v>0</v>
      </c>
      <c r="J19" s="13">
        <v>0</v>
      </c>
      <c r="K19" s="18">
        <v>0</v>
      </c>
      <c r="L19" s="13">
        <v>0</v>
      </c>
      <c r="M19" s="13">
        <v>0</v>
      </c>
      <c r="N19" s="18">
        <v>0</v>
      </c>
      <c r="O19" s="13">
        <v>0</v>
      </c>
      <c r="P19" s="13">
        <v>0</v>
      </c>
      <c r="Q19" s="18">
        <v>0</v>
      </c>
      <c r="R19" s="13">
        <v>0</v>
      </c>
      <c r="S19" s="13">
        <v>0</v>
      </c>
      <c r="T19" s="18">
        <v>0</v>
      </c>
      <c r="U19" s="13">
        <v>0</v>
      </c>
      <c r="V19" s="13">
        <v>0</v>
      </c>
      <c r="W19" s="18">
        <v>0</v>
      </c>
      <c r="X19" s="13">
        <v>0</v>
      </c>
      <c r="Y19" s="13">
        <v>0</v>
      </c>
      <c r="Z19" s="18">
        <v>0</v>
      </c>
      <c r="AA19" s="13">
        <v>0</v>
      </c>
      <c r="AB19" s="13">
        <v>0</v>
      </c>
      <c r="AC19" s="13">
        <v>0</v>
      </c>
      <c r="AD19" s="13">
        <v>0</v>
      </c>
      <c r="AE19" s="18">
        <v>0</v>
      </c>
      <c r="AF19" s="18">
        <v>0</v>
      </c>
      <c r="AG19" s="18">
        <v>5</v>
      </c>
      <c r="AH19" s="18">
        <v>68</v>
      </c>
      <c r="AI19" s="18">
        <v>0</v>
      </c>
      <c r="AJ19" s="18">
        <v>73</v>
      </c>
      <c r="AK19" s="73">
        <v>0</v>
      </c>
      <c r="AL19" s="15">
        <v>0</v>
      </c>
      <c r="AM19" s="13">
        <v>0</v>
      </c>
      <c r="AN19" s="17">
        <v>0</v>
      </c>
      <c r="AO19" s="13">
        <v>0</v>
      </c>
      <c r="AP19" s="13">
        <v>0</v>
      </c>
      <c r="AQ19" s="13">
        <v>0</v>
      </c>
      <c r="AR19" s="13">
        <v>0</v>
      </c>
      <c r="AS19" s="13">
        <v>0</v>
      </c>
      <c r="AT19" s="13">
        <v>0</v>
      </c>
      <c r="AU19" s="13">
        <v>0</v>
      </c>
      <c r="AV19" s="13">
        <v>0</v>
      </c>
      <c r="AW19" s="13">
        <v>0</v>
      </c>
      <c r="AX19" s="13">
        <v>0</v>
      </c>
      <c r="AY19" s="13">
        <v>0</v>
      </c>
      <c r="AZ19" s="13">
        <v>0</v>
      </c>
      <c r="BA19" s="13">
        <v>0</v>
      </c>
      <c r="BB19" s="13">
        <v>0</v>
      </c>
      <c r="BC19" s="13">
        <v>0</v>
      </c>
      <c r="BD19" s="13">
        <v>0</v>
      </c>
      <c r="BE19" s="13">
        <v>0</v>
      </c>
      <c r="BF19" s="13">
        <v>0</v>
      </c>
      <c r="BG19" s="13">
        <v>0</v>
      </c>
      <c r="BH19" s="13">
        <v>0</v>
      </c>
      <c r="BI19" s="13">
        <v>0</v>
      </c>
      <c r="BJ19" s="13">
        <v>0</v>
      </c>
      <c r="BK19" s="13">
        <v>0</v>
      </c>
      <c r="BL19" s="13">
        <v>0</v>
      </c>
      <c r="BM19" s="13">
        <v>0</v>
      </c>
      <c r="BN19" s="13">
        <v>0</v>
      </c>
      <c r="BO19" s="13">
        <v>0</v>
      </c>
      <c r="BP19" s="13">
        <v>0</v>
      </c>
      <c r="BQ19" s="13">
        <v>0</v>
      </c>
      <c r="BR19" s="13">
        <v>0</v>
      </c>
      <c r="BS19" s="13">
        <v>0</v>
      </c>
      <c r="BT19" s="13">
        <v>0</v>
      </c>
      <c r="BU19" s="13">
        <v>0</v>
      </c>
      <c r="BV19" s="13">
        <v>0</v>
      </c>
      <c r="BW19" s="13">
        <v>0</v>
      </c>
      <c r="BX19" s="13">
        <v>0</v>
      </c>
      <c r="BY19" s="13">
        <v>0</v>
      </c>
      <c r="BZ19" s="13">
        <v>0</v>
      </c>
      <c r="CA19" s="13">
        <v>0</v>
      </c>
      <c r="CB19" s="13">
        <v>0</v>
      </c>
      <c r="CC19" s="13">
        <v>0</v>
      </c>
      <c r="CD19" s="13">
        <v>0</v>
      </c>
      <c r="CE19" s="13">
        <v>0</v>
      </c>
      <c r="CF19" s="13">
        <v>0</v>
      </c>
      <c r="CG19" s="13">
        <v>0</v>
      </c>
      <c r="CH19" s="13">
        <v>0</v>
      </c>
    </row>
    <row r="20" spans="1:101">
      <c r="A20" s="172" t="s">
        <v>2782</v>
      </c>
      <c r="B20" s="39">
        <v>8</v>
      </c>
      <c r="C20" s="21">
        <v>0</v>
      </c>
      <c r="D20" s="21">
        <v>0</v>
      </c>
      <c r="E20" s="39">
        <v>3</v>
      </c>
      <c r="F20" s="21">
        <v>0</v>
      </c>
      <c r="G20" s="21">
        <v>0</v>
      </c>
      <c r="H20" s="39">
        <v>55</v>
      </c>
      <c r="I20" s="21">
        <v>0</v>
      </c>
      <c r="J20" s="21">
        <v>0</v>
      </c>
      <c r="K20" s="39">
        <v>27</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2</v>
      </c>
      <c r="AD20" s="21">
        <v>0</v>
      </c>
      <c r="AE20" s="21">
        <v>0</v>
      </c>
      <c r="AF20" s="21">
        <v>0</v>
      </c>
      <c r="AG20" s="39">
        <v>8</v>
      </c>
      <c r="AH20" s="39">
        <v>85</v>
      </c>
      <c r="AI20" s="39">
        <v>0</v>
      </c>
      <c r="AJ20" s="39">
        <v>93</v>
      </c>
      <c r="AK20" s="73">
        <v>2</v>
      </c>
      <c r="AL20" s="36">
        <v>0</v>
      </c>
      <c r="AM20" s="21">
        <v>2</v>
      </c>
      <c r="AN20" s="34" t="s">
        <v>2783</v>
      </c>
      <c r="AO20" s="21">
        <v>0</v>
      </c>
      <c r="AP20" s="21">
        <v>0</v>
      </c>
      <c r="AQ20" s="21">
        <v>0</v>
      </c>
      <c r="AR20" s="21">
        <v>0</v>
      </c>
      <c r="AS20" s="21">
        <v>0</v>
      </c>
      <c r="AT20" s="21">
        <v>0</v>
      </c>
      <c r="AU20" s="21">
        <v>0</v>
      </c>
      <c r="AV20" s="21">
        <v>0</v>
      </c>
      <c r="AW20" s="21">
        <v>0</v>
      </c>
      <c r="AX20" s="21">
        <v>0</v>
      </c>
      <c r="AY20" s="21">
        <v>0</v>
      </c>
      <c r="AZ20" s="21">
        <v>0</v>
      </c>
      <c r="BA20" s="21">
        <v>0</v>
      </c>
      <c r="BB20" s="21">
        <v>0</v>
      </c>
      <c r="BC20" s="21">
        <v>0</v>
      </c>
      <c r="BD20" s="21">
        <v>0</v>
      </c>
      <c r="BE20" s="21">
        <v>0</v>
      </c>
      <c r="BF20" s="21">
        <v>0</v>
      </c>
      <c r="BG20" s="21">
        <v>0</v>
      </c>
      <c r="BH20" s="21">
        <v>0</v>
      </c>
      <c r="BI20" s="21">
        <v>0</v>
      </c>
      <c r="BJ20" s="21">
        <v>0</v>
      </c>
      <c r="BK20" s="21">
        <v>0</v>
      </c>
      <c r="BL20" s="21">
        <v>0</v>
      </c>
      <c r="BM20" s="21">
        <v>0</v>
      </c>
      <c r="BN20" s="21">
        <v>0</v>
      </c>
      <c r="BO20" s="21">
        <v>0</v>
      </c>
      <c r="BP20" s="21">
        <v>0</v>
      </c>
      <c r="BQ20" s="21">
        <v>0</v>
      </c>
      <c r="BR20" s="21">
        <v>0</v>
      </c>
      <c r="BS20" s="21">
        <v>0</v>
      </c>
      <c r="BT20" s="21">
        <v>0</v>
      </c>
      <c r="BU20" s="21">
        <v>0</v>
      </c>
      <c r="BV20" s="21">
        <v>0</v>
      </c>
      <c r="BW20" s="21">
        <v>0</v>
      </c>
      <c r="BX20" s="21">
        <v>0</v>
      </c>
      <c r="BY20" s="21">
        <v>0</v>
      </c>
      <c r="BZ20" s="21">
        <v>0</v>
      </c>
      <c r="CA20" s="21">
        <v>0</v>
      </c>
      <c r="CB20" s="21">
        <v>0</v>
      </c>
      <c r="CC20" s="21">
        <v>0</v>
      </c>
      <c r="CD20" s="21">
        <v>0</v>
      </c>
      <c r="CE20" s="21">
        <v>0</v>
      </c>
      <c r="CF20" s="21">
        <v>0</v>
      </c>
      <c r="CG20" s="21">
        <v>0</v>
      </c>
      <c r="CH20" s="21">
        <v>0</v>
      </c>
      <c r="CI20" s="43"/>
      <c r="CJ20" s="43"/>
      <c r="CK20" s="43"/>
      <c r="CL20" s="43"/>
      <c r="CM20" s="43"/>
      <c r="CN20" s="43"/>
      <c r="CO20" s="43"/>
      <c r="CP20" s="43"/>
      <c r="CQ20" s="43"/>
      <c r="CR20" s="43"/>
      <c r="CS20" s="43"/>
      <c r="CT20" s="43"/>
      <c r="CU20" s="43"/>
      <c r="CV20" s="43"/>
      <c r="CW20" s="43"/>
    </row>
    <row r="21" spans="1:101">
      <c r="A21" s="171" t="s">
        <v>2784</v>
      </c>
      <c r="B21" s="16">
        <v>13</v>
      </c>
      <c r="C21" s="14">
        <v>0</v>
      </c>
      <c r="D21" s="14">
        <v>0</v>
      </c>
      <c r="E21" s="16">
        <v>122</v>
      </c>
      <c r="F21" s="14">
        <v>0</v>
      </c>
      <c r="G21" s="14">
        <v>0</v>
      </c>
      <c r="H21" s="16">
        <v>187</v>
      </c>
      <c r="I21" s="14">
        <v>0</v>
      </c>
      <c r="J21" s="14">
        <v>0</v>
      </c>
      <c r="K21" s="16">
        <v>12</v>
      </c>
      <c r="L21" s="14">
        <v>0</v>
      </c>
      <c r="M21" s="14">
        <v>0</v>
      </c>
      <c r="N21" s="16">
        <v>0</v>
      </c>
      <c r="O21" s="14">
        <v>0</v>
      </c>
      <c r="P21" s="14">
        <v>0</v>
      </c>
      <c r="Q21" s="16">
        <v>9</v>
      </c>
      <c r="R21" s="14">
        <v>0</v>
      </c>
      <c r="S21" s="14">
        <v>0</v>
      </c>
      <c r="T21" s="14">
        <v>0</v>
      </c>
      <c r="U21" s="14">
        <v>0</v>
      </c>
      <c r="V21" s="14">
        <v>0</v>
      </c>
      <c r="W21" s="16">
        <v>0</v>
      </c>
      <c r="X21" s="14">
        <v>0</v>
      </c>
      <c r="Y21" s="14">
        <v>0</v>
      </c>
      <c r="Z21" s="14">
        <v>0</v>
      </c>
      <c r="AA21" s="14">
        <v>0</v>
      </c>
      <c r="AB21" s="14">
        <v>0</v>
      </c>
      <c r="AC21" s="14">
        <v>0</v>
      </c>
      <c r="AD21" s="14">
        <v>0</v>
      </c>
      <c r="AE21" s="14">
        <v>0</v>
      </c>
      <c r="AF21" s="14">
        <v>0</v>
      </c>
      <c r="AG21" s="16">
        <v>13</v>
      </c>
      <c r="AH21" s="16">
        <v>330</v>
      </c>
      <c r="AI21" s="19">
        <v>0</v>
      </c>
      <c r="AJ21" s="16">
        <v>343</v>
      </c>
      <c r="AK21" s="73">
        <v>0</v>
      </c>
      <c r="AL21" s="19">
        <v>0</v>
      </c>
      <c r="AM21" s="14">
        <v>0</v>
      </c>
      <c r="AN21" s="20">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row>
    <row r="22" spans="1:101">
      <c r="A22" s="171" t="s">
        <v>2785</v>
      </c>
      <c r="B22" s="18">
        <v>8</v>
      </c>
      <c r="C22" s="13">
        <v>0</v>
      </c>
      <c r="D22" s="13">
        <v>0</v>
      </c>
      <c r="E22" s="18">
        <v>80</v>
      </c>
      <c r="F22" s="13">
        <v>0</v>
      </c>
      <c r="G22" s="13">
        <v>0</v>
      </c>
      <c r="H22" s="18">
        <v>162</v>
      </c>
      <c r="I22" s="13">
        <v>0</v>
      </c>
      <c r="J22" s="13">
        <v>0</v>
      </c>
      <c r="K22" s="18">
        <v>0</v>
      </c>
      <c r="L22" s="13">
        <v>0</v>
      </c>
      <c r="M22" s="13">
        <v>0</v>
      </c>
      <c r="N22" s="18">
        <v>0</v>
      </c>
      <c r="O22" s="13">
        <v>0</v>
      </c>
      <c r="P22" s="13">
        <v>0</v>
      </c>
      <c r="Q22" s="18">
        <v>0</v>
      </c>
      <c r="R22" s="13">
        <v>0</v>
      </c>
      <c r="S22" s="13">
        <v>0</v>
      </c>
      <c r="T22" s="18">
        <v>0</v>
      </c>
      <c r="U22" s="13">
        <v>0</v>
      </c>
      <c r="V22" s="13">
        <v>0</v>
      </c>
      <c r="W22" s="18">
        <v>0</v>
      </c>
      <c r="X22" s="13">
        <v>0</v>
      </c>
      <c r="Y22" s="13">
        <v>0</v>
      </c>
      <c r="Z22" s="18">
        <v>0</v>
      </c>
      <c r="AA22" s="13">
        <v>0</v>
      </c>
      <c r="AB22" s="13">
        <v>0</v>
      </c>
      <c r="AC22" s="13">
        <v>0</v>
      </c>
      <c r="AD22" s="13">
        <v>0</v>
      </c>
      <c r="AE22" s="18">
        <v>0</v>
      </c>
      <c r="AF22" s="18">
        <v>0</v>
      </c>
      <c r="AG22" s="18">
        <v>8</v>
      </c>
      <c r="AH22" s="18">
        <v>242</v>
      </c>
      <c r="AI22" s="18">
        <v>0</v>
      </c>
      <c r="AJ22" s="18">
        <v>250</v>
      </c>
      <c r="AK22" s="73">
        <v>0</v>
      </c>
      <c r="AL22" s="15">
        <v>0</v>
      </c>
      <c r="AM22" s="13">
        <v>0</v>
      </c>
      <c r="AN22" s="17">
        <v>0</v>
      </c>
      <c r="AO22" s="13">
        <v>0</v>
      </c>
      <c r="AP22" s="13">
        <v>0</v>
      </c>
      <c r="AQ22" s="13">
        <v>0</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c r="BH22" s="13">
        <v>0</v>
      </c>
      <c r="BI22" s="13">
        <v>0</v>
      </c>
      <c r="BJ22" s="13">
        <v>0</v>
      </c>
      <c r="BK22" s="13">
        <v>0</v>
      </c>
      <c r="BL22" s="13">
        <v>0</v>
      </c>
      <c r="BM22" s="13">
        <v>0</v>
      </c>
      <c r="BN22" s="13">
        <v>0</v>
      </c>
      <c r="BO22" s="13">
        <v>0</v>
      </c>
      <c r="BP22" s="13">
        <v>0</v>
      </c>
      <c r="BQ22" s="13">
        <v>0</v>
      </c>
      <c r="BR22" s="13">
        <v>0</v>
      </c>
      <c r="BS22" s="13">
        <v>0</v>
      </c>
      <c r="BT22" s="13">
        <v>0</v>
      </c>
      <c r="BU22" s="13">
        <v>0</v>
      </c>
      <c r="BV22" s="13">
        <v>0</v>
      </c>
      <c r="BW22" s="13">
        <v>0</v>
      </c>
      <c r="BX22" s="13">
        <v>0</v>
      </c>
      <c r="BY22" s="13">
        <v>0</v>
      </c>
      <c r="BZ22" s="13">
        <v>0</v>
      </c>
      <c r="CA22" s="13">
        <v>0</v>
      </c>
      <c r="CB22" s="13">
        <v>0</v>
      </c>
      <c r="CC22" s="13">
        <v>0</v>
      </c>
      <c r="CD22" s="13">
        <v>0</v>
      </c>
      <c r="CE22" s="13">
        <v>0</v>
      </c>
      <c r="CF22" s="13">
        <v>0</v>
      </c>
      <c r="CG22" s="13">
        <v>0</v>
      </c>
      <c r="CH22" s="13">
        <v>0</v>
      </c>
    </row>
    <row r="23" spans="1:101">
      <c r="A23" s="171" t="s">
        <v>2786</v>
      </c>
      <c r="B23" s="18">
        <v>18</v>
      </c>
      <c r="C23" s="13">
        <v>0</v>
      </c>
      <c r="D23" s="13">
        <v>0</v>
      </c>
      <c r="E23" s="18">
        <v>69</v>
      </c>
      <c r="F23" s="13">
        <v>0</v>
      </c>
      <c r="G23" s="13">
        <v>0</v>
      </c>
      <c r="H23" s="18">
        <v>75</v>
      </c>
      <c r="I23" s="13">
        <v>0</v>
      </c>
      <c r="J23" s="13">
        <v>0</v>
      </c>
      <c r="K23" s="18">
        <v>32</v>
      </c>
      <c r="L23" s="13">
        <v>0</v>
      </c>
      <c r="M23" s="13">
        <v>0</v>
      </c>
      <c r="N23" s="18">
        <v>2</v>
      </c>
      <c r="O23" s="13">
        <v>0</v>
      </c>
      <c r="P23" s="13">
        <v>0</v>
      </c>
      <c r="Q23" s="18">
        <v>12</v>
      </c>
      <c r="R23" s="13">
        <v>0</v>
      </c>
      <c r="S23" s="13">
        <v>0</v>
      </c>
      <c r="T23" s="13">
        <v>0</v>
      </c>
      <c r="U23" s="13">
        <v>0</v>
      </c>
      <c r="V23" s="13">
        <v>0</v>
      </c>
      <c r="W23" s="13">
        <v>0</v>
      </c>
      <c r="X23" s="13">
        <v>0</v>
      </c>
      <c r="Y23" s="13">
        <v>0</v>
      </c>
      <c r="Z23" s="13">
        <v>0</v>
      </c>
      <c r="AA23" s="13">
        <v>0</v>
      </c>
      <c r="AB23" s="13">
        <v>0</v>
      </c>
      <c r="AC23" s="13">
        <v>0</v>
      </c>
      <c r="AD23" s="13">
        <v>0</v>
      </c>
      <c r="AE23" s="13">
        <v>0</v>
      </c>
      <c r="AF23" s="13">
        <v>0</v>
      </c>
      <c r="AG23" s="18">
        <v>18</v>
      </c>
      <c r="AH23" s="18">
        <v>190</v>
      </c>
      <c r="AI23" s="15">
        <v>0</v>
      </c>
      <c r="AJ23" s="18">
        <v>208</v>
      </c>
      <c r="AK23" s="73">
        <v>0</v>
      </c>
      <c r="AL23" s="15">
        <v>0</v>
      </c>
      <c r="AM23" s="13">
        <v>0</v>
      </c>
      <c r="AN23" s="17">
        <v>0</v>
      </c>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0</v>
      </c>
      <c r="BI23" s="13">
        <v>0</v>
      </c>
      <c r="BJ23" s="13">
        <v>0</v>
      </c>
      <c r="BK23" s="13">
        <v>0</v>
      </c>
      <c r="BL23" s="13">
        <v>0</v>
      </c>
      <c r="BM23" s="13">
        <v>0</v>
      </c>
      <c r="BN23" s="13">
        <v>0</v>
      </c>
      <c r="BO23" s="13">
        <v>0</v>
      </c>
      <c r="BP23" s="13">
        <v>0</v>
      </c>
      <c r="BQ23" s="13">
        <v>0</v>
      </c>
      <c r="BR23" s="13">
        <v>0</v>
      </c>
      <c r="BS23" s="13">
        <v>0</v>
      </c>
      <c r="BT23" s="13">
        <v>0</v>
      </c>
      <c r="BU23" s="13">
        <v>0</v>
      </c>
      <c r="BV23" s="13">
        <v>0</v>
      </c>
      <c r="BW23" s="13">
        <v>0</v>
      </c>
      <c r="BX23" s="13">
        <v>0</v>
      </c>
      <c r="BY23" s="13">
        <v>0</v>
      </c>
      <c r="BZ23" s="13">
        <v>0</v>
      </c>
      <c r="CA23" s="13">
        <v>0</v>
      </c>
      <c r="CB23" s="13">
        <v>0</v>
      </c>
      <c r="CC23" s="13">
        <v>0</v>
      </c>
      <c r="CD23" s="13">
        <v>0</v>
      </c>
      <c r="CE23" s="13">
        <v>0</v>
      </c>
      <c r="CF23" s="13">
        <v>0</v>
      </c>
      <c r="CG23" s="13">
        <v>0</v>
      </c>
      <c r="CH23" s="13">
        <v>0</v>
      </c>
    </row>
    <row r="24" spans="1:101">
      <c r="A24" s="51" t="s">
        <v>2787</v>
      </c>
      <c r="B24" s="13">
        <v>11</v>
      </c>
      <c r="C24" s="13">
        <v>0</v>
      </c>
      <c r="D24" s="13">
        <v>0</v>
      </c>
      <c r="E24" s="13">
        <v>0</v>
      </c>
      <c r="F24" s="13">
        <v>0</v>
      </c>
      <c r="G24" s="13">
        <v>0</v>
      </c>
      <c r="H24" s="13">
        <v>92</v>
      </c>
      <c r="I24" s="13">
        <v>0</v>
      </c>
      <c r="J24" s="13">
        <v>0</v>
      </c>
      <c r="K24" s="13">
        <v>9</v>
      </c>
      <c r="L24" s="13">
        <v>0</v>
      </c>
      <c r="M24" s="13">
        <v>0</v>
      </c>
      <c r="N24" s="13">
        <v>0</v>
      </c>
      <c r="O24" s="13">
        <v>0</v>
      </c>
      <c r="P24" s="13">
        <v>0</v>
      </c>
      <c r="Q24" s="13">
        <v>17</v>
      </c>
      <c r="R24" s="13">
        <v>0</v>
      </c>
      <c r="S24" s="13">
        <v>0</v>
      </c>
      <c r="T24" s="13">
        <v>0</v>
      </c>
      <c r="U24" s="13">
        <v>0</v>
      </c>
      <c r="V24" s="13">
        <v>0</v>
      </c>
      <c r="W24" s="13">
        <v>0</v>
      </c>
      <c r="X24" s="13">
        <v>0</v>
      </c>
      <c r="Y24" s="13">
        <v>0</v>
      </c>
      <c r="Z24" s="13">
        <v>0</v>
      </c>
      <c r="AA24" s="13">
        <v>0</v>
      </c>
      <c r="AB24" s="13">
        <v>0</v>
      </c>
      <c r="AC24" s="13">
        <v>1</v>
      </c>
      <c r="AD24" s="13">
        <v>0</v>
      </c>
      <c r="AE24" s="13">
        <v>0</v>
      </c>
      <c r="AF24" s="13">
        <v>0</v>
      </c>
      <c r="AG24" s="15">
        <v>11</v>
      </c>
      <c r="AH24" s="15">
        <v>118</v>
      </c>
      <c r="AI24" s="15">
        <v>0</v>
      </c>
      <c r="AJ24" s="15">
        <v>129</v>
      </c>
      <c r="AK24" s="73">
        <v>1</v>
      </c>
      <c r="AL24" s="15">
        <v>0</v>
      </c>
      <c r="AM24" s="13">
        <v>1</v>
      </c>
      <c r="AN24" s="17" t="s">
        <v>1547</v>
      </c>
      <c r="AO24" s="13">
        <v>0</v>
      </c>
      <c r="AP24" s="13">
        <v>0</v>
      </c>
      <c r="AQ24" s="13">
        <v>0</v>
      </c>
      <c r="AR24" s="13">
        <v>0</v>
      </c>
      <c r="AS24" s="13">
        <v>0</v>
      </c>
      <c r="AT24" s="13">
        <v>0</v>
      </c>
      <c r="AU24" s="13">
        <v>0</v>
      </c>
      <c r="AV24" s="13">
        <v>0</v>
      </c>
      <c r="AW24" s="13">
        <v>0</v>
      </c>
      <c r="AX24" s="13">
        <v>0</v>
      </c>
      <c r="AY24" s="13">
        <v>0</v>
      </c>
      <c r="AZ24" s="13">
        <v>0</v>
      </c>
      <c r="BA24" s="13">
        <v>0</v>
      </c>
      <c r="BB24" s="13">
        <v>0</v>
      </c>
      <c r="BC24" s="13">
        <v>0</v>
      </c>
      <c r="BD24" s="13">
        <v>0</v>
      </c>
      <c r="BE24" s="13">
        <v>0</v>
      </c>
      <c r="BF24" s="13">
        <v>0</v>
      </c>
      <c r="BG24" s="13">
        <v>0</v>
      </c>
      <c r="BH24" s="13">
        <v>0</v>
      </c>
      <c r="BI24" s="13">
        <v>0</v>
      </c>
      <c r="BJ24" s="13">
        <v>0</v>
      </c>
      <c r="BK24" s="13">
        <v>0</v>
      </c>
      <c r="BL24" s="13">
        <v>0</v>
      </c>
      <c r="BM24" s="13">
        <v>0</v>
      </c>
      <c r="BN24" s="13">
        <v>0</v>
      </c>
      <c r="BO24" s="13">
        <v>0</v>
      </c>
      <c r="BP24" s="13">
        <v>0</v>
      </c>
      <c r="BQ24" s="13">
        <v>0</v>
      </c>
      <c r="BR24" s="13">
        <v>0</v>
      </c>
      <c r="BS24" s="13">
        <v>0</v>
      </c>
      <c r="BT24" s="13">
        <v>0</v>
      </c>
      <c r="BU24" s="13">
        <v>0</v>
      </c>
      <c r="BV24" s="13">
        <v>0</v>
      </c>
      <c r="BW24" s="13">
        <v>0</v>
      </c>
      <c r="BX24" s="13">
        <v>0</v>
      </c>
      <c r="BY24" s="13">
        <v>0</v>
      </c>
      <c r="BZ24" s="13">
        <v>0</v>
      </c>
      <c r="CA24" s="13">
        <v>0</v>
      </c>
      <c r="CB24" s="13">
        <v>0</v>
      </c>
      <c r="CC24" s="13">
        <v>0</v>
      </c>
      <c r="CD24" s="13">
        <v>0</v>
      </c>
      <c r="CE24" s="13">
        <v>0</v>
      </c>
      <c r="CF24" s="13">
        <v>0</v>
      </c>
      <c r="CG24" s="13">
        <v>0</v>
      </c>
      <c r="CH24" s="13">
        <v>0</v>
      </c>
    </row>
    <row r="25" spans="1:101">
      <c r="A25" s="173" t="s">
        <v>2788</v>
      </c>
      <c r="B25" s="18">
        <v>13</v>
      </c>
      <c r="C25" s="13">
        <v>0</v>
      </c>
      <c r="D25" s="13">
        <v>0</v>
      </c>
      <c r="E25" s="18">
        <v>50</v>
      </c>
      <c r="F25" s="13">
        <v>0</v>
      </c>
      <c r="G25" s="13">
        <v>0</v>
      </c>
      <c r="H25" s="18">
        <v>190</v>
      </c>
      <c r="I25" s="13">
        <v>0</v>
      </c>
      <c r="J25" s="13">
        <v>0</v>
      </c>
      <c r="K25" s="18">
        <v>0</v>
      </c>
      <c r="L25" s="13">
        <v>0</v>
      </c>
      <c r="M25" s="13">
        <v>0</v>
      </c>
      <c r="N25" s="18">
        <v>0</v>
      </c>
      <c r="O25" s="13">
        <v>0</v>
      </c>
      <c r="P25" s="13">
        <v>0</v>
      </c>
      <c r="Q25" s="18">
        <v>0</v>
      </c>
      <c r="R25" s="13">
        <v>0</v>
      </c>
      <c r="S25" s="13">
        <v>0</v>
      </c>
      <c r="T25" s="13">
        <v>0</v>
      </c>
      <c r="U25" s="13">
        <v>0</v>
      </c>
      <c r="V25" s="13">
        <v>0</v>
      </c>
      <c r="W25" s="13">
        <v>0</v>
      </c>
      <c r="X25" s="13">
        <v>0</v>
      </c>
      <c r="Y25" s="13">
        <v>0</v>
      </c>
      <c r="Z25" s="13">
        <v>0</v>
      </c>
      <c r="AA25" s="13">
        <v>0</v>
      </c>
      <c r="AB25" s="13">
        <v>0</v>
      </c>
      <c r="AC25" s="13">
        <v>0</v>
      </c>
      <c r="AD25" s="13">
        <v>0</v>
      </c>
      <c r="AE25" s="13">
        <v>0</v>
      </c>
      <c r="AF25" s="18">
        <v>0</v>
      </c>
      <c r="AG25" s="18">
        <v>13</v>
      </c>
      <c r="AH25" s="18">
        <v>240</v>
      </c>
      <c r="AI25" s="18">
        <v>0</v>
      </c>
      <c r="AJ25" s="18">
        <v>253</v>
      </c>
      <c r="AK25" s="73">
        <v>0</v>
      </c>
      <c r="AL25" s="15">
        <v>0</v>
      </c>
      <c r="AM25" s="13">
        <v>0</v>
      </c>
      <c r="AN25" s="17">
        <v>0</v>
      </c>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3">
        <v>0</v>
      </c>
      <c r="BE25" s="13">
        <v>0</v>
      </c>
      <c r="BF25" s="13">
        <v>0</v>
      </c>
      <c r="BG25" s="13">
        <v>0</v>
      </c>
      <c r="BH25" s="13">
        <v>0</v>
      </c>
      <c r="BI25" s="13">
        <v>0</v>
      </c>
      <c r="BJ25" s="13">
        <v>0</v>
      </c>
      <c r="BK25" s="13">
        <v>0</v>
      </c>
      <c r="BL25" s="13">
        <v>0</v>
      </c>
      <c r="BM25" s="13">
        <v>0</v>
      </c>
      <c r="BN25" s="13">
        <v>0</v>
      </c>
      <c r="BO25" s="13">
        <v>0</v>
      </c>
      <c r="BP25" s="13">
        <v>0</v>
      </c>
      <c r="BQ25" s="13">
        <v>0</v>
      </c>
      <c r="BR25" s="13">
        <v>0</v>
      </c>
      <c r="BS25" s="13">
        <v>0</v>
      </c>
      <c r="BT25" s="13">
        <v>0</v>
      </c>
      <c r="BU25" s="13">
        <v>0</v>
      </c>
      <c r="BV25" s="13">
        <v>0</v>
      </c>
      <c r="BW25" s="13">
        <v>0</v>
      </c>
      <c r="BX25" s="13">
        <v>0</v>
      </c>
      <c r="BY25" s="13">
        <v>0</v>
      </c>
      <c r="BZ25" s="13">
        <v>0</v>
      </c>
      <c r="CA25" s="13">
        <v>0</v>
      </c>
      <c r="CB25" s="13">
        <v>0</v>
      </c>
      <c r="CC25" s="13">
        <v>0</v>
      </c>
      <c r="CD25" s="13">
        <v>0</v>
      </c>
      <c r="CE25" s="13">
        <v>0</v>
      </c>
      <c r="CF25" s="13">
        <v>0</v>
      </c>
      <c r="CG25" s="13">
        <v>0</v>
      </c>
      <c r="CH25" s="13">
        <v>0</v>
      </c>
    </row>
    <row r="26" spans="1:101">
      <c r="A26" s="171" t="s">
        <v>2789</v>
      </c>
      <c r="B26" s="16">
        <v>5</v>
      </c>
      <c r="C26" s="13">
        <v>0</v>
      </c>
      <c r="D26" s="13">
        <v>0</v>
      </c>
      <c r="E26" s="16">
        <v>4</v>
      </c>
      <c r="F26" s="14">
        <v>0</v>
      </c>
      <c r="G26" s="14">
        <v>0</v>
      </c>
      <c r="H26" s="16">
        <v>84</v>
      </c>
      <c r="I26" s="13">
        <v>0</v>
      </c>
      <c r="J26" s="13">
        <v>0</v>
      </c>
      <c r="K26" s="16">
        <v>0</v>
      </c>
      <c r="L26" s="13">
        <v>0</v>
      </c>
      <c r="M26" s="13">
        <v>0</v>
      </c>
      <c r="N26" s="16">
        <v>0</v>
      </c>
      <c r="O26" s="13">
        <v>0</v>
      </c>
      <c r="P26" s="13">
        <v>0</v>
      </c>
      <c r="Q26" s="16">
        <v>0</v>
      </c>
      <c r="R26" s="13">
        <v>0</v>
      </c>
      <c r="S26" s="13">
        <v>0</v>
      </c>
      <c r="T26" s="13">
        <v>0</v>
      </c>
      <c r="U26" s="13">
        <v>0</v>
      </c>
      <c r="V26" s="13">
        <v>0</v>
      </c>
      <c r="W26" s="13">
        <v>0</v>
      </c>
      <c r="X26" s="13">
        <v>0</v>
      </c>
      <c r="Y26" s="13">
        <v>0</v>
      </c>
      <c r="Z26" s="13">
        <v>0</v>
      </c>
      <c r="AA26" s="13">
        <v>0</v>
      </c>
      <c r="AB26" s="13">
        <v>0</v>
      </c>
      <c r="AC26" s="13">
        <v>0</v>
      </c>
      <c r="AD26" s="13">
        <v>0</v>
      </c>
      <c r="AE26" s="13">
        <v>0</v>
      </c>
      <c r="AF26" s="13">
        <v>0</v>
      </c>
      <c r="AG26" s="16">
        <v>5</v>
      </c>
      <c r="AH26" s="16">
        <v>88</v>
      </c>
      <c r="AI26" s="16">
        <v>0</v>
      </c>
      <c r="AJ26" s="16">
        <v>93</v>
      </c>
      <c r="AK26" s="73">
        <v>0</v>
      </c>
      <c r="AL26" s="15">
        <v>0</v>
      </c>
      <c r="AM26" s="13">
        <v>0</v>
      </c>
      <c r="AN26" s="17">
        <v>0</v>
      </c>
      <c r="AO26" s="13">
        <v>0</v>
      </c>
      <c r="AP26" s="13">
        <v>0</v>
      </c>
      <c r="AQ26" s="13">
        <v>0</v>
      </c>
      <c r="AR26" s="13">
        <v>0</v>
      </c>
      <c r="AS26" s="13">
        <v>0</v>
      </c>
      <c r="AT26" s="13">
        <v>0</v>
      </c>
      <c r="AU26" s="13">
        <v>0</v>
      </c>
      <c r="AV26" s="13">
        <v>0</v>
      </c>
      <c r="AW26" s="13">
        <v>0</v>
      </c>
      <c r="AX26" s="13">
        <v>0</v>
      </c>
      <c r="AY26" s="13">
        <v>0</v>
      </c>
      <c r="AZ26" s="13">
        <v>0</v>
      </c>
      <c r="BA26" s="13">
        <v>0</v>
      </c>
      <c r="BB26" s="13">
        <v>0</v>
      </c>
      <c r="BC26" s="13">
        <v>0</v>
      </c>
      <c r="BD26" s="13">
        <v>0</v>
      </c>
      <c r="BE26" s="13">
        <v>0</v>
      </c>
      <c r="BF26" s="13">
        <v>0</v>
      </c>
      <c r="BG26" s="13">
        <v>0</v>
      </c>
      <c r="BH26" s="13">
        <v>0</v>
      </c>
      <c r="BI26" s="13">
        <v>0</v>
      </c>
      <c r="BJ26" s="13">
        <v>0</v>
      </c>
      <c r="BK26" s="13">
        <v>0</v>
      </c>
      <c r="BL26" s="13">
        <v>0</v>
      </c>
      <c r="BM26" s="13">
        <v>0</v>
      </c>
      <c r="BN26" s="13">
        <v>0</v>
      </c>
      <c r="BO26" s="13">
        <v>0</v>
      </c>
      <c r="BP26" s="13">
        <v>0</v>
      </c>
      <c r="BQ26" s="13">
        <v>0</v>
      </c>
      <c r="BR26" s="13">
        <v>0</v>
      </c>
      <c r="BS26" s="13">
        <v>0</v>
      </c>
      <c r="BT26" s="13">
        <v>0</v>
      </c>
      <c r="BU26" s="13">
        <v>0</v>
      </c>
      <c r="BV26" s="13">
        <v>0</v>
      </c>
      <c r="BW26" s="13">
        <v>0</v>
      </c>
      <c r="BX26" s="13">
        <v>0</v>
      </c>
      <c r="BY26" s="13">
        <v>0</v>
      </c>
      <c r="BZ26" s="13">
        <v>0</v>
      </c>
      <c r="CA26" s="13">
        <v>0</v>
      </c>
      <c r="CB26" s="13">
        <v>0</v>
      </c>
      <c r="CC26" s="13">
        <v>0</v>
      </c>
      <c r="CD26" s="13">
        <v>0</v>
      </c>
      <c r="CE26" s="13">
        <v>0</v>
      </c>
      <c r="CF26" s="13">
        <v>0</v>
      </c>
      <c r="CG26" s="13">
        <v>0</v>
      </c>
      <c r="CH26" s="13">
        <v>0</v>
      </c>
    </row>
    <row r="27" spans="1:101">
      <c r="A27" s="171" t="s">
        <v>878</v>
      </c>
      <c r="B27" s="16">
        <v>9</v>
      </c>
      <c r="C27" s="14">
        <v>0</v>
      </c>
      <c r="D27" s="14">
        <v>0</v>
      </c>
      <c r="E27" s="16">
        <v>1502</v>
      </c>
      <c r="F27" s="14">
        <v>0</v>
      </c>
      <c r="G27" s="14">
        <v>0</v>
      </c>
      <c r="H27" s="16">
        <v>90</v>
      </c>
      <c r="I27" s="14">
        <v>0</v>
      </c>
      <c r="J27" s="14">
        <v>0</v>
      </c>
      <c r="K27" s="16">
        <v>193</v>
      </c>
      <c r="L27" s="14">
        <v>0</v>
      </c>
      <c r="M27" s="14">
        <v>0</v>
      </c>
      <c r="N27" s="16">
        <v>68</v>
      </c>
      <c r="O27" s="14">
        <v>0</v>
      </c>
      <c r="P27" s="14">
        <v>0</v>
      </c>
      <c r="Q27" s="16">
        <v>13</v>
      </c>
      <c r="R27" s="14">
        <v>0</v>
      </c>
      <c r="S27" s="14">
        <v>0</v>
      </c>
      <c r="T27" s="14">
        <v>0</v>
      </c>
      <c r="U27" s="14">
        <v>0</v>
      </c>
      <c r="V27" s="14">
        <v>0</v>
      </c>
      <c r="W27" s="16">
        <v>16</v>
      </c>
      <c r="X27" s="14">
        <v>0</v>
      </c>
      <c r="Y27" s="14">
        <v>0</v>
      </c>
      <c r="Z27" s="14">
        <v>0</v>
      </c>
      <c r="AA27" s="14">
        <v>0</v>
      </c>
      <c r="AB27" s="14">
        <v>0</v>
      </c>
      <c r="AC27" s="14">
        <v>0</v>
      </c>
      <c r="AD27" s="14">
        <v>0</v>
      </c>
      <c r="AE27" s="14">
        <v>0</v>
      </c>
      <c r="AF27" s="14">
        <v>0</v>
      </c>
      <c r="AG27" s="16">
        <v>9</v>
      </c>
      <c r="AH27" s="16">
        <v>1882</v>
      </c>
      <c r="AI27" s="19">
        <v>0</v>
      </c>
      <c r="AJ27" s="16">
        <v>1891</v>
      </c>
      <c r="AK27" s="73">
        <v>0</v>
      </c>
      <c r="AL27" s="19">
        <v>0</v>
      </c>
      <c r="AM27" s="14">
        <v>0</v>
      </c>
      <c r="AN27" s="20">
        <v>0</v>
      </c>
      <c r="AO27" s="14">
        <v>0</v>
      </c>
      <c r="AP27" s="14">
        <v>0</v>
      </c>
      <c r="AQ27" s="14">
        <v>0</v>
      </c>
      <c r="AR27" s="14">
        <v>0</v>
      </c>
      <c r="AS27" s="14">
        <v>0</v>
      </c>
      <c r="AT27" s="14">
        <v>0</v>
      </c>
      <c r="AU27" s="14">
        <v>0</v>
      </c>
      <c r="AV27" s="14">
        <v>0</v>
      </c>
      <c r="AW27" s="14">
        <v>0</v>
      </c>
      <c r="AX27" s="14">
        <v>0</v>
      </c>
      <c r="AY27" s="14">
        <v>0</v>
      </c>
      <c r="AZ27" s="14">
        <v>0</v>
      </c>
      <c r="BA27" s="14">
        <v>0</v>
      </c>
      <c r="BB27" s="14">
        <v>0</v>
      </c>
      <c r="BC27" s="14">
        <v>0</v>
      </c>
      <c r="BD27" s="14">
        <v>0</v>
      </c>
      <c r="BE27" s="14">
        <v>0</v>
      </c>
      <c r="BF27" s="14">
        <v>0</v>
      </c>
      <c r="BG27" s="14">
        <v>0</v>
      </c>
      <c r="BH27" s="14">
        <v>0</v>
      </c>
      <c r="BI27" s="14">
        <v>0</v>
      </c>
      <c r="BJ27" s="14">
        <v>0</v>
      </c>
      <c r="BK27" s="14">
        <v>0</v>
      </c>
      <c r="BL27" s="14">
        <v>0</v>
      </c>
      <c r="BM27" s="14">
        <v>0</v>
      </c>
      <c r="BN27" s="14">
        <v>0</v>
      </c>
      <c r="BO27" s="14">
        <v>0</v>
      </c>
      <c r="BP27" s="14">
        <v>0</v>
      </c>
      <c r="BQ27" s="14">
        <v>0</v>
      </c>
      <c r="BR27" s="14">
        <v>0</v>
      </c>
      <c r="BS27" s="14">
        <v>0</v>
      </c>
      <c r="BT27" s="14">
        <v>0</v>
      </c>
      <c r="BU27" s="14">
        <v>0</v>
      </c>
      <c r="BV27" s="14">
        <v>0</v>
      </c>
      <c r="BW27" s="14">
        <v>0</v>
      </c>
      <c r="BX27" s="14">
        <v>0</v>
      </c>
      <c r="BY27" s="14">
        <v>0</v>
      </c>
      <c r="BZ27" s="14">
        <v>0</v>
      </c>
      <c r="CA27" s="14">
        <v>0</v>
      </c>
      <c r="CB27" s="14">
        <v>0</v>
      </c>
      <c r="CC27" s="14">
        <v>0</v>
      </c>
      <c r="CD27" s="14">
        <v>0</v>
      </c>
      <c r="CE27" s="14">
        <v>0</v>
      </c>
      <c r="CF27" s="14">
        <v>0</v>
      </c>
      <c r="CG27" s="14">
        <v>0</v>
      </c>
      <c r="CH27" s="14">
        <v>0</v>
      </c>
    </row>
    <row r="28" spans="1:101" ht="77.25">
      <c r="A28" s="171" t="s">
        <v>808</v>
      </c>
      <c r="B28" s="18">
        <v>5</v>
      </c>
      <c r="C28" s="13">
        <v>1</v>
      </c>
      <c r="D28" s="13">
        <v>0</v>
      </c>
      <c r="E28" s="18">
        <v>35</v>
      </c>
      <c r="F28" s="13">
        <v>0</v>
      </c>
      <c r="G28" s="13">
        <v>0</v>
      </c>
      <c r="H28" s="18">
        <v>65</v>
      </c>
      <c r="I28" s="13">
        <v>0</v>
      </c>
      <c r="J28" s="13">
        <v>0</v>
      </c>
      <c r="K28" s="18">
        <v>0</v>
      </c>
      <c r="L28" s="13">
        <v>0</v>
      </c>
      <c r="M28" s="13">
        <v>0</v>
      </c>
      <c r="N28" s="18">
        <v>12</v>
      </c>
      <c r="O28" s="13">
        <v>0</v>
      </c>
      <c r="P28" s="13">
        <v>0</v>
      </c>
      <c r="Q28" s="18">
        <v>0</v>
      </c>
      <c r="R28" s="13">
        <v>0</v>
      </c>
      <c r="S28" s="13">
        <v>0</v>
      </c>
      <c r="T28" s="18">
        <v>0</v>
      </c>
      <c r="U28" s="13">
        <v>0</v>
      </c>
      <c r="V28" s="13">
        <v>0</v>
      </c>
      <c r="W28" s="18">
        <v>0</v>
      </c>
      <c r="X28" s="13">
        <v>0</v>
      </c>
      <c r="Y28" s="13">
        <v>0</v>
      </c>
      <c r="Z28" s="18">
        <v>0</v>
      </c>
      <c r="AA28" s="13">
        <v>0</v>
      </c>
      <c r="AB28" s="13">
        <v>0</v>
      </c>
      <c r="AC28" s="13">
        <v>1</v>
      </c>
      <c r="AD28" s="13">
        <v>0</v>
      </c>
      <c r="AE28" s="18">
        <v>0</v>
      </c>
      <c r="AF28" s="18">
        <v>0</v>
      </c>
      <c r="AG28" s="18">
        <v>5</v>
      </c>
      <c r="AH28" s="18">
        <v>112</v>
      </c>
      <c r="AI28" s="18">
        <v>0</v>
      </c>
      <c r="AJ28" s="18">
        <v>117</v>
      </c>
      <c r="AK28" s="73">
        <v>2</v>
      </c>
      <c r="AL28" s="15">
        <v>0</v>
      </c>
      <c r="AM28" s="13">
        <v>8</v>
      </c>
      <c r="AN28" s="132" t="s">
        <v>2790</v>
      </c>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v>0</v>
      </c>
      <c r="CE28" s="13">
        <v>0</v>
      </c>
      <c r="CF28" s="13">
        <v>0</v>
      </c>
      <c r="CG28" s="13">
        <v>0</v>
      </c>
      <c r="CH28" s="13">
        <v>0</v>
      </c>
    </row>
    <row r="29" spans="1:101">
      <c r="A29" s="171" t="s">
        <v>809</v>
      </c>
      <c r="B29" s="18">
        <v>13</v>
      </c>
      <c r="C29" s="13">
        <v>0</v>
      </c>
      <c r="D29" s="13">
        <v>0</v>
      </c>
      <c r="E29" s="18">
        <v>23</v>
      </c>
      <c r="F29" s="13">
        <v>0</v>
      </c>
      <c r="G29" s="13">
        <v>0</v>
      </c>
      <c r="H29" s="18">
        <v>97</v>
      </c>
      <c r="I29" s="13">
        <v>0</v>
      </c>
      <c r="J29" s="13">
        <v>0</v>
      </c>
      <c r="K29" s="13">
        <v>0</v>
      </c>
      <c r="L29" s="13">
        <v>0</v>
      </c>
      <c r="M29" s="13">
        <v>0</v>
      </c>
      <c r="N29" s="18">
        <v>23</v>
      </c>
      <c r="O29" s="13">
        <v>0</v>
      </c>
      <c r="P29" s="13">
        <v>0</v>
      </c>
      <c r="Q29" s="13">
        <v>0</v>
      </c>
      <c r="R29" s="13">
        <v>0</v>
      </c>
      <c r="S29" s="13">
        <v>0</v>
      </c>
      <c r="T29" s="13">
        <v>0</v>
      </c>
      <c r="U29" s="13">
        <v>0</v>
      </c>
      <c r="V29" s="13">
        <v>0</v>
      </c>
      <c r="W29" s="13">
        <v>0</v>
      </c>
      <c r="X29" s="13">
        <v>0</v>
      </c>
      <c r="Y29" s="13">
        <v>0</v>
      </c>
      <c r="Z29" s="13">
        <v>0</v>
      </c>
      <c r="AA29" s="13">
        <v>0</v>
      </c>
      <c r="AB29" s="13">
        <v>0</v>
      </c>
      <c r="AC29" s="13">
        <v>0</v>
      </c>
      <c r="AD29" s="13">
        <v>0</v>
      </c>
      <c r="AE29" s="13">
        <v>0</v>
      </c>
      <c r="AF29" s="13">
        <v>0</v>
      </c>
      <c r="AG29" s="18">
        <v>13</v>
      </c>
      <c r="AH29" s="18">
        <v>143</v>
      </c>
      <c r="AI29" s="15">
        <v>0</v>
      </c>
      <c r="AJ29" s="18">
        <v>156</v>
      </c>
      <c r="AK29" s="73">
        <v>0</v>
      </c>
      <c r="AL29" s="15">
        <v>0</v>
      </c>
      <c r="AM29" s="13">
        <v>0</v>
      </c>
      <c r="AN29" s="17">
        <v>0</v>
      </c>
      <c r="AO29" s="13">
        <v>0</v>
      </c>
      <c r="AP29" s="13">
        <v>0</v>
      </c>
      <c r="AQ29" s="13">
        <v>0</v>
      </c>
      <c r="AR29" s="13">
        <v>0</v>
      </c>
      <c r="AS29" s="13">
        <v>0</v>
      </c>
      <c r="AT29" s="13">
        <v>0</v>
      </c>
      <c r="AU29" s="13">
        <v>0</v>
      </c>
      <c r="AV29" s="13">
        <v>0</v>
      </c>
      <c r="AW29" s="13">
        <v>0</v>
      </c>
      <c r="AX29" s="13">
        <v>0</v>
      </c>
      <c r="AY29" s="13">
        <v>0</v>
      </c>
      <c r="AZ29" s="13">
        <v>0</v>
      </c>
      <c r="BA29" s="13">
        <v>0</v>
      </c>
      <c r="BB29" s="13">
        <v>0</v>
      </c>
      <c r="BC29" s="13">
        <v>0</v>
      </c>
      <c r="BD29" s="13">
        <v>0</v>
      </c>
      <c r="BE29" s="13">
        <v>0</v>
      </c>
      <c r="BF29" s="13">
        <v>0</v>
      </c>
      <c r="BG29" s="13">
        <v>0</v>
      </c>
      <c r="BH29" s="13">
        <v>0</v>
      </c>
      <c r="BI29" s="13">
        <v>0</v>
      </c>
      <c r="BJ29" s="13">
        <v>0</v>
      </c>
      <c r="BK29" s="13">
        <v>0</v>
      </c>
      <c r="BL29" s="13">
        <v>0</v>
      </c>
      <c r="BM29" s="13">
        <v>0</v>
      </c>
      <c r="BN29" s="13">
        <v>0</v>
      </c>
      <c r="BO29" s="13">
        <v>0</v>
      </c>
      <c r="BP29" s="13">
        <v>0</v>
      </c>
      <c r="BQ29" s="13">
        <v>0</v>
      </c>
      <c r="BR29" s="13">
        <v>0</v>
      </c>
      <c r="BS29" s="13">
        <v>0</v>
      </c>
      <c r="BT29" s="13">
        <v>0</v>
      </c>
      <c r="BU29" s="13">
        <v>0</v>
      </c>
      <c r="BV29" s="13">
        <v>0</v>
      </c>
      <c r="BW29" s="13">
        <v>0</v>
      </c>
      <c r="BX29" s="13">
        <v>0</v>
      </c>
      <c r="BY29" s="13">
        <v>0</v>
      </c>
      <c r="BZ29" s="13">
        <v>0</v>
      </c>
      <c r="CA29" s="13">
        <v>0</v>
      </c>
      <c r="CB29" s="13">
        <v>0</v>
      </c>
      <c r="CC29" s="13">
        <v>0</v>
      </c>
      <c r="CD29" s="13">
        <v>0</v>
      </c>
      <c r="CE29" s="13">
        <v>0</v>
      </c>
      <c r="CF29" s="13">
        <v>0</v>
      </c>
      <c r="CG29" s="13">
        <v>0</v>
      </c>
      <c r="CH29" s="13">
        <v>0</v>
      </c>
    </row>
    <row r="30" spans="1:101">
      <c r="A30" s="171" t="s">
        <v>2791</v>
      </c>
      <c r="B30" s="16">
        <v>6</v>
      </c>
      <c r="C30" s="13">
        <v>0</v>
      </c>
      <c r="D30" s="13">
        <v>0</v>
      </c>
      <c r="E30" s="16">
        <v>0</v>
      </c>
      <c r="F30" s="14">
        <v>0</v>
      </c>
      <c r="G30" s="14">
        <v>0</v>
      </c>
      <c r="H30" s="16">
        <v>109</v>
      </c>
      <c r="I30" s="13">
        <v>0</v>
      </c>
      <c r="J30" s="13">
        <v>0</v>
      </c>
      <c r="K30" s="16">
        <v>2</v>
      </c>
      <c r="L30" s="13">
        <v>0</v>
      </c>
      <c r="M30" s="13">
        <v>0</v>
      </c>
      <c r="N30" s="16">
        <v>8</v>
      </c>
      <c r="O30" s="13">
        <v>0</v>
      </c>
      <c r="P30" s="13">
        <v>0</v>
      </c>
      <c r="Q30" s="16">
        <v>0</v>
      </c>
      <c r="R30" s="13">
        <v>0</v>
      </c>
      <c r="S30" s="13">
        <v>0</v>
      </c>
      <c r="T30" s="13">
        <v>0</v>
      </c>
      <c r="U30" s="13">
        <v>0</v>
      </c>
      <c r="V30" s="13">
        <v>0</v>
      </c>
      <c r="W30" s="13">
        <v>0</v>
      </c>
      <c r="X30" s="13">
        <v>0</v>
      </c>
      <c r="Y30" s="13">
        <v>0</v>
      </c>
      <c r="Z30" s="13">
        <v>0</v>
      </c>
      <c r="AA30" s="13">
        <v>0</v>
      </c>
      <c r="AB30" s="13">
        <v>0</v>
      </c>
      <c r="AC30" s="13">
        <v>0</v>
      </c>
      <c r="AD30" s="13">
        <v>0</v>
      </c>
      <c r="AE30" s="13">
        <v>0</v>
      </c>
      <c r="AF30" s="13">
        <v>0</v>
      </c>
      <c r="AG30" s="16">
        <v>6</v>
      </c>
      <c r="AH30" s="16">
        <v>119</v>
      </c>
      <c r="AI30" s="16">
        <v>0</v>
      </c>
      <c r="AJ30" s="16">
        <v>125</v>
      </c>
      <c r="AK30" s="73">
        <v>0</v>
      </c>
      <c r="AL30" s="15">
        <v>0</v>
      </c>
      <c r="AM30" s="13">
        <v>0</v>
      </c>
      <c r="AN30" s="17">
        <v>0</v>
      </c>
      <c r="AO30" s="13">
        <v>0</v>
      </c>
      <c r="AP30" s="13">
        <v>0</v>
      </c>
      <c r="AQ30" s="13">
        <v>0</v>
      </c>
      <c r="AR30" s="13">
        <v>0</v>
      </c>
      <c r="AS30" s="13">
        <v>0</v>
      </c>
      <c r="AT30" s="13">
        <v>0</v>
      </c>
      <c r="AU30" s="13">
        <v>0</v>
      </c>
      <c r="AV30" s="13">
        <v>0</v>
      </c>
      <c r="AW30" s="13">
        <v>0</v>
      </c>
      <c r="AX30" s="13">
        <v>0</v>
      </c>
      <c r="AY30" s="13">
        <v>0</v>
      </c>
      <c r="AZ30" s="13">
        <v>0</v>
      </c>
      <c r="BA30" s="13">
        <v>0</v>
      </c>
      <c r="BB30" s="13">
        <v>0</v>
      </c>
      <c r="BC30" s="13">
        <v>0</v>
      </c>
      <c r="BD30" s="13">
        <v>0</v>
      </c>
      <c r="BE30" s="13">
        <v>0</v>
      </c>
      <c r="BF30" s="13">
        <v>0</v>
      </c>
      <c r="BG30" s="13">
        <v>0</v>
      </c>
      <c r="BH30" s="13">
        <v>0</v>
      </c>
      <c r="BI30" s="13">
        <v>0</v>
      </c>
      <c r="BJ30" s="13">
        <v>0</v>
      </c>
      <c r="BK30" s="13">
        <v>0</v>
      </c>
      <c r="BL30" s="13">
        <v>0</v>
      </c>
      <c r="BM30" s="13">
        <v>0</v>
      </c>
      <c r="BN30" s="13">
        <v>0</v>
      </c>
      <c r="BO30" s="13">
        <v>0</v>
      </c>
      <c r="BP30" s="13">
        <v>0</v>
      </c>
      <c r="BQ30" s="13">
        <v>0</v>
      </c>
      <c r="BR30" s="13">
        <v>0</v>
      </c>
      <c r="BS30" s="13">
        <v>0</v>
      </c>
      <c r="BT30" s="13">
        <v>0</v>
      </c>
      <c r="BU30" s="13">
        <v>0</v>
      </c>
      <c r="BV30" s="13">
        <v>0</v>
      </c>
      <c r="BW30" s="13">
        <v>0</v>
      </c>
      <c r="BX30" s="13">
        <v>0</v>
      </c>
      <c r="BY30" s="13">
        <v>0</v>
      </c>
      <c r="BZ30" s="13">
        <v>0</v>
      </c>
      <c r="CA30" s="13">
        <v>0</v>
      </c>
      <c r="CB30" s="13">
        <v>0</v>
      </c>
      <c r="CC30" s="13">
        <v>0</v>
      </c>
      <c r="CD30" s="13">
        <v>0</v>
      </c>
      <c r="CE30" s="13">
        <v>0</v>
      </c>
      <c r="CF30" s="13">
        <v>0</v>
      </c>
      <c r="CG30" s="13">
        <v>0</v>
      </c>
      <c r="CH30" s="13">
        <v>0</v>
      </c>
    </row>
    <row r="31" spans="1:101">
      <c r="A31" s="171" t="s">
        <v>879</v>
      </c>
      <c r="B31" s="16">
        <v>8</v>
      </c>
      <c r="C31" s="14">
        <v>0</v>
      </c>
      <c r="D31" s="14">
        <v>0</v>
      </c>
      <c r="E31" s="16">
        <v>0</v>
      </c>
      <c r="F31" s="14">
        <v>0</v>
      </c>
      <c r="G31" s="14">
        <v>0</v>
      </c>
      <c r="H31" s="16">
        <v>41</v>
      </c>
      <c r="I31" s="14">
        <v>0</v>
      </c>
      <c r="J31" s="14">
        <v>0</v>
      </c>
      <c r="K31" s="16">
        <v>0</v>
      </c>
      <c r="L31" s="14">
        <v>0</v>
      </c>
      <c r="M31" s="14">
        <v>0</v>
      </c>
      <c r="N31" s="16">
        <v>32</v>
      </c>
      <c r="O31" s="14">
        <v>0</v>
      </c>
      <c r="P31" s="14">
        <v>0</v>
      </c>
      <c r="Q31" s="16">
        <v>0</v>
      </c>
      <c r="R31" s="14">
        <v>0</v>
      </c>
      <c r="S31" s="14">
        <v>0</v>
      </c>
      <c r="T31" s="14">
        <v>0</v>
      </c>
      <c r="U31" s="14">
        <v>0</v>
      </c>
      <c r="V31" s="14">
        <v>0</v>
      </c>
      <c r="W31" s="16">
        <v>0</v>
      </c>
      <c r="X31" s="14">
        <v>0</v>
      </c>
      <c r="Y31" s="14">
        <v>0</v>
      </c>
      <c r="Z31" s="14">
        <v>0</v>
      </c>
      <c r="AA31" s="14">
        <v>0</v>
      </c>
      <c r="AB31" s="14">
        <v>0</v>
      </c>
      <c r="AC31" s="14">
        <v>0</v>
      </c>
      <c r="AD31" s="14">
        <v>0</v>
      </c>
      <c r="AE31" s="14">
        <v>0</v>
      </c>
      <c r="AF31" s="14">
        <v>0</v>
      </c>
      <c r="AG31" s="16">
        <v>8</v>
      </c>
      <c r="AH31" s="16">
        <v>73</v>
      </c>
      <c r="AI31" s="19">
        <v>0</v>
      </c>
      <c r="AJ31" s="16">
        <v>81</v>
      </c>
      <c r="AK31" s="73">
        <v>0</v>
      </c>
      <c r="AL31" s="19">
        <v>0</v>
      </c>
      <c r="AM31" s="14">
        <v>0</v>
      </c>
      <c r="AN31" s="20">
        <v>0</v>
      </c>
      <c r="AO31" s="14">
        <v>0</v>
      </c>
      <c r="AP31" s="14">
        <v>0</v>
      </c>
      <c r="AQ31" s="14">
        <v>0</v>
      </c>
      <c r="AR31" s="14">
        <v>0</v>
      </c>
      <c r="AS31" s="14">
        <v>0</v>
      </c>
      <c r="AT31" s="14">
        <v>0</v>
      </c>
      <c r="AU31" s="14">
        <v>0</v>
      </c>
      <c r="AV31" s="14">
        <v>0</v>
      </c>
      <c r="AW31" s="14">
        <v>0</v>
      </c>
      <c r="AX31" s="14">
        <v>0</v>
      </c>
      <c r="AY31" s="14">
        <v>0</v>
      </c>
      <c r="AZ31" s="14">
        <v>0</v>
      </c>
      <c r="BA31" s="14">
        <v>0</v>
      </c>
      <c r="BB31" s="14">
        <v>0</v>
      </c>
      <c r="BC31" s="14">
        <v>0</v>
      </c>
      <c r="BD31" s="14">
        <v>0</v>
      </c>
      <c r="BE31" s="14">
        <v>0</v>
      </c>
      <c r="BF31" s="14">
        <v>0</v>
      </c>
      <c r="BG31" s="14">
        <v>0</v>
      </c>
      <c r="BH31" s="14">
        <v>0</v>
      </c>
      <c r="BI31" s="14">
        <v>0</v>
      </c>
      <c r="BJ31" s="14">
        <v>0</v>
      </c>
      <c r="BK31" s="14">
        <v>0</v>
      </c>
      <c r="BL31" s="14">
        <v>0</v>
      </c>
      <c r="BM31" s="14">
        <v>0</v>
      </c>
      <c r="BN31" s="14">
        <v>0</v>
      </c>
      <c r="BO31" s="14">
        <v>0</v>
      </c>
      <c r="BP31" s="14">
        <v>0</v>
      </c>
      <c r="BQ31" s="14">
        <v>0</v>
      </c>
      <c r="BR31" s="14">
        <v>0</v>
      </c>
      <c r="BS31" s="14">
        <v>0</v>
      </c>
      <c r="BT31" s="14">
        <v>0</v>
      </c>
      <c r="BU31" s="14">
        <v>0</v>
      </c>
      <c r="BV31" s="14">
        <v>0</v>
      </c>
      <c r="BW31" s="14">
        <v>0</v>
      </c>
      <c r="BX31" s="14">
        <v>0</v>
      </c>
      <c r="BY31" s="14">
        <v>0</v>
      </c>
      <c r="BZ31" s="14">
        <v>0</v>
      </c>
      <c r="CA31" s="14">
        <v>0</v>
      </c>
      <c r="CB31" s="14">
        <v>0</v>
      </c>
      <c r="CC31" s="14">
        <v>0</v>
      </c>
      <c r="CD31" s="14">
        <v>0</v>
      </c>
      <c r="CE31" s="14">
        <v>0</v>
      </c>
      <c r="CF31" s="14">
        <v>0</v>
      </c>
      <c r="CG31" s="14">
        <v>0</v>
      </c>
      <c r="CH31" s="14">
        <v>0</v>
      </c>
    </row>
    <row r="32" spans="1:101">
      <c r="A32" s="171" t="s">
        <v>810</v>
      </c>
      <c r="B32" s="18">
        <v>11</v>
      </c>
      <c r="C32" s="13">
        <v>0</v>
      </c>
      <c r="D32" s="13">
        <v>0</v>
      </c>
      <c r="E32" s="18">
        <v>14</v>
      </c>
      <c r="F32" s="13">
        <v>0</v>
      </c>
      <c r="G32" s="13">
        <v>0</v>
      </c>
      <c r="H32" s="18">
        <v>88</v>
      </c>
      <c r="I32" s="13">
        <v>0</v>
      </c>
      <c r="J32" s="13">
        <v>0</v>
      </c>
      <c r="K32" s="18">
        <v>7</v>
      </c>
      <c r="L32" s="13">
        <v>0</v>
      </c>
      <c r="M32" s="13">
        <v>0</v>
      </c>
      <c r="N32" s="18">
        <v>14</v>
      </c>
      <c r="O32" s="13">
        <v>0</v>
      </c>
      <c r="P32" s="13">
        <v>0</v>
      </c>
      <c r="Q32" s="18">
        <v>0</v>
      </c>
      <c r="R32" s="13">
        <v>0</v>
      </c>
      <c r="S32" s="13">
        <v>0</v>
      </c>
      <c r="T32" s="13">
        <v>0</v>
      </c>
      <c r="U32" s="13">
        <v>0</v>
      </c>
      <c r="V32" s="13">
        <v>0</v>
      </c>
      <c r="W32" s="13">
        <v>0</v>
      </c>
      <c r="X32" s="13">
        <v>0</v>
      </c>
      <c r="Y32" s="13">
        <v>0</v>
      </c>
      <c r="Z32" s="13">
        <v>0</v>
      </c>
      <c r="AA32" s="13">
        <v>0</v>
      </c>
      <c r="AB32" s="13">
        <v>0</v>
      </c>
      <c r="AC32" s="13">
        <v>0</v>
      </c>
      <c r="AD32" s="13">
        <v>0</v>
      </c>
      <c r="AE32" s="13">
        <v>7</v>
      </c>
      <c r="AF32" s="13">
        <v>1</v>
      </c>
      <c r="AG32" s="18">
        <v>11</v>
      </c>
      <c r="AH32" s="18">
        <v>122</v>
      </c>
      <c r="AI32" s="18">
        <v>8</v>
      </c>
      <c r="AJ32" s="18">
        <v>141</v>
      </c>
      <c r="AK32" s="73">
        <v>0</v>
      </c>
      <c r="AL32" s="15">
        <v>0</v>
      </c>
      <c r="AM32" s="13">
        <v>0</v>
      </c>
      <c r="AN32" s="17">
        <v>0</v>
      </c>
      <c r="AO32" s="13">
        <v>0</v>
      </c>
      <c r="AP32" s="13">
        <v>0</v>
      </c>
      <c r="AQ32" s="13">
        <v>0</v>
      </c>
      <c r="AR32" s="13">
        <v>0</v>
      </c>
      <c r="AS32" s="13">
        <v>0</v>
      </c>
      <c r="AT32" s="13">
        <v>0</v>
      </c>
      <c r="AU32" s="13">
        <v>0</v>
      </c>
      <c r="AV32" s="13">
        <v>0</v>
      </c>
      <c r="AW32" s="13">
        <v>0</v>
      </c>
      <c r="AX32" s="13">
        <v>0</v>
      </c>
      <c r="AY32" s="13">
        <v>0</v>
      </c>
      <c r="AZ32" s="13">
        <v>0</v>
      </c>
      <c r="BA32" s="13">
        <v>0</v>
      </c>
      <c r="BB32" s="13">
        <v>0</v>
      </c>
      <c r="BC32" s="13">
        <v>0</v>
      </c>
      <c r="BD32" s="13">
        <v>0</v>
      </c>
      <c r="BE32" s="13">
        <v>0</v>
      </c>
      <c r="BF32" s="13">
        <v>0</v>
      </c>
      <c r="BG32" s="13">
        <v>0</v>
      </c>
      <c r="BH32" s="13">
        <v>0</v>
      </c>
      <c r="BI32" s="13">
        <v>0</v>
      </c>
      <c r="BJ32" s="13">
        <v>0</v>
      </c>
      <c r="BK32" s="13">
        <v>0</v>
      </c>
      <c r="BL32" s="13">
        <v>0</v>
      </c>
      <c r="BM32" s="13">
        <v>0</v>
      </c>
      <c r="BN32" s="13">
        <v>0</v>
      </c>
      <c r="BO32" s="13">
        <v>0</v>
      </c>
      <c r="BP32" s="13">
        <v>0</v>
      </c>
      <c r="BQ32" s="13">
        <v>0</v>
      </c>
      <c r="BR32" s="13">
        <v>0</v>
      </c>
      <c r="BS32" s="13">
        <v>0</v>
      </c>
      <c r="BT32" s="13">
        <v>0</v>
      </c>
      <c r="BU32" s="13">
        <v>0</v>
      </c>
      <c r="BV32" s="13">
        <v>0</v>
      </c>
      <c r="BW32" s="13">
        <v>0</v>
      </c>
      <c r="BX32" s="13">
        <v>0</v>
      </c>
      <c r="BY32" s="13">
        <v>0</v>
      </c>
      <c r="BZ32" s="13">
        <v>0</v>
      </c>
      <c r="CA32" s="13">
        <v>0</v>
      </c>
      <c r="CB32" s="13">
        <v>0</v>
      </c>
      <c r="CC32" s="13">
        <v>0</v>
      </c>
      <c r="CD32" s="13">
        <v>0</v>
      </c>
      <c r="CE32" s="13">
        <v>0</v>
      </c>
      <c r="CF32" s="13">
        <v>0</v>
      </c>
      <c r="CG32" s="13">
        <v>0</v>
      </c>
      <c r="CH32" s="13">
        <v>0</v>
      </c>
    </row>
    <row r="33" spans="1:101">
      <c r="A33" s="171" t="s">
        <v>811</v>
      </c>
      <c r="B33" s="18">
        <v>14</v>
      </c>
      <c r="C33" s="13">
        <v>0</v>
      </c>
      <c r="D33" s="13">
        <v>0</v>
      </c>
      <c r="E33" s="18">
        <v>75</v>
      </c>
      <c r="F33" s="13">
        <v>0</v>
      </c>
      <c r="G33" s="13">
        <v>0</v>
      </c>
      <c r="H33" s="18">
        <v>44</v>
      </c>
      <c r="I33" s="13">
        <v>0</v>
      </c>
      <c r="J33" s="13">
        <v>0</v>
      </c>
      <c r="K33" s="18">
        <v>96</v>
      </c>
      <c r="L33" s="13">
        <v>0</v>
      </c>
      <c r="M33" s="13">
        <v>0</v>
      </c>
      <c r="N33" s="18">
        <v>10</v>
      </c>
      <c r="O33" s="13">
        <v>0</v>
      </c>
      <c r="P33" s="13">
        <v>0</v>
      </c>
      <c r="Q33" s="18">
        <v>0</v>
      </c>
      <c r="R33" s="13">
        <v>0</v>
      </c>
      <c r="S33" s="13">
        <v>0</v>
      </c>
      <c r="T33" s="13">
        <v>0</v>
      </c>
      <c r="U33" s="13">
        <v>0</v>
      </c>
      <c r="V33" s="13">
        <v>0</v>
      </c>
      <c r="W33" s="13">
        <v>0</v>
      </c>
      <c r="X33" s="13">
        <v>0</v>
      </c>
      <c r="Y33" s="13">
        <v>0</v>
      </c>
      <c r="Z33" s="13">
        <v>0</v>
      </c>
      <c r="AA33" s="13">
        <v>0</v>
      </c>
      <c r="AB33" s="13">
        <v>0</v>
      </c>
      <c r="AC33" s="13">
        <v>0</v>
      </c>
      <c r="AD33" s="13">
        <v>0</v>
      </c>
      <c r="AE33" s="13">
        <v>0</v>
      </c>
      <c r="AF33" s="18">
        <v>0</v>
      </c>
      <c r="AG33" s="18">
        <v>14</v>
      </c>
      <c r="AH33" s="18">
        <v>225</v>
      </c>
      <c r="AI33" s="18">
        <v>0</v>
      </c>
      <c r="AJ33" s="18">
        <v>239</v>
      </c>
      <c r="AK33" s="73">
        <v>0</v>
      </c>
      <c r="AL33" s="15">
        <v>0</v>
      </c>
      <c r="AM33" s="13">
        <v>0</v>
      </c>
      <c r="AN33" s="17">
        <v>0</v>
      </c>
      <c r="AO33" s="13">
        <v>0</v>
      </c>
      <c r="AP33" s="13">
        <v>0</v>
      </c>
      <c r="AQ33" s="13">
        <v>0</v>
      </c>
      <c r="AR33" s="13">
        <v>0</v>
      </c>
      <c r="AS33" s="13">
        <v>0</v>
      </c>
      <c r="AT33" s="13">
        <v>0</v>
      </c>
      <c r="AU33" s="13">
        <v>0</v>
      </c>
      <c r="AV33" s="13">
        <v>0</v>
      </c>
      <c r="AW33" s="13">
        <v>0</v>
      </c>
      <c r="AX33" s="13">
        <v>0</v>
      </c>
      <c r="AY33" s="13">
        <v>0</v>
      </c>
      <c r="AZ33" s="13">
        <v>0</v>
      </c>
      <c r="BA33" s="13">
        <v>0</v>
      </c>
      <c r="BB33" s="13">
        <v>0</v>
      </c>
      <c r="BC33" s="13">
        <v>0</v>
      </c>
      <c r="BD33" s="13">
        <v>0</v>
      </c>
      <c r="BE33" s="13">
        <v>0</v>
      </c>
      <c r="BF33" s="13">
        <v>0</v>
      </c>
      <c r="BG33" s="13">
        <v>0</v>
      </c>
      <c r="BH33" s="13">
        <v>0</v>
      </c>
      <c r="BI33" s="13">
        <v>0</v>
      </c>
      <c r="BJ33" s="13">
        <v>0</v>
      </c>
      <c r="BK33" s="13">
        <v>0</v>
      </c>
      <c r="BL33" s="13">
        <v>0</v>
      </c>
      <c r="BM33" s="13">
        <v>0</v>
      </c>
      <c r="BN33" s="13">
        <v>0</v>
      </c>
      <c r="BO33" s="13">
        <v>0</v>
      </c>
      <c r="BP33" s="13">
        <v>0</v>
      </c>
      <c r="BQ33" s="13">
        <v>0</v>
      </c>
      <c r="BR33" s="13">
        <v>0</v>
      </c>
      <c r="BS33" s="13">
        <v>0</v>
      </c>
      <c r="BT33" s="13">
        <v>0</v>
      </c>
      <c r="BU33" s="13">
        <v>0</v>
      </c>
      <c r="BV33" s="13">
        <v>0</v>
      </c>
      <c r="BW33" s="13">
        <v>0</v>
      </c>
      <c r="BX33" s="13">
        <v>0</v>
      </c>
      <c r="BY33" s="13">
        <v>0</v>
      </c>
      <c r="BZ33" s="13">
        <v>0</v>
      </c>
      <c r="CA33" s="13">
        <v>0</v>
      </c>
      <c r="CB33" s="13">
        <v>0</v>
      </c>
      <c r="CC33" s="13">
        <v>0</v>
      </c>
      <c r="CD33" s="13">
        <v>0</v>
      </c>
      <c r="CE33" s="13">
        <v>0</v>
      </c>
      <c r="CF33" s="13">
        <v>0</v>
      </c>
      <c r="CG33" s="13">
        <v>0</v>
      </c>
      <c r="CH33" s="13">
        <v>0</v>
      </c>
    </row>
    <row r="34" spans="1:101">
      <c r="A34" s="171" t="s">
        <v>2792</v>
      </c>
      <c r="B34" s="18">
        <v>9</v>
      </c>
      <c r="C34" s="13">
        <v>0</v>
      </c>
      <c r="D34" s="13">
        <v>0</v>
      </c>
      <c r="E34" s="18">
        <v>3</v>
      </c>
      <c r="F34" s="13">
        <v>0</v>
      </c>
      <c r="G34" s="13">
        <v>0</v>
      </c>
      <c r="H34" s="18">
        <v>48</v>
      </c>
      <c r="I34" s="13">
        <v>0</v>
      </c>
      <c r="J34" s="13">
        <v>0</v>
      </c>
      <c r="K34" s="18">
        <v>2</v>
      </c>
      <c r="L34" s="13">
        <v>0</v>
      </c>
      <c r="M34" s="13">
        <v>0</v>
      </c>
      <c r="N34" s="18">
        <v>0</v>
      </c>
      <c r="O34" s="13">
        <v>0</v>
      </c>
      <c r="P34" s="13">
        <v>0</v>
      </c>
      <c r="Q34" s="18">
        <v>0</v>
      </c>
      <c r="R34" s="13">
        <v>0</v>
      </c>
      <c r="S34" s="13">
        <v>0</v>
      </c>
      <c r="T34" s="18">
        <v>0</v>
      </c>
      <c r="U34" s="13">
        <v>0</v>
      </c>
      <c r="V34" s="13">
        <v>0</v>
      </c>
      <c r="W34" s="18">
        <v>0</v>
      </c>
      <c r="X34" s="13">
        <v>0</v>
      </c>
      <c r="Y34" s="13">
        <v>0</v>
      </c>
      <c r="Z34" s="18">
        <v>0</v>
      </c>
      <c r="AA34" s="13">
        <v>0</v>
      </c>
      <c r="AB34" s="13">
        <v>0</v>
      </c>
      <c r="AC34" s="13">
        <v>0</v>
      </c>
      <c r="AD34" s="13">
        <v>0</v>
      </c>
      <c r="AE34" s="18">
        <v>0</v>
      </c>
      <c r="AF34" s="18">
        <v>0</v>
      </c>
      <c r="AG34" s="18">
        <v>9</v>
      </c>
      <c r="AH34" s="18">
        <v>53</v>
      </c>
      <c r="AI34" s="18">
        <v>0</v>
      </c>
      <c r="AJ34" s="18">
        <v>62</v>
      </c>
      <c r="AK34" s="73">
        <v>0</v>
      </c>
      <c r="AL34" s="15">
        <v>0</v>
      </c>
      <c r="AM34" s="13">
        <v>0</v>
      </c>
      <c r="AN34" s="17">
        <v>0</v>
      </c>
      <c r="AO34" s="13">
        <v>0</v>
      </c>
      <c r="AP34" s="13">
        <v>0</v>
      </c>
      <c r="AQ34" s="13">
        <v>0</v>
      </c>
      <c r="AR34" s="13">
        <v>0</v>
      </c>
      <c r="AS34" s="13">
        <v>0</v>
      </c>
      <c r="AT34" s="13">
        <v>0</v>
      </c>
      <c r="AU34" s="13">
        <v>0</v>
      </c>
      <c r="AV34" s="13">
        <v>0</v>
      </c>
      <c r="AW34" s="13">
        <v>0</v>
      </c>
      <c r="AX34" s="13">
        <v>0</v>
      </c>
      <c r="AY34" s="13">
        <v>0</v>
      </c>
      <c r="AZ34" s="13">
        <v>0</v>
      </c>
      <c r="BA34" s="13">
        <v>0</v>
      </c>
      <c r="BB34" s="13">
        <v>0</v>
      </c>
      <c r="BC34" s="13">
        <v>0</v>
      </c>
      <c r="BD34" s="13">
        <v>0</v>
      </c>
      <c r="BE34" s="13">
        <v>0</v>
      </c>
      <c r="BF34" s="13">
        <v>0</v>
      </c>
      <c r="BG34" s="13">
        <v>0</v>
      </c>
      <c r="BH34" s="13">
        <v>0</v>
      </c>
      <c r="BI34" s="13">
        <v>0</v>
      </c>
      <c r="BJ34" s="13">
        <v>0</v>
      </c>
      <c r="BK34" s="13">
        <v>0</v>
      </c>
      <c r="BL34" s="13">
        <v>0</v>
      </c>
      <c r="BM34" s="13">
        <v>0</v>
      </c>
      <c r="BN34" s="13">
        <v>0</v>
      </c>
      <c r="BO34" s="13">
        <v>0</v>
      </c>
      <c r="BP34" s="13">
        <v>0</v>
      </c>
      <c r="BQ34" s="13">
        <v>0</v>
      </c>
      <c r="BR34" s="13">
        <v>0</v>
      </c>
      <c r="BS34" s="13">
        <v>0</v>
      </c>
      <c r="BT34" s="13">
        <v>0</v>
      </c>
      <c r="BU34" s="13">
        <v>0</v>
      </c>
      <c r="BV34" s="13">
        <v>0</v>
      </c>
      <c r="BW34" s="13">
        <v>0</v>
      </c>
      <c r="BX34" s="13">
        <v>0</v>
      </c>
      <c r="BY34" s="13">
        <v>0</v>
      </c>
      <c r="BZ34" s="13">
        <v>0</v>
      </c>
      <c r="CA34" s="13">
        <v>0</v>
      </c>
      <c r="CB34" s="13">
        <v>0</v>
      </c>
      <c r="CC34" s="13">
        <v>0</v>
      </c>
      <c r="CD34" s="13">
        <v>0</v>
      </c>
      <c r="CE34" s="13">
        <v>0</v>
      </c>
      <c r="CF34" s="13">
        <v>0</v>
      </c>
      <c r="CG34" s="13">
        <v>0</v>
      </c>
      <c r="CH34" s="13">
        <v>0</v>
      </c>
    </row>
    <row r="35" spans="1:101">
      <c r="A35" s="171" t="s">
        <v>2793</v>
      </c>
      <c r="B35" s="18">
        <v>11</v>
      </c>
      <c r="C35" s="13">
        <v>0</v>
      </c>
      <c r="D35" s="13">
        <v>0</v>
      </c>
      <c r="E35" s="18">
        <v>0</v>
      </c>
      <c r="F35" s="13">
        <v>0</v>
      </c>
      <c r="G35" s="13">
        <v>0</v>
      </c>
      <c r="H35" s="18">
        <v>152</v>
      </c>
      <c r="I35" s="13">
        <v>0</v>
      </c>
      <c r="J35" s="13">
        <v>0</v>
      </c>
      <c r="K35" s="18">
        <v>3</v>
      </c>
      <c r="L35" s="13">
        <v>0</v>
      </c>
      <c r="M35" s="13">
        <v>0</v>
      </c>
      <c r="N35" s="18">
        <v>8</v>
      </c>
      <c r="O35" s="13">
        <v>0</v>
      </c>
      <c r="P35" s="13">
        <v>0</v>
      </c>
      <c r="Q35" s="18">
        <v>0</v>
      </c>
      <c r="R35" s="13">
        <v>0</v>
      </c>
      <c r="S35" s="13">
        <v>0</v>
      </c>
      <c r="T35" s="13">
        <v>0</v>
      </c>
      <c r="U35" s="13">
        <v>0</v>
      </c>
      <c r="V35" s="13">
        <v>0</v>
      </c>
      <c r="W35" s="13">
        <v>0</v>
      </c>
      <c r="X35" s="13">
        <v>0</v>
      </c>
      <c r="Y35" s="13">
        <v>0</v>
      </c>
      <c r="Z35" s="13">
        <v>0</v>
      </c>
      <c r="AA35" s="13">
        <v>0</v>
      </c>
      <c r="AB35" s="13">
        <v>0</v>
      </c>
      <c r="AC35" s="13">
        <v>0</v>
      </c>
      <c r="AD35" s="13">
        <v>0</v>
      </c>
      <c r="AE35" s="13">
        <v>0</v>
      </c>
      <c r="AF35" s="13">
        <v>0</v>
      </c>
      <c r="AG35" s="18">
        <v>11</v>
      </c>
      <c r="AH35" s="18">
        <v>163</v>
      </c>
      <c r="AI35" s="18">
        <v>0</v>
      </c>
      <c r="AJ35" s="18">
        <v>174</v>
      </c>
      <c r="AK35" s="73">
        <v>0</v>
      </c>
      <c r="AL35" s="15">
        <v>0</v>
      </c>
      <c r="AM35" s="13">
        <v>0</v>
      </c>
      <c r="AN35" s="17">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3">
        <v>0</v>
      </c>
      <c r="BI35" s="13">
        <v>0</v>
      </c>
      <c r="BJ35" s="13">
        <v>0</v>
      </c>
      <c r="BK35" s="13">
        <v>0</v>
      </c>
      <c r="BL35" s="13">
        <v>0</v>
      </c>
      <c r="BM35" s="13">
        <v>0</v>
      </c>
      <c r="BN35" s="13">
        <v>0</v>
      </c>
      <c r="BO35" s="13">
        <v>0</v>
      </c>
      <c r="BP35" s="13">
        <v>0</v>
      </c>
      <c r="BQ35" s="13">
        <v>0</v>
      </c>
      <c r="BR35" s="13">
        <v>0</v>
      </c>
      <c r="BS35" s="13">
        <v>0</v>
      </c>
      <c r="BT35" s="13">
        <v>0</v>
      </c>
      <c r="BU35" s="13">
        <v>0</v>
      </c>
      <c r="BV35" s="13">
        <v>0</v>
      </c>
      <c r="BW35" s="13">
        <v>0</v>
      </c>
      <c r="BX35" s="13">
        <v>0</v>
      </c>
      <c r="BY35" s="13">
        <v>0</v>
      </c>
      <c r="BZ35" s="13">
        <v>0</v>
      </c>
      <c r="CA35" s="13">
        <v>0</v>
      </c>
      <c r="CB35" s="13">
        <v>0</v>
      </c>
      <c r="CC35" s="13">
        <v>0</v>
      </c>
      <c r="CD35" s="13">
        <v>0</v>
      </c>
      <c r="CE35" s="13">
        <v>0</v>
      </c>
      <c r="CF35" s="13">
        <v>0</v>
      </c>
      <c r="CG35" s="13">
        <v>0</v>
      </c>
      <c r="CH35" s="13">
        <v>0</v>
      </c>
    </row>
    <row r="36" spans="1:101">
      <c r="A36" s="171" t="s">
        <v>880</v>
      </c>
      <c r="B36" s="16">
        <v>10</v>
      </c>
      <c r="C36" s="14">
        <v>0</v>
      </c>
      <c r="D36" s="14">
        <v>0</v>
      </c>
      <c r="E36" s="16">
        <v>0</v>
      </c>
      <c r="F36" s="14">
        <v>0</v>
      </c>
      <c r="G36" s="14">
        <v>0</v>
      </c>
      <c r="H36" s="16">
        <v>54</v>
      </c>
      <c r="I36" s="14">
        <v>0</v>
      </c>
      <c r="J36" s="14">
        <v>0</v>
      </c>
      <c r="K36" s="16">
        <v>6</v>
      </c>
      <c r="L36" s="14">
        <v>0</v>
      </c>
      <c r="M36" s="14">
        <v>0</v>
      </c>
      <c r="N36" s="16">
        <v>58</v>
      </c>
      <c r="O36" s="14">
        <v>0</v>
      </c>
      <c r="P36" s="14">
        <v>0</v>
      </c>
      <c r="Q36" s="16">
        <v>0</v>
      </c>
      <c r="R36" s="14">
        <v>0</v>
      </c>
      <c r="S36" s="14">
        <v>0</v>
      </c>
      <c r="T36" s="14">
        <v>0</v>
      </c>
      <c r="U36" s="14">
        <v>0</v>
      </c>
      <c r="V36" s="14">
        <v>0</v>
      </c>
      <c r="W36" s="16">
        <v>0</v>
      </c>
      <c r="X36" s="14">
        <v>0</v>
      </c>
      <c r="Y36" s="14">
        <v>0</v>
      </c>
      <c r="Z36" s="14">
        <v>0</v>
      </c>
      <c r="AA36" s="14">
        <v>0</v>
      </c>
      <c r="AB36" s="14">
        <v>0</v>
      </c>
      <c r="AC36" s="14">
        <v>0</v>
      </c>
      <c r="AD36" s="14">
        <v>0</v>
      </c>
      <c r="AE36" s="14">
        <v>0</v>
      </c>
      <c r="AF36" s="14">
        <v>0</v>
      </c>
      <c r="AG36" s="16">
        <v>10</v>
      </c>
      <c r="AH36" s="16">
        <v>118</v>
      </c>
      <c r="AI36" s="19">
        <v>0</v>
      </c>
      <c r="AJ36" s="16">
        <v>128</v>
      </c>
      <c r="AK36" s="73">
        <v>0</v>
      </c>
      <c r="AL36" s="19">
        <v>0</v>
      </c>
      <c r="AM36" s="14">
        <v>0</v>
      </c>
      <c r="AN36" s="20">
        <v>0</v>
      </c>
      <c r="AO36" s="14">
        <v>0</v>
      </c>
      <c r="AP36" s="14">
        <v>0</v>
      </c>
      <c r="AQ36" s="14">
        <v>0</v>
      </c>
      <c r="AR36" s="14">
        <v>0</v>
      </c>
      <c r="AS36" s="14">
        <v>0</v>
      </c>
      <c r="AT36" s="14">
        <v>0</v>
      </c>
      <c r="AU36" s="14">
        <v>0</v>
      </c>
      <c r="AV36" s="14">
        <v>0</v>
      </c>
      <c r="AW36" s="14">
        <v>0</v>
      </c>
      <c r="AX36" s="14">
        <v>0</v>
      </c>
      <c r="AY36" s="14">
        <v>0</v>
      </c>
      <c r="AZ36" s="14">
        <v>0</v>
      </c>
      <c r="BA36" s="14">
        <v>0</v>
      </c>
      <c r="BB36" s="14">
        <v>0</v>
      </c>
      <c r="BC36" s="14">
        <v>0</v>
      </c>
      <c r="BD36" s="14">
        <v>0</v>
      </c>
      <c r="BE36" s="14">
        <v>0</v>
      </c>
      <c r="BF36" s="14">
        <v>0</v>
      </c>
      <c r="BG36" s="14">
        <v>0</v>
      </c>
      <c r="BH36" s="14">
        <v>0</v>
      </c>
      <c r="BI36" s="14">
        <v>0</v>
      </c>
      <c r="BJ36" s="14">
        <v>0</v>
      </c>
      <c r="BK36" s="14">
        <v>0</v>
      </c>
      <c r="BL36" s="14">
        <v>0</v>
      </c>
      <c r="BM36" s="14">
        <v>0</v>
      </c>
      <c r="BN36" s="14">
        <v>0</v>
      </c>
      <c r="BO36" s="14">
        <v>0</v>
      </c>
      <c r="BP36" s="14">
        <v>0</v>
      </c>
      <c r="BQ36" s="14">
        <v>0</v>
      </c>
      <c r="BR36" s="14">
        <v>0</v>
      </c>
      <c r="BS36" s="14">
        <v>0</v>
      </c>
      <c r="BT36" s="14">
        <v>0</v>
      </c>
      <c r="BU36" s="14">
        <v>0</v>
      </c>
      <c r="BV36" s="14">
        <v>0</v>
      </c>
      <c r="BW36" s="14">
        <v>0</v>
      </c>
      <c r="BX36" s="14">
        <v>0</v>
      </c>
      <c r="BY36" s="14">
        <v>0</v>
      </c>
      <c r="BZ36" s="14">
        <v>0</v>
      </c>
      <c r="CA36" s="14">
        <v>0</v>
      </c>
      <c r="CB36" s="14">
        <v>0</v>
      </c>
      <c r="CC36" s="14">
        <v>0</v>
      </c>
      <c r="CD36" s="14">
        <v>0</v>
      </c>
      <c r="CE36" s="14">
        <v>0</v>
      </c>
      <c r="CF36" s="14">
        <v>0</v>
      </c>
      <c r="CG36" s="14">
        <v>0</v>
      </c>
      <c r="CH36" s="14">
        <v>0</v>
      </c>
    </row>
    <row r="37" spans="1:101">
      <c r="A37" s="171" t="s">
        <v>812</v>
      </c>
      <c r="B37" s="16">
        <v>13</v>
      </c>
      <c r="C37" s="13">
        <v>0</v>
      </c>
      <c r="D37" s="13">
        <v>0</v>
      </c>
      <c r="E37" s="16">
        <v>4</v>
      </c>
      <c r="F37" s="14">
        <v>0</v>
      </c>
      <c r="G37" s="14">
        <v>0</v>
      </c>
      <c r="H37" s="16">
        <v>145</v>
      </c>
      <c r="I37" s="13">
        <v>0</v>
      </c>
      <c r="J37" s="13">
        <v>0</v>
      </c>
      <c r="K37" s="16">
        <v>0</v>
      </c>
      <c r="L37" s="13">
        <v>0</v>
      </c>
      <c r="M37" s="13">
        <v>0</v>
      </c>
      <c r="N37" s="16">
        <v>35</v>
      </c>
      <c r="O37" s="13">
        <v>0</v>
      </c>
      <c r="P37" s="13">
        <v>0</v>
      </c>
      <c r="Q37" s="16">
        <v>0</v>
      </c>
      <c r="R37" s="13">
        <v>0</v>
      </c>
      <c r="S37" s="13">
        <v>0</v>
      </c>
      <c r="T37" s="13">
        <v>0</v>
      </c>
      <c r="U37" s="13">
        <v>0</v>
      </c>
      <c r="V37" s="13">
        <v>0</v>
      </c>
      <c r="W37" s="13">
        <v>0</v>
      </c>
      <c r="X37" s="13">
        <v>0</v>
      </c>
      <c r="Y37" s="13">
        <v>0</v>
      </c>
      <c r="Z37" s="13">
        <v>0</v>
      </c>
      <c r="AA37" s="13">
        <v>0</v>
      </c>
      <c r="AB37" s="13">
        <v>0</v>
      </c>
      <c r="AC37" s="13">
        <v>1</v>
      </c>
      <c r="AD37" s="13">
        <v>0</v>
      </c>
      <c r="AE37" s="13">
        <v>0</v>
      </c>
      <c r="AF37" s="13">
        <v>0</v>
      </c>
      <c r="AG37" s="16">
        <v>13</v>
      </c>
      <c r="AH37" s="16">
        <v>184</v>
      </c>
      <c r="AI37" s="16">
        <v>0</v>
      </c>
      <c r="AJ37" s="16">
        <v>197</v>
      </c>
      <c r="AK37" s="73">
        <v>1</v>
      </c>
      <c r="AL37" s="15">
        <v>0</v>
      </c>
      <c r="AM37" s="13">
        <v>1</v>
      </c>
      <c r="AN37" s="132" t="s">
        <v>2794</v>
      </c>
      <c r="AO37" s="13">
        <v>0</v>
      </c>
      <c r="AP37" s="13">
        <v>0</v>
      </c>
      <c r="AQ37" s="13">
        <v>0</v>
      </c>
      <c r="AR37" s="13">
        <v>0</v>
      </c>
      <c r="AS37" s="13">
        <v>0</v>
      </c>
      <c r="AT37" s="13">
        <v>0</v>
      </c>
      <c r="AU37" s="13">
        <v>0</v>
      </c>
      <c r="AV37" s="13">
        <v>0</v>
      </c>
      <c r="AW37" s="13">
        <v>0</v>
      </c>
      <c r="AX37" s="13">
        <v>0</v>
      </c>
      <c r="AY37" s="13">
        <v>0</v>
      </c>
      <c r="AZ37" s="13">
        <v>0</v>
      </c>
      <c r="BA37" s="13">
        <v>0</v>
      </c>
      <c r="BB37" s="13">
        <v>0</v>
      </c>
      <c r="BC37" s="13">
        <v>0</v>
      </c>
      <c r="BD37" s="13">
        <v>0</v>
      </c>
      <c r="BE37" s="13">
        <v>0</v>
      </c>
      <c r="BF37" s="13">
        <v>0</v>
      </c>
      <c r="BG37" s="13">
        <v>0</v>
      </c>
      <c r="BH37" s="13">
        <v>0</v>
      </c>
      <c r="BI37" s="13">
        <v>0</v>
      </c>
      <c r="BJ37" s="13">
        <v>0</v>
      </c>
      <c r="BK37" s="13">
        <v>0</v>
      </c>
      <c r="BL37" s="13">
        <v>0</v>
      </c>
      <c r="BM37" s="13">
        <v>0</v>
      </c>
      <c r="BN37" s="13">
        <v>0</v>
      </c>
      <c r="BO37" s="13">
        <v>0</v>
      </c>
      <c r="BP37" s="13">
        <v>0</v>
      </c>
      <c r="BQ37" s="13">
        <v>0</v>
      </c>
      <c r="BR37" s="13">
        <v>0</v>
      </c>
      <c r="BS37" s="13">
        <v>0</v>
      </c>
      <c r="BT37" s="13">
        <v>0</v>
      </c>
      <c r="BU37" s="13">
        <v>0</v>
      </c>
      <c r="BV37" s="13">
        <v>0</v>
      </c>
      <c r="BW37" s="13">
        <v>0</v>
      </c>
      <c r="BX37" s="13">
        <v>0</v>
      </c>
      <c r="BY37" s="13">
        <v>0</v>
      </c>
      <c r="BZ37" s="13">
        <v>0</v>
      </c>
      <c r="CA37" s="13">
        <v>0</v>
      </c>
      <c r="CB37" s="13">
        <v>0</v>
      </c>
      <c r="CC37" s="13">
        <v>0</v>
      </c>
      <c r="CD37" s="13">
        <v>0</v>
      </c>
      <c r="CE37" s="13">
        <v>0</v>
      </c>
      <c r="CF37" s="13">
        <v>0</v>
      </c>
      <c r="CG37" s="13">
        <v>0</v>
      </c>
      <c r="CH37" s="13">
        <v>0</v>
      </c>
    </row>
    <row r="38" spans="1:101">
      <c r="A38" s="171" t="s">
        <v>2795</v>
      </c>
      <c r="B38" s="18">
        <v>9</v>
      </c>
      <c r="C38" s="13">
        <v>0</v>
      </c>
      <c r="D38" s="13">
        <v>0</v>
      </c>
      <c r="E38" s="18">
        <v>382</v>
      </c>
      <c r="F38" s="13">
        <v>0</v>
      </c>
      <c r="G38" s="13">
        <v>0</v>
      </c>
      <c r="H38" s="18">
        <v>78</v>
      </c>
      <c r="I38" s="13">
        <v>0</v>
      </c>
      <c r="J38" s="13">
        <v>0</v>
      </c>
      <c r="K38" s="18">
        <v>12</v>
      </c>
      <c r="L38" s="13">
        <v>0</v>
      </c>
      <c r="M38" s="13">
        <v>0</v>
      </c>
      <c r="N38" s="18">
        <v>2</v>
      </c>
      <c r="O38" s="13">
        <v>0</v>
      </c>
      <c r="P38" s="13">
        <v>0</v>
      </c>
      <c r="Q38" s="18">
        <v>35</v>
      </c>
      <c r="R38" s="13">
        <v>0</v>
      </c>
      <c r="S38" s="13">
        <v>0</v>
      </c>
      <c r="T38" s="13">
        <v>0</v>
      </c>
      <c r="U38" s="13">
        <v>0</v>
      </c>
      <c r="V38" s="13">
        <v>0</v>
      </c>
      <c r="W38" s="13">
        <v>0</v>
      </c>
      <c r="X38" s="13">
        <v>0</v>
      </c>
      <c r="Y38" s="13">
        <v>0</v>
      </c>
      <c r="Z38" s="13">
        <v>0</v>
      </c>
      <c r="AA38" s="13">
        <v>0</v>
      </c>
      <c r="AB38" s="13">
        <v>0</v>
      </c>
      <c r="AC38" s="13">
        <v>0</v>
      </c>
      <c r="AD38" s="13">
        <v>0</v>
      </c>
      <c r="AE38" s="13">
        <v>0</v>
      </c>
      <c r="AF38" s="18">
        <v>1</v>
      </c>
      <c r="AG38" s="18">
        <v>9</v>
      </c>
      <c r="AH38" s="18">
        <v>509</v>
      </c>
      <c r="AI38" s="18">
        <v>1</v>
      </c>
      <c r="AJ38" s="18">
        <v>519</v>
      </c>
      <c r="AK38" s="73">
        <v>0</v>
      </c>
      <c r="AL38" s="15">
        <v>0</v>
      </c>
      <c r="AM38" s="13">
        <v>0</v>
      </c>
      <c r="AN38" s="17">
        <v>0</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3">
        <v>0</v>
      </c>
      <c r="BI38" s="13">
        <v>0</v>
      </c>
      <c r="BJ38" s="13">
        <v>0</v>
      </c>
      <c r="BK38" s="13">
        <v>0</v>
      </c>
      <c r="BL38" s="13">
        <v>0</v>
      </c>
      <c r="BM38" s="13">
        <v>0</v>
      </c>
      <c r="BN38" s="13">
        <v>0</v>
      </c>
      <c r="BO38" s="13">
        <v>0</v>
      </c>
      <c r="BP38" s="13">
        <v>0</v>
      </c>
      <c r="BQ38" s="13">
        <v>0</v>
      </c>
      <c r="BR38" s="13">
        <v>0</v>
      </c>
      <c r="BS38" s="13">
        <v>0</v>
      </c>
      <c r="BT38" s="13">
        <v>0</v>
      </c>
      <c r="BU38" s="13">
        <v>0</v>
      </c>
      <c r="BV38" s="13">
        <v>0</v>
      </c>
      <c r="BW38" s="13">
        <v>0</v>
      </c>
      <c r="BX38" s="13">
        <v>0</v>
      </c>
      <c r="BY38" s="13">
        <v>0</v>
      </c>
      <c r="BZ38" s="13">
        <v>0</v>
      </c>
      <c r="CA38" s="13">
        <v>0</v>
      </c>
      <c r="CB38" s="13">
        <v>0</v>
      </c>
      <c r="CC38" s="13">
        <v>0</v>
      </c>
      <c r="CD38" s="13">
        <v>0</v>
      </c>
      <c r="CE38" s="13">
        <v>0</v>
      </c>
      <c r="CF38" s="13">
        <v>0</v>
      </c>
      <c r="CG38" s="13">
        <v>0</v>
      </c>
      <c r="CH38" s="13">
        <v>0</v>
      </c>
    </row>
    <row r="39" spans="1:101">
      <c r="A39" s="51" t="s">
        <v>2796</v>
      </c>
      <c r="B39" s="13">
        <v>5</v>
      </c>
      <c r="C39" s="13">
        <v>0</v>
      </c>
      <c r="D39" s="13">
        <v>0</v>
      </c>
      <c r="E39" s="13">
        <v>31</v>
      </c>
      <c r="F39" s="13">
        <v>0</v>
      </c>
      <c r="G39" s="13">
        <v>0</v>
      </c>
      <c r="H39" s="13">
        <v>22</v>
      </c>
      <c r="I39" s="13">
        <v>0</v>
      </c>
      <c r="J39" s="13">
        <v>0</v>
      </c>
      <c r="K39" s="13">
        <v>1</v>
      </c>
      <c r="L39" s="13">
        <v>0</v>
      </c>
      <c r="M39" s="13">
        <v>0</v>
      </c>
      <c r="N39" s="13">
        <v>0</v>
      </c>
      <c r="O39" s="13">
        <v>0</v>
      </c>
      <c r="P39" s="13">
        <v>0</v>
      </c>
      <c r="Q39" s="13">
        <v>0</v>
      </c>
      <c r="R39" s="13">
        <v>0</v>
      </c>
      <c r="S39" s="13">
        <v>0</v>
      </c>
      <c r="T39" s="13">
        <v>0</v>
      </c>
      <c r="U39" s="13">
        <v>0</v>
      </c>
      <c r="V39" s="13">
        <v>0</v>
      </c>
      <c r="W39" s="13">
        <v>0</v>
      </c>
      <c r="X39" s="13">
        <v>0</v>
      </c>
      <c r="Y39" s="13">
        <v>0</v>
      </c>
      <c r="Z39" s="13">
        <v>0</v>
      </c>
      <c r="AA39" s="13">
        <v>0</v>
      </c>
      <c r="AB39" s="13">
        <v>0</v>
      </c>
      <c r="AC39" s="13">
        <v>0</v>
      </c>
      <c r="AD39" s="13">
        <v>0</v>
      </c>
      <c r="AE39" s="13">
        <v>0</v>
      </c>
      <c r="AF39" s="13">
        <v>3</v>
      </c>
      <c r="AG39" s="15">
        <v>5</v>
      </c>
      <c r="AH39" s="15">
        <v>54</v>
      </c>
      <c r="AI39" s="15">
        <v>3</v>
      </c>
      <c r="AJ39" s="15">
        <v>62</v>
      </c>
      <c r="AK39" s="73">
        <v>0</v>
      </c>
      <c r="AL39" s="15">
        <v>0</v>
      </c>
      <c r="AM39" s="13">
        <v>0</v>
      </c>
      <c r="AN39" s="17">
        <v>0</v>
      </c>
      <c r="AO39" s="13">
        <v>0</v>
      </c>
      <c r="AP39" s="13">
        <v>0</v>
      </c>
      <c r="AQ39" s="13">
        <v>0</v>
      </c>
      <c r="AR39" s="13">
        <v>0</v>
      </c>
      <c r="AS39" s="13">
        <v>0</v>
      </c>
      <c r="AT39" s="13">
        <v>0</v>
      </c>
      <c r="AU39" s="13">
        <v>0</v>
      </c>
      <c r="AV39" s="13">
        <v>0</v>
      </c>
      <c r="AW39" s="13">
        <v>0</v>
      </c>
      <c r="AX39" s="13">
        <v>0</v>
      </c>
      <c r="AY39" s="13">
        <v>0</v>
      </c>
      <c r="AZ39" s="13">
        <v>0</v>
      </c>
      <c r="BA39" s="13">
        <v>0</v>
      </c>
      <c r="BB39" s="13">
        <v>0</v>
      </c>
      <c r="BC39" s="13">
        <v>0</v>
      </c>
      <c r="BD39" s="13">
        <v>0</v>
      </c>
      <c r="BE39" s="13">
        <v>0</v>
      </c>
      <c r="BF39" s="13">
        <v>0</v>
      </c>
      <c r="BG39" s="13">
        <v>0</v>
      </c>
      <c r="BH39" s="13">
        <v>0</v>
      </c>
      <c r="BI39" s="13">
        <v>0</v>
      </c>
      <c r="BJ39" s="13">
        <v>0</v>
      </c>
      <c r="BK39" s="13">
        <v>0</v>
      </c>
      <c r="BL39" s="13">
        <v>0</v>
      </c>
      <c r="BM39" s="13">
        <v>0</v>
      </c>
      <c r="BN39" s="13">
        <v>0</v>
      </c>
      <c r="BO39" s="13">
        <v>0</v>
      </c>
      <c r="BP39" s="13">
        <v>0</v>
      </c>
      <c r="BQ39" s="13">
        <v>0</v>
      </c>
      <c r="BR39" s="13">
        <v>0</v>
      </c>
      <c r="BS39" s="13">
        <v>0</v>
      </c>
      <c r="BT39" s="13">
        <v>0</v>
      </c>
      <c r="BU39" s="13">
        <v>0</v>
      </c>
      <c r="BV39" s="13">
        <v>0</v>
      </c>
      <c r="BW39" s="13">
        <v>0</v>
      </c>
      <c r="BX39" s="13">
        <v>0</v>
      </c>
      <c r="BY39" s="13">
        <v>0</v>
      </c>
      <c r="BZ39" s="13">
        <v>0</v>
      </c>
      <c r="CA39" s="13">
        <v>0</v>
      </c>
      <c r="CB39" s="13">
        <v>0</v>
      </c>
      <c r="CC39" s="13">
        <v>0</v>
      </c>
      <c r="CD39" s="13">
        <v>0</v>
      </c>
      <c r="CE39" s="13">
        <v>0</v>
      </c>
      <c r="CF39" s="13">
        <v>0</v>
      </c>
      <c r="CG39" s="13">
        <v>0</v>
      </c>
      <c r="CH39" s="13">
        <v>0</v>
      </c>
      <c r="CI39" s="169"/>
      <c r="CJ39" s="169"/>
      <c r="CK39" s="169"/>
      <c r="CL39" s="169"/>
      <c r="CM39" s="169"/>
      <c r="CN39" s="169"/>
      <c r="CO39" s="169"/>
      <c r="CP39" s="169"/>
      <c r="CQ39" s="169"/>
      <c r="CR39" s="169"/>
      <c r="CS39" s="169"/>
      <c r="CT39" s="169"/>
      <c r="CU39" s="169"/>
      <c r="CV39" s="169"/>
      <c r="CW39" s="169"/>
    </row>
    <row r="40" spans="1:101">
      <c r="A40" s="171" t="s">
        <v>2797</v>
      </c>
      <c r="B40" s="18">
        <v>16</v>
      </c>
      <c r="C40" s="13">
        <v>0</v>
      </c>
      <c r="D40" s="13">
        <v>0</v>
      </c>
      <c r="E40" s="18">
        <v>17</v>
      </c>
      <c r="F40" s="13">
        <v>0</v>
      </c>
      <c r="G40" s="13">
        <v>0</v>
      </c>
      <c r="H40" s="18">
        <v>102</v>
      </c>
      <c r="I40" s="13">
        <v>0</v>
      </c>
      <c r="J40" s="13">
        <v>0</v>
      </c>
      <c r="K40" s="18">
        <v>105</v>
      </c>
      <c r="L40" s="13">
        <v>0</v>
      </c>
      <c r="M40" s="13">
        <v>0</v>
      </c>
      <c r="N40" s="18">
        <v>0</v>
      </c>
      <c r="O40" s="13">
        <v>0</v>
      </c>
      <c r="P40" s="13">
        <v>0</v>
      </c>
      <c r="Q40" s="18">
        <v>0</v>
      </c>
      <c r="R40" s="13">
        <v>0</v>
      </c>
      <c r="S40" s="13">
        <v>0</v>
      </c>
      <c r="T40" s="13">
        <v>0</v>
      </c>
      <c r="U40" s="13">
        <v>0</v>
      </c>
      <c r="V40" s="13">
        <v>0</v>
      </c>
      <c r="W40" s="13">
        <v>0</v>
      </c>
      <c r="X40" s="13">
        <v>0</v>
      </c>
      <c r="Y40" s="13">
        <v>0</v>
      </c>
      <c r="Z40" s="13">
        <v>0</v>
      </c>
      <c r="AA40" s="13">
        <v>0</v>
      </c>
      <c r="AB40" s="13">
        <v>0</v>
      </c>
      <c r="AC40" s="13">
        <v>0</v>
      </c>
      <c r="AD40" s="13">
        <v>0</v>
      </c>
      <c r="AE40" s="13">
        <v>0</v>
      </c>
      <c r="AF40" s="13">
        <v>0</v>
      </c>
      <c r="AG40" s="18">
        <v>16</v>
      </c>
      <c r="AH40" s="18">
        <v>224</v>
      </c>
      <c r="AI40" s="18">
        <v>0</v>
      </c>
      <c r="AJ40" s="18">
        <v>240</v>
      </c>
      <c r="AK40" s="73">
        <v>0</v>
      </c>
      <c r="AL40" s="15">
        <v>0</v>
      </c>
      <c r="AM40" s="13">
        <v>0</v>
      </c>
      <c r="AN40" s="17">
        <v>0</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3">
        <v>0</v>
      </c>
      <c r="BE40" s="13">
        <v>0</v>
      </c>
      <c r="BF40" s="13">
        <v>0</v>
      </c>
      <c r="BG40" s="13">
        <v>0</v>
      </c>
      <c r="BH40" s="13">
        <v>0</v>
      </c>
      <c r="BI40" s="13">
        <v>0</v>
      </c>
      <c r="BJ40" s="13">
        <v>0</v>
      </c>
      <c r="BK40" s="13">
        <v>0</v>
      </c>
      <c r="BL40" s="13">
        <v>0</v>
      </c>
      <c r="BM40" s="13">
        <v>0</v>
      </c>
      <c r="BN40" s="13">
        <v>0</v>
      </c>
      <c r="BO40" s="13">
        <v>0</v>
      </c>
      <c r="BP40" s="13">
        <v>0</v>
      </c>
      <c r="BQ40" s="13">
        <v>0</v>
      </c>
      <c r="BR40" s="13">
        <v>0</v>
      </c>
      <c r="BS40" s="13">
        <v>0</v>
      </c>
      <c r="BT40" s="13">
        <v>0</v>
      </c>
      <c r="BU40" s="13">
        <v>0</v>
      </c>
      <c r="BV40" s="13">
        <v>0</v>
      </c>
      <c r="BW40" s="13">
        <v>0</v>
      </c>
      <c r="BX40" s="13">
        <v>0</v>
      </c>
      <c r="BY40" s="13">
        <v>0</v>
      </c>
      <c r="BZ40" s="13">
        <v>0</v>
      </c>
      <c r="CA40" s="13">
        <v>0</v>
      </c>
      <c r="CB40" s="13">
        <v>0</v>
      </c>
      <c r="CC40" s="13">
        <v>0</v>
      </c>
      <c r="CD40" s="13">
        <v>0</v>
      </c>
      <c r="CE40" s="13">
        <v>0</v>
      </c>
      <c r="CF40" s="13">
        <v>0</v>
      </c>
      <c r="CG40" s="13">
        <v>0</v>
      </c>
      <c r="CH40" s="13">
        <v>0</v>
      </c>
    </row>
    <row r="41" spans="1:101">
      <c r="A41" s="171" t="s">
        <v>813</v>
      </c>
      <c r="B41" s="18">
        <v>7</v>
      </c>
      <c r="C41" s="13">
        <v>0</v>
      </c>
      <c r="D41" s="13">
        <v>0</v>
      </c>
      <c r="E41" s="18">
        <v>11</v>
      </c>
      <c r="F41" s="13">
        <v>0</v>
      </c>
      <c r="G41" s="13">
        <v>0</v>
      </c>
      <c r="H41" s="18">
        <v>38</v>
      </c>
      <c r="I41" s="13">
        <v>0</v>
      </c>
      <c r="J41" s="13">
        <v>0</v>
      </c>
      <c r="K41" s="13">
        <v>0</v>
      </c>
      <c r="L41" s="13">
        <v>0</v>
      </c>
      <c r="M41" s="13">
        <v>0</v>
      </c>
      <c r="N41" s="18">
        <v>7</v>
      </c>
      <c r="O41" s="13">
        <v>0</v>
      </c>
      <c r="P41" s="13">
        <v>0</v>
      </c>
      <c r="Q41" s="13">
        <v>0</v>
      </c>
      <c r="R41" s="13">
        <v>0</v>
      </c>
      <c r="S41" s="13">
        <v>0</v>
      </c>
      <c r="T41" s="13">
        <v>0</v>
      </c>
      <c r="U41" s="13">
        <v>0</v>
      </c>
      <c r="V41" s="13">
        <v>0</v>
      </c>
      <c r="W41" s="13">
        <v>0</v>
      </c>
      <c r="X41" s="13">
        <v>0</v>
      </c>
      <c r="Y41" s="13">
        <v>0</v>
      </c>
      <c r="Z41" s="13">
        <v>0</v>
      </c>
      <c r="AA41" s="13">
        <v>0</v>
      </c>
      <c r="AB41" s="13">
        <v>0</v>
      </c>
      <c r="AC41" s="13">
        <v>0</v>
      </c>
      <c r="AD41" s="13">
        <v>0</v>
      </c>
      <c r="AE41" s="13">
        <v>0</v>
      </c>
      <c r="AF41" s="13">
        <v>0</v>
      </c>
      <c r="AG41" s="15">
        <v>7</v>
      </c>
      <c r="AH41" s="15">
        <v>56</v>
      </c>
      <c r="AI41" s="15">
        <v>0</v>
      </c>
      <c r="AJ41" s="15">
        <v>63</v>
      </c>
      <c r="AK41" s="73">
        <v>0</v>
      </c>
      <c r="AL41" s="15">
        <v>0</v>
      </c>
      <c r="AM41" s="13">
        <v>0</v>
      </c>
      <c r="AN41" s="17">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3">
        <v>0</v>
      </c>
      <c r="BI41" s="13">
        <v>0</v>
      </c>
      <c r="BJ41" s="13">
        <v>0</v>
      </c>
      <c r="BK41" s="13">
        <v>0</v>
      </c>
      <c r="BL41" s="13">
        <v>0</v>
      </c>
      <c r="BM41" s="13">
        <v>0</v>
      </c>
      <c r="BN41" s="13">
        <v>0</v>
      </c>
      <c r="BO41" s="13">
        <v>0</v>
      </c>
      <c r="BP41" s="13">
        <v>0</v>
      </c>
      <c r="BQ41" s="13">
        <v>0</v>
      </c>
      <c r="BR41" s="13">
        <v>0</v>
      </c>
      <c r="BS41" s="13">
        <v>0</v>
      </c>
      <c r="BT41" s="13">
        <v>0</v>
      </c>
      <c r="BU41" s="13">
        <v>0</v>
      </c>
      <c r="BV41" s="13">
        <v>0</v>
      </c>
      <c r="BW41" s="13">
        <v>0</v>
      </c>
      <c r="BX41" s="13">
        <v>0</v>
      </c>
      <c r="BY41" s="13">
        <v>0</v>
      </c>
      <c r="BZ41" s="13">
        <v>0</v>
      </c>
      <c r="CA41" s="13">
        <v>0</v>
      </c>
      <c r="CB41" s="13">
        <v>0</v>
      </c>
      <c r="CC41" s="13">
        <v>0</v>
      </c>
      <c r="CD41" s="13">
        <v>0</v>
      </c>
      <c r="CE41" s="13">
        <v>0</v>
      </c>
      <c r="CF41" s="13">
        <v>0</v>
      </c>
      <c r="CG41" s="13">
        <v>0</v>
      </c>
      <c r="CH41" s="13">
        <v>0</v>
      </c>
    </row>
    <row r="42" spans="1:101">
      <c r="A42" s="171" t="s">
        <v>2798</v>
      </c>
      <c r="B42" s="18">
        <v>7</v>
      </c>
      <c r="C42" s="13">
        <v>0</v>
      </c>
      <c r="D42" s="13">
        <v>0</v>
      </c>
      <c r="E42" s="18">
        <v>1</v>
      </c>
      <c r="F42" s="13">
        <v>0</v>
      </c>
      <c r="G42" s="13">
        <v>0</v>
      </c>
      <c r="H42" s="18">
        <v>53</v>
      </c>
      <c r="I42" s="13">
        <v>0</v>
      </c>
      <c r="J42" s="13">
        <v>0</v>
      </c>
      <c r="K42" s="18">
        <v>0</v>
      </c>
      <c r="L42" s="13">
        <v>0</v>
      </c>
      <c r="M42" s="13">
        <v>0</v>
      </c>
      <c r="N42" s="18">
        <v>0</v>
      </c>
      <c r="O42" s="13">
        <v>0</v>
      </c>
      <c r="P42" s="13">
        <v>0</v>
      </c>
      <c r="Q42" s="13">
        <v>0</v>
      </c>
      <c r="R42" s="13">
        <v>0</v>
      </c>
      <c r="S42" s="13">
        <v>0</v>
      </c>
      <c r="T42" s="13">
        <v>0</v>
      </c>
      <c r="U42" s="13">
        <v>0</v>
      </c>
      <c r="V42" s="13">
        <v>0</v>
      </c>
      <c r="W42" s="13">
        <v>0</v>
      </c>
      <c r="X42" s="13">
        <v>0</v>
      </c>
      <c r="Y42" s="13">
        <v>0</v>
      </c>
      <c r="Z42" s="13">
        <v>0</v>
      </c>
      <c r="AA42" s="13">
        <v>0</v>
      </c>
      <c r="AB42" s="13">
        <v>0</v>
      </c>
      <c r="AC42" s="13">
        <v>0</v>
      </c>
      <c r="AD42" s="13">
        <v>0</v>
      </c>
      <c r="AE42" s="13">
        <v>0</v>
      </c>
      <c r="AF42" s="13">
        <v>0</v>
      </c>
      <c r="AG42" s="18">
        <v>7</v>
      </c>
      <c r="AH42" s="18">
        <v>54</v>
      </c>
      <c r="AI42" s="15">
        <v>0</v>
      </c>
      <c r="AJ42" s="18">
        <v>61</v>
      </c>
      <c r="AK42" s="73">
        <v>0</v>
      </c>
      <c r="AL42" s="15">
        <v>0</v>
      </c>
      <c r="AM42" s="13">
        <v>0</v>
      </c>
      <c r="AN42" s="17">
        <v>0</v>
      </c>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3">
        <v>0</v>
      </c>
      <c r="BE42" s="13">
        <v>0</v>
      </c>
      <c r="BF42" s="13">
        <v>0</v>
      </c>
      <c r="BG42" s="13">
        <v>0</v>
      </c>
      <c r="BH42" s="13">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3">
        <v>0</v>
      </c>
      <c r="CA42" s="13">
        <v>0</v>
      </c>
      <c r="CB42" s="13">
        <v>0</v>
      </c>
      <c r="CC42" s="13">
        <v>0</v>
      </c>
      <c r="CD42" s="13">
        <v>0</v>
      </c>
      <c r="CE42" s="13">
        <v>0</v>
      </c>
      <c r="CF42" s="13">
        <v>0</v>
      </c>
      <c r="CG42" s="13">
        <v>0</v>
      </c>
      <c r="CH42" s="13">
        <v>0</v>
      </c>
    </row>
    <row r="43" spans="1:101" s="169" customFormat="1">
      <c r="A43" s="51" t="s">
        <v>2799</v>
      </c>
      <c r="B43" s="13">
        <v>9</v>
      </c>
      <c r="C43" s="13">
        <v>0</v>
      </c>
      <c r="D43" s="13">
        <v>0</v>
      </c>
      <c r="E43" s="13">
        <v>0</v>
      </c>
      <c r="F43" s="13">
        <v>0</v>
      </c>
      <c r="G43" s="13">
        <v>0</v>
      </c>
      <c r="H43" s="13">
        <v>44</v>
      </c>
      <c r="I43" s="13">
        <v>0</v>
      </c>
      <c r="J43" s="13">
        <v>0</v>
      </c>
      <c r="K43" s="13">
        <v>1</v>
      </c>
      <c r="L43" s="13">
        <v>0</v>
      </c>
      <c r="M43" s="13">
        <v>0</v>
      </c>
      <c r="N43" s="13">
        <v>0</v>
      </c>
      <c r="O43" s="13">
        <v>0</v>
      </c>
      <c r="P43" s="13">
        <v>0</v>
      </c>
      <c r="Q43" s="13">
        <v>0</v>
      </c>
      <c r="R43" s="13">
        <v>0</v>
      </c>
      <c r="S43" s="13">
        <v>0</v>
      </c>
      <c r="T43" s="13">
        <v>0</v>
      </c>
      <c r="U43" s="13">
        <v>0</v>
      </c>
      <c r="V43" s="13">
        <v>0</v>
      </c>
      <c r="W43" s="13">
        <v>0</v>
      </c>
      <c r="X43" s="13">
        <v>0</v>
      </c>
      <c r="Y43" s="13">
        <v>0</v>
      </c>
      <c r="Z43" s="13">
        <v>0</v>
      </c>
      <c r="AA43" s="13">
        <v>0</v>
      </c>
      <c r="AB43" s="13">
        <v>0</v>
      </c>
      <c r="AC43" s="13">
        <v>0</v>
      </c>
      <c r="AD43" s="13">
        <v>0</v>
      </c>
      <c r="AE43" s="13">
        <v>0</v>
      </c>
      <c r="AF43" s="13">
        <v>0</v>
      </c>
      <c r="AG43" s="15">
        <v>9</v>
      </c>
      <c r="AH43" s="15">
        <v>45</v>
      </c>
      <c r="AI43" s="15">
        <v>0</v>
      </c>
      <c r="AJ43" s="15">
        <v>54</v>
      </c>
      <c r="AK43" s="73">
        <v>0</v>
      </c>
      <c r="AL43" s="15">
        <v>0</v>
      </c>
      <c r="AM43" s="13">
        <v>0</v>
      </c>
      <c r="AN43" s="17">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
        <v>0</v>
      </c>
      <c r="BI43" s="13">
        <v>0</v>
      </c>
      <c r="BJ43" s="13">
        <v>0</v>
      </c>
      <c r="BK43" s="13">
        <v>0</v>
      </c>
      <c r="BL43" s="13">
        <v>0</v>
      </c>
      <c r="BM43" s="13">
        <v>0</v>
      </c>
      <c r="BN43" s="13">
        <v>0</v>
      </c>
      <c r="BO43" s="13">
        <v>0</v>
      </c>
      <c r="BP43" s="13">
        <v>0</v>
      </c>
      <c r="BQ43" s="13">
        <v>0</v>
      </c>
      <c r="BR43" s="13">
        <v>0</v>
      </c>
      <c r="BS43" s="13">
        <v>0</v>
      </c>
      <c r="BT43" s="13">
        <v>0</v>
      </c>
      <c r="BU43" s="13">
        <v>0</v>
      </c>
      <c r="BV43" s="13">
        <v>0</v>
      </c>
      <c r="BW43" s="13">
        <v>0</v>
      </c>
      <c r="BX43" s="13">
        <v>0</v>
      </c>
      <c r="BY43" s="13">
        <v>0</v>
      </c>
      <c r="BZ43" s="13">
        <v>0</v>
      </c>
      <c r="CA43" s="13">
        <v>0</v>
      </c>
      <c r="CB43" s="13">
        <v>0</v>
      </c>
      <c r="CC43" s="13">
        <v>0</v>
      </c>
      <c r="CD43" s="13">
        <v>0</v>
      </c>
      <c r="CE43" s="13">
        <v>0</v>
      </c>
      <c r="CF43" s="13">
        <v>0</v>
      </c>
      <c r="CG43" s="13">
        <v>0</v>
      </c>
      <c r="CH43" s="13">
        <v>0</v>
      </c>
    </row>
    <row r="44" spans="1:101" s="169" customFormat="1">
      <c r="A44" s="171" t="s">
        <v>881</v>
      </c>
      <c r="B44" s="16">
        <v>4</v>
      </c>
      <c r="C44" s="14">
        <v>0</v>
      </c>
      <c r="D44" s="14">
        <v>0</v>
      </c>
      <c r="E44" s="16">
        <v>0</v>
      </c>
      <c r="F44" s="14">
        <v>0</v>
      </c>
      <c r="G44" s="14">
        <v>0</v>
      </c>
      <c r="H44" s="16">
        <v>44</v>
      </c>
      <c r="I44" s="14">
        <v>0</v>
      </c>
      <c r="J44" s="14">
        <v>0</v>
      </c>
      <c r="K44" s="16">
        <v>1</v>
      </c>
      <c r="L44" s="14">
        <v>0</v>
      </c>
      <c r="M44" s="14">
        <v>0</v>
      </c>
      <c r="N44" s="16">
        <v>13</v>
      </c>
      <c r="O44" s="14">
        <v>0</v>
      </c>
      <c r="P44" s="14">
        <v>0</v>
      </c>
      <c r="Q44" s="16">
        <v>21</v>
      </c>
      <c r="R44" s="14">
        <v>0</v>
      </c>
      <c r="S44" s="14">
        <v>0</v>
      </c>
      <c r="T44" s="14">
        <v>0</v>
      </c>
      <c r="U44" s="14">
        <v>0</v>
      </c>
      <c r="V44" s="14">
        <v>0</v>
      </c>
      <c r="W44" s="16">
        <v>0</v>
      </c>
      <c r="X44" s="14">
        <v>0</v>
      </c>
      <c r="Y44" s="14">
        <v>0</v>
      </c>
      <c r="Z44" s="14">
        <v>0</v>
      </c>
      <c r="AA44" s="14">
        <v>0</v>
      </c>
      <c r="AB44" s="14">
        <v>0</v>
      </c>
      <c r="AC44" s="14">
        <v>0</v>
      </c>
      <c r="AD44" s="14">
        <v>0</v>
      </c>
      <c r="AE44" s="14">
        <v>0</v>
      </c>
      <c r="AF44" s="14">
        <v>0</v>
      </c>
      <c r="AG44" s="16">
        <v>4</v>
      </c>
      <c r="AH44" s="16">
        <v>79</v>
      </c>
      <c r="AI44" s="19">
        <v>0</v>
      </c>
      <c r="AJ44" s="16">
        <v>83</v>
      </c>
      <c r="AK44" s="73">
        <v>0</v>
      </c>
      <c r="AL44" s="19">
        <v>0</v>
      </c>
      <c r="AM44" s="14">
        <v>0</v>
      </c>
      <c r="AN44" s="20">
        <v>0</v>
      </c>
      <c r="AO44" s="14">
        <v>0</v>
      </c>
      <c r="AP44" s="14">
        <v>0</v>
      </c>
      <c r="AQ44" s="14">
        <v>0</v>
      </c>
      <c r="AR44" s="14">
        <v>0</v>
      </c>
      <c r="AS44" s="14">
        <v>0</v>
      </c>
      <c r="AT44" s="14">
        <v>0</v>
      </c>
      <c r="AU44" s="14">
        <v>0</v>
      </c>
      <c r="AV44" s="14">
        <v>0</v>
      </c>
      <c r="AW44" s="14">
        <v>0</v>
      </c>
      <c r="AX44" s="14">
        <v>0</v>
      </c>
      <c r="AY44" s="14">
        <v>0</v>
      </c>
      <c r="AZ44" s="14">
        <v>0</v>
      </c>
      <c r="BA44" s="14">
        <v>0</v>
      </c>
      <c r="BB44" s="14">
        <v>0</v>
      </c>
      <c r="BC44" s="14">
        <v>0</v>
      </c>
      <c r="BD44" s="14">
        <v>0</v>
      </c>
      <c r="BE44" s="14">
        <v>0</v>
      </c>
      <c r="BF44" s="14">
        <v>0</v>
      </c>
      <c r="BG44" s="14">
        <v>0</v>
      </c>
      <c r="BH44" s="14">
        <v>0</v>
      </c>
      <c r="BI44" s="14">
        <v>0</v>
      </c>
      <c r="BJ44" s="14">
        <v>0</v>
      </c>
      <c r="BK44" s="14">
        <v>0</v>
      </c>
      <c r="BL44" s="14">
        <v>0</v>
      </c>
      <c r="BM44" s="14">
        <v>0</v>
      </c>
      <c r="BN44" s="14">
        <v>0</v>
      </c>
      <c r="BO44" s="14">
        <v>0</v>
      </c>
      <c r="BP44" s="14">
        <v>0</v>
      </c>
      <c r="BQ44" s="14">
        <v>0</v>
      </c>
      <c r="BR44" s="14">
        <v>0</v>
      </c>
      <c r="BS44" s="14">
        <v>0</v>
      </c>
      <c r="BT44" s="14">
        <v>0</v>
      </c>
      <c r="BU44" s="14">
        <v>0</v>
      </c>
      <c r="BV44" s="14">
        <v>0</v>
      </c>
      <c r="BW44" s="14">
        <v>0</v>
      </c>
      <c r="BX44" s="14">
        <v>0</v>
      </c>
      <c r="BY44" s="14">
        <v>0</v>
      </c>
      <c r="BZ44" s="14">
        <v>0</v>
      </c>
      <c r="CA44" s="14">
        <v>0</v>
      </c>
      <c r="CB44" s="14">
        <v>0</v>
      </c>
      <c r="CC44" s="14">
        <v>0</v>
      </c>
      <c r="CD44" s="14">
        <v>0</v>
      </c>
      <c r="CE44" s="14">
        <v>0</v>
      </c>
      <c r="CF44" s="14">
        <v>0</v>
      </c>
      <c r="CG44" s="14">
        <v>0</v>
      </c>
      <c r="CH44" s="14">
        <v>0</v>
      </c>
      <c r="CI44" s="40"/>
      <c r="CJ44" s="40"/>
      <c r="CK44" s="40"/>
      <c r="CL44" s="40"/>
      <c r="CM44" s="40"/>
      <c r="CN44" s="40"/>
      <c r="CO44" s="40"/>
      <c r="CP44" s="40"/>
      <c r="CQ44" s="40"/>
      <c r="CR44" s="40"/>
      <c r="CS44" s="40"/>
      <c r="CT44" s="40"/>
      <c r="CU44" s="40"/>
      <c r="CV44" s="40"/>
      <c r="CW44" s="40"/>
    </row>
    <row r="45" spans="1:101" s="169" customFormat="1" ht="45">
      <c r="A45" s="172" t="s">
        <v>2800</v>
      </c>
      <c r="B45" s="39">
        <v>11</v>
      </c>
      <c r="C45" s="21">
        <v>1</v>
      </c>
      <c r="D45" s="21">
        <v>0</v>
      </c>
      <c r="E45" s="21">
        <v>0</v>
      </c>
      <c r="F45" s="21">
        <v>0</v>
      </c>
      <c r="G45" s="21">
        <v>0</v>
      </c>
      <c r="H45" s="39">
        <v>86</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39">
        <v>11</v>
      </c>
      <c r="AH45" s="39">
        <v>86</v>
      </c>
      <c r="AI45" s="39">
        <v>0</v>
      </c>
      <c r="AJ45" s="39">
        <v>97</v>
      </c>
      <c r="AK45" s="73">
        <v>1</v>
      </c>
      <c r="AL45" s="36">
        <v>0</v>
      </c>
      <c r="AM45" s="21">
        <v>10</v>
      </c>
      <c r="AN45" s="34" t="s">
        <v>2801</v>
      </c>
      <c r="AO45" s="21">
        <v>0</v>
      </c>
      <c r="AP45" s="21">
        <v>0</v>
      </c>
      <c r="AQ45" s="21">
        <v>0</v>
      </c>
      <c r="AR45" s="21">
        <v>0</v>
      </c>
      <c r="AS45" s="21">
        <v>0</v>
      </c>
      <c r="AT45" s="21">
        <v>0</v>
      </c>
      <c r="AU45" s="21">
        <v>0</v>
      </c>
      <c r="AV45" s="21">
        <v>0</v>
      </c>
      <c r="AW45" s="21">
        <v>0</v>
      </c>
      <c r="AX45" s="21">
        <v>0</v>
      </c>
      <c r="AY45" s="21">
        <v>0</v>
      </c>
      <c r="AZ45" s="21">
        <v>0</v>
      </c>
      <c r="BA45" s="21">
        <v>0</v>
      </c>
      <c r="BB45" s="21">
        <v>0</v>
      </c>
      <c r="BC45" s="21">
        <v>0</v>
      </c>
      <c r="BD45" s="21">
        <v>0</v>
      </c>
      <c r="BE45" s="21">
        <v>0</v>
      </c>
      <c r="BF45" s="21">
        <v>0</v>
      </c>
      <c r="BG45" s="21">
        <v>0</v>
      </c>
      <c r="BH45" s="21">
        <v>0</v>
      </c>
      <c r="BI45" s="21">
        <v>0</v>
      </c>
      <c r="BJ45" s="21">
        <v>0</v>
      </c>
      <c r="BK45" s="21">
        <v>0</v>
      </c>
      <c r="BL45" s="21">
        <v>0</v>
      </c>
      <c r="BM45" s="21">
        <v>0</v>
      </c>
      <c r="BN45" s="21">
        <v>0</v>
      </c>
      <c r="BO45" s="21">
        <v>0</v>
      </c>
      <c r="BP45" s="21">
        <v>0</v>
      </c>
      <c r="BQ45" s="21">
        <v>0</v>
      </c>
      <c r="BR45" s="21">
        <v>0</v>
      </c>
      <c r="BS45" s="21">
        <v>0</v>
      </c>
      <c r="BT45" s="21">
        <v>0</v>
      </c>
      <c r="BU45" s="21">
        <v>0</v>
      </c>
      <c r="BV45" s="21">
        <v>0</v>
      </c>
      <c r="BW45" s="21">
        <v>0</v>
      </c>
      <c r="BX45" s="21">
        <v>0</v>
      </c>
      <c r="BY45" s="21">
        <v>0</v>
      </c>
      <c r="BZ45" s="21">
        <v>0</v>
      </c>
      <c r="CA45" s="21">
        <v>0</v>
      </c>
      <c r="CB45" s="21">
        <v>0</v>
      </c>
      <c r="CC45" s="21">
        <v>0</v>
      </c>
      <c r="CD45" s="21">
        <v>0</v>
      </c>
      <c r="CE45" s="21">
        <v>0</v>
      </c>
      <c r="CF45" s="21">
        <v>0</v>
      </c>
      <c r="CG45" s="21">
        <v>0</v>
      </c>
      <c r="CH45" s="21">
        <v>0</v>
      </c>
      <c r="CI45" s="43"/>
      <c r="CJ45" s="43"/>
      <c r="CK45" s="43"/>
      <c r="CL45" s="43"/>
      <c r="CM45" s="43"/>
      <c r="CN45" s="43"/>
      <c r="CO45" s="43"/>
      <c r="CP45" s="43"/>
      <c r="CQ45" s="43"/>
      <c r="CR45" s="43"/>
      <c r="CS45" s="43"/>
      <c r="CT45" s="43"/>
      <c r="CU45" s="43"/>
      <c r="CV45" s="43"/>
      <c r="CW45" s="43"/>
    </row>
    <row r="46" spans="1:101" s="169" customFormat="1">
      <c r="A46" s="171" t="s">
        <v>2802</v>
      </c>
      <c r="B46" s="18">
        <v>9</v>
      </c>
      <c r="C46" s="13">
        <v>0</v>
      </c>
      <c r="D46" s="13">
        <v>0</v>
      </c>
      <c r="E46" s="18">
        <v>23</v>
      </c>
      <c r="F46" s="13">
        <v>0</v>
      </c>
      <c r="G46" s="13">
        <v>0</v>
      </c>
      <c r="H46" s="18">
        <v>55</v>
      </c>
      <c r="I46" s="13">
        <v>0</v>
      </c>
      <c r="J46" s="13">
        <v>0</v>
      </c>
      <c r="K46" s="18">
        <v>2</v>
      </c>
      <c r="L46" s="13">
        <v>0</v>
      </c>
      <c r="M46" s="13">
        <v>0</v>
      </c>
      <c r="N46" s="18">
        <v>0</v>
      </c>
      <c r="O46" s="13">
        <v>0</v>
      </c>
      <c r="P46" s="13">
        <v>0</v>
      </c>
      <c r="Q46" s="18">
        <v>0</v>
      </c>
      <c r="R46" s="13">
        <v>0</v>
      </c>
      <c r="S46" s="13">
        <v>0</v>
      </c>
      <c r="T46" s="18">
        <v>0</v>
      </c>
      <c r="U46" s="13">
        <v>0</v>
      </c>
      <c r="V46" s="13">
        <v>0</v>
      </c>
      <c r="W46" s="18">
        <v>0</v>
      </c>
      <c r="X46" s="13">
        <v>0</v>
      </c>
      <c r="Y46" s="13">
        <v>0</v>
      </c>
      <c r="Z46" s="18">
        <v>0</v>
      </c>
      <c r="AA46" s="13">
        <v>0</v>
      </c>
      <c r="AB46" s="13">
        <v>0</v>
      </c>
      <c r="AC46" s="13">
        <v>0</v>
      </c>
      <c r="AD46" s="13">
        <v>0</v>
      </c>
      <c r="AE46" s="18">
        <v>0</v>
      </c>
      <c r="AF46" s="18">
        <v>0</v>
      </c>
      <c r="AG46" s="18">
        <v>9</v>
      </c>
      <c r="AH46" s="18">
        <v>80</v>
      </c>
      <c r="AI46" s="18">
        <v>0</v>
      </c>
      <c r="AJ46" s="18">
        <v>89</v>
      </c>
      <c r="AK46" s="73">
        <v>0</v>
      </c>
      <c r="AL46" s="15">
        <v>0</v>
      </c>
      <c r="AM46" s="13">
        <v>0</v>
      </c>
      <c r="AN46" s="17">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0</v>
      </c>
      <c r="BS46" s="13">
        <v>0</v>
      </c>
      <c r="BT46" s="13">
        <v>0</v>
      </c>
      <c r="BU46" s="13">
        <v>0</v>
      </c>
      <c r="BV46" s="13">
        <v>0</v>
      </c>
      <c r="BW46" s="13">
        <v>0</v>
      </c>
      <c r="BX46" s="13">
        <v>0</v>
      </c>
      <c r="BY46" s="13">
        <v>0</v>
      </c>
      <c r="BZ46" s="13">
        <v>0</v>
      </c>
      <c r="CA46" s="13">
        <v>0</v>
      </c>
      <c r="CB46" s="13">
        <v>0</v>
      </c>
      <c r="CC46" s="13">
        <v>0</v>
      </c>
      <c r="CD46" s="13">
        <v>0</v>
      </c>
      <c r="CE46" s="13">
        <v>0</v>
      </c>
      <c r="CF46" s="13">
        <v>0</v>
      </c>
      <c r="CG46" s="13">
        <v>0</v>
      </c>
      <c r="CH46" s="13">
        <v>0</v>
      </c>
      <c r="CI46" s="40"/>
      <c r="CJ46" s="40"/>
      <c r="CK46" s="40"/>
      <c r="CL46" s="40"/>
      <c r="CM46" s="40"/>
      <c r="CN46" s="40"/>
      <c r="CO46" s="40"/>
      <c r="CP46" s="40"/>
      <c r="CQ46" s="40"/>
      <c r="CR46" s="40"/>
      <c r="CS46" s="40"/>
      <c r="CT46" s="40"/>
      <c r="CU46" s="40"/>
      <c r="CV46" s="40"/>
      <c r="CW46" s="40"/>
    </row>
    <row r="47" spans="1:101" s="169" customFormat="1">
      <c r="A47" s="171" t="s">
        <v>814</v>
      </c>
      <c r="B47" s="18">
        <v>4</v>
      </c>
      <c r="C47" s="13">
        <v>0</v>
      </c>
      <c r="D47" s="13">
        <v>0</v>
      </c>
      <c r="E47" s="18">
        <v>323</v>
      </c>
      <c r="F47" s="13">
        <v>0</v>
      </c>
      <c r="G47" s="13">
        <v>0</v>
      </c>
      <c r="H47" s="18">
        <v>58</v>
      </c>
      <c r="I47" s="13">
        <v>0</v>
      </c>
      <c r="J47" s="13">
        <v>0</v>
      </c>
      <c r="K47" s="18">
        <v>0</v>
      </c>
      <c r="L47" s="13">
        <v>0</v>
      </c>
      <c r="M47" s="13">
        <v>0</v>
      </c>
      <c r="N47" s="18">
        <v>23</v>
      </c>
      <c r="O47" s="13">
        <v>0</v>
      </c>
      <c r="P47" s="13">
        <v>0</v>
      </c>
      <c r="Q47" s="18">
        <v>7</v>
      </c>
      <c r="R47" s="13">
        <v>0</v>
      </c>
      <c r="S47" s="13">
        <v>0</v>
      </c>
      <c r="T47" s="18">
        <v>0</v>
      </c>
      <c r="U47" s="13">
        <v>0</v>
      </c>
      <c r="V47" s="13">
        <v>0</v>
      </c>
      <c r="W47" s="18">
        <v>0</v>
      </c>
      <c r="X47" s="13">
        <v>0</v>
      </c>
      <c r="Y47" s="13">
        <v>0</v>
      </c>
      <c r="Z47" s="18">
        <v>0</v>
      </c>
      <c r="AA47" s="13">
        <v>0</v>
      </c>
      <c r="AB47" s="13">
        <v>0</v>
      </c>
      <c r="AC47" s="13">
        <v>0</v>
      </c>
      <c r="AD47" s="13">
        <v>0</v>
      </c>
      <c r="AE47" s="18">
        <v>0</v>
      </c>
      <c r="AF47" s="18">
        <v>0</v>
      </c>
      <c r="AG47" s="18">
        <v>4</v>
      </c>
      <c r="AH47" s="18">
        <v>410</v>
      </c>
      <c r="AI47" s="18">
        <v>0</v>
      </c>
      <c r="AJ47" s="18">
        <v>414</v>
      </c>
      <c r="AK47" s="73">
        <v>0</v>
      </c>
      <c r="AL47" s="15">
        <v>0</v>
      </c>
      <c r="AM47" s="13">
        <v>0</v>
      </c>
      <c r="AN47" s="17">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3">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3">
        <v>0</v>
      </c>
      <c r="CA47" s="13">
        <v>0</v>
      </c>
      <c r="CB47" s="13">
        <v>0</v>
      </c>
      <c r="CC47" s="13">
        <v>0</v>
      </c>
      <c r="CD47" s="13">
        <v>0</v>
      </c>
      <c r="CE47" s="13">
        <v>0</v>
      </c>
      <c r="CF47" s="13">
        <v>0</v>
      </c>
      <c r="CG47" s="13">
        <v>0</v>
      </c>
      <c r="CH47" s="13">
        <v>0</v>
      </c>
      <c r="CI47" s="40"/>
      <c r="CJ47" s="40"/>
      <c r="CK47" s="40"/>
      <c r="CL47" s="40"/>
      <c r="CM47" s="40"/>
      <c r="CN47" s="40"/>
      <c r="CO47" s="40"/>
      <c r="CP47" s="40"/>
      <c r="CQ47" s="40"/>
      <c r="CR47" s="40"/>
      <c r="CS47" s="40"/>
      <c r="CT47" s="40"/>
      <c r="CU47" s="40"/>
      <c r="CV47" s="40"/>
      <c r="CW47" s="40"/>
    </row>
    <row r="48" spans="1:101" s="169" customFormat="1">
      <c r="A48" s="171" t="s">
        <v>2803</v>
      </c>
      <c r="B48" s="18">
        <v>5</v>
      </c>
      <c r="C48" s="13">
        <v>0</v>
      </c>
      <c r="D48" s="13">
        <v>0</v>
      </c>
      <c r="E48" s="18">
        <v>7</v>
      </c>
      <c r="F48" s="13">
        <v>0</v>
      </c>
      <c r="G48" s="13">
        <v>0</v>
      </c>
      <c r="H48" s="18">
        <v>115</v>
      </c>
      <c r="I48" s="13">
        <v>0</v>
      </c>
      <c r="J48" s="13">
        <v>0</v>
      </c>
      <c r="K48" s="18">
        <v>4</v>
      </c>
      <c r="L48" s="13">
        <v>0</v>
      </c>
      <c r="M48" s="13">
        <v>0</v>
      </c>
      <c r="N48" s="18">
        <v>0</v>
      </c>
      <c r="O48" s="13">
        <v>0</v>
      </c>
      <c r="P48" s="13">
        <v>0</v>
      </c>
      <c r="Q48" s="13">
        <v>0</v>
      </c>
      <c r="R48" s="13">
        <v>0</v>
      </c>
      <c r="S48" s="13">
        <v>0</v>
      </c>
      <c r="T48" s="13">
        <v>0</v>
      </c>
      <c r="U48" s="13">
        <v>0</v>
      </c>
      <c r="V48" s="13">
        <v>0</v>
      </c>
      <c r="W48" s="13">
        <v>0</v>
      </c>
      <c r="X48" s="13">
        <v>0</v>
      </c>
      <c r="Y48" s="13">
        <v>0</v>
      </c>
      <c r="Z48" s="13">
        <v>0</v>
      </c>
      <c r="AA48" s="13">
        <v>0</v>
      </c>
      <c r="AB48" s="13">
        <v>0</v>
      </c>
      <c r="AC48" s="13">
        <v>0</v>
      </c>
      <c r="AD48" s="13">
        <v>0</v>
      </c>
      <c r="AE48" s="13">
        <v>0</v>
      </c>
      <c r="AF48" s="13">
        <v>0</v>
      </c>
      <c r="AG48" s="18">
        <v>5</v>
      </c>
      <c r="AH48" s="18">
        <v>126</v>
      </c>
      <c r="AI48" s="15">
        <v>0</v>
      </c>
      <c r="AJ48" s="18">
        <v>131</v>
      </c>
      <c r="AK48" s="73">
        <v>0</v>
      </c>
      <c r="AL48" s="15">
        <v>0</v>
      </c>
      <c r="AM48" s="13">
        <v>0</v>
      </c>
      <c r="AN48" s="17">
        <v>0</v>
      </c>
      <c r="AO48" s="13">
        <v>0</v>
      </c>
      <c r="AP48" s="13">
        <v>0</v>
      </c>
      <c r="AQ48" s="13">
        <v>0</v>
      </c>
      <c r="AR48" s="13">
        <v>0</v>
      </c>
      <c r="AS48" s="13">
        <v>0</v>
      </c>
      <c r="AT48" s="13">
        <v>0</v>
      </c>
      <c r="AU48" s="13">
        <v>0</v>
      </c>
      <c r="AV48" s="13">
        <v>0</v>
      </c>
      <c r="AW48" s="13">
        <v>0</v>
      </c>
      <c r="AX48" s="13">
        <v>0</v>
      </c>
      <c r="AY48" s="13">
        <v>0</v>
      </c>
      <c r="AZ48" s="13">
        <v>0</v>
      </c>
      <c r="BA48" s="13">
        <v>0</v>
      </c>
      <c r="BB48" s="13">
        <v>0</v>
      </c>
      <c r="BC48" s="13">
        <v>0</v>
      </c>
      <c r="BD48" s="13">
        <v>0</v>
      </c>
      <c r="BE48" s="13">
        <v>0</v>
      </c>
      <c r="BF48" s="13">
        <v>0</v>
      </c>
      <c r="BG48" s="13">
        <v>0</v>
      </c>
      <c r="BH48" s="13">
        <v>0</v>
      </c>
      <c r="BI48" s="13">
        <v>0</v>
      </c>
      <c r="BJ48" s="13">
        <v>0</v>
      </c>
      <c r="BK48" s="13">
        <v>0</v>
      </c>
      <c r="BL48" s="13">
        <v>0</v>
      </c>
      <c r="BM48" s="13">
        <v>0</v>
      </c>
      <c r="BN48" s="13">
        <v>0</v>
      </c>
      <c r="BO48" s="13">
        <v>0</v>
      </c>
      <c r="BP48" s="13">
        <v>0</v>
      </c>
      <c r="BQ48" s="13">
        <v>0</v>
      </c>
      <c r="BR48" s="13">
        <v>0</v>
      </c>
      <c r="BS48" s="13">
        <v>0</v>
      </c>
      <c r="BT48" s="13">
        <v>0</v>
      </c>
      <c r="BU48" s="13">
        <v>0</v>
      </c>
      <c r="BV48" s="13">
        <v>0</v>
      </c>
      <c r="BW48" s="13">
        <v>0</v>
      </c>
      <c r="BX48" s="13">
        <v>0</v>
      </c>
      <c r="BY48" s="13">
        <v>0</v>
      </c>
      <c r="BZ48" s="13">
        <v>0</v>
      </c>
      <c r="CA48" s="13">
        <v>0</v>
      </c>
      <c r="CB48" s="13">
        <v>0</v>
      </c>
      <c r="CC48" s="13">
        <v>0</v>
      </c>
      <c r="CD48" s="13">
        <v>0</v>
      </c>
      <c r="CE48" s="13">
        <v>0</v>
      </c>
      <c r="CF48" s="13">
        <v>0</v>
      </c>
      <c r="CG48" s="13">
        <v>0</v>
      </c>
      <c r="CH48" s="13">
        <v>0</v>
      </c>
      <c r="CI48" s="40"/>
      <c r="CJ48" s="40"/>
      <c r="CK48" s="40"/>
      <c r="CL48" s="40"/>
      <c r="CM48" s="40"/>
      <c r="CN48" s="40"/>
      <c r="CO48" s="40"/>
      <c r="CP48" s="40"/>
      <c r="CQ48" s="40"/>
      <c r="CR48" s="40"/>
      <c r="CS48" s="40"/>
      <c r="CT48" s="40"/>
      <c r="CU48" s="40"/>
      <c r="CV48" s="40"/>
      <c r="CW48" s="40"/>
    </row>
    <row r="49" spans="1:101" s="169" customFormat="1">
      <c r="A49" s="171" t="s">
        <v>815</v>
      </c>
      <c r="B49" s="18">
        <v>9</v>
      </c>
      <c r="C49" s="13">
        <v>0</v>
      </c>
      <c r="D49" s="13">
        <v>0</v>
      </c>
      <c r="E49" s="18">
        <v>204</v>
      </c>
      <c r="F49" s="13">
        <v>0</v>
      </c>
      <c r="G49" s="13">
        <v>0</v>
      </c>
      <c r="H49" s="18">
        <v>108</v>
      </c>
      <c r="I49" s="13">
        <v>0</v>
      </c>
      <c r="J49" s="13">
        <v>0</v>
      </c>
      <c r="K49" s="18">
        <v>103</v>
      </c>
      <c r="L49" s="13">
        <v>0</v>
      </c>
      <c r="M49" s="13">
        <v>0</v>
      </c>
      <c r="N49" s="18">
        <v>20</v>
      </c>
      <c r="O49" s="13">
        <v>0</v>
      </c>
      <c r="P49" s="13">
        <v>0</v>
      </c>
      <c r="Q49" s="18">
        <v>61</v>
      </c>
      <c r="R49" s="13">
        <v>0</v>
      </c>
      <c r="S49" s="13">
        <v>0</v>
      </c>
      <c r="T49" s="13">
        <v>0</v>
      </c>
      <c r="U49" s="13">
        <v>0</v>
      </c>
      <c r="V49" s="13">
        <v>0</v>
      </c>
      <c r="W49" s="13">
        <v>0</v>
      </c>
      <c r="X49" s="13">
        <v>0</v>
      </c>
      <c r="Y49" s="13">
        <v>0</v>
      </c>
      <c r="Z49" s="13">
        <v>0</v>
      </c>
      <c r="AA49" s="13">
        <v>0</v>
      </c>
      <c r="AB49" s="13">
        <v>0</v>
      </c>
      <c r="AC49" s="13">
        <v>0</v>
      </c>
      <c r="AD49" s="13">
        <v>0</v>
      </c>
      <c r="AE49" s="13">
        <v>0</v>
      </c>
      <c r="AF49" s="18">
        <v>0</v>
      </c>
      <c r="AG49" s="18">
        <v>9</v>
      </c>
      <c r="AH49" s="18">
        <v>496</v>
      </c>
      <c r="AI49" s="18">
        <v>0</v>
      </c>
      <c r="AJ49" s="18">
        <v>505</v>
      </c>
      <c r="AK49" s="73">
        <v>0</v>
      </c>
      <c r="AL49" s="15">
        <v>0</v>
      </c>
      <c r="AM49" s="13">
        <v>0</v>
      </c>
      <c r="AN49" s="17">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3">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3">
        <v>0</v>
      </c>
      <c r="CA49" s="13">
        <v>0</v>
      </c>
      <c r="CB49" s="13">
        <v>0</v>
      </c>
      <c r="CC49" s="13">
        <v>0</v>
      </c>
      <c r="CD49" s="13">
        <v>0</v>
      </c>
      <c r="CE49" s="13">
        <v>0</v>
      </c>
      <c r="CF49" s="13">
        <v>0</v>
      </c>
      <c r="CG49" s="13">
        <v>0</v>
      </c>
      <c r="CH49" s="13">
        <v>0</v>
      </c>
      <c r="CI49" s="40"/>
      <c r="CJ49" s="40"/>
      <c r="CK49" s="40"/>
      <c r="CL49" s="40"/>
      <c r="CM49" s="40"/>
      <c r="CN49" s="40"/>
      <c r="CO49" s="40"/>
      <c r="CP49" s="40"/>
      <c r="CQ49" s="40"/>
      <c r="CR49" s="40"/>
      <c r="CS49" s="40"/>
      <c r="CT49" s="40"/>
      <c r="CU49" s="40"/>
      <c r="CV49" s="40"/>
      <c r="CW49" s="40"/>
    </row>
    <row r="50" spans="1:101" s="169" customFormat="1">
      <c r="A50" s="171" t="s">
        <v>2804</v>
      </c>
      <c r="B50" s="18">
        <v>4</v>
      </c>
      <c r="C50" s="13">
        <v>0</v>
      </c>
      <c r="D50" s="13">
        <v>0</v>
      </c>
      <c r="E50" s="18">
        <v>2</v>
      </c>
      <c r="F50" s="13">
        <v>0</v>
      </c>
      <c r="G50" s="13">
        <v>0</v>
      </c>
      <c r="H50" s="18">
        <v>28</v>
      </c>
      <c r="I50" s="13">
        <v>0</v>
      </c>
      <c r="J50" s="13">
        <v>0</v>
      </c>
      <c r="K50" s="18">
        <v>2</v>
      </c>
      <c r="L50" s="13">
        <v>0</v>
      </c>
      <c r="M50" s="13">
        <v>0</v>
      </c>
      <c r="N50" s="18">
        <v>0</v>
      </c>
      <c r="O50" s="13">
        <v>0</v>
      </c>
      <c r="P50" s="13">
        <v>0</v>
      </c>
      <c r="Q50" s="18">
        <v>0</v>
      </c>
      <c r="R50" s="13">
        <v>0</v>
      </c>
      <c r="S50" s="13">
        <v>0</v>
      </c>
      <c r="T50" s="13">
        <v>0</v>
      </c>
      <c r="U50" s="13">
        <v>0</v>
      </c>
      <c r="V50" s="13">
        <v>0</v>
      </c>
      <c r="W50" s="13">
        <v>0</v>
      </c>
      <c r="X50" s="13">
        <v>0</v>
      </c>
      <c r="Y50" s="13">
        <v>0</v>
      </c>
      <c r="Z50" s="13">
        <v>0</v>
      </c>
      <c r="AA50" s="13">
        <v>0</v>
      </c>
      <c r="AB50" s="13">
        <v>0</v>
      </c>
      <c r="AC50" s="13">
        <v>0</v>
      </c>
      <c r="AD50" s="13">
        <v>0</v>
      </c>
      <c r="AE50" s="13">
        <v>0</v>
      </c>
      <c r="AF50" s="18">
        <v>0</v>
      </c>
      <c r="AG50" s="18">
        <v>4</v>
      </c>
      <c r="AH50" s="18">
        <v>32</v>
      </c>
      <c r="AI50" s="18">
        <v>0</v>
      </c>
      <c r="AJ50" s="18">
        <v>36</v>
      </c>
      <c r="AK50" s="73">
        <v>0</v>
      </c>
      <c r="AL50" s="15">
        <v>0</v>
      </c>
      <c r="AM50" s="13">
        <v>0</v>
      </c>
      <c r="AN50" s="17">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3">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3">
        <v>0</v>
      </c>
      <c r="CA50" s="13">
        <v>0</v>
      </c>
      <c r="CB50" s="13">
        <v>0</v>
      </c>
      <c r="CC50" s="13">
        <v>0</v>
      </c>
      <c r="CD50" s="13">
        <v>0</v>
      </c>
      <c r="CE50" s="13">
        <v>0</v>
      </c>
      <c r="CF50" s="13">
        <v>0</v>
      </c>
      <c r="CG50" s="13">
        <v>0</v>
      </c>
      <c r="CH50" s="13">
        <v>0</v>
      </c>
      <c r="CI50" s="40"/>
      <c r="CJ50" s="40"/>
      <c r="CK50" s="40"/>
      <c r="CL50" s="40"/>
      <c r="CM50" s="40"/>
      <c r="CN50" s="40"/>
      <c r="CO50" s="40"/>
      <c r="CP50" s="40"/>
      <c r="CQ50" s="40"/>
      <c r="CR50" s="40"/>
      <c r="CS50" s="40"/>
      <c r="CT50" s="40"/>
      <c r="CU50" s="40"/>
      <c r="CV50" s="40"/>
      <c r="CW50" s="40"/>
    </row>
    <row r="51" spans="1:101" s="169" customFormat="1">
      <c r="A51" s="171" t="s">
        <v>882</v>
      </c>
      <c r="B51" s="16">
        <v>5</v>
      </c>
      <c r="C51" s="14">
        <v>0</v>
      </c>
      <c r="D51" s="14">
        <v>0</v>
      </c>
      <c r="E51" s="16">
        <v>0</v>
      </c>
      <c r="F51" s="14">
        <v>0</v>
      </c>
      <c r="G51" s="14">
        <v>0</v>
      </c>
      <c r="H51" s="16">
        <v>59</v>
      </c>
      <c r="I51" s="14">
        <v>0</v>
      </c>
      <c r="J51" s="14">
        <v>0</v>
      </c>
      <c r="K51" s="16">
        <v>2</v>
      </c>
      <c r="L51" s="14">
        <v>0</v>
      </c>
      <c r="M51" s="14">
        <v>0</v>
      </c>
      <c r="N51" s="16">
        <v>19</v>
      </c>
      <c r="O51" s="14">
        <v>0</v>
      </c>
      <c r="P51" s="14">
        <v>0</v>
      </c>
      <c r="Q51" s="16">
        <v>6</v>
      </c>
      <c r="R51" s="14">
        <v>0</v>
      </c>
      <c r="S51" s="14">
        <v>0</v>
      </c>
      <c r="T51" s="14">
        <v>0</v>
      </c>
      <c r="U51" s="14">
        <v>0</v>
      </c>
      <c r="V51" s="14">
        <v>0</v>
      </c>
      <c r="W51" s="16">
        <v>0</v>
      </c>
      <c r="X51" s="14">
        <v>0</v>
      </c>
      <c r="Y51" s="14">
        <v>0</v>
      </c>
      <c r="Z51" s="14">
        <v>0</v>
      </c>
      <c r="AA51" s="14">
        <v>0</v>
      </c>
      <c r="AB51" s="14">
        <v>0</v>
      </c>
      <c r="AC51" s="14">
        <v>1</v>
      </c>
      <c r="AD51" s="14">
        <v>0</v>
      </c>
      <c r="AE51" s="14">
        <v>0</v>
      </c>
      <c r="AF51" s="14">
        <v>0</v>
      </c>
      <c r="AG51" s="16">
        <v>5</v>
      </c>
      <c r="AH51" s="16">
        <v>86</v>
      </c>
      <c r="AI51" s="19">
        <v>0</v>
      </c>
      <c r="AJ51" s="16">
        <v>91</v>
      </c>
      <c r="AK51" s="73">
        <v>1</v>
      </c>
      <c r="AL51" s="19">
        <v>0</v>
      </c>
      <c r="AM51" s="14">
        <v>0</v>
      </c>
      <c r="AN51" s="20" t="s">
        <v>2805</v>
      </c>
      <c r="AO51" s="14">
        <v>0</v>
      </c>
      <c r="AP51" s="14">
        <v>0</v>
      </c>
      <c r="AQ51" s="14">
        <v>0</v>
      </c>
      <c r="AR51" s="14">
        <v>0</v>
      </c>
      <c r="AS51" s="14">
        <v>0</v>
      </c>
      <c r="AT51" s="14">
        <v>0</v>
      </c>
      <c r="AU51" s="14">
        <v>0</v>
      </c>
      <c r="AV51" s="14">
        <v>0</v>
      </c>
      <c r="AW51" s="14">
        <v>0</v>
      </c>
      <c r="AX51" s="14">
        <v>0</v>
      </c>
      <c r="AY51" s="14">
        <v>0</v>
      </c>
      <c r="AZ51" s="14">
        <v>0</v>
      </c>
      <c r="BA51" s="14">
        <v>0</v>
      </c>
      <c r="BB51" s="14">
        <v>0</v>
      </c>
      <c r="BC51" s="14">
        <v>0</v>
      </c>
      <c r="BD51" s="14">
        <v>0</v>
      </c>
      <c r="BE51" s="14">
        <v>0</v>
      </c>
      <c r="BF51" s="14">
        <v>0</v>
      </c>
      <c r="BG51" s="14">
        <v>0</v>
      </c>
      <c r="BH51" s="14">
        <v>0</v>
      </c>
      <c r="BI51" s="14">
        <v>0</v>
      </c>
      <c r="BJ51" s="14">
        <v>0</v>
      </c>
      <c r="BK51" s="14">
        <v>0</v>
      </c>
      <c r="BL51" s="14">
        <v>0</v>
      </c>
      <c r="BM51" s="14">
        <v>0</v>
      </c>
      <c r="BN51" s="14">
        <v>0</v>
      </c>
      <c r="BO51" s="14">
        <v>0</v>
      </c>
      <c r="BP51" s="14">
        <v>0</v>
      </c>
      <c r="BQ51" s="14">
        <v>0</v>
      </c>
      <c r="BR51" s="14">
        <v>0</v>
      </c>
      <c r="BS51" s="14">
        <v>0</v>
      </c>
      <c r="BT51" s="14">
        <v>0</v>
      </c>
      <c r="BU51" s="14">
        <v>0</v>
      </c>
      <c r="BV51" s="14">
        <v>0</v>
      </c>
      <c r="BW51" s="14">
        <v>0</v>
      </c>
      <c r="BX51" s="14">
        <v>0</v>
      </c>
      <c r="BY51" s="14">
        <v>0</v>
      </c>
      <c r="BZ51" s="14">
        <v>0</v>
      </c>
      <c r="CA51" s="14">
        <v>0</v>
      </c>
      <c r="CB51" s="14">
        <v>0</v>
      </c>
      <c r="CC51" s="14">
        <v>0</v>
      </c>
      <c r="CD51" s="14">
        <v>0</v>
      </c>
      <c r="CE51" s="14">
        <v>0</v>
      </c>
      <c r="CF51" s="14">
        <v>0</v>
      </c>
      <c r="CG51" s="14">
        <v>0</v>
      </c>
      <c r="CH51" s="14">
        <v>0</v>
      </c>
      <c r="CI51" s="40"/>
      <c r="CJ51" s="40"/>
      <c r="CK51" s="40"/>
      <c r="CL51" s="40"/>
      <c r="CM51" s="40"/>
      <c r="CN51" s="40"/>
      <c r="CO51" s="40"/>
      <c r="CP51" s="40"/>
      <c r="CQ51" s="40"/>
      <c r="CR51" s="40"/>
      <c r="CS51" s="40"/>
      <c r="CT51" s="40"/>
      <c r="CU51" s="40"/>
      <c r="CV51" s="40"/>
      <c r="CW51" s="40"/>
    </row>
    <row r="52" spans="1:101" s="169" customFormat="1">
      <c r="A52" s="171" t="s">
        <v>2806</v>
      </c>
      <c r="B52" s="16">
        <v>4</v>
      </c>
      <c r="C52" s="14">
        <v>0</v>
      </c>
      <c r="D52" s="14">
        <v>0</v>
      </c>
      <c r="E52" s="16">
        <v>0</v>
      </c>
      <c r="F52" s="14">
        <v>0</v>
      </c>
      <c r="G52" s="14">
        <v>0</v>
      </c>
      <c r="H52" s="16">
        <v>32</v>
      </c>
      <c r="I52" s="14">
        <v>0</v>
      </c>
      <c r="J52" s="14">
        <v>0</v>
      </c>
      <c r="K52" s="16">
        <v>2</v>
      </c>
      <c r="L52" s="14">
        <v>0</v>
      </c>
      <c r="M52" s="14">
        <v>0</v>
      </c>
      <c r="N52" s="16">
        <v>0</v>
      </c>
      <c r="O52" s="14">
        <v>0</v>
      </c>
      <c r="P52" s="14">
        <v>0</v>
      </c>
      <c r="Q52" s="16">
        <v>0</v>
      </c>
      <c r="R52" s="14">
        <v>0</v>
      </c>
      <c r="S52" s="14">
        <v>0</v>
      </c>
      <c r="T52" s="14">
        <v>0</v>
      </c>
      <c r="U52" s="14">
        <v>0</v>
      </c>
      <c r="V52" s="14">
        <v>0</v>
      </c>
      <c r="W52" s="16">
        <v>0</v>
      </c>
      <c r="X52" s="14">
        <v>0</v>
      </c>
      <c r="Y52" s="14">
        <v>0</v>
      </c>
      <c r="Z52" s="14">
        <v>0</v>
      </c>
      <c r="AA52" s="14">
        <v>0</v>
      </c>
      <c r="AB52" s="14">
        <v>0</v>
      </c>
      <c r="AC52" s="14">
        <v>1</v>
      </c>
      <c r="AD52" s="14">
        <v>0</v>
      </c>
      <c r="AE52" s="14">
        <v>0</v>
      </c>
      <c r="AF52" s="14">
        <v>0</v>
      </c>
      <c r="AG52" s="16">
        <v>4</v>
      </c>
      <c r="AH52" s="16">
        <v>34</v>
      </c>
      <c r="AI52" s="19">
        <v>0</v>
      </c>
      <c r="AJ52" s="16">
        <v>38</v>
      </c>
      <c r="AK52" s="73">
        <v>1</v>
      </c>
      <c r="AL52" s="19">
        <v>0</v>
      </c>
      <c r="AM52" s="14">
        <v>0</v>
      </c>
      <c r="AN52" s="20" t="s">
        <v>2805</v>
      </c>
      <c r="AO52" s="14">
        <v>0</v>
      </c>
      <c r="AP52" s="14">
        <v>0</v>
      </c>
      <c r="AQ52" s="14">
        <v>0</v>
      </c>
      <c r="AR52" s="14">
        <v>0</v>
      </c>
      <c r="AS52" s="14">
        <v>0</v>
      </c>
      <c r="AT52" s="14">
        <v>0</v>
      </c>
      <c r="AU52" s="14">
        <v>0</v>
      </c>
      <c r="AV52" s="14">
        <v>0</v>
      </c>
      <c r="AW52" s="14">
        <v>0</v>
      </c>
      <c r="AX52" s="14">
        <v>0</v>
      </c>
      <c r="AY52" s="14">
        <v>0</v>
      </c>
      <c r="AZ52" s="14">
        <v>0</v>
      </c>
      <c r="BA52" s="14">
        <v>0</v>
      </c>
      <c r="BB52" s="14">
        <v>0</v>
      </c>
      <c r="BC52" s="14">
        <v>0</v>
      </c>
      <c r="BD52" s="14">
        <v>0</v>
      </c>
      <c r="BE52" s="14">
        <v>0</v>
      </c>
      <c r="BF52" s="14">
        <v>0</v>
      </c>
      <c r="BG52" s="14">
        <v>0</v>
      </c>
      <c r="BH52" s="14">
        <v>0</v>
      </c>
      <c r="BI52" s="14">
        <v>0</v>
      </c>
      <c r="BJ52" s="14">
        <v>0</v>
      </c>
      <c r="BK52" s="14">
        <v>0</v>
      </c>
      <c r="BL52" s="14">
        <v>0</v>
      </c>
      <c r="BM52" s="14">
        <v>0</v>
      </c>
      <c r="BN52" s="14">
        <v>0</v>
      </c>
      <c r="BO52" s="14">
        <v>0</v>
      </c>
      <c r="BP52" s="14">
        <v>0</v>
      </c>
      <c r="BQ52" s="14">
        <v>0</v>
      </c>
      <c r="BR52" s="14">
        <v>0</v>
      </c>
      <c r="BS52" s="14">
        <v>0</v>
      </c>
      <c r="BT52" s="14">
        <v>0</v>
      </c>
      <c r="BU52" s="14">
        <v>0</v>
      </c>
      <c r="BV52" s="14">
        <v>0</v>
      </c>
      <c r="BW52" s="14">
        <v>0</v>
      </c>
      <c r="BX52" s="14">
        <v>0</v>
      </c>
      <c r="BY52" s="14">
        <v>0</v>
      </c>
      <c r="BZ52" s="14">
        <v>0</v>
      </c>
      <c r="CA52" s="14">
        <v>0</v>
      </c>
      <c r="CB52" s="14">
        <v>0</v>
      </c>
      <c r="CC52" s="14">
        <v>0</v>
      </c>
      <c r="CD52" s="14">
        <v>0</v>
      </c>
      <c r="CE52" s="14">
        <v>0</v>
      </c>
      <c r="CF52" s="14">
        <v>0</v>
      </c>
      <c r="CG52" s="14">
        <v>0</v>
      </c>
      <c r="CH52" s="14">
        <v>0</v>
      </c>
      <c r="CI52" s="40"/>
      <c r="CJ52" s="40"/>
      <c r="CK52" s="40"/>
      <c r="CL52" s="40"/>
      <c r="CM52" s="40"/>
      <c r="CN52" s="40"/>
      <c r="CO52" s="40"/>
      <c r="CP52" s="40"/>
      <c r="CQ52" s="40"/>
      <c r="CR52" s="40"/>
      <c r="CS52" s="40"/>
      <c r="CT52" s="40"/>
      <c r="CU52" s="40"/>
      <c r="CV52" s="40"/>
      <c r="CW52" s="40"/>
    </row>
    <row r="53" spans="1:101" s="169" customFormat="1">
      <c r="A53" s="171" t="s">
        <v>883</v>
      </c>
      <c r="B53" s="16">
        <v>3</v>
      </c>
      <c r="C53" s="14">
        <v>0</v>
      </c>
      <c r="D53" s="14">
        <v>0</v>
      </c>
      <c r="E53" s="16">
        <v>0</v>
      </c>
      <c r="F53" s="14">
        <v>0</v>
      </c>
      <c r="G53" s="14">
        <v>0</v>
      </c>
      <c r="H53" s="16">
        <v>36</v>
      </c>
      <c r="I53" s="14">
        <v>0</v>
      </c>
      <c r="J53" s="14">
        <v>0</v>
      </c>
      <c r="K53" s="16">
        <v>2</v>
      </c>
      <c r="L53" s="14">
        <v>0</v>
      </c>
      <c r="M53" s="14">
        <v>0</v>
      </c>
      <c r="N53" s="16">
        <v>20</v>
      </c>
      <c r="O53" s="14">
        <v>0</v>
      </c>
      <c r="P53" s="14">
        <v>0</v>
      </c>
      <c r="Q53" s="16">
        <v>0</v>
      </c>
      <c r="R53" s="14">
        <v>0</v>
      </c>
      <c r="S53" s="14">
        <v>0</v>
      </c>
      <c r="T53" s="14">
        <v>0</v>
      </c>
      <c r="U53" s="14">
        <v>0</v>
      </c>
      <c r="V53" s="14">
        <v>0</v>
      </c>
      <c r="W53" s="16">
        <v>0</v>
      </c>
      <c r="X53" s="14">
        <v>0</v>
      </c>
      <c r="Y53" s="14">
        <v>0</v>
      </c>
      <c r="Z53" s="14">
        <v>0</v>
      </c>
      <c r="AA53" s="14">
        <v>0</v>
      </c>
      <c r="AB53" s="14">
        <v>0</v>
      </c>
      <c r="AC53" s="14">
        <v>2</v>
      </c>
      <c r="AD53" s="14">
        <v>0</v>
      </c>
      <c r="AE53" s="14">
        <v>0</v>
      </c>
      <c r="AF53" s="14">
        <v>0</v>
      </c>
      <c r="AG53" s="16">
        <v>3</v>
      </c>
      <c r="AH53" s="16">
        <v>58</v>
      </c>
      <c r="AI53" s="19">
        <v>0</v>
      </c>
      <c r="AJ53" s="16">
        <v>61</v>
      </c>
      <c r="AK53" s="73">
        <v>2</v>
      </c>
      <c r="AL53" s="19">
        <v>0</v>
      </c>
      <c r="AM53" s="14">
        <v>0</v>
      </c>
      <c r="AN53" s="20" t="s">
        <v>2807</v>
      </c>
      <c r="AO53" s="14">
        <v>0</v>
      </c>
      <c r="AP53" s="14">
        <v>0</v>
      </c>
      <c r="AQ53" s="14">
        <v>0</v>
      </c>
      <c r="AR53" s="14">
        <v>0</v>
      </c>
      <c r="AS53" s="14">
        <v>0</v>
      </c>
      <c r="AT53" s="14">
        <v>0</v>
      </c>
      <c r="AU53" s="14">
        <v>0</v>
      </c>
      <c r="AV53" s="14">
        <v>0</v>
      </c>
      <c r="AW53" s="14">
        <v>0</v>
      </c>
      <c r="AX53" s="14">
        <v>0</v>
      </c>
      <c r="AY53" s="14">
        <v>0</v>
      </c>
      <c r="AZ53" s="14">
        <v>0</v>
      </c>
      <c r="BA53" s="14">
        <v>0</v>
      </c>
      <c r="BB53" s="14">
        <v>0</v>
      </c>
      <c r="BC53" s="14">
        <v>0</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0</v>
      </c>
      <c r="BU53" s="14">
        <v>0</v>
      </c>
      <c r="BV53" s="14">
        <v>0</v>
      </c>
      <c r="BW53" s="14">
        <v>0</v>
      </c>
      <c r="BX53" s="14">
        <v>0</v>
      </c>
      <c r="BY53" s="14">
        <v>0</v>
      </c>
      <c r="BZ53" s="14">
        <v>0</v>
      </c>
      <c r="CA53" s="14">
        <v>0</v>
      </c>
      <c r="CB53" s="14">
        <v>0</v>
      </c>
      <c r="CC53" s="14">
        <v>0</v>
      </c>
      <c r="CD53" s="14">
        <v>0</v>
      </c>
      <c r="CE53" s="14">
        <v>0</v>
      </c>
      <c r="CF53" s="14">
        <v>0</v>
      </c>
      <c r="CG53" s="14">
        <v>0</v>
      </c>
      <c r="CH53" s="14">
        <v>0</v>
      </c>
      <c r="CI53" s="40"/>
      <c r="CJ53" s="40"/>
      <c r="CK53" s="40"/>
      <c r="CL53" s="40"/>
      <c r="CM53" s="40"/>
      <c r="CN53" s="40"/>
      <c r="CO53" s="40"/>
      <c r="CP53" s="40"/>
      <c r="CQ53" s="40"/>
      <c r="CR53" s="40"/>
      <c r="CS53" s="40"/>
      <c r="CT53" s="40"/>
      <c r="CU53" s="40"/>
      <c r="CV53" s="40"/>
      <c r="CW53" s="40"/>
    </row>
    <row r="54" spans="1:101" s="169" customFormat="1">
      <c r="A54" s="51" t="s">
        <v>816</v>
      </c>
      <c r="B54" s="13">
        <v>6</v>
      </c>
      <c r="C54" s="13">
        <v>0</v>
      </c>
      <c r="D54" s="13">
        <v>0</v>
      </c>
      <c r="E54" s="13">
        <v>2</v>
      </c>
      <c r="F54" s="13">
        <v>0</v>
      </c>
      <c r="G54" s="13">
        <v>0</v>
      </c>
      <c r="H54" s="13">
        <v>68</v>
      </c>
      <c r="I54" s="13">
        <v>0</v>
      </c>
      <c r="J54" s="13">
        <v>0</v>
      </c>
      <c r="K54" s="13">
        <v>0</v>
      </c>
      <c r="L54" s="13">
        <v>0</v>
      </c>
      <c r="M54" s="13">
        <v>0</v>
      </c>
      <c r="N54" s="13">
        <v>10</v>
      </c>
      <c r="O54" s="13">
        <v>0</v>
      </c>
      <c r="P54" s="13">
        <v>0</v>
      </c>
      <c r="Q54" s="13">
        <v>0</v>
      </c>
      <c r="R54" s="13">
        <v>0</v>
      </c>
      <c r="S54" s="13">
        <v>0</v>
      </c>
      <c r="T54" s="13">
        <v>0</v>
      </c>
      <c r="U54" s="13">
        <v>0</v>
      </c>
      <c r="V54" s="13">
        <v>0</v>
      </c>
      <c r="W54" s="13">
        <v>0</v>
      </c>
      <c r="X54" s="13">
        <v>0</v>
      </c>
      <c r="Y54" s="13">
        <v>0</v>
      </c>
      <c r="Z54" s="13">
        <v>0</v>
      </c>
      <c r="AA54" s="13">
        <v>0</v>
      </c>
      <c r="AB54" s="13">
        <v>0</v>
      </c>
      <c r="AC54" s="13">
        <v>0</v>
      </c>
      <c r="AD54" s="13">
        <v>0</v>
      </c>
      <c r="AE54" s="13">
        <v>0</v>
      </c>
      <c r="AF54" s="13">
        <v>0</v>
      </c>
      <c r="AG54" s="15">
        <v>6</v>
      </c>
      <c r="AH54" s="15">
        <v>80</v>
      </c>
      <c r="AI54" s="15">
        <v>0</v>
      </c>
      <c r="AJ54" s="15">
        <v>86</v>
      </c>
      <c r="AK54" s="73">
        <v>0</v>
      </c>
      <c r="AL54" s="15">
        <v>0</v>
      </c>
      <c r="AM54" s="13">
        <v>0</v>
      </c>
      <c r="AN54" s="17">
        <v>0</v>
      </c>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3">
        <v>0</v>
      </c>
      <c r="BE54" s="13">
        <v>0</v>
      </c>
      <c r="BF54" s="13">
        <v>0</v>
      </c>
      <c r="BG54" s="13">
        <v>0</v>
      </c>
      <c r="BH54" s="13">
        <v>0</v>
      </c>
      <c r="BI54" s="13">
        <v>0</v>
      </c>
      <c r="BJ54" s="13">
        <v>0</v>
      </c>
      <c r="BK54" s="13">
        <v>0</v>
      </c>
      <c r="BL54" s="13">
        <v>0</v>
      </c>
      <c r="BM54" s="13">
        <v>0</v>
      </c>
      <c r="BN54" s="13">
        <v>0</v>
      </c>
      <c r="BO54" s="13">
        <v>0</v>
      </c>
      <c r="BP54" s="13">
        <v>0</v>
      </c>
      <c r="BQ54" s="13">
        <v>0</v>
      </c>
      <c r="BR54" s="13">
        <v>0</v>
      </c>
      <c r="BS54" s="13">
        <v>0</v>
      </c>
      <c r="BT54" s="13">
        <v>0</v>
      </c>
      <c r="BU54" s="13">
        <v>0</v>
      </c>
      <c r="BV54" s="13">
        <v>0</v>
      </c>
      <c r="BW54" s="13">
        <v>0</v>
      </c>
      <c r="BX54" s="13">
        <v>0</v>
      </c>
      <c r="BY54" s="13">
        <v>0</v>
      </c>
      <c r="BZ54" s="13">
        <v>0</v>
      </c>
      <c r="CA54" s="13">
        <v>0</v>
      </c>
      <c r="CB54" s="13">
        <v>0</v>
      </c>
      <c r="CC54" s="13">
        <v>0</v>
      </c>
      <c r="CD54" s="13">
        <v>0</v>
      </c>
      <c r="CE54" s="13">
        <v>0</v>
      </c>
      <c r="CF54" s="13">
        <v>0</v>
      </c>
      <c r="CG54" s="13">
        <v>0</v>
      </c>
      <c r="CH54" s="13">
        <v>0</v>
      </c>
    </row>
    <row r="55" spans="1:101" s="169" customFormat="1">
      <c r="A55" s="51" t="s">
        <v>817</v>
      </c>
      <c r="B55" s="13">
        <v>5</v>
      </c>
      <c r="C55" s="13">
        <v>0</v>
      </c>
      <c r="D55" s="13">
        <v>0</v>
      </c>
      <c r="E55" s="13">
        <v>60</v>
      </c>
      <c r="F55" s="13">
        <v>0</v>
      </c>
      <c r="G55" s="13">
        <v>0</v>
      </c>
      <c r="H55" s="13">
        <v>33</v>
      </c>
      <c r="I55" s="13">
        <v>0</v>
      </c>
      <c r="J55" s="13">
        <v>0</v>
      </c>
      <c r="K55" s="13">
        <v>0</v>
      </c>
      <c r="L55" s="13">
        <v>0</v>
      </c>
      <c r="M55" s="13">
        <v>0</v>
      </c>
      <c r="N55" s="13">
        <v>15</v>
      </c>
      <c r="O55" s="13">
        <v>0</v>
      </c>
      <c r="P55" s="13">
        <v>0</v>
      </c>
      <c r="Q55" s="13">
        <v>0</v>
      </c>
      <c r="R55" s="13">
        <v>0</v>
      </c>
      <c r="S55" s="13">
        <v>0</v>
      </c>
      <c r="T55" s="13">
        <v>0</v>
      </c>
      <c r="U55" s="13">
        <v>0</v>
      </c>
      <c r="V55" s="13">
        <v>0</v>
      </c>
      <c r="W55" s="13">
        <v>0</v>
      </c>
      <c r="X55" s="13">
        <v>0</v>
      </c>
      <c r="Y55" s="13">
        <v>0</v>
      </c>
      <c r="Z55" s="13">
        <v>0</v>
      </c>
      <c r="AA55" s="13">
        <v>0</v>
      </c>
      <c r="AB55" s="13">
        <v>0</v>
      </c>
      <c r="AC55" s="13">
        <v>0</v>
      </c>
      <c r="AD55" s="13">
        <v>0</v>
      </c>
      <c r="AE55" s="13">
        <v>0</v>
      </c>
      <c r="AF55" s="13">
        <v>0</v>
      </c>
      <c r="AG55" s="15">
        <v>5</v>
      </c>
      <c r="AH55" s="15">
        <v>108</v>
      </c>
      <c r="AI55" s="15">
        <v>0</v>
      </c>
      <c r="AJ55" s="15">
        <v>113</v>
      </c>
      <c r="AK55" s="73">
        <v>0</v>
      </c>
      <c r="AL55" s="15">
        <v>0</v>
      </c>
      <c r="AM55" s="13">
        <v>0</v>
      </c>
      <c r="AN55" s="17">
        <v>0</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3">
        <v>0</v>
      </c>
      <c r="BI55" s="13">
        <v>0</v>
      </c>
      <c r="BJ55" s="13">
        <v>0</v>
      </c>
      <c r="BK55" s="13">
        <v>0</v>
      </c>
      <c r="BL55" s="13">
        <v>0</v>
      </c>
      <c r="BM55" s="13">
        <v>0</v>
      </c>
      <c r="BN55" s="13">
        <v>0</v>
      </c>
      <c r="BO55" s="13">
        <v>0</v>
      </c>
      <c r="BP55" s="13">
        <v>0</v>
      </c>
      <c r="BQ55" s="13">
        <v>0</v>
      </c>
      <c r="BR55" s="13">
        <v>0</v>
      </c>
      <c r="BS55" s="13">
        <v>0</v>
      </c>
      <c r="BT55" s="13">
        <v>0</v>
      </c>
      <c r="BU55" s="13">
        <v>0</v>
      </c>
      <c r="BV55" s="13">
        <v>0</v>
      </c>
      <c r="BW55" s="13">
        <v>0</v>
      </c>
      <c r="BX55" s="13">
        <v>0</v>
      </c>
      <c r="BY55" s="13">
        <v>0</v>
      </c>
      <c r="BZ55" s="13">
        <v>0</v>
      </c>
      <c r="CA55" s="13">
        <v>0</v>
      </c>
      <c r="CB55" s="13">
        <v>0</v>
      </c>
      <c r="CC55" s="13">
        <v>0</v>
      </c>
      <c r="CD55" s="13">
        <v>0</v>
      </c>
      <c r="CE55" s="13">
        <v>0</v>
      </c>
      <c r="CF55" s="13">
        <v>0</v>
      </c>
      <c r="CG55" s="13">
        <v>0</v>
      </c>
      <c r="CH55" s="13">
        <v>0</v>
      </c>
    </row>
    <row r="56" spans="1:101" s="169" customFormat="1">
      <c r="A56" s="51" t="s">
        <v>2808</v>
      </c>
      <c r="B56" s="13">
        <v>6</v>
      </c>
      <c r="C56" s="13">
        <v>0</v>
      </c>
      <c r="D56" s="13">
        <v>0</v>
      </c>
      <c r="E56" s="13">
        <v>5</v>
      </c>
      <c r="F56" s="13">
        <v>0</v>
      </c>
      <c r="G56" s="13">
        <v>0</v>
      </c>
      <c r="H56" s="13">
        <v>86</v>
      </c>
      <c r="I56" s="13">
        <v>0</v>
      </c>
      <c r="J56" s="13">
        <v>0</v>
      </c>
      <c r="K56" s="13">
        <v>0</v>
      </c>
      <c r="L56" s="13">
        <v>0</v>
      </c>
      <c r="M56" s="13">
        <v>0</v>
      </c>
      <c r="N56" s="13">
        <v>0</v>
      </c>
      <c r="O56" s="13">
        <v>0</v>
      </c>
      <c r="P56" s="13">
        <v>0</v>
      </c>
      <c r="Q56" s="13">
        <v>7</v>
      </c>
      <c r="R56" s="13">
        <v>0</v>
      </c>
      <c r="S56" s="13">
        <v>0</v>
      </c>
      <c r="T56" s="13">
        <v>0</v>
      </c>
      <c r="U56" s="13">
        <v>0</v>
      </c>
      <c r="V56" s="13">
        <v>0</v>
      </c>
      <c r="W56" s="13">
        <v>0</v>
      </c>
      <c r="X56" s="13">
        <v>0</v>
      </c>
      <c r="Y56" s="13">
        <v>0</v>
      </c>
      <c r="Z56" s="13">
        <v>0</v>
      </c>
      <c r="AA56" s="13">
        <v>0</v>
      </c>
      <c r="AB56" s="13">
        <v>0</v>
      </c>
      <c r="AC56" s="13">
        <v>0</v>
      </c>
      <c r="AD56" s="13">
        <v>0</v>
      </c>
      <c r="AE56" s="13">
        <v>0</v>
      </c>
      <c r="AF56" s="13">
        <v>0</v>
      </c>
      <c r="AG56" s="15">
        <v>6</v>
      </c>
      <c r="AH56" s="15">
        <v>98</v>
      </c>
      <c r="AI56" s="15">
        <v>0</v>
      </c>
      <c r="AJ56" s="15">
        <v>104</v>
      </c>
      <c r="AK56" s="73">
        <v>0</v>
      </c>
      <c r="AL56" s="15">
        <v>0</v>
      </c>
      <c r="AM56" s="13">
        <v>0</v>
      </c>
      <c r="AN56" s="17">
        <v>0</v>
      </c>
      <c r="AO56" s="13">
        <v>0</v>
      </c>
      <c r="AP56" s="13">
        <v>0</v>
      </c>
      <c r="AQ56" s="13">
        <v>0</v>
      </c>
      <c r="AR56" s="13">
        <v>0</v>
      </c>
      <c r="AS56" s="13">
        <v>0</v>
      </c>
      <c r="AT56" s="13">
        <v>0</v>
      </c>
      <c r="AU56" s="13">
        <v>0</v>
      </c>
      <c r="AV56" s="13">
        <v>0</v>
      </c>
      <c r="AW56" s="13">
        <v>0</v>
      </c>
      <c r="AX56" s="13">
        <v>0</v>
      </c>
      <c r="AY56" s="13">
        <v>0</v>
      </c>
      <c r="AZ56" s="13">
        <v>0</v>
      </c>
      <c r="BA56" s="13">
        <v>0</v>
      </c>
      <c r="BB56" s="13">
        <v>0</v>
      </c>
      <c r="BC56" s="13">
        <v>0</v>
      </c>
      <c r="BD56" s="13">
        <v>0</v>
      </c>
      <c r="BE56" s="13">
        <v>0</v>
      </c>
      <c r="BF56" s="13">
        <v>0</v>
      </c>
      <c r="BG56" s="13">
        <v>0</v>
      </c>
      <c r="BH56" s="13">
        <v>0</v>
      </c>
      <c r="BI56" s="13">
        <v>0</v>
      </c>
      <c r="BJ56" s="13">
        <v>0</v>
      </c>
      <c r="BK56" s="13">
        <v>0</v>
      </c>
      <c r="BL56" s="13">
        <v>0</v>
      </c>
      <c r="BM56" s="13">
        <v>0</v>
      </c>
      <c r="BN56" s="13">
        <v>0</v>
      </c>
      <c r="BO56" s="13">
        <v>0</v>
      </c>
      <c r="BP56" s="13">
        <v>0</v>
      </c>
      <c r="BQ56" s="13">
        <v>0</v>
      </c>
      <c r="BR56" s="13">
        <v>0</v>
      </c>
      <c r="BS56" s="13">
        <v>0</v>
      </c>
      <c r="BT56" s="13">
        <v>0</v>
      </c>
      <c r="BU56" s="13">
        <v>0</v>
      </c>
      <c r="BV56" s="13">
        <v>0</v>
      </c>
      <c r="BW56" s="13">
        <v>0</v>
      </c>
      <c r="BX56" s="13">
        <v>0</v>
      </c>
      <c r="BY56" s="13">
        <v>0</v>
      </c>
      <c r="BZ56" s="13">
        <v>0</v>
      </c>
      <c r="CA56" s="13">
        <v>0</v>
      </c>
      <c r="CB56" s="13">
        <v>0</v>
      </c>
      <c r="CC56" s="13">
        <v>0</v>
      </c>
      <c r="CD56" s="13">
        <v>0</v>
      </c>
      <c r="CE56" s="13">
        <v>0</v>
      </c>
      <c r="CF56" s="13">
        <v>0</v>
      </c>
      <c r="CG56" s="13">
        <v>0</v>
      </c>
      <c r="CH56" s="13">
        <v>0</v>
      </c>
    </row>
    <row r="57" spans="1:101" s="169" customFormat="1">
      <c r="A57" s="171" t="s">
        <v>2809</v>
      </c>
      <c r="B57" s="16">
        <v>8</v>
      </c>
      <c r="C57" s="13">
        <v>0</v>
      </c>
      <c r="D57" s="13">
        <v>0</v>
      </c>
      <c r="E57" s="16">
        <v>9</v>
      </c>
      <c r="F57" s="14">
        <v>0</v>
      </c>
      <c r="G57" s="14">
        <v>0</v>
      </c>
      <c r="H57" s="16">
        <v>57</v>
      </c>
      <c r="I57" s="13">
        <v>0</v>
      </c>
      <c r="J57" s="13">
        <v>0</v>
      </c>
      <c r="K57" s="16">
        <v>0</v>
      </c>
      <c r="L57" s="13">
        <v>0</v>
      </c>
      <c r="M57" s="13">
        <v>0</v>
      </c>
      <c r="N57" s="16">
        <v>0</v>
      </c>
      <c r="O57" s="13">
        <v>0</v>
      </c>
      <c r="P57" s="13">
        <v>0</v>
      </c>
      <c r="Q57" s="16">
        <v>0</v>
      </c>
      <c r="R57" s="13">
        <v>0</v>
      </c>
      <c r="S57" s="13">
        <v>0</v>
      </c>
      <c r="T57" s="13">
        <v>0</v>
      </c>
      <c r="U57" s="13">
        <v>0</v>
      </c>
      <c r="V57" s="13">
        <v>0</v>
      </c>
      <c r="W57" s="13">
        <v>0</v>
      </c>
      <c r="X57" s="13">
        <v>0</v>
      </c>
      <c r="Y57" s="13">
        <v>0</v>
      </c>
      <c r="Z57" s="13">
        <v>0</v>
      </c>
      <c r="AA57" s="13">
        <v>0</v>
      </c>
      <c r="AB57" s="13">
        <v>0</v>
      </c>
      <c r="AC57" s="13">
        <v>1</v>
      </c>
      <c r="AD57" s="13">
        <v>0</v>
      </c>
      <c r="AE57" s="13">
        <v>0</v>
      </c>
      <c r="AF57" s="13">
        <v>0</v>
      </c>
      <c r="AG57" s="16">
        <v>9</v>
      </c>
      <c r="AH57" s="16">
        <v>66</v>
      </c>
      <c r="AI57" s="16">
        <v>0</v>
      </c>
      <c r="AJ57" s="16">
        <v>75</v>
      </c>
      <c r="AK57" s="73">
        <v>1</v>
      </c>
      <c r="AL57" s="15">
        <v>0</v>
      </c>
      <c r="AM57" s="13">
        <v>1</v>
      </c>
      <c r="AN57" s="174" t="s">
        <v>2810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3">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3">
        <v>0</v>
      </c>
      <c r="CA57" s="13">
        <v>0</v>
      </c>
      <c r="CB57" s="13">
        <v>0</v>
      </c>
      <c r="CC57" s="13">
        <v>0</v>
      </c>
      <c r="CD57" s="13">
        <v>0</v>
      </c>
      <c r="CE57" s="13">
        <v>0</v>
      </c>
      <c r="CF57" s="13">
        <v>0</v>
      </c>
      <c r="CG57" s="13">
        <v>0</v>
      </c>
      <c r="CH57" s="13">
        <v>0</v>
      </c>
      <c r="CI57" s="40"/>
      <c r="CJ57" s="40"/>
      <c r="CK57" s="40"/>
      <c r="CL57" s="40"/>
      <c r="CM57" s="40"/>
      <c r="CN57" s="40"/>
      <c r="CO57" s="40"/>
      <c r="CP57" s="40"/>
      <c r="CQ57" s="40"/>
      <c r="CR57" s="40"/>
      <c r="CS57" s="40"/>
      <c r="CT57" s="40"/>
      <c r="CU57" s="40"/>
      <c r="CV57" s="40"/>
      <c r="CW57" s="40"/>
    </row>
    <row r="58" spans="1:101" s="169" customFormat="1">
      <c r="A58" s="171" t="s">
        <v>2811</v>
      </c>
      <c r="B58" s="18">
        <v>11</v>
      </c>
      <c r="C58" s="13">
        <v>0</v>
      </c>
      <c r="D58" s="13">
        <v>0</v>
      </c>
      <c r="E58" s="18">
        <v>7</v>
      </c>
      <c r="F58" s="13">
        <v>0</v>
      </c>
      <c r="G58" s="13">
        <v>0</v>
      </c>
      <c r="H58" s="18">
        <v>113</v>
      </c>
      <c r="I58" s="13">
        <v>0</v>
      </c>
      <c r="J58" s="13">
        <v>0</v>
      </c>
      <c r="K58" s="13">
        <v>0</v>
      </c>
      <c r="L58" s="13">
        <v>0</v>
      </c>
      <c r="M58" s="13">
        <v>0</v>
      </c>
      <c r="N58" s="18">
        <v>11</v>
      </c>
      <c r="O58" s="13">
        <v>0</v>
      </c>
      <c r="P58" s="13">
        <v>0</v>
      </c>
      <c r="Q58" s="13">
        <v>0</v>
      </c>
      <c r="R58" s="13">
        <v>0</v>
      </c>
      <c r="S58" s="13">
        <v>0</v>
      </c>
      <c r="T58" s="13">
        <v>0</v>
      </c>
      <c r="U58" s="13">
        <v>0</v>
      </c>
      <c r="V58" s="13">
        <v>0</v>
      </c>
      <c r="W58" s="13">
        <v>0</v>
      </c>
      <c r="X58" s="13">
        <v>0</v>
      </c>
      <c r="Y58" s="13">
        <v>0</v>
      </c>
      <c r="Z58" s="13">
        <v>0</v>
      </c>
      <c r="AA58" s="13">
        <v>0</v>
      </c>
      <c r="AB58" s="13">
        <v>0</v>
      </c>
      <c r="AC58" s="13">
        <v>0</v>
      </c>
      <c r="AD58" s="13">
        <v>0</v>
      </c>
      <c r="AE58" s="13">
        <v>0</v>
      </c>
      <c r="AF58" s="13">
        <v>0</v>
      </c>
      <c r="AG58" s="18">
        <v>11</v>
      </c>
      <c r="AH58" s="18">
        <v>131</v>
      </c>
      <c r="AI58" s="15">
        <v>0</v>
      </c>
      <c r="AJ58" s="18">
        <v>142</v>
      </c>
      <c r="AK58" s="73">
        <v>0</v>
      </c>
      <c r="AL58" s="15">
        <v>0</v>
      </c>
      <c r="AM58" s="13">
        <v>0</v>
      </c>
      <c r="AN58" s="17">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3">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3">
        <v>0</v>
      </c>
      <c r="CA58" s="13">
        <v>0</v>
      </c>
      <c r="CB58" s="13">
        <v>0</v>
      </c>
      <c r="CC58" s="13">
        <v>0</v>
      </c>
      <c r="CD58" s="13">
        <v>0</v>
      </c>
      <c r="CE58" s="13">
        <v>0</v>
      </c>
      <c r="CF58" s="13">
        <v>0</v>
      </c>
      <c r="CG58" s="13">
        <v>0</v>
      </c>
      <c r="CH58" s="13">
        <v>0</v>
      </c>
      <c r="CI58" s="40"/>
      <c r="CJ58" s="40"/>
      <c r="CK58" s="40"/>
      <c r="CL58" s="40"/>
      <c r="CM58" s="40"/>
      <c r="CN58" s="40"/>
      <c r="CO58" s="40"/>
      <c r="CP58" s="40"/>
      <c r="CQ58" s="40"/>
      <c r="CR58" s="40"/>
      <c r="CS58" s="40"/>
      <c r="CT58" s="40"/>
      <c r="CU58" s="40"/>
      <c r="CV58" s="40"/>
      <c r="CW58" s="40"/>
    </row>
    <row r="59" spans="1:101" s="169" customFormat="1">
      <c r="A59" s="171" t="s">
        <v>2812</v>
      </c>
      <c r="B59" s="16">
        <v>9</v>
      </c>
      <c r="C59" s="14">
        <v>0</v>
      </c>
      <c r="D59" s="14">
        <v>0</v>
      </c>
      <c r="E59" s="16">
        <v>0</v>
      </c>
      <c r="F59" s="14">
        <v>0</v>
      </c>
      <c r="G59" s="14">
        <v>0</v>
      </c>
      <c r="H59" s="16">
        <v>95</v>
      </c>
      <c r="I59" s="14">
        <v>0</v>
      </c>
      <c r="J59" s="14">
        <v>0</v>
      </c>
      <c r="K59" s="16">
        <v>129</v>
      </c>
      <c r="L59" s="14">
        <v>0</v>
      </c>
      <c r="M59" s="14">
        <v>0</v>
      </c>
      <c r="N59" s="16">
        <v>0</v>
      </c>
      <c r="O59" s="14">
        <v>0</v>
      </c>
      <c r="P59" s="14">
        <v>0</v>
      </c>
      <c r="Q59" s="16">
        <v>44</v>
      </c>
      <c r="R59" s="14">
        <v>0</v>
      </c>
      <c r="S59" s="14">
        <v>0</v>
      </c>
      <c r="T59" s="14">
        <v>0</v>
      </c>
      <c r="U59" s="14">
        <v>0</v>
      </c>
      <c r="V59" s="14">
        <v>0</v>
      </c>
      <c r="W59" s="16">
        <v>0</v>
      </c>
      <c r="X59" s="14">
        <v>0</v>
      </c>
      <c r="Y59" s="14">
        <v>0</v>
      </c>
      <c r="Z59" s="14">
        <v>0</v>
      </c>
      <c r="AA59" s="14">
        <v>0</v>
      </c>
      <c r="AB59" s="14">
        <v>0</v>
      </c>
      <c r="AC59" s="14">
        <v>0</v>
      </c>
      <c r="AD59" s="14">
        <v>0</v>
      </c>
      <c r="AE59" s="14">
        <v>0</v>
      </c>
      <c r="AF59" s="14">
        <v>0</v>
      </c>
      <c r="AG59" s="16">
        <v>9</v>
      </c>
      <c r="AH59" s="16">
        <v>268</v>
      </c>
      <c r="AI59" s="19">
        <v>0</v>
      </c>
      <c r="AJ59" s="16">
        <v>277</v>
      </c>
      <c r="AK59" s="73">
        <v>0</v>
      </c>
      <c r="AL59" s="19">
        <v>0</v>
      </c>
      <c r="AM59" s="14">
        <v>0</v>
      </c>
      <c r="AN59" s="20">
        <v>0</v>
      </c>
      <c r="AO59" s="14">
        <v>0</v>
      </c>
      <c r="AP59" s="14">
        <v>0</v>
      </c>
      <c r="AQ59" s="14">
        <v>0</v>
      </c>
      <c r="AR59" s="14">
        <v>0</v>
      </c>
      <c r="AS59" s="14">
        <v>0</v>
      </c>
      <c r="AT59" s="14">
        <v>0</v>
      </c>
      <c r="AU59" s="14">
        <v>0</v>
      </c>
      <c r="AV59" s="14">
        <v>0</v>
      </c>
      <c r="AW59" s="14">
        <v>0</v>
      </c>
      <c r="AX59" s="14">
        <v>0</v>
      </c>
      <c r="AY59" s="14">
        <v>0</v>
      </c>
      <c r="AZ59" s="14">
        <v>0</v>
      </c>
      <c r="BA59" s="14">
        <v>0</v>
      </c>
      <c r="BB59" s="14">
        <v>0</v>
      </c>
      <c r="BC59" s="14">
        <v>0</v>
      </c>
      <c r="BD59" s="14">
        <v>0</v>
      </c>
      <c r="BE59" s="14">
        <v>0</v>
      </c>
      <c r="BF59" s="14">
        <v>0</v>
      </c>
      <c r="BG59" s="14">
        <v>0</v>
      </c>
      <c r="BH59" s="14">
        <v>0</v>
      </c>
      <c r="BI59" s="14">
        <v>0</v>
      </c>
      <c r="BJ59" s="14">
        <v>0</v>
      </c>
      <c r="BK59" s="14">
        <v>0</v>
      </c>
      <c r="BL59" s="14">
        <v>0</v>
      </c>
      <c r="BM59" s="14">
        <v>0</v>
      </c>
      <c r="BN59" s="14">
        <v>0</v>
      </c>
      <c r="BO59" s="14">
        <v>0</v>
      </c>
      <c r="BP59" s="14">
        <v>0</v>
      </c>
      <c r="BQ59" s="14">
        <v>0</v>
      </c>
      <c r="BR59" s="14">
        <v>0</v>
      </c>
      <c r="BS59" s="14">
        <v>0</v>
      </c>
      <c r="BT59" s="14">
        <v>0</v>
      </c>
      <c r="BU59" s="14">
        <v>0</v>
      </c>
      <c r="BV59" s="14">
        <v>0</v>
      </c>
      <c r="BW59" s="14">
        <v>0</v>
      </c>
      <c r="BX59" s="14">
        <v>0</v>
      </c>
      <c r="BY59" s="14">
        <v>0</v>
      </c>
      <c r="BZ59" s="14">
        <v>0</v>
      </c>
      <c r="CA59" s="14">
        <v>0</v>
      </c>
      <c r="CB59" s="14">
        <v>0</v>
      </c>
      <c r="CC59" s="14">
        <v>0</v>
      </c>
      <c r="CD59" s="14">
        <v>0</v>
      </c>
      <c r="CE59" s="14">
        <v>0</v>
      </c>
      <c r="CF59" s="14">
        <v>0</v>
      </c>
      <c r="CG59" s="14">
        <v>0</v>
      </c>
      <c r="CH59" s="14">
        <v>0</v>
      </c>
      <c r="CI59" s="40"/>
      <c r="CJ59" s="40"/>
      <c r="CK59" s="40"/>
      <c r="CL59" s="40"/>
      <c r="CM59" s="40"/>
      <c r="CN59" s="40"/>
      <c r="CO59" s="40"/>
      <c r="CP59" s="40"/>
      <c r="CQ59" s="40"/>
      <c r="CR59" s="40"/>
      <c r="CS59" s="40"/>
      <c r="CT59" s="40"/>
      <c r="CU59" s="40"/>
      <c r="CV59" s="40"/>
      <c r="CW59" s="40"/>
    </row>
    <row r="60" spans="1:101" s="169" customFormat="1">
      <c r="A60" s="171" t="s">
        <v>2813</v>
      </c>
      <c r="B60" s="18">
        <v>7</v>
      </c>
      <c r="C60" s="13">
        <v>0</v>
      </c>
      <c r="D60" s="13">
        <v>0</v>
      </c>
      <c r="E60" s="18">
        <v>45</v>
      </c>
      <c r="F60" s="13">
        <v>0</v>
      </c>
      <c r="G60" s="13">
        <v>0</v>
      </c>
      <c r="H60" s="18">
        <v>57</v>
      </c>
      <c r="I60" s="13">
        <v>0</v>
      </c>
      <c r="J60" s="13">
        <v>0</v>
      </c>
      <c r="K60" s="18">
        <v>0</v>
      </c>
      <c r="L60" s="13">
        <v>0</v>
      </c>
      <c r="M60" s="13">
        <v>0</v>
      </c>
      <c r="N60" s="18">
        <v>0</v>
      </c>
      <c r="O60" s="13">
        <v>0</v>
      </c>
      <c r="P60" s="13">
        <v>0</v>
      </c>
      <c r="Q60" s="18">
        <v>0</v>
      </c>
      <c r="R60" s="13">
        <v>0</v>
      </c>
      <c r="S60" s="13">
        <v>0</v>
      </c>
      <c r="T60" s="13">
        <v>0</v>
      </c>
      <c r="U60" s="13">
        <v>0</v>
      </c>
      <c r="V60" s="13">
        <v>0</v>
      </c>
      <c r="W60" s="13">
        <v>0</v>
      </c>
      <c r="X60" s="13">
        <v>0</v>
      </c>
      <c r="Y60" s="13">
        <v>0</v>
      </c>
      <c r="Z60" s="13">
        <v>0</v>
      </c>
      <c r="AA60" s="13">
        <v>0</v>
      </c>
      <c r="AB60" s="13">
        <v>0</v>
      </c>
      <c r="AC60" s="13">
        <v>0</v>
      </c>
      <c r="AD60" s="13">
        <v>0</v>
      </c>
      <c r="AE60" s="13">
        <v>0</v>
      </c>
      <c r="AF60" s="13">
        <v>0</v>
      </c>
      <c r="AG60" s="18">
        <v>7</v>
      </c>
      <c r="AH60" s="18">
        <v>102</v>
      </c>
      <c r="AI60" s="15">
        <v>0</v>
      </c>
      <c r="AJ60" s="18">
        <v>109</v>
      </c>
      <c r="AK60" s="73">
        <v>0</v>
      </c>
      <c r="AL60" s="15">
        <v>0</v>
      </c>
      <c r="AM60" s="13">
        <v>0</v>
      </c>
      <c r="AN60" s="17">
        <v>0</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3">
        <v>0</v>
      </c>
      <c r="BE60" s="13">
        <v>0</v>
      </c>
      <c r="BF60" s="13">
        <v>0</v>
      </c>
      <c r="BG60" s="13">
        <v>0</v>
      </c>
      <c r="BH60" s="13">
        <v>0</v>
      </c>
      <c r="BI60" s="13">
        <v>0</v>
      </c>
      <c r="BJ60" s="13">
        <v>0</v>
      </c>
      <c r="BK60" s="13">
        <v>0</v>
      </c>
      <c r="BL60" s="13">
        <v>0</v>
      </c>
      <c r="BM60" s="13">
        <v>0</v>
      </c>
      <c r="BN60" s="13">
        <v>0</v>
      </c>
      <c r="BO60" s="13">
        <v>0</v>
      </c>
      <c r="BP60" s="13">
        <v>0</v>
      </c>
      <c r="BQ60" s="13">
        <v>0</v>
      </c>
      <c r="BR60" s="13">
        <v>0</v>
      </c>
      <c r="BS60" s="13">
        <v>0</v>
      </c>
      <c r="BT60" s="13">
        <v>0</v>
      </c>
      <c r="BU60" s="13">
        <v>0</v>
      </c>
      <c r="BV60" s="13">
        <v>0</v>
      </c>
      <c r="BW60" s="13">
        <v>0</v>
      </c>
      <c r="BX60" s="13">
        <v>0</v>
      </c>
      <c r="BY60" s="13">
        <v>0</v>
      </c>
      <c r="BZ60" s="13">
        <v>0</v>
      </c>
      <c r="CA60" s="13">
        <v>0</v>
      </c>
      <c r="CB60" s="13">
        <v>0</v>
      </c>
      <c r="CC60" s="13">
        <v>0</v>
      </c>
      <c r="CD60" s="13">
        <v>0</v>
      </c>
      <c r="CE60" s="13">
        <v>0</v>
      </c>
      <c r="CF60" s="13">
        <v>0</v>
      </c>
      <c r="CG60" s="13">
        <v>0</v>
      </c>
      <c r="CH60" s="13">
        <v>0</v>
      </c>
      <c r="CI60" s="40"/>
      <c r="CJ60" s="40"/>
      <c r="CK60" s="40"/>
      <c r="CL60" s="40"/>
      <c r="CM60" s="40"/>
      <c r="CN60" s="40"/>
      <c r="CO60" s="40"/>
      <c r="CP60" s="40"/>
      <c r="CQ60" s="40"/>
      <c r="CR60" s="40"/>
      <c r="CS60" s="40"/>
      <c r="CT60" s="40"/>
      <c r="CU60" s="40"/>
      <c r="CV60" s="40"/>
      <c r="CW60" s="40"/>
    </row>
    <row r="61" spans="1:101" s="169" customFormat="1">
      <c r="A61" s="171" t="s">
        <v>2814</v>
      </c>
      <c r="B61" s="18">
        <v>5</v>
      </c>
      <c r="C61" s="13">
        <v>0</v>
      </c>
      <c r="D61" s="13">
        <v>0</v>
      </c>
      <c r="E61" s="18">
        <v>3</v>
      </c>
      <c r="F61" s="13">
        <v>0</v>
      </c>
      <c r="G61" s="13">
        <v>0</v>
      </c>
      <c r="H61" s="18">
        <v>42</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3">
        <v>0</v>
      </c>
      <c r="AB61" s="13">
        <v>0</v>
      </c>
      <c r="AC61" s="13">
        <v>0</v>
      </c>
      <c r="AD61" s="13">
        <v>0</v>
      </c>
      <c r="AE61" s="13">
        <v>0</v>
      </c>
      <c r="AF61" s="13">
        <v>0</v>
      </c>
      <c r="AG61" s="18">
        <v>5</v>
      </c>
      <c r="AH61" s="18">
        <v>42</v>
      </c>
      <c r="AI61" s="18">
        <v>0</v>
      </c>
      <c r="AJ61" s="18">
        <v>47</v>
      </c>
      <c r="AK61" s="73">
        <v>0</v>
      </c>
      <c r="AL61" s="15">
        <v>0</v>
      </c>
      <c r="AM61" s="13">
        <v>0</v>
      </c>
      <c r="AN61" s="17">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3">
        <v>0</v>
      </c>
      <c r="CA61" s="13">
        <v>0</v>
      </c>
      <c r="CB61" s="13">
        <v>0</v>
      </c>
      <c r="CC61" s="13">
        <v>0</v>
      </c>
      <c r="CD61" s="13">
        <v>0</v>
      </c>
      <c r="CE61" s="13">
        <v>0</v>
      </c>
      <c r="CF61" s="13">
        <v>0</v>
      </c>
      <c r="CG61" s="13">
        <v>0</v>
      </c>
      <c r="CH61" s="13">
        <v>0</v>
      </c>
      <c r="CI61" s="40"/>
      <c r="CJ61" s="40"/>
      <c r="CK61" s="40"/>
      <c r="CL61" s="40"/>
      <c r="CM61" s="40"/>
      <c r="CN61" s="40"/>
      <c r="CO61" s="40"/>
      <c r="CP61" s="40"/>
      <c r="CQ61" s="40"/>
      <c r="CR61" s="40"/>
      <c r="CS61" s="40"/>
      <c r="CT61" s="40"/>
      <c r="CU61" s="40"/>
      <c r="CV61" s="40"/>
      <c r="CW61" s="40"/>
    </row>
    <row r="62" spans="1:101" s="169" customFormat="1">
      <c r="A62" s="171" t="s">
        <v>2815</v>
      </c>
      <c r="B62" s="18">
        <v>6</v>
      </c>
      <c r="C62" s="13">
        <v>0</v>
      </c>
      <c r="D62" s="13">
        <v>0</v>
      </c>
      <c r="E62" s="18">
        <v>6</v>
      </c>
      <c r="F62" s="13">
        <v>0</v>
      </c>
      <c r="G62" s="13">
        <v>0</v>
      </c>
      <c r="H62" s="18">
        <v>150</v>
      </c>
      <c r="I62" s="13">
        <v>0</v>
      </c>
      <c r="J62" s="13">
        <v>0</v>
      </c>
      <c r="K62" s="18">
        <v>4</v>
      </c>
      <c r="L62" s="13">
        <v>0</v>
      </c>
      <c r="M62" s="13">
        <v>0</v>
      </c>
      <c r="N62" s="18">
        <v>0</v>
      </c>
      <c r="O62" s="13">
        <v>0</v>
      </c>
      <c r="P62" s="13">
        <v>0</v>
      </c>
      <c r="Q62" s="13">
        <v>0</v>
      </c>
      <c r="R62" s="13">
        <v>0</v>
      </c>
      <c r="S62" s="13">
        <v>0</v>
      </c>
      <c r="T62" s="13">
        <v>0</v>
      </c>
      <c r="U62" s="13">
        <v>0</v>
      </c>
      <c r="V62" s="13">
        <v>0</v>
      </c>
      <c r="W62" s="13">
        <v>0</v>
      </c>
      <c r="X62" s="13">
        <v>0</v>
      </c>
      <c r="Y62" s="13">
        <v>0</v>
      </c>
      <c r="Z62" s="13">
        <v>0</v>
      </c>
      <c r="AA62" s="13">
        <v>0</v>
      </c>
      <c r="AB62" s="13">
        <v>0</v>
      </c>
      <c r="AC62" s="13">
        <v>0</v>
      </c>
      <c r="AD62" s="13">
        <v>0</v>
      </c>
      <c r="AE62" s="13">
        <v>0</v>
      </c>
      <c r="AF62" s="13">
        <v>0</v>
      </c>
      <c r="AG62" s="18">
        <v>6</v>
      </c>
      <c r="AH62" s="18">
        <v>160</v>
      </c>
      <c r="AI62" s="15">
        <v>0</v>
      </c>
      <c r="AJ62" s="18">
        <v>166</v>
      </c>
      <c r="AK62" s="73">
        <v>0</v>
      </c>
      <c r="AL62" s="15">
        <v>0</v>
      </c>
      <c r="AM62" s="13">
        <v>0</v>
      </c>
      <c r="AN62" s="17">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0</v>
      </c>
      <c r="CE62" s="13">
        <v>0</v>
      </c>
      <c r="CF62" s="13">
        <v>0</v>
      </c>
      <c r="CG62" s="13">
        <v>0</v>
      </c>
      <c r="CH62" s="13">
        <v>0</v>
      </c>
      <c r="CI62" s="40"/>
      <c r="CJ62" s="40"/>
      <c r="CK62" s="40"/>
      <c r="CL62" s="40"/>
      <c r="CM62" s="40"/>
      <c r="CN62" s="40"/>
      <c r="CO62" s="40"/>
      <c r="CP62" s="40"/>
      <c r="CQ62" s="40"/>
      <c r="CR62" s="40"/>
      <c r="CS62" s="40"/>
      <c r="CT62" s="40"/>
      <c r="CU62" s="40"/>
      <c r="CV62" s="40"/>
      <c r="CW62" s="40"/>
    </row>
    <row r="63" spans="1:101" s="169" customFormat="1">
      <c r="A63" s="51" t="s">
        <v>2816</v>
      </c>
      <c r="B63" s="13">
        <v>7</v>
      </c>
      <c r="C63" s="13">
        <v>0</v>
      </c>
      <c r="D63" s="13">
        <v>0</v>
      </c>
      <c r="E63" s="13">
        <v>0</v>
      </c>
      <c r="F63" s="13">
        <v>0</v>
      </c>
      <c r="G63" s="13">
        <v>0</v>
      </c>
      <c r="H63" s="13">
        <v>65</v>
      </c>
      <c r="I63" s="13">
        <v>0</v>
      </c>
      <c r="J63" s="13">
        <v>0</v>
      </c>
      <c r="K63" s="13">
        <v>1</v>
      </c>
      <c r="L63" s="13">
        <v>0</v>
      </c>
      <c r="M63" s="13">
        <v>0</v>
      </c>
      <c r="N63" s="13">
        <v>0</v>
      </c>
      <c r="O63" s="13">
        <v>0</v>
      </c>
      <c r="P63" s="13">
        <v>0</v>
      </c>
      <c r="Q63" s="13">
        <v>13</v>
      </c>
      <c r="R63" s="13">
        <v>0</v>
      </c>
      <c r="S63" s="13">
        <v>0</v>
      </c>
      <c r="T63" s="13">
        <v>0</v>
      </c>
      <c r="U63" s="13">
        <v>0</v>
      </c>
      <c r="V63" s="13">
        <v>0</v>
      </c>
      <c r="W63" s="13">
        <v>0</v>
      </c>
      <c r="X63" s="13">
        <v>0</v>
      </c>
      <c r="Y63" s="13">
        <v>0</v>
      </c>
      <c r="Z63" s="13">
        <v>0</v>
      </c>
      <c r="AA63" s="13">
        <v>0</v>
      </c>
      <c r="AB63" s="13">
        <v>0</v>
      </c>
      <c r="AC63" s="13">
        <v>0</v>
      </c>
      <c r="AD63" s="13">
        <v>0</v>
      </c>
      <c r="AE63" s="13">
        <v>0</v>
      </c>
      <c r="AF63" s="13">
        <v>0</v>
      </c>
      <c r="AG63" s="15">
        <v>7</v>
      </c>
      <c r="AH63" s="15">
        <v>79</v>
      </c>
      <c r="AI63" s="15">
        <v>0</v>
      </c>
      <c r="AJ63" s="15">
        <v>86</v>
      </c>
      <c r="AK63" s="73">
        <v>0</v>
      </c>
      <c r="AL63" s="15">
        <v>0</v>
      </c>
      <c r="AM63" s="13">
        <v>0</v>
      </c>
      <c r="AN63" s="17">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3">
        <v>0</v>
      </c>
      <c r="BI63" s="13">
        <v>0</v>
      </c>
      <c r="BJ63" s="13">
        <v>0</v>
      </c>
      <c r="BK63" s="13">
        <v>0</v>
      </c>
      <c r="BL63" s="13">
        <v>0</v>
      </c>
      <c r="BM63" s="13">
        <v>0</v>
      </c>
      <c r="BN63" s="13">
        <v>0</v>
      </c>
      <c r="BO63" s="13">
        <v>0</v>
      </c>
      <c r="BP63" s="13">
        <v>0</v>
      </c>
      <c r="BQ63" s="13">
        <v>0</v>
      </c>
      <c r="BR63" s="13">
        <v>0</v>
      </c>
      <c r="BS63" s="13">
        <v>0</v>
      </c>
      <c r="BT63" s="13">
        <v>0</v>
      </c>
      <c r="BU63" s="13">
        <v>0</v>
      </c>
      <c r="BV63" s="13">
        <v>0</v>
      </c>
      <c r="BW63" s="13">
        <v>0</v>
      </c>
      <c r="BX63" s="13">
        <v>0</v>
      </c>
      <c r="BY63" s="13">
        <v>0</v>
      </c>
      <c r="BZ63" s="13">
        <v>0</v>
      </c>
      <c r="CA63" s="13">
        <v>0</v>
      </c>
      <c r="CB63" s="13">
        <v>0</v>
      </c>
      <c r="CC63" s="13">
        <v>0</v>
      </c>
      <c r="CD63" s="13">
        <v>0</v>
      </c>
      <c r="CE63" s="13">
        <v>0</v>
      </c>
      <c r="CF63" s="13">
        <v>0</v>
      </c>
      <c r="CG63" s="13">
        <v>0</v>
      </c>
      <c r="CH63" s="13">
        <v>0</v>
      </c>
    </row>
    <row r="64" spans="1:101" s="169" customFormat="1">
      <c r="A64" s="171" t="s">
        <v>818</v>
      </c>
      <c r="B64" s="18">
        <v>7</v>
      </c>
      <c r="C64" s="13">
        <v>1</v>
      </c>
      <c r="D64" s="13">
        <v>0</v>
      </c>
      <c r="E64" s="18">
        <v>72</v>
      </c>
      <c r="F64" s="13">
        <v>0</v>
      </c>
      <c r="G64" s="13">
        <v>0</v>
      </c>
      <c r="H64" s="13">
        <v>0</v>
      </c>
      <c r="I64" s="13">
        <v>0</v>
      </c>
      <c r="J64" s="13">
        <v>0</v>
      </c>
      <c r="K64" s="13">
        <v>0</v>
      </c>
      <c r="L64" s="13">
        <v>0</v>
      </c>
      <c r="M64" s="13">
        <v>0</v>
      </c>
      <c r="N64" s="18">
        <v>12</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8">
        <v>7</v>
      </c>
      <c r="AH64" s="18">
        <v>84</v>
      </c>
      <c r="AI64" s="18">
        <v>0</v>
      </c>
      <c r="AJ64" s="18">
        <v>91</v>
      </c>
      <c r="AK64" s="73">
        <v>1</v>
      </c>
      <c r="AL64" s="15">
        <v>0</v>
      </c>
      <c r="AM64" s="13">
        <v>0</v>
      </c>
      <c r="AN64" s="17" t="s">
        <v>2817</v>
      </c>
      <c r="AO64" s="13">
        <v>0</v>
      </c>
      <c r="AP64" s="13">
        <v>0</v>
      </c>
      <c r="AQ64" s="13">
        <v>0</v>
      </c>
      <c r="AR64" s="13">
        <v>0</v>
      </c>
      <c r="AS64" s="13">
        <v>0</v>
      </c>
      <c r="AT64" s="13">
        <v>0</v>
      </c>
      <c r="AU64" s="13">
        <v>0</v>
      </c>
      <c r="AV64" s="13">
        <v>0</v>
      </c>
      <c r="AW64" s="13">
        <v>0</v>
      </c>
      <c r="AX64" s="13">
        <v>0</v>
      </c>
      <c r="AY64" s="13">
        <v>0</v>
      </c>
      <c r="AZ64" s="13">
        <v>0</v>
      </c>
      <c r="BA64" s="13">
        <v>0</v>
      </c>
      <c r="BB64" s="13">
        <v>0</v>
      </c>
      <c r="BC64" s="13">
        <v>0</v>
      </c>
      <c r="BD64" s="13">
        <v>0</v>
      </c>
      <c r="BE64" s="13">
        <v>0</v>
      </c>
      <c r="BF64" s="13">
        <v>0</v>
      </c>
      <c r="BG64" s="13">
        <v>0</v>
      </c>
      <c r="BH64" s="13">
        <v>0</v>
      </c>
      <c r="BI64" s="13">
        <v>0</v>
      </c>
      <c r="BJ64" s="13">
        <v>0</v>
      </c>
      <c r="BK64" s="13">
        <v>0</v>
      </c>
      <c r="BL64" s="13">
        <v>0</v>
      </c>
      <c r="BM64" s="13">
        <v>0</v>
      </c>
      <c r="BN64" s="13">
        <v>0</v>
      </c>
      <c r="BO64" s="13">
        <v>0</v>
      </c>
      <c r="BP64" s="13">
        <v>0</v>
      </c>
      <c r="BQ64" s="13">
        <v>0</v>
      </c>
      <c r="BR64" s="13">
        <v>0</v>
      </c>
      <c r="BS64" s="13">
        <v>0</v>
      </c>
      <c r="BT64" s="13">
        <v>0</v>
      </c>
      <c r="BU64" s="13">
        <v>0</v>
      </c>
      <c r="BV64" s="13">
        <v>0</v>
      </c>
      <c r="BW64" s="13">
        <v>0</v>
      </c>
      <c r="BX64" s="13">
        <v>0</v>
      </c>
      <c r="BY64" s="13">
        <v>0</v>
      </c>
      <c r="BZ64" s="13">
        <v>0</v>
      </c>
      <c r="CA64" s="13">
        <v>0</v>
      </c>
      <c r="CB64" s="13">
        <v>0</v>
      </c>
      <c r="CC64" s="13">
        <v>0</v>
      </c>
      <c r="CD64" s="13">
        <v>0</v>
      </c>
      <c r="CE64" s="13">
        <v>0</v>
      </c>
      <c r="CF64" s="13">
        <v>0</v>
      </c>
      <c r="CG64" s="13">
        <v>0</v>
      </c>
      <c r="CH64" s="13">
        <v>0</v>
      </c>
      <c r="CI64" s="40"/>
      <c r="CJ64" s="40"/>
      <c r="CK64" s="40"/>
      <c r="CL64" s="40"/>
      <c r="CM64" s="40"/>
      <c r="CN64" s="40"/>
      <c r="CO64" s="40"/>
      <c r="CP64" s="40"/>
      <c r="CQ64" s="40"/>
      <c r="CR64" s="40"/>
      <c r="CS64" s="40"/>
      <c r="CT64" s="40"/>
      <c r="CU64" s="40"/>
      <c r="CV64" s="40"/>
      <c r="CW64" s="40"/>
    </row>
    <row r="65" spans="1:101" s="169" customFormat="1">
      <c r="A65" s="171" t="s">
        <v>819</v>
      </c>
      <c r="B65" s="18">
        <v>4</v>
      </c>
      <c r="C65" s="13">
        <v>0</v>
      </c>
      <c r="D65" s="13">
        <v>0</v>
      </c>
      <c r="E65" s="18">
        <v>3</v>
      </c>
      <c r="F65" s="13">
        <v>0</v>
      </c>
      <c r="G65" s="13">
        <v>0</v>
      </c>
      <c r="H65" s="18">
        <v>145</v>
      </c>
      <c r="I65" s="13">
        <v>0</v>
      </c>
      <c r="J65" s="13">
        <v>0</v>
      </c>
      <c r="K65" s="18">
        <v>0</v>
      </c>
      <c r="L65" s="13">
        <v>0</v>
      </c>
      <c r="M65" s="13">
        <v>0</v>
      </c>
      <c r="N65" s="18">
        <v>30</v>
      </c>
      <c r="O65" s="13">
        <v>0</v>
      </c>
      <c r="P65" s="13">
        <v>0</v>
      </c>
      <c r="Q65" s="18">
        <v>0</v>
      </c>
      <c r="R65" s="13">
        <v>0</v>
      </c>
      <c r="S65" s="13">
        <v>0</v>
      </c>
      <c r="T65" s="18">
        <v>0</v>
      </c>
      <c r="U65" s="13">
        <v>0</v>
      </c>
      <c r="V65" s="13">
        <v>0</v>
      </c>
      <c r="W65" s="18">
        <v>0</v>
      </c>
      <c r="X65" s="13">
        <v>0</v>
      </c>
      <c r="Y65" s="13">
        <v>0</v>
      </c>
      <c r="Z65" s="18">
        <v>0</v>
      </c>
      <c r="AA65" s="13">
        <v>0</v>
      </c>
      <c r="AB65" s="13">
        <v>0</v>
      </c>
      <c r="AC65" s="13">
        <v>0</v>
      </c>
      <c r="AD65" s="13">
        <v>0</v>
      </c>
      <c r="AE65" s="18">
        <v>0</v>
      </c>
      <c r="AF65" s="18">
        <v>0</v>
      </c>
      <c r="AG65" s="18">
        <v>4</v>
      </c>
      <c r="AH65" s="18">
        <v>178</v>
      </c>
      <c r="AI65" s="18">
        <v>0</v>
      </c>
      <c r="AJ65" s="18">
        <v>182</v>
      </c>
      <c r="AK65" s="73">
        <v>0</v>
      </c>
      <c r="AL65" s="15">
        <v>0</v>
      </c>
      <c r="AM65" s="13">
        <v>0</v>
      </c>
      <c r="AN65" s="17">
        <v>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3">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3">
        <v>0</v>
      </c>
      <c r="CA65" s="13">
        <v>0</v>
      </c>
      <c r="CB65" s="13">
        <v>0</v>
      </c>
      <c r="CC65" s="13">
        <v>0</v>
      </c>
      <c r="CD65" s="13">
        <v>0</v>
      </c>
      <c r="CE65" s="13">
        <v>0</v>
      </c>
      <c r="CF65" s="13">
        <v>0</v>
      </c>
      <c r="CG65" s="13">
        <v>0</v>
      </c>
      <c r="CH65" s="13">
        <v>0</v>
      </c>
      <c r="CI65" s="40"/>
      <c r="CJ65" s="40"/>
      <c r="CK65" s="40"/>
      <c r="CL65" s="40"/>
      <c r="CM65" s="40"/>
      <c r="CN65" s="40"/>
      <c r="CO65" s="40"/>
      <c r="CP65" s="40"/>
      <c r="CQ65" s="40"/>
      <c r="CR65" s="40"/>
      <c r="CS65" s="40"/>
      <c r="CT65" s="40"/>
      <c r="CU65" s="40"/>
      <c r="CV65" s="40"/>
      <c r="CW65" s="40"/>
    </row>
    <row r="66" spans="1:101" s="169" customFormat="1">
      <c r="A66" s="171" t="s">
        <v>1217</v>
      </c>
      <c r="B66" s="18">
        <v>7</v>
      </c>
      <c r="C66" s="13">
        <v>0</v>
      </c>
      <c r="D66" s="13">
        <v>0</v>
      </c>
      <c r="E66" s="18">
        <v>15</v>
      </c>
      <c r="F66" s="13">
        <v>0</v>
      </c>
      <c r="G66" s="13">
        <v>0</v>
      </c>
      <c r="H66" s="18">
        <v>118</v>
      </c>
      <c r="I66" s="13">
        <v>0</v>
      </c>
      <c r="J66" s="13">
        <v>0</v>
      </c>
      <c r="K66" s="13">
        <v>0</v>
      </c>
      <c r="L66" s="13">
        <v>0</v>
      </c>
      <c r="M66" s="13">
        <v>0</v>
      </c>
      <c r="N66" s="18">
        <v>20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8">
        <v>7</v>
      </c>
      <c r="AH66" s="18">
        <v>153</v>
      </c>
      <c r="AI66" s="18">
        <v>0</v>
      </c>
      <c r="AJ66" s="18">
        <v>160</v>
      </c>
      <c r="AK66" s="73">
        <v>0</v>
      </c>
      <c r="AL66" s="15">
        <v>0</v>
      </c>
      <c r="AM66" s="13">
        <v>0</v>
      </c>
      <c r="AN66" s="17">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3">
        <v>0</v>
      </c>
      <c r="BI66" s="13">
        <v>0</v>
      </c>
      <c r="BJ66" s="13">
        <v>0</v>
      </c>
      <c r="BK66" s="13">
        <v>0</v>
      </c>
      <c r="BL66" s="13">
        <v>0</v>
      </c>
      <c r="BM66" s="13">
        <v>0</v>
      </c>
      <c r="BN66" s="13">
        <v>0</v>
      </c>
      <c r="BO66" s="13">
        <v>0</v>
      </c>
      <c r="BP66" s="13">
        <v>0</v>
      </c>
      <c r="BQ66" s="13">
        <v>0</v>
      </c>
      <c r="BR66" s="13">
        <v>0</v>
      </c>
      <c r="BS66" s="13">
        <v>0</v>
      </c>
      <c r="BT66" s="13">
        <v>0</v>
      </c>
      <c r="BU66" s="13">
        <v>0</v>
      </c>
      <c r="BV66" s="13">
        <v>0</v>
      </c>
      <c r="BW66" s="13">
        <v>0</v>
      </c>
      <c r="BX66" s="13">
        <v>0</v>
      </c>
      <c r="BY66" s="13">
        <v>0</v>
      </c>
      <c r="BZ66" s="13">
        <v>0</v>
      </c>
      <c r="CA66" s="13">
        <v>0</v>
      </c>
      <c r="CB66" s="13">
        <v>0</v>
      </c>
      <c r="CC66" s="13">
        <v>0</v>
      </c>
      <c r="CD66" s="13">
        <v>0</v>
      </c>
      <c r="CE66" s="13">
        <v>0</v>
      </c>
      <c r="CF66" s="13">
        <v>0</v>
      </c>
      <c r="CG66" s="13">
        <v>0</v>
      </c>
      <c r="CH66" s="13">
        <v>0</v>
      </c>
      <c r="CI66" s="40"/>
      <c r="CJ66" s="40"/>
      <c r="CK66" s="40"/>
      <c r="CL66" s="40"/>
      <c r="CM66" s="40"/>
      <c r="CN66" s="40"/>
      <c r="CO66" s="40"/>
      <c r="CP66" s="40"/>
      <c r="CQ66" s="40"/>
      <c r="CR66" s="40"/>
      <c r="CS66" s="40"/>
      <c r="CT66" s="40"/>
      <c r="CU66" s="40"/>
      <c r="CV66" s="40"/>
      <c r="CW66" s="40"/>
    </row>
    <row r="67" spans="1:101" s="169" customFormat="1">
      <c r="A67" s="171" t="s">
        <v>820</v>
      </c>
      <c r="B67" s="18">
        <v>11</v>
      </c>
      <c r="C67" s="13">
        <v>0</v>
      </c>
      <c r="D67" s="13">
        <v>0</v>
      </c>
      <c r="E67" s="18">
        <v>4</v>
      </c>
      <c r="F67" s="13">
        <v>0</v>
      </c>
      <c r="G67" s="13">
        <v>0</v>
      </c>
      <c r="H67" s="18">
        <v>84</v>
      </c>
      <c r="I67" s="13">
        <v>0</v>
      </c>
      <c r="J67" s="13">
        <v>0</v>
      </c>
      <c r="K67" s="18">
        <v>209</v>
      </c>
      <c r="L67" s="13">
        <v>0</v>
      </c>
      <c r="M67" s="13">
        <v>0</v>
      </c>
      <c r="N67" s="18">
        <v>11</v>
      </c>
      <c r="O67" s="13">
        <v>0</v>
      </c>
      <c r="P67" s="13">
        <v>0</v>
      </c>
      <c r="Q67" s="18">
        <v>0</v>
      </c>
      <c r="R67" s="13">
        <v>0</v>
      </c>
      <c r="S67" s="13">
        <v>0</v>
      </c>
      <c r="T67" s="13">
        <v>0</v>
      </c>
      <c r="U67" s="13">
        <v>0</v>
      </c>
      <c r="V67" s="13">
        <v>0</v>
      </c>
      <c r="W67" s="13">
        <v>0</v>
      </c>
      <c r="X67" s="13">
        <v>0</v>
      </c>
      <c r="Y67" s="13">
        <v>0</v>
      </c>
      <c r="Z67" s="13">
        <v>0</v>
      </c>
      <c r="AA67" s="13">
        <v>0</v>
      </c>
      <c r="AB67" s="13">
        <v>0</v>
      </c>
      <c r="AC67" s="13">
        <v>0</v>
      </c>
      <c r="AD67" s="13">
        <v>0</v>
      </c>
      <c r="AE67" s="13">
        <v>0</v>
      </c>
      <c r="AF67" s="13">
        <v>0</v>
      </c>
      <c r="AG67" s="18">
        <v>11</v>
      </c>
      <c r="AH67" s="18">
        <v>308</v>
      </c>
      <c r="AI67" s="18">
        <v>0</v>
      </c>
      <c r="AJ67" s="18">
        <v>319</v>
      </c>
      <c r="AK67" s="73">
        <v>0</v>
      </c>
      <c r="AL67" s="15">
        <v>0</v>
      </c>
      <c r="AM67" s="13">
        <v>0</v>
      </c>
      <c r="AN67" s="17">
        <v>0</v>
      </c>
      <c r="AO67" s="13">
        <v>0</v>
      </c>
      <c r="AP67" s="13">
        <v>0</v>
      </c>
      <c r="AQ67" s="13">
        <v>0</v>
      </c>
      <c r="AR67" s="13">
        <v>0</v>
      </c>
      <c r="AS67" s="13">
        <v>0</v>
      </c>
      <c r="AT67" s="13">
        <v>0</v>
      </c>
      <c r="AU67" s="13">
        <v>0</v>
      </c>
      <c r="AV67" s="13">
        <v>0</v>
      </c>
      <c r="AW67" s="13">
        <v>0</v>
      </c>
      <c r="AX67" s="13">
        <v>0</v>
      </c>
      <c r="AY67" s="13">
        <v>0</v>
      </c>
      <c r="AZ67" s="13">
        <v>0</v>
      </c>
      <c r="BA67" s="13">
        <v>0</v>
      </c>
      <c r="BB67" s="13">
        <v>0</v>
      </c>
      <c r="BC67" s="13">
        <v>0</v>
      </c>
      <c r="BD67" s="13">
        <v>0</v>
      </c>
      <c r="BE67" s="13">
        <v>0</v>
      </c>
      <c r="BF67" s="13">
        <v>0</v>
      </c>
      <c r="BG67" s="13">
        <v>0</v>
      </c>
      <c r="BH67" s="13">
        <v>0</v>
      </c>
      <c r="BI67" s="13">
        <v>0</v>
      </c>
      <c r="BJ67" s="13">
        <v>0</v>
      </c>
      <c r="BK67" s="13">
        <v>0</v>
      </c>
      <c r="BL67" s="13">
        <v>0</v>
      </c>
      <c r="BM67" s="13">
        <v>0</v>
      </c>
      <c r="BN67" s="13">
        <v>0</v>
      </c>
      <c r="BO67" s="13">
        <v>0</v>
      </c>
      <c r="BP67" s="13">
        <v>0</v>
      </c>
      <c r="BQ67" s="13">
        <v>0</v>
      </c>
      <c r="BR67" s="13">
        <v>0</v>
      </c>
      <c r="BS67" s="13">
        <v>0</v>
      </c>
      <c r="BT67" s="13">
        <v>0</v>
      </c>
      <c r="BU67" s="13">
        <v>0</v>
      </c>
      <c r="BV67" s="13">
        <v>0</v>
      </c>
      <c r="BW67" s="13">
        <v>0</v>
      </c>
      <c r="BX67" s="13">
        <v>0</v>
      </c>
      <c r="BY67" s="13">
        <v>0</v>
      </c>
      <c r="BZ67" s="13">
        <v>0</v>
      </c>
      <c r="CA67" s="13">
        <v>0</v>
      </c>
      <c r="CB67" s="13">
        <v>0</v>
      </c>
      <c r="CC67" s="13">
        <v>0</v>
      </c>
      <c r="CD67" s="13">
        <v>0</v>
      </c>
      <c r="CE67" s="13">
        <v>0</v>
      </c>
      <c r="CF67" s="13">
        <v>0</v>
      </c>
      <c r="CG67" s="13">
        <v>0</v>
      </c>
      <c r="CH67" s="13">
        <v>0</v>
      </c>
      <c r="CI67" s="40"/>
      <c r="CJ67" s="40"/>
      <c r="CK67" s="40"/>
      <c r="CL67" s="40"/>
      <c r="CM67" s="40"/>
      <c r="CN67" s="40"/>
      <c r="CO67" s="40"/>
      <c r="CP67" s="40"/>
      <c r="CQ67" s="40"/>
      <c r="CR67" s="40"/>
      <c r="CS67" s="40"/>
      <c r="CT67" s="40"/>
      <c r="CU67" s="40"/>
      <c r="CV67" s="40"/>
      <c r="CW67" s="40"/>
    </row>
    <row r="68" spans="1:101" s="169" customFormat="1" ht="45">
      <c r="A68" s="171" t="s">
        <v>2818</v>
      </c>
      <c r="B68" s="18">
        <v>8</v>
      </c>
      <c r="C68" s="13">
        <v>1</v>
      </c>
      <c r="D68" s="13">
        <v>0</v>
      </c>
      <c r="E68" s="18">
        <v>0</v>
      </c>
      <c r="F68" s="13">
        <v>0</v>
      </c>
      <c r="G68" s="13">
        <v>0</v>
      </c>
      <c r="H68" s="18">
        <v>103</v>
      </c>
      <c r="I68" s="13">
        <v>0</v>
      </c>
      <c r="J68" s="13">
        <v>0</v>
      </c>
      <c r="K68" s="18">
        <v>0</v>
      </c>
      <c r="L68" s="13">
        <v>0</v>
      </c>
      <c r="M68" s="13">
        <v>0</v>
      </c>
      <c r="N68" s="18">
        <v>0</v>
      </c>
      <c r="O68" s="13">
        <v>0</v>
      </c>
      <c r="P68" s="13">
        <v>0</v>
      </c>
      <c r="Q68" s="18">
        <v>0</v>
      </c>
      <c r="R68" s="13">
        <v>0</v>
      </c>
      <c r="S68" s="13">
        <v>0</v>
      </c>
      <c r="T68" s="13">
        <v>0</v>
      </c>
      <c r="U68" s="13">
        <v>0</v>
      </c>
      <c r="V68" s="13">
        <v>0</v>
      </c>
      <c r="W68" s="13">
        <v>0</v>
      </c>
      <c r="X68" s="13">
        <v>0</v>
      </c>
      <c r="Y68" s="13">
        <v>0</v>
      </c>
      <c r="Z68" s="13">
        <v>0</v>
      </c>
      <c r="AA68" s="13">
        <v>0</v>
      </c>
      <c r="AB68" s="13">
        <v>0</v>
      </c>
      <c r="AC68" s="13">
        <v>0</v>
      </c>
      <c r="AD68" s="13">
        <v>0</v>
      </c>
      <c r="AE68" s="13">
        <v>0</v>
      </c>
      <c r="AF68" s="18">
        <v>0</v>
      </c>
      <c r="AG68" s="18">
        <v>8</v>
      </c>
      <c r="AH68" s="18">
        <v>103</v>
      </c>
      <c r="AI68" s="18">
        <v>0</v>
      </c>
      <c r="AJ68" s="18">
        <v>111</v>
      </c>
      <c r="AK68" s="73">
        <v>1</v>
      </c>
      <c r="AL68" s="15">
        <v>0</v>
      </c>
      <c r="AM68" s="13">
        <v>13</v>
      </c>
      <c r="AN68" s="17" t="s">
        <v>2819</v>
      </c>
      <c r="AO68" s="13">
        <v>0</v>
      </c>
      <c r="AP68" s="13">
        <v>0</v>
      </c>
      <c r="AQ68" s="13">
        <v>0</v>
      </c>
      <c r="AR68" s="13">
        <v>0</v>
      </c>
      <c r="AS68" s="13">
        <v>0</v>
      </c>
      <c r="AT68" s="13">
        <v>0</v>
      </c>
      <c r="AU68" s="13">
        <v>0</v>
      </c>
      <c r="AV68" s="13">
        <v>0</v>
      </c>
      <c r="AW68" s="13">
        <v>0</v>
      </c>
      <c r="AX68" s="13">
        <v>0</v>
      </c>
      <c r="AY68" s="13">
        <v>0</v>
      </c>
      <c r="AZ68" s="13">
        <v>0</v>
      </c>
      <c r="BA68" s="13">
        <v>0</v>
      </c>
      <c r="BB68" s="13">
        <v>0</v>
      </c>
      <c r="BC68" s="13">
        <v>0</v>
      </c>
      <c r="BD68" s="13">
        <v>0</v>
      </c>
      <c r="BE68" s="13">
        <v>0</v>
      </c>
      <c r="BF68" s="13">
        <v>0</v>
      </c>
      <c r="BG68" s="13">
        <v>0</v>
      </c>
      <c r="BH68" s="13">
        <v>0</v>
      </c>
      <c r="BI68" s="13">
        <v>0</v>
      </c>
      <c r="BJ68" s="13">
        <v>0</v>
      </c>
      <c r="BK68" s="13">
        <v>0</v>
      </c>
      <c r="BL68" s="13">
        <v>0</v>
      </c>
      <c r="BM68" s="13">
        <v>0</v>
      </c>
      <c r="BN68" s="13">
        <v>0</v>
      </c>
      <c r="BO68" s="13">
        <v>0</v>
      </c>
      <c r="BP68" s="13">
        <v>0</v>
      </c>
      <c r="BQ68" s="13">
        <v>0</v>
      </c>
      <c r="BR68" s="13">
        <v>0</v>
      </c>
      <c r="BS68" s="13">
        <v>0</v>
      </c>
      <c r="BT68" s="13">
        <v>0</v>
      </c>
      <c r="BU68" s="13">
        <v>0</v>
      </c>
      <c r="BV68" s="13">
        <v>0</v>
      </c>
      <c r="BW68" s="13">
        <v>0</v>
      </c>
      <c r="BX68" s="13">
        <v>0</v>
      </c>
      <c r="BY68" s="13">
        <v>0</v>
      </c>
      <c r="BZ68" s="13">
        <v>0</v>
      </c>
      <c r="CA68" s="13">
        <v>0</v>
      </c>
      <c r="CB68" s="13">
        <v>0</v>
      </c>
      <c r="CC68" s="13">
        <v>0</v>
      </c>
      <c r="CD68" s="13">
        <v>0</v>
      </c>
      <c r="CE68" s="13">
        <v>0</v>
      </c>
      <c r="CF68" s="13">
        <v>0</v>
      </c>
      <c r="CG68" s="13">
        <v>0</v>
      </c>
      <c r="CH68" s="13">
        <v>0</v>
      </c>
      <c r="CI68" s="40"/>
      <c r="CJ68" s="40"/>
      <c r="CK68" s="40"/>
      <c r="CL68" s="40"/>
      <c r="CM68" s="40"/>
      <c r="CN68" s="40"/>
      <c r="CO68" s="40"/>
      <c r="CP68" s="40"/>
      <c r="CQ68" s="40"/>
      <c r="CR68" s="40"/>
      <c r="CS68" s="40"/>
      <c r="CT68" s="40"/>
      <c r="CU68" s="40"/>
      <c r="CV68" s="40"/>
      <c r="CW68" s="40"/>
    </row>
    <row r="69" spans="1:101" s="169" customFormat="1">
      <c r="A69" s="171" t="s">
        <v>2820</v>
      </c>
      <c r="B69" s="18">
        <v>9</v>
      </c>
      <c r="C69" s="13">
        <v>0</v>
      </c>
      <c r="D69" s="13">
        <v>0</v>
      </c>
      <c r="E69" s="18">
        <v>0</v>
      </c>
      <c r="F69" s="13">
        <v>0</v>
      </c>
      <c r="G69" s="13">
        <v>0</v>
      </c>
      <c r="H69" s="18">
        <v>60</v>
      </c>
      <c r="I69" s="13">
        <v>0</v>
      </c>
      <c r="J69" s="13">
        <v>0</v>
      </c>
      <c r="K69" s="18">
        <v>0</v>
      </c>
      <c r="L69" s="13">
        <v>0</v>
      </c>
      <c r="M69" s="13">
        <v>0</v>
      </c>
      <c r="N69" s="18">
        <v>0</v>
      </c>
      <c r="O69" s="13">
        <v>0</v>
      </c>
      <c r="P69" s="13">
        <v>0</v>
      </c>
      <c r="Q69" s="18">
        <v>0</v>
      </c>
      <c r="R69" s="13">
        <v>0</v>
      </c>
      <c r="S69" s="13">
        <v>0</v>
      </c>
      <c r="T69" s="13">
        <v>0</v>
      </c>
      <c r="U69" s="13">
        <v>0</v>
      </c>
      <c r="V69" s="13">
        <v>0</v>
      </c>
      <c r="W69" s="13">
        <v>0</v>
      </c>
      <c r="X69" s="13">
        <v>0</v>
      </c>
      <c r="Y69" s="13">
        <v>0</v>
      </c>
      <c r="Z69" s="13">
        <v>0</v>
      </c>
      <c r="AA69" s="13">
        <v>0</v>
      </c>
      <c r="AB69" s="13">
        <v>0</v>
      </c>
      <c r="AC69" s="13">
        <v>0</v>
      </c>
      <c r="AD69" s="13">
        <v>0</v>
      </c>
      <c r="AE69" s="13">
        <v>0</v>
      </c>
      <c r="AF69" s="13">
        <v>0</v>
      </c>
      <c r="AG69" s="18">
        <v>9</v>
      </c>
      <c r="AH69" s="18">
        <v>60</v>
      </c>
      <c r="AI69" s="18">
        <v>0</v>
      </c>
      <c r="AJ69" s="18">
        <v>69</v>
      </c>
      <c r="AK69" s="73">
        <v>0</v>
      </c>
      <c r="AL69" s="15">
        <v>0</v>
      </c>
      <c r="AM69" s="13">
        <v>0</v>
      </c>
      <c r="AN69" s="17">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0</v>
      </c>
      <c r="BS69" s="13">
        <v>0</v>
      </c>
      <c r="BT69" s="13">
        <v>0</v>
      </c>
      <c r="BU69" s="13">
        <v>0</v>
      </c>
      <c r="BV69" s="13">
        <v>0</v>
      </c>
      <c r="BW69" s="13">
        <v>0</v>
      </c>
      <c r="BX69" s="13">
        <v>0</v>
      </c>
      <c r="BY69" s="13">
        <v>0</v>
      </c>
      <c r="BZ69" s="13">
        <v>0</v>
      </c>
      <c r="CA69" s="13">
        <v>0</v>
      </c>
      <c r="CB69" s="13">
        <v>0</v>
      </c>
      <c r="CC69" s="13">
        <v>0</v>
      </c>
      <c r="CD69" s="13">
        <v>0</v>
      </c>
      <c r="CE69" s="13">
        <v>0</v>
      </c>
      <c r="CF69" s="13">
        <v>0</v>
      </c>
      <c r="CG69" s="13">
        <v>0</v>
      </c>
      <c r="CH69" s="13">
        <v>0</v>
      </c>
      <c r="CI69" s="40"/>
      <c r="CJ69" s="40"/>
      <c r="CK69" s="40"/>
      <c r="CL69" s="40"/>
      <c r="CM69" s="40"/>
      <c r="CN69" s="40"/>
      <c r="CO69" s="40"/>
      <c r="CP69" s="40"/>
      <c r="CQ69" s="40"/>
      <c r="CR69" s="40"/>
      <c r="CS69" s="40"/>
      <c r="CT69" s="40"/>
      <c r="CU69" s="40"/>
      <c r="CV69" s="40"/>
      <c r="CW69" s="40"/>
    </row>
    <row r="70" spans="1:101" s="169" customFormat="1">
      <c r="A70" s="171" t="s">
        <v>2821</v>
      </c>
      <c r="B70" s="18">
        <v>9</v>
      </c>
      <c r="C70" s="13">
        <v>0</v>
      </c>
      <c r="D70" s="13">
        <v>0</v>
      </c>
      <c r="E70" s="18">
        <v>0</v>
      </c>
      <c r="F70" s="13">
        <v>0</v>
      </c>
      <c r="G70" s="13">
        <v>0</v>
      </c>
      <c r="H70" s="18">
        <v>140</v>
      </c>
      <c r="I70" s="13">
        <v>0</v>
      </c>
      <c r="J70" s="13">
        <v>0</v>
      </c>
      <c r="K70" s="18">
        <v>0</v>
      </c>
      <c r="L70" s="13">
        <v>0</v>
      </c>
      <c r="M70" s="13">
        <v>0</v>
      </c>
      <c r="N70" s="18">
        <v>0</v>
      </c>
      <c r="O70" s="13">
        <v>0</v>
      </c>
      <c r="P70" s="13">
        <v>0</v>
      </c>
      <c r="Q70" s="18">
        <v>0</v>
      </c>
      <c r="R70" s="13">
        <v>0</v>
      </c>
      <c r="S70" s="13">
        <v>0</v>
      </c>
      <c r="T70" s="13">
        <v>0</v>
      </c>
      <c r="U70" s="13">
        <v>0</v>
      </c>
      <c r="V70" s="13">
        <v>0</v>
      </c>
      <c r="W70" s="13">
        <v>0</v>
      </c>
      <c r="X70" s="13">
        <v>0</v>
      </c>
      <c r="Y70" s="13">
        <v>0</v>
      </c>
      <c r="Z70" s="13">
        <v>0</v>
      </c>
      <c r="AA70" s="13">
        <v>0</v>
      </c>
      <c r="AB70" s="13">
        <v>0</v>
      </c>
      <c r="AC70" s="13">
        <v>0</v>
      </c>
      <c r="AD70" s="13">
        <v>0</v>
      </c>
      <c r="AE70" s="13">
        <v>0</v>
      </c>
      <c r="AF70" s="13">
        <v>0</v>
      </c>
      <c r="AG70" s="18">
        <v>9</v>
      </c>
      <c r="AH70" s="18">
        <v>140</v>
      </c>
      <c r="AI70" s="18">
        <v>0</v>
      </c>
      <c r="AJ70" s="18">
        <v>149</v>
      </c>
      <c r="AK70" s="73">
        <v>0</v>
      </c>
      <c r="AL70" s="15">
        <v>0</v>
      </c>
      <c r="AM70" s="13">
        <v>0</v>
      </c>
      <c r="AN70" s="17">
        <v>0</v>
      </c>
      <c r="AO70" s="13">
        <v>0</v>
      </c>
      <c r="AP70" s="13">
        <v>0</v>
      </c>
      <c r="AQ70" s="13">
        <v>0</v>
      </c>
      <c r="AR70" s="13">
        <v>0</v>
      </c>
      <c r="AS70" s="13">
        <v>0</v>
      </c>
      <c r="AT70" s="13">
        <v>0</v>
      </c>
      <c r="AU70" s="13">
        <v>0</v>
      </c>
      <c r="AV70" s="13">
        <v>0</v>
      </c>
      <c r="AW70" s="13">
        <v>0</v>
      </c>
      <c r="AX70" s="13">
        <v>0</v>
      </c>
      <c r="AY70" s="13">
        <v>0</v>
      </c>
      <c r="AZ70" s="13">
        <v>0</v>
      </c>
      <c r="BA70" s="13">
        <v>0</v>
      </c>
      <c r="BB70" s="13">
        <v>0</v>
      </c>
      <c r="BC70" s="13">
        <v>0</v>
      </c>
      <c r="BD70" s="13">
        <v>0</v>
      </c>
      <c r="BE70" s="13">
        <v>0</v>
      </c>
      <c r="BF70" s="13">
        <v>0</v>
      </c>
      <c r="BG70" s="13">
        <v>0</v>
      </c>
      <c r="BH70" s="13">
        <v>0</v>
      </c>
      <c r="BI70" s="13">
        <v>0</v>
      </c>
      <c r="BJ70" s="13">
        <v>0</v>
      </c>
      <c r="BK70" s="13">
        <v>0</v>
      </c>
      <c r="BL70" s="13">
        <v>0</v>
      </c>
      <c r="BM70" s="13">
        <v>0</v>
      </c>
      <c r="BN70" s="13">
        <v>0</v>
      </c>
      <c r="BO70" s="13">
        <v>0</v>
      </c>
      <c r="BP70" s="13">
        <v>0</v>
      </c>
      <c r="BQ70" s="13">
        <v>0</v>
      </c>
      <c r="BR70" s="13">
        <v>0</v>
      </c>
      <c r="BS70" s="13">
        <v>0</v>
      </c>
      <c r="BT70" s="13">
        <v>0</v>
      </c>
      <c r="BU70" s="13">
        <v>0</v>
      </c>
      <c r="BV70" s="13">
        <v>0</v>
      </c>
      <c r="BW70" s="13">
        <v>0</v>
      </c>
      <c r="BX70" s="13">
        <v>0</v>
      </c>
      <c r="BY70" s="13">
        <v>0</v>
      </c>
      <c r="BZ70" s="13">
        <v>0</v>
      </c>
      <c r="CA70" s="13">
        <v>0</v>
      </c>
      <c r="CB70" s="13">
        <v>0</v>
      </c>
      <c r="CC70" s="13">
        <v>0</v>
      </c>
      <c r="CD70" s="13">
        <v>0</v>
      </c>
      <c r="CE70" s="13">
        <v>0</v>
      </c>
      <c r="CF70" s="13">
        <v>0</v>
      </c>
      <c r="CG70" s="13">
        <v>0</v>
      </c>
      <c r="CH70" s="13">
        <v>0</v>
      </c>
      <c r="CI70" s="40"/>
      <c r="CJ70" s="40"/>
      <c r="CK70" s="40"/>
      <c r="CL70" s="40"/>
      <c r="CM70" s="40"/>
      <c r="CN70" s="40"/>
      <c r="CO70" s="40"/>
      <c r="CP70" s="40"/>
      <c r="CQ70" s="40"/>
      <c r="CR70" s="40"/>
      <c r="CS70" s="40"/>
      <c r="CT70" s="40"/>
      <c r="CU70" s="40"/>
      <c r="CV70" s="40"/>
      <c r="CW70" s="40"/>
    </row>
    <row r="71" spans="1:101">
      <c r="A71" s="51" t="s">
        <v>2822</v>
      </c>
      <c r="B71" s="13">
        <v>6</v>
      </c>
      <c r="C71" s="13">
        <v>0</v>
      </c>
      <c r="D71" s="13">
        <v>0</v>
      </c>
      <c r="E71" s="13">
        <v>2</v>
      </c>
      <c r="F71" s="13">
        <v>0</v>
      </c>
      <c r="G71" s="13">
        <v>0</v>
      </c>
      <c r="H71" s="13">
        <v>60</v>
      </c>
      <c r="I71" s="13">
        <v>0</v>
      </c>
      <c r="J71" s="13">
        <v>0</v>
      </c>
      <c r="K71" s="13">
        <v>1</v>
      </c>
      <c r="L71" s="13">
        <v>0</v>
      </c>
      <c r="M71" s="13">
        <v>0</v>
      </c>
      <c r="N71" s="13">
        <v>0</v>
      </c>
      <c r="O71" s="13">
        <v>0</v>
      </c>
      <c r="P71" s="13">
        <v>0</v>
      </c>
      <c r="Q71" s="13">
        <v>0</v>
      </c>
      <c r="R71" s="13">
        <v>0</v>
      </c>
      <c r="S71" s="13">
        <v>0</v>
      </c>
      <c r="T71" s="13">
        <v>0</v>
      </c>
      <c r="U71" s="13">
        <v>0</v>
      </c>
      <c r="V71" s="13">
        <v>0</v>
      </c>
      <c r="W71" s="13">
        <v>0</v>
      </c>
      <c r="X71" s="13">
        <v>0</v>
      </c>
      <c r="Y71" s="13">
        <v>0</v>
      </c>
      <c r="Z71" s="13">
        <v>0</v>
      </c>
      <c r="AA71" s="13">
        <v>0</v>
      </c>
      <c r="AB71" s="13">
        <v>0</v>
      </c>
      <c r="AC71" s="13">
        <v>0</v>
      </c>
      <c r="AD71" s="13">
        <v>0</v>
      </c>
      <c r="AE71" s="13">
        <v>0</v>
      </c>
      <c r="AF71" s="13">
        <v>0</v>
      </c>
      <c r="AG71" s="15">
        <v>6</v>
      </c>
      <c r="AH71" s="15">
        <v>63</v>
      </c>
      <c r="AI71" s="15">
        <v>0</v>
      </c>
      <c r="AJ71" s="15">
        <v>69</v>
      </c>
      <c r="AK71" s="73">
        <v>0</v>
      </c>
      <c r="AL71" s="15">
        <v>0</v>
      </c>
      <c r="AM71" s="13">
        <v>0</v>
      </c>
      <c r="AN71" s="17">
        <v>0</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3">
        <v>0</v>
      </c>
      <c r="BE71" s="13">
        <v>0</v>
      </c>
      <c r="BF71" s="13">
        <v>0</v>
      </c>
      <c r="BG71" s="13">
        <v>0</v>
      </c>
      <c r="BH71" s="13">
        <v>0</v>
      </c>
      <c r="BI71" s="13">
        <v>0</v>
      </c>
      <c r="BJ71" s="13">
        <v>0</v>
      </c>
      <c r="BK71" s="13">
        <v>0</v>
      </c>
      <c r="BL71" s="13">
        <v>0</v>
      </c>
      <c r="BM71" s="13">
        <v>0</v>
      </c>
      <c r="BN71" s="13">
        <v>0</v>
      </c>
      <c r="BO71" s="13">
        <v>0</v>
      </c>
      <c r="BP71" s="13">
        <v>0</v>
      </c>
      <c r="BQ71" s="13">
        <v>0</v>
      </c>
      <c r="BR71" s="13">
        <v>0</v>
      </c>
      <c r="BS71" s="13">
        <v>0</v>
      </c>
      <c r="BT71" s="13">
        <v>0</v>
      </c>
      <c r="BU71" s="13">
        <v>0</v>
      </c>
      <c r="BV71" s="13">
        <v>0</v>
      </c>
      <c r="BW71" s="13">
        <v>0</v>
      </c>
      <c r="BX71" s="13">
        <v>0</v>
      </c>
      <c r="BY71" s="13">
        <v>0</v>
      </c>
      <c r="BZ71" s="13">
        <v>0</v>
      </c>
      <c r="CA71" s="13">
        <v>0</v>
      </c>
      <c r="CB71" s="13">
        <v>0</v>
      </c>
      <c r="CC71" s="13">
        <v>0</v>
      </c>
      <c r="CD71" s="13">
        <v>0</v>
      </c>
      <c r="CE71" s="13">
        <v>0</v>
      </c>
      <c r="CF71" s="13">
        <v>0</v>
      </c>
      <c r="CG71" s="13">
        <v>0</v>
      </c>
      <c r="CH71" s="13">
        <v>0</v>
      </c>
      <c r="CI71" s="169"/>
      <c r="CJ71" s="169"/>
      <c r="CK71" s="169"/>
      <c r="CL71" s="169"/>
      <c r="CM71" s="169"/>
      <c r="CN71" s="169"/>
      <c r="CO71" s="169"/>
      <c r="CP71" s="169"/>
      <c r="CQ71" s="169"/>
      <c r="CR71" s="169"/>
      <c r="CS71" s="169"/>
      <c r="CT71" s="169"/>
      <c r="CU71" s="169"/>
      <c r="CV71" s="169"/>
      <c r="CW71" s="169"/>
    </row>
    <row r="72" spans="1:101">
      <c r="A72" s="171" t="s">
        <v>821</v>
      </c>
      <c r="B72" s="18">
        <v>6</v>
      </c>
      <c r="C72" s="13">
        <v>0</v>
      </c>
      <c r="D72" s="13">
        <v>0</v>
      </c>
      <c r="E72" s="18">
        <v>3</v>
      </c>
      <c r="F72" s="13">
        <v>0</v>
      </c>
      <c r="G72" s="13">
        <v>0</v>
      </c>
      <c r="H72" s="18">
        <v>108</v>
      </c>
      <c r="I72" s="13">
        <v>0</v>
      </c>
      <c r="J72" s="13">
        <v>0</v>
      </c>
      <c r="K72" s="18">
        <v>0</v>
      </c>
      <c r="L72" s="13">
        <v>0</v>
      </c>
      <c r="M72" s="13">
        <v>0</v>
      </c>
      <c r="N72" s="18">
        <v>13</v>
      </c>
      <c r="O72" s="13">
        <v>0</v>
      </c>
      <c r="P72" s="13">
        <v>0</v>
      </c>
      <c r="Q72" s="18">
        <v>3</v>
      </c>
      <c r="R72" s="13">
        <v>0</v>
      </c>
      <c r="S72" s="13">
        <v>0</v>
      </c>
      <c r="T72" s="13">
        <v>0</v>
      </c>
      <c r="U72" s="13">
        <v>0</v>
      </c>
      <c r="V72" s="13">
        <v>0</v>
      </c>
      <c r="W72" s="13">
        <v>0</v>
      </c>
      <c r="X72" s="13">
        <v>0</v>
      </c>
      <c r="Y72" s="13">
        <v>0</v>
      </c>
      <c r="Z72" s="13">
        <v>0</v>
      </c>
      <c r="AA72" s="13">
        <v>0</v>
      </c>
      <c r="AB72" s="13">
        <v>0</v>
      </c>
      <c r="AC72" s="13">
        <v>0</v>
      </c>
      <c r="AD72" s="13">
        <v>0</v>
      </c>
      <c r="AE72" s="13">
        <v>0</v>
      </c>
      <c r="AF72" s="13">
        <v>0</v>
      </c>
      <c r="AG72" s="18">
        <v>6</v>
      </c>
      <c r="AH72" s="18">
        <v>124</v>
      </c>
      <c r="AI72" s="18">
        <v>0</v>
      </c>
      <c r="AJ72" s="18">
        <v>130</v>
      </c>
      <c r="AK72" s="73">
        <v>0</v>
      </c>
      <c r="AL72" s="15">
        <v>0</v>
      </c>
      <c r="AM72" s="13">
        <v>0</v>
      </c>
      <c r="AN72" s="17">
        <v>0</v>
      </c>
      <c r="AO72" s="13">
        <v>0</v>
      </c>
      <c r="AP72" s="13">
        <v>0</v>
      </c>
      <c r="AQ72" s="13">
        <v>0</v>
      </c>
      <c r="AR72" s="13">
        <v>0</v>
      </c>
      <c r="AS72" s="13">
        <v>0</v>
      </c>
      <c r="AT72" s="13">
        <v>0</v>
      </c>
      <c r="AU72" s="13">
        <v>0</v>
      </c>
      <c r="AV72" s="13">
        <v>0</v>
      </c>
      <c r="AW72" s="13">
        <v>0</v>
      </c>
      <c r="AX72" s="13">
        <v>0</v>
      </c>
      <c r="AY72" s="13">
        <v>0</v>
      </c>
      <c r="AZ72" s="13">
        <v>0</v>
      </c>
      <c r="BA72" s="13">
        <v>0</v>
      </c>
      <c r="BB72" s="13">
        <v>0</v>
      </c>
      <c r="BC72" s="13">
        <v>0</v>
      </c>
      <c r="BD72" s="13">
        <v>0</v>
      </c>
      <c r="BE72" s="13">
        <v>0</v>
      </c>
      <c r="BF72" s="13">
        <v>0</v>
      </c>
      <c r="BG72" s="13">
        <v>0</v>
      </c>
      <c r="BH72" s="13">
        <v>0</v>
      </c>
      <c r="BI72" s="13">
        <v>0</v>
      </c>
      <c r="BJ72" s="13">
        <v>0</v>
      </c>
      <c r="BK72" s="13">
        <v>0</v>
      </c>
      <c r="BL72" s="13">
        <v>0</v>
      </c>
      <c r="BM72" s="13">
        <v>0</v>
      </c>
      <c r="BN72" s="13">
        <v>0</v>
      </c>
      <c r="BO72" s="13">
        <v>0</v>
      </c>
      <c r="BP72" s="13">
        <v>0</v>
      </c>
      <c r="BQ72" s="13">
        <v>0</v>
      </c>
      <c r="BR72" s="13">
        <v>0</v>
      </c>
      <c r="BS72" s="13">
        <v>0</v>
      </c>
      <c r="BT72" s="13">
        <v>0</v>
      </c>
      <c r="BU72" s="13">
        <v>0</v>
      </c>
      <c r="BV72" s="13">
        <v>0</v>
      </c>
      <c r="BW72" s="13">
        <v>0</v>
      </c>
      <c r="BX72" s="13">
        <v>0</v>
      </c>
      <c r="BY72" s="13">
        <v>0</v>
      </c>
      <c r="BZ72" s="13">
        <v>0</v>
      </c>
      <c r="CA72" s="13">
        <v>0</v>
      </c>
      <c r="CB72" s="13">
        <v>0</v>
      </c>
      <c r="CC72" s="13">
        <v>0</v>
      </c>
      <c r="CD72" s="13">
        <v>0</v>
      </c>
      <c r="CE72" s="13">
        <v>0</v>
      </c>
      <c r="CF72" s="13">
        <v>0</v>
      </c>
      <c r="CG72" s="13">
        <v>0</v>
      </c>
      <c r="CH72" s="13">
        <v>0</v>
      </c>
    </row>
    <row r="73" spans="1:101">
      <c r="A73" s="171" t="s">
        <v>2823</v>
      </c>
      <c r="B73" s="18">
        <v>5</v>
      </c>
      <c r="C73" s="13">
        <v>0</v>
      </c>
      <c r="D73" s="13">
        <v>0</v>
      </c>
      <c r="E73" s="18">
        <v>33</v>
      </c>
      <c r="F73" s="13">
        <v>0</v>
      </c>
      <c r="G73" s="13">
        <v>0</v>
      </c>
      <c r="H73" s="18">
        <v>55</v>
      </c>
      <c r="I73" s="13">
        <v>0</v>
      </c>
      <c r="J73" s="13">
        <v>0</v>
      </c>
      <c r="K73" s="18">
        <v>0</v>
      </c>
      <c r="L73" s="13">
        <v>0</v>
      </c>
      <c r="M73" s="13">
        <v>0</v>
      </c>
      <c r="N73" s="18">
        <v>0</v>
      </c>
      <c r="O73" s="13">
        <v>0</v>
      </c>
      <c r="P73" s="13">
        <v>0</v>
      </c>
      <c r="Q73" s="18">
        <v>0</v>
      </c>
      <c r="R73" s="13">
        <v>0</v>
      </c>
      <c r="S73" s="13">
        <v>0</v>
      </c>
      <c r="T73" s="18">
        <v>0</v>
      </c>
      <c r="U73" s="13">
        <v>0</v>
      </c>
      <c r="V73" s="13">
        <v>0</v>
      </c>
      <c r="W73" s="18">
        <v>0</v>
      </c>
      <c r="X73" s="13">
        <v>0</v>
      </c>
      <c r="Y73" s="13">
        <v>0</v>
      </c>
      <c r="Z73" s="18">
        <v>0</v>
      </c>
      <c r="AA73" s="13">
        <v>0</v>
      </c>
      <c r="AB73" s="13">
        <v>0</v>
      </c>
      <c r="AC73" s="13">
        <v>0</v>
      </c>
      <c r="AD73" s="13">
        <v>0</v>
      </c>
      <c r="AE73" s="18">
        <v>0</v>
      </c>
      <c r="AF73" s="18">
        <v>0</v>
      </c>
      <c r="AG73" s="18">
        <v>5</v>
      </c>
      <c r="AH73" s="18">
        <v>88</v>
      </c>
      <c r="AI73" s="18">
        <v>0</v>
      </c>
      <c r="AJ73" s="18">
        <v>93</v>
      </c>
      <c r="AK73" s="73">
        <v>0</v>
      </c>
      <c r="AL73" s="15">
        <v>0</v>
      </c>
      <c r="AM73" s="13">
        <v>0</v>
      </c>
      <c r="AN73" s="17">
        <v>0</v>
      </c>
      <c r="AO73" s="13">
        <v>0</v>
      </c>
      <c r="AP73" s="13">
        <v>0</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0</v>
      </c>
      <c r="CF73" s="13">
        <v>0</v>
      </c>
      <c r="CG73" s="13">
        <v>0</v>
      </c>
      <c r="CH73" s="13">
        <v>0</v>
      </c>
    </row>
    <row r="74" spans="1:101" s="43" customFormat="1">
      <c r="A74" s="171" t="s">
        <v>822</v>
      </c>
      <c r="B74" s="18">
        <v>5</v>
      </c>
      <c r="C74" s="13">
        <v>0</v>
      </c>
      <c r="D74" s="13">
        <v>0</v>
      </c>
      <c r="E74" s="18">
        <v>7</v>
      </c>
      <c r="F74" s="13">
        <v>0</v>
      </c>
      <c r="G74" s="13">
        <v>0</v>
      </c>
      <c r="H74" s="18">
        <v>59</v>
      </c>
      <c r="I74" s="13">
        <v>0</v>
      </c>
      <c r="J74" s="13">
        <v>0</v>
      </c>
      <c r="K74" s="18">
        <v>0</v>
      </c>
      <c r="L74" s="13">
        <v>0</v>
      </c>
      <c r="M74" s="13">
        <v>0</v>
      </c>
      <c r="N74" s="18">
        <v>16</v>
      </c>
      <c r="O74" s="13">
        <v>0</v>
      </c>
      <c r="P74" s="13">
        <v>0</v>
      </c>
      <c r="Q74" s="18">
        <v>0</v>
      </c>
      <c r="R74" s="13">
        <v>0</v>
      </c>
      <c r="S74" s="13">
        <v>0</v>
      </c>
      <c r="T74" s="18">
        <v>0</v>
      </c>
      <c r="U74" s="13">
        <v>0</v>
      </c>
      <c r="V74" s="13">
        <v>0</v>
      </c>
      <c r="W74" s="18">
        <v>0</v>
      </c>
      <c r="X74" s="13">
        <v>0</v>
      </c>
      <c r="Y74" s="13">
        <v>0</v>
      </c>
      <c r="Z74" s="18">
        <v>0</v>
      </c>
      <c r="AA74" s="13">
        <v>0</v>
      </c>
      <c r="AB74" s="13">
        <v>0</v>
      </c>
      <c r="AC74" s="13">
        <v>1</v>
      </c>
      <c r="AD74" s="13">
        <v>0</v>
      </c>
      <c r="AE74" s="18">
        <v>0</v>
      </c>
      <c r="AF74" s="18">
        <v>0</v>
      </c>
      <c r="AG74" s="18">
        <v>5</v>
      </c>
      <c r="AH74" s="18">
        <v>82</v>
      </c>
      <c r="AI74" s="18">
        <v>0</v>
      </c>
      <c r="AJ74" s="18">
        <v>87</v>
      </c>
      <c r="AK74" s="73">
        <v>1</v>
      </c>
      <c r="AL74" s="15">
        <v>0</v>
      </c>
      <c r="AM74" s="13">
        <v>1</v>
      </c>
      <c r="AN74" s="132" t="s">
        <v>2824</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c r="CI74" s="40"/>
      <c r="CJ74" s="40"/>
      <c r="CK74" s="40"/>
      <c r="CL74" s="40"/>
      <c r="CM74" s="40"/>
      <c r="CN74" s="40"/>
      <c r="CO74" s="40"/>
      <c r="CP74" s="40"/>
      <c r="CQ74" s="40"/>
      <c r="CR74" s="40"/>
      <c r="CS74" s="40"/>
      <c r="CT74" s="40"/>
      <c r="CU74" s="40"/>
      <c r="CV74" s="40"/>
      <c r="CW74" s="40"/>
    </row>
    <row r="75" spans="1:101">
      <c r="A75" s="171" t="s">
        <v>884</v>
      </c>
      <c r="B75" s="16">
        <v>10</v>
      </c>
      <c r="C75" s="14">
        <v>0</v>
      </c>
      <c r="D75" s="14">
        <v>0</v>
      </c>
      <c r="E75" s="16">
        <v>0</v>
      </c>
      <c r="F75" s="14">
        <v>0</v>
      </c>
      <c r="G75" s="14">
        <v>0</v>
      </c>
      <c r="H75" s="16">
        <v>22</v>
      </c>
      <c r="I75" s="14">
        <v>0</v>
      </c>
      <c r="J75" s="14">
        <v>0</v>
      </c>
      <c r="K75" s="16">
        <v>6</v>
      </c>
      <c r="L75" s="14">
        <v>0</v>
      </c>
      <c r="M75" s="14">
        <v>0</v>
      </c>
      <c r="N75" s="16">
        <v>63</v>
      </c>
      <c r="O75" s="14">
        <v>0</v>
      </c>
      <c r="P75" s="14">
        <v>0</v>
      </c>
      <c r="Q75" s="16">
        <v>0</v>
      </c>
      <c r="R75" s="14">
        <v>0</v>
      </c>
      <c r="S75" s="14">
        <v>0</v>
      </c>
      <c r="T75" s="14">
        <v>0</v>
      </c>
      <c r="U75" s="14">
        <v>0</v>
      </c>
      <c r="V75" s="14">
        <v>0</v>
      </c>
      <c r="W75" s="16">
        <v>0</v>
      </c>
      <c r="X75" s="14">
        <v>0</v>
      </c>
      <c r="Y75" s="14">
        <v>0</v>
      </c>
      <c r="Z75" s="14">
        <v>0</v>
      </c>
      <c r="AA75" s="14">
        <v>0</v>
      </c>
      <c r="AB75" s="14">
        <v>0</v>
      </c>
      <c r="AC75" s="14">
        <v>0</v>
      </c>
      <c r="AD75" s="14">
        <v>0</v>
      </c>
      <c r="AE75" s="14">
        <v>0</v>
      </c>
      <c r="AF75" s="14">
        <v>0</v>
      </c>
      <c r="AG75" s="16">
        <v>10</v>
      </c>
      <c r="AH75" s="16">
        <v>91</v>
      </c>
      <c r="AI75" s="19">
        <v>0</v>
      </c>
      <c r="AJ75" s="16">
        <v>101</v>
      </c>
      <c r="AK75" s="73">
        <v>0</v>
      </c>
      <c r="AL75" s="19">
        <v>0</v>
      </c>
      <c r="AM75" s="14">
        <v>0</v>
      </c>
      <c r="AN75" s="20">
        <v>0</v>
      </c>
      <c r="AO75" s="14">
        <v>0</v>
      </c>
      <c r="AP75" s="14">
        <v>0</v>
      </c>
      <c r="AQ75" s="14">
        <v>0</v>
      </c>
      <c r="AR75" s="14">
        <v>0</v>
      </c>
      <c r="AS75" s="14">
        <v>0</v>
      </c>
      <c r="AT75" s="14">
        <v>0</v>
      </c>
      <c r="AU75" s="14">
        <v>0</v>
      </c>
      <c r="AV75" s="14">
        <v>0</v>
      </c>
      <c r="AW75" s="14">
        <v>0</v>
      </c>
      <c r="AX75" s="14">
        <v>0</v>
      </c>
      <c r="AY75" s="14">
        <v>0</v>
      </c>
      <c r="AZ75" s="14">
        <v>0</v>
      </c>
      <c r="BA75" s="14">
        <v>0</v>
      </c>
      <c r="BB75" s="14">
        <v>0</v>
      </c>
      <c r="BC75" s="14">
        <v>0</v>
      </c>
      <c r="BD75" s="14">
        <v>0</v>
      </c>
      <c r="BE75" s="14">
        <v>0</v>
      </c>
      <c r="BF75" s="14">
        <v>0</v>
      </c>
      <c r="BG75" s="14">
        <v>0</v>
      </c>
      <c r="BH75" s="14">
        <v>0</v>
      </c>
      <c r="BI75" s="14">
        <v>0</v>
      </c>
      <c r="BJ75" s="14">
        <v>0</v>
      </c>
      <c r="BK75" s="14">
        <v>0</v>
      </c>
      <c r="BL75" s="14">
        <v>0</v>
      </c>
      <c r="BM75" s="14">
        <v>0</v>
      </c>
      <c r="BN75" s="14">
        <v>0</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0</v>
      </c>
      <c r="CF75" s="14">
        <v>0</v>
      </c>
      <c r="CG75" s="14">
        <v>0</v>
      </c>
      <c r="CH75" s="14">
        <v>0</v>
      </c>
    </row>
    <row r="76" spans="1:101">
      <c r="A76" s="171" t="s">
        <v>2825</v>
      </c>
      <c r="B76" s="18">
        <v>9</v>
      </c>
      <c r="C76" s="13">
        <v>0</v>
      </c>
      <c r="D76" s="13">
        <v>0</v>
      </c>
      <c r="E76" s="18">
        <v>32</v>
      </c>
      <c r="F76" s="13">
        <v>0</v>
      </c>
      <c r="G76" s="13">
        <v>0</v>
      </c>
      <c r="H76" s="18">
        <v>62</v>
      </c>
      <c r="I76" s="13">
        <v>0</v>
      </c>
      <c r="J76" s="13">
        <v>0</v>
      </c>
      <c r="K76" s="18">
        <v>2</v>
      </c>
      <c r="L76" s="13">
        <v>0</v>
      </c>
      <c r="M76" s="13">
        <v>0</v>
      </c>
      <c r="N76" s="18">
        <v>0</v>
      </c>
      <c r="O76" s="13">
        <v>0</v>
      </c>
      <c r="P76" s="13">
        <v>0</v>
      </c>
      <c r="Q76" s="18">
        <v>17</v>
      </c>
      <c r="R76" s="13">
        <v>0</v>
      </c>
      <c r="S76" s="13">
        <v>0</v>
      </c>
      <c r="T76" s="18">
        <v>0</v>
      </c>
      <c r="U76" s="13">
        <v>0</v>
      </c>
      <c r="V76" s="13">
        <v>0</v>
      </c>
      <c r="W76" s="18">
        <v>0</v>
      </c>
      <c r="X76" s="13">
        <v>0</v>
      </c>
      <c r="Y76" s="13">
        <v>0</v>
      </c>
      <c r="Z76" s="18">
        <v>0</v>
      </c>
      <c r="AA76" s="13">
        <v>0</v>
      </c>
      <c r="AB76" s="13">
        <v>0</v>
      </c>
      <c r="AC76" s="13">
        <v>0</v>
      </c>
      <c r="AD76" s="13">
        <v>0</v>
      </c>
      <c r="AE76" s="18">
        <v>0</v>
      </c>
      <c r="AF76" s="18">
        <v>0</v>
      </c>
      <c r="AG76" s="18">
        <v>9</v>
      </c>
      <c r="AH76" s="18">
        <v>96</v>
      </c>
      <c r="AI76" s="18">
        <v>0</v>
      </c>
      <c r="AJ76" s="18">
        <v>105</v>
      </c>
      <c r="AK76" s="73">
        <v>0</v>
      </c>
      <c r="AL76" s="15">
        <v>0</v>
      </c>
      <c r="AM76" s="13">
        <v>0</v>
      </c>
      <c r="AN76" s="17">
        <v>0</v>
      </c>
      <c r="AO76" s="13">
        <v>0</v>
      </c>
      <c r="AP76" s="13">
        <v>0</v>
      </c>
      <c r="AQ76" s="13">
        <v>0</v>
      </c>
      <c r="AR76" s="13">
        <v>0</v>
      </c>
      <c r="AS76" s="13">
        <v>0</v>
      </c>
      <c r="AT76" s="13">
        <v>0</v>
      </c>
      <c r="AU76" s="13">
        <v>0</v>
      </c>
      <c r="AV76" s="13">
        <v>0</v>
      </c>
      <c r="AW76" s="13">
        <v>0</v>
      </c>
      <c r="AX76" s="13">
        <v>0</v>
      </c>
      <c r="AY76" s="13">
        <v>0</v>
      </c>
      <c r="AZ76" s="13">
        <v>0</v>
      </c>
      <c r="BA76" s="13">
        <v>0</v>
      </c>
      <c r="BB76" s="13">
        <v>0</v>
      </c>
      <c r="BC76" s="13">
        <v>0</v>
      </c>
      <c r="BD76" s="13">
        <v>0</v>
      </c>
      <c r="BE76" s="13">
        <v>0</v>
      </c>
      <c r="BF76" s="13">
        <v>0</v>
      </c>
      <c r="BG76" s="13">
        <v>0</v>
      </c>
      <c r="BH76" s="13">
        <v>0</v>
      </c>
      <c r="BI76" s="13">
        <v>0</v>
      </c>
      <c r="BJ76" s="13">
        <v>0</v>
      </c>
      <c r="BK76" s="13">
        <v>0</v>
      </c>
      <c r="BL76" s="13">
        <v>0</v>
      </c>
      <c r="BM76" s="13">
        <v>0</v>
      </c>
      <c r="BN76" s="13">
        <v>0</v>
      </c>
      <c r="BO76" s="13">
        <v>0</v>
      </c>
      <c r="BP76" s="13">
        <v>0</v>
      </c>
      <c r="BQ76" s="13">
        <v>0</v>
      </c>
      <c r="BR76" s="13">
        <v>0</v>
      </c>
      <c r="BS76" s="13">
        <v>0</v>
      </c>
      <c r="BT76" s="13">
        <v>0</v>
      </c>
      <c r="BU76" s="13">
        <v>0</v>
      </c>
      <c r="BV76" s="13">
        <v>0</v>
      </c>
      <c r="BW76" s="13">
        <v>0</v>
      </c>
      <c r="BX76" s="13">
        <v>0</v>
      </c>
      <c r="BY76" s="13">
        <v>0</v>
      </c>
      <c r="BZ76" s="13">
        <v>0</v>
      </c>
      <c r="CA76" s="13">
        <v>0</v>
      </c>
      <c r="CB76" s="13">
        <v>0</v>
      </c>
      <c r="CC76" s="13">
        <v>0</v>
      </c>
      <c r="CD76" s="13">
        <v>0</v>
      </c>
      <c r="CE76" s="13">
        <v>0</v>
      </c>
      <c r="CF76" s="13">
        <v>0</v>
      </c>
      <c r="CG76" s="13">
        <v>0</v>
      </c>
      <c r="CH76" s="13">
        <v>0</v>
      </c>
    </row>
    <row r="77" spans="1:101">
      <c r="A77" s="171" t="s">
        <v>1237</v>
      </c>
      <c r="B77" s="18">
        <v>8</v>
      </c>
      <c r="C77" s="13">
        <v>0</v>
      </c>
      <c r="D77" s="13">
        <v>0</v>
      </c>
      <c r="E77" s="18">
        <v>76</v>
      </c>
      <c r="F77" s="13">
        <v>0</v>
      </c>
      <c r="G77" s="13">
        <v>0</v>
      </c>
      <c r="H77" s="18">
        <v>65</v>
      </c>
      <c r="I77" s="13">
        <v>0</v>
      </c>
      <c r="J77" s="13">
        <v>0</v>
      </c>
      <c r="K77" s="18">
        <v>0</v>
      </c>
      <c r="L77" s="13">
        <v>0</v>
      </c>
      <c r="M77" s="13">
        <v>0</v>
      </c>
      <c r="N77" s="18">
        <v>14</v>
      </c>
      <c r="O77" s="13">
        <v>0</v>
      </c>
      <c r="P77" s="13">
        <v>0</v>
      </c>
      <c r="Q77" s="18">
        <v>0</v>
      </c>
      <c r="R77" s="13">
        <v>0</v>
      </c>
      <c r="S77" s="13">
        <v>0</v>
      </c>
      <c r="T77" s="13">
        <v>0</v>
      </c>
      <c r="U77" s="13">
        <v>0</v>
      </c>
      <c r="V77" s="13">
        <v>0</v>
      </c>
      <c r="W77" s="13">
        <v>0</v>
      </c>
      <c r="X77" s="13">
        <v>0</v>
      </c>
      <c r="Y77" s="13">
        <v>0</v>
      </c>
      <c r="Z77" s="13">
        <v>0</v>
      </c>
      <c r="AA77" s="13">
        <v>0</v>
      </c>
      <c r="AB77" s="13">
        <v>0</v>
      </c>
      <c r="AC77" s="13">
        <v>0</v>
      </c>
      <c r="AD77" s="13">
        <v>0</v>
      </c>
      <c r="AE77" s="13">
        <v>0</v>
      </c>
      <c r="AF77" s="13">
        <v>0</v>
      </c>
      <c r="AG77" s="18">
        <v>8</v>
      </c>
      <c r="AH77" s="18">
        <v>155</v>
      </c>
      <c r="AI77" s="15">
        <v>0</v>
      </c>
      <c r="AJ77" s="18">
        <v>163</v>
      </c>
      <c r="AK77" s="73">
        <v>0</v>
      </c>
      <c r="AL77" s="15">
        <v>0</v>
      </c>
      <c r="AM77" s="13">
        <v>0</v>
      </c>
      <c r="AN77" s="17">
        <v>0</v>
      </c>
      <c r="AO77" s="13">
        <v>0</v>
      </c>
      <c r="AP77" s="13">
        <v>0</v>
      </c>
      <c r="AQ77" s="13">
        <v>0</v>
      </c>
      <c r="AR77" s="13">
        <v>0</v>
      </c>
      <c r="AS77" s="13">
        <v>0</v>
      </c>
      <c r="AT77" s="13">
        <v>0</v>
      </c>
      <c r="AU77" s="13">
        <v>0</v>
      </c>
      <c r="AV77" s="13">
        <v>0</v>
      </c>
      <c r="AW77" s="13">
        <v>0</v>
      </c>
      <c r="AX77" s="13">
        <v>0</v>
      </c>
      <c r="AY77" s="13">
        <v>0</v>
      </c>
      <c r="AZ77" s="13">
        <v>0</v>
      </c>
      <c r="BA77" s="13">
        <v>0</v>
      </c>
      <c r="BB77" s="13">
        <v>0</v>
      </c>
      <c r="BC77" s="13">
        <v>0</v>
      </c>
      <c r="BD77" s="13">
        <v>0</v>
      </c>
      <c r="BE77" s="13">
        <v>0</v>
      </c>
      <c r="BF77" s="13">
        <v>0</v>
      </c>
      <c r="BG77" s="13">
        <v>0</v>
      </c>
      <c r="BH77" s="13">
        <v>0</v>
      </c>
      <c r="BI77" s="13">
        <v>0</v>
      </c>
      <c r="BJ77" s="13">
        <v>0</v>
      </c>
      <c r="BK77" s="13">
        <v>0</v>
      </c>
      <c r="BL77" s="13">
        <v>0</v>
      </c>
      <c r="BM77" s="13">
        <v>0</v>
      </c>
      <c r="BN77" s="13">
        <v>0</v>
      </c>
      <c r="BO77" s="13">
        <v>0</v>
      </c>
      <c r="BP77" s="13">
        <v>0</v>
      </c>
      <c r="BQ77" s="13">
        <v>0</v>
      </c>
      <c r="BR77" s="13">
        <v>0</v>
      </c>
      <c r="BS77" s="13">
        <v>0</v>
      </c>
      <c r="BT77" s="13">
        <v>0</v>
      </c>
      <c r="BU77" s="13">
        <v>0</v>
      </c>
      <c r="BV77" s="13">
        <v>0</v>
      </c>
      <c r="BW77" s="13">
        <v>0</v>
      </c>
      <c r="BX77" s="13">
        <v>0</v>
      </c>
      <c r="BY77" s="13">
        <v>0</v>
      </c>
      <c r="BZ77" s="13">
        <v>0</v>
      </c>
      <c r="CA77" s="13">
        <v>0</v>
      </c>
      <c r="CB77" s="13">
        <v>0</v>
      </c>
      <c r="CC77" s="13">
        <v>0</v>
      </c>
      <c r="CD77" s="13">
        <v>0</v>
      </c>
      <c r="CE77" s="13">
        <v>0</v>
      </c>
      <c r="CF77" s="13">
        <v>0</v>
      </c>
      <c r="CG77" s="13">
        <v>0</v>
      </c>
      <c r="CH77" s="13">
        <v>0</v>
      </c>
    </row>
    <row r="78" spans="1:101">
      <c r="A78" s="171" t="s">
        <v>2826</v>
      </c>
      <c r="B78" s="16">
        <v>11</v>
      </c>
      <c r="C78" s="14">
        <v>0</v>
      </c>
      <c r="D78" s="14">
        <v>0</v>
      </c>
      <c r="E78" s="16">
        <v>0</v>
      </c>
      <c r="F78" s="14">
        <v>0</v>
      </c>
      <c r="G78" s="14">
        <v>0</v>
      </c>
      <c r="H78" s="16">
        <v>65</v>
      </c>
      <c r="I78" s="14">
        <v>0</v>
      </c>
      <c r="J78" s="14">
        <v>0</v>
      </c>
      <c r="K78" s="16">
        <v>1</v>
      </c>
      <c r="L78" s="14">
        <v>0</v>
      </c>
      <c r="M78" s="14">
        <v>0</v>
      </c>
      <c r="N78" s="16">
        <v>3</v>
      </c>
      <c r="O78" s="14">
        <v>0</v>
      </c>
      <c r="P78" s="14">
        <v>0</v>
      </c>
      <c r="Q78" s="16">
        <v>0</v>
      </c>
      <c r="R78" s="14">
        <v>0</v>
      </c>
      <c r="S78" s="14">
        <v>0</v>
      </c>
      <c r="T78" s="14">
        <v>0</v>
      </c>
      <c r="U78" s="14">
        <v>0</v>
      </c>
      <c r="V78" s="14">
        <v>0</v>
      </c>
      <c r="W78" s="16">
        <v>0</v>
      </c>
      <c r="X78" s="14">
        <v>0</v>
      </c>
      <c r="Y78" s="14">
        <v>0</v>
      </c>
      <c r="Z78" s="14">
        <v>0</v>
      </c>
      <c r="AA78" s="14">
        <v>0</v>
      </c>
      <c r="AB78" s="14">
        <v>0</v>
      </c>
      <c r="AC78" s="14">
        <v>0</v>
      </c>
      <c r="AD78" s="14">
        <v>0</v>
      </c>
      <c r="AE78" s="14">
        <v>0</v>
      </c>
      <c r="AF78" s="14">
        <v>0</v>
      </c>
      <c r="AG78" s="16">
        <v>11</v>
      </c>
      <c r="AH78" s="16">
        <v>69</v>
      </c>
      <c r="AI78" s="19">
        <v>0</v>
      </c>
      <c r="AJ78" s="16">
        <v>80</v>
      </c>
      <c r="AK78" s="73">
        <v>0</v>
      </c>
      <c r="AL78" s="19">
        <v>0</v>
      </c>
      <c r="AM78" s="14">
        <v>0</v>
      </c>
      <c r="AN78" s="20">
        <v>0</v>
      </c>
      <c r="AO78" s="14">
        <v>0</v>
      </c>
      <c r="AP78" s="14">
        <v>0</v>
      </c>
      <c r="AQ78" s="14">
        <v>0</v>
      </c>
      <c r="AR78" s="14">
        <v>0</v>
      </c>
      <c r="AS78" s="14">
        <v>0</v>
      </c>
      <c r="AT78" s="14">
        <v>0</v>
      </c>
      <c r="AU78" s="14">
        <v>0</v>
      </c>
      <c r="AV78" s="14">
        <v>0</v>
      </c>
      <c r="AW78" s="14">
        <v>0</v>
      </c>
      <c r="AX78" s="14">
        <v>0</v>
      </c>
      <c r="AY78" s="14">
        <v>0</v>
      </c>
      <c r="AZ78" s="14">
        <v>0</v>
      </c>
      <c r="BA78" s="14">
        <v>0</v>
      </c>
      <c r="BB78" s="14">
        <v>0</v>
      </c>
      <c r="BC78" s="14">
        <v>0</v>
      </c>
      <c r="BD78" s="14">
        <v>0</v>
      </c>
      <c r="BE78" s="14">
        <v>0</v>
      </c>
      <c r="BF78" s="14">
        <v>0</v>
      </c>
      <c r="BG78" s="14">
        <v>0</v>
      </c>
      <c r="BH78" s="14">
        <v>0</v>
      </c>
      <c r="BI78" s="14">
        <v>0</v>
      </c>
      <c r="BJ78" s="14">
        <v>0</v>
      </c>
      <c r="BK78" s="14">
        <v>0</v>
      </c>
      <c r="BL78" s="14">
        <v>0</v>
      </c>
      <c r="BM78" s="14">
        <v>0</v>
      </c>
      <c r="BN78" s="14">
        <v>0</v>
      </c>
      <c r="BO78" s="14">
        <v>0</v>
      </c>
      <c r="BP78" s="14">
        <v>0</v>
      </c>
      <c r="BQ78" s="14">
        <v>0</v>
      </c>
      <c r="BR78" s="14">
        <v>0</v>
      </c>
      <c r="BS78" s="14">
        <v>0</v>
      </c>
      <c r="BT78" s="14">
        <v>0</v>
      </c>
      <c r="BU78" s="14">
        <v>0</v>
      </c>
      <c r="BV78" s="14">
        <v>0</v>
      </c>
      <c r="BW78" s="14">
        <v>0</v>
      </c>
      <c r="BX78" s="14">
        <v>0</v>
      </c>
      <c r="BY78" s="14">
        <v>0</v>
      </c>
      <c r="BZ78" s="14">
        <v>0</v>
      </c>
      <c r="CA78" s="14">
        <v>0</v>
      </c>
      <c r="CB78" s="14">
        <v>0</v>
      </c>
      <c r="CC78" s="14">
        <v>0</v>
      </c>
      <c r="CD78" s="14">
        <v>0</v>
      </c>
      <c r="CE78" s="14">
        <v>0</v>
      </c>
      <c r="CF78" s="14">
        <v>0</v>
      </c>
      <c r="CG78" s="14">
        <v>0</v>
      </c>
      <c r="CH78" s="14">
        <v>0</v>
      </c>
    </row>
    <row r="79" spans="1:101">
      <c r="A79" s="171" t="s">
        <v>2827</v>
      </c>
      <c r="B79" s="18">
        <v>5</v>
      </c>
      <c r="C79" s="13">
        <v>0</v>
      </c>
      <c r="D79" s="13">
        <v>0</v>
      </c>
      <c r="E79" s="18">
        <v>0</v>
      </c>
      <c r="F79" s="13">
        <v>0</v>
      </c>
      <c r="G79" s="13">
        <v>0</v>
      </c>
      <c r="H79" s="18">
        <v>78</v>
      </c>
      <c r="I79" s="13">
        <v>0</v>
      </c>
      <c r="J79" s="13">
        <v>0</v>
      </c>
      <c r="K79" s="18">
        <v>0</v>
      </c>
      <c r="L79" s="13">
        <v>0</v>
      </c>
      <c r="M79" s="13">
        <v>0</v>
      </c>
      <c r="N79" s="18">
        <v>0</v>
      </c>
      <c r="O79" s="13">
        <v>0</v>
      </c>
      <c r="P79" s="13">
        <v>0</v>
      </c>
      <c r="Q79" s="13">
        <v>0</v>
      </c>
      <c r="R79" s="13">
        <v>0</v>
      </c>
      <c r="S79" s="13">
        <v>0</v>
      </c>
      <c r="T79" s="13">
        <v>0</v>
      </c>
      <c r="U79" s="13">
        <v>0</v>
      </c>
      <c r="V79" s="13">
        <v>0</v>
      </c>
      <c r="W79" s="13">
        <v>0</v>
      </c>
      <c r="X79" s="13">
        <v>0</v>
      </c>
      <c r="Y79" s="13">
        <v>0</v>
      </c>
      <c r="Z79" s="13">
        <v>0</v>
      </c>
      <c r="AA79" s="13">
        <v>0</v>
      </c>
      <c r="AB79" s="13">
        <v>0</v>
      </c>
      <c r="AC79" s="13">
        <v>0</v>
      </c>
      <c r="AD79" s="13">
        <v>0</v>
      </c>
      <c r="AE79" s="13">
        <v>0</v>
      </c>
      <c r="AF79" s="13">
        <v>0</v>
      </c>
      <c r="AG79" s="18">
        <v>5</v>
      </c>
      <c r="AH79" s="18">
        <v>78</v>
      </c>
      <c r="AI79" s="15">
        <v>0</v>
      </c>
      <c r="AJ79" s="18">
        <v>83</v>
      </c>
      <c r="AK79" s="73">
        <v>0</v>
      </c>
      <c r="AL79" s="15">
        <v>0</v>
      </c>
      <c r="AM79" s="13">
        <v>0</v>
      </c>
      <c r="AN79" s="17">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0</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row>
    <row r="80" spans="1:101">
      <c r="A80" s="171" t="s">
        <v>2828</v>
      </c>
      <c r="B80" s="18">
        <v>8</v>
      </c>
      <c r="C80" s="13">
        <v>0</v>
      </c>
      <c r="D80" s="13">
        <v>0</v>
      </c>
      <c r="E80" s="18">
        <v>89</v>
      </c>
      <c r="F80" s="13">
        <v>0</v>
      </c>
      <c r="G80" s="13">
        <v>0</v>
      </c>
      <c r="H80" s="18">
        <v>100</v>
      </c>
      <c r="I80" s="13">
        <v>0</v>
      </c>
      <c r="J80" s="13">
        <v>0</v>
      </c>
      <c r="K80" s="18">
        <v>27</v>
      </c>
      <c r="L80" s="13">
        <v>0</v>
      </c>
      <c r="M80" s="13">
        <v>0</v>
      </c>
      <c r="N80" s="13">
        <v>0</v>
      </c>
      <c r="O80" s="13">
        <v>0</v>
      </c>
      <c r="P80" s="13">
        <v>0</v>
      </c>
      <c r="Q80" s="18">
        <v>20</v>
      </c>
      <c r="R80" s="13">
        <v>0</v>
      </c>
      <c r="S80" s="13">
        <v>0</v>
      </c>
      <c r="T80" s="13">
        <v>0</v>
      </c>
      <c r="U80" s="13">
        <v>0</v>
      </c>
      <c r="V80" s="13">
        <v>0</v>
      </c>
      <c r="W80" s="13">
        <v>0</v>
      </c>
      <c r="X80" s="13">
        <v>0</v>
      </c>
      <c r="Y80" s="13">
        <v>0</v>
      </c>
      <c r="Z80" s="13">
        <v>0</v>
      </c>
      <c r="AA80" s="13">
        <v>0</v>
      </c>
      <c r="AB80" s="13">
        <v>0</v>
      </c>
      <c r="AC80" s="13">
        <v>0</v>
      </c>
      <c r="AD80" s="13">
        <v>0</v>
      </c>
      <c r="AE80" s="13">
        <v>0</v>
      </c>
      <c r="AF80" s="13">
        <v>0</v>
      </c>
      <c r="AG80" s="18">
        <v>8</v>
      </c>
      <c r="AH80" s="18">
        <v>236</v>
      </c>
      <c r="AI80" s="18">
        <v>0</v>
      </c>
      <c r="AJ80" s="18">
        <v>244</v>
      </c>
      <c r="AK80" s="73">
        <v>0</v>
      </c>
      <c r="AL80" s="15">
        <v>0</v>
      </c>
      <c r="AM80" s="13">
        <v>0</v>
      </c>
      <c r="AN80" s="17">
        <v>0</v>
      </c>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3">
        <v>0</v>
      </c>
      <c r="BE80" s="13">
        <v>0</v>
      </c>
      <c r="BF80" s="13">
        <v>0</v>
      </c>
      <c r="BG80" s="13">
        <v>0</v>
      </c>
      <c r="BH80" s="13">
        <v>0</v>
      </c>
      <c r="BI80" s="13">
        <v>0</v>
      </c>
      <c r="BJ80" s="13">
        <v>0</v>
      </c>
      <c r="BK80" s="13">
        <v>0</v>
      </c>
      <c r="BL80" s="13">
        <v>0</v>
      </c>
      <c r="BM80" s="13">
        <v>0</v>
      </c>
      <c r="BN80" s="13">
        <v>0</v>
      </c>
      <c r="BO80" s="13">
        <v>0</v>
      </c>
      <c r="BP80" s="13">
        <v>0</v>
      </c>
      <c r="BQ80" s="13">
        <v>0</v>
      </c>
      <c r="BR80" s="13">
        <v>0</v>
      </c>
      <c r="BS80" s="13">
        <v>0</v>
      </c>
      <c r="BT80" s="13">
        <v>0</v>
      </c>
      <c r="BU80" s="13">
        <v>0</v>
      </c>
      <c r="BV80" s="13">
        <v>0</v>
      </c>
      <c r="BW80" s="13">
        <v>0</v>
      </c>
      <c r="BX80" s="13">
        <v>0</v>
      </c>
      <c r="BY80" s="13">
        <v>0</v>
      </c>
      <c r="BZ80" s="13">
        <v>0</v>
      </c>
      <c r="CA80" s="13">
        <v>0</v>
      </c>
      <c r="CB80" s="13">
        <v>0</v>
      </c>
      <c r="CC80" s="13">
        <v>0</v>
      </c>
      <c r="CD80" s="13">
        <v>0</v>
      </c>
      <c r="CE80" s="13">
        <v>0</v>
      </c>
      <c r="CF80" s="13">
        <v>0</v>
      </c>
      <c r="CG80" s="13">
        <v>0</v>
      </c>
      <c r="CH80" s="13">
        <v>0</v>
      </c>
    </row>
    <row r="81" spans="1:101" s="43" customFormat="1">
      <c r="A81" s="171" t="s">
        <v>2829</v>
      </c>
      <c r="B81" s="18">
        <v>7</v>
      </c>
      <c r="C81" s="13">
        <v>0</v>
      </c>
      <c r="D81" s="13">
        <v>0</v>
      </c>
      <c r="E81" s="18">
        <v>2</v>
      </c>
      <c r="F81" s="13">
        <v>0</v>
      </c>
      <c r="G81" s="13">
        <v>0</v>
      </c>
      <c r="H81" s="18">
        <v>63</v>
      </c>
      <c r="I81" s="13">
        <v>0</v>
      </c>
      <c r="J81" s="13">
        <v>0</v>
      </c>
      <c r="K81" s="18">
        <v>0</v>
      </c>
      <c r="L81" s="13">
        <v>0</v>
      </c>
      <c r="M81" s="13">
        <v>0</v>
      </c>
      <c r="N81" s="18">
        <v>0</v>
      </c>
      <c r="O81" s="13">
        <v>0</v>
      </c>
      <c r="P81" s="13">
        <v>0</v>
      </c>
      <c r="Q81" s="18">
        <v>0</v>
      </c>
      <c r="R81" s="13">
        <v>0</v>
      </c>
      <c r="S81" s="13">
        <v>0</v>
      </c>
      <c r="T81" s="13">
        <v>0</v>
      </c>
      <c r="U81" s="13">
        <v>0</v>
      </c>
      <c r="V81" s="13">
        <v>0</v>
      </c>
      <c r="W81" s="13">
        <v>0</v>
      </c>
      <c r="X81" s="13">
        <v>0</v>
      </c>
      <c r="Y81" s="13">
        <v>0</v>
      </c>
      <c r="Z81" s="13">
        <v>0</v>
      </c>
      <c r="AA81" s="13">
        <v>0</v>
      </c>
      <c r="AB81" s="13">
        <v>0</v>
      </c>
      <c r="AC81" s="13">
        <v>1</v>
      </c>
      <c r="AD81" s="13">
        <v>0</v>
      </c>
      <c r="AE81" s="13">
        <v>0</v>
      </c>
      <c r="AF81" s="18">
        <v>0</v>
      </c>
      <c r="AG81" s="18">
        <v>7</v>
      </c>
      <c r="AH81" s="18">
        <v>65</v>
      </c>
      <c r="AI81" s="18">
        <v>0</v>
      </c>
      <c r="AJ81" s="18">
        <v>72</v>
      </c>
      <c r="AK81" s="73">
        <v>1</v>
      </c>
      <c r="AL81" s="15">
        <v>0</v>
      </c>
      <c r="AM81" s="13">
        <v>1</v>
      </c>
      <c r="AN81" s="17" t="s">
        <v>2830</v>
      </c>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3">
        <v>0</v>
      </c>
      <c r="BE81" s="13">
        <v>0</v>
      </c>
      <c r="BF81" s="13">
        <v>0</v>
      </c>
      <c r="BG81" s="13">
        <v>0</v>
      </c>
      <c r="BH81" s="13">
        <v>0</v>
      </c>
      <c r="BI81" s="13">
        <v>0</v>
      </c>
      <c r="BJ81" s="13">
        <v>0</v>
      </c>
      <c r="BK81" s="13">
        <v>0</v>
      </c>
      <c r="BL81" s="13">
        <v>0</v>
      </c>
      <c r="BM81" s="13">
        <v>0</v>
      </c>
      <c r="BN81" s="13">
        <v>0</v>
      </c>
      <c r="BO81" s="13">
        <v>0</v>
      </c>
      <c r="BP81" s="13">
        <v>0</v>
      </c>
      <c r="BQ81" s="13">
        <v>0</v>
      </c>
      <c r="BR81" s="13">
        <v>0</v>
      </c>
      <c r="BS81" s="13">
        <v>0</v>
      </c>
      <c r="BT81" s="13">
        <v>0</v>
      </c>
      <c r="BU81" s="13">
        <v>0</v>
      </c>
      <c r="BV81" s="13">
        <v>0</v>
      </c>
      <c r="BW81" s="13">
        <v>0</v>
      </c>
      <c r="BX81" s="13">
        <v>0</v>
      </c>
      <c r="BY81" s="13">
        <v>0</v>
      </c>
      <c r="BZ81" s="13">
        <v>0</v>
      </c>
      <c r="CA81" s="13">
        <v>0</v>
      </c>
      <c r="CB81" s="13">
        <v>0</v>
      </c>
      <c r="CC81" s="13">
        <v>0</v>
      </c>
      <c r="CD81" s="13">
        <v>0</v>
      </c>
      <c r="CE81" s="13">
        <v>0</v>
      </c>
      <c r="CF81" s="13">
        <v>0</v>
      </c>
      <c r="CG81" s="13">
        <v>0</v>
      </c>
      <c r="CH81" s="13">
        <v>0</v>
      </c>
      <c r="CI81" s="40"/>
      <c r="CJ81" s="40"/>
      <c r="CK81" s="40"/>
      <c r="CL81" s="40"/>
      <c r="CM81" s="40"/>
      <c r="CN81" s="40"/>
      <c r="CO81" s="40"/>
      <c r="CP81" s="40"/>
      <c r="CQ81" s="40"/>
      <c r="CR81" s="40"/>
      <c r="CS81" s="40"/>
      <c r="CT81" s="40"/>
      <c r="CU81" s="40"/>
      <c r="CV81" s="40"/>
      <c r="CW81" s="40"/>
    </row>
    <row r="82" spans="1:101" s="43" customFormat="1" ht="30">
      <c r="A82" s="171" t="s">
        <v>823</v>
      </c>
      <c r="B82" s="18">
        <v>7</v>
      </c>
      <c r="C82" s="13">
        <v>0</v>
      </c>
      <c r="D82" s="13">
        <v>0</v>
      </c>
      <c r="E82" s="18">
        <v>3</v>
      </c>
      <c r="F82" s="13">
        <v>0</v>
      </c>
      <c r="G82" s="13">
        <v>0</v>
      </c>
      <c r="H82" s="18">
        <v>57</v>
      </c>
      <c r="I82" s="13">
        <v>0</v>
      </c>
      <c r="J82" s="13">
        <v>0</v>
      </c>
      <c r="K82" s="18">
        <v>16</v>
      </c>
      <c r="L82" s="13">
        <v>0</v>
      </c>
      <c r="M82" s="13">
        <v>0</v>
      </c>
      <c r="N82" s="18">
        <v>10</v>
      </c>
      <c r="O82" s="13">
        <v>0</v>
      </c>
      <c r="P82" s="13">
        <v>0</v>
      </c>
      <c r="Q82" s="18">
        <v>4</v>
      </c>
      <c r="R82" s="13">
        <v>0</v>
      </c>
      <c r="S82" s="13">
        <v>0</v>
      </c>
      <c r="T82" s="13">
        <v>0</v>
      </c>
      <c r="U82" s="13">
        <v>0</v>
      </c>
      <c r="V82" s="13">
        <v>0</v>
      </c>
      <c r="W82" s="13">
        <v>0</v>
      </c>
      <c r="X82" s="13">
        <v>0</v>
      </c>
      <c r="Y82" s="13">
        <v>0</v>
      </c>
      <c r="Z82" s="13">
        <v>0</v>
      </c>
      <c r="AA82" s="13">
        <v>0</v>
      </c>
      <c r="AB82" s="13">
        <v>0</v>
      </c>
      <c r="AC82" s="13">
        <v>2</v>
      </c>
      <c r="AD82" s="13">
        <v>0</v>
      </c>
      <c r="AE82" s="13">
        <v>0</v>
      </c>
      <c r="AF82" s="18">
        <v>0</v>
      </c>
      <c r="AG82" s="18">
        <v>7</v>
      </c>
      <c r="AH82" s="18">
        <v>90</v>
      </c>
      <c r="AI82" s="18">
        <v>0</v>
      </c>
      <c r="AJ82" s="18">
        <v>97</v>
      </c>
      <c r="AK82" s="73">
        <v>2</v>
      </c>
      <c r="AL82" s="15">
        <v>0</v>
      </c>
      <c r="AM82" s="13">
        <v>2</v>
      </c>
      <c r="AN82" s="17" t="s">
        <v>2831</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3">
        <v>0</v>
      </c>
      <c r="BE82" s="13">
        <v>0</v>
      </c>
      <c r="BF82" s="13">
        <v>0</v>
      </c>
      <c r="BG82" s="13">
        <v>0</v>
      </c>
      <c r="BH82" s="13">
        <v>0</v>
      </c>
      <c r="BI82" s="13">
        <v>0</v>
      </c>
      <c r="BJ82" s="13">
        <v>0</v>
      </c>
      <c r="BK82" s="13">
        <v>0</v>
      </c>
      <c r="BL82" s="13">
        <v>0</v>
      </c>
      <c r="BM82" s="13">
        <v>0</v>
      </c>
      <c r="BN82" s="13">
        <v>0</v>
      </c>
      <c r="BO82" s="13">
        <v>0</v>
      </c>
      <c r="BP82" s="13">
        <v>0</v>
      </c>
      <c r="BQ82" s="13">
        <v>0</v>
      </c>
      <c r="BR82" s="13">
        <v>0</v>
      </c>
      <c r="BS82" s="13">
        <v>0</v>
      </c>
      <c r="BT82" s="13">
        <v>0</v>
      </c>
      <c r="BU82" s="13">
        <v>0</v>
      </c>
      <c r="BV82" s="13">
        <v>0</v>
      </c>
      <c r="BW82" s="13">
        <v>0</v>
      </c>
      <c r="BX82" s="13">
        <v>0</v>
      </c>
      <c r="BY82" s="13">
        <v>0</v>
      </c>
      <c r="BZ82" s="13">
        <v>0</v>
      </c>
      <c r="CA82" s="13">
        <v>0</v>
      </c>
      <c r="CB82" s="13">
        <v>0</v>
      </c>
      <c r="CC82" s="13">
        <v>0</v>
      </c>
      <c r="CD82" s="13">
        <v>0</v>
      </c>
      <c r="CE82" s="13">
        <v>0</v>
      </c>
      <c r="CF82" s="13">
        <v>0</v>
      </c>
      <c r="CG82" s="13">
        <v>0</v>
      </c>
      <c r="CH82" s="13">
        <v>0</v>
      </c>
      <c r="CI82" s="40"/>
      <c r="CJ82" s="40"/>
      <c r="CK82" s="40"/>
      <c r="CL82" s="40"/>
      <c r="CM82" s="40"/>
      <c r="CN82" s="40"/>
      <c r="CO82" s="40"/>
      <c r="CP82" s="40"/>
      <c r="CQ82" s="40"/>
      <c r="CR82" s="40"/>
      <c r="CS82" s="40"/>
      <c r="CT82" s="40"/>
      <c r="CU82" s="40"/>
      <c r="CV82" s="40"/>
      <c r="CW82" s="40"/>
    </row>
    <row r="83" spans="1:101" ht="45">
      <c r="A83" s="171" t="s">
        <v>824</v>
      </c>
      <c r="B83" s="18">
        <v>10</v>
      </c>
      <c r="C83" s="13">
        <v>2</v>
      </c>
      <c r="D83" s="13">
        <v>0</v>
      </c>
      <c r="E83" s="18">
        <v>12</v>
      </c>
      <c r="F83" s="13">
        <v>0</v>
      </c>
      <c r="G83" s="13">
        <v>0</v>
      </c>
      <c r="H83" s="18">
        <v>46</v>
      </c>
      <c r="I83" s="13">
        <v>0</v>
      </c>
      <c r="J83" s="13">
        <v>0</v>
      </c>
      <c r="K83" s="18">
        <v>0</v>
      </c>
      <c r="L83" s="13">
        <v>0</v>
      </c>
      <c r="M83" s="13">
        <v>0</v>
      </c>
      <c r="N83" s="18">
        <v>18</v>
      </c>
      <c r="O83" s="13">
        <v>0</v>
      </c>
      <c r="P83" s="13">
        <v>0</v>
      </c>
      <c r="Q83" s="18">
        <v>3</v>
      </c>
      <c r="R83" s="13">
        <v>0</v>
      </c>
      <c r="S83" s="13">
        <v>0</v>
      </c>
      <c r="T83" s="13">
        <v>0</v>
      </c>
      <c r="U83" s="13">
        <v>0</v>
      </c>
      <c r="V83" s="13">
        <v>0</v>
      </c>
      <c r="W83" s="13">
        <v>0</v>
      </c>
      <c r="X83" s="13">
        <v>0</v>
      </c>
      <c r="Y83" s="13">
        <v>0</v>
      </c>
      <c r="Z83" s="13">
        <v>0</v>
      </c>
      <c r="AA83" s="13">
        <v>0</v>
      </c>
      <c r="AB83" s="13">
        <v>0</v>
      </c>
      <c r="AC83" s="13">
        <v>2</v>
      </c>
      <c r="AD83" s="13">
        <v>0</v>
      </c>
      <c r="AE83" s="13">
        <v>0</v>
      </c>
      <c r="AF83" s="18">
        <v>0</v>
      </c>
      <c r="AG83" s="18">
        <v>10</v>
      </c>
      <c r="AH83" s="18">
        <v>79</v>
      </c>
      <c r="AI83" s="18">
        <v>0</v>
      </c>
      <c r="AJ83" s="18">
        <v>89</v>
      </c>
      <c r="AK83" s="73">
        <v>4</v>
      </c>
      <c r="AL83" s="15">
        <v>0</v>
      </c>
      <c r="AM83" s="13">
        <v>8</v>
      </c>
      <c r="AN83" s="17" t="s">
        <v>2832</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0</v>
      </c>
      <c r="BP83" s="13">
        <v>0</v>
      </c>
      <c r="BQ83" s="13">
        <v>0</v>
      </c>
      <c r="BR83" s="13">
        <v>0</v>
      </c>
      <c r="BS83" s="13">
        <v>0</v>
      </c>
      <c r="BT83" s="13">
        <v>0</v>
      </c>
      <c r="BU83" s="13">
        <v>0</v>
      </c>
      <c r="BV83" s="13">
        <v>0</v>
      </c>
      <c r="BW83" s="13">
        <v>0</v>
      </c>
      <c r="BX83" s="13">
        <v>0</v>
      </c>
      <c r="BY83" s="13">
        <v>0</v>
      </c>
      <c r="BZ83" s="13">
        <v>0</v>
      </c>
      <c r="CA83" s="13">
        <v>0</v>
      </c>
      <c r="CB83" s="13">
        <v>0</v>
      </c>
      <c r="CC83" s="13">
        <v>0</v>
      </c>
      <c r="CD83" s="13">
        <v>0</v>
      </c>
      <c r="CE83" s="13">
        <v>0</v>
      </c>
      <c r="CF83" s="13">
        <v>0</v>
      </c>
      <c r="CG83" s="13">
        <v>0</v>
      </c>
      <c r="CH83" s="13">
        <v>0</v>
      </c>
    </row>
    <row r="84" spans="1:101">
      <c r="A84" s="171" t="s">
        <v>885</v>
      </c>
      <c r="B84" s="16">
        <v>5</v>
      </c>
      <c r="C84" s="14">
        <v>0</v>
      </c>
      <c r="D84" s="14">
        <v>0</v>
      </c>
      <c r="E84" s="16">
        <v>0</v>
      </c>
      <c r="F84" s="14">
        <v>0</v>
      </c>
      <c r="G84" s="14">
        <v>0</v>
      </c>
      <c r="H84" s="16">
        <v>51</v>
      </c>
      <c r="I84" s="14">
        <v>0</v>
      </c>
      <c r="J84" s="14">
        <v>0</v>
      </c>
      <c r="K84" s="16">
        <v>2</v>
      </c>
      <c r="L84" s="14">
        <v>0</v>
      </c>
      <c r="M84" s="14">
        <v>0</v>
      </c>
      <c r="N84" s="16">
        <v>18</v>
      </c>
      <c r="O84" s="14">
        <v>0</v>
      </c>
      <c r="P84" s="14">
        <v>0</v>
      </c>
      <c r="Q84" s="16">
        <v>0</v>
      </c>
      <c r="R84" s="14">
        <v>0</v>
      </c>
      <c r="S84" s="14">
        <v>0</v>
      </c>
      <c r="T84" s="14">
        <v>0</v>
      </c>
      <c r="U84" s="14">
        <v>0</v>
      </c>
      <c r="V84" s="14">
        <v>0</v>
      </c>
      <c r="W84" s="16">
        <v>0</v>
      </c>
      <c r="X84" s="14">
        <v>0</v>
      </c>
      <c r="Y84" s="14">
        <v>0</v>
      </c>
      <c r="Z84" s="14">
        <v>0</v>
      </c>
      <c r="AA84" s="14">
        <v>0</v>
      </c>
      <c r="AB84" s="14">
        <v>0</v>
      </c>
      <c r="AC84" s="14">
        <v>0</v>
      </c>
      <c r="AD84" s="14">
        <v>0</v>
      </c>
      <c r="AE84" s="14">
        <v>0</v>
      </c>
      <c r="AF84" s="14">
        <v>0</v>
      </c>
      <c r="AG84" s="16">
        <v>5</v>
      </c>
      <c r="AH84" s="16">
        <v>71</v>
      </c>
      <c r="AI84" s="19">
        <v>0</v>
      </c>
      <c r="AJ84" s="16">
        <v>76</v>
      </c>
      <c r="AK84" s="73">
        <v>0</v>
      </c>
      <c r="AL84" s="19">
        <v>0</v>
      </c>
      <c r="AM84" s="14">
        <v>0</v>
      </c>
      <c r="AN84" s="20">
        <v>0</v>
      </c>
      <c r="AO84" s="14">
        <v>0</v>
      </c>
      <c r="AP84" s="14">
        <v>0</v>
      </c>
      <c r="AQ84" s="14">
        <v>0</v>
      </c>
      <c r="AR84" s="14">
        <v>0</v>
      </c>
      <c r="AS84" s="14">
        <v>0</v>
      </c>
      <c r="AT84" s="14">
        <v>0</v>
      </c>
      <c r="AU84" s="14">
        <v>0</v>
      </c>
      <c r="AV84" s="14">
        <v>0</v>
      </c>
      <c r="AW84" s="14">
        <v>0</v>
      </c>
      <c r="AX84" s="14">
        <v>0</v>
      </c>
      <c r="AY84" s="14">
        <v>0</v>
      </c>
      <c r="AZ84" s="14">
        <v>0</v>
      </c>
      <c r="BA84" s="14">
        <v>0</v>
      </c>
      <c r="BB84" s="14">
        <v>0</v>
      </c>
      <c r="BC84" s="14">
        <v>0</v>
      </c>
      <c r="BD84" s="14">
        <v>0</v>
      </c>
      <c r="BE84" s="14">
        <v>0</v>
      </c>
      <c r="BF84" s="14">
        <v>0</v>
      </c>
      <c r="BG84" s="14">
        <v>0</v>
      </c>
      <c r="BH84" s="14">
        <v>0</v>
      </c>
      <c r="BI84" s="14">
        <v>0</v>
      </c>
      <c r="BJ84" s="14">
        <v>0</v>
      </c>
      <c r="BK84" s="14">
        <v>0</v>
      </c>
      <c r="BL84" s="14">
        <v>0</v>
      </c>
      <c r="BM84" s="14">
        <v>0</v>
      </c>
      <c r="BN84" s="14">
        <v>0</v>
      </c>
      <c r="BO84" s="14">
        <v>0</v>
      </c>
      <c r="BP84" s="14">
        <v>0</v>
      </c>
      <c r="BQ84" s="14">
        <v>0</v>
      </c>
      <c r="BR84" s="14">
        <v>0</v>
      </c>
      <c r="BS84" s="14">
        <v>0</v>
      </c>
      <c r="BT84" s="14">
        <v>0</v>
      </c>
      <c r="BU84" s="14">
        <v>0</v>
      </c>
      <c r="BV84" s="14">
        <v>0</v>
      </c>
      <c r="BW84" s="14">
        <v>0</v>
      </c>
      <c r="BX84" s="14">
        <v>0</v>
      </c>
      <c r="BY84" s="14">
        <v>0</v>
      </c>
      <c r="BZ84" s="14">
        <v>0</v>
      </c>
      <c r="CA84" s="14">
        <v>0</v>
      </c>
      <c r="CB84" s="14">
        <v>0</v>
      </c>
      <c r="CC84" s="14">
        <v>0</v>
      </c>
      <c r="CD84" s="14">
        <v>0</v>
      </c>
      <c r="CE84" s="14">
        <v>0</v>
      </c>
      <c r="CF84" s="14">
        <v>0</v>
      </c>
      <c r="CG84" s="14">
        <v>0</v>
      </c>
      <c r="CH84" s="14">
        <v>0</v>
      </c>
    </row>
    <row r="85" spans="1:101">
      <c r="A85" s="171" t="s">
        <v>825</v>
      </c>
      <c r="B85" s="18">
        <v>9</v>
      </c>
      <c r="C85" s="13">
        <v>0</v>
      </c>
      <c r="D85" s="13">
        <v>0</v>
      </c>
      <c r="E85" s="18">
        <v>0</v>
      </c>
      <c r="F85" s="13">
        <v>0</v>
      </c>
      <c r="G85" s="13">
        <v>0</v>
      </c>
      <c r="H85" s="18">
        <v>58</v>
      </c>
      <c r="I85" s="13">
        <v>0</v>
      </c>
      <c r="J85" s="13">
        <v>0</v>
      </c>
      <c r="K85" s="18">
        <v>0</v>
      </c>
      <c r="L85" s="13">
        <v>0</v>
      </c>
      <c r="M85" s="13">
        <v>0</v>
      </c>
      <c r="N85" s="18">
        <v>9</v>
      </c>
      <c r="O85" s="13">
        <v>0</v>
      </c>
      <c r="P85" s="13">
        <v>0</v>
      </c>
      <c r="Q85" s="18">
        <v>0</v>
      </c>
      <c r="R85" s="13">
        <v>0</v>
      </c>
      <c r="S85" s="13">
        <v>0</v>
      </c>
      <c r="T85" s="18">
        <v>0</v>
      </c>
      <c r="U85" s="13">
        <v>0</v>
      </c>
      <c r="V85" s="13">
        <v>0</v>
      </c>
      <c r="W85" s="18">
        <v>0</v>
      </c>
      <c r="X85" s="13">
        <v>0</v>
      </c>
      <c r="Y85" s="13">
        <v>0</v>
      </c>
      <c r="Z85" s="18">
        <v>0</v>
      </c>
      <c r="AA85" s="13">
        <v>0</v>
      </c>
      <c r="AB85" s="13">
        <v>0</v>
      </c>
      <c r="AC85" s="13">
        <v>1</v>
      </c>
      <c r="AD85" s="13">
        <v>0</v>
      </c>
      <c r="AE85" s="18">
        <v>0</v>
      </c>
      <c r="AF85" s="18">
        <v>0</v>
      </c>
      <c r="AG85" s="18">
        <v>9</v>
      </c>
      <c r="AH85" s="18">
        <v>58</v>
      </c>
      <c r="AI85" s="18">
        <v>0</v>
      </c>
      <c r="AJ85" s="18">
        <v>67</v>
      </c>
      <c r="AK85" s="73">
        <v>1</v>
      </c>
      <c r="AL85" s="15">
        <v>0</v>
      </c>
      <c r="AM85" s="13">
        <v>1</v>
      </c>
      <c r="AN85" s="132" t="s">
        <v>2573</v>
      </c>
      <c r="AO85" s="13">
        <v>0</v>
      </c>
      <c r="AP85" s="13">
        <v>0</v>
      </c>
      <c r="AQ85" s="13">
        <v>0</v>
      </c>
      <c r="AR85" s="13">
        <v>0</v>
      </c>
      <c r="AS85" s="13">
        <v>0</v>
      </c>
      <c r="AT85" s="13">
        <v>0</v>
      </c>
      <c r="AU85" s="13">
        <v>0</v>
      </c>
      <c r="AV85" s="13">
        <v>0</v>
      </c>
      <c r="AW85" s="13">
        <v>0</v>
      </c>
      <c r="AX85" s="13">
        <v>0</v>
      </c>
      <c r="AY85" s="13">
        <v>0</v>
      </c>
      <c r="AZ85" s="13">
        <v>0</v>
      </c>
      <c r="BA85" s="13">
        <v>0</v>
      </c>
      <c r="BB85" s="13">
        <v>0</v>
      </c>
      <c r="BC85" s="13">
        <v>0</v>
      </c>
      <c r="BD85" s="13">
        <v>0</v>
      </c>
      <c r="BE85" s="13">
        <v>0</v>
      </c>
      <c r="BF85" s="13">
        <v>0</v>
      </c>
      <c r="BG85" s="13">
        <v>0</v>
      </c>
      <c r="BH85" s="13">
        <v>0</v>
      </c>
      <c r="BI85" s="13">
        <v>0</v>
      </c>
      <c r="BJ85" s="13">
        <v>0</v>
      </c>
      <c r="BK85" s="13">
        <v>0</v>
      </c>
      <c r="BL85" s="13">
        <v>0</v>
      </c>
      <c r="BM85" s="13">
        <v>0</v>
      </c>
      <c r="BN85" s="13">
        <v>0</v>
      </c>
      <c r="BO85" s="13">
        <v>0</v>
      </c>
      <c r="BP85" s="13">
        <v>0</v>
      </c>
      <c r="BQ85" s="13">
        <v>0</v>
      </c>
      <c r="BR85" s="13">
        <v>0</v>
      </c>
      <c r="BS85" s="13">
        <v>0</v>
      </c>
      <c r="BT85" s="13">
        <v>0</v>
      </c>
      <c r="BU85" s="13">
        <v>0</v>
      </c>
      <c r="BV85" s="13">
        <v>0</v>
      </c>
      <c r="BW85" s="13">
        <v>0</v>
      </c>
      <c r="BX85" s="13">
        <v>0</v>
      </c>
      <c r="BY85" s="13">
        <v>0</v>
      </c>
      <c r="BZ85" s="13">
        <v>0</v>
      </c>
      <c r="CA85" s="13">
        <v>0</v>
      </c>
      <c r="CB85" s="13">
        <v>0</v>
      </c>
      <c r="CC85" s="13">
        <v>0</v>
      </c>
      <c r="CD85" s="13">
        <v>0</v>
      </c>
      <c r="CE85" s="13">
        <v>0</v>
      </c>
      <c r="CF85" s="13">
        <v>0</v>
      </c>
      <c r="CG85" s="13">
        <v>0</v>
      </c>
      <c r="CH85" s="13">
        <v>0</v>
      </c>
    </row>
    <row r="86" spans="1:101" s="43" customFormat="1">
      <c r="A86" s="51" t="s">
        <v>2833</v>
      </c>
      <c r="B86" s="13">
        <v>11</v>
      </c>
      <c r="C86" s="13">
        <v>0</v>
      </c>
      <c r="D86" s="13">
        <v>0</v>
      </c>
      <c r="E86" s="13">
        <v>0</v>
      </c>
      <c r="F86" s="13">
        <v>0</v>
      </c>
      <c r="G86" s="13">
        <v>0</v>
      </c>
      <c r="H86" s="13">
        <v>191</v>
      </c>
      <c r="I86" s="13">
        <v>0</v>
      </c>
      <c r="J86" s="13">
        <v>0</v>
      </c>
      <c r="K86" s="13">
        <v>0</v>
      </c>
      <c r="L86" s="13">
        <v>0</v>
      </c>
      <c r="M86" s="13">
        <v>0</v>
      </c>
      <c r="N86" s="13">
        <v>0</v>
      </c>
      <c r="O86" s="13">
        <v>0</v>
      </c>
      <c r="P86" s="13">
        <v>0</v>
      </c>
      <c r="Q86" s="13">
        <v>0</v>
      </c>
      <c r="R86" s="13">
        <v>0</v>
      </c>
      <c r="S86" s="13">
        <v>0</v>
      </c>
      <c r="T86" s="13">
        <v>0</v>
      </c>
      <c r="U86" s="13">
        <v>0</v>
      </c>
      <c r="V86" s="13">
        <v>0</v>
      </c>
      <c r="W86" s="13">
        <v>0</v>
      </c>
      <c r="X86" s="13">
        <v>0</v>
      </c>
      <c r="Y86" s="13">
        <v>0</v>
      </c>
      <c r="Z86" s="13">
        <v>0</v>
      </c>
      <c r="AA86" s="13">
        <v>0</v>
      </c>
      <c r="AB86" s="13">
        <v>0</v>
      </c>
      <c r="AC86" s="13">
        <v>0</v>
      </c>
      <c r="AD86" s="13">
        <v>0</v>
      </c>
      <c r="AE86" s="13">
        <v>0</v>
      </c>
      <c r="AF86" s="13">
        <v>0</v>
      </c>
      <c r="AG86" s="15">
        <v>11</v>
      </c>
      <c r="AH86" s="15">
        <v>191</v>
      </c>
      <c r="AI86" s="15">
        <v>0</v>
      </c>
      <c r="AJ86" s="15">
        <v>192</v>
      </c>
      <c r="AK86" s="73">
        <v>0</v>
      </c>
      <c r="AL86" s="15">
        <v>0</v>
      </c>
      <c r="AM86" s="13">
        <v>0</v>
      </c>
      <c r="AN86" s="17">
        <v>0</v>
      </c>
      <c r="AO86" s="13">
        <v>0</v>
      </c>
      <c r="AP86" s="13">
        <v>0</v>
      </c>
      <c r="AQ86" s="13">
        <v>0</v>
      </c>
      <c r="AR86" s="13">
        <v>0</v>
      </c>
      <c r="AS86" s="13">
        <v>0</v>
      </c>
      <c r="AT86" s="13">
        <v>0</v>
      </c>
      <c r="AU86" s="13">
        <v>0</v>
      </c>
      <c r="AV86" s="13">
        <v>0</v>
      </c>
      <c r="AW86" s="13">
        <v>0</v>
      </c>
      <c r="AX86" s="13">
        <v>0</v>
      </c>
      <c r="AY86" s="13">
        <v>0</v>
      </c>
      <c r="AZ86" s="13">
        <v>0</v>
      </c>
      <c r="BA86" s="13">
        <v>0</v>
      </c>
      <c r="BB86" s="13">
        <v>0</v>
      </c>
      <c r="BC86" s="13">
        <v>0</v>
      </c>
      <c r="BD86" s="13">
        <v>0</v>
      </c>
      <c r="BE86" s="13">
        <v>0</v>
      </c>
      <c r="BF86" s="13">
        <v>0</v>
      </c>
      <c r="BG86" s="13">
        <v>0</v>
      </c>
      <c r="BH86" s="13">
        <v>0</v>
      </c>
      <c r="BI86" s="13">
        <v>0</v>
      </c>
      <c r="BJ86" s="13">
        <v>0</v>
      </c>
      <c r="BK86" s="13">
        <v>0</v>
      </c>
      <c r="BL86" s="13">
        <v>0</v>
      </c>
      <c r="BM86" s="13">
        <v>0</v>
      </c>
      <c r="BN86" s="13">
        <v>0</v>
      </c>
      <c r="BO86" s="13">
        <v>0</v>
      </c>
      <c r="BP86" s="13">
        <v>0</v>
      </c>
      <c r="BQ86" s="13">
        <v>0</v>
      </c>
      <c r="BR86" s="13">
        <v>0</v>
      </c>
      <c r="BS86" s="13">
        <v>0</v>
      </c>
      <c r="BT86" s="13">
        <v>0</v>
      </c>
      <c r="BU86" s="13">
        <v>0</v>
      </c>
      <c r="BV86" s="13">
        <v>0</v>
      </c>
      <c r="BW86" s="13">
        <v>0</v>
      </c>
      <c r="BX86" s="13">
        <v>0</v>
      </c>
      <c r="BY86" s="13">
        <v>0</v>
      </c>
      <c r="BZ86" s="13">
        <v>0</v>
      </c>
      <c r="CA86" s="13">
        <v>0</v>
      </c>
      <c r="CB86" s="13">
        <v>0</v>
      </c>
      <c r="CC86" s="13">
        <v>0</v>
      </c>
      <c r="CD86" s="13">
        <v>0</v>
      </c>
      <c r="CE86" s="13">
        <v>0</v>
      </c>
      <c r="CF86" s="13">
        <v>0</v>
      </c>
      <c r="CG86" s="13">
        <v>0</v>
      </c>
      <c r="CH86" s="13">
        <v>0</v>
      </c>
      <c r="CI86" s="40"/>
      <c r="CJ86" s="40"/>
      <c r="CK86" s="40"/>
      <c r="CL86" s="40"/>
      <c r="CM86" s="40"/>
      <c r="CN86" s="40"/>
      <c r="CO86" s="40"/>
      <c r="CP86" s="40"/>
      <c r="CQ86" s="40"/>
      <c r="CR86" s="40"/>
      <c r="CS86" s="40"/>
      <c r="CT86" s="40"/>
      <c r="CU86" s="40"/>
      <c r="CV86" s="40"/>
      <c r="CW86" s="40"/>
    </row>
    <row r="87" spans="1:101" s="43" customFormat="1">
      <c r="A87" s="171" t="s">
        <v>826</v>
      </c>
      <c r="B87" s="18">
        <v>7</v>
      </c>
      <c r="C87" s="13">
        <v>0</v>
      </c>
      <c r="D87" s="13">
        <v>0</v>
      </c>
      <c r="E87" s="18">
        <v>174</v>
      </c>
      <c r="F87" s="13">
        <v>0</v>
      </c>
      <c r="G87" s="13">
        <v>0</v>
      </c>
      <c r="H87" s="18">
        <v>109</v>
      </c>
      <c r="I87" s="13">
        <v>0</v>
      </c>
      <c r="J87" s="13">
        <v>0</v>
      </c>
      <c r="K87" s="18">
        <v>32</v>
      </c>
      <c r="L87" s="13">
        <v>0</v>
      </c>
      <c r="M87" s="13">
        <v>0</v>
      </c>
      <c r="N87" s="18">
        <v>19</v>
      </c>
      <c r="O87" s="13">
        <v>0</v>
      </c>
      <c r="P87" s="13">
        <v>0</v>
      </c>
      <c r="Q87" s="18">
        <v>57</v>
      </c>
      <c r="R87" s="13">
        <v>0</v>
      </c>
      <c r="S87" s="13">
        <v>0</v>
      </c>
      <c r="T87" s="18">
        <v>0</v>
      </c>
      <c r="U87" s="13">
        <v>0</v>
      </c>
      <c r="V87" s="13">
        <v>0</v>
      </c>
      <c r="W87" s="18">
        <v>0</v>
      </c>
      <c r="X87" s="13">
        <v>0</v>
      </c>
      <c r="Y87" s="13">
        <v>0</v>
      </c>
      <c r="Z87" s="18">
        <v>0</v>
      </c>
      <c r="AA87" s="13">
        <v>0</v>
      </c>
      <c r="AB87" s="13">
        <v>0</v>
      </c>
      <c r="AC87" s="13">
        <v>0</v>
      </c>
      <c r="AD87" s="13">
        <v>0</v>
      </c>
      <c r="AE87" s="18">
        <v>0</v>
      </c>
      <c r="AF87" s="18">
        <v>0</v>
      </c>
      <c r="AG87" s="18">
        <v>7</v>
      </c>
      <c r="AH87" s="18">
        <v>391</v>
      </c>
      <c r="AI87" s="18">
        <v>0</v>
      </c>
      <c r="AJ87" s="18">
        <v>398</v>
      </c>
      <c r="AK87" s="73">
        <v>0</v>
      </c>
      <c r="AL87" s="15">
        <v>0</v>
      </c>
      <c r="AM87" s="13">
        <v>0</v>
      </c>
      <c r="AN87" s="17">
        <v>0</v>
      </c>
      <c r="AO87" s="13">
        <v>0</v>
      </c>
      <c r="AP87" s="13">
        <v>0</v>
      </c>
      <c r="AQ87" s="13">
        <v>0</v>
      </c>
      <c r="AR87" s="13">
        <v>0</v>
      </c>
      <c r="AS87" s="13">
        <v>0</v>
      </c>
      <c r="AT87" s="13">
        <v>0</v>
      </c>
      <c r="AU87" s="13">
        <v>0</v>
      </c>
      <c r="AV87" s="13">
        <v>0</v>
      </c>
      <c r="AW87" s="13">
        <v>0</v>
      </c>
      <c r="AX87" s="13">
        <v>0</v>
      </c>
      <c r="AY87" s="13">
        <v>0</v>
      </c>
      <c r="AZ87" s="13">
        <v>0</v>
      </c>
      <c r="BA87" s="13">
        <v>0</v>
      </c>
      <c r="BB87" s="13">
        <v>0</v>
      </c>
      <c r="BC87" s="13">
        <v>0</v>
      </c>
      <c r="BD87" s="13">
        <v>0</v>
      </c>
      <c r="BE87" s="13">
        <v>0</v>
      </c>
      <c r="BF87" s="13">
        <v>0</v>
      </c>
      <c r="BG87" s="13">
        <v>0</v>
      </c>
      <c r="BH87" s="13">
        <v>0</v>
      </c>
      <c r="BI87" s="13">
        <v>0</v>
      </c>
      <c r="BJ87" s="13">
        <v>0</v>
      </c>
      <c r="BK87" s="13">
        <v>0</v>
      </c>
      <c r="BL87" s="13">
        <v>0</v>
      </c>
      <c r="BM87" s="13">
        <v>0</v>
      </c>
      <c r="BN87" s="13">
        <v>0</v>
      </c>
      <c r="BO87" s="13">
        <v>0</v>
      </c>
      <c r="BP87" s="13">
        <v>0</v>
      </c>
      <c r="BQ87" s="13">
        <v>0</v>
      </c>
      <c r="BR87" s="13">
        <v>0</v>
      </c>
      <c r="BS87" s="13">
        <v>0</v>
      </c>
      <c r="BT87" s="13">
        <v>0</v>
      </c>
      <c r="BU87" s="13">
        <v>0</v>
      </c>
      <c r="BV87" s="13">
        <v>0</v>
      </c>
      <c r="BW87" s="13">
        <v>0</v>
      </c>
      <c r="BX87" s="13">
        <v>0</v>
      </c>
      <c r="BY87" s="13">
        <v>0</v>
      </c>
      <c r="BZ87" s="13">
        <v>0</v>
      </c>
      <c r="CA87" s="13">
        <v>0</v>
      </c>
      <c r="CB87" s="13">
        <v>0</v>
      </c>
      <c r="CC87" s="13">
        <v>0</v>
      </c>
      <c r="CD87" s="13">
        <v>0</v>
      </c>
      <c r="CE87" s="13">
        <v>0</v>
      </c>
      <c r="CF87" s="13">
        <v>0</v>
      </c>
      <c r="CG87" s="13">
        <v>0</v>
      </c>
      <c r="CH87" s="13">
        <v>0</v>
      </c>
      <c r="CI87" s="40"/>
      <c r="CJ87" s="40"/>
      <c r="CK87" s="40"/>
      <c r="CL87" s="40"/>
      <c r="CM87" s="40"/>
      <c r="CN87" s="40"/>
      <c r="CO87" s="40"/>
      <c r="CP87" s="40"/>
      <c r="CQ87" s="40"/>
      <c r="CR87" s="40"/>
      <c r="CS87" s="40"/>
      <c r="CT87" s="40"/>
      <c r="CU87" s="40"/>
      <c r="CV87" s="40"/>
      <c r="CW87" s="40"/>
    </row>
    <row r="88" spans="1:101" s="43" customFormat="1">
      <c r="A88" s="171" t="s">
        <v>886</v>
      </c>
      <c r="B88" s="16">
        <v>7</v>
      </c>
      <c r="C88" s="14">
        <v>0</v>
      </c>
      <c r="D88" s="14">
        <v>0</v>
      </c>
      <c r="E88" s="16">
        <v>0</v>
      </c>
      <c r="F88" s="14">
        <v>0</v>
      </c>
      <c r="G88" s="14">
        <v>0</v>
      </c>
      <c r="H88" s="16">
        <v>49</v>
      </c>
      <c r="I88" s="14">
        <v>0</v>
      </c>
      <c r="J88" s="14">
        <v>0</v>
      </c>
      <c r="K88" s="16">
        <v>0</v>
      </c>
      <c r="L88" s="14">
        <v>0</v>
      </c>
      <c r="M88" s="14">
        <v>0</v>
      </c>
      <c r="N88" s="16">
        <v>15</v>
      </c>
      <c r="O88" s="14">
        <v>0</v>
      </c>
      <c r="P88" s="14">
        <v>0</v>
      </c>
      <c r="Q88" s="16">
        <v>0</v>
      </c>
      <c r="R88" s="14">
        <v>0</v>
      </c>
      <c r="S88" s="14">
        <v>0</v>
      </c>
      <c r="T88" s="14">
        <v>0</v>
      </c>
      <c r="U88" s="14">
        <v>0</v>
      </c>
      <c r="V88" s="14">
        <v>0</v>
      </c>
      <c r="W88" s="16">
        <v>0</v>
      </c>
      <c r="X88" s="14">
        <v>0</v>
      </c>
      <c r="Y88" s="14">
        <v>0</v>
      </c>
      <c r="Z88" s="14">
        <v>0</v>
      </c>
      <c r="AA88" s="14">
        <v>0</v>
      </c>
      <c r="AB88" s="14">
        <v>0</v>
      </c>
      <c r="AC88" s="14">
        <v>0</v>
      </c>
      <c r="AD88" s="14">
        <v>0</v>
      </c>
      <c r="AE88" s="14">
        <v>0</v>
      </c>
      <c r="AF88" s="14">
        <v>0</v>
      </c>
      <c r="AG88" s="16">
        <v>7</v>
      </c>
      <c r="AH88" s="16">
        <v>64</v>
      </c>
      <c r="AI88" s="19">
        <v>0</v>
      </c>
      <c r="AJ88" s="16">
        <v>71</v>
      </c>
      <c r="AK88" s="73">
        <v>0</v>
      </c>
      <c r="AL88" s="19">
        <v>0</v>
      </c>
      <c r="AM88" s="14">
        <v>0</v>
      </c>
      <c r="AN88" s="20">
        <v>0</v>
      </c>
      <c r="AO88" s="14">
        <v>0</v>
      </c>
      <c r="AP88" s="14">
        <v>0</v>
      </c>
      <c r="AQ88" s="14">
        <v>0</v>
      </c>
      <c r="AR88" s="14">
        <v>0</v>
      </c>
      <c r="AS88" s="14">
        <v>0</v>
      </c>
      <c r="AT88" s="14">
        <v>0</v>
      </c>
      <c r="AU88" s="14">
        <v>0</v>
      </c>
      <c r="AV88" s="14">
        <v>0</v>
      </c>
      <c r="AW88" s="14">
        <v>0</v>
      </c>
      <c r="AX88" s="14">
        <v>0</v>
      </c>
      <c r="AY88" s="14">
        <v>0</v>
      </c>
      <c r="AZ88" s="14">
        <v>0</v>
      </c>
      <c r="BA88" s="14">
        <v>0</v>
      </c>
      <c r="BB88" s="14">
        <v>0</v>
      </c>
      <c r="BC88" s="14">
        <v>0</v>
      </c>
      <c r="BD88" s="14">
        <v>0</v>
      </c>
      <c r="BE88" s="14">
        <v>0</v>
      </c>
      <c r="BF88" s="14">
        <v>0</v>
      </c>
      <c r="BG88" s="14">
        <v>0</v>
      </c>
      <c r="BH88" s="14">
        <v>0</v>
      </c>
      <c r="BI88" s="14">
        <v>0</v>
      </c>
      <c r="BJ88" s="14">
        <v>0</v>
      </c>
      <c r="BK88" s="14">
        <v>0</v>
      </c>
      <c r="BL88" s="14">
        <v>0</v>
      </c>
      <c r="BM88" s="14">
        <v>0</v>
      </c>
      <c r="BN88" s="14">
        <v>0</v>
      </c>
      <c r="BO88" s="14">
        <v>0</v>
      </c>
      <c r="BP88" s="14">
        <v>0</v>
      </c>
      <c r="BQ88" s="14">
        <v>0</v>
      </c>
      <c r="BR88" s="14">
        <v>0</v>
      </c>
      <c r="BS88" s="14">
        <v>0</v>
      </c>
      <c r="BT88" s="14">
        <v>0</v>
      </c>
      <c r="BU88" s="14">
        <v>0</v>
      </c>
      <c r="BV88" s="14">
        <v>0</v>
      </c>
      <c r="BW88" s="14">
        <v>0</v>
      </c>
      <c r="BX88" s="14">
        <v>0</v>
      </c>
      <c r="BY88" s="14">
        <v>0</v>
      </c>
      <c r="BZ88" s="14">
        <v>0</v>
      </c>
      <c r="CA88" s="14">
        <v>0</v>
      </c>
      <c r="CB88" s="14">
        <v>0</v>
      </c>
      <c r="CC88" s="14">
        <v>0</v>
      </c>
      <c r="CD88" s="14">
        <v>0</v>
      </c>
      <c r="CE88" s="14">
        <v>0</v>
      </c>
      <c r="CF88" s="14">
        <v>0</v>
      </c>
      <c r="CG88" s="14">
        <v>0</v>
      </c>
      <c r="CH88" s="14">
        <v>0</v>
      </c>
      <c r="CI88" s="40"/>
      <c r="CJ88" s="40"/>
      <c r="CK88" s="40"/>
      <c r="CL88" s="40"/>
      <c r="CM88" s="40"/>
      <c r="CN88" s="40"/>
      <c r="CO88" s="40"/>
      <c r="CP88" s="40"/>
      <c r="CQ88" s="40"/>
      <c r="CR88" s="40"/>
      <c r="CS88" s="40"/>
      <c r="CT88" s="40"/>
      <c r="CU88" s="40"/>
      <c r="CV88" s="40"/>
      <c r="CW88" s="40"/>
    </row>
    <row r="89" spans="1:101">
      <c r="A89" s="171" t="s">
        <v>2834</v>
      </c>
      <c r="B89" s="16">
        <v>7</v>
      </c>
      <c r="C89" s="13">
        <v>0</v>
      </c>
      <c r="D89" s="13">
        <v>0</v>
      </c>
      <c r="E89" s="16">
        <v>0</v>
      </c>
      <c r="F89" s="14">
        <v>0</v>
      </c>
      <c r="G89" s="14">
        <v>0</v>
      </c>
      <c r="H89" s="16">
        <v>79</v>
      </c>
      <c r="I89" s="13">
        <v>0</v>
      </c>
      <c r="J89" s="13">
        <v>0</v>
      </c>
      <c r="K89" s="16">
        <v>1</v>
      </c>
      <c r="L89" s="13">
        <v>0</v>
      </c>
      <c r="M89" s="13">
        <v>0</v>
      </c>
      <c r="N89" s="16">
        <v>0</v>
      </c>
      <c r="O89" s="13">
        <v>0</v>
      </c>
      <c r="P89" s="13">
        <v>0</v>
      </c>
      <c r="Q89" s="16">
        <v>0</v>
      </c>
      <c r="R89" s="13">
        <v>0</v>
      </c>
      <c r="S89" s="13">
        <v>0</v>
      </c>
      <c r="T89" s="13">
        <v>0</v>
      </c>
      <c r="U89" s="13">
        <v>0</v>
      </c>
      <c r="V89" s="13">
        <v>0</v>
      </c>
      <c r="W89" s="13">
        <v>0</v>
      </c>
      <c r="X89" s="13">
        <v>0</v>
      </c>
      <c r="Y89" s="13">
        <v>0</v>
      </c>
      <c r="Z89" s="13">
        <v>0</v>
      </c>
      <c r="AA89" s="13">
        <v>0</v>
      </c>
      <c r="AB89" s="13">
        <v>0</v>
      </c>
      <c r="AC89" s="13">
        <v>1</v>
      </c>
      <c r="AD89" s="13">
        <v>0</v>
      </c>
      <c r="AE89" s="13">
        <v>0</v>
      </c>
      <c r="AF89" s="13">
        <v>0</v>
      </c>
      <c r="AG89" s="16">
        <v>7</v>
      </c>
      <c r="AH89" s="16">
        <v>80</v>
      </c>
      <c r="AI89" s="16">
        <v>0</v>
      </c>
      <c r="AJ89" s="16">
        <v>87</v>
      </c>
      <c r="AK89" s="73">
        <v>1</v>
      </c>
      <c r="AL89" s="15">
        <v>0</v>
      </c>
      <c r="AM89" s="13">
        <v>1</v>
      </c>
      <c r="AN89" s="132" t="s">
        <v>2835</v>
      </c>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3">
        <v>0</v>
      </c>
      <c r="BE89" s="13">
        <v>0</v>
      </c>
      <c r="BF89" s="13">
        <v>0</v>
      </c>
      <c r="BG89" s="13">
        <v>0</v>
      </c>
      <c r="BH89" s="13">
        <v>0</v>
      </c>
      <c r="BI89" s="13">
        <v>0</v>
      </c>
      <c r="BJ89" s="13">
        <v>0</v>
      </c>
      <c r="BK89" s="13">
        <v>0</v>
      </c>
      <c r="BL89" s="13">
        <v>0</v>
      </c>
      <c r="BM89" s="13">
        <v>0</v>
      </c>
      <c r="BN89" s="13">
        <v>0</v>
      </c>
      <c r="BO89" s="13">
        <v>0</v>
      </c>
      <c r="BP89" s="13">
        <v>0</v>
      </c>
      <c r="BQ89" s="13">
        <v>0</v>
      </c>
      <c r="BR89" s="13">
        <v>0</v>
      </c>
      <c r="BS89" s="13">
        <v>0</v>
      </c>
      <c r="BT89" s="13">
        <v>0</v>
      </c>
      <c r="BU89" s="13">
        <v>0</v>
      </c>
      <c r="BV89" s="13">
        <v>0</v>
      </c>
      <c r="BW89" s="13">
        <v>0</v>
      </c>
      <c r="BX89" s="13">
        <v>0</v>
      </c>
      <c r="BY89" s="13">
        <v>0</v>
      </c>
      <c r="BZ89" s="13">
        <v>0</v>
      </c>
      <c r="CA89" s="13">
        <v>0</v>
      </c>
      <c r="CB89" s="13">
        <v>0</v>
      </c>
      <c r="CC89" s="13">
        <v>0</v>
      </c>
      <c r="CD89" s="13">
        <v>0</v>
      </c>
      <c r="CE89" s="13">
        <v>0</v>
      </c>
      <c r="CF89" s="13">
        <v>0</v>
      </c>
      <c r="CG89" s="13">
        <v>0</v>
      </c>
      <c r="CH89" s="13">
        <v>0</v>
      </c>
    </row>
    <row r="90" spans="1:101">
      <c r="A90" s="171" t="s">
        <v>2836</v>
      </c>
      <c r="B90" s="16">
        <v>7</v>
      </c>
      <c r="C90" s="13">
        <v>0</v>
      </c>
      <c r="D90" s="13">
        <v>0</v>
      </c>
      <c r="E90" s="16">
        <v>0</v>
      </c>
      <c r="F90" s="14">
        <v>0</v>
      </c>
      <c r="G90" s="14">
        <v>0</v>
      </c>
      <c r="H90" s="16">
        <v>147</v>
      </c>
      <c r="I90" s="13">
        <v>0</v>
      </c>
      <c r="J90" s="13">
        <v>0</v>
      </c>
      <c r="K90" s="16">
        <v>3</v>
      </c>
      <c r="L90" s="13">
        <v>0</v>
      </c>
      <c r="M90" s="13">
        <v>0</v>
      </c>
      <c r="N90" s="16">
        <v>0</v>
      </c>
      <c r="O90" s="13">
        <v>0</v>
      </c>
      <c r="P90" s="13">
        <v>0</v>
      </c>
      <c r="Q90" s="16">
        <v>0</v>
      </c>
      <c r="R90" s="13">
        <v>0</v>
      </c>
      <c r="S90" s="13">
        <v>0</v>
      </c>
      <c r="T90" s="13">
        <v>0</v>
      </c>
      <c r="U90" s="13">
        <v>0</v>
      </c>
      <c r="V90" s="13">
        <v>0</v>
      </c>
      <c r="W90" s="13">
        <v>0</v>
      </c>
      <c r="X90" s="13">
        <v>0</v>
      </c>
      <c r="Y90" s="13">
        <v>0</v>
      </c>
      <c r="Z90" s="13">
        <v>0</v>
      </c>
      <c r="AA90" s="13">
        <v>0</v>
      </c>
      <c r="AB90" s="13">
        <v>0</v>
      </c>
      <c r="AC90" s="13">
        <v>0</v>
      </c>
      <c r="AD90" s="13">
        <v>0</v>
      </c>
      <c r="AE90" s="13">
        <v>0</v>
      </c>
      <c r="AF90" s="13">
        <v>0</v>
      </c>
      <c r="AG90" s="16">
        <v>7</v>
      </c>
      <c r="AH90" s="16">
        <v>150</v>
      </c>
      <c r="AI90" s="16">
        <v>0</v>
      </c>
      <c r="AJ90" s="16">
        <v>157</v>
      </c>
      <c r="AK90" s="73">
        <v>0</v>
      </c>
      <c r="AL90" s="15">
        <v>0</v>
      </c>
      <c r="AM90" s="13">
        <v>0</v>
      </c>
      <c r="AN90" s="17">
        <v>0</v>
      </c>
      <c r="AO90" s="13">
        <v>0</v>
      </c>
      <c r="AP90" s="13">
        <v>0</v>
      </c>
      <c r="AQ90" s="13">
        <v>0</v>
      </c>
      <c r="AR90" s="13">
        <v>0</v>
      </c>
      <c r="AS90" s="13">
        <v>0</v>
      </c>
      <c r="AT90" s="13">
        <v>0</v>
      </c>
      <c r="AU90" s="13">
        <v>0</v>
      </c>
      <c r="AV90" s="13">
        <v>0</v>
      </c>
      <c r="AW90" s="13">
        <v>0</v>
      </c>
      <c r="AX90" s="13">
        <v>0</v>
      </c>
      <c r="AY90" s="13">
        <v>0</v>
      </c>
      <c r="AZ90" s="13">
        <v>0</v>
      </c>
      <c r="BA90" s="13">
        <v>0</v>
      </c>
      <c r="BB90" s="13">
        <v>0</v>
      </c>
      <c r="BC90" s="13">
        <v>0</v>
      </c>
      <c r="BD90" s="13">
        <v>0</v>
      </c>
      <c r="BE90" s="13">
        <v>0</v>
      </c>
      <c r="BF90" s="13">
        <v>0</v>
      </c>
      <c r="BG90" s="13">
        <v>0</v>
      </c>
      <c r="BH90" s="13">
        <v>0</v>
      </c>
      <c r="BI90" s="13">
        <v>0</v>
      </c>
      <c r="BJ90" s="13">
        <v>0</v>
      </c>
      <c r="BK90" s="13">
        <v>0</v>
      </c>
      <c r="BL90" s="13">
        <v>0</v>
      </c>
      <c r="BM90" s="13">
        <v>0</v>
      </c>
      <c r="BN90" s="13">
        <v>0</v>
      </c>
      <c r="BO90" s="13">
        <v>0</v>
      </c>
      <c r="BP90" s="13">
        <v>0</v>
      </c>
      <c r="BQ90" s="13">
        <v>0</v>
      </c>
      <c r="BR90" s="13">
        <v>0</v>
      </c>
      <c r="BS90" s="13">
        <v>0</v>
      </c>
      <c r="BT90" s="13">
        <v>0</v>
      </c>
      <c r="BU90" s="13">
        <v>0</v>
      </c>
      <c r="BV90" s="13">
        <v>0</v>
      </c>
      <c r="BW90" s="13">
        <v>0</v>
      </c>
      <c r="BX90" s="13">
        <v>0</v>
      </c>
      <c r="BY90" s="13">
        <v>0</v>
      </c>
      <c r="BZ90" s="13">
        <v>0</v>
      </c>
      <c r="CA90" s="13">
        <v>0</v>
      </c>
      <c r="CB90" s="13">
        <v>0</v>
      </c>
      <c r="CC90" s="13">
        <v>0</v>
      </c>
      <c r="CD90" s="13">
        <v>0</v>
      </c>
      <c r="CE90" s="13">
        <v>0</v>
      </c>
      <c r="CF90" s="13">
        <v>0</v>
      </c>
      <c r="CG90" s="13">
        <v>0</v>
      </c>
      <c r="CH90" s="13">
        <v>0</v>
      </c>
    </row>
    <row r="91" spans="1:101">
      <c r="A91" s="51" t="s">
        <v>827</v>
      </c>
      <c r="B91" s="13">
        <v>9</v>
      </c>
      <c r="C91" s="13">
        <v>0</v>
      </c>
      <c r="D91" s="13">
        <v>0</v>
      </c>
      <c r="E91" s="13">
        <v>37</v>
      </c>
      <c r="F91" s="13">
        <v>0</v>
      </c>
      <c r="G91" s="13">
        <v>0</v>
      </c>
      <c r="H91" s="13">
        <v>190</v>
      </c>
      <c r="I91" s="13">
        <v>0</v>
      </c>
      <c r="J91" s="13">
        <v>0</v>
      </c>
      <c r="K91" s="13">
        <v>80</v>
      </c>
      <c r="L91" s="13">
        <v>0</v>
      </c>
      <c r="M91" s="13">
        <v>0</v>
      </c>
      <c r="N91" s="13">
        <v>50</v>
      </c>
      <c r="O91" s="13">
        <v>0</v>
      </c>
      <c r="P91" s="13">
        <v>0</v>
      </c>
      <c r="Q91" s="13">
        <v>0</v>
      </c>
      <c r="R91" s="13">
        <v>0</v>
      </c>
      <c r="S91" s="13">
        <v>0</v>
      </c>
      <c r="T91" s="13">
        <v>0</v>
      </c>
      <c r="U91" s="13">
        <v>0</v>
      </c>
      <c r="V91" s="13">
        <v>0</v>
      </c>
      <c r="W91" s="13">
        <v>0</v>
      </c>
      <c r="X91" s="13">
        <v>0</v>
      </c>
      <c r="Y91" s="13">
        <v>0</v>
      </c>
      <c r="Z91" s="13">
        <v>0</v>
      </c>
      <c r="AA91" s="13">
        <v>0</v>
      </c>
      <c r="AB91" s="13">
        <v>0</v>
      </c>
      <c r="AC91" s="13">
        <v>0</v>
      </c>
      <c r="AD91" s="13">
        <v>0</v>
      </c>
      <c r="AE91" s="13">
        <v>0</v>
      </c>
      <c r="AF91" s="13">
        <v>0</v>
      </c>
      <c r="AG91" s="15">
        <v>9</v>
      </c>
      <c r="AH91" s="15">
        <v>357</v>
      </c>
      <c r="AI91" s="15">
        <v>0</v>
      </c>
      <c r="AJ91" s="15">
        <v>366</v>
      </c>
      <c r="AK91" s="73">
        <v>0</v>
      </c>
      <c r="AL91" s="15">
        <v>0</v>
      </c>
      <c r="AM91" s="13">
        <v>0</v>
      </c>
      <c r="AN91" s="17">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3">
        <v>0</v>
      </c>
      <c r="BE91" s="13">
        <v>0</v>
      </c>
      <c r="BF91" s="13">
        <v>0</v>
      </c>
      <c r="BG91" s="13">
        <v>0</v>
      </c>
      <c r="BH91" s="13">
        <v>0</v>
      </c>
      <c r="BI91" s="13">
        <v>0</v>
      </c>
      <c r="BJ91" s="13">
        <v>0</v>
      </c>
      <c r="BK91" s="13">
        <v>0</v>
      </c>
      <c r="BL91" s="13">
        <v>0</v>
      </c>
      <c r="BM91" s="13">
        <v>0</v>
      </c>
      <c r="BN91" s="13">
        <v>0</v>
      </c>
      <c r="BO91" s="13">
        <v>0</v>
      </c>
      <c r="BP91" s="13">
        <v>0</v>
      </c>
      <c r="BQ91" s="13">
        <v>0</v>
      </c>
      <c r="BR91" s="13">
        <v>0</v>
      </c>
      <c r="BS91" s="13">
        <v>0</v>
      </c>
      <c r="BT91" s="13">
        <v>0</v>
      </c>
      <c r="BU91" s="13">
        <v>0</v>
      </c>
      <c r="BV91" s="13">
        <v>0</v>
      </c>
      <c r="BW91" s="13">
        <v>0</v>
      </c>
      <c r="BX91" s="13">
        <v>0</v>
      </c>
      <c r="BY91" s="13">
        <v>0</v>
      </c>
      <c r="BZ91" s="13">
        <v>0</v>
      </c>
      <c r="CA91" s="13">
        <v>0</v>
      </c>
      <c r="CB91" s="13">
        <v>0</v>
      </c>
      <c r="CC91" s="13">
        <v>0</v>
      </c>
      <c r="CD91" s="13">
        <v>0</v>
      </c>
      <c r="CE91" s="13">
        <v>0</v>
      </c>
      <c r="CF91" s="13">
        <v>0</v>
      </c>
      <c r="CG91" s="13">
        <v>0</v>
      </c>
      <c r="CH91" s="13">
        <v>0</v>
      </c>
      <c r="CI91" s="169"/>
      <c r="CJ91" s="169"/>
      <c r="CK91" s="169"/>
      <c r="CL91" s="169"/>
      <c r="CM91" s="169"/>
      <c r="CN91" s="169"/>
      <c r="CO91" s="169"/>
      <c r="CP91" s="169"/>
      <c r="CQ91" s="169"/>
      <c r="CR91" s="169"/>
      <c r="CS91" s="169"/>
      <c r="CT91" s="169"/>
      <c r="CU91" s="169"/>
      <c r="CV91" s="169"/>
      <c r="CW91" s="169"/>
    </row>
    <row r="92" spans="1:101">
      <c r="A92" s="51" t="s">
        <v>2837</v>
      </c>
      <c r="B92" s="13">
        <v>8</v>
      </c>
      <c r="C92" s="13">
        <v>0</v>
      </c>
      <c r="D92" s="13">
        <v>0</v>
      </c>
      <c r="E92" s="13">
        <v>0</v>
      </c>
      <c r="F92" s="13">
        <v>0</v>
      </c>
      <c r="G92" s="13">
        <v>0</v>
      </c>
      <c r="H92" s="13">
        <v>56</v>
      </c>
      <c r="I92" s="13">
        <v>0</v>
      </c>
      <c r="J92" s="13">
        <v>0</v>
      </c>
      <c r="K92" s="13">
        <v>1</v>
      </c>
      <c r="L92" s="13">
        <v>0</v>
      </c>
      <c r="M92" s="13">
        <v>0</v>
      </c>
      <c r="N92" s="13">
        <v>0</v>
      </c>
      <c r="O92" s="13">
        <v>0</v>
      </c>
      <c r="P92" s="13">
        <v>0</v>
      </c>
      <c r="Q92" s="13">
        <v>0</v>
      </c>
      <c r="R92" s="13">
        <v>0</v>
      </c>
      <c r="S92" s="13">
        <v>0</v>
      </c>
      <c r="T92" s="13">
        <v>0</v>
      </c>
      <c r="U92" s="13">
        <v>0</v>
      </c>
      <c r="V92" s="13">
        <v>0</v>
      </c>
      <c r="W92" s="13">
        <v>0</v>
      </c>
      <c r="X92" s="13">
        <v>0</v>
      </c>
      <c r="Y92" s="13">
        <v>0</v>
      </c>
      <c r="Z92" s="13">
        <v>0</v>
      </c>
      <c r="AA92" s="13">
        <v>0</v>
      </c>
      <c r="AB92" s="13">
        <v>0</v>
      </c>
      <c r="AC92" s="13">
        <v>0</v>
      </c>
      <c r="AD92" s="13">
        <v>0</v>
      </c>
      <c r="AE92" s="13">
        <v>0</v>
      </c>
      <c r="AF92" s="13">
        <v>0</v>
      </c>
      <c r="AG92" s="15">
        <v>8</v>
      </c>
      <c r="AH92" s="15">
        <v>57</v>
      </c>
      <c r="AI92" s="15">
        <v>0</v>
      </c>
      <c r="AJ92" s="15">
        <v>65</v>
      </c>
      <c r="AK92" s="73">
        <v>0</v>
      </c>
      <c r="AL92" s="15">
        <v>0</v>
      </c>
      <c r="AM92" s="13">
        <v>0</v>
      </c>
      <c r="AN92" s="17">
        <v>0</v>
      </c>
      <c r="AO92" s="13">
        <v>0</v>
      </c>
      <c r="AP92" s="13">
        <v>0</v>
      </c>
      <c r="AQ92" s="13">
        <v>0</v>
      </c>
      <c r="AR92" s="13">
        <v>0</v>
      </c>
      <c r="AS92" s="13">
        <v>0</v>
      </c>
      <c r="AT92" s="13">
        <v>0</v>
      </c>
      <c r="AU92" s="13">
        <v>0</v>
      </c>
      <c r="AV92" s="13">
        <v>0</v>
      </c>
      <c r="AW92" s="13">
        <v>0</v>
      </c>
      <c r="AX92" s="13">
        <v>0</v>
      </c>
      <c r="AY92" s="13">
        <v>0</v>
      </c>
      <c r="AZ92" s="13">
        <v>0</v>
      </c>
      <c r="BA92" s="13">
        <v>0</v>
      </c>
      <c r="BB92" s="13">
        <v>0</v>
      </c>
      <c r="BC92" s="13">
        <v>0</v>
      </c>
      <c r="BD92" s="13">
        <v>0</v>
      </c>
      <c r="BE92" s="13">
        <v>0</v>
      </c>
      <c r="BF92" s="13">
        <v>0</v>
      </c>
      <c r="BG92" s="13">
        <v>0</v>
      </c>
      <c r="BH92" s="13">
        <v>0</v>
      </c>
      <c r="BI92" s="13">
        <v>0</v>
      </c>
      <c r="BJ92" s="13">
        <v>0</v>
      </c>
      <c r="BK92" s="13">
        <v>0</v>
      </c>
      <c r="BL92" s="13">
        <v>0</v>
      </c>
      <c r="BM92" s="13">
        <v>0</v>
      </c>
      <c r="BN92" s="13">
        <v>0</v>
      </c>
      <c r="BO92" s="13">
        <v>0</v>
      </c>
      <c r="BP92" s="13">
        <v>0</v>
      </c>
      <c r="BQ92" s="13">
        <v>0</v>
      </c>
      <c r="BR92" s="13">
        <v>0</v>
      </c>
      <c r="BS92" s="13">
        <v>0</v>
      </c>
      <c r="BT92" s="13">
        <v>0</v>
      </c>
      <c r="BU92" s="13">
        <v>0</v>
      </c>
      <c r="BV92" s="13">
        <v>0</v>
      </c>
      <c r="BW92" s="13">
        <v>0</v>
      </c>
      <c r="BX92" s="13">
        <v>0</v>
      </c>
      <c r="BY92" s="13">
        <v>0</v>
      </c>
      <c r="BZ92" s="13">
        <v>0</v>
      </c>
      <c r="CA92" s="13">
        <v>0</v>
      </c>
      <c r="CB92" s="13">
        <v>0</v>
      </c>
      <c r="CC92" s="13">
        <v>0</v>
      </c>
      <c r="CD92" s="13">
        <v>0</v>
      </c>
      <c r="CE92" s="13">
        <v>0</v>
      </c>
      <c r="CF92" s="13">
        <v>0</v>
      </c>
      <c r="CG92" s="13">
        <v>0</v>
      </c>
      <c r="CH92" s="13">
        <v>0</v>
      </c>
      <c r="CI92" s="169"/>
      <c r="CJ92" s="169"/>
      <c r="CK92" s="169"/>
      <c r="CL92" s="169"/>
      <c r="CM92" s="169"/>
      <c r="CN92" s="169"/>
      <c r="CO92" s="169"/>
      <c r="CP92" s="169"/>
      <c r="CQ92" s="169"/>
      <c r="CR92" s="169"/>
      <c r="CS92" s="169"/>
      <c r="CT92" s="169"/>
      <c r="CU92" s="169"/>
      <c r="CV92" s="169"/>
      <c r="CW92" s="169"/>
    </row>
    <row r="93" spans="1:101">
      <c r="A93" s="51" t="s">
        <v>2838</v>
      </c>
      <c r="B93" s="13">
        <v>7</v>
      </c>
      <c r="C93" s="13">
        <v>0</v>
      </c>
      <c r="D93" s="13">
        <v>0</v>
      </c>
      <c r="E93" s="13">
        <v>7</v>
      </c>
      <c r="F93" s="13">
        <v>0</v>
      </c>
      <c r="G93" s="13">
        <v>0</v>
      </c>
      <c r="H93" s="13">
        <v>108</v>
      </c>
      <c r="I93" s="13">
        <v>0</v>
      </c>
      <c r="J93" s="13">
        <v>0</v>
      </c>
      <c r="K93" s="13">
        <v>1</v>
      </c>
      <c r="L93" s="13">
        <v>0</v>
      </c>
      <c r="M93" s="13">
        <v>0</v>
      </c>
      <c r="N93" s="13">
        <v>0</v>
      </c>
      <c r="O93" s="13">
        <v>0</v>
      </c>
      <c r="P93" s="13">
        <v>0</v>
      </c>
      <c r="Q93" s="13">
        <v>0</v>
      </c>
      <c r="R93" s="13">
        <v>0</v>
      </c>
      <c r="S93" s="13">
        <v>0</v>
      </c>
      <c r="T93" s="13">
        <v>0</v>
      </c>
      <c r="U93" s="13">
        <v>0</v>
      </c>
      <c r="V93" s="13">
        <v>0</v>
      </c>
      <c r="W93" s="13">
        <v>0</v>
      </c>
      <c r="X93" s="13">
        <v>0</v>
      </c>
      <c r="Y93" s="13">
        <v>0</v>
      </c>
      <c r="Z93" s="13">
        <v>0</v>
      </c>
      <c r="AA93" s="13">
        <v>0</v>
      </c>
      <c r="AB93" s="13">
        <v>0</v>
      </c>
      <c r="AC93" s="13">
        <v>0</v>
      </c>
      <c r="AD93" s="13">
        <v>0</v>
      </c>
      <c r="AE93" s="13">
        <v>0</v>
      </c>
      <c r="AF93" s="13">
        <v>0</v>
      </c>
      <c r="AG93" s="15">
        <v>7</v>
      </c>
      <c r="AH93" s="15">
        <v>116</v>
      </c>
      <c r="AI93" s="15">
        <v>0</v>
      </c>
      <c r="AJ93" s="15">
        <v>123</v>
      </c>
      <c r="AK93" s="73">
        <v>0</v>
      </c>
      <c r="AL93" s="15">
        <v>0</v>
      </c>
      <c r="AM93" s="13">
        <v>0</v>
      </c>
      <c r="AN93" s="17">
        <v>0</v>
      </c>
      <c r="AO93" s="13">
        <v>0</v>
      </c>
      <c r="AP93" s="13">
        <v>0</v>
      </c>
      <c r="AQ93" s="13">
        <v>0</v>
      </c>
      <c r="AR93" s="13">
        <v>0</v>
      </c>
      <c r="AS93" s="13">
        <v>0</v>
      </c>
      <c r="AT93" s="13">
        <v>0</v>
      </c>
      <c r="AU93" s="13">
        <v>0</v>
      </c>
      <c r="AV93" s="13">
        <v>0</v>
      </c>
      <c r="AW93" s="13">
        <v>0</v>
      </c>
      <c r="AX93" s="13">
        <v>0</v>
      </c>
      <c r="AY93" s="13">
        <v>0</v>
      </c>
      <c r="AZ93" s="13">
        <v>0</v>
      </c>
      <c r="BA93" s="13">
        <v>0</v>
      </c>
      <c r="BB93" s="13">
        <v>0</v>
      </c>
      <c r="BC93" s="13">
        <v>0</v>
      </c>
      <c r="BD93" s="13">
        <v>0</v>
      </c>
      <c r="BE93" s="13">
        <v>0</v>
      </c>
      <c r="BF93" s="13">
        <v>0</v>
      </c>
      <c r="BG93" s="13">
        <v>0</v>
      </c>
      <c r="BH93" s="13">
        <v>0</v>
      </c>
      <c r="BI93" s="13">
        <v>0</v>
      </c>
      <c r="BJ93" s="13">
        <v>0</v>
      </c>
      <c r="BK93" s="13">
        <v>0</v>
      </c>
      <c r="BL93" s="13">
        <v>0</v>
      </c>
      <c r="BM93" s="13">
        <v>0</v>
      </c>
      <c r="BN93" s="13">
        <v>0</v>
      </c>
      <c r="BO93" s="13">
        <v>0</v>
      </c>
      <c r="BP93" s="13">
        <v>0</v>
      </c>
      <c r="BQ93" s="13">
        <v>0</v>
      </c>
      <c r="BR93" s="13">
        <v>0</v>
      </c>
      <c r="BS93" s="13">
        <v>0</v>
      </c>
      <c r="BT93" s="13">
        <v>0</v>
      </c>
      <c r="BU93" s="13">
        <v>0</v>
      </c>
      <c r="BV93" s="13">
        <v>0</v>
      </c>
      <c r="BW93" s="13">
        <v>0</v>
      </c>
      <c r="BX93" s="13">
        <v>0</v>
      </c>
      <c r="BY93" s="13">
        <v>0</v>
      </c>
      <c r="BZ93" s="13">
        <v>0</v>
      </c>
      <c r="CA93" s="13">
        <v>0</v>
      </c>
      <c r="CB93" s="13">
        <v>0</v>
      </c>
      <c r="CC93" s="13">
        <v>0</v>
      </c>
      <c r="CD93" s="13">
        <v>0</v>
      </c>
      <c r="CE93" s="13">
        <v>0</v>
      </c>
      <c r="CF93" s="13">
        <v>0</v>
      </c>
      <c r="CG93" s="13">
        <v>0</v>
      </c>
      <c r="CH93" s="13">
        <v>0</v>
      </c>
      <c r="CI93" s="169"/>
      <c r="CJ93" s="169"/>
      <c r="CK93" s="169"/>
      <c r="CL93" s="169"/>
      <c r="CM93" s="169"/>
      <c r="CN93" s="169"/>
      <c r="CO93" s="169"/>
      <c r="CP93" s="169"/>
      <c r="CQ93" s="169"/>
      <c r="CR93" s="169"/>
      <c r="CS93" s="169"/>
      <c r="CT93" s="169"/>
      <c r="CU93" s="169"/>
      <c r="CV93" s="169"/>
      <c r="CW93" s="169"/>
    </row>
    <row r="94" spans="1:101">
      <c r="A94" s="171" t="s">
        <v>828</v>
      </c>
      <c r="B94" s="18">
        <v>10</v>
      </c>
      <c r="C94" s="13">
        <v>0</v>
      </c>
      <c r="D94" s="13">
        <v>0</v>
      </c>
      <c r="E94" s="18">
        <v>10</v>
      </c>
      <c r="F94" s="13">
        <v>0</v>
      </c>
      <c r="G94" s="13">
        <v>0</v>
      </c>
      <c r="H94" s="18">
        <v>126</v>
      </c>
      <c r="I94" s="13">
        <v>0</v>
      </c>
      <c r="J94" s="13">
        <v>0</v>
      </c>
      <c r="K94" s="13">
        <v>0</v>
      </c>
      <c r="L94" s="13">
        <v>0</v>
      </c>
      <c r="M94" s="13">
        <v>0</v>
      </c>
      <c r="N94" s="18">
        <v>16</v>
      </c>
      <c r="O94" s="13">
        <v>0</v>
      </c>
      <c r="P94" s="13">
        <v>0</v>
      </c>
      <c r="Q94" s="13">
        <v>0</v>
      </c>
      <c r="R94" s="13">
        <v>0</v>
      </c>
      <c r="S94" s="13">
        <v>0</v>
      </c>
      <c r="T94" s="13">
        <v>0</v>
      </c>
      <c r="U94" s="13">
        <v>0</v>
      </c>
      <c r="V94" s="13">
        <v>0</v>
      </c>
      <c r="W94" s="13">
        <v>0</v>
      </c>
      <c r="X94" s="13">
        <v>0</v>
      </c>
      <c r="Y94" s="13">
        <v>0</v>
      </c>
      <c r="Z94" s="13">
        <v>0</v>
      </c>
      <c r="AA94" s="13">
        <v>0</v>
      </c>
      <c r="AB94" s="13">
        <v>0</v>
      </c>
      <c r="AC94" s="13">
        <v>0</v>
      </c>
      <c r="AD94" s="13">
        <v>0</v>
      </c>
      <c r="AE94" s="13">
        <v>0</v>
      </c>
      <c r="AF94" s="13">
        <v>0</v>
      </c>
      <c r="AG94" s="18">
        <v>10</v>
      </c>
      <c r="AH94" s="18">
        <v>152</v>
      </c>
      <c r="AI94" s="15">
        <v>0</v>
      </c>
      <c r="AJ94" s="18">
        <v>162</v>
      </c>
      <c r="AK94" s="73">
        <v>0</v>
      </c>
      <c r="AL94" s="15">
        <v>0</v>
      </c>
      <c r="AM94" s="13">
        <v>0</v>
      </c>
      <c r="AN94" s="17">
        <v>0</v>
      </c>
      <c r="AO94" s="13">
        <v>0</v>
      </c>
      <c r="AP94" s="13">
        <v>0</v>
      </c>
      <c r="AQ94" s="13">
        <v>0</v>
      </c>
      <c r="AR94" s="13">
        <v>0</v>
      </c>
      <c r="AS94" s="13">
        <v>0</v>
      </c>
      <c r="AT94" s="13">
        <v>0</v>
      </c>
      <c r="AU94" s="13">
        <v>0</v>
      </c>
      <c r="AV94" s="13">
        <v>0</v>
      </c>
      <c r="AW94" s="13">
        <v>0</v>
      </c>
      <c r="AX94" s="13">
        <v>0</v>
      </c>
      <c r="AY94" s="13">
        <v>0</v>
      </c>
      <c r="AZ94" s="13">
        <v>0</v>
      </c>
      <c r="BA94" s="13">
        <v>0</v>
      </c>
      <c r="BB94" s="13">
        <v>0</v>
      </c>
      <c r="BC94" s="13">
        <v>0</v>
      </c>
      <c r="BD94" s="13">
        <v>0</v>
      </c>
      <c r="BE94" s="13">
        <v>0</v>
      </c>
      <c r="BF94" s="13">
        <v>0</v>
      </c>
      <c r="BG94" s="13">
        <v>0</v>
      </c>
      <c r="BH94" s="13">
        <v>0</v>
      </c>
      <c r="BI94" s="13">
        <v>0</v>
      </c>
      <c r="BJ94" s="13">
        <v>0</v>
      </c>
      <c r="BK94" s="13">
        <v>0</v>
      </c>
      <c r="BL94" s="13">
        <v>0</v>
      </c>
      <c r="BM94" s="13">
        <v>0</v>
      </c>
      <c r="BN94" s="13">
        <v>0</v>
      </c>
      <c r="BO94" s="13">
        <v>0</v>
      </c>
      <c r="BP94" s="13">
        <v>0</v>
      </c>
      <c r="BQ94" s="13">
        <v>0</v>
      </c>
      <c r="BR94" s="13">
        <v>0</v>
      </c>
      <c r="BS94" s="13">
        <v>0</v>
      </c>
      <c r="BT94" s="13">
        <v>0</v>
      </c>
      <c r="BU94" s="13">
        <v>0</v>
      </c>
      <c r="BV94" s="13">
        <v>0</v>
      </c>
      <c r="BW94" s="13">
        <v>0</v>
      </c>
      <c r="BX94" s="13">
        <v>0</v>
      </c>
      <c r="BY94" s="13">
        <v>0</v>
      </c>
      <c r="BZ94" s="13">
        <v>0</v>
      </c>
      <c r="CA94" s="13">
        <v>0</v>
      </c>
      <c r="CB94" s="13">
        <v>0</v>
      </c>
      <c r="CC94" s="13">
        <v>0</v>
      </c>
      <c r="CD94" s="13">
        <v>0</v>
      </c>
      <c r="CE94" s="13">
        <v>0</v>
      </c>
      <c r="CF94" s="13">
        <v>0</v>
      </c>
      <c r="CG94" s="13">
        <v>0</v>
      </c>
      <c r="CH94" s="13">
        <v>0</v>
      </c>
    </row>
    <row r="95" spans="1:101">
      <c r="A95" s="171" t="s">
        <v>2839</v>
      </c>
      <c r="B95" s="18">
        <v>10</v>
      </c>
      <c r="C95" s="13">
        <v>0</v>
      </c>
      <c r="D95" s="13">
        <v>0</v>
      </c>
      <c r="E95" s="18">
        <v>27</v>
      </c>
      <c r="F95" s="13">
        <v>0</v>
      </c>
      <c r="G95" s="13">
        <v>0</v>
      </c>
      <c r="H95" s="18">
        <v>92</v>
      </c>
      <c r="I95" s="13">
        <v>0</v>
      </c>
      <c r="J95" s="13">
        <v>0</v>
      </c>
      <c r="K95" s="18">
        <v>7</v>
      </c>
      <c r="L95" s="13">
        <v>0</v>
      </c>
      <c r="M95" s="13">
        <v>0</v>
      </c>
      <c r="N95" s="18">
        <v>1</v>
      </c>
      <c r="O95" s="13">
        <v>0</v>
      </c>
      <c r="P95" s="13">
        <v>0</v>
      </c>
      <c r="Q95" s="18">
        <v>10</v>
      </c>
      <c r="R95" s="13">
        <v>0</v>
      </c>
      <c r="S95" s="13">
        <v>0</v>
      </c>
      <c r="T95" s="18">
        <v>0</v>
      </c>
      <c r="U95" s="13">
        <v>0</v>
      </c>
      <c r="V95" s="13">
        <v>0</v>
      </c>
      <c r="W95" s="18">
        <v>0</v>
      </c>
      <c r="X95" s="13">
        <v>0</v>
      </c>
      <c r="Y95" s="13">
        <v>0</v>
      </c>
      <c r="Z95" s="18">
        <v>0</v>
      </c>
      <c r="AA95" s="13">
        <v>0</v>
      </c>
      <c r="AB95" s="13">
        <v>0</v>
      </c>
      <c r="AC95" s="13">
        <v>0</v>
      </c>
      <c r="AD95" s="13">
        <v>0</v>
      </c>
      <c r="AE95" s="18">
        <v>0</v>
      </c>
      <c r="AF95" s="18">
        <v>0</v>
      </c>
      <c r="AG95" s="18">
        <v>10</v>
      </c>
      <c r="AH95" s="18">
        <v>137</v>
      </c>
      <c r="AI95" s="18">
        <v>0</v>
      </c>
      <c r="AJ95" s="18">
        <v>147</v>
      </c>
      <c r="AK95" s="73">
        <v>0</v>
      </c>
      <c r="AL95" s="15">
        <v>0</v>
      </c>
      <c r="AM95" s="13">
        <v>0</v>
      </c>
      <c r="AN95" s="17">
        <v>0</v>
      </c>
      <c r="AO95" s="13">
        <v>0</v>
      </c>
      <c r="AP95" s="13">
        <v>0</v>
      </c>
      <c r="AQ95" s="13">
        <v>0</v>
      </c>
      <c r="AR95" s="13">
        <v>0</v>
      </c>
      <c r="AS95" s="13">
        <v>0</v>
      </c>
      <c r="AT95" s="13">
        <v>0</v>
      </c>
      <c r="AU95" s="13">
        <v>0</v>
      </c>
      <c r="AV95" s="13">
        <v>0</v>
      </c>
      <c r="AW95" s="13">
        <v>0</v>
      </c>
      <c r="AX95" s="13">
        <v>0</v>
      </c>
      <c r="AY95" s="13">
        <v>0</v>
      </c>
      <c r="AZ95" s="13">
        <v>0</v>
      </c>
      <c r="BA95" s="13">
        <v>0</v>
      </c>
      <c r="BB95" s="13">
        <v>0</v>
      </c>
      <c r="BC95" s="13">
        <v>0</v>
      </c>
      <c r="BD95" s="13">
        <v>0</v>
      </c>
      <c r="BE95" s="13">
        <v>0</v>
      </c>
      <c r="BF95" s="13">
        <v>0</v>
      </c>
      <c r="BG95" s="13">
        <v>0</v>
      </c>
      <c r="BH95" s="13">
        <v>0</v>
      </c>
      <c r="BI95" s="13">
        <v>0</v>
      </c>
      <c r="BJ95" s="13">
        <v>0</v>
      </c>
      <c r="BK95" s="13">
        <v>0</v>
      </c>
      <c r="BL95" s="13">
        <v>0</v>
      </c>
      <c r="BM95" s="13">
        <v>0</v>
      </c>
      <c r="BN95" s="13">
        <v>0</v>
      </c>
      <c r="BO95" s="13">
        <v>0</v>
      </c>
      <c r="BP95" s="13">
        <v>0</v>
      </c>
      <c r="BQ95" s="13">
        <v>0</v>
      </c>
      <c r="BR95" s="13">
        <v>0</v>
      </c>
      <c r="BS95" s="13">
        <v>0</v>
      </c>
      <c r="BT95" s="13">
        <v>0</v>
      </c>
      <c r="BU95" s="13">
        <v>0</v>
      </c>
      <c r="BV95" s="13">
        <v>0</v>
      </c>
      <c r="BW95" s="13">
        <v>0</v>
      </c>
      <c r="BX95" s="13">
        <v>0</v>
      </c>
      <c r="BY95" s="13">
        <v>0</v>
      </c>
      <c r="BZ95" s="13">
        <v>0</v>
      </c>
      <c r="CA95" s="13">
        <v>0</v>
      </c>
      <c r="CB95" s="13">
        <v>0</v>
      </c>
      <c r="CC95" s="13">
        <v>0</v>
      </c>
      <c r="CD95" s="13">
        <v>0</v>
      </c>
      <c r="CE95" s="13">
        <v>0</v>
      </c>
      <c r="CF95" s="13">
        <v>0</v>
      </c>
      <c r="CG95" s="13">
        <v>0</v>
      </c>
      <c r="CH95" s="13">
        <v>0</v>
      </c>
    </row>
    <row r="96" spans="1:101">
      <c r="A96" s="171" t="s">
        <v>2840</v>
      </c>
      <c r="B96" s="18">
        <v>9</v>
      </c>
      <c r="C96" s="13">
        <v>0</v>
      </c>
      <c r="D96" s="13">
        <v>0</v>
      </c>
      <c r="E96" s="18">
        <v>4</v>
      </c>
      <c r="F96" s="13">
        <v>0</v>
      </c>
      <c r="G96" s="13">
        <v>0</v>
      </c>
      <c r="H96" s="18">
        <v>58</v>
      </c>
      <c r="I96" s="13">
        <v>0</v>
      </c>
      <c r="J96" s="13">
        <v>0</v>
      </c>
      <c r="K96" s="18">
        <v>1</v>
      </c>
      <c r="L96" s="13">
        <v>0</v>
      </c>
      <c r="M96" s="13">
        <v>0</v>
      </c>
      <c r="N96" s="18">
        <v>0</v>
      </c>
      <c r="O96" s="13">
        <v>0</v>
      </c>
      <c r="P96" s="13">
        <v>0</v>
      </c>
      <c r="Q96" s="18">
        <v>0</v>
      </c>
      <c r="R96" s="13">
        <v>0</v>
      </c>
      <c r="S96" s="13">
        <v>0</v>
      </c>
      <c r="T96" s="18">
        <v>0</v>
      </c>
      <c r="U96" s="13">
        <v>0</v>
      </c>
      <c r="V96" s="13">
        <v>0</v>
      </c>
      <c r="W96" s="18">
        <v>0</v>
      </c>
      <c r="X96" s="13">
        <v>0</v>
      </c>
      <c r="Y96" s="13">
        <v>0</v>
      </c>
      <c r="Z96" s="18">
        <v>0</v>
      </c>
      <c r="AA96" s="13">
        <v>0</v>
      </c>
      <c r="AB96" s="13">
        <v>0</v>
      </c>
      <c r="AC96" s="13">
        <v>0</v>
      </c>
      <c r="AD96" s="13">
        <v>0</v>
      </c>
      <c r="AE96" s="18">
        <v>0</v>
      </c>
      <c r="AF96" s="18">
        <v>0</v>
      </c>
      <c r="AG96" s="18">
        <v>9</v>
      </c>
      <c r="AH96" s="18">
        <v>63</v>
      </c>
      <c r="AI96" s="18">
        <v>0</v>
      </c>
      <c r="AJ96" s="18">
        <v>72</v>
      </c>
      <c r="AK96" s="73">
        <v>0</v>
      </c>
      <c r="AL96" s="15">
        <v>0</v>
      </c>
      <c r="AM96" s="13">
        <v>0</v>
      </c>
      <c r="AN96" s="17">
        <v>0</v>
      </c>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3">
        <v>0</v>
      </c>
      <c r="BE96" s="13">
        <v>0</v>
      </c>
      <c r="BF96" s="13">
        <v>0</v>
      </c>
      <c r="BG96" s="13">
        <v>0</v>
      </c>
      <c r="BH96" s="13">
        <v>0</v>
      </c>
      <c r="BI96" s="13">
        <v>0</v>
      </c>
      <c r="BJ96" s="13">
        <v>0</v>
      </c>
      <c r="BK96" s="13">
        <v>0</v>
      </c>
      <c r="BL96" s="13">
        <v>0</v>
      </c>
      <c r="BM96" s="13">
        <v>0</v>
      </c>
      <c r="BN96" s="13">
        <v>0</v>
      </c>
      <c r="BO96" s="13">
        <v>0</v>
      </c>
      <c r="BP96" s="13">
        <v>0</v>
      </c>
      <c r="BQ96" s="13">
        <v>0</v>
      </c>
      <c r="BR96" s="13">
        <v>0</v>
      </c>
      <c r="BS96" s="13">
        <v>0</v>
      </c>
      <c r="BT96" s="13">
        <v>0</v>
      </c>
      <c r="BU96" s="13">
        <v>0</v>
      </c>
      <c r="BV96" s="13">
        <v>0</v>
      </c>
      <c r="BW96" s="13">
        <v>0</v>
      </c>
      <c r="BX96" s="13">
        <v>0</v>
      </c>
      <c r="BY96" s="13">
        <v>0</v>
      </c>
      <c r="BZ96" s="13">
        <v>0</v>
      </c>
      <c r="CA96" s="13">
        <v>0</v>
      </c>
      <c r="CB96" s="13">
        <v>0</v>
      </c>
      <c r="CC96" s="13">
        <v>0</v>
      </c>
      <c r="CD96" s="13">
        <v>0</v>
      </c>
      <c r="CE96" s="13">
        <v>0</v>
      </c>
      <c r="CF96" s="13">
        <v>0</v>
      </c>
      <c r="CG96" s="13">
        <v>0</v>
      </c>
      <c r="CH96" s="13">
        <v>0</v>
      </c>
    </row>
    <row r="97" spans="1:101">
      <c r="A97" s="69" t="s">
        <v>2841</v>
      </c>
      <c r="B97" s="18">
        <v>23</v>
      </c>
      <c r="C97" s="13">
        <v>0</v>
      </c>
      <c r="D97" s="13">
        <v>0</v>
      </c>
      <c r="E97" s="18">
        <v>1782</v>
      </c>
      <c r="F97" s="13">
        <v>0</v>
      </c>
      <c r="G97" s="13">
        <v>0</v>
      </c>
      <c r="H97" s="18">
        <v>135</v>
      </c>
      <c r="I97" s="13">
        <v>0</v>
      </c>
      <c r="J97" s="13">
        <v>0</v>
      </c>
      <c r="K97" s="13">
        <v>301</v>
      </c>
      <c r="L97" s="13">
        <v>0</v>
      </c>
      <c r="M97" s="13">
        <v>0</v>
      </c>
      <c r="N97" s="18">
        <v>133</v>
      </c>
      <c r="O97" s="13">
        <v>0</v>
      </c>
      <c r="P97" s="13">
        <v>0</v>
      </c>
      <c r="Q97" s="13">
        <v>22</v>
      </c>
      <c r="R97" s="13">
        <v>0</v>
      </c>
      <c r="S97" s="13">
        <v>0</v>
      </c>
      <c r="T97" s="13">
        <v>0</v>
      </c>
      <c r="U97" s="13">
        <v>0</v>
      </c>
      <c r="V97" s="13">
        <v>0</v>
      </c>
      <c r="W97" s="13">
        <v>76</v>
      </c>
      <c r="X97" s="13">
        <v>0</v>
      </c>
      <c r="Y97" s="13">
        <v>0</v>
      </c>
      <c r="Z97" s="13">
        <v>0</v>
      </c>
      <c r="AA97" s="13">
        <v>0</v>
      </c>
      <c r="AB97" s="13">
        <v>0</v>
      </c>
      <c r="AC97" s="13">
        <v>0</v>
      </c>
      <c r="AD97" s="13">
        <v>0</v>
      </c>
      <c r="AE97" s="13">
        <v>0</v>
      </c>
      <c r="AF97" s="13">
        <v>0</v>
      </c>
      <c r="AG97" s="18">
        <v>23</v>
      </c>
      <c r="AH97" s="18">
        <v>2449</v>
      </c>
      <c r="AI97" s="15">
        <v>0</v>
      </c>
      <c r="AJ97" s="15">
        <v>2472</v>
      </c>
      <c r="AK97" s="73">
        <v>0</v>
      </c>
      <c r="AL97" s="15">
        <v>0</v>
      </c>
      <c r="AM97" s="13">
        <v>0</v>
      </c>
      <c r="AN97" s="17">
        <v>0</v>
      </c>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3">
        <v>0</v>
      </c>
      <c r="BE97" s="13">
        <v>0</v>
      </c>
      <c r="BF97" s="13">
        <v>0</v>
      </c>
      <c r="BG97" s="13">
        <v>0</v>
      </c>
      <c r="BH97" s="13">
        <v>0</v>
      </c>
      <c r="BI97" s="13">
        <v>0</v>
      </c>
      <c r="BJ97" s="13">
        <v>0</v>
      </c>
      <c r="BK97" s="13">
        <v>0</v>
      </c>
      <c r="BL97" s="13">
        <v>0</v>
      </c>
      <c r="BM97" s="13">
        <v>0</v>
      </c>
      <c r="BN97" s="13">
        <v>0</v>
      </c>
      <c r="BO97" s="13">
        <v>0</v>
      </c>
      <c r="BP97" s="13">
        <v>0</v>
      </c>
      <c r="BQ97" s="13">
        <v>0</v>
      </c>
      <c r="BR97" s="13">
        <v>0</v>
      </c>
      <c r="BS97" s="13">
        <v>0</v>
      </c>
      <c r="BT97" s="13">
        <v>0</v>
      </c>
      <c r="BU97" s="13">
        <v>0</v>
      </c>
      <c r="BV97" s="13">
        <v>0</v>
      </c>
      <c r="BW97" s="13">
        <v>0</v>
      </c>
      <c r="BX97" s="13">
        <v>0</v>
      </c>
      <c r="BY97" s="13">
        <v>0</v>
      </c>
      <c r="BZ97" s="13">
        <v>0</v>
      </c>
      <c r="CA97" s="13">
        <v>0</v>
      </c>
      <c r="CB97" s="13">
        <v>0</v>
      </c>
      <c r="CC97" s="13">
        <v>0</v>
      </c>
      <c r="CD97" s="13">
        <v>0</v>
      </c>
      <c r="CE97" s="13">
        <v>0</v>
      </c>
      <c r="CF97" s="13">
        <v>0</v>
      </c>
      <c r="CG97" s="13">
        <v>0</v>
      </c>
      <c r="CH97" s="13">
        <v>0</v>
      </c>
    </row>
    <row r="98" spans="1:101" ht="14.25" customHeight="1">
      <c r="A98" s="171" t="s">
        <v>2842</v>
      </c>
      <c r="B98" s="18">
        <v>5</v>
      </c>
      <c r="C98" s="13">
        <v>1</v>
      </c>
      <c r="D98" s="13">
        <v>0</v>
      </c>
      <c r="E98" s="18">
        <v>43</v>
      </c>
      <c r="F98" s="13">
        <v>0</v>
      </c>
      <c r="G98" s="13">
        <v>0</v>
      </c>
      <c r="H98" s="18">
        <v>76</v>
      </c>
      <c r="I98" s="13">
        <v>0</v>
      </c>
      <c r="J98" s="13">
        <v>0</v>
      </c>
      <c r="K98" s="18">
        <v>5</v>
      </c>
      <c r="L98" s="13">
        <v>0</v>
      </c>
      <c r="M98" s="13">
        <v>0</v>
      </c>
      <c r="N98" s="18">
        <v>15</v>
      </c>
      <c r="O98" s="13">
        <v>0</v>
      </c>
      <c r="P98" s="13">
        <v>0</v>
      </c>
      <c r="Q98" s="18">
        <v>9</v>
      </c>
      <c r="R98" s="13">
        <v>0</v>
      </c>
      <c r="S98" s="13">
        <v>0</v>
      </c>
      <c r="T98" s="18">
        <v>0</v>
      </c>
      <c r="U98" s="13">
        <v>0</v>
      </c>
      <c r="V98" s="13">
        <v>0</v>
      </c>
      <c r="W98" s="18">
        <v>0</v>
      </c>
      <c r="X98" s="13">
        <v>0</v>
      </c>
      <c r="Y98" s="13">
        <v>0</v>
      </c>
      <c r="Z98" s="18">
        <v>0</v>
      </c>
      <c r="AA98" s="13">
        <v>0</v>
      </c>
      <c r="AB98" s="13">
        <v>0</v>
      </c>
      <c r="AC98" s="13">
        <v>1</v>
      </c>
      <c r="AD98" s="13">
        <v>0</v>
      </c>
      <c r="AE98" s="18">
        <v>0</v>
      </c>
      <c r="AF98" s="18">
        <v>0</v>
      </c>
      <c r="AG98" s="18">
        <v>5</v>
      </c>
      <c r="AH98" s="18">
        <v>148</v>
      </c>
      <c r="AI98" s="18">
        <v>0</v>
      </c>
      <c r="AJ98" s="18">
        <v>153</v>
      </c>
      <c r="AK98" s="73">
        <v>2</v>
      </c>
      <c r="AL98" s="15">
        <v>0</v>
      </c>
      <c r="AM98" s="13">
        <v>8</v>
      </c>
      <c r="AN98" s="132" t="s">
        <v>2790</v>
      </c>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3">
        <v>0</v>
      </c>
      <c r="BE98" s="13">
        <v>0</v>
      </c>
      <c r="BF98" s="13">
        <v>0</v>
      </c>
      <c r="BG98" s="13">
        <v>0</v>
      </c>
      <c r="BH98" s="13">
        <v>0</v>
      </c>
      <c r="BI98" s="13">
        <v>0</v>
      </c>
      <c r="BJ98" s="13">
        <v>0</v>
      </c>
      <c r="BK98" s="13">
        <v>0</v>
      </c>
      <c r="BL98" s="13">
        <v>0</v>
      </c>
      <c r="BM98" s="13">
        <v>0</v>
      </c>
      <c r="BN98" s="13">
        <v>0</v>
      </c>
      <c r="BO98" s="13">
        <v>0</v>
      </c>
      <c r="BP98" s="13">
        <v>0</v>
      </c>
      <c r="BQ98" s="13">
        <v>0</v>
      </c>
      <c r="BR98" s="13">
        <v>0</v>
      </c>
      <c r="BS98" s="13">
        <v>0</v>
      </c>
      <c r="BT98" s="13">
        <v>0</v>
      </c>
      <c r="BU98" s="13">
        <v>0</v>
      </c>
      <c r="BV98" s="13">
        <v>0</v>
      </c>
      <c r="BW98" s="13">
        <v>0</v>
      </c>
      <c r="BX98" s="13">
        <v>0</v>
      </c>
      <c r="BY98" s="13">
        <v>0</v>
      </c>
      <c r="BZ98" s="13">
        <v>0</v>
      </c>
      <c r="CA98" s="13">
        <v>0</v>
      </c>
      <c r="CB98" s="13">
        <v>0</v>
      </c>
      <c r="CC98" s="13">
        <v>0</v>
      </c>
      <c r="CD98" s="13">
        <v>0</v>
      </c>
      <c r="CE98" s="13">
        <v>0</v>
      </c>
      <c r="CF98" s="13">
        <v>0</v>
      </c>
      <c r="CG98" s="13">
        <v>0</v>
      </c>
      <c r="CH98" s="13">
        <v>0</v>
      </c>
    </row>
    <row r="99" spans="1:101">
      <c r="A99" s="171" t="s">
        <v>2843</v>
      </c>
      <c r="B99" s="16">
        <v>11</v>
      </c>
      <c r="C99" s="13">
        <v>0</v>
      </c>
      <c r="D99" s="13">
        <v>0</v>
      </c>
      <c r="E99" s="16">
        <v>5</v>
      </c>
      <c r="F99" s="14">
        <v>0</v>
      </c>
      <c r="G99" s="14">
        <v>0</v>
      </c>
      <c r="H99" s="16">
        <v>56</v>
      </c>
      <c r="I99" s="13">
        <v>0</v>
      </c>
      <c r="J99" s="13">
        <v>0</v>
      </c>
      <c r="K99" s="16">
        <v>0</v>
      </c>
      <c r="L99" s="13">
        <v>0</v>
      </c>
      <c r="M99" s="13">
        <v>0</v>
      </c>
      <c r="N99" s="16">
        <v>0</v>
      </c>
      <c r="O99" s="13">
        <v>0</v>
      </c>
      <c r="P99" s="13">
        <v>0</v>
      </c>
      <c r="Q99" s="16">
        <v>0</v>
      </c>
      <c r="R99" s="13">
        <v>0</v>
      </c>
      <c r="S99" s="13">
        <v>0</v>
      </c>
      <c r="T99" s="13">
        <v>0</v>
      </c>
      <c r="U99" s="13">
        <v>0</v>
      </c>
      <c r="V99" s="13">
        <v>0</v>
      </c>
      <c r="W99" s="13">
        <v>0</v>
      </c>
      <c r="X99" s="13">
        <v>0</v>
      </c>
      <c r="Y99" s="13">
        <v>0</v>
      </c>
      <c r="Z99" s="13">
        <v>0</v>
      </c>
      <c r="AA99" s="13">
        <v>0</v>
      </c>
      <c r="AB99" s="13">
        <v>0</v>
      </c>
      <c r="AC99" s="13">
        <v>1</v>
      </c>
      <c r="AD99" s="13">
        <v>0</v>
      </c>
      <c r="AE99" s="13">
        <v>0</v>
      </c>
      <c r="AF99" s="13">
        <v>0</v>
      </c>
      <c r="AG99" s="16">
        <v>11</v>
      </c>
      <c r="AH99" s="16">
        <v>61</v>
      </c>
      <c r="AI99" s="16">
        <v>0</v>
      </c>
      <c r="AJ99" s="16">
        <v>72</v>
      </c>
      <c r="AK99" s="73">
        <v>1</v>
      </c>
      <c r="AL99" s="15">
        <v>0</v>
      </c>
      <c r="AM99" s="13">
        <v>1</v>
      </c>
      <c r="AN99" s="132" t="s">
        <v>2794</v>
      </c>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3">
        <v>0</v>
      </c>
      <c r="BE99" s="13">
        <v>0</v>
      </c>
      <c r="BF99" s="13">
        <v>0</v>
      </c>
      <c r="BG99" s="13">
        <v>0</v>
      </c>
      <c r="BH99" s="13">
        <v>0</v>
      </c>
      <c r="BI99" s="13">
        <v>0</v>
      </c>
      <c r="BJ99" s="13">
        <v>0</v>
      </c>
      <c r="BK99" s="13">
        <v>0</v>
      </c>
      <c r="BL99" s="13">
        <v>0</v>
      </c>
      <c r="BM99" s="13">
        <v>0</v>
      </c>
      <c r="BN99" s="13">
        <v>0</v>
      </c>
      <c r="BO99" s="13">
        <v>0</v>
      </c>
      <c r="BP99" s="13">
        <v>0</v>
      </c>
      <c r="BQ99" s="13">
        <v>0</v>
      </c>
      <c r="BR99" s="13">
        <v>0</v>
      </c>
      <c r="BS99" s="13">
        <v>0</v>
      </c>
      <c r="BT99" s="13">
        <v>0</v>
      </c>
      <c r="BU99" s="13">
        <v>0</v>
      </c>
      <c r="BV99" s="13">
        <v>0</v>
      </c>
      <c r="BW99" s="13">
        <v>0</v>
      </c>
      <c r="BX99" s="13">
        <v>0</v>
      </c>
      <c r="BY99" s="13">
        <v>0</v>
      </c>
      <c r="BZ99" s="13">
        <v>0</v>
      </c>
      <c r="CA99" s="13">
        <v>0</v>
      </c>
      <c r="CB99" s="13">
        <v>0</v>
      </c>
      <c r="CC99" s="13">
        <v>0</v>
      </c>
      <c r="CD99" s="13">
        <v>0</v>
      </c>
      <c r="CE99" s="13">
        <v>0</v>
      </c>
      <c r="CF99" s="13">
        <v>0</v>
      </c>
      <c r="CG99" s="13">
        <v>0</v>
      </c>
      <c r="CH99" s="13">
        <v>0</v>
      </c>
    </row>
    <row r="100" spans="1:101">
      <c r="A100" s="69" t="s">
        <v>2844</v>
      </c>
      <c r="B100" s="18">
        <v>7</v>
      </c>
      <c r="C100" s="13">
        <v>0</v>
      </c>
      <c r="D100" s="13">
        <v>0</v>
      </c>
      <c r="E100" s="18">
        <v>4</v>
      </c>
      <c r="F100" s="13">
        <v>0</v>
      </c>
      <c r="G100" s="13">
        <v>0</v>
      </c>
      <c r="H100" s="18">
        <v>84</v>
      </c>
      <c r="I100" s="13">
        <v>0</v>
      </c>
      <c r="J100" s="13">
        <v>0</v>
      </c>
      <c r="K100" s="18">
        <v>12</v>
      </c>
      <c r="L100" s="13">
        <v>0</v>
      </c>
      <c r="M100" s="13">
        <v>0</v>
      </c>
      <c r="N100" s="18">
        <v>14</v>
      </c>
      <c r="O100" s="13">
        <v>0</v>
      </c>
      <c r="P100" s="13">
        <v>0</v>
      </c>
      <c r="Q100" s="18">
        <v>0</v>
      </c>
      <c r="R100" s="13">
        <v>0</v>
      </c>
      <c r="S100" s="13">
        <v>0</v>
      </c>
      <c r="T100" s="13">
        <v>0</v>
      </c>
      <c r="U100" s="13">
        <v>0</v>
      </c>
      <c r="V100" s="13">
        <v>0</v>
      </c>
      <c r="W100" s="13">
        <v>0</v>
      </c>
      <c r="X100" s="13">
        <v>0</v>
      </c>
      <c r="Y100" s="13">
        <v>0</v>
      </c>
      <c r="Z100" s="13">
        <v>0</v>
      </c>
      <c r="AA100" s="13">
        <v>0</v>
      </c>
      <c r="AB100" s="13">
        <v>0</v>
      </c>
      <c r="AC100" s="13">
        <v>0</v>
      </c>
      <c r="AD100" s="13">
        <v>0</v>
      </c>
      <c r="AE100" s="13">
        <v>0</v>
      </c>
      <c r="AF100" s="18">
        <v>1</v>
      </c>
      <c r="AG100" s="18">
        <v>7</v>
      </c>
      <c r="AH100" s="18">
        <v>114</v>
      </c>
      <c r="AI100" s="18">
        <v>1</v>
      </c>
      <c r="AJ100" s="18">
        <v>122</v>
      </c>
      <c r="AK100" s="73">
        <v>0</v>
      </c>
      <c r="AL100" s="15">
        <v>0</v>
      </c>
      <c r="AM100" s="13">
        <v>0</v>
      </c>
      <c r="AN100" s="17">
        <v>0</v>
      </c>
      <c r="AO100" s="13">
        <v>0</v>
      </c>
      <c r="AP100" s="13">
        <v>0</v>
      </c>
      <c r="AQ100" s="13">
        <v>0</v>
      </c>
      <c r="AR100" s="13">
        <v>0</v>
      </c>
      <c r="AS100" s="13">
        <v>0</v>
      </c>
      <c r="AT100" s="13">
        <v>0</v>
      </c>
      <c r="AU100" s="13">
        <v>0</v>
      </c>
      <c r="AV100" s="13">
        <v>0</v>
      </c>
      <c r="AW100" s="13">
        <v>0</v>
      </c>
      <c r="AX100" s="13">
        <v>0</v>
      </c>
      <c r="AY100" s="13">
        <v>0</v>
      </c>
      <c r="AZ100" s="13">
        <v>0</v>
      </c>
      <c r="BA100" s="13">
        <v>0</v>
      </c>
      <c r="BB100" s="13">
        <v>0</v>
      </c>
      <c r="BC100" s="13">
        <v>0</v>
      </c>
      <c r="BD100" s="13">
        <v>0</v>
      </c>
      <c r="BE100" s="13">
        <v>0</v>
      </c>
      <c r="BF100" s="13">
        <v>0</v>
      </c>
      <c r="BG100" s="13">
        <v>0</v>
      </c>
      <c r="BH100" s="13">
        <v>0</v>
      </c>
      <c r="BI100" s="13">
        <v>0</v>
      </c>
      <c r="BJ100" s="13">
        <v>0</v>
      </c>
      <c r="BK100" s="13">
        <v>0</v>
      </c>
      <c r="BL100" s="13">
        <v>0</v>
      </c>
      <c r="BM100" s="13">
        <v>0</v>
      </c>
      <c r="BN100" s="13">
        <v>0</v>
      </c>
      <c r="BO100" s="13">
        <v>0</v>
      </c>
      <c r="BP100" s="13">
        <v>0</v>
      </c>
      <c r="BQ100" s="13">
        <v>0</v>
      </c>
      <c r="BR100" s="13">
        <v>0</v>
      </c>
      <c r="BS100" s="13">
        <v>0</v>
      </c>
      <c r="BT100" s="13">
        <v>0</v>
      </c>
      <c r="BU100" s="13">
        <v>0</v>
      </c>
      <c r="BV100" s="13">
        <v>0</v>
      </c>
      <c r="BW100" s="13">
        <v>0</v>
      </c>
      <c r="BX100" s="13">
        <v>0</v>
      </c>
      <c r="BY100" s="13">
        <v>0</v>
      </c>
      <c r="BZ100" s="13">
        <v>0</v>
      </c>
      <c r="CA100" s="13">
        <v>0</v>
      </c>
      <c r="CB100" s="13">
        <v>0</v>
      </c>
      <c r="CC100" s="13">
        <v>0</v>
      </c>
      <c r="CD100" s="13">
        <v>0</v>
      </c>
      <c r="CE100" s="13">
        <v>0</v>
      </c>
      <c r="CF100" s="13">
        <v>0</v>
      </c>
      <c r="CG100" s="13">
        <v>0</v>
      </c>
      <c r="CH100" s="13">
        <v>0</v>
      </c>
    </row>
    <row r="101" spans="1:101">
      <c r="A101" s="171" t="s">
        <v>887</v>
      </c>
      <c r="B101" s="16">
        <v>4</v>
      </c>
      <c r="C101" s="14">
        <v>0</v>
      </c>
      <c r="D101" s="14">
        <v>0</v>
      </c>
      <c r="E101" s="16">
        <v>0</v>
      </c>
      <c r="F101" s="14">
        <v>0</v>
      </c>
      <c r="G101" s="14">
        <v>0</v>
      </c>
      <c r="H101" s="16">
        <v>30</v>
      </c>
      <c r="I101" s="14">
        <v>0</v>
      </c>
      <c r="J101" s="14">
        <v>0</v>
      </c>
      <c r="K101" s="16">
        <v>2</v>
      </c>
      <c r="L101" s="14">
        <v>0</v>
      </c>
      <c r="M101" s="14">
        <v>0</v>
      </c>
      <c r="N101" s="16">
        <v>20</v>
      </c>
      <c r="O101" s="14">
        <v>0</v>
      </c>
      <c r="P101" s="14">
        <v>0</v>
      </c>
      <c r="Q101" s="16">
        <v>0</v>
      </c>
      <c r="R101" s="14">
        <v>0</v>
      </c>
      <c r="S101" s="14">
        <v>0</v>
      </c>
      <c r="T101" s="14">
        <v>0</v>
      </c>
      <c r="U101" s="14">
        <v>0</v>
      </c>
      <c r="V101" s="14">
        <v>0</v>
      </c>
      <c r="W101" s="16">
        <v>0</v>
      </c>
      <c r="X101" s="14">
        <v>0</v>
      </c>
      <c r="Y101" s="14">
        <v>0</v>
      </c>
      <c r="Z101" s="14">
        <v>0</v>
      </c>
      <c r="AA101" s="14">
        <v>0</v>
      </c>
      <c r="AB101" s="14">
        <v>0</v>
      </c>
      <c r="AC101" s="14">
        <v>1</v>
      </c>
      <c r="AD101" s="14">
        <v>0</v>
      </c>
      <c r="AE101" s="14">
        <v>0</v>
      </c>
      <c r="AF101" s="14">
        <v>0</v>
      </c>
      <c r="AG101" s="16">
        <v>4</v>
      </c>
      <c r="AH101" s="16">
        <v>52</v>
      </c>
      <c r="AI101" s="19">
        <v>0</v>
      </c>
      <c r="AJ101" s="16">
        <v>56</v>
      </c>
      <c r="AK101" s="73">
        <v>1</v>
      </c>
      <c r="AL101" s="19">
        <v>0</v>
      </c>
      <c r="AM101" s="14">
        <v>0</v>
      </c>
      <c r="AN101" s="20" t="s">
        <v>2805</v>
      </c>
      <c r="AO101" s="14">
        <v>0</v>
      </c>
      <c r="AP101" s="14">
        <v>0</v>
      </c>
      <c r="AQ101" s="14">
        <v>0</v>
      </c>
      <c r="AR101" s="14">
        <v>0</v>
      </c>
      <c r="AS101" s="14">
        <v>0</v>
      </c>
      <c r="AT101" s="14">
        <v>0</v>
      </c>
      <c r="AU101" s="14">
        <v>0</v>
      </c>
      <c r="AV101" s="14">
        <v>0</v>
      </c>
      <c r="AW101" s="14">
        <v>0</v>
      </c>
      <c r="AX101" s="14">
        <v>0</v>
      </c>
      <c r="AY101" s="14">
        <v>0</v>
      </c>
      <c r="AZ101" s="14">
        <v>0</v>
      </c>
      <c r="BA101" s="14">
        <v>0</v>
      </c>
      <c r="BB101" s="14">
        <v>0</v>
      </c>
      <c r="BC101" s="14">
        <v>0</v>
      </c>
      <c r="BD101" s="14">
        <v>0</v>
      </c>
      <c r="BE101" s="14">
        <v>0</v>
      </c>
      <c r="BF101" s="14">
        <v>0</v>
      </c>
      <c r="BG101" s="14">
        <v>0</v>
      </c>
      <c r="BH101" s="14">
        <v>0</v>
      </c>
      <c r="BI101" s="14">
        <v>0</v>
      </c>
      <c r="BJ101" s="14">
        <v>0</v>
      </c>
      <c r="BK101" s="14">
        <v>0</v>
      </c>
      <c r="BL101" s="14">
        <v>0</v>
      </c>
      <c r="BM101" s="14">
        <v>0</v>
      </c>
      <c r="BN101" s="14">
        <v>0</v>
      </c>
      <c r="BO101" s="14">
        <v>0</v>
      </c>
      <c r="BP101" s="14">
        <v>0</v>
      </c>
      <c r="BQ101" s="14">
        <v>0</v>
      </c>
      <c r="BR101" s="14">
        <v>0</v>
      </c>
      <c r="BS101" s="14">
        <v>0</v>
      </c>
      <c r="BT101" s="14">
        <v>0</v>
      </c>
      <c r="BU101" s="14">
        <v>0</v>
      </c>
      <c r="BV101" s="14">
        <v>0</v>
      </c>
      <c r="BW101" s="14">
        <v>0</v>
      </c>
      <c r="BX101" s="14">
        <v>0</v>
      </c>
      <c r="BY101" s="14">
        <v>0</v>
      </c>
      <c r="BZ101" s="14">
        <v>0</v>
      </c>
      <c r="CA101" s="14">
        <v>0</v>
      </c>
      <c r="CB101" s="14">
        <v>0</v>
      </c>
      <c r="CC101" s="14">
        <v>0</v>
      </c>
      <c r="CD101" s="14">
        <v>0</v>
      </c>
      <c r="CE101" s="14">
        <v>0</v>
      </c>
      <c r="CF101" s="14">
        <v>0</v>
      </c>
      <c r="CG101" s="14">
        <v>0</v>
      </c>
      <c r="CH101" s="14">
        <v>0</v>
      </c>
    </row>
    <row r="102" spans="1:101">
      <c r="A102" s="171" t="s">
        <v>2845</v>
      </c>
      <c r="B102" s="18">
        <v>9</v>
      </c>
      <c r="C102" s="13">
        <v>0</v>
      </c>
      <c r="D102" s="13">
        <v>0</v>
      </c>
      <c r="E102" s="18">
        <v>0</v>
      </c>
      <c r="F102" s="13">
        <v>0</v>
      </c>
      <c r="G102" s="13">
        <v>0</v>
      </c>
      <c r="H102" s="18">
        <v>66</v>
      </c>
      <c r="I102" s="13">
        <v>0</v>
      </c>
      <c r="J102" s="13">
        <v>0</v>
      </c>
      <c r="K102" s="18">
        <v>20</v>
      </c>
      <c r="L102" s="13">
        <v>0</v>
      </c>
      <c r="M102" s="13">
        <v>0</v>
      </c>
      <c r="N102" s="18">
        <v>0</v>
      </c>
      <c r="O102" s="13">
        <v>0</v>
      </c>
      <c r="P102" s="13">
        <v>0</v>
      </c>
      <c r="Q102" s="18">
        <v>0</v>
      </c>
      <c r="R102" s="13">
        <v>0</v>
      </c>
      <c r="S102" s="13">
        <v>0</v>
      </c>
      <c r="T102" s="13">
        <v>0</v>
      </c>
      <c r="U102" s="13">
        <v>0</v>
      </c>
      <c r="V102" s="13">
        <v>0</v>
      </c>
      <c r="W102" s="13">
        <v>0</v>
      </c>
      <c r="X102" s="13">
        <v>0</v>
      </c>
      <c r="Y102" s="13">
        <v>0</v>
      </c>
      <c r="Z102" s="13">
        <v>0</v>
      </c>
      <c r="AA102" s="13">
        <v>0</v>
      </c>
      <c r="AB102" s="13">
        <v>0</v>
      </c>
      <c r="AC102" s="13">
        <v>0</v>
      </c>
      <c r="AD102" s="13">
        <v>0</v>
      </c>
      <c r="AE102" s="13">
        <v>0</v>
      </c>
      <c r="AF102" s="13">
        <v>0</v>
      </c>
      <c r="AG102" s="18">
        <v>9</v>
      </c>
      <c r="AH102" s="18">
        <v>86</v>
      </c>
      <c r="AI102" s="18">
        <v>0</v>
      </c>
      <c r="AJ102" s="18">
        <v>95</v>
      </c>
      <c r="AK102" s="73">
        <v>0</v>
      </c>
      <c r="AL102" s="15">
        <v>0</v>
      </c>
      <c r="AM102" s="13">
        <v>0</v>
      </c>
      <c r="AN102" s="17">
        <v>0</v>
      </c>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3">
        <v>0</v>
      </c>
      <c r="BE102" s="13">
        <v>0</v>
      </c>
      <c r="BF102" s="13">
        <v>0</v>
      </c>
      <c r="BG102" s="13">
        <v>0</v>
      </c>
      <c r="BH102" s="13">
        <v>0</v>
      </c>
      <c r="BI102" s="13">
        <v>0</v>
      </c>
      <c r="BJ102" s="13">
        <v>0</v>
      </c>
      <c r="BK102" s="13">
        <v>0</v>
      </c>
      <c r="BL102" s="13">
        <v>0</v>
      </c>
      <c r="BM102" s="13">
        <v>0</v>
      </c>
      <c r="BN102" s="13">
        <v>0</v>
      </c>
      <c r="BO102" s="13">
        <v>0</v>
      </c>
      <c r="BP102" s="13">
        <v>0</v>
      </c>
      <c r="BQ102" s="13">
        <v>0</v>
      </c>
      <c r="BR102" s="13">
        <v>0</v>
      </c>
      <c r="BS102" s="13">
        <v>0</v>
      </c>
      <c r="BT102" s="13">
        <v>0</v>
      </c>
      <c r="BU102" s="13">
        <v>0</v>
      </c>
      <c r="BV102" s="13">
        <v>0</v>
      </c>
      <c r="BW102" s="13">
        <v>0</v>
      </c>
      <c r="BX102" s="13">
        <v>0</v>
      </c>
      <c r="BY102" s="13">
        <v>0</v>
      </c>
      <c r="BZ102" s="13">
        <v>0</v>
      </c>
      <c r="CA102" s="13">
        <v>0</v>
      </c>
      <c r="CB102" s="13">
        <v>0</v>
      </c>
      <c r="CC102" s="13">
        <v>0</v>
      </c>
      <c r="CD102" s="13">
        <v>0</v>
      </c>
      <c r="CE102" s="13">
        <v>0</v>
      </c>
      <c r="CF102" s="13">
        <v>0</v>
      </c>
      <c r="CG102" s="13">
        <v>0</v>
      </c>
      <c r="CH102" s="13">
        <v>0</v>
      </c>
    </row>
    <row r="103" spans="1:101">
      <c r="A103" s="171" t="s">
        <v>2846</v>
      </c>
      <c r="B103" s="18">
        <v>5</v>
      </c>
      <c r="C103" s="13">
        <v>0</v>
      </c>
      <c r="D103" s="13">
        <v>0</v>
      </c>
      <c r="E103" s="18">
        <v>23</v>
      </c>
      <c r="F103" s="13">
        <v>0</v>
      </c>
      <c r="G103" s="13">
        <v>0</v>
      </c>
      <c r="H103" s="18">
        <v>55</v>
      </c>
      <c r="I103" s="13">
        <v>0</v>
      </c>
      <c r="J103" s="13">
        <v>0</v>
      </c>
      <c r="K103" s="13">
        <v>0</v>
      </c>
      <c r="L103" s="13">
        <v>0</v>
      </c>
      <c r="M103" s="13">
        <v>0</v>
      </c>
      <c r="N103" s="18">
        <v>13</v>
      </c>
      <c r="O103" s="13">
        <v>0</v>
      </c>
      <c r="P103" s="13">
        <v>0</v>
      </c>
      <c r="Q103" s="13">
        <v>0</v>
      </c>
      <c r="R103" s="13">
        <v>0</v>
      </c>
      <c r="S103" s="13">
        <v>0</v>
      </c>
      <c r="T103" s="13">
        <v>0</v>
      </c>
      <c r="U103" s="13">
        <v>0</v>
      </c>
      <c r="V103" s="13">
        <v>0</v>
      </c>
      <c r="W103" s="13">
        <v>0</v>
      </c>
      <c r="X103" s="13">
        <v>0</v>
      </c>
      <c r="Y103" s="13">
        <v>0</v>
      </c>
      <c r="Z103" s="13">
        <v>0</v>
      </c>
      <c r="AA103" s="13">
        <v>0</v>
      </c>
      <c r="AB103" s="13">
        <v>0</v>
      </c>
      <c r="AC103" s="13">
        <v>0</v>
      </c>
      <c r="AD103" s="13">
        <v>0</v>
      </c>
      <c r="AE103" s="13">
        <v>0</v>
      </c>
      <c r="AF103" s="13">
        <v>0</v>
      </c>
      <c r="AG103" s="18">
        <v>5</v>
      </c>
      <c r="AH103" s="18">
        <v>91</v>
      </c>
      <c r="AI103" s="18">
        <v>0</v>
      </c>
      <c r="AJ103" s="18">
        <v>96</v>
      </c>
      <c r="AK103" s="73">
        <v>0</v>
      </c>
      <c r="AL103" s="15">
        <v>0</v>
      </c>
      <c r="AM103" s="13">
        <v>0</v>
      </c>
      <c r="AN103" s="17">
        <v>0</v>
      </c>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3">
        <v>0</v>
      </c>
      <c r="BE103" s="13">
        <v>0</v>
      </c>
      <c r="BF103" s="13">
        <v>0</v>
      </c>
      <c r="BG103" s="13">
        <v>0</v>
      </c>
      <c r="BH103" s="13">
        <v>0</v>
      </c>
      <c r="BI103" s="13">
        <v>0</v>
      </c>
      <c r="BJ103" s="13">
        <v>0</v>
      </c>
      <c r="BK103" s="13">
        <v>0</v>
      </c>
      <c r="BL103" s="13">
        <v>0</v>
      </c>
      <c r="BM103" s="13">
        <v>0</v>
      </c>
      <c r="BN103" s="13">
        <v>0</v>
      </c>
      <c r="BO103" s="13">
        <v>0</v>
      </c>
      <c r="BP103" s="13">
        <v>0</v>
      </c>
      <c r="BQ103" s="13">
        <v>0</v>
      </c>
      <c r="BR103" s="13">
        <v>0</v>
      </c>
      <c r="BS103" s="13">
        <v>0</v>
      </c>
      <c r="BT103" s="13">
        <v>0</v>
      </c>
      <c r="BU103" s="13">
        <v>0</v>
      </c>
      <c r="BV103" s="13">
        <v>0</v>
      </c>
      <c r="BW103" s="13">
        <v>0</v>
      </c>
      <c r="BX103" s="13">
        <v>0</v>
      </c>
      <c r="BY103" s="13">
        <v>0</v>
      </c>
      <c r="BZ103" s="13">
        <v>0</v>
      </c>
      <c r="CA103" s="13">
        <v>0</v>
      </c>
      <c r="CB103" s="13">
        <v>0</v>
      </c>
      <c r="CC103" s="13">
        <v>0</v>
      </c>
      <c r="CD103" s="13">
        <v>0</v>
      </c>
      <c r="CE103" s="13">
        <v>0</v>
      </c>
      <c r="CF103" s="13">
        <v>0</v>
      </c>
      <c r="CG103" s="13">
        <v>0</v>
      </c>
      <c r="CH103" s="13">
        <v>0</v>
      </c>
    </row>
    <row r="104" spans="1:101">
      <c r="A104" s="171" t="s">
        <v>2847</v>
      </c>
      <c r="B104" s="18">
        <v>8</v>
      </c>
      <c r="C104" s="13">
        <v>0</v>
      </c>
      <c r="D104" s="13">
        <v>0</v>
      </c>
      <c r="E104" s="18">
        <v>0</v>
      </c>
      <c r="F104" s="13">
        <v>0</v>
      </c>
      <c r="G104" s="13">
        <v>0</v>
      </c>
      <c r="H104" s="18">
        <v>123</v>
      </c>
      <c r="I104" s="13">
        <v>0</v>
      </c>
      <c r="J104" s="13">
        <v>0</v>
      </c>
      <c r="K104" s="18">
        <v>2</v>
      </c>
      <c r="L104" s="13">
        <v>0</v>
      </c>
      <c r="M104" s="13">
        <v>0</v>
      </c>
      <c r="N104" s="18">
        <v>0</v>
      </c>
      <c r="O104" s="13">
        <v>0</v>
      </c>
      <c r="P104" s="13">
        <v>0</v>
      </c>
      <c r="Q104" s="13">
        <v>0</v>
      </c>
      <c r="R104" s="13">
        <v>0</v>
      </c>
      <c r="S104" s="13">
        <v>0</v>
      </c>
      <c r="T104" s="13">
        <v>0</v>
      </c>
      <c r="U104" s="13">
        <v>0</v>
      </c>
      <c r="V104" s="13">
        <v>0</v>
      </c>
      <c r="W104" s="13">
        <v>0</v>
      </c>
      <c r="X104" s="13">
        <v>0</v>
      </c>
      <c r="Y104" s="13">
        <v>0</v>
      </c>
      <c r="Z104" s="13">
        <v>0</v>
      </c>
      <c r="AA104" s="13">
        <v>0</v>
      </c>
      <c r="AB104" s="13">
        <v>0</v>
      </c>
      <c r="AC104" s="13">
        <v>0</v>
      </c>
      <c r="AD104" s="13">
        <v>0</v>
      </c>
      <c r="AE104" s="13">
        <v>0</v>
      </c>
      <c r="AF104" s="13">
        <v>0</v>
      </c>
      <c r="AG104" s="18">
        <v>8</v>
      </c>
      <c r="AH104" s="18">
        <v>125</v>
      </c>
      <c r="AI104" s="15">
        <v>0</v>
      </c>
      <c r="AJ104" s="18">
        <v>133</v>
      </c>
      <c r="AK104" s="73">
        <v>0</v>
      </c>
      <c r="AL104" s="15">
        <v>0</v>
      </c>
      <c r="AM104" s="13">
        <v>0</v>
      </c>
      <c r="AN104" s="17">
        <v>0</v>
      </c>
      <c r="AO104" s="13">
        <v>0</v>
      </c>
      <c r="AP104" s="13">
        <v>0</v>
      </c>
      <c r="AQ104" s="13">
        <v>0</v>
      </c>
      <c r="AR104" s="13">
        <v>0</v>
      </c>
      <c r="AS104" s="13">
        <v>0</v>
      </c>
      <c r="AT104" s="13">
        <v>0</v>
      </c>
      <c r="AU104" s="13">
        <v>0</v>
      </c>
      <c r="AV104" s="13">
        <v>0</v>
      </c>
      <c r="AW104" s="13">
        <v>0</v>
      </c>
      <c r="AX104" s="13">
        <v>0</v>
      </c>
      <c r="AY104" s="13">
        <v>0</v>
      </c>
      <c r="AZ104" s="13">
        <v>0</v>
      </c>
      <c r="BA104" s="13">
        <v>0</v>
      </c>
      <c r="BB104" s="13">
        <v>0</v>
      </c>
      <c r="BC104" s="13">
        <v>0</v>
      </c>
      <c r="BD104" s="13">
        <v>0</v>
      </c>
      <c r="BE104" s="13">
        <v>0</v>
      </c>
      <c r="BF104" s="13">
        <v>0</v>
      </c>
      <c r="BG104" s="13">
        <v>0</v>
      </c>
      <c r="BH104" s="13">
        <v>0</v>
      </c>
      <c r="BI104" s="13">
        <v>0</v>
      </c>
      <c r="BJ104" s="13">
        <v>0</v>
      </c>
      <c r="BK104" s="13">
        <v>0</v>
      </c>
      <c r="BL104" s="13">
        <v>0</v>
      </c>
      <c r="BM104" s="13">
        <v>0</v>
      </c>
      <c r="BN104" s="13">
        <v>0</v>
      </c>
      <c r="BO104" s="13">
        <v>0</v>
      </c>
      <c r="BP104" s="13">
        <v>0</v>
      </c>
      <c r="BQ104" s="13">
        <v>0</v>
      </c>
      <c r="BR104" s="13">
        <v>0</v>
      </c>
      <c r="BS104" s="13">
        <v>0</v>
      </c>
      <c r="BT104" s="13">
        <v>0</v>
      </c>
      <c r="BU104" s="13">
        <v>0</v>
      </c>
      <c r="BV104" s="13">
        <v>0</v>
      </c>
      <c r="BW104" s="13">
        <v>0</v>
      </c>
      <c r="BX104" s="13">
        <v>0</v>
      </c>
      <c r="BY104" s="13">
        <v>0</v>
      </c>
      <c r="BZ104" s="13">
        <v>0</v>
      </c>
      <c r="CA104" s="13">
        <v>0</v>
      </c>
      <c r="CB104" s="13">
        <v>0</v>
      </c>
      <c r="CC104" s="13">
        <v>0</v>
      </c>
      <c r="CD104" s="13">
        <v>0</v>
      </c>
      <c r="CE104" s="13">
        <v>0</v>
      </c>
      <c r="CF104" s="13">
        <v>0</v>
      </c>
      <c r="CG104" s="13">
        <v>0</v>
      </c>
      <c r="CH104" s="13">
        <v>0</v>
      </c>
    </row>
    <row r="105" spans="1:101" ht="45">
      <c r="A105" s="172" t="s">
        <v>829</v>
      </c>
      <c r="B105" s="39">
        <v>8</v>
      </c>
      <c r="C105" s="21">
        <v>1</v>
      </c>
      <c r="D105" s="21">
        <v>0</v>
      </c>
      <c r="E105" s="21">
        <v>0</v>
      </c>
      <c r="F105" s="21">
        <v>0</v>
      </c>
      <c r="G105" s="21">
        <v>0</v>
      </c>
      <c r="H105" s="39">
        <v>138</v>
      </c>
      <c r="I105" s="21">
        <v>0</v>
      </c>
      <c r="J105" s="21">
        <v>0</v>
      </c>
      <c r="K105" s="21">
        <v>0</v>
      </c>
      <c r="L105" s="21">
        <v>0</v>
      </c>
      <c r="M105" s="21">
        <v>0</v>
      </c>
      <c r="N105" s="39">
        <v>13</v>
      </c>
      <c r="O105" s="21">
        <v>0</v>
      </c>
      <c r="P105" s="21">
        <v>0</v>
      </c>
      <c r="Q105" s="39">
        <v>16</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39">
        <v>8</v>
      </c>
      <c r="AH105" s="39">
        <v>167</v>
      </c>
      <c r="AI105" s="39">
        <v>0</v>
      </c>
      <c r="AJ105" s="39">
        <v>175</v>
      </c>
      <c r="AK105" s="73">
        <v>1</v>
      </c>
      <c r="AL105" s="36">
        <v>0</v>
      </c>
      <c r="AM105" s="21">
        <v>10</v>
      </c>
      <c r="AN105" s="34" t="s">
        <v>2801</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43"/>
      <c r="CJ105" s="43"/>
      <c r="CK105" s="43"/>
      <c r="CL105" s="43"/>
      <c r="CM105" s="43"/>
      <c r="CN105" s="43"/>
      <c r="CO105" s="43"/>
      <c r="CP105" s="43"/>
      <c r="CQ105" s="43"/>
      <c r="CR105" s="43"/>
      <c r="CS105" s="43"/>
      <c r="CT105" s="43"/>
      <c r="CU105" s="43"/>
      <c r="CV105" s="43"/>
      <c r="CW105" s="43"/>
    </row>
    <row r="106" spans="1:101">
      <c r="A106" s="171" t="s">
        <v>2848</v>
      </c>
      <c r="B106" s="16">
        <v>4</v>
      </c>
      <c r="C106" s="13">
        <v>0</v>
      </c>
      <c r="D106" s="13">
        <v>0</v>
      </c>
      <c r="E106" s="16">
        <v>23</v>
      </c>
      <c r="F106" s="14">
        <v>0</v>
      </c>
      <c r="G106" s="14">
        <v>0</v>
      </c>
      <c r="H106" s="16">
        <v>56</v>
      </c>
      <c r="I106" s="13">
        <v>0</v>
      </c>
      <c r="J106" s="13">
        <v>0</v>
      </c>
      <c r="K106" s="16">
        <v>0</v>
      </c>
      <c r="L106" s="13">
        <v>0</v>
      </c>
      <c r="M106" s="13">
        <v>0</v>
      </c>
      <c r="N106" s="16">
        <v>0</v>
      </c>
      <c r="O106" s="13">
        <v>0</v>
      </c>
      <c r="P106" s="13">
        <v>0</v>
      </c>
      <c r="Q106" s="16">
        <v>0</v>
      </c>
      <c r="R106" s="13">
        <v>0</v>
      </c>
      <c r="S106" s="13">
        <v>0</v>
      </c>
      <c r="T106" s="13">
        <v>0</v>
      </c>
      <c r="U106" s="13">
        <v>0</v>
      </c>
      <c r="V106" s="13">
        <v>0</v>
      </c>
      <c r="W106" s="13">
        <v>0</v>
      </c>
      <c r="X106" s="13">
        <v>0</v>
      </c>
      <c r="Y106" s="13">
        <v>0</v>
      </c>
      <c r="Z106" s="13">
        <v>0</v>
      </c>
      <c r="AA106" s="13">
        <v>0</v>
      </c>
      <c r="AB106" s="13">
        <v>0</v>
      </c>
      <c r="AC106" s="13">
        <v>0</v>
      </c>
      <c r="AD106" s="13">
        <v>0</v>
      </c>
      <c r="AE106" s="13">
        <v>0</v>
      </c>
      <c r="AF106" s="13">
        <v>0</v>
      </c>
      <c r="AG106" s="16">
        <v>4</v>
      </c>
      <c r="AH106" s="16">
        <v>79</v>
      </c>
      <c r="AI106" s="16">
        <v>0</v>
      </c>
      <c r="AJ106" s="16">
        <v>83</v>
      </c>
      <c r="AK106" s="73">
        <v>0</v>
      </c>
      <c r="AL106" s="15">
        <v>0</v>
      </c>
      <c r="AM106" s="13">
        <v>0</v>
      </c>
      <c r="AN106" s="17">
        <v>0</v>
      </c>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3">
        <v>0</v>
      </c>
      <c r="BE106" s="13">
        <v>0</v>
      </c>
      <c r="BF106" s="13">
        <v>0</v>
      </c>
      <c r="BG106" s="13">
        <v>0</v>
      </c>
      <c r="BH106" s="13">
        <v>0</v>
      </c>
      <c r="BI106" s="13">
        <v>0</v>
      </c>
      <c r="BJ106" s="13">
        <v>0</v>
      </c>
      <c r="BK106" s="13">
        <v>0</v>
      </c>
      <c r="BL106" s="13">
        <v>0</v>
      </c>
      <c r="BM106" s="13">
        <v>0</v>
      </c>
      <c r="BN106" s="13">
        <v>0</v>
      </c>
      <c r="BO106" s="13">
        <v>0</v>
      </c>
      <c r="BP106" s="13">
        <v>0</v>
      </c>
      <c r="BQ106" s="13">
        <v>0</v>
      </c>
      <c r="BR106" s="13">
        <v>0</v>
      </c>
      <c r="BS106" s="13">
        <v>0</v>
      </c>
      <c r="BT106" s="13">
        <v>0</v>
      </c>
      <c r="BU106" s="13">
        <v>0</v>
      </c>
      <c r="BV106" s="13">
        <v>0</v>
      </c>
      <c r="BW106" s="13">
        <v>0</v>
      </c>
      <c r="BX106" s="13">
        <v>0</v>
      </c>
      <c r="BY106" s="13">
        <v>0</v>
      </c>
      <c r="BZ106" s="13">
        <v>0</v>
      </c>
      <c r="CA106" s="13">
        <v>0</v>
      </c>
      <c r="CB106" s="13">
        <v>0</v>
      </c>
      <c r="CC106" s="13">
        <v>0</v>
      </c>
      <c r="CD106" s="13">
        <v>0</v>
      </c>
      <c r="CE106" s="13">
        <v>0</v>
      </c>
      <c r="CF106" s="13">
        <v>0</v>
      </c>
      <c r="CG106" s="13">
        <v>0</v>
      </c>
      <c r="CH106" s="13">
        <v>0</v>
      </c>
    </row>
    <row r="107" spans="1:101">
      <c r="A107" s="51" t="s">
        <v>2849</v>
      </c>
      <c r="B107" s="13">
        <v>10</v>
      </c>
      <c r="C107" s="13">
        <v>0</v>
      </c>
      <c r="D107" s="13">
        <v>0</v>
      </c>
      <c r="E107" s="13">
        <v>0</v>
      </c>
      <c r="F107" s="13">
        <v>0</v>
      </c>
      <c r="G107" s="13">
        <v>0</v>
      </c>
      <c r="H107" s="13">
        <v>74</v>
      </c>
      <c r="I107" s="13">
        <v>0</v>
      </c>
      <c r="J107" s="13">
        <v>0</v>
      </c>
      <c r="K107" s="13">
        <v>155</v>
      </c>
      <c r="L107" s="13">
        <v>0</v>
      </c>
      <c r="M107" s="13">
        <v>0</v>
      </c>
      <c r="N107" s="13">
        <v>2</v>
      </c>
      <c r="O107" s="13">
        <v>0</v>
      </c>
      <c r="P107" s="13">
        <v>0</v>
      </c>
      <c r="Q107" s="13">
        <v>17</v>
      </c>
      <c r="R107" s="13">
        <v>0</v>
      </c>
      <c r="S107" s="13">
        <v>0</v>
      </c>
      <c r="T107" s="13">
        <v>0</v>
      </c>
      <c r="U107" s="13">
        <v>0</v>
      </c>
      <c r="V107" s="13">
        <v>0</v>
      </c>
      <c r="W107" s="13">
        <v>0</v>
      </c>
      <c r="X107" s="13">
        <v>0</v>
      </c>
      <c r="Y107" s="13">
        <v>0</v>
      </c>
      <c r="Z107" s="13">
        <v>0</v>
      </c>
      <c r="AA107" s="13">
        <v>0</v>
      </c>
      <c r="AB107" s="13">
        <v>0</v>
      </c>
      <c r="AC107" s="13">
        <v>1</v>
      </c>
      <c r="AD107" s="13">
        <v>0</v>
      </c>
      <c r="AE107" s="13">
        <v>0</v>
      </c>
      <c r="AF107" s="13">
        <v>0</v>
      </c>
      <c r="AG107" s="15">
        <v>10</v>
      </c>
      <c r="AH107" s="15">
        <v>248</v>
      </c>
      <c r="AI107" s="15">
        <v>0</v>
      </c>
      <c r="AJ107" s="15">
        <v>258</v>
      </c>
      <c r="AK107" s="73">
        <v>1</v>
      </c>
      <c r="AL107" s="15">
        <v>0</v>
      </c>
      <c r="AM107" s="13">
        <v>1</v>
      </c>
      <c r="AN107" s="17" t="s">
        <v>1547</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0</v>
      </c>
      <c r="BI107" s="13">
        <v>0</v>
      </c>
      <c r="BJ107" s="13">
        <v>0</v>
      </c>
      <c r="BK107" s="13">
        <v>0</v>
      </c>
      <c r="BL107" s="13">
        <v>0</v>
      </c>
      <c r="BM107" s="13">
        <v>0</v>
      </c>
      <c r="BN107" s="13">
        <v>0</v>
      </c>
      <c r="BO107" s="13">
        <v>0</v>
      </c>
      <c r="BP107" s="13">
        <v>0</v>
      </c>
      <c r="BQ107" s="13">
        <v>0</v>
      </c>
      <c r="BR107" s="13">
        <v>0</v>
      </c>
      <c r="BS107" s="13">
        <v>0</v>
      </c>
      <c r="BT107" s="13">
        <v>0</v>
      </c>
      <c r="BU107" s="13">
        <v>0</v>
      </c>
      <c r="BV107" s="13">
        <v>0</v>
      </c>
      <c r="BW107" s="13">
        <v>0</v>
      </c>
      <c r="BX107" s="13">
        <v>0</v>
      </c>
      <c r="BY107" s="13">
        <v>0</v>
      </c>
      <c r="BZ107" s="13">
        <v>0</v>
      </c>
      <c r="CA107" s="13">
        <v>0</v>
      </c>
      <c r="CB107" s="13">
        <v>0</v>
      </c>
      <c r="CC107" s="13">
        <v>0</v>
      </c>
      <c r="CD107" s="13">
        <v>0</v>
      </c>
      <c r="CE107" s="13">
        <v>0</v>
      </c>
      <c r="CF107" s="13">
        <v>0</v>
      </c>
      <c r="CG107" s="13">
        <v>0</v>
      </c>
      <c r="CH107" s="13">
        <v>0</v>
      </c>
    </row>
    <row r="108" spans="1:101">
      <c r="A108" s="171" t="s">
        <v>2850</v>
      </c>
      <c r="B108" s="18">
        <v>4</v>
      </c>
      <c r="C108" s="13">
        <v>0</v>
      </c>
      <c r="D108" s="13">
        <v>0</v>
      </c>
      <c r="E108" s="18">
        <v>2</v>
      </c>
      <c r="F108" s="13">
        <v>0</v>
      </c>
      <c r="G108" s="13">
        <v>0</v>
      </c>
      <c r="H108" s="18">
        <v>71</v>
      </c>
      <c r="I108" s="13">
        <v>0</v>
      </c>
      <c r="J108" s="13">
        <v>0</v>
      </c>
      <c r="K108" s="18">
        <v>0</v>
      </c>
      <c r="L108" s="13">
        <v>0</v>
      </c>
      <c r="M108" s="13">
        <v>0</v>
      </c>
      <c r="N108" s="18">
        <v>0</v>
      </c>
      <c r="O108" s="13">
        <v>0</v>
      </c>
      <c r="P108" s="13">
        <v>0</v>
      </c>
      <c r="Q108" s="18">
        <v>0</v>
      </c>
      <c r="R108" s="13">
        <v>0</v>
      </c>
      <c r="S108" s="13">
        <v>0</v>
      </c>
      <c r="T108" s="18">
        <v>0</v>
      </c>
      <c r="U108" s="13">
        <v>0</v>
      </c>
      <c r="V108" s="13">
        <v>0</v>
      </c>
      <c r="W108" s="18">
        <v>0</v>
      </c>
      <c r="X108" s="13">
        <v>0</v>
      </c>
      <c r="Y108" s="13">
        <v>0</v>
      </c>
      <c r="Z108" s="18">
        <v>0</v>
      </c>
      <c r="AA108" s="13">
        <v>0</v>
      </c>
      <c r="AB108" s="13">
        <v>0</v>
      </c>
      <c r="AC108" s="13">
        <v>0</v>
      </c>
      <c r="AD108" s="13">
        <v>0</v>
      </c>
      <c r="AE108" s="18">
        <v>0</v>
      </c>
      <c r="AF108" s="18">
        <v>0</v>
      </c>
      <c r="AG108" s="18">
        <v>4</v>
      </c>
      <c r="AH108" s="18">
        <v>73</v>
      </c>
      <c r="AI108" s="18">
        <v>0</v>
      </c>
      <c r="AJ108" s="18">
        <v>77</v>
      </c>
      <c r="AK108" s="73">
        <v>0</v>
      </c>
      <c r="AL108" s="15">
        <v>0</v>
      </c>
      <c r="AM108" s="13">
        <v>0</v>
      </c>
      <c r="AN108" s="17">
        <v>0</v>
      </c>
      <c r="AO108" s="13">
        <v>0</v>
      </c>
      <c r="AP108" s="13">
        <v>0</v>
      </c>
      <c r="AQ108" s="13">
        <v>0</v>
      </c>
      <c r="AR108" s="13">
        <v>0</v>
      </c>
      <c r="AS108" s="13">
        <v>0</v>
      </c>
      <c r="AT108" s="13">
        <v>0</v>
      </c>
      <c r="AU108" s="13">
        <v>0</v>
      </c>
      <c r="AV108" s="13">
        <v>0</v>
      </c>
      <c r="AW108" s="13">
        <v>0</v>
      </c>
      <c r="AX108" s="13">
        <v>0</v>
      </c>
      <c r="AY108" s="13">
        <v>0</v>
      </c>
      <c r="AZ108" s="13">
        <v>0</v>
      </c>
      <c r="BA108" s="13">
        <v>0</v>
      </c>
      <c r="BB108" s="13">
        <v>0</v>
      </c>
      <c r="BC108" s="13">
        <v>0</v>
      </c>
      <c r="BD108" s="13">
        <v>0</v>
      </c>
      <c r="BE108" s="13">
        <v>0</v>
      </c>
      <c r="BF108" s="13">
        <v>0</v>
      </c>
      <c r="BG108" s="13">
        <v>0</v>
      </c>
      <c r="BH108" s="13">
        <v>0</v>
      </c>
      <c r="BI108" s="13">
        <v>0</v>
      </c>
      <c r="BJ108" s="13">
        <v>0</v>
      </c>
      <c r="BK108" s="13">
        <v>0</v>
      </c>
      <c r="BL108" s="13">
        <v>0</v>
      </c>
      <c r="BM108" s="13">
        <v>0</v>
      </c>
      <c r="BN108" s="13">
        <v>0</v>
      </c>
      <c r="BO108" s="13">
        <v>0</v>
      </c>
      <c r="BP108" s="13">
        <v>0</v>
      </c>
      <c r="BQ108" s="13">
        <v>0</v>
      </c>
      <c r="BR108" s="13">
        <v>0</v>
      </c>
      <c r="BS108" s="13">
        <v>0</v>
      </c>
      <c r="BT108" s="13">
        <v>0</v>
      </c>
      <c r="BU108" s="13">
        <v>0</v>
      </c>
      <c r="BV108" s="13">
        <v>0</v>
      </c>
      <c r="BW108" s="13">
        <v>0</v>
      </c>
      <c r="BX108" s="13">
        <v>0</v>
      </c>
      <c r="BY108" s="13">
        <v>0</v>
      </c>
      <c r="BZ108" s="13">
        <v>0</v>
      </c>
      <c r="CA108" s="13">
        <v>0</v>
      </c>
      <c r="CB108" s="13">
        <v>0</v>
      </c>
      <c r="CC108" s="13">
        <v>0</v>
      </c>
      <c r="CD108" s="13">
        <v>0</v>
      </c>
      <c r="CE108" s="13">
        <v>0</v>
      </c>
      <c r="CF108" s="13">
        <v>0</v>
      </c>
      <c r="CG108" s="13">
        <v>0</v>
      </c>
      <c r="CH108" s="13">
        <v>0</v>
      </c>
    </row>
    <row r="109" spans="1:101">
      <c r="A109" s="171" t="s">
        <v>830</v>
      </c>
      <c r="B109" s="18">
        <v>4</v>
      </c>
      <c r="C109" s="13">
        <v>0</v>
      </c>
      <c r="D109" s="13">
        <v>0</v>
      </c>
      <c r="E109" s="18">
        <v>37</v>
      </c>
      <c r="F109" s="13">
        <v>0</v>
      </c>
      <c r="G109" s="13">
        <v>0</v>
      </c>
      <c r="H109" s="18">
        <v>58</v>
      </c>
      <c r="I109" s="13">
        <v>0</v>
      </c>
      <c r="J109" s="13">
        <v>0</v>
      </c>
      <c r="K109" s="18">
        <v>0</v>
      </c>
      <c r="L109" s="13">
        <v>0</v>
      </c>
      <c r="M109" s="13">
        <v>0</v>
      </c>
      <c r="N109" s="18">
        <v>25</v>
      </c>
      <c r="O109" s="13">
        <v>0</v>
      </c>
      <c r="P109" s="13">
        <v>0</v>
      </c>
      <c r="Q109" s="18">
        <v>0</v>
      </c>
      <c r="R109" s="13">
        <v>0</v>
      </c>
      <c r="S109" s="13">
        <v>0</v>
      </c>
      <c r="T109" s="13">
        <v>0</v>
      </c>
      <c r="U109" s="13">
        <v>0</v>
      </c>
      <c r="V109" s="13">
        <v>0</v>
      </c>
      <c r="W109" s="13">
        <v>0</v>
      </c>
      <c r="X109" s="13">
        <v>0</v>
      </c>
      <c r="Y109" s="13">
        <v>0</v>
      </c>
      <c r="Z109" s="13">
        <v>0</v>
      </c>
      <c r="AA109" s="13">
        <v>0</v>
      </c>
      <c r="AB109" s="13">
        <v>0</v>
      </c>
      <c r="AC109" s="13">
        <v>1</v>
      </c>
      <c r="AD109" s="13">
        <v>0</v>
      </c>
      <c r="AE109" s="13">
        <v>0</v>
      </c>
      <c r="AF109" s="13">
        <v>0</v>
      </c>
      <c r="AG109" s="18">
        <v>4</v>
      </c>
      <c r="AH109" s="18">
        <v>120</v>
      </c>
      <c r="AI109" s="18">
        <v>0</v>
      </c>
      <c r="AJ109" s="18">
        <v>124</v>
      </c>
      <c r="AK109" s="73">
        <v>1</v>
      </c>
      <c r="AL109" s="15">
        <v>0</v>
      </c>
      <c r="AM109" s="13">
        <v>1</v>
      </c>
      <c r="AN109" s="17" t="s">
        <v>2655</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3">
        <v>0</v>
      </c>
      <c r="BE109" s="13">
        <v>0</v>
      </c>
      <c r="BF109" s="13">
        <v>0</v>
      </c>
      <c r="BG109" s="13">
        <v>0</v>
      </c>
      <c r="BH109" s="13">
        <v>0</v>
      </c>
      <c r="BI109" s="13">
        <v>0</v>
      </c>
      <c r="BJ109" s="13">
        <v>0</v>
      </c>
      <c r="BK109" s="13">
        <v>0</v>
      </c>
      <c r="BL109" s="13">
        <v>0</v>
      </c>
      <c r="BM109" s="13">
        <v>0</v>
      </c>
      <c r="BN109" s="13">
        <v>0</v>
      </c>
      <c r="BO109" s="13">
        <v>0</v>
      </c>
      <c r="BP109" s="13">
        <v>0</v>
      </c>
      <c r="BQ109" s="13">
        <v>0</v>
      </c>
      <c r="BR109" s="13">
        <v>0</v>
      </c>
      <c r="BS109" s="13">
        <v>0</v>
      </c>
      <c r="BT109" s="13">
        <v>0</v>
      </c>
      <c r="BU109" s="13">
        <v>0</v>
      </c>
      <c r="BV109" s="13">
        <v>0</v>
      </c>
      <c r="BW109" s="13">
        <v>0</v>
      </c>
      <c r="BX109" s="13">
        <v>0</v>
      </c>
      <c r="BY109" s="13">
        <v>0</v>
      </c>
      <c r="BZ109" s="13">
        <v>0</v>
      </c>
      <c r="CA109" s="13">
        <v>0</v>
      </c>
      <c r="CB109" s="13">
        <v>0</v>
      </c>
      <c r="CC109" s="13">
        <v>0</v>
      </c>
      <c r="CD109" s="13">
        <v>0</v>
      </c>
      <c r="CE109" s="13">
        <v>0</v>
      </c>
      <c r="CF109" s="13">
        <v>0</v>
      </c>
      <c r="CG109" s="13">
        <v>0</v>
      </c>
      <c r="CH109" s="13">
        <v>0</v>
      </c>
    </row>
    <row r="110" spans="1:101">
      <c r="A110" s="69" t="s">
        <v>2851</v>
      </c>
      <c r="B110" s="16">
        <v>4</v>
      </c>
      <c r="C110" s="13">
        <v>0</v>
      </c>
      <c r="D110" s="13">
        <v>0</v>
      </c>
      <c r="E110" s="16">
        <v>8</v>
      </c>
      <c r="F110" s="14">
        <v>0</v>
      </c>
      <c r="G110" s="14">
        <v>0</v>
      </c>
      <c r="H110" s="16">
        <v>64</v>
      </c>
      <c r="I110" s="13">
        <v>0</v>
      </c>
      <c r="J110" s="13">
        <v>0</v>
      </c>
      <c r="K110" s="16">
        <v>0</v>
      </c>
      <c r="L110" s="13">
        <v>0</v>
      </c>
      <c r="M110" s="13">
        <v>0</v>
      </c>
      <c r="N110" s="16">
        <v>0</v>
      </c>
      <c r="O110" s="13">
        <v>0</v>
      </c>
      <c r="P110" s="13">
        <v>0</v>
      </c>
      <c r="Q110" s="16">
        <v>0</v>
      </c>
      <c r="R110" s="13">
        <v>0</v>
      </c>
      <c r="S110" s="13">
        <v>0</v>
      </c>
      <c r="T110" s="13">
        <v>0</v>
      </c>
      <c r="U110" s="13">
        <v>0</v>
      </c>
      <c r="V110" s="13">
        <v>0</v>
      </c>
      <c r="W110" s="13">
        <v>0</v>
      </c>
      <c r="X110" s="13">
        <v>0</v>
      </c>
      <c r="Y110" s="13">
        <v>0</v>
      </c>
      <c r="Z110" s="13">
        <v>0</v>
      </c>
      <c r="AA110" s="13">
        <v>0</v>
      </c>
      <c r="AB110" s="13">
        <v>0</v>
      </c>
      <c r="AC110" s="13">
        <v>0</v>
      </c>
      <c r="AD110" s="13">
        <v>0</v>
      </c>
      <c r="AE110" s="13">
        <v>0</v>
      </c>
      <c r="AF110" s="13">
        <v>0</v>
      </c>
      <c r="AG110" s="16">
        <v>4</v>
      </c>
      <c r="AH110" s="16">
        <v>72</v>
      </c>
      <c r="AI110" s="16">
        <v>0</v>
      </c>
      <c r="AJ110" s="16">
        <v>76</v>
      </c>
      <c r="AK110" s="73">
        <v>0</v>
      </c>
      <c r="AL110" s="15">
        <v>0</v>
      </c>
      <c r="AM110" s="13">
        <v>0</v>
      </c>
      <c r="AN110" s="17">
        <v>0</v>
      </c>
      <c r="AO110" s="13">
        <v>0</v>
      </c>
      <c r="AP110" s="13">
        <v>0</v>
      </c>
      <c r="AQ110" s="13">
        <v>0</v>
      </c>
      <c r="AR110" s="13">
        <v>0</v>
      </c>
      <c r="AS110" s="13">
        <v>0</v>
      </c>
      <c r="AT110" s="13">
        <v>0</v>
      </c>
      <c r="AU110" s="13">
        <v>0</v>
      </c>
      <c r="AV110" s="13">
        <v>0</v>
      </c>
      <c r="AW110" s="13">
        <v>0</v>
      </c>
      <c r="AX110" s="13">
        <v>0</v>
      </c>
      <c r="AY110" s="13">
        <v>0</v>
      </c>
      <c r="AZ110" s="13">
        <v>0</v>
      </c>
      <c r="BA110" s="13">
        <v>0</v>
      </c>
      <c r="BB110" s="13">
        <v>0</v>
      </c>
      <c r="BC110" s="13">
        <v>0</v>
      </c>
      <c r="BD110" s="13">
        <v>0</v>
      </c>
      <c r="BE110" s="13">
        <v>0</v>
      </c>
      <c r="BF110" s="13">
        <v>0</v>
      </c>
      <c r="BG110" s="13">
        <v>0</v>
      </c>
      <c r="BH110" s="13">
        <v>0</v>
      </c>
      <c r="BI110" s="13">
        <v>0</v>
      </c>
      <c r="BJ110" s="13">
        <v>0</v>
      </c>
      <c r="BK110" s="13">
        <v>0</v>
      </c>
      <c r="BL110" s="13">
        <v>0</v>
      </c>
      <c r="BM110" s="13">
        <v>0</v>
      </c>
      <c r="BN110" s="13">
        <v>0</v>
      </c>
      <c r="BO110" s="13">
        <v>0</v>
      </c>
      <c r="BP110" s="13">
        <v>0</v>
      </c>
      <c r="BQ110" s="13">
        <v>0</v>
      </c>
      <c r="BR110" s="13">
        <v>0</v>
      </c>
      <c r="BS110" s="13">
        <v>0</v>
      </c>
      <c r="BT110" s="13">
        <v>0</v>
      </c>
      <c r="BU110" s="13">
        <v>0</v>
      </c>
      <c r="BV110" s="13">
        <v>0</v>
      </c>
      <c r="BW110" s="13">
        <v>0</v>
      </c>
      <c r="BX110" s="13">
        <v>0</v>
      </c>
      <c r="BY110" s="13">
        <v>0</v>
      </c>
      <c r="BZ110" s="13">
        <v>0</v>
      </c>
      <c r="CA110" s="13">
        <v>0</v>
      </c>
      <c r="CB110" s="13">
        <v>0</v>
      </c>
      <c r="CC110" s="13">
        <v>0</v>
      </c>
      <c r="CD110" s="13">
        <v>0</v>
      </c>
      <c r="CE110" s="13">
        <v>0</v>
      </c>
      <c r="CF110" s="13">
        <v>0</v>
      </c>
      <c r="CG110" s="13">
        <v>0</v>
      </c>
      <c r="CH110" s="13">
        <v>0</v>
      </c>
    </row>
    <row r="111" spans="1:101">
      <c r="A111" s="171" t="s">
        <v>831</v>
      </c>
      <c r="B111" s="18">
        <v>10</v>
      </c>
      <c r="C111" s="13">
        <v>0</v>
      </c>
      <c r="D111" s="13">
        <v>0</v>
      </c>
      <c r="E111" s="18">
        <v>0</v>
      </c>
      <c r="F111" s="13">
        <v>0</v>
      </c>
      <c r="G111" s="13">
        <v>0</v>
      </c>
      <c r="H111" s="18">
        <v>127</v>
      </c>
      <c r="I111" s="13">
        <v>0</v>
      </c>
      <c r="J111" s="13">
        <v>0</v>
      </c>
      <c r="K111" s="18">
        <v>0</v>
      </c>
      <c r="L111" s="13">
        <v>0</v>
      </c>
      <c r="M111" s="13">
        <v>0</v>
      </c>
      <c r="N111" s="18">
        <v>21</v>
      </c>
      <c r="O111" s="13">
        <v>0</v>
      </c>
      <c r="P111" s="13">
        <v>0</v>
      </c>
      <c r="Q111" s="18">
        <v>0</v>
      </c>
      <c r="R111" s="13">
        <v>0</v>
      </c>
      <c r="S111" s="13">
        <v>0</v>
      </c>
      <c r="T111" s="13">
        <v>0</v>
      </c>
      <c r="U111" s="13">
        <v>0</v>
      </c>
      <c r="V111" s="13">
        <v>0</v>
      </c>
      <c r="W111" s="13">
        <v>0</v>
      </c>
      <c r="X111" s="13">
        <v>0</v>
      </c>
      <c r="Y111" s="13">
        <v>0</v>
      </c>
      <c r="Z111" s="13">
        <v>0</v>
      </c>
      <c r="AA111" s="13">
        <v>0</v>
      </c>
      <c r="AB111" s="13">
        <v>0</v>
      </c>
      <c r="AC111" s="13">
        <v>0</v>
      </c>
      <c r="AD111" s="13">
        <v>0</v>
      </c>
      <c r="AE111" s="13">
        <v>0</v>
      </c>
      <c r="AF111" s="13">
        <v>0</v>
      </c>
      <c r="AG111" s="18">
        <v>10</v>
      </c>
      <c r="AH111" s="18">
        <v>148</v>
      </c>
      <c r="AI111" s="18">
        <v>0</v>
      </c>
      <c r="AJ111" s="18">
        <v>158</v>
      </c>
      <c r="AK111" s="73">
        <v>0</v>
      </c>
      <c r="AL111" s="15">
        <v>0</v>
      </c>
      <c r="AM111" s="13">
        <v>0</v>
      </c>
      <c r="AN111" s="17">
        <v>0</v>
      </c>
      <c r="AO111" s="13">
        <v>0</v>
      </c>
      <c r="AP111" s="13">
        <v>0</v>
      </c>
      <c r="AQ111" s="13">
        <v>0</v>
      </c>
      <c r="AR111" s="13">
        <v>0</v>
      </c>
      <c r="AS111" s="13">
        <v>0</v>
      </c>
      <c r="AT111" s="13">
        <v>0</v>
      </c>
      <c r="AU111" s="13">
        <v>0</v>
      </c>
      <c r="AV111" s="13">
        <v>0</v>
      </c>
      <c r="AW111" s="13">
        <v>0</v>
      </c>
      <c r="AX111" s="13">
        <v>0</v>
      </c>
      <c r="AY111" s="13">
        <v>0</v>
      </c>
      <c r="AZ111" s="13">
        <v>0</v>
      </c>
      <c r="BA111" s="13">
        <v>0</v>
      </c>
      <c r="BB111" s="13">
        <v>0</v>
      </c>
      <c r="BC111" s="13">
        <v>0</v>
      </c>
      <c r="BD111" s="13">
        <v>0</v>
      </c>
      <c r="BE111" s="13">
        <v>0</v>
      </c>
      <c r="BF111" s="13">
        <v>0</v>
      </c>
      <c r="BG111" s="13">
        <v>0</v>
      </c>
      <c r="BH111" s="13">
        <v>0</v>
      </c>
      <c r="BI111" s="13">
        <v>0</v>
      </c>
      <c r="BJ111" s="13">
        <v>0</v>
      </c>
      <c r="BK111" s="13">
        <v>0</v>
      </c>
      <c r="BL111" s="13">
        <v>0</v>
      </c>
      <c r="BM111" s="13">
        <v>0</v>
      </c>
      <c r="BN111" s="13">
        <v>0</v>
      </c>
      <c r="BO111" s="13">
        <v>0</v>
      </c>
      <c r="BP111" s="13">
        <v>0</v>
      </c>
      <c r="BQ111" s="13">
        <v>0</v>
      </c>
      <c r="BR111" s="13">
        <v>0</v>
      </c>
      <c r="BS111" s="13">
        <v>0</v>
      </c>
      <c r="BT111" s="13">
        <v>0</v>
      </c>
      <c r="BU111" s="13">
        <v>0</v>
      </c>
      <c r="BV111" s="13">
        <v>0</v>
      </c>
      <c r="BW111" s="13">
        <v>0</v>
      </c>
      <c r="BX111" s="13">
        <v>0</v>
      </c>
      <c r="BY111" s="13">
        <v>0</v>
      </c>
      <c r="BZ111" s="13">
        <v>0</v>
      </c>
      <c r="CA111" s="13">
        <v>0</v>
      </c>
      <c r="CB111" s="13">
        <v>0</v>
      </c>
      <c r="CC111" s="13">
        <v>0</v>
      </c>
      <c r="CD111" s="13">
        <v>0</v>
      </c>
      <c r="CE111" s="13">
        <v>0</v>
      </c>
      <c r="CF111" s="13">
        <v>0</v>
      </c>
      <c r="CG111" s="13">
        <v>0</v>
      </c>
      <c r="CH111" s="13">
        <v>0</v>
      </c>
    </row>
    <row r="112" spans="1:101">
      <c r="A112" s="171" t="s">
        <v>2852</v>
      </c>
      <c r="B112" s="18">
        <v>7</v>
      </c>
      <c r="C112" s="13">
        <v>0</v>
      </c>
      <c r="D112" s="13">
        <v>0</v>
      </c>
      <c r="E112" s="18">
        <v>9</v>
      </c>
      <c r="F112" s="13">
        <v>0</v>
      </c>
      <c r="G112" s="13">
        <v>0</v>
      </c>
      <c r="H112" s="18">
        <v>52</v>
      </c>
      <c r="I112" s="13">
        <v>0</v>
      </c>
      <c r="J112" s="13">
        <v>0</v>
      </c>
      <c r="K112" s="13">
        <v>0</v>
      </c>
      <c r="L112" s="13">
        <v>0</v>
      </c>
      <c r="M112" s="13">
        <v>0</v>
      </c>
      <c r="N112" s="18">
        <v>26</v>
      </c>
      <c r="O112" s="13">
        <v>0</v>
      </c>
      <c r="P112" s="13">
        <v>0</v>
      </c>
      <c r="Q112" s="18">
        <v>9</v>
      </c>
      <c r="R112" s="13">
        <v>0</v>
      </c>
      <c r="S112" s="13">
        <v>0</v>
      </c>
      <c r="T112" s="13">
        <v>0</v>
      </c>
      <c r="U112" s="13">
        <v>0</v>
      </c>
      <c r="V112" s="13">
        <v>0</v>
      </c>
      <c r="W112" s="13">
        <v>0</v>
      </c>
      <c r="X112" s="13">
        <v>0</v>
      </c>
      <c r="Y112" s="13">
        <v>0</v>
      </c>
      <c r="Z112" s="13">
        <v>0</v>
      </c>
      <c r="AA112" s="13">
        <v>0</v>
      </c>
      <c r="AB112" s="13">
        <v>0</v>
      </c>
      <c r="AC112" s="13">
        <v>0</v>
      </c>
      <c r="AD112" s="13">
        <v>0</v>
      </c>
      <c r="AE112" s="13">
        <v>0</v>
      </c>
      <c r="AF112" s="13">
        <v>0</v>
      </c>
      <c r="AG112" s="18">
        <v>7</v>
      </c>
      <c r="AH112" s="18">
        <v>61</v>
      </c>
      <c r="AI112" s="18">
        <v>0</v>
      </c>
      <c r="AJ112" s="18">
        <v>68</v>
      </c>
      <c r="AK112" s="73">
        <v>0</v>
      </c>
      <c r="AL112" s="15">
        <v>0</v>
      </c>
      <c r="AM112" s="13">
        <v>0</v>
      </c>
      <c r="AN112" s="17">
        <v>0</v>
      </c>
      <c r="AO112" s="13">
        <v>0</v>
      </c>
      <c r="AP112" s="13">
        <v>0</v>
      </c>
      <c r="AQ112" s="13">
        <v>0</v>
      </c>
      <c r="AR112" s="13">
        <v>0</v>
      </c>
      <c r="AS112" s="13">
        <v>0</v>
      </c>
      <c r="AT112" s="13">
        <v>0</v>
      </c>
      <c r="AU112" s="13">
        <v>0</v>
      </c>
      <c r="AV112" s="13">
        <v>0</v>
      </c>
      <c r="AW112" s="13">
        <v>0</v>
      </c>
      <c r="AX112" s="13">
        <v>0</v>
      </c>
      <c r="AY112" s="13">
        <v>0</v>
      </c>
      <c r="AZ112" s="13">
        <v>0</v>
      </c>
      <c r="BA112" s="13">
        <v>0</v>
      </c>
      <c r="BB112" s="13">
        <v>0</v>
      </c>
      <c r="BC112" s="13">
        <v>0</v>
      </c>
      <c r="BD112" s="13">
        <v>0</v>
      </c>
      <c r="BE112" s="13">
        <v>0</v>
      </c>
      <c r="BF112" s="13">
        <v>0</v>
      </c>
      <c r="BG112" s="13">
        <v>0</v>
      </c>
      <c r="BH112" s="13">
        <v>0</v>
      </c>
      <c r="BI112" s="13">
        <v>0</v>
      </c>
      <c r="BJ112" s="13">
        <v>0</v>
      </c>
      <c r="BK112" s="13">
        <v>0</v>
      </c>
      <c r="BL112" s="13">
        <v>0</v>
      </c>
      <c r="BM112" s="13">
        <v>0</v>
      </c>
      <c r="BN112" s="13">
        <v>0</v>
      </c>
      <c r="BO112" s="13">
        <v>0</v>
      </c>
      <c r="BP112" s="13">
        <v>0</v>
      </c>
      <c r="BQ112" s="13">
        <v>0</v>
      </c>
      <c r="BR112" s="13">
        <v>0</v>
      </c>
      <c r="BS112" s="13">
        <v>0</v>
      </c>
      <c r="BT112" s="13">
        <v>0</v>
      </c>
      <c r="BU112" s="13">
        <v>0</v>
      </c>
      <c r="BV112" s="13">
        <v>0</v>
      </c>
      <c r="BW112" s="13">
        <v>0</v>
      </c>
      <c r="BX112" s="13">
        <v>0</v>
      </c>
      <c r="BY112" s="13">
        <v>0</v>
      </c>
      <c r="BZ112" s="13">
        <v>0</v>
      </c>
      <c r="CA112" s="13">
        <v>0</v>
      </c>
      <c r="CB112" s="13">
        <v>0</v>
      </c>
      <c r="CC112" s="13">
        <v>0</v>
      </c>
      <c r="CD112" s="13">
        <v>0</v>
      </c>
      <c r="CE112" s="13">
        <v>0</v>
      </c>
      <c r="CF112" s="13">
        <v>0</v>
      </c>
      <c r="CG112" s="13">
        <v>0</v>
      </c>
      <c r="CH112" s="13">
        <v>0</v>
      </c>
    </row>
    <row r="113" spans="1:101">
      <c r="A113" s="171" t="s">
        <v>832</v>
      </c>
      <c r="B113" s="18">
        <v>14</v>
      </c>
      <c r="C113" s="13">
        <v>0</v>
      </c>
      <c r="D113" s="13">
        <v>0</v>
      </c>
      <c r="E113" s="18">
        <v>0</v>
      </c>
      <c r="F113" s="13">
        <v>0</v>
      </c>
      <c r="G113" s="13">
        <v>0</v>
      </c>
      <c r="H113" s="18">
        <v>157</v>
      </c>
      <c r="I113" s="13">
        <v>0</v>
      </c>
      <c r="J113" s="13">
        <v>0</v>
      </c>
      <c r="K113" s="18">
        <v>0</v>
      </c>
      <c r="L113" s="13">
        <v>0</v>
      </c>
      <c r="M113" s="13">
        <v>0</v>
      </c>
      <c r="N113" s="18">
        <v>23</v>
      </c>
      <c r="O113" s="13">
        <v>0</v>
      </c>
      <c r="P113" s="13">
        <v>0</v>
      </c>
      <c r="Q113" s="18">
        <v>0</v>
      </c>
      <c r="R113" s="13">
        <v>0</v>
      </c>
      <c r="S113" s="13">
        <v>0</v>
      </c>
      <c r="T113" s="18">
        <v>0</v>
      </c>
      <c r="U113" s="13">
        <v>0</v>
      </c>
      <c r="V113" s="13">
        <v>0</v>
      </c>
      <c r="W113" s="18">
        <v>0</v>
      </c>
      <c r="X113" s="13">
        <v>0</v>
      </c>
      <c r="Y113" s="13">
        <v>0</v>
      </c>
      <c r="Z113" s="18">
        <v>0</v>
      </c>
      <c r="AA113" s="13">
        <v>0</v>
      </c>
      <c r="AB113" s="13">
        <v>0</v>
      </c>
      <c r="AC113" s="13">
        <v>1</v>
      </c>
      <c r="AD113" s="13">
        <v>0</v>
      </c>
      <c r="AE113" s="18">
        <v>0</v>
      </c>
      <c r="AF113" s="18">
        <v>0</v>
      </c>
      <c r="AG113" s="18">
        <v>14</v>
      </c>
      <c r="AH113" s="18">
        <v>166</v>
      </c>
      <c r="AI113" s="18">
        <v>0</v>
      </c>
      <c r="AJ113" s="18">
        <v>180</v>
      </c>
      <c r="AK113" s="73">
        <v>1</v>
      </c>
      <c r="AL113" s="15">
        <v>0</v>
      </c>
      <c r="AM113" s="13">
        <v>1</v>
      </c>
      <c r="AN113" s="132" t="s">
        <v>2853</v>
      </c>
      <c r="AO113" s="13">
        <v>0</v>
      </c>
      <c r="AP113" s="13">
        <v>0</v>
      </c>
      <c r="AQ113" s="13">
        <v>0</v>
      </c>
      <c r="AR113" s="13">
        <v>0</v>
      </c>
      <c r="AS113" s="13">
        <v>0</v>
      </c>
      <c r="AT113" s="13">
        <v>0</v>
      </c>
      <c r="AU113" s="13">
        <v>0</v>
      </c>
      <c r="AV113" s="13">
        <v>0</v>
      </c>
      <c r="AW113" s="13">
        <v>0</v>
      </c>
      <c r="AX113" s="13">
        <v>0</v>
      </c>
      <c r="AY113" s="13">
        <v>0</v>
      </c>
      <c r="AZ113" s="13">
        <v>0</v>
      </c>
      <c r="BA113" s="13">
        <v>0</v>
      </c>
      <c r="BB113" s="13">
        <v>0</v>
      </c>
      <c r="BC113" s="13">
        <v>0</v>
      </c>
      <c r="BD113" s="13">
        <v>0</v>
      </c>
      <c r="BE113" s="13">
        <v>0</v>
      </c>
      <c r="BF113" s="13">
        <v>0</v>
      </c>
      <c r="BG113" s="13">
        <v>0</v>
      </c>
      <c r="BH113" s="13">
        <v>0</v>
      </c>
      <c r="BI113" s="13">
        <v>0</v>
      </c>
      <c r="BJ113" s="13">
        <v>0</v>
      </c>
      <c r="BK113" s="13">
        <v>0</v>
      </c>
      <c r="BL113" s="13">
        <v>0</v>
      </c>
      <c r="BM113" s="13">
        <v>0</v>
      </c>
      <c r="BN113" s="13">
        <v>0</v>
      </c>
      <c r="BO113" s="13">
        <v>0</v>
      </c>
      <c r="BP113" s="13">
        <v>0</v>
      </c>
      <c r="BQ113" s="13">
        <v>0</v>
      </c>
      <c r="BR113" s="13">
        <v>0</v>
      </c>
      <c r="BS113" s="13">
        <v>0</v>
      </c>
      <c r="BT113" s="13">
        <v>0</v>
      </c>
      <c r="BU113" s="13">
        <v>0</v>
      </c>
      <c r="BV113" s="13">
        <v>0</v>
      </c>
      <c r="BW113" s="13">
        <v>0</v>
      </c>
      <c r="BX113" s="13">
        <v>0</v>
      </c>
      <c r="BY113" s="13">
        <v>0</v>
      </c>
      <c r="BZ113" s="13">
        <v>0</v>
      </c>
      <c r="CA113" s="13">
        <v>0</v>
      </c>
      <c r="CB113" s="13">
        <v>0</v>
      </c>
      <c r="CC113" s="13">
        <v>0</v>
      </c>
      <c r="CD113" s="13">
        <v>0</v>
      </c>
      <c r="CE113" s="13">
        <v>0</v>
      </c>
      <c r="CF113" s="13">
        <v>0</v>
      </c>
      <c r="CG113" s="13">
        <v>0</v>
      </c>
      <c r="CH113" s="13">
        <v>0</v>
      </c>
    </row>
    <row r="114" spans="1:101">
      <c r="A114" s="171" t="s">
        <v>2854</v>
      </c>
      <c r="B114" s="16">
        <v>9</v>
      </c>
      <c r="C114" s="14">
        <v>0</v>
      </c>
      <c r="D114" s="14">
        <v>0</v>
      </c>
      <c r="E114" s="16">
        <v>0</v>
      </c>
      <c r="F114" s="14">
        <v>0</v>
      </c>
      <c r="G114" s="14">
        <v>0</v>
      </c>
      <c r="H114" s="16">
        <v>103</v>
      </c>
      <c r="I114" s="14">
        <v>0</v>
      </c>
      <c r="J114" s="14">
        <v>0</v>
      </c>
      <c r="K114" s="16">
        <v>0</v>
      </c>
      <c r="L114" s="14">
        <v>0</v>
      </c>
      <c r="M114" s="14">
        <v>0</v>
      </c>
      <c r="N114" s="16">
        <v>0</v>
      </c>
      <c r="O114" s="14">
        <v>0</v>
      </c>
      <c r="P114" s="14">
        <v>0</v>
      </c>
      <c r="Q114" s="16">
        <v>0</v>
      </c>
      <c r="R114" s="14">
        <v>0</v>
      </c>
      <c r="S114" s="14">
        <v>0</v>
      </c>
      <c r="T114" s="14">
        <v>0</v>
      </c>
      <c r="U114" s="14">
        <v>0</v>
      </c>
      <c r="V114" s="14">
        <v>0</v>
      </c>
      <c r="W114" s="16">
        <v>0</v>
      </c>
      <c r="X114" s="14">
        <v>0</v>
      </c>
      <c r="Y114" s="14">
        <v>0</v>
      </c>
      <c r="Z114" s="14">
        <v>0</v>
      </c>
      <c r="AA114" s="14">
        <v>0</v>
      </c>
      <c r="AB114" s="14">
        <v>0</v>
      </c>
      <c r="AC114" s="14">
        <v>0</v>
      </c>
      <c r="AD114" s="14">
        <v>0</v>
      </c>
      <c r="AE114" s="14">
        <v>0</v>
      </c>
      <c r="AF114" s="14">
        <v>0</v>
      </c>
      <c r="AG114" s="16">
        <v>9</v>
      </c>
      <c r="AH114" s="16">
        <v>103</v>
      </c>
      <c r="AI114" s="19">
        <v>0</v>
      </c>
      <c r="AJ114" s="16">
        <v>112</v>
      </c>
      <c r="AK114" s="73">
        <v>0</v>
      </c>
      <c r="AL114" s="19">
        <v>0</v>
      </c>
      <c r="AM114" s="14">
        <v>0</v>
      </c>
      <c r="AN114" s="20">
        <v>0</v>
      </c>
      <c r="AO114" s="14">
        <v>0</v>
      </c>
      <c r="AP114" s="14">
        <v>0</v>
      </c>
      <c r="AQ114" s="14">
        <v>0</v>
      </c>
      <c r="AR114" s="14">
        <v>0</v>
      </c>
      <c r="AS114" s="14">
        <v>0</v>
      </c>
      <c r="AT114" s="14">
        <v>0</v>
      </c>
      <c r="AU114" s="14">
        <v>0</v>
      </c>
      <c r="AV114" s="14">
        <v>0</v>
      </c>
      <c r="AW114" s="14">
        <v>0</v>
      </c>
      <c r="AX114" s="14">
        <v>0</v>
      </c>
      <c r="AY114" s="14">
        <v>0</v>
      </c>
      <c r="AZ114" s="14">
        <v>0</v>
      </c>
      <c r="BA114" s="14">
        <v>0</v>
      </c>
      <c r="BB114" s="14">
        <v>0</v>
      </c>
      <c r="BC114" s="14">
        <v>0</v>
      </c>
      <c r="BD114" s="14">
        <v>0</v>
      </c>
      <c r="BE114" s="14">
        <v>0</v>
      </c>
      <c r="BF114" s="14">
        <v>0</v>
      </c>
      <c r="BG114" s="14">
        <v>0</v>
      </c>
      <c r="BH114" s="14">
        <v>0</v>
      </c>
      <c r="BI114" s="14">
        <v>0</v>
      </c>
      <c r="BJ114" s="14">
        <v>0</v>
      </c>
      <c r="BK114" s="14">
        <v>0</v>
      </c>
      <c r="BL114" s="14">
        <v>0</v>
      </c>
      <c r="BM114" s="14">
        <v>0</v>
      </c>
      <c r="BN114" s="14">
        <v>0</v>
      </c>
      <c r="BO114" s="14">
        <v>0</v>
      </c>
      <c r="BP114" s="14">
        <v>0</v>
      </c>
      <c r="BQ114" s="14">
        <v>0</v>
      </c>
      <c r="BR114" s="14">
        <v>0</v>
      </c>
      <c r="BS114" s="14">
        <v>0</v>
      </c>
      <c r="BT114" s="14">
        <v>0</v>
      </c>
      <c r="BU114" s="14">
        <v>0</v>
      </c>
      <c r="BV114" s="14">
        <v>0</v>
      </c>
      <c r="BW114" s="14">
        <v>0</v>
      </c>
      <c r="BX114" s="14">
        <v>0</v>
      </c>
      <c r="BY114" s="14">
        <v>0</v>
      </c>
      <c r="BZ114" s="14">
        <v>0</v>
      </c>
      <c r="CA114" s="14">
        <v>0</v>
      </c>
      <c r="CB114" s="14">
        <v>0</v>
      </c>
      <c r="CC114" s="14">
        <v>0</v>
      </c>
      <c r="CD114" s="14">
        <v>0</v>
      </c>
      <c r="CE114" s="14">
        <v>0</v>
      </c>
      <c r="CF114" s="14">
        <v>0</v>
      </c>
      <c r="CG114" s="14">
        <v>0</v>
      </c>
      <c r="CH114" s="14">
        <v>0</v>
      </c>
    </row>
    <row r="115" spans="1:101">
      <c r="A115" s="171" t="s">
        <v>833</v>
      </c>
      <c r="B115" s="18">
        <v>4</v>
      </c>
      <c r="C115" s="13">
        <v>0</v>
      </c>
      <c r="D115" s="13">
        <v>0</v>
      </c>
      <c r="E115" s="18">
        <v>23</v>
      </c>
      <c r="F115" s="13">
        <v>0</v>
      </c>
      <c r="G115" s="13">
        <v>0</v>
      </c>
      <c r="H115" s="18">
        <v>61</v>
      </c>
      <c r="I115" s="13">
        <v>0</v>
      </c>
      <c r="J115" s="13">
        <v>0</v>
      </c>
      <c r="K115" s="18">
        <v>0</v>
      </c>
      <c r="L115" s="13">
        <v>0</v>
      </c>
      <c r="M115" s="13">
        <v>0</v>
      </c>
      <c r="N115" s="18">
        <v>18</v>
      </c>
      <c r="O115" s="13">
        <v>0</v>
      </c>
      <c r="P115" s="13">
        <v>0</v>
      </c>
      <c r="Q115" s="18">
        <v>0</v>
      </c>
      <c r="R115" s="13">
        <v>0</v>
      </c>
      <c r="S115" s="13">
        <v>0</v>
      </c>
      <c r="T115" s="18">
        <v>0</v>
      </c>
      <c r="U115" s="13">
        <v>0</v>
      </c>
      <c r="V115" s="13">
        <v>0</v>
      </c>
      <c r="W115" s="18">
        <v>0</v>
      </c>
      <c r="X115" s="13">
        <v>0</v>
      </c>
      <c r="Y115" s="13">
        <v>0</v>
      </c>
      <c r="Z115" s="18">
        <v>0</v>
      </c>
      <c r="AA115" s="13">
        <v>0</v>
      </c>
      <c r="AB115" s="13">
        <v>0</v>
      </c>
      <c r="AC115" s="13">
        <v>1</v>
      </c>
      <c r="AD115" s="13">
        <v>0</v>
      </c>
      <c r="AE115" s="18">
        <v>0</v>
      </c>
      <c r="AF115" s="18">
        <v>0</v>
      </c>
      <c r="AG115" s="18">
        <v>4</v>
      </c>
      <c r="AH115" s="18">
        <v>102</v>
      </c>
      <c r="AI115" s="18">
        <v>0</v>
      </c>
      <c r="AJ115" s="18">
        <v>106</v>
      </c>
      <c r="AK115" s="73">
        <v>1</v>
      </c>
      <c r="AL115" s="15">
        <v>0</v>
      </c>
      <c r="AM115" s="13">
        <v>1</v>
      </c>
      <c r="AN115" s="132" t="s">
        <v>2824</v>
      </c>
      <c r="AO115" s="13">
        <v>0</v>
      </c>
      <c r="AP115" s="13">
        <v>0</v>
      </c>
      <c r="AQ115" s="13">
        <v>0</v>
      </c>
      <c r="AR115" s="13">
        <v>0</v>
      </c>
      <c r="AS115" s="13">
        <v>0</v>
      </c>
      <c r="AT115" s="13">
        <v>0</v>
      </c>
      <c r="AU115" s="13">
        <v>0</v>
      </c>
      <c r="AV115" s="13">
        <v>0</v>
      </c>
      <c r="AW115" s="13">
        <v>0</v>
      </c>
      <c r="AX115" s="13">
        <v>0</v>
      </c>
      <c r="AY115" s="13">
        <v>0</v>
      </c>
      <c r="AZ115" s="13">
        <v>0</v>
      </c>
      <c r="BA115" s="13">
        <v>0</v>
      </c>
      <c r="BB115" s="13">
        <v>0</v>
      </c>
      <c r="BC115" s="13">
        <v>0</v>
      </c>
      <c r="BD115" s="13">
        <v>0</v>
      </c>
      <c r="BE115" s="13">
        <v>0</v>
      </c>
      <c r="BF115" s="13">
        <v>0</v>
      </c>
      <c r="BG115" s="13">
        <v>0</v>
      </c>
      <c r="BH115" s="13">
        <v>0</v>
      </c>
      <c r="BI115" s="13">
        <v>0</v>
      </c>
      <c r="BJ115" s="13">
        <v>0</v>
      </c>
      <c r="BK115" s="13">
        <v>0</v>
      </c>
      <c r="BL115" s="13">
        <v>0</v>
      </c>
      <c r="BM115" s="13">
        <v>0</v>
      </c>
      <c r="BN115" s="13">
        <v>0</v>
      </c>
      <c r="BO115" s="13">
        <v>0</v>
      </c>
      <c r="BP115" s="13">
        <v>0</v>
      </c>
      <c r="BQ115" s="13">
        <v>0</v>
      </c>
      <c r="BR115" s="13">
        <v>0</v>
      </c>
      <c r="BS115" s="13">
        <v>0</v>
      </c>
      <c r="BT115" s="13">
        <v>0</v>
      </c>
      <c r="BU115" s="13">
        <v>0</v>
      </c>
      <c r="BV115" s="13">
        <v>0</v>
      </c>
      <c r="BW115" s="13">
        <v>0</v>
      </c>
      <c r="BX115" s="13">
        <v>0</v>
      </c>
      <c r="BY115" s="13">
        <v>0</v>
      </c>
      <c r="BZ115" s="13">
        <v>0</v>
      </c>
      <c r="CA115" s="13">
        <v>0</v>
      </c>
      <c r="CB115" s="13">
        <v>0</v>
      </c>
      <c r="CC115" s="13">
        <v>0</v>
      </c>
      <c r="CD115" s="13">
        <v>0</v>
      </c>
      <c r="CE115" s="13">
        <v>0</v>
      </c>
      <c r="CF115" s="13">
        <v>0</v>
      </c>
      <c r="CG115" s="13">
        <v>0</v>
      </c>
      <c r="CH115" s="13">
        <v>0</v>
      </c>
    </row>
    <row r="116" spans="1:101">
      <c r="A116" s="173" t="s">
        <v>2855</v>
      </c>
      <c r="B116" s="18">
        <v>10</v>
      </c>
      <c r="C116" s="13">
        <v>0</v>
      </c>
      <c r="D116" s="13">
        <v>0</v>
      </c>
      <c r="E116" s="18">
        <v>0</v>
      </c>
      <c r="F116" s="13">
        <v>0</v>
      </c>
      <c r="G116" s="13">
        <v>0</v>
      </c>
      <c r="H116" s="18">
        <v>92</v>
      </c>
      <c r="I116" s="13">
        <v>0</v>
      </c>
      <c r="J116" s="13">
        <v>0</v>
      </c>
      <c r="K116" s="18">
        <v>116</v>
      </c>
      <c r="L116" s="13">
        <v>0</v>
      </c>
      <c r="M116" s="13">
        <v>0</v>
      </c>
      <c r="N116" s="18">
        <v>0</v>
      </c>
      <c r="O116" s="13">
        <v>0</v>
      </c>
      <c r="P116" s="13">
        <v>0</v>
      </c>
      <c r="Q116" s="18">
        <v>0</v>
      </c>
      <c r="R116" s="13">
        <v>0</v>
      </c>
      <c r="S116" s="13">
        <v>0</v>
      </c>
      <c r="T116" s="13">
        <v>0</v>
      </c>
      <c r="U116" s="13">
        <v>0</v>
      </c>
      <c r="V116" s="13">
        <v>0</v>
      </c>
      <c r="W116" s="13">
        <v>0</v>
      </c>
      <c r="X116" s="13">
        <v>0</v>
      </c>
      <c r="Y116" s="13">
        <v>0</v>
      </c>
      <c r="Z116" s="13">
        <v>0</v>
      </c>
      <c r="AA116" s="13">
        <v>0</v>
      </c>
      <c r="AB116" s="13">
        <v>0</v>
      </c>
      <c r="AC116" s="13">
        <v>0</v>
      </c>
      <c r="AD116" s="13">
        <v>0</v>
      </c>
      <c r="AE116" s="13">
        <v>0</v>
      </c>
      <c r="AF116" s="18">
        <v>0</v>
      </c>
      <c r="AG116" s="18">
        <v>10</v>
      </c>
      <c r="AH116" s="18">
        <v>208</v>
      </c>
      <c r="AI116" s="18">
        <v>0</v>
      </c>
      <c r="AJ116" s="18">
        <v>218</v>
      </c>
      <c r="AK116" s="73">
        <v>0</v>
      </c>
      <c r="AL116" s="15">
        <v>0</v>
      </c>
      <c r="AM116" s="13">
        <v>0</v>
      </c>
      <c r="AN116" s="17">
        <v>0</v>
      </c>
      <c r="AO116" s="13">
        <v>0</v>
      </c>
      <c r="AP116" s="13">
        <v>0</v>
      </c>
      <c r="AQ116" s="13">
        <v>0</v>
      </c>
      <c r="AR116" s="13">
        <v>0</v>
      </c>
      <c r="AS116" s="13">
        <v>0</v>
      </c>
      <c r="AT116" s="13">
        <v>0</v>
      </c>
      <c r="AU116" s="13">
        <v>0</v>
      </c>
      <c r="AV116" s="13">
        <v>0</v>
      </c>
      <c r="AW116" s="13">
        <v>0</v>
      </c>
      <c r="AX116" s="13">
        <v>0</v>
      </c>
      <c r="AY116" s="13">
        <v>0</v>
      </c>
      <c r="AZ116" s="13">
        <v>0</v>
      </c>
      <c r="BA116" s="13">
        <v>0</v>
      </c>
      <c r="BB116" s="13">
        <v>0</v>
      </c>
      <c r="BC116" s="13">
        <v>0</v>
      </c>
      <c r="BD116" s="13">
        <v>0</v>
      </c>
      <c r="BE116" s="13">
        <v>0</v>
      </c>
      <c r="BF116" s="13">
        <v>0</v>
      </c>
      <c r="BG116" s="13">
        <v>0</v>
      </c>
      <c r="BH116" s="13">
        <v>0</v>
      </c>
      <c r="BI116" s="13">
        <v>0</v>
      </c>
      <c r="BJ116" s="13">
        <v>0</v>
      </c>
      <c r="BK116" s="13">
        <v>0</v>
      </c>
      <c r="BL116" s="13">
        <v>0</v>
      </c>
      <c r="BM116" s="13">
        <v>0</v>
      </c>
      <c r="BN116" s="13">
        <v>0</v>
      </c>
      <c r="BO116" s="13">
        <v>0</v>
      </c>
      <c r="BP116" s="13">
        <v>0</v>
      </c>
      <c r="BQ116" s="13">
        <v>0</v>
      </c>
      <c r="BR116" s="13">
        <v>0</v>
      </c>
      <c r="BS116" s="13">
        <v>0</v>
      </c>
      <c r="BT116" s="13">
        <v>0</v>
      </c>
      <c r="BU116" s="13">
        <v>0</v>
      </c>
      <c r="BV116" s="13">
        <v>0</v>
      </c>
      <c r="BW116" s="13">
        <v>0</v>
      </c>
      <c r="BX116" s="13">
        <v>0</v>
      </c>
      <c r="BY116" s="13">
        <v>0</v>
      </c>
      <c r="BZ116" s="13">
        <v>0</v>
      </c>
      <c r="CA116" s="13">
        <v>0</v>
      </c>
      <c r="CB116" s="13">
        <v>0</v>
      </c>
      <c r="CC116" s="13">
        <v>0</v>
      </c>
      <c r="CD116" s="13">
        <v>0</v>
      </c>
      <c r="CE116" s="13">
        <v>0</v>
      </c>
      <c r="CF116" s="13">
        <v>0</v>
      </c>
      <c r="CG116" s="13">
        <v>0</v>
      </c>
      <c r="CH116" s="13">
        <v>0</v>
      </c>
    </row>
    <row r="117" spans="1:101">
      <c r="A117" s="171" t="s">
        <v>2856</v>
      </c>
      <c r="B117" s="16">
        <v>8</v>
      </c>
      <c r="C117" s="14">
        <v>0</v>
      </c>
      <c r="D117" s="14">
        <v>0</v>
      </c>
      <c r="E117" s="16">
        <v>38</v>
      </c>
      <c r="F117" s="14">
        <v>0</v>
      </c>
      <c r="G117" s="14">
        <v>0</v>
      </c>
      <c r="H117" s="16">
        <v>93</v>
      </c>
      <c r="I117" s="14">
        <v>0</v>
      </c>
      <c r="J117" s="14">
        <v>0</v>
      </c>
      <c r="K117" s="16">
        <v>0</v>
      </c>
      <c r="L117" s="14">
        <v>0</v>
      </c>
      <c r="M117" s="14">
        <v>0</v>
      </c>
      <c r="N117" s="16">
        <v>0</v>
      </c>
      <c r="O117" s="14">
        <v>0</v>
      </c>
      <c r="P117" s="14">
        <v>0</v>
      </c>
      <c r="Q117" s="16">
        <v>0</v>
      </c>
      <c r="R117" s="14">
        <v>0</v>
      </c>
      <c r="S117" s="14">
        <v>0</v>
      </c>
      <c r="T117" s="14">
        <v>0</v>
      </c>
      <c r="U117" s="14">
        <v>0</v>
      </c>
      <c r="V117" s="14">
        <v>0</v>
      </c>
      <c r="W117" s="16">
        <v>0</v>
      </c>
      <c r="X117" s="14">
        <v>0</v>
      </c>
      <c r="Y117" s="14">
        <v>0</v>
      </c>
      <c r="Z117" s="14">
        <v>0</v>
      </c>
      <c r="AA117" s="14">
        <v>0</v>
      </c>
      <c r="AB117" s="14">
        <v>0</v>
      </c>
      <c r="AC117" s="14">
        <v>0</v>
      </c>
      <c r="AD117" s="14">
        <v>0</v>
      </c>
      <c r="AE117" s="14">
        <v>0</v>
      </c>
      <c r="AF117" s="14">
        <v>0</v>
      </c>
      <c r="AG117" s="16">
        <v>8</v>
      </c>
      <c r="AH117" s="16">
        <v>131</v>
      </c>
      <c r="AI117" s="19">
        <v>0</v>
      </c>
      <c r="AJ117" s="16">
        <v>139</v>
      </c>
      <c r="AK117" s="73">
        <v>0</v>
      </c>
      <c r="AL117" s="19">
        <v>0</v>
      </c>
      <c r="AM117" s="14">
        <v>0</v>
      </c>
      <c r="AN117" s="20">
        <v>0</v>
      </c>
      <c r="AO117" s="14">
        <v>0</v>
      </c>
      <c r="AP117" s="14">
        <v>0</v>
      </c>
      <c r="AQ117" s="14">
        <v>0</v>
      </c>
      <c r="AR117" s="14">
        <v>0</v>
      </c>
      <c r="AS117" s="14">
        <v>0</v>
      </c>
      <c r="AT117" s="14">
        <v>0</v>
      </c>
      <c r="AU117" s="14">
        <v>0</v>
      </c>
      <c r="AV117" s="14">
        <v>0</v>
      </c>
      <c r="AW117" s="14">
        <v>0</v>
      </c>
      <c r="AX117" s="14">
        <v>0</v>
      </c>
      <c r="AY117" s="14">
        <v>0</v>
      </c>
      <c r="AZ117" s="14">
        <v>0</v>
      </c>
      <c r="BA117" s="14">
        <v>0</v>
      </c>
      <c r="BB117" s="14">
        <v>0</v>
      </c>
      <c r="BC117" s="14">
        <v>0</v>
      </c>
      <c r="BD117" s="14">
        <v>0</v>
      </c>
      <c r="BE117" s="14">
        <v>0</v>
      </c>
      <c r="BF117" s="14">
        <v>0</v>
      </c>
      <c r="BG117" s="14">
        <v>0</v>
      </c>
      <c r="BH117" s="14">
        <v>0</v>
      </c>
      <c r="BI117" s="14">
        <v>0</v>
      </c>
      <c r="BJ117" s="14">
        <v>0</v>
      </c>
      <c r="BK117" s="14">
        <v>0</v>
      </c>
      <c r="BL117" s="14">
        <v>0</v>
      </c>
      <c r="BM117" s="14">
        <v>0</v>
      </c>
      <c r="BN117" s="14">
        <v>0</v>
      </c>
      <c r="BO117" s="14">
        <v>0</v>
      </c>
      <c r="BP117" s="14">
        <v>0</v>
      </c>
      <c r="BQ117" s="14">
        <v>0</v>
      </c>
      <c r="BR117" s="14">
        <v>0</v>
      </c>
      <c r="BS117" s="14">
        <v>0</v>
      </c>
      <c r="BT117" s="14">
        <v>0</v>
      </c>
      <c r="BU117" s="14">
        <v>0</v>
      </c>
      <c r="BV117" s="14">
        <v>0</v>
      </c>
      <c r="BW117" s="14">
        <v>0</v>
      </c>
      <c r="BX117" s="14">
        <v>0</v>
      </c>
      <c r="BY117" s="14">
        <v>0</v>
      </c>
      <c r="BZ117" s="14">
        <v>0</v>
      </c>
      <c r="CA117" s="14">
        <v>0</v>
      </c>
      <c r="CB117" s="14">
        <v>0</v>
      </c>
      <c r="CC117" s="14">
        <v>0</v>
      </c>
      <c r="CD117" s="14">
        <v>0</v>
      </c>
      <c r="CE117" s="14">
        <v>0</v>
      </c>
      <c r="CF117" s="14">
        <v>0</v>
      </c>
      <c r="CG117" s="14">
        <v>0</v>
      </c>
      <c r="CH117" s="14">
        <v>0</v>
      </c>
    </row>
    <row r="118" spans="1:101">
      <c r="A118" s="171" t="s">
        <v>834</v>
      </c>
      <c r="B118" s="18">
        <v>3</v>
      </c>
      <c r="C118" s="13">
        <v>0</v>
      </c>
      <c r="D118" s="13">
        <v>0</v>
      </c>
      <c r="E118" s="18">
        <v>59</v>
      </c>
      <c r="F118" s="13">
        <v>0</v>
      </c>
      <c r="G118" s="13">
        <v>0</v>
      </c>
      <c r="H118" s="18">
        <v>80</v>
      </c>
      <c r="I118" s="13">
        <v>0</v>
      </c>
      <c r="J118" s="13">
        <v>0</v>
      </c>
      <c r="K118" s="18">
        <v>13</v>
      </c>
      <c r="L118" s="13">
        <v>0</v>
      </c>
      <c r="M118" s="13">
        <v>0</v>
      </c>
      <c r="N118" s="18">
        <v>20</v>
      </c>
      <c r="O118" s="13">
        <v>0</v>
      </c>
      <c r="P118" s="13">
        <v>0</v>
      </c>
      <c r="Q118" s="18">
        <v>6</v>
      </c>
      <c r="R118" s="13">
        <v>0</v>
      </c>
      <c r="S118" s="13">
        <v>0</v>
      </c>
      <c r="T118" s="13">
        <v>0</v>
      </c>
      <c r="U118" s="13">
        <v>0</v>
      </c>
      <c r="V118" s="13">
        <v>0</v>
      </c>
      <c r="W118" s="13">
        <v>0</v>
      </c>
      <c r="X118" s="13">
        <v>0</v>
      </c>
      <c r="Y118" s="13">
        <v>0</v>
      </c>
      <c r="Z118" s="13">
        <v>0</v>
      </c>
      <c r="AA118" s="13">
        <v>0</v>
      </c>
      <c r="AB118" s="13">
        <v>0</v>
      </c>
      <c r="AC118" s="13">
        <v>1</v>
      </c>
      <c r="AD118" s="13">
        <v>0</v>
      </c>
      <c r="AE118" s="13">
        <v>0</v>
      </c>
      <c r="AF118" s="13">
        <v>1</v>
      </c>
      <c r="AG118" s="18">
        <v>3</v>
      </c>
      <c r="AH118" s="18">
        <v>178</v>
      </c>
      <c r="AI118" s="18">
        <v>1</v>
      </c>
      <c r="AJ118" s="18">
        <v>182</v>
      </c>
      <c r="AK118" s="73">
        <v>1</v>
      </c>
      <c r="AL118" s="15">
        <v>0</v>
      </c>
      <c r="AM118" s="13">
        <v>1</v>
      </c>
      <c r="AN118" s="17" t="s">
        <v>2655</v>
      </c>
      <c r="AO118" s="13">
        <v>0</v>
      </c>
      <c r="AP118" s="13">
        <v>0</v>
      </c>
      <c r="AQ118" s="13">
        <v>0</v>
      </c>
      <c r="AR118" s="13">
        <v>0</v>
      </c>
      <c r="AS118" s="13">
        <v>0</v>
      </c>
      <c r="AT118" s="13">
        <v>0</v>
      </c>
      <c r="AU118" s="13">
        <v>0</v>
      </c>
      <c r="AV118" s="13">
        <v>0</v>
      </c>
      <c r="AW118" s="13">
        <v>0</v>
      </c>
      <c r="AX118" s="13">
        <v>0</v>
      </c>
      <c r="AY118" s="13">
        <v>0</v>
      </c>
      <c r="AZ118" s="13">
        <v>0</v>
      </c>
      <c r="BA118" s="13">
        <v>0</v>
      </c>
      <c r="BB118" s="13">
        <v>0</v>
      </c>
      <c r="BC118" s="13">
        <v>0</v>
      </c>
      <c r="BD118" s="13">
        <v>0</v>
      </c>
      <c r="BE118" s="13">
        <v>0</v>
      </c>
      <c r="BF118" s="13">
        <v>0</v>
      </c>
      <c r="BG118" s="13">
        <v>0</v>
      </c>
      <c r="BH118" s="13">
        <v>0</v>
      </c>
      <c r="BI118" s="13">
        <v>0</v>
      </c>
      <c r="BJ118" s="13">
        <v>0</v>
      </c>
      <c r="BK118" s="13">
        <v>0</v>
      </c>
      <c r="BL118" s="13">
        <v>0</v>
      </c>
      <c r="BM118" s="13">
        <v>0</v>
      </c>
      <c r="BN118" s="13">
        <v>0</v>
      </c>
      <c r="BO118" s="13">
        <v>0</v>
      </c>
      <c r="BP118" s="13">
        <v>0</v>
      </c>
      <c r="BQ118" s="13">
        <v>0</v>
      </c>
      <c r="BR118" s="13">
        <v>0</v>
      </c>
      <c r="BS118" s="13">
        <v>0</v>
      </c>
      <c r="BT118" s="13">
        <v>0</v>
      </c>
      <c r="BU118" s="13">
        <v>0</v>
      </c>
      <c r="BV118" s="13">
        <v>0</v>
      </c>
      <c r="BW118" s="13">
        <v>0</v>
      </c>
      <c r="BX118" s="13">
        <v>0</v>
      </c>
      <c r="BY118" s="13">
        <v>0</v>
      </c>
      <c r="BZ118" s="13">
        <v>0</v>
      </c>
      <c r="CA118" s="13">
        <v>0</v>
      </c>
      <c r="CB118" s="13">
        <v>0</v>
      </c>
      <c r="CC118" s="13">
        <v>0</v>
      </c>
      <c r="CD118" s="13">
        <v>0</v>
      </c>
      <c r="CE118" s="13">
        <v>0</v>
      </c>
      <c r="CF118" s="13">
        <v>0</v>
      </c>
      <c r="CG118" s="13">
        <v>0</v>
      </c>
      <c r="CH118" s="13">
        <v>0</v>
      </c>
    </row>
    <row r="119" spans="1:101">
      <c r="A119" s="171" t="s">
        <v>835</v>
      </c>
      <c r="B119" s="18">
        <v>13</v>
      </c>
      <c r="C119" s="13">
        <v>0</v>
      </c>
      <c r="D119" s="13">
        <v>0</v>
      </c>
      <c r="E119" s="18">
        <v>14</v>
      </c>
      <c r="F119" s="13">
        <v>0</v>
      </c>
      <c r="G119" s="13">
        <v>0</v>
      </c>
      <c r="H119" s="18">
        <v>86</v>
      </c>
      <c r="I119" s="13">
        <v>0</v>
      </c>
      <c r="J119" s="13">
        <v>0</v>
      </c>
      <c r="K119" s="18">
        <v>317</v>
      </c>
      <c r="L119" s="13">
        <v>0</v>
      </c>
      <c r="M119" s="13">
        <v>0</v>
      </c>
      <c r="N119" s="18">
        <v>23</v>
      </c>
      <c r="O119" s="13">
        <v>0</v>
      </c>
      <c r="P119" s="13">
        <v>0</v>
      </c>
      <c r="Q119" s="18">
        <v>0</v>
      </c>
      <c r="R119" s="13">
        <v>0</v>
      </c>
      <c r="S119" s="13">
        <v>0</v>
      </c>
      <c r="T119" s="13">
        <v>0</v>
      </c>
      <c r="U119" s="13">
        <v>0</v>
      </c>
      <c r="V119" s="13">
        <v>0</v>
      </c>
      <c r="W119" s="13">
        <v>0</v>
      </c>
      <c r="X119" s="13">
        <v>0</v>
      </c>
      <c r="Y119" s="13">
        <v>0</v>
      </c>
      <c r="Z119" s="13">
        <v>0</v>
      </c>
      <c r="AA119" s="13">
        <v>0</v>
      </c>
      <c r="AB119" s="13">
        <v>0</v>
      </c>
      <c r="AC119" s="13">
        <v>0</v>
      </c>
      <c r="AD119" s="13">
        <v>0</v>
      </c>
      <c r="AE119" s="13">
        <v>0</v>
      </c>
      <c r="AF119" s="13">
        <v>0</v>
      </c>
      <c r="AG119" s="18">
        <v>13</v>
      </c>
      <c r="AH119" s="18">
        <v>440</v>
      </c>
      <c r="AI119" s="18">
        <v>0</v>
      </c>
      <c r="AJ119" s="18">
        <v>453</v>
      </c>
      <c r="AK119" s="73">
        <v>0</v>
      </c>
      <c r="AL119" s="15">
        <v>0</v>
      </c>
      <c r="AM119" s="13">
        <v>0</v>
      </c>
      <c r="AN119" s="17">
        <v>0</v>
      </c>
      <c r="AO119" s="13">
        <v>0</v>
      </c>
      <c r="AP119" s="13">
        <v>0</v>
      </c>
      <c r="AQ119" s="13">
        <v>0</v>
      </c>
      <c r="AR119" s="13">
        <v>0</v>
      </c>
      <c r="AS119" s="13">
        <v>0</v>
      </c>
      <c r="AT119" s="13">
        <v>0</v>
      </c>
      <c r="AU119" s="13">
        <v>0</v>
      </c>
      <c r="AV119" s="13">
        <v>0</v>
      </c>
      <c r="AW119" s="13">
        <v>0</v>
      </c>
      <c r="AX119" s="13">
        <v>0</v>
      </c>
      <c r="AY119" s="13">
        <v>0</v>
      </c>
      <c r="AZ119" s="13">
        <v>0</v>
      </c>
      <c r="BA119" s="13">
        <v>0</v>
      </c>
      <c r="BB119" s="13">
        <v>0</v>
      </c>
      <c r="BC119" s="13">
        <v>0</v>
      </c>
      <c r="BD119" s="13">
        <v>0</v>
      </c>
      <c r="BE119" s="13">
        <v>0</v>
      </c>
      <c r="BF119" s="13">
        <v>0</v>
      </c>
      <c r="BG119" s="13">
        <v>0</v>
      </c>
      <c r="BH119" s="13">
        <v>0</v>
      </c>
      <c r="BI119" s="13">
        <v>0</v>
      </c>
      <c r="BJ119" s="13">
        <v>0</v>
      </c>
      <c r="BK119" s="13">
        <v>0</v>
      </c>
      <c r="BL119" s="13">
        <v>0</v>
      </c>
      <c r="BM119" s="13">
        <v>0</v>
      </c>
      <c r="BN119" s="13">
        <v>0</v>
      </c>
      <c r="BO119" s="13">
        <v>0</v>
      </c>
      <c r="BP119" s="13">
        <v>0</v>
      </c>
      <c r="BQ119" s="13">
        <v>0</v>
      </c>
      <c r="BR119" s="13">
        <v>0</v>
      </c>
      <c r="BS119" s="13">
        <v>0</v>
      </c>
      <c r="BT119" s="13">
        <v>0</v>
      </c>
      <c r="BU119" s="13">
        <v>0</v>
      </c>
      <c r="BV119" s="13">
        <v>0</v>
      </c>
      <c r="BW119" s="13">
        <v>0</v>
      </c>
      <c r="BX119" s="13">
        <v>0</v>
      </c>
      <c r="BY119" s="13">
        <v>0</v>
      </c>
      <c r="BZ119" s="13">
        <v>0</v>
      </c>
      <c r="CA119" s="13">
        <v>0</v>
      </c>
      <c r="CB119" s="13">
        <v>0</v>
      </c>
      <c r="CC119" s="13">
        <v>0</v>
      </c>
      <c r="CD119" s="13">
        <v>0</v>
      </c>
      <c r="CE119" s="13">
        <v>0</v>
      </c>
      <c r="CF119" s="13">
        <v>0</v>
      </c>
      <c r="CG119" s="13">
        <v>0</v>
      </c>
      <c r="CH119" s="13">
        <v>0</v>
      </c>
    </row>
    <row r="120" spans="1:101">
      <c r="A120" s="171" t="s">
        <v>888</v>
      </c>
      <c r="B120" s="16">
        <v>3</v>
      </c>
      <c r="C120" s="14">
        <v>0</v>
      </c>
      <c r="D120" s="14">
        <v>0</v>
      </c>
      <c r="E120" s="16">
        <v>98</v>
      </c>
      <c r="F120" s="14">
        <v>0</v>
      </c>
      <c r="G120" s="14">
        <v>0</v>
      </c>
      <c r="H120" s="16">
        <v>36</v>
      </c>
      <c r="I120" s="14">
        <v>0</v>
      </c>
      <c r="J120" s="14">
        <v>0</v>
      </c>
      <c r="K120" s="16">
        <v>0</v>
      </c>
      <c r="L120" s="14">
        <v>0</v>
      </c>
      <c r="M120" s="14">
        <v>0</v>
      </c>
      <c r="N120" s="16">
        <v>9</v>
      </c>
      <c r="O120" s="14">
        <v>0</v>
      </c>
      <c r="P120" s="14">
        <v>0</v>
      </c>
      <c r="Q120" s="16">
        <v>0</v>
      </c>
      <c r="R120" s="14">
        <v>0</v>
      </c>
      <c r="S120" s="14">
        <v>0</v>
      </c>
      <c r="T120" s="14">
        <v>0</v>
      </c>
      <c r="U120" s="14">
        <v>0</v>
      </c>
      <c r="V120" s="14">
        <v>0</v>
      </c>
      <c r="W120" s="16">
        <v>0</v>
      </c>
      <c r="X120" s="14">
        <v>0</v>
      </c>
      <c r="Y120" s="14">
        <v>0</v>
      </c>
      <c r="Z120" s="14">
        <v>0</v>
      </c>
      <c r="AA120" s="14">
        <v>0</v>
      </c>
      <c r="AB120" s="14">
        <v>0</v>
      </c>
      <c r="AC120" s="14">
        <v>0</v>
      </c>
      <c r="AD120" s="14">
        <v>0</v>
      </c>
      <c r="AE120" s="14">
        <v>0</v>
      </c>
      <c r="AF120" s="14">
        <v>0</v>
      </c>
      <c r="AG120" s="16">
        <v>3</v>
      </c>
      <c r="AH120" s="16">
        <v>143</v>
      </c>
      <c r="AI120" s="19">
        <v>0</v>
      </c>
      <c r="AJ120" s="16">
        <v>146</v>
      </c>
      <c r="AK120" s="73">
        <v>0</v>
      </c>
      <c r="AL120" s="19">
        <v>0</v>
      </c>
      <c r="AM120" s="14">
        <v>0</v>
      </c>
      <c r="AN120" s="20">
        <v>0</v>
      </c>
      <c r="AO120" s="14">
        <v>0</v>
      </c>
      <c r="AP120" s="14">
        <v>0</v>
      </c>
      <c r="AQ120" s="14">
        <v>0</v>
      </c>
      <c r="AR120" s="14">
        <v>0</v>
      </c>
      <c r="AS120" s="14">
        <v>0</v>
      </c>
      <c r="AT120" s="14">
        <v>0</v>
      </c>
      <c r="AU120" s="14">
        <v>0</v>
      </c>
      <c r="AV120" s="14">
        <v>0</v>
      </c>
      <c r="AW120" s="14">
        <v>0</v>
      </c>
      <c r="AX120" s="14">
        <v>0</v>
      </c>
      <c r="AY120" s="14">
        <v>0</v>
      </c>
      <c r="AZ120" s="14">
        <v>0</v>
      </c>
      <c r="BA120" s="14">
        <v>0</v>
      </c>
      <c r="BB120" s="14">
        <v>0</v>
      </c>
      <c r="BC120" s="14">
        <v>0</v>
      </c>
      <c r="BD120" s="14">
        <v>0</v>
      </c>
      <c r="BE120" s="14">
        <v>0</v>
      </c>
      <c r="BF120" s="14">
        <v>0</v>
      </c>
      <c r="BG120" s="14">
        <v>0</v>
      </c>
      <c r="BH120" s="14">
        <v>0</v>
      </c>
      <c r="BI120" s="14">
        <v>0</v>
      </c>
      <c r="BJ120" s="14">
        <v>0</v>
      </c>
      <c r="BK120" s="14">
        <v>0</v>
      </c>
      <c r="BL120" s="14">
        <v>0</v>
      </c>
      <c r="BM120" s="14">
        <v>0</v>
      </c>
      <c r="BN120" s="14">
        <v>0</v>
      </c>
      <c r="BO120" s="14">
        <v>0</v>
      </c>
      <c r="BP120" s="14">
        <v>0</v>
      </c>
      <c r="BQ120" s="14">
        <v>0</v>
      </c>
      <c r="BR120" s="14">
        <v>0</v>
      </c>
      <c r="BS120" s="14">
        <v>0</v>
      </c>
      <c r="BT120" s="14">
        <v>0</v>
      </c>
      <c r="BU120" s="14">
        <v>0</v>
      </c>
      <c r="BV120" s="14">
        <v>0</v>
      </c>
      <c r="BW120" s="14">
        <v>0</v>
      </c>
      <c r="BX120" s="14">
        <v>0</v>
      </c>
      <c r="BY120" s="14">
        <v>0</v>
      </c>
      <c r="BZ120" s="14">
        <v>0</v>
      </c>
      <c r="CA120" s="14">
        <v>0</v>
      </c>
      <c r="CB120" s="14">
        <v>0</v>
      </c>
      <c r="CC120" s="14">
        <v>0</v>
      </c>
      <c r="CD120" s="14">
        <v>0</v>
      </c>
      <c r="CE120" s="14">
        <v>0</v>
      </c>
      <c r="CF120" s="14">
        <v>0</v>
      </c>
      <c r="CG120" s="14">
        <v>0</v>
      </c>
      <c r="CH120" s="14">
        <v>0</v>
      </c>
    </row>
    <row r="121" spans="1:101">
      <c r="A121" s="171" t="s">
        <v>889</v>
      </c>
      <c r="B121" s="16">
        <v>2</v>
      </c>
      <c r="C121" s="14">
        <v>0</v>
      </c>
      <c r="D121" s="14">
        <v>0</v>
      </c>
      <c r="E121" s="16">
        <v>0</v>
      </c>
      <c r="F121" s="14">
        <v>0</v>
      </c>
      <c r="G121" s="14">
        <v>0</v>
      </c>
      <c r="H121" s="16">
        <v>39</v>
      </c>
      <c r="I121" s="14">
        <v>0</v>
      </c>
      <c r="J121" s="14">
        <v>0</v>
      </c>
      <c r="K121" s="16">
        <v>2</v>
      </c>
      <c r="L121" s="14">
        <v>0</v>
      </c>
      <c r="M121" s="14">
        <v>0</v>
      </c>
      <c r="N121" s="16">
        <v>57</v>
      </c>
      <c r="O121" s="14">
        <v>0</v>
      </c>
      <c r="P121" s="14">
        <v>0</v>
      </c>
      <c r="Q121" s="16">
        <v>6</v>
      </c>
      <c r="R121" s="14">
        <v>0</v>
      </c>
      <c r="S121" s="14">
        <v>0</v>
      </c>
      <c r="T121" s="14">
        <v>0</v>
      </c>
      <c r="U121" s="14">
        <v>0</v>
      </c>
      <c r="V121" s="14">
        <v>0</v>
      </c>
      <c r="W121" s="16">
        <v>0</v>
      </c>
      <c r="X121" s="14">
        <v>0</v>
      </c>
      <c r="Y121" s="14">
        <v>0</v>
      </c>
      <c r="Z121" s="14">
        <v>0</v>
      </c>
      <c r="AA121" s="14">
        <v>0</v>
      </c>
      <c r="AB121" s="14">
        <v>0</v>
      </c>
      <c r="AC121" s="14">
        <v>2</v>
      </c>
      <c r="AD121" s="14">
        <v>0</v>
      </c>
      <c r="AE121" s="14">
        <v>0</v>
      </c>
      <c r="AF121" s="14">
        <v>0</v>
      </c>
      <c r="AG121" s="16">
        <v>2</v>
      </c>
      <c r="AH121" s="16">
        <v>104</v>
      </c>
      <c r="AI121" s="19">
        <v>0</v>
      </c>
      <c r="AJ121" s="16">
        <v>106</v>
      </c>
      <c r="AK121" s="73">
        <v>2</v>
      </c>
      <c r="AL121" s="19">
        <v>0</v>
      </c>
      <c r="AM121" s="14">
        <v>0</v>
      </c>
      <c r="AN121" s="20" t="s">
        <v>2807</v>
      </c>
      <c r="AO121" s="14">
        <v>0</v>
      </c>
      <c r="AP121" s="14">
        <v>0</v>
      </c>
      <c r="AQ121" s="14">
        <v>0</v>
      </c>
      <c r="AR121" s="14">
        <v>0</v>
      </c>
      <c r="AS121" s="14">
        <v>0</v>
      </c>
      <c r="AT121" s="14">
        <v>0</v>
      </c>
      <c r="AU121" s="14">
        <v>0</v>
      </c>
      <c r="AV121" s="14">
        <v>0</v>
      </c>
      <c r="AW121" s="14">
        <v>0</v>
      </c>
      <c r="AX121" s="14">
        <v>0</v>
      </c>
      <c r="AY121" s="14">
        <v>0</v>
      </c>
      <c r="AZ121" s="14">
        <v>0</v>
      </c>
      <c r="BA121" s="14">
        <v>0</v>
      </c>
      <c r="BB121" s="14">
        <v>0</v>
      </c>
      <c r="BC121" s="14">
        <v>0</v>
      </c>
      <c r="BD121" s="14">
        <v>0</v>
      </c>
      <c r="BE121" s="14">
        <v>0</v>
      </c>
      <c r="BF121" s="14">
        <v>0</v>
      </c>
      <c r="BG121" s="14">
        <v>0</v>
      </c>
      <c r="BH121" s="14">
        <v>0</v>
      </c>
      <c r="BI121" s="14">
        <v>0</v>
      </c>
      <c r="BJ121" s="14">
        <v>0</v>
      </c>
      <c r="BK121" s="14">
        <v>0</v>
      </c>
      <c r="BL121" s="14">
        <v>0</v>
      </c>
      <c r="BM121" s="14">
        <v>0</v>
      </c>
      <c r="BN121" s="14">
        <v>0</v>
      </c>
      <c r="BO121" s="14">
        <v>0</v>
      </c>
      <c r="BP121" s="14">
        <v>0</v>
      </c>
      <c r="BQ121" s="14">
        <v>0</v>
      </c>
      <c r="BR121" s="14">
        <v>0</v>
      </c>
      <c r="BS121" s="14">
        <v>0</v>
      </c>
      <c r="BT121" s="14">
        <v>0</v>
      </c>
      <c r="BU121" s="14">
        <v>0</v>
      </c>
      <c r="BV121" s="14">
        <v>0</v>
      </c>
      <c r="BW121" s="14">
        <v>0</v>
      </c>
      <c r="BX121" s="14">
        <v>0</v>
      </c>
      <c r="BY121" s="14">
        <v>0</v>
      </c>
      <c r="BZ121" s="14">
        <v>0</v>
      </c>
      <c r="CA121" s="14">
        <v>0</v>
      </c>
      <c r="CB121" s="14">
        <v>0</v>
      </c>
      <c r="CC121" s="14">
        <v>0</v>
      </c>
      <c r="CD121" s="14">
        <v>0</v>
      </c>
      <c r="CE121" s="14">
        <v>0</v>
      </c>
      <c r="CF121" s="14">
        <v>0</v>
      </c>
      <c r="CG121" s="14">
        <v>0</v>
      </c>
      <c r="CH121" s="14">
        <v>0</v>
      </c>
    </row>
    <row r="122" spans="1:101">
      <c r="A122" s="171" t="s">
        <v>836</v>
      </c>
      <c r="B122" s="18">
        <v>8</v>
      </c>
      <c r="C122" s="13">
        <v>0</v>
      </c>
      <c r="D122" s="13">
        <v>0</v>
      </c>
      <c r="E122" s="13">
        <v>0</v>
      </c>
      <c r="F122" s="13">
        <v>0</v>
      </c>
      <c r="G122" s="13">
        <v>0</v>
      </c>
      <c r="H122" s="18">
        <v>130</v>
      </c>
      <c r="I122" s="13">
        <v>0</v>
      </c>
      <c r="J122" s="13">
        <v>0</v>
      </c>
      <c r="K122" s="13">
        <v>0</v>
      </c>
      <c r="L122" s="13">
        <v>0</v>
      </c>
      <c r="M122" s="13">
        <v>0</v>
      </c>
      <c r="N122" s="13">
        <v>0</v>
      </c>
      <c r="O122" s="13">
        <v>0</v>
      </c>
      <c r="P122" s="13">
        <v>0</v>
      </c>
      <c r="Q122" s="13">
        <v>0</v>
      </c>
      <c r="R122" s="13">
        <v>0</v>
      </c>
      <c r="S122" s="13">
        <v>0</v>
      </c>
      <c r="T122" s="13">
        <v>0</v>
      </c>
      <c r="U122" s="13">
        <v>0</v>
      </c>
      <c r="V122" s="13">
        <v>0</v>
      </c>
      <c r="W122" s="13">
        <v>0</v>
      </c>
      <c r="X122" s="13">
        <v>0</v>
      </c>
      <c r="Y122" s="13">
        <v>0</v>
      </c>
      <c r="Z122" s="13">
        <v>0</v>
      </c>
      <c r="AA122" s="13">
        <v>0</v>
      </c>
      <c r="AB122" s="13">
        <v>0</v>
      </c>
      <c r="AC122" s="13">
        <v>0</v>
      </c>
      <c r="AD122" s="13">
        <v>0</v>
      </c>
      <c r="AE122" s="13">
        <v>0</v>
      </c>
      <c r="AF122" s="13">
        <v>0</v>
      </c>
      <c r="AG122" s="18">
        <v>8</v>
      </c>
      <c r="AH122" s="18">
        <v>165</v>
      </c>
      <c r="AI122" s="18">
        <v>0</v>
      </c>
      <c r="AJ122" s="18">
        <v>173</v>
      </c>
      <c r="AK122" s="73">
        <v>0</v>
      </c>
      <c r="AL122" s="15">
        <v>0</v>
      </c>
      <c r="AM122" s="13">
        <v>0</v>
      </c>
      <c r="AN122" s="17">
        <v>0</v>
      </c>
      <c r="AO122" s="13">
        <v>0</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3">
        <v>0</v>
      </c>
      <c r="BE122" s="13">
        <v>0</v>
      </c>
      <c r="BF122" s="13">
        <v>0</v>
      </c>
      <c r="BG122" s="13">
        <v>0</v>
      </c>
      <c r="BH122" s="13">
        <v>0</v>
      </c>
      <c r="BI122" s="13">
        <v>0</v>
      </c>
      <c r="BJ122" s="13">
        <v>0</v>
      </c>
      <c r="BK122" s="13">
        <v>0</v>
      </c>
      <c r="BL122" s="13">
        <v>0</v>
      </c>
      <c r="BM122" s="13">
        <v>0</v>
      </c>
      <c r="BN122" s="13">
        <v>0</v>
      </c>
      <c r="BO122" s="13">
        <v>0</v>
      </c>
      <c r="BP122" s="13">
        <v>0</v>
      </c>
      <c r="BQ122" s="13">
        <v>0</v>
      </c>
      <c r="BR122" s="13">
        <v>0</v>
      </c>
      <c r="BS122" s="13">
        <v>0</v>
      </c>
      <c r="BT122" s="13">
        <v>0</v>
      </c>
      <c r="BU122" s="13">
        <v>0</v>
      </c>
      <c r="BV122" s="13">
        <v>0</v>
      </c>
      <c r="BW122" s="13">
        <v>0</v>
      </c>
      <c r="BX122" s="13">
        <v>0</v>
      </c>
      <c r="BY122" s="13">
        <v>0</v>
      </c>
      <c r="BZ122" s="13">
        <v>0</v>
      </c>
      <c r="CA122" s="13">
        <v>0</v>
      </c>
      <c r="CB122" s="13">
        <v>0</v>
      </c>
      <c r="CC122" s="13">
        <v>0</v>
      </c>
      <c r="CD122" s="13">
        <v>0</v>
      </c>
      <c r="CE122" s="13">
        <v>0</v>
      </c>
      <c r="CF122" s="13">
        <v>0</v>
      </c>
      <c r="CG122" s="13">
        <v>0</v>
      </c>
      <c r="CH122" s="13">
        <v>0</v>
      </c>
    </row>
    <row r="123" spans="1:101">
      <c r="A123" s="171" t="s">
        <v>837</v>
      </c>
      <c r="B123" s="18">
        <v>18</v>
      </c>
      <c r="C123" s="13">
        <v>0</v>
      </c>
      <c r="D123" s="13">
        <v>0</v>
      </c>
      <c r="E123" s="18">
        <v>8</v>
      </c>
      <c r="F123" s="13">
        <v>0</v>
      </c>
      <c r="G123" s="13">
        <v>0</v>
      </c>
      <c r="H123" s="18">
        <v>112</v>
      </c>
      <c r="I123" s="13">
        <v>0</v>
      </c>
      <c r="J123" s="13">
        <v>0</v>
      </c>
      <c r="K123" s="18">
        <v>115</v>
      </c>
      <c r="L123" s="13">
        <v>0</v>
      </c>
      <c r="M123" s="13">
        <v>0</v>
      </c>
      <c r="N123" s="18">
        <v>22</v>
      </c>
      <c r="O123" s="13">
        <v>0</v>
      </c>
      <c r="P123" s="13">
        <v>0</v>
      </c>
      <c r="Q123" s="18">
        <v>22</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8">
        <v>18</v>
      </c>
      <c r="AH123" s="18">
        <v>112</v>
      </c>
      <c r="AI123" s="18">
        <v>0</v>
      </c>
      <c r="AJ123" s="18">
        <v>130</v>
      </c>
      <c r="AK123" s="73">
        <v>0</v>
      </c>
      <c r="AL123" s="15">
        <v>0</v>
      </c>
      <c r="AM123" s="13">
        <v>0</v>
      </c>
      <c r="AN123" s="17">
        <v>0</v>
      </c>
      <c r="AO123" s="13">
        <v>0</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3">
        <v>0</v>
      </c>
      <c r="BE123" s="13">
        <v>0</v>
      </c>
      <c r="BF123" s="13">
        <v>0</v>
      </c>
      <c r="BG123" s="13">
        <v>0</v>
      </c>
      <c r="BH123" s="13">
        <v>0</v>
      </c>
      <c r="BI123" s="13">
        <v>0</v>
      </c>
      <c r="BJ123" s="13">
        <v>0</v>
      </c>
      <c r="BK123" s="13">
        <v>0</v>
      </c>
      <c r="BL123" s="13">
        <v>0</v>
      </c>
      <c r="BM123" s="13">
        <v>0</v>
      </c>
      <c r="BN123" s="13">
        <v>0</v>
      </c>
      <c r="BO123" s="13">
        <v>0</v>
      </c>
      <c r="BP123" s="13">
        <v>0</v>
      </c>
      <c r="BQ123" s="13">
        <v>0</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row>
    <row r="124" spans="1:101">
      <c r="A124" s="171" t="s">
        <v>2857</v>
      </c>
      <c r="B124" s="18">
        <v>5</v>
      </c>
      <c r="C124" s="13">
        <v>0</v>
      </c>
      <c r="D124" s="13">
        <v>0</v>
      </c>
      <c r="E124" s="18">
        <v>0</v>
      </c>
      <c r="F124" s="13">
        <v>0</v>
      </c>
      <c r="G124" s="13">
        <v>0</v>
      </c>
      <c r="H124" s="18">
        <v>43</v>
      </c>
      <c r="I124" s="13">
        <v>0</v>
      </c>
      <c r="J124" s="13">
        <v>0</v>
      </c>
      <c r="K124" s="18">
        <v>0</v>
      </c>
      <c r="L124" s="13">
        <v>0</v>
      </c>
      <c r="M124" s="13">
        <v>0</v>
      </c>
      <c r="N124" s="18">
        <v>0</v>
      </c>
      <c r="O124" s="13">
        <v>0</v>
      </c>
      <c r="P124" s="13">
        <v>0</v>
      </c>
      <c r="Q124" s="13">
        <v>0</v>
      </c>
      <c r="R124" s="13">
        <v>0</v>
      </c>
      <c r="S124" s="13">
        <v>0</v>
      </c>
      <c r="T124" s="13">
        <v>0</v>
      </c>
      <c r="U124" s="13">
        <v>0</v>
      </c>
      <c r="V124" s="13">
        <v>0</v>
      </c>
      <c r="W124" s="13">
        <v>0</v>
      </c>
      <c r="X124" s="13">
        <v>0</v>
      </c>
      <c r="Y124" s="13">
        <v>0</v>
      </c>
      <c r="Z124" s="13">
        <v>0</v>
      </c>
      <c r="AA124" s="13">
        <v>0</v>
      </c>
      <c r="AB124" s="13">
        <v>0</v>
      </c>
      <c r="AC124" s="13">
        <v>0</v>
      </c>
      <c r="AD124" s="13">
        <v>0</v>
      </c>
      <c r="AE124" s="13">
        <v>0</v>
      </c>
      <c r="AF124" s="13">
        <v>0</v>
      </c>
      <c r="AG124" s="18">
        <v>5</v>
      </c>
      <c r="AH124" s="18">
        <v>43</v>
      </c>
      <c r="AI124" s="15">
        <v>0</v>
      </c>
      <c r="AJ124" s="18">
        <v>48</v>
      </c>
      <c r="AK124" s="73">
        <v>0</v>
      </c>
      <c r="AL124" s="15">
        <v>0</v>
      </c>
      <c r="AM124" s="13">
        <v>0</v>
      </c>
      <c r="AN124" s="17">
        <v>0</v>
      </c>
      <c r="AO124" s="13">
        <v>0</v>
      </c>
      <c r="AP124" s="13">
        <v>0</v>
      </c>
      <c r="AQ124" s="13">
        <v>0</v>
      </c>
      <c r="AR124" s="13">
        <v>0</v>
      </c>
      <c r="AS124" s="13">
        <v>0</v>
      </c>
      <c r="AT124" s="13">
        <v>0</v>
      </c>
      <c r="AU124" s="13">
        <v>0</v>
      </c>
      <c r="AV124" s="13">
        <v>0</v>
      </c>
      <c r="AW124" s="13">
        <v>0</v>
      </c>
      <c r="AX124" s="13">
        <v>0</v>
      </c>
      <c r="AY124" s="13">
        <v>0</v>
      </c>
      <c r="AZ124" s="13">
        <v>0</v>
      </c>
      <c r="BA124" s="13">
        <v>0</v>
      </c>
      <c r="BB124" s="13">
        <v>0</v>
      </c>
      <c r="BC124" s="13">
        <v>0</v>
      </c>
      <c r="BD124" s="13">
        <v>0</v>
      </c>
      <c r="BE124" s="13">
        <v>0</v>
      </c>
      <c r="BF124" s="13">
        <v>0</v>
      </c>
      <c r="BG124" s="13">
        <v>0</v>
      </c>
      <c r="BH124" s="13">
        <v>0</v>
      </c>
      <c r="BI124" s="13">
        <v>0</v>
      </c>
      <c r="BJ124" s="13">
        <v>0</v>
      </c>
      <c r="BK124" s="13">
        <v>0</v>
      </c>
      <c r="BL124" s="13">
        <v>0</v>
      </c>
      <c r="BM124" s="13">
        <v>0</v>
      </c>
      <c r="BN124" s="13">
        <v>0</v>
      </c>
      <c r="BO124" s="13">
        <v>0</v>
      </c>
      <c r="BP124" s="13">
        <v>0</v>
      </c>
      <c r="BQ124" s="13">
        <v>0</v>
      </c>
      <c r="BR124" s="13">
        <v>0</v>
      </c>
      <c r="BS124" s="13">
        <v>0</v>
      </c>
      <c r="BT124" s="13">
        <v>0</v>
      </c>
      <c r="BU124" s="13">
        <v>0</v>
      </c>
      <c r="BV124" s="13">
        <v>0</v>
      </c>
      <c r="BW124" s="13">
        <v>0</v>
      </c>
      <c r="BX124" s="13">
        <v>0</v>
      </c>
      <c r="BY124" s="13">
        <v>0</v>
      </c>
      <c r="BZ124" s="13">
        <v>0</v>
      </c>
      <c r="CA124" s="13">
        <v>0</v>
      </c>
      <c r="CB124" s="13">
        <v>0</v>
      </c>
      <c r="CC124" s="13">
        <v>0</v>
      </c>
      <c r="CD124" s="13">
        <v>0</v>
      </c>
      <c r="CE124" s="13">
        <v>0</v>
      </c>
      <c r="CF124" s="13">
        <v>0</v>
      </c>
      <c r="CG124" s="13">
        <v>0</v>
      </c>
      <c r="CH124" s="13">
        <v>0</v>
      </c>
    </row>
    <row r="125" spans="1:101">
      <c r="A125" s="171" t="s">
        <v>2858</v>
      </c>
      <c r="B125" s="16">
        <v>7</v>
      </c>
      <c r="C125" s="13">
        <v>0</v>
      </c>
      <c r="D125" s="13">
        <v>0</v>
      </c>
      <c r="E125" s="16">
        <v>0</v>
      </c>
      <c r="F125" s="14">
        <v>0</v>
      </c>
      <c r="G125" s="14">
        <v>0</v>
      </c>
      <c r="H125" s="16">
        <v>99</v>
      </c>
      <c r="I125" s="13">
        <v>1</v>
      </c>
      <c r="J125" s="13">
        <v>0</v>
      </c>
      <c r="K125" s="16">
        <v>0</v>
      </c>
      <c r="L125" s="13">
        <v>0</v>
      </c>
      <c r="M125" s="13">
        <v>0</v>
      </c>
      <c r="N125" s="16">
        <v>0</v>
      </c>
      <c r="O125" s="13">
        <v>0</v>
      </c>
      <c r="P125" s="13">
        <v>0</v>
      </c>
      <c r="Q125" s="16">
        <v>0</v>
      </c>
      <c r="R125" s="13">
        <v>0</v>
      </c>
      <c r="S125" s="13">
        <v>0</v>
      </c>
      <c r="T125" s="13">
        <v>0</v>
      </c>
      <c r="U125" s="13">
        <v>0</v>
      </c>
      <c r="V125" s="13">
        <v>0</v>
      </c>
      <c r="W125" s="13">
        <v>0</v>
      </c>
      <c r="X125" s="13">
        <v>0</v>
      </c>
      <c r="Y125" s="13">
        <v>0</v>
      </c>
      <c r="Z125" s="13">
        <v>0</v>
      </c>
      <c r="AA125" s="13">
        <v>0</v>
      </c>
      <c r="AB125" s="13">
        <v>0</v>
      </c>
      <c r="AC125" s="13">
        <v>0</v>
      </c>
      <c r="AD125" s="13">
        <v>0</v>
      </c>
      <c r="AE125" s="13">
        <v>0</v>
      </c>
      <c r="AF125" s="13">
        <v>0</v>
      </c>
      <c r="AG125" s="16">
        <v>7</v>
      </c>
      <c r="AH125" s="16">
        <v>99</v>
      </c>
      <c r="AI125" s="16">
        <v>0</v>
      </c>
      <c r="AJ125" s="16">
        <v>106</v>
      </c>
      <c r="AK125" s="73">
        <v>1</v>
      </c>
      <c r="AL125" s="15">
        <v>0</v>
      </c>
      <c r="AM125" s="13">
        <v>1</v>
      </c>
      <c r="AN125" s="132" t="s">
        <v>2859</v>
      </c>
      <c r="AO125" s="13">
        <v>0</v>
      </c>
      <c r="AP125" s="13">
        <v>0</v>
      </c>
      <c r="AQ125" s="13">
        <v>0</v>
      </c>
      <c r="AR125" s="13">
        <v>0</v>
      </c>
      <c r="AS125" s="13">
        <v>0</v>
      </c>
      <c r="AT125" s="13">
        <v>0</v>
      </c>
      <c r="AU125" s="13">
        <v>0</v>
      </c>
      <c r="AV125" s="13">
        <v>0</v>
      </c>
      <c r="AW125" s="13">
        <v>0</v>
      </c>
      <c r="AX125" s="13">
        <v>0</v>
      </c>
      <c r="AY125" s="13">
        <v>0</v>
      </c>
      <c r="AZ125" s="13">
        <v>0</v>
      </c>
      <c r="BA125" s="13">
        <v>0</v>
      </c>
      <c r="BB125" s="13">
        <v>0</v>
      </c>
      <c r="BC125" s="13">
        <v>0</v>
      </c>
      <c r="BD125" s="13">
        <v>0</v>
      </c>
      <c r="BE125" s="13">
        <v>0</v>
      </c>
      <c r="BF125" s="13">
        <v>0</v>
      </c>
      <c r="BG125" s="13">
        <v>0</v>
      </c>
      <c r="BH125" s="13">
        <v>0</v>
      </c>
      <c r="BI125" s="13">
        <v>0</v>
      </c>
      <c r="BJ125" s="13">
        <v>0</v>
      </c>
      <c r="BK125" s="13">
        <v>0</v>
      </c>
      <c r="BL125" s="13">
        <v>0</v>
      </c>
      <c r="BM125" s="13">
        <v>0</v>
      </c>
      <c r="BN125" s="13">
        <v>0</v>
      </c>
      <c r="BO125" s="13">
        <v>0</v>
      </c>
      <c r="BP125" s="13">
        <v>0</v>
      </c>
      <c r="BQ125" s="13">
        <v>0</v>
      </c>
      <c r="BR125" s="13">
        <v>0</v>
      </c>
      <c r="BS125" s="13">
        <v>0</v>
      </c>
      <c r="BT125" s="13">
        <v>0</v>
      </c>
      <c r="BU125" s="13">
        <v>0</v>
      </c>
      <c r="BV125" s="13">
        <v>0</v>
      </c>
      <c r="BW125" s="13">
        <v>0</v>
      </c>
      <c r="BX125" s="13">
        <v>0</v>
      </c>
      <c r="BY125" s="13">
        <v>0</v>
      </c>
      <c r="BZ125" s="13">
        <v>0</v>
      </c>
      <c r="CA125" s="13">
        <v>0</v>
      </c>
      <c r="CB125" s="13">
        <v>0</v>
      </c>
      <c r="CC125" s="13">
        <v>0</v>
      </c>
      <c r="CD125" s="13">
        <v>0</v>
      </c>
      <c r="CE125" s="13">
        <v>0</v>
      </c>
      <c r="CF125" s="13">
        <v>0</v>
      </c>
      <c r="CG125" s="13">
        <v>0</v>
      </c>
      <c r="CH125" s="13">
        <v>0</v>
      </c>
    </row>
    <row r="126" spans="1:101">
      <c r="A126" s="171" t="s">
        <v>2860</v>
      </c>
      <c r="B126" s="18">
        <v>8</v>
      </c>
      <c r="C126" s="13">
        <v>0</v>
      </c>
      <c r="D126" s="13">
        <v>0</v>
      </c>
      <c r="E126" s="18">
        <v>22</v>
      </c>
      <c r="F126" s="13">
        <v>0</v>
      </c>
      <c r="G126" s="13">
        <v>0</v>
      </c>
      <c r="H126" s="18">
        <v>54</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8">
        <v>8</v>
      </c>
      <c r="AH126" s="18">
        <v>76</v>
      </c>
      <c r="AI126" s="15">
        <v>0</v>
      </c>
      <c r="AJ126" s="18">
        <v>84</v>
      </c>
      <c r="AK126" s="73">
        <v>0</v>
      </c>
      <c r="AL126" s="15">
        <v>0</v>
      </c>
      <c r="AM126" s="13">
        <v>0</v>
      </c>
      <c r="AN126" s="17">
        <v>0</v>
      </c>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3">
        <v>0</v>
      </c>
      <c r="BE126" s="13">
        <v>0</v>
      </c>
      <c r="BF126" s="13">
        <v>0</v>
      </c>
      <c r="BG126" s="13">
        <v>0</v>
      </c>
      <c r="BH126" s="13">
        <v>0</v>
      </c>
      <c r="BI126" s="13">
        <v>0</v>
      </c>
      <c r="BJ126" s="13">
        <v>0</v>
      </c>
      <c r="BK126" s="13">
        <v>0</v>
      </c>
      <c r="BL126" s="13">
        <v>0</v>
      </c>
      <c r="BM126" s="13">
        <v>0</v>
      </c>
      <c r="BN126" s="13">
        <v>0</v>
      </c>
      <c r="BO126" s="13">
        <v>0</v>
      </c>
      <c r="BP126" s="13">
        <v>0</v>
      </c>
      <c r="BQ126" s="13">
        <v>0</v>
      </c>
      <c r="BR126" s="13">
        <v>0</v>
      </c>
      <c r="BS126" s="13">
        <v>0</v>
      </c>
      <c r="BT126" s="13">
        <v>0</v>
      </c>
      <c r="BU126" s="13">
        <v>0</v>
      </c>
      <c r="BV126" s="13">
        <v>0</v>
      </c>
      <c r="BW126" s="13">
        <v>0</v>
      </c>
      <c r="BX126" s="13">
        <v>0</v>
      </c>
      <c r="BY126" s="13">
        <v>0</v>
      </c>
      <c r="BZ126" s="13">
        <v>0</v>
      </c>
      <c r="CA126" s="13">
        <v>0</v>
      </c>
      <c r="CB126" s="13">
        <v>0</v>
      </c>
      <c r="CC126" s="13">
        <v>0</v>
      </c>
      <c r="CD126" s="13">
        <v>0</v>
      </c>
      <c r="CE126" s="13">
        <v>0</v>
      </c>
      <c r="CF126" s="13">
        <v>0</v>
      </c>
      <c r="CG126" s="13">
        <v>0</v>
      </c>
      <c r="CH126" s="13">
        <v>0</v>
      </c>
    </row>
    <row r="127" spans="1:101">
      <c r="A127" s="51" t="s">
        <v>838</v>
      </c>
      <c r="B127" s="13">
        <v>9</v>
      </c>
      <c r="C127" s="13">
        <v>0</v>
      </c>
      <c r="D127" s="13">
        <v>0</v>
      </c>
      <c r="E127" s="13">
        <v>0</v>
      </c>
      <c r="F127" s="13">
        <v>0</v>
      </c>
      <c r="G127" s="13">
        <v>0</v>
      </c>
      <c r="H127" s="13">
        <v>64</v>
      </c>
      <c r="I127" s="13">
        <v>0</v>
      </c>
      <c r="J127" s="13">
        <v>0</v>
      </c>
      <c r="K127" s="13">
        <v>0</v>
      </c>
      <c r="L127" s="13">
        <v>0</v>
      </c>
      <c r="M127" s="13">
        <v>0</v>
      </c>
      <c r="N127" s="13">
        <v>0</v>
      </c>
      <c r="O127" s="13">
        <v>0</v>
      </c>
      <c r="P127" s="13">
        <v>0</v>
      </c>
      <c r="Q127" s="13">
        <v>0</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5">
        <v>9</v>
      </c>
      <c r="AH127" s="15">
        <v>64</v>
      </c>
      <c r="AI127" s="15">
        <v>0</v>
      </c>
      <c r="AJ127" s="15">
        <v>73</v>
      </c>
      <c r="AK127" s="73">
        <v>0</v>
      </c>
      <c r="AL127" s="15">
        <v>0</v>
      </c>
      <c r="AM127" s="13">
        <v>0</v>
      </c>
      <c r="AN127" s="17">
        <v>0</v>
      </c>
      <c r="AO127" s="13">
        <v>0</v>
      </c>
      <c r="AP127" s="13">
        <v>0</v>
      </c>
      <c r="AQ127" s="13">
        <v>0</v>
      </c>
      <c r="AR127" s="13">
        <v>0</v>
      </c>
      <c r="AS127" s="13">
        <v>0</v>
      </c>
      <c r="AT127" s="13">
        <v>0</v>
      </c>
      <c r="AU127" s="13">
        <v>0</v>
      </c>
      <c r="AV127" s="13">
        <v>0</v>
      </c>
      <c r="AW127" s="13">
        <v>0</v>
      </c>
      <c r="AX127" s="13">
        <v>0</v>
      </c>
      <c r="AY127" s="13">
        <v>0</v>
      </c>
      <c r="AZ127" s="13">
        <v>0</v>
      </c>
      <c r="BA127" s="13">
        <v>0</v>
      </c>
      <c r="BB127" s="13">
        <v>0</v>
      </c>
      <c r="BC127" s="13">
        <v>0</v>
      </c>
      <c r="BD127" s="13">
        <v>0</v>
      </c>
      <c r="BE127" s="13">
        <v>0</v>
      </c>
      <c r="BF127" s="13">
        <v>0</v>
      </c>
      <c r="BG127" s="13">
        <v>0</v>
      </c>
      <c r="BH127" s="13">
        <v>0</v>
      </c>
      <c r="BI127" s="13">
        <v>0</v>
      </c>
      <c r="BJ127" s="13">
        <v>0</v>
      </c>
      <c r="BK127" s="13">
        <v>0</v>
      </c>
      <c r="BL127" s="13">
        <v>0</v>
      </c>
      <c r="BM127" s="13">
        <v>0</v>
      </c>
      <c r="BN127" s="13">
        <v>0</v>
      </c>
      <c r="BO127" s="13">
        <v>0</v>
      </c>
      <c r="BP127" s="13">
        <v>0</v>
      </c>
      <c r="BQ127" s="13">
        <v>0</v>
      </c>
      <c r="BR127" s="13">
        <v>0</v>
      </c>
      <c r="BS127" s="13">
        <v>0</v>
      </c>
      <c r="BT127" s="13">
        <v>0</v>
      </c>
      <c r="BU127" s="13">
        <v>0</v>
      </c>
      <c r="BV127" s="13">
        <v>0</v>
      </c>
      <c r="BW127" s="13">
        <v>0</v>
      </c>
      <c r="BX127" s="13">
        <v>0</v>
      </c>
      <c r="BY127" s="13">
        <v>0</v>
      </c>
      <c r="BZ127" s="13">
        <v>0</v>
      </c>
      <c r="CA127" s="13">
        <v>0</v>
      </c>
      <c r="CB127" s="13">
        <v>0</v>
      </c>
      <c r="CC127" s="13">
        <v>0</v>
      </c>
      <c r="CD127" s="13">
        <v>0</v>
      </c>
      <c r="CE127" s="13">
        <v>0</v>
      </c>
      <c r="CF127" s="13">
        <v>0</v>
      </c>
      <c r="CG127" s="13">
        <v>0</v>
      </c>
      <c r="CH127" s="13">
        <v>0</v>
      </c>
      <c r="CI127" s="169"/>
      <c r="CJ127" s="169"/>
      <c r="CK127" s="169"/>
      <c r="CL127" s="169"/>
      <c r="CM127" s="169"/>
      <c r="CN127" s="169"/>
      <c r="CO127" s="169"/>
      <c r="CP127" s="169"/>
      <c r="CQ127" s="169"/>
      <c r="CR127" s="169"/>
      <c r="CS127" s="169"/>
      <c r="CT127" s="169"/>
      <c r="CU127" s="169"/>
      <c r="CV127" s="169"/>
      <c r="CW127" s="169"/>
    </row>
    <row r="128" spans="1:101">
      <c r="A128" s="69" t="s">
        <v>839</v>
      </c>
      <c r="B128" s="18">
        <v>19</v>
      </c>
      <c r="C128" s="13">
        <v>0</v>
      </c>
      <c r="D128" s="13">
        <v>0</v>
      </c>
      <c r="E128" s="18">
        <v>9</v>
      </c>
      <c r="F128" s="13">
        <v>0</v>
      </c>
      <c r="G128" s="13">
        <v>0</v>
      </c>
      <c r="H128" s="18">
        <v>116</v>
      </c>
      <c r="I128" s="13">
        <v>0</v>
      </c>
      <c r="J128" s="13">
        <v>0</v>
      </c>
      <c r="K128" s="18">
        <v>257</v>
      </c>
      <c r="L128" s="13">
        <v>0</v>
      </c>
      <c r="M128" s="13">
        <v>0</v>
      </c>
      <c r="N128" s="18">
        <v>12</v>
      </c>
      <c r="O128" s="13">
        <v>0</v>
      </c>
      <c r="P128" s="13">
        <v>0</v>
      </c>
      <c r="Q128" s="18">
        <v>22</v>
      </c>
      <c r="R128" s="13">
        <v>0</v>
      </c>
      <c r="S128" s="13">
        <v>0</v>
      </c>
      <c r="T128" s="13">
        <v>0</v>
      </c>
      <c r="U128" s="13">
        <v>0</v>
      </c>
      <c r="V128" s="13">
        <v>0</v>
      </c>
      <c r="W128" s="18">
        <v>12</v>
      </c>
      <c r="X128" s="13">
        <v>0</v>
      </c>
      <c r="Y128" s="13">
        <v>0</v>
      </c>
      <c r="Z128" s="13">
        <v>0</v>
      </c>
      <c r="AA128" s="13">
        <v>0</v>
      </c>
      <c r="AB128" s="13">
        <v>0</v>
      </c>
      <c r="AC128" s="13">
        <v>0</v>
      </c>
      <c r="AD128" s="13">
        <v>0</v>
      </c>
      <c r="AE128" s="13">
        <v>0</v>
      </c>
      <c r="AF128" s="13">
        <v>0</v>
      </c>
      <c r="AG128" s="18">
        <v>19</v>
      </c>
      <c r="AH128" s="18">
        <v>428</v>
      </c>
      <c r="AI128" s="15">
        <v>0</v>
      </c>
      <c r="AJ128" s="18">
        <v>447</v>
      </c>
      <c r="AK128" s="73">
        <v>0</v>
      </c>
      <c r="AL128" s="15">
        <v>0</v>
      </c>
      <c r="AM128" s="13">
        <v>0</v>
      </c>
      <c r="AN128" s="17">
        <v>0</v>
      </c>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3">
        <v>0</v>
      </c>
      <c r="BE128" s="13">
        <v>0</v>
      </c>
      <c r="BF128" s="13">
        <v>0</v>
      </c>
      <c r="BG128" s="13">
        <v>0</v>
      </c>
      <c r="BH128" s="13">
        <v>0</v>
      </c>
      <c r="BI128" s="13">
        <v>0</v>
      </c>
      <c r="BJ128" s="13">
        <v>0</v>
      </c>
      <c r="BK128" s="13">
        <v>0</v>
      </c>
      <c r="BL128" s="13">
        <v>0</v>
      </c>
      <c r="BM128" s="13">
        <v>0</v>
      </c>
      <c r="BN128" s="13">
        <v>0</v>
      </c>
      <c r="BO128" s="13">
        <v>0</v>
      </c>
      <c r="BP128" s="13">
        <v>0</v>
      </c>
      <c r="BQ128" s="13">
        <v>0</v>
      </c>
      <c r="BR128" s="13">
        <v>0</v>
      </c>
      <c r="BS128" s="13">
        <v>0</v>
      </c>
      <c r="BT128" s="13">
        <v>0</v>
      </c>
      <c r="BU128" s="13">
        <v>0</v>
      </c>
      <c r="BV128" s="13">
        <v>0</v>
      </c>
      <c r="BW128" s="13">
        <v>0</v>
      </c>
      <c r="BX128" s="13">
        <v>0</v>
      </c>
      <c r="BY128" s="13">
        <v>0</v>
      </c>
      <c r="BZ128" s="13">
        <v>0</v>
      </c>
      <c r="CA128" s="13">
        <v>0</v>
      </c>
      <c r="CB128" s="13">
        <v>0</v>
      </c>
      <c r="CC128" s="13">
        <v>0</v>
      </c>
      <c r="CD128" s="13">
        <v>0</v>
      </c>
      <c r="CE128" s="13">
        <v>0</v>
      </c>
      <c r="CF128" s="13">
        <v>0</v>
      </c>
      <c r="CG128" s="13">
        <v>0</v>
      </c>
      <c r="CH128" s="13">
        <v>0</v>
      </c>
    </row>
    <row r="129" spans="1:101">
      <c r="A129" s="51" t="s">
        <v>2861</v>
      </c>
      <c r="B129" s="13">
        <v>6</v>
      </c>
      <c r="C129" s="13">
        <v>0</v>
      </c>
      <c r="D129" s="13">
        <v>0</v>
      </c>
      <c r="E129" s="13">
        <v>0</v>
      </c>
      <c r="F129" s="13">
        <v>0</v>
      </c>
      <c r="G129" s="13">
        <v>0</v>
      </c>
      <c r="H129" s="13">
        <v>70</v>
      </c>
      <c r="I129" s="13">
        <v>0</v>
      </c>
      <c r="J129" s="13">
        <v>0</v>
      </c>
      <c r="K129" s="13">
        <v>142</v>
      </c>
      <c r="L129" s="13">
        <v>0</v>
      </c>
      <c r="M129" s="13">
        <v>0</v>
      </c>
      <c r="N129" s="13">
        <v>0</v>
      </c>
      <c r="O129" s="13">
        <v>0</v>
      </c>
      <c r="P129" s="13">
        <v>0</v>
      </c>
      <c r="Q129" s="13">
        <v>13</v>
      </c>
      <c r="R129" s="13">
        <v>0</v>
      </c>
      <c r="S129" s="13">
        <v>0</v>
      </c>
      <c r="T129" s="13">
        <v>0</v>
      </c>
      <c r="U129" s="13">
        <v>0</v>
      </c>
      <c r="V129" s="13">
        <v>0</v>
      </c>
      <c r="W129" s="13">
        <v>0</v>
      </c>
      <c r="X129" s="13">
        <v>0</v>
      </c>
      <c r="Y129" s="13">
        <v>0</v>
      </c>
      <c r="Z129" s="13">
        <v>0</v>
      </c>
      <c r="AA129" s="13">
        <v>0</v>
      </c>
      <c r="AB129" s="13">
        <v>0</v>
      </c>
      <c r="AC129" s="13">
        <v>0</v>
      </c>
      <c r="AD129" s="13">
        <v>0</v>
      </c>
      <c r="AE129" s="13">
        <v>0</v>
      </c>
      <c r="AF129" s="13">
        <v>0</v>
      </c>
      <c r="AG129" s="15">
        <v>6</v>
      </c>
      <c r="AH129" s="15">
        <v>225</v>
      </c>
      <c r="AI129" s="15">
        <v>0</v>
      </c>
      <c r="AJ129" s="15">
        <v>231</v>
      </c>
      <c r="AK129" s="73">
        <v>0</v>
      </c>
      <c r="AL129" s="15">
        <v>0</v>
      </c>
      <c r="AM129" s="13">
        <v>0</v>
      </c>
      <c r="AN129" s="17">
        <v>0</v>
      </c>
      <c r="AO129" s="13">
        <v>0</v>
      </c>
      <c r="AP129" s="13">
        <v>0</v>
      </c>
      <c r="AQ129" s="13">
        <v>0</v>
      </c>
      <c r="AR129" s="13">
        <v>0</v>
      </c>
      <c r="AS129" s="13">
        <v>0</v>
      </c>
      <c r="AT129" s="13">
        <v>0</v>
      </c>
      <c r="AU129" s="13">
        <v>0</v>
      </c>
      <c r="AV129" s="13">
        <v>0</v>
      </c>
      <c r="AW129" s="13">
        <v>0</v>
      </c>
      <c r="AX129" s="13">
        <v>0</v>
      </c>
      <c r="AY129" s="13">
        <v>0</v>
      </c>
      <c r="AZ129" s="13">
        <v>0</v>
      </c>
      <c r="BA129" s="13">
        <v>0</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0</v>
      </c>
      <c r="BQ129" s="13">
        <v>0</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69"/>
      <c r="CJ129" s="169"/>
      <c r="CK129" s="169"/>
      <c r="CL129" s="169"/>
      <c r="CM129" s="169"/>
      <c r="CN129" s="169"/>
      <c r="CO129" s="169"/>
      <c r="CP129" s="169"/>
      <c r="CQ129" s="169"/>
      <c r="CR129" s="169"/>
      <c r="CS129" s="169"/>
      <c r="CT129" s="169"/>
      <c r="CU129" s="169"/>
      <c r="CV129" s="169"/>
      <c r="CW129" s="169"/>
    </row>
    <row r="130" spans="1:101">
      <c r="A130" s="171" t="s">
        <v>840</v>
      </c>
      <c r="B130" s="18">
        <v>5</v>
      </c>
      <c r="C130" s="13">
        <v>0</v>
      </c>
      <c r="D130" s="13">
        <v>0</v>
      </c>
      <c r="E130" s="18">
        <v>11</v>
      </c>
      <c r="F130" s="13">
        <v>0</v>
      </c>
      <c r="G130" s="13">
        <v>0</v>
      </c>
      <c r="H130" s="18">
        <v>179</v>
      </c>
      <c r="I130" s="13">
        <v>0</v>
      </c>
      <c r="J130" s="13">
        <v>0</v>
      </c>
      <c r="K130" s="18">
        <v>3</v>
      </c>
      <c r="L130" s="13">
        <v>0</v>
      </c>
      <c r="M130" s="13">
        <v>0</v>
      </c>
      <c r="N130" s="18">
        <v>8</v>
      </c>
      <c r="O130" s="13">
        <v>0</v>
      </c>
      <c r="P130" s="13">
        <v>0</v>
      </c>
      <c r="Q130" s="13">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8">
        <v>5</v>
      </c>
      <c r="AH130" s="18">
        <v>201</v>
      </c>
      <c r="AI130" s="15">
        <v>0</v>
      </c>
      <c r="AJ130" s="18">
        <v>206</v>
      </c>
      <c r="AK130" s="73">
        <v>0</v>
      </c>
      <c r="AL130" s="15">
        <v>0</v>
      </c>
      <c r="AM130" s="13">
        <v>0</v>
      </c>
      <c r="AN130" s="17">
        <v>0</v>
      </c>
      <c r="AO130" s="13">
        <v>0</v>
      </c>
      <c r="AP130" s="13">
        <v>0</v>
      </c>
      <c r="AQ130" s="13">
        <v>0</v>
      </c>
      <c r="AR130" s="13">
        <v>0</v>
      </c>
      <c r="AS130" s="13">
        <v>0</v>
      </c>
      <c r="AT130" s="13">
        <v>0</v>
      </c>
      <c r="AU130" s="13">
        <v>0</v>
      </c>
      <c r="AV130" s="13">
        <v>0</v>
      </c>
      <c r="AW130" s="13">
        <v>0</v>
      </c>
      <c r="AX130" s="13">
        <v>0</v>
      </c>
      <c r="AY130" s="13">
        <v>0</v>
      </c>
      <c r="AZ130" s="13">
        <v>0</v>
      </c>
      <c r="BA130" s="13">
        <v>0</v>
      </c>
      <c r="BB130" s="13">
        <v>0</v>
      </c>
      <c r="BC130" s="13">
        <v>0</v>
      </c>
      <c r="BD130" s="13">
        <v>0</v>
      </c>
      <c r="BE130" s="13">
        <v>0</v>
      </c>
      <c r="BF130" s="13">
        <v>0</v>
      </c>
      <c r="BG130" s="13">
        <v>0</v>
      </c>
      <c r="BH130" s="13">
        <v>0</v>
      </c>
      <c r="BI130" s="13">
        <v>0</v>
      </c>
      <c r="BJ130" s="13">
        <v>0</v>
      </c>
      <c r="BK130" s="13">
        <v>0</v>
      </c>
      <c r="BL130" s="13">
        <v>0</v>
      </c>
      <c r="BM130" s="13">
        <v>0</v>
      </c>
      <c r="BN130" s="13">
        <v>0</v>
      </c>
      <c r="BO130" s="13">
        <v>0</v>
      </c>
      <c r="BP130" s="13">
        <v>0</v>
      </c>
      <c r="BQ130" s="13">
        <v>0</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row>
    <row r="131" spans="1:101">
      <c r="A131" s="171" t="s">
        <v>841</v>
      </c>
      <c r="B131" s="18">
        <v>4</v>
      </c>
      <c r="C131" s="13">
        <v>0</v>
      </c>
      <c r="D131" s="13">
        <v>0</v>
      </c>
      <c r="E131" s="18">
        <v>8</v>
      </c>
      <c r="F131" s="13">
        <v>0</v>
      </c>
      <c r="G131" s="13">
        <v>0</v>
      </c>
      <c r="H131" s="18">
        <v>54</v>
      </c>
      <c r="I131" s="13">
        <v>0</v>
      </c>
      <c r="J131" s="13">
        <v>0</v>
      </c>
      <c r="K131" s="18">
        <v>0</v>
      </c>
      <c r="L131" s="13">
        <v>0</v>
      </c>
      <c r="M131" s="13">
        <v>0</v>
      </c>
      <c r="N131" s="18">
        <v>18</v>
      </c>
      <c r="O131" s="13">
        <v>0</v>
      </c>
      <c r="P131" s="13">
        <v>0</v>
      </c>
      <c r="Q131" s="18">
        <v>0</v>
      </c>
      <c r="R131" s="13">
        <v>0</v>
      </c>
      <c r="S131" s="13">
        <v>0</v>
      </c>
      <c r="T131" s="18">
        <v>0</v>
      </c>
      <c r="U131" s="13">
        <v>0</v>
      </c>
      <c r="V131" s="13">
        <v>0</v>
      </c>
      <c r="W131" s="18">
        <v>0</v>
      </c>
      <c r="X131" s="13">
        <v>0</v>
      </c>
      <c r="Y131" s="13">
        <v>0</v>
      </c>
      <c r="Z131" s="18">
        <v>0</v>
      </c>
      <c r="AA131" s="13">
        <v>0</v>
      </c>
      <c r="AB131" s="13">
        <v>0</v>
      </c>
      <c r="AC131" s="13">
        <v>0</v>
      </c>
      <c r="AD131" s="13">
        <v>0</v>
      </c>
      <c r="AE131" s="18">
        <v>0</v>
      </c>
      <c r="AF131" s="18">
        <v>0</v>
      </c>
      <c r="AG131" s="18">
        <v>4</v>
      </c>
      <c r="AH131" s="18">
        <v>80</v>
      </c>
      <c r="AI131" s="18">
        <v>0</v>
      </c>
      <c r="AJ131" s="18">
        <v>84</v>
      </c>
      <c r="AK131" s="73">
        <v>0</v>
      </c>
      <c r="AL131" s="15">
        <v>0</v>
      </c>
      <c r="AM131" s="13">
        <v>0</v>
      </c>
      <c r="AN131" s="17">
        <v>0</v>
      </c>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0</v>
      </c>
      <c r="BQ131" s="13">
        <v>0</v>
      </c>
      <c r="BR131" s="13">
        <v>0</v>
      </c>
      <c r="BS131" s="13">
        <v>0</v>
      </c>
      <c r="BT131" s="13">
        <v>0</v>
      </c>
      <c r="BU131" s="13">
        <v>0</v>
      </c>
      <c r="BV131" s="13">
        <v>0</v>
      </c>
      <c r="BW131" s="13">
        <v>0</v>
      </c>
      <c r="BX131" s="13">
        <v>0</v>
      </c>
      <c r="BY131" s="13">
        <v>0</v>
      </c>
      <c r="BZ131" s="13">
        <v>0</v>
      </c>
      <c r="CA131" s="13">
        <v>0</v>
      </c>
      <c r="CB131" s="13">
        <v>0</v>
      </c>
      <c r="CC131" s="13">
        <v>0</v>
      </c>
      <c r="CD131" s="13">
        <v>0</v>
      </c>
      <c r="CE131" s="13">
        <v>0</v>
      </c>
      <c r="CF131" s="13">
        <v>0</v>
      </c>
      <c r="CG131" s="13">
        <v>0</v>
      </c>
      <c r="CH131" s="13">
        <v>0</v>
      </c>
    </row>
    <row r="132" spans="1:101">
      <c r="A132" s="171" t="s">
        <v>842</v>
      </c>
      <c r="B132" s="18">
        <v>5</v>
      </c>
      <c r="C132" s="13">
        <v>0</v>
      </c>
      <c r="D132" s="13">
        <v>0</v>
      </c>
      <c r="E132" s="18">
        <v>10</v>
      </c>
      <c r="F132" s="13">
        <v>0</v>
      </c>
      <c r="G132" s="13">
        <v>0</v>
      </c>
      <c r="H132" s="18">
        <v>79</v>
      </c>
      <c r="I132" s="13">
        <v>0</v>
      </c>
      <c r="J132" s="13">
        <v>0</v>
      </c>
      <c r="K132" s="18">
        <v>0</v>
      </c>
      <c r="L132" s="13">
        <v>0</v>
      </c>
      <c r="M132" s="13">
        <v>0</v>
      </c>
      <c r="N132" s="18">
        <v>12</v>
      </c>
      <c r="O132" s="13">
        <v>0</v>
      </c>
      <c r="P132" s="13">
        <v>0</v>
      </c>
      <c r="Q132" s="18">
        <v>0</v>
      </c>
      <c r="R132" s="13">
        <v>0</v>
      </c>
      <c r="S132" s="13">
        <v>0</v>
      </c>
      <c r="T132" s="18">
        <v>0</v>
      </c>
      <c r="U132" s="13">
        <v>0</v>
      </c>
      <c r="V132" s="13">
        <v>0</v>
      </c>
      <c r="W132" s="18">
        <v>0</v>
      </c>
      <c r="X132" s="13">
        <v>0</v>
      </c>
      <c r="Y132" s="13">
        <v>0</v>
      </c>
      <c r="Z132" s="18">
        <v>0</v>
      </c>
      <c r="AA132" s="13">
        <v>0</v>
      </c>
      <c r="AB132" s="13">
        <v>0</v>
      </c>
      <c r="AC132" s="13">
        <v>0</v>
      </c>
      <c r="AD132" s="13">
        <v>0</v>
      </c>
      <c r="AE132" s="18">
        <v>0</v>
      </c>
      <c r="AF132" s="18">
        <v>0</v>
      </c>
      <c r="AG132" s="18">
        <v>5</v>
      </c>
      <c r="AH132" s="18">
        <v>101</v>
      </c>
      <c r="AI132" s="18">
        <v>0</v>
      </c>
      <c r="AJ132" s="18">
        <v>106</v>
      </c>
      <c r="AK132" s="73">
        <v>0</v>
      </c>
      <c r="AL132" s="15">
        <v>0</v>
      </c>
      <c r="AM132" s="13">
        <v>0</v>
      </c>
      <c r="AN132" s="17">
        <v>0</v>
      </c>
      <c r="AO132" s="13">
        <v>0</v>
      </c>
      <c r="AP132" s="13">
        <v>0</v>
      </c>
      <c r="AQ132" s="13">
        <v>0</v>
      </c>
      <c r="AR132" s="13">
        <v>0</v>
      </c>
      <c r="AS132" s="13">
        <v>0</v>
      </c>
      <c r="AT132" s="13">
        <v>0</v>
      </c>
      <c r="AU132" s="13">
        <v>0</v>
      </c>
      <c r="AV132" s="13">
        <v>0</v>
      </c>
      <c r="AW132" s="13">
        <v>0</v>
      </c>
      <c r="AX132" s="13">
        <v>0</v>
      </c>
      <c r="AY132" s="13">
        <v>0</v>
      </c>
      <c r="AZ132" s="13">
        <v>0</v>
      </c>
      <c r="BA132" s="13">
        <v>0</v>
      </c>
      <c r="BB132" s="13">
        <v>0</v>
      </c>
      <c r="BC132" s="13">
        <v>0</v>
      </c>
      <c r="BD132" s="13">
        <v>0</v>
      </c>
      <c r="BE132" s="13">
        <v>0</v>
      </c>
      <c r="BF132" s="13">
        <v>0</v>
      </c>
      <c r="BG132" s="13">
        <v>0</v>
      </c>
      <c r="BH132" s="13">
        <v>0</v>
      </c>
      <c r="BI132" s="13">
        <v>0</v>
      </c>
      <c r="BJ132" s="13">
        <v>0</v>
      </c>
      <c r="BK132" s="13">
        <v>0</v>
      </c>
      <c r="BL132" s="13">
        <v>0</v>
      </c>
      <c r="BM132" s="13">
        <v>0</v>
      </c>
      <c r="BN132" s="13">
        <v>0</v>
      </c>
      <c r="BO132" s="13">
        <v>0</v>
      </c>
      <c r="BP132" s="13">
        <v>0</v>
      </c>
      <c r="BQ132" s="13">
        <v>0</v>
      </c>
      <c r="BR132" s="13">
        <v>0</v>
      </c>
      <c r="BS132" s="13">
        <v>0</v>
      </c>
      <c r="BT132" s="13">
        <v>0</v>
      </c>
      <c r="BU132" s="13">
        <v>0</v>
      </c>
      <c r="BV132" s="13">
        <v>0</v>
      </c>
      <c r="BW132" s="13">
        <v>0</v>
      </c>
      <c r="BX132" s="13">
        <v>0</v>
      </c>
      <c r="BY132" s="13">
        <v>0</v>
      </c>
      <c r="BZ132" s="13">
        <v>0</v>
      </c>
      <c r="CA132" s="13">
        <v>0</v>
      </c>
      <c r="CB132" s="13">
        <v>0</v>
      </c>
      <c r="CC132" s="13">
        <v>0</v>
      </c>
      <c r="CD132" s="13">
        <v>0</v>
      </c>
      <c r="CE132" s="13">
        <v>0</v>
      </c>
      <c r="CF132" s="13">
        <v>0</v>
      </c>
      <c r="CG132" s="13">
        <v>0</v>
      </c>
      <c r="CH132" s="13">
        <v>0</v>
      </c>
    </row>
    <row r="133" spans="1:101">
      <c r="A133" s="171" t="s">
        <v>2862</v>
      </c>
      <c r="B133" s="16">
        <v>10</v>
      </c>
      <c r="C133" s="13">
        <v>0</v>
      </c>
      <c r="D133" s="13">
        <v>0</v>
      </c>
      <c r="E133" s="16">
        <v>0</v>
      </c>
      <c r="F133" s="14">
        <v>0</v>
      </c>
      <c r="G133" s="14">
        <v>0</v>
      </c>
      <c r="H133" s="16">
        <v>88</v>
      </c>
      <c r="I133" s="13">
        <v>0</v>
      </c>
      <c r="J133" s="13">
        <v>0</v>
      </c>
      <c r="K133" s="16">
        <v>0</v>
      </c>
      <c r="L133" s="13">
        <v>0</v>
      </c>
      <c r="M133" s="13">
        <v>0</v>
      </c>
      <c r="N133" s="16">
        <v>0</v>
      </c>
      <c r="O133" s="13">
        <v>0</v>
      </c>
      <c r="P133" s="13">
        <v>0</v>
      </c>
      <c r="Q133" s="16">
        <v>0</v>
      </c>
      <c r="R133" s="13">
        <v>0</v>
      </c>
      <c r="S133" s="13">
        <v>0</v>
      </c>
      <c r="T133" s="13">
        <v>0</v>
      </c>
      <c r="U133" s="13">
        <v>0</v>
      </c>
      <c r="V133" s="13">
        <v>0</v>
      </c>
      <c r="W133" s="13">
        <v>0</v>
      </c>
      <c r="X133" s="13">
        <v>0</v>
      </c>
      <c r="Y133" s="13">
        <v>0</v>
      </c>
      <c r="Z133" s="13">
        <v>0</v>
      </c>
      <c r="AA133" s="13">
        <v>0</v>
      </c>
      <c r="AB133" s="13">
        <v>0</v>
      </c>
      <c r="AC133" s="13">
        <v>1</v>
      </c>
      <c r="AD133" s="13">
        <v>0</v>
      </c>
      <c r="AE133" s="13">
        <v>0</v>
      </c>
      <c r="AF133" s="13">
        <v>0</v>
      </c>
      <c r="AG133" s="16">
        <v>10</v>
      </c>
      <c r="AH133" s="16">
        <v>88</v>
      </c>
      <c r="AI133" s="16">
        <v>0</v>
      </c>
      <c r="AJ133" s="16">
        <v>98</v>
      </c>
      <c r="AK133" s="73">
        <v>1</v>
      </c>
      <c r="AL133" s="15">
        <v>0</v>
      </c>
      <c r="AM133" s="13">
        <v>1</v>
      </c>
      <c r="AN133" s="132" t="s">
        <v>2794</v>
      </c>
      <c r="AO133" s="13">
        <v>0</v>
      </c>
      <c r="AP133" s="13">
        <v>0</v>
      </c>
      <c r="AQ133" s="13">
        <v>0</v>
      </c>
      <c r="AR133" s="13">
        <v>0</v>
      </c>
      <c r="AS133" s="13">
        <v>0</v>
      </c>
      <c r="AT133" s="13">
        <v>0</v>
      </c>
      <c r="AU133" s="13">
        <v>0</v>
      </c>
      <c r="AV133" s="13">
        <v>0</v>
      </c>
      <c r="AW133" s="13">
        <v>0</v>
      </c>
      <c r="AX133" s="13">
        <v>0</v>
      </c>
      <c r="AY133" s="13">
        <v>0</v>
      </c>
      <c r="AZ133" s="13">
        <v>0</v>
      </c>
      <c r="BA133" s="13">
        <v>0</v>
      </c>
      <c r="BB133" s="13">
        <v>0</v>
      </c>
      <c r="BC133" s="13">
        <v>0</v>
      </c>
      <c r="BD133" s="13">
        <v>0</v>
      </c>
      <c r="BE133" s="13">
        <v>0</v>
      </c>
      <c r="BF133" s="13">
        <v>0</v>
      </c>
      <c r="BG133" s="13">
        <v>0</v>
      </c>
      <c r="BH133" s="13">
        <v>0</v>
      </c>
      <c r="BI133" s="13">
        <v>0</v>
      </c>
      <c r="BJ133" s="13">
        <v>0</v>
      </c>
      <c r="BK133" s="13">
        <v>0</v>
      </c>
      <c r="BL133" s="13">
        <v>0</v>
      </c>
      <c r="BM133" s="13">
        <v>0</v>
      </c>
      <c r="BN133" s="13">
        <v>0</v>
      </c>
      <c r="BO133" s="13">
        <v>0</v>
      </c>
      <c r="BP133" s="13">
        <v>0</v>
      </c>
      <c r="BQ133" s="13">
        <v>0</v>
      </c>
      <c r="BR133" s="13">
        <v>0</v>
      </c>
      <c r="BS133" s="13">
        <v>0</v>
      </c>
      <c r="BT133" s="13">
        <v>0</v>
      </c>
      <c r="BU133" s="13">
        <v>0</v>
      </c>
      <c r="BV133" s="13">
        <v>0</v>
      </c>
      <c r="BW133" s="13">
        <v>0</v>
      </c>
      <c r="BX133" s="13">
        <v>0</v>
      </c>
      <c r="BY133" s="13">
        <v>0</v>
      </c>
      <c r="BZ133" s="13">
        <v>0</v>
      </c>
      <c r="CA133" s="13">
        <v>0</v>
      </c>
      <c r="CB133" s="13">
        <v>0</v>
      </c>
      <c r="CC133" s="13">
        <v>0</v>
      </c>
      <c r="CD133" s="13">
        <v>0</v>
      </c>
      <c r="CE133" s="13">
        <v>0</v>
      </c>
      <c r="CF133" s="13">
        <v>0</v>
      </c>
      <c r="CG133" s="13">
        <v>0</v>
      </c>
      <c r="CH133" s="13">
        <v>0</v>
      </c>
    </row>
    <row r="134" spans="1:101">
      <c r="A134" s="171" t="s">
        <v>843</v>
      </c>
      <c r="B134" s="18">
        <v>6</v>
      </c>
      <c r="C134" s="13">
        <v>0</v>
      </c>
      <c r="D134" s="13">
        <v>0</v>
      </c>
      <c r="E134" s="18">
        <v>18</v>
      </c>
      <c r="F134" s="13">
        <v>0</v>
      </c>
      <c r="G134" s="13">
        <v>0</v>
      </c>
      <c r="H134" s="18">
        <v>147</v>
      </c>
      <c r="I134" s="13">
        <v>0</v>
      </c>
      <c r="J134" s="13">
        <v>0</v>
      </c>
      <c r="K134" s="13">
        <v>0</v>
      </c>
      <c r="L134" s="13">
        <v>0</v>
      </c>
      <c r="M134" s="13">
        <v>0</v>
      </c>
      <c r="N134" s="18">
        <v>16</v>
      </c>
      <c r="O134" s="13">
        <v>0</v>
      </c>
      <c r="P134" s="13">
        <v>0</v>
      </c>
      <c r="Q134" s="13">
        <v>11</v>
      </c>
      <c r="R134" s="13">
        <v>0</v>
      </c>
      <c r="S134" s="13">
        <v>0</v>
      </c>
      <c r="T134" s="13">
        <v>0</v>
      </c>
      <c r="U134" s="13">
        <v>0</v>
      </c>
      <c r="V134" s="13">
        <v>0</v>
      </c>
      <c r="W134" s="13">
        <v>0</v>
      </c>
      <c r="X134" s="13">
        <v>0</v>
      </c>
      <c r="Y134" s="13">
        <v>0</v>
      </c>
      <c r="Z134" s="13">
        <v>0</v>
      </c>
      <c r="AA134" s="13">
        <v>0</v>
      </c>
      <c r="AB134" s="13">
        <v>0</v>
      </c>
      <c r="AC134" s="13">
        <v>0</v>
      </c>
      <c r="AD134" s="13">
        <v>0</v>
      </c>
      <c r="AE134" s="13">
        <v>0</v>
      </c>
      <c r="AF134" s="13">
        <v>0</v>
      </c>
      <c r="AG134" s="18">
        <v>6</v>
      </c>
      <c r="AH134" s="18">
        <v>192</v>
      </c>
      <c r="AI134" s="15">
        <v>0</v>
      </c>
      <c r="AJ134" s="18">
        <v>198</v>
      </c>
      <c r="AK134" s="73">
        <v>0</v>
      </c>
      <c r="AL134" s="15">
        <v>0</v>
      </c>
      <c r="AM134" s="13">
        <v>0</v>
      </c>
      <c r="AN134" s="17">
        <v>0</v>
      </c>
      <c r="AO134" s="13">
        <v>0</v>
      </c>
      <c r="AP134" s="13">
        <v>0</v>
      </c>
      <c r="AQ134" s="13">
        <v>0</v>
      </c>
      <c r="AR134" s="13">
        <v>0</v>
      </c>
      <c r="AS134" s="13">
        <v>0</v>
      </c>
      <c r="AT134" s="13">
        <v>0</v>
      </c>
      <c r="AU134" s="13">
        <v>0</v>
      </c>
      <c r="AV134" s="13">
        <v>0</v>
      </c>
      <c r="AW134" s="13">
        <v>0</v>
      </c>
      <c r="AX134" s="13">
        <v>0</v>
      </c>
      <c r="AY134" s="13">
        <v>0</v>
      </c>
      <c r="AZ134" s="13">
        <v>0</v>
      </c>
      <c r="BA134" s="13">
        <v>0</v>
      </c>
      <c r="BB134" s="13">
        <v>0</v>
      </c>
      <c r="BC134" s="13">
        <v>0</v>
      </c>
      <c r="BD134" s="13">
        <v>0</v>
      </c>
      <c r="BE134" s="13">
        <v>0</v>
      </c>
      <c r="BF134" s="13">
        <v>0</v>
      </c>
      <c r="BG134" s="13">
        <v>0</v>
      </c>
      <c r="BH134" s="13">
        <v>0</v>
      </c>
      <c r="BI134" s="13">
        <v>0</v>
      </c>
      <c r="BJ134" s="13">
        <v>0</v>
      </c>
      <c r="BK134" s="13">
        <v>0</v>
      </c>
      <c r="BL134" s="13">
        <v>0</v>
      </c>
      <c r="BM134" s="13">
        <v>0</v>
      </c>
      <c r="BN134" s="13">
        <v>0</v>
      </c>
      <c r="BO134" s="13">
        <v>0</v>
      </c>
      <c r="BP134" s="13">
        <v>0</v>
      </c>
      <c r="BQ134" s="13">
        <v>0</v>
      </c>
      <c r="BR134" s="13">
        <v>0</v>
      </c>
      <c r="BS134" s="13">
        <v>0</v>
      </c>
      <c r="BT134" s="13">
        <v>0</v>
      </c>
      <c r="BU134" s="13">
        <v>0</v>
      </c>
      <c r="BV134" s="13">
        <v>0</v>
      </c>
      <c r="BW134" s="13">
        <v>0</v>
      </c>
      <c r="BX134" s="13">
        <v>0</v>
      </c>
      <c r="BY134" s="13">
        <v>0</v>
      </c>
      <c r="BZ134" s="13">
        <v>0</v>
      </c>
      <c r="CA134" s="13">
        <v>0</v>
      </c>
      <c r="CB134" s="13">
        <v>0</v>
      </c>
      <c r="CC134" s="13">
        <v>0</v>
      </c>
      <c r="CD134" s="13">
        <v>0</v>
      </c>
      <c r="CE134" s="13">
        <v>0</v>
      </c>
      <c r="CF134" s="13">
        <v>0</v>
      </c>
      <c r="CG134" s="13">
        <v>0</v>
      </c>
      <c r="CH134" s="13">
        <v>0</v>
      </c>
    </row>
    <row r="135" spans="1:101">
      <c r="A135" s="171" t="s">
        <v>2863</v>
      </c>
      <c r="B135" s="16">
        <v>3</v>
      </c>
      <c r="C135" s="13">
        <v>0</v>
      </c>
      <c r="D135" s="13">
        <v>0</v>
      </c>
      <c r="E135" s="16">
        <v>5</v>
      </c>
      <c r="F135" s="14">
        <v>0</v>
      </c>
      <c r="G135" s="14">
        <v>0</v>
      </c>
      <c r="H135" s="16">
        <v>64</v>
      </c>
      <c r="I135" s="13">
        <v>0</v>
      </c>
      <c r="J135" s="13">
        <v>0</v>
      </c>
      <c r="K135" s="16">
        <v>0</v>
      </c>
      <c r="L135" s="13">
        <v>0</v>
      </c>
      <c r="M135" s="13">
        <v>0</v>
      </c>
      <c r="N135" s="16">
        <v>0</v>
      </c>
      <c r="O135" s="13">
        <v>0</v>
      </c>
      <c r="P135" s="13">
        <v>0</v>
      </c>
      <c r="Q135" s="16">
        <v>0</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6">
        <v>3</v>
      </c>
      <c r="AH135" s="16">
        <v>69</v>
      </c>
      <c r="AI135" s="16">
        <v>0</v>
      </c>
      <c r="AJ135" s="16">
        <v>72</v>
      </c>
      <c r="AK135" s="73">
        <v>0</v>
      </c>
      <c r="AL135" s="15">
        <v>0</v>
      </c>
      <c r="AM135" s="13">
        <v>0</v>
      </c>
      <c r="AN135" s="17">
        <v>0</v>
      </c>
      <c r="AO135" s="13">
        <v>0</v>
      </c>
      <c r="AP135" s="13">
        <v>0</v>
      </c>
      <c r="AQ135" s="13">
        <v>0</v>
      </c>
      <c r="AR135" s="13">
        <v>0</v>
      </c>
      <c r="AS135" s="13">
        <v>0</v>
      </c>
      <c r="AT135" s="13">
        <v>0</v>
      </c>
      <c r="AU135" s="13">
        <v>0</v>
      </c>
      <c r="AV135" s="13">
        <v>0</v>
      </c>
      <c r="AW135" s="13">
        <v>0</v>
      </c>
      <c r="AX135" s="13">
        <v>0</v>
      </c>
      <c r="AY135" s="13">
        <v>0</v>
      </c>
      <c r="AZ135" s="13">
        <v>0</v>
      </c>
      <c r="BA135" s="13">
        <v>0</v>
      </c>
      <c r="BB135" s="13">
        <v>0</v>
      </c>
      <c r="BC135" s="13">
        <v>0</v>
      </c>
      <c r="BD135" s="13">
        <v>0</v>
      </c>
      <c r="BE135" s="13">
        <v>0</v>
      </c>
      <c r="BF135" s="13">
        <v>0</v>
      </c>
      <c r="BG135" s="13">
        <v>0</v>
      </c>
      <c r="BH135" s="13">
        <v>0</v>
      </c>
      <c r="BI135" s="13">
        <v>0</v>
      </c>
      <c r="BJ135" s="13">
        <v>0</v>
      </c>
      <c r="BK135" s="13">
        <v>0</v>
      </c>
      <c r="BL135" s="13">
        <v>0</v>
      </c>
      <c r="BM135" s="13">
        <v>0</v>
      </c>
      <c r="BN135" s="13">
        <v>0</v>
      </c>
      <c r="BO135" s="13">
        <v>0</v>
      </c>
      <c r="BP135" s="13">
        <v>0</v>
      </c>
      <c r="BQ135" s="13">
        <v>0</v>
      </c>
      <c r="BR135" s="13">
        <v>0</v>
      </c>
      <c r="BS135" s="13">
        <v>0</v>
      </c>
      <c r="BT135" s="13">
        <v>0</v>
      </c>
      <c r="BU135" s="13">
        <v>0</v>
      </c>
      <c r="BV135" s="13">
        <v>0</v>
      </c>
      <c r="BW135" s="13">
        <v>0</v>
      </c>
      <c r="BX135" s="13">
        <v>0</v>
      </c>
      <c r="BY135" s="13">
        <v>0</v>
      </c>
      <c r="BZ135" s="13">
        <v>0</v>
      </c>
      <c r="CA135" s="13">
        <v>0</v>
      </c>
      <c r="CB135" s="13">
        <v>0</v>
      </c>
      <c r="CC135" s="13">
        <v>0</v>
      </c>
      <c r="CD135" s="13">
        <v>0</v>
      </c>
      <c r="CE135" s="13">
        <v>0</v>
      </c>
      <c r="CF135" s="13">
        <v>0</v>
      </c>
      <c r="CG135" s="13">
        <v>0</v>
      </c>
      <c r="CH135" s="13">
        <v>0</v>
      </c>
    </row>
    <row r="136" spans="1:101">
      <c r="A136" s="171" t="s">
        <v>2864</v>
      </c>
      <c r="B136" s="18">
        <v>8</v>
      </c>
      <c r="C136" s="13">
        <v>0</v>
      </c>
      <c r="D136" s="13">
        <v>0</v>
      </c>
      <c r="E136" s="18">
        <v>371</v>
      </c>
      <c r="F136" s="13">
        <v>0</v>
      </c>
      <c r="G136" s="13">
        <v>0</v>
      </c>
      <c r="H136" s="18">
        <v>137</v>
      </c>
      <c r="I136" s="13">
        <v>0</v>
      </c>
      <c r="J136" s="13">
        <v>0</v>
      </c>
      <c r="K136" s="18">
        <v>140</v>
      </c>
      <c r="L136" s="13">
        <v>0</v>
      </c>
      <c r="M136" s="13">
        <v>0</v>
      </c>
      <c r="N136" s="18">
        <v>77</v>
      </c>
      <c r="O136" s="13">
        <v>0</v>
      </c>
      <c r="P136" s="13">
        <v>0</v>
      </c>
      <c r="Q136" s="18">
        <v>52</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8">
        <v>8</v>
      </c>
      <c r="AH136" s="18">
        <v>777</v>
      </c>
      <c r="AI136" s="18">
        <v>0</v>
      </c>
      <c r="AJ136" s="18">
        <v>785</v>
      </c>
      <c r="AK136" s="73">
        <v>0</v>
      </c>
      <c r="AL136" s="15">
        <v>0</v>
      </c>
      <c r="AM136" s="13">
        <v>0</v>
      </c>
      <c r="AN136" s="17">
        <v>0</v>
      </c>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3">
        <v>0</v>
      </c>
      <c r="BE136" s="13">
        <v>0</v>
      </c>
      <c r="BF136" s="13">
        <v>0</v>
      </c>
      <c r="BG136" s="13">
        <v>0</v>
      </c>
      <c r="BH136" s="13">
        <v>0</v>
      </c>
      <c r="BI136" s="13">
        <v>0</v>
      </c>
      <c r="BJ136" s="13">
        <v>0</v>
      </c>
      <c r="BK136" s="13">
        <v>0</v>
      </c>
      <c r="BL136" s="13">
        <v>0</v>
      </c>
      <c r="BM136" s="13">
        <v>0</v>
      </c>
      <c r="BN136" s="13">
        <v>0</v>
      </c>
      <c r="BO136" s="13">
        <v>0</v>
      </c>
      <c r="BP136" s="13">
        <v>0</v>
      </c>
      <c r="BQ136" s="13">
        <v>0</v>
      </c>
      <c r="BR136" s="13">
        <v>0</v>
      </c>
      <c r="BS136" s="13">
        <v>0</v>
      </c>
      <c r="BT136" s="13">
        <v>0</v>
      </c>
      <c r="BU136" s="13">
        <v>0</v>
      </c>
      <c r="BV136" s="13">
        <v>0</v>
      </c>
      <c r="BW136" s="13">
        <v>0</v>
      </c>
      <c r="BX136" s="13">
        <v>0</v>
      </c>
      <c r="BY136" s="13">
        <v>0</v>
      </c>
      <c r="BZ136" s="13">
        <v>0</v>
      </c>
      <c r="CA136" s="13">
        <v>0</v>
      </c>
      <c r="CB136" s="13">
        <v>0</v>
      </c>
      <c r="CC136" s="13">
        <v>0</v>
      </c>
      <c r="CD136" s="13">
        <v>0</v>
      </c>
      <c r="CE136" s="13">
        <v>0</v>
      </c>
      <c r="CF136" s="13">
        <v>0</v>
      </c>
      <c r="CG136" s="13">
        <v>0</v>
      </c>
      <c r="CH136" s="13">
        <v>0</v>
      </c>
    </row>
    <row r="137" spans="1:101">
      <c r="A137" s="171" t="s">
        <v>844</v>
      </c>
      <c r="B137" s="18">
        <v>14</v>
      </c>
      <c r="C137" s="13">
        <v>0</v>
      </c>
      <c r="D137" s="13">
        <v>0</v>
      </c>
      <c r="E137" s="18">
        <v>0</v>
      </c>
      <c r="F137" s="13">
        <v>0</v>
      </c>
      <c r="G137" s="13">
        <v>0</v>
      </c>
      <c r="H137" s="18">
        <v>169</v>
      </c>
      <c r="I137" s="13">
        <v>0</v>
      </c>
      <c r="J137" s="13">
        <v>0</v>
      </c>
      <c r="K137" s="18">
        <v>0</v>
      </c>
      <c r="L137" s="13">
        <v>0</v>
      </c>
      <c r="M137" s="13">
        <v>0</v>
      </c>
      <c r="N137" s="18">
        <v>24</v>
      </c>
      <c r="O137" s="13">
        <v>0</v>
      </c>
      <c r="P137" s="13">
        <v>0</v>
      </c>
      <c r="Q137" s="18">
        <v>0</v>
      </c>
      <c r="R137" s="13">
        <v>0</v>
      </c>
      <c r="S137" s="13">
        <v>0</v>
      </c>
      <c r="T137" s="18">
        <v>0</v>
      </c>
      <c r="U137" s="13">
        <v>0</v>
      </c>
      <c r="V137" s="13">
        <v>0</v>
      </c>
      <c r="W137" s="18">
        <v>0</v>
      </c>
      <c r="X137" s="13">
        <v>0</v>
      </c>
      <c r="Y137" s="13">
        <v>0</v>
      </c>
      <c r="Z137" s="18">
        <v>0</v>
      </c>
      <c r="AA137" s="13">
        <v>0</v>
      </c>
      <c r="AB137" s="13">
        <v>0</v>
      </c>
      <c r="AC137" s="13">
        <v>1</v>
      </c>
      <c r="AD137" s="13">
        <v>0</v>
      </c>
      <c r="AE137" s="18">
        <v>0</v>
      </c>
      <c r="AF137" s="18">
        <v>0</v>
      </c>
      <c r="AG137" s="18">
        <v>14</v>
      </c>
      <c r="AH137" s="18">
        <v>193</v>
      </c>
      <c r="AI137" s="18">
        <v>0</v>
      </c>
      <c r="AJ137" s="18">
        <v>207</v>
      </c>
      <c r="AK137" s="73">
        <v>1</v>
      </c>
      <c r="AL137" s="15">
        <v>0</v>
      </c>
      <c r="AM137" s="13">
        <v>1</v>
      </c>
      <c r="AN137" s="132" t="s">
        <v>2853</v>
      </c>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3">
        <v>0</v>
      </c>
      <c r="BE137" s="13">
        <v>0</v>
      </c>
      <c r="BF137" s="13">
        <v>0</v>
      </c>
      <c r="BG137" s="13">
        <v>0</v>
      </c>
      <c r="BH137" s="13">
        <v>0</v>
      </c>
      <c r="BI137" s="13">
        <v>0</v>
      </c>
      <c r="BJ137" s="13">
        <v>0</v>
      </c>
      <c r="BK137" s="13">
        <v>0</v>
      </c>
      <c r="BL137" s="13">
        <v>0</v>
      </c>
      <c r="BM137" s="13">
        <v>0</v>
      </c>
      <c r="BN137" s="13">
        <v>0</v>
      </c>
      <c r="BO137" s="13">
        <v>0</v>
      </c>
      <c r="BP137" s="13">
        <v>0</v>
      </c>
      <c r="BQ137" s="13">
        <v>0</v>
      </c>
      <c r="BR137" s="13">
        <v>0</v>
      </c>
      <c r="BS137" s="13">
        <v>0</v>
      </c>
      <c r="BT137" s="13">
        <v>0</v>
      </c>
      <c r="BU137" s="13">
        <v>0</v>
      </c>
      <c r="BV137" s="13">
        <v>0</v>
      </c>
      <c r="BW137" s="13">
        <v>0</v>
      </c>
      <c r="BX137" s="13">
        <v>0</v>
      </c>
      <c r="BY137" s="13">
        <v>0</v>
      </c>
      <c r="BZ137" s="13">
        <v>0</v>
      </c>
      <c r="CA137" s="13">
        <v>0</v>
      </c>
      <c r="CB137" s="13">
        <v>0</v>
      </c>
      <c r="CC137" s="13">
        <v>0</v>
      </c>
      <c r="CD137" s="13">
        <v>0</v>
      </c>
      <c r="CE137" s="13">
        <v>0</v>
      </c>
      <c r="CF137" s="13">
        <v>0</v>
      </c>
      <c r="CG137" s="13">
        <v>0</v>
      </c>
      <c r="CH137" s="13">
        <v>0</v>
      </c>
    </row>
    <row r="138" spans="1:101">
      <c r="A138" s="171" t="s">
        <v>2865</v>
      </c>
      <c r="B138" s="175">
        <v>7</v>
      </c>
      <c r="C138" s="13">
        <v>0</v>
      </c>
      <c r="D138" s="13">
        <v>0</v>
      </c>
      <c r="E138" s="175">
        <v>5</v>
      </c>
      <c r="F138" s="13">
        <v>0</v>
      </c>
      <c r="G138" s="13">
        <v>0</v>
      </c>
      <c r="H138" s="175">
        <v>79</v>
      </c>
      <c r="I138" s="13">
        <v>0</v>
      </c>
      <c r="J138" s="13">
        <v>0</v>
      </c>
      <c r="K138" s="175">
        <v>14</v>
      </c>
      <c r="L138" s="13">
        <v>0</v>
      </c>
      <c r="M138" s="13">
        <v>0</v>
      </c>
      <c r="N138" s="175">
        <v>2</v>
      </c>
      <c r="O138" s="13">
        <v>0</v>
      </c>
      <c r="P138" s="13">
        <v>0</v>
      </c>
      <c r="Q138" s="13">
        <v>0</v>
      </c>
      <c r="R138" s="13">
        <v>0</v>
      </c>
      <c r="S138" s="13">
        <v>0</v>
      </c>
      <c r="T138" s="13">
        <v>0</v>
      </c>
      <c r="U138" s="13">
        <v>0</v>
      </c>
      <c r="V138" s="13">
        <v>0</v>
      </c>
      <c r="W138" s="13">
        <v>0</v>
      </c>
      <c r="X138" s="13">
        <v>0</v>
      </c>
      <c r="Y138" s="13">
        <v>0</v>
      </c>
      <c r="Z138" s="13">
        <v>0</v>
      </c>
      <c r="AA138" s="13">
        <v>0</v>
      </c>
      <c r="AB138" s="13">
        <v>0</v>
      </c>
      <c r="AC138" s="13">
        <v>0</v>
      </c>
      <c r="AD138" s="13">
        <v>0</v>
      </c>
      <c r="AE138" s="13">
        <v>0</v>
      </c>
      <c r="AF138" s="13">
        <v>0</v>
      </c>
      <c r="AG138" s="175">
        <v>7</v>
      </c>
      <c r="AH138" s="175">
        <v>95</v>
      </c>
      <c r="AI138" s="175">
        <v>0</v>
      </c>
      <c r="AJ138" s="175">
        <v>102</v>
      </c>
      <c r="AK138" s="73">
        <v>0</v>
      </c>
      <c r="AL138" s="15">
        <v>0</v>
      </c>
      <c r="AM138" s="13">
        <v>0</v>
      </c>
      <c r="AN138" s="17">
        <v>0</v>
      </c>
      <c r="AO138" s="13">
        <v>0</v>
      </c>
      <c r="AP138" s="13">
        <v>0</v>
      </c>
      <c r="AQ138" s="13">
        <v>0</v>
      </c>
      <c r="AR138" s="13">
        <v>0</v>
      </c>
      <c r="AS138" s="13">
        <v>0</v>
      </c>
      <c r="AT138" s="13">
        <v>0</v>
      </c>
      <c r="AU138" s="13">
        <v>0</v>
      </c>
      <c r="AV138" s="13">
        <v>0</v>
      </c>
      <c r="AW138" s="13">
        <v>0</v>
      </c>
      <c r="AX138" s="13">
        <v>0</v>
      </c>
      <c r="AY138" s="13">
        <v>0</v>
      </c>
      <c r="AZ138" s="13">
        <v>0</v>
      </c>
      <c r="BA138" s="13">
        <v>0</v>
      </c>
      <c r="BB138" s="13">
        <v>0</v>
      </c>
      <c r="BC138" s="13">
        <v>0</v>
      </c>
      <c r="BD138" s="13">
        <v>0</v>
      </c>
      <c r="BE138" s="13">
        <v>0</v>
      </c>
      <c r="BF138" s="13">
        <v>0</v>
      </c>
      <c r="BG138" s="13">
        <v>0</v>
      </c>
      <c r="BH138" s="13">
        <v>0</v>
      </c>
      <c r="BI138" s="13">
        <v>0</v>
      </c>
      <c r="BJ138" s="13">
        <v>0</v>
      </c>
      <c r="BK138" s="13">
        <v>0</v>
      </c>
      <c r="BL138" s="13">
        <v>0</v>
      </c>
      <c r="BM138" s="13">
        <v>0</v>
      </c>
      <c r="BN138" s="13">
        <v>0</v>
      </c>
      <c r="BO138" s="13">
        <v>0</v>
      </c>
      <c r="BP138" s="13">
        <v>0</v>
      </c>
      <c r="BQ138" s="13">
        <v>0</v>
      </c>
      <c r="BR138" s="13">
        <v>0</v>
      </c>
      <c r="BS138" s="13">
        <v>0</v>
      </c>
      <c r="BT138" s="13">
        <v>0</v>
      </c>
      <c r="BU138" s="13">
        <v>0</v>
      </c>
      <c r="BV138" s="13">
        <v>0</v>
      </c>
      <c r="BW138" s="13">
        <v>0</v>
      </c>
      <c r="BX138" s="13">
        <v>0</v>
      </c>
      <c r="BY138" s="13">
        <v>0</v>
      </c>
      <c r="BZ138" s="13">
        <v>0</v>
      </c>
      <c r="CA138" s="13">
        <v>0</v>
      </c>
      <c r="CB138" s="13">
        <v>0</v>
      </c>
      <c r="CC138" s="13">
        <v>0</v>
      </c>
      <c r="CD138" s="13">
        <v>0</v>
      </c>
      <c r="CE138" s="13">
        <v>0</v>
      </c>
      <c r="CF138" s="13">
        <v>0</v>
      </c>
      <c r="CG138" s="13">
        <v>0</v>
      </c>
      <c r="CH138" s="13">
        <v>0</v>
      </c>
      <c r="CI138" s="169"/>
      <c r="CJ138" s="169"/>
      <c r="CK138" s="169"/>
      <c r="CL138" s="169"/>
      <c r="CM138" s="169"/>
      <c r="CN138" s="169"/>
      <c r="CO138" s="169"/>
      <c r="CP138" s="169"/>
      <c r="CQ138" s="169"/>
      <c r="CR138" s="169"/>
      <c r="CS138" s="169"/>
      <c r="CT138" s="169"/>
      <c r="CU138" s="169"/>
      <c r="CV138" s="169"/>
      <c r="CW138" s="169"/>
    </row>
    <row r="139" spans="1:101" ht="45">
      <c r="A139" s="172" t="s">
        <v>845</v>
      </c>
      <c r="B139" s="39">
        <v>10</v>
      </c>
      <c r="C139" s="21">
        <v>1</v>
      </c>
      <c r="D139" s="21">
        <v>0</v>
      </c>
      <c r="E139" s="21">
        <v>0</v>
      </c>
      <c r="F139" s="21">
        <v>0</v>
      </c>
      <c r="G139" s="21">
        <v>0</v>
      </c>
      <c r="H139" s="39">
        <v>232</v>
      </c>
      <c r="I139" s="21">
        <v>0</v>
      </c>
      <c r="J139" s="21">
        <v>0</v>
      </c>
      <c r="K139" s="21">
        <v>0</v>
      </c>
      <c r="L139" s="21">
        <v>0</v>
      </c>
      <c r="M139" s="21">
        <v>0</v>
      </c>
      <c r="N139" s="39">
        <v>22</v>
      </c>
      <c r="O139" s="21">
        <v>0</v>
      </c>
      <c r="P139" s="21">
        <v>0</v>
      </c>
      <c r="Q139" s="21">
        <v>0</v>
      </c>
      <c r="R139" s="21">
        <v>0</v>
      </c>
      <c r="S139" s="21">
        <v>0</v>
      </c>
      <c r="T139" s="21">
        <v>0</v>
      </c>
      <c r="U139" s="21">
        <v>0</v>
      </c>
      <c r="V139" s="21">
        <v>0</v>
      </c>
      <c r="W139" s="21">
        <v>0</v>
      </c>
      <c r="X139" s="21">
        <v>0</v>
      </c>
      <c r="Y139" s="21">
        <v>0</v>
      </c>
      <c r="Z139" s="21">
        <v>0</v>
      </c>
      <c r="AA139" s="21">
        <v>0</v>
      </c>
      <c r="AB139" s="21">
        <v>0</v>
      </c>
      <c r="AC139" s="21">
        <v>0</v>
      </c>
      <c r="AD139" s="21">
        <v>0</v>
      </c>
      <c r="AE139" s="21">
        <v>0</v>
      </c>
      <c r="AF139" s="21">
        <v>0</v>
      </c>
      <c r="AG139" s="39">
        <v>10</v>
      </c>
      <c r="AH139" s="39">
        <v>264</v>
      </c>
      <c r="AI139" s="39">
        <v>0</v>
      </c>
      <c r="AJ139" s="39">
        <v>274</v>
      </c>
      <c r="AK139" s="73">
        <v>1</v>
      </c>
      <c r="AL139" s="36">
        <v>0</v>
      </c>
      <c r="AM139" s="21">
        <v>10</v>
      </c>
      <c r="AN139" s="34" t="s">
        <v>2801</v>
      </c>
      <c r="AO139" s="21">
        <v>0</v>
      </c>
      <c r="AP139" s="21">
        <v>0</v>
      </c>
      <c r="AQ139" s="21">
        <v>0</v>
      </c>
      <c r="AR139" s="21">
        <v>0</v>
      </c>
      <c r="AS139" s="21">
        <v>0</v>
      </c>
      <c r="AT139" s="21">
        <v>0</v>
      </c>
      <c r="AU139" s="21">
        <v>0</v>
      </c>
      <c r="AV139" s="21">
        <v>0</v>
      </c>
      <c r="AW139" s="21">
        <v>0</v>
      </c>
      <c r="AX139" s="21">
        <v>0</v>
      </c>
      <c r="AY139" s="21">
        <v>0</v>
      </c>
      <c r="AZ139" s="21">
        <v>0</v>
      </c>
      <c r="BA139" s="21">
        <v>0</v>
      </c>
      <c r="BB139" s="21">
        <v>0</v>
      </c>
      <c r="BC139" s="21">
        <v>0</v>
      </c>
      <c r="BD139" s="21">
        <v>0</v>
      </c>
      <c r="BE139" s="21">
        <v>0</v>
      </c>
      <c r="BF139" s="21">
        <v>0</v>
      </c>
      <c r="BG139" s="21">
        <v>0</v>
      </c>
      <c r="BH139" s="21">
        <v>0</v>
      </c>
      <c r="BI139" s="21">
        <v>0</v>
      </c>
      <c r="BJ139" s="21">
        <v>0</v>
      </c>
      <c r="BK139" s="21">
        <v>0</v>
      </c>
      <c r="BL139" s="21">
        <v>0</v>
      </c>
      <c r="BM139" s="21">
        <v>0</v>
      </c>
      <c r="BN139" s="21">
        <v>0</v>
      </c>
      <c r="BO139" s="21">
        <v>0</v>
      </c>
      <c r="BP139" s="21">
        <v>0</v>
      </c>
      <c r="BQ139" s="21">
        <v>0</v>
      </c>
      <c r="BR139" s="21">
        <v>0</v>
      </c>
      <c r="BS139" s="21">
        <v>0</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43"/>
      <c r="CJ139" s="43"/>
      <c r="CK139" s="43"/>
      <c r="CL139" s="43"/>
      <c r="CM139" s="43"/>
      <c r="CN139" s="43"/>
      <c r="CO139" s="43"/>
      <c r="CP139" s="43"/>
      <c r="CQ139" s="43"/>
      <c r="CR139" s="43"/>
      <c r="CS139" s="43"/>
      <c r="CT139" s="43"/>
      <c r="CU139" s="43"/>
      <c r="CV139" s="43"/>
      <c r="CW139" s="43"/>
    </row>
    <row r="140" spans="1:101">
      <c r="A140" s="171" t="s">
        <v>2866</v>
      </c>
      <c r="B140" s="16">
        <v>11</v>
      </c>
      <c r="C140" s="14">
        <v>0</v>
      </c>
      <c r="D140" s="14">
        <v>0</v>
      </c>
      <c r="E140" s="16">
        <v>9</v>
      </c>
      <c r="F140" s="14">
        <v>0</v>
      </c>
      <c r="G140" s="14">
        <v>0</v>
      </c>
      <c r="H140" s="16">
        <v>82</v>
      </c>
      <c r="I140" s="14">
        <v>0</v>
      </c>
      <c r="J140" s="14">
        <v>0</v>
      </c>
      <c r="K140" s="16">
        <v>0</v>
      </c>
      <c r="L140" s="14">
        <v>0</v>
      </c>
      <c r="M140" s="14">
        <v>0</v>
      </c>
      <c r="N140" s="16">
        <v>0</v>
      </c>
      <c r="O140" s="14">
        <v>0</v>
      </c>
      <c r="P140" s="14">
        <v>0</v>
      </c>
      <c r="Q140" s="16">
        <v>0</v>
      </c>
      <c r="R140" s="14">
        <v>0</v>
      </c>
      <c r="S140" s="14">
        <v>0</v>
      </c>
      <c r="T140" s="14">
        <v>0</v>
      </c>
      <c r="U140" s="14">
        <v>0</v>
      </c>
      <c r="V140" s="14">
        <v>0</v>
      </c>
      <c r="W140" s="16">
        <v>0</v>
      </c>
      <c r="X140" s="14">
        <v>0</v>
      </c>
      <c r="Y140" s="14">
        <v>0</v>
      </c>
      <c r="Z140" s="14">
        <v>0</v>
      </c>
      <c r="AA140" s="14">
        <v>0</v>
      </c>
      <c r="AB140" s="14">
        <v>0</v>
      </c>
      <c r="AC140" s="14">
        <v>0</v>
      </c>
      <c r="AD140" s="14">
        <v>0</v>
      </c>
      <c r="AE140" s="14">
        <v>0</v>
      </c>
      <c r="AF140" s="14">
        <v>0</v>
      </c>
      <c r="AG140" s="16">
        <v>11</v>
      </c>
      <c r="AH140" s="16">
        <v>91</v>
      </c>
      <c r="AI140" s="19">
        <v>0</v>
      </c>
      <c r="AJ140" s="16">
        <v>102</v>
      </c>
      <c r="AK140" s="73">
        <v>0</v>
      </c>
      <c r="AL140" s="19">
        <v>0</v>
      </c>
      <c r="AM140" s="14">
        <v>0</v>
      </c>
      <c r="AN140" s="20">
        <v>0</v>
      </c>
      <c r="AO140" s="14">
        <v>0</v>
      </c>
      <c r="AP140" s="14">
        <v>0</v>
      </c>
      <c r="AQ140" s="14">
        <v>0</v>
      </c>
      <c r="AR140" s="14">
        <v>0</v>
      </c>
      <c r="AS140" s="14">
        <v>0</v>
      </c>
      <c r="AT140" s="14">
        <v>0</v>
      </c>
      <c r="AU140" s="14">
        <v>0</v>
      </c>
      <c r="AV140" s="14">
        <v>0</v>
      </c>
      <c r="AW140" s="14">
        <v>0</v>
      </c>
      <c r="AX140" s="14">
        <v>0</v>
      </c>
      <c r="AY140" s="14">
        <v>0</v>
      </c>
      <c r="AZ140" s="14">
        <v>0</v>
      </c>
      <c r="BA140" s="14">
        <v>0</v>
      </c>
      <c r="BB140" s="14">
        <v>0</v>
      </c>
      <c r="BC140" s="14">
        <v>0</v>
      </c>
      <c r="BD140" s="14">
        <v>0</v>
      </c>
      <c r="BE140" s="14">
        <v>0</v>
      </c>
      <c r="BF140" s="14">
        <v>0</v>
      </c>
      <c r="BG140" s="14">
        <v>0</v>
      </c>
      <c r="BH140" s="14">
        <v>0</v>
      </c>
      <c r="BI140" s="14">
        <v>0</v>
      </c>
      <c r="BJ140" s="14">
        <v>0</v>
      </c>
      <c r="BK140" s="14">
        <v>0</v>
      </c>
      <c r="BL140" s="14">
        <v>0</v>
      </c>
      <c r="BM140" s="14">
        <v>0</v>
      </c>
      <c r="BN140" s="14">
        <v>0</v>
      </c>
      <c r="BO140" s="14">
        <v>0</v>
      </c>
      <c r="BP140" s="14">
        <v>0</v>
      </c>
      <c r="BQ140" s="14">
        <v>0</v>
      </c>
      <c r="BR140" s="14">
        <v>0</v>
      </c>
      <c r="BS140" s="14">
        <v>0</v>
      </c>
      <c r="BT140" s="14">
        <v>0</v>
      </c>
      <c r="BU140" s="14">
        <v>0</v>
      </c>
      <c r="BV140" s="14">
        <v>0</v>
      </c>
      <c r="BW140" s="14">
        <v>0</v>
      </c>
      <c r="BX140" s="14">
        <v>0</v>
      </c>
      <c r="BY140" s="14">
        <v>0</v>
      </c>
      <c r="BZ140" s="14">
        <v>0</v>
      </c>
      <c r="CA140" s="14">
        <v>0</v>
      </c>
      <c r="CB140" s="14">
        <v>0</v>
      </c>
      <c r="CC140" s="14">
        <v>0</v>
      </c>
      <c r="CD140" s="14">
        <v>0</v>
      </c>
      <c r="CE140" s="14">
        <v>0</v>
      </c>
      <c r="CF140" s="14">
        <v>0</v>
      </c>
      <c r="CG140" s="14">
        <v>0</v>
      </c>
      <c r="CH140" s="14">
        <v>0</v>
      </c>
    </row>
    <row r="141" spans="1:101">
      <c r="A141" s="171" t="s">
        <v>846</v>
      </c>
      <c r="B141" s="18">
        <v>5</v>
      </c>
      <c r="C141" s="13">
        <v>0</v>
      </c>
      <c r="D141" s="13">
        <v>0</v>
      </c>
      <c r="E141" s="18">
        <v>0</v>
      </c>
      <c r="F141" s="13">
        <v>0</v>
      </c>
      <c r="G141" s="13">
        <v>0</v>
      </c>
      <c r="H141" s="18">
        <v>68</v>
      </c>
      <c r="I141" s="13">
        <v>0</v>
      </c>
      <c r="J141" s="13">
        <v>0</v>
      </c>
      <c r="K141" s="18">
        <v>34</v>
      </c>
      <c r="L141" s="13">
        <v>0</v>
      </c>
      <c r="M141" s="13">
        <v>0</v>
      </c>
      <c r="N141" s="18">
        <v>0</v>
      </c>
      <c r="O141" s="13">
        <v>0</v>
      </c>
      <c r="P141" s="13">
        <v>0</v>
      </c>
      <c r="Q141" s="18">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8">
        <v>5</v>
      </c>
      <c r="AH141" s="18">
        <v>102</v>
      </c>
      <c r="AI141" s="18">
        <v>0</v>
      </c>
      <c r="AJ141" s="18">
        <v>107</v>
      </c>
      <c r="AK141" s="73">
        <v>0</v>
      </c>
      <c r="AL141" s="15">
        <v>0</v>
      </c>
      <c r="AM141" s="13">
        <v>0</v>
      </c>
      <c r="AN141" s="17">
        <v>0</v>
      </c>
      <c r="AO141" s="13">
        <v>0</v>
      </c>
      <c r="AP141" s="13">
        <v>0</v>
      </c>
      <c r="AQ141" s="13">
        <v>0</v>
      </c>
      <c r="AR141" s="13">
        <v>0</v>
      </c>
      <c r="AS141" s="13">
        <v>0</v>
      </c>
      <c r="AT141" s="13">
        <v>0</v>
      </c>
      <c r="AU141" s="13">
        <v>0</v>
      </c>
      <c r="AV141" s="13">
        <v>0</v>
      </c>
      <c r="AW141" s="13">
        <v>0</v>
      </c>
      <c r="AX141" s="13">
        <v>0</v>
      </c>
      <c r="AY141" s="13">
        <v>0</v>
      </c>
      <c r="AZ141" s="13">
        <v>0</v>
      </c>
      <c r="BA141" s="13">
        <v>0</v>
      </c>
      <c r="BB141" s="13">
        <v>0</v>
      </c>
      <c r="BC141" s="13">
        <v>0</v>
      </c>
      <c r="BD141" s="13">
        <v>0</v>
      </c>
      <c r="BE141" s="13">
        <v>0</v>
      </c>
      <c r="BF141" s="13">
        <v>0</v>
      </c>
      <c r="BG141" s="13">
        <v>0</v>
      </c>
      <c r="BH141" s="13">
        <v>0</v>
      </c>
      <c r="BI141" s="13">
        <v>0</v>
      </c>
      <c r="BJ141" s="13">
        <v>0</v>
      </c>
      <c r="BK141" s="13">
        <v>0</v>
      </c>
      <c r="BL141" s="13">
        <v>0</v>
      </c>
      <c r="BM141" s="13">
        <v>0</v>
      </c>
      <c r="BN141" s="13">
        <v>0</v>
      </c>
      <c r="BO141" s="13">
        <v>0</v>
      </c>
      <c r="BP141" s="13">
        <v>0</v>
      </c>
      <c r="BQ141" s="13">
        <v>0</v>
      </c>
      <c r="BR141" s="13">
        <v>0</v>
      </c>
      <c r="BS141" s="13">
        <v>0</v>
      </c>
      <c r="BT141" s="13">
        <v>0</v>
      </c>
      <c r="BU141" s="13">
        <v>0</v>
      </c>
      <c r="BV141" s="13">
        <v>0</v>
      </c>
      <c r="BW141" s="13">
        <v>0</v>
      </c>
      <c r="BX141" s="13">
        <v>0</v>
      </c>
      <c r="BY141" s="13">
        <v>0</v>
      </c>
      <c r="BZ141" s="13">
        <v>0</v>
      </c>
      <c r="CA141" s="13">
        <v>0</v>
      </c>
      <c r="CB141" s="13">
        <v>0</v>
      </c>
      <c r="CC141" s="13">
        <v>0</v>
      </c>
      <c r="CD141" s="13">
        <v>0</v>
      </c>
      <c r="CE141" s="13">
        <v>0</v>
      </c>
      <c r="CF141" s="13">
        <v>0</v>
      </c>
      <c r="CG141" s="13">
        <v>0</v>
      </c>
      <c r="CH141" s="13">
        <v>0</v>
      </c>
    </row>
    <row r="142" spans="1:101">
      <c r="A142" s="171" t="s">
        <v>2867</v>
      </c>
      <c r="B142" s="18">
        <v>4</v>
      </c>
      <c r="C142" s="13">
        <v>0</v>
      </c>
      <c r="D142" s="13">
        <v>0</v>
      </c>
      <c r="E142" s="18">
        <v>15</v>
      </c>
      <c r="F142" s="13">
        <v>0</v>
      </c>
      <c r="G142" s="13">
        <v>0</v>
      </c>
      <c r="H142" s="18">
        <v>38</v>
      </c>
      <c r="I142" s="13">
        <v>0</v>
      </c>
      <c r="J142" s="13">
        <v>0</v>
      </c>
      <c r="K142" s="18">
        <v>0</v>
      </c>
      <c r="L142" s="13">
        <v>0</v>
      </c>
      <c r="M142" s="13">
        <v>0</v>
      </c>
      <c r="N142" s="18">
        <v>0</v>
      </c>
      <c r="O142" s="13">
        <v>0</v>
      </c>
      <c r="P142" s="13">
        <v>0</v>
      </c>
      <c r="Q142" s="18">
        <v>0</v>
      </c>
      <c r="R142" s="13">
        <v>0</v>
      </c>
      <c r="S142" s="13">
        <v>0</v>
      </c>
      <c r="T142" s="13">
        <v>0</v>
      </c>
      <c r="U142" s="13">
        <v>0</v>
      </c>
      <c r="V142" s="13">
        <v>0</v>
      </c>
      <c r="W142" s="13">
        <v>0</v>
      </c>
      <c r="X142" s="13">
        <v>0</v>
      </c>
      <c r="Y142" s="13">
        <v>0</v>
      </c>
      <c r="Z142" s="13">
        <v>0</v>
      </c>
      <c r="AA142" s="13">
        <v>0</v>
      </c>
      <c r="AB142" s="13">
        <v>0</v>
      </c>
      <c r="AC142" s="13">
        <v>0</v>
      </c>
      <c r="AD142" s="13">
        <v>0</v>
      </c>
      <c r="AE142" s="13">
        <v>0</v>
      </c>
      <c r="AF142" s="18">
        <v>0</v>
      </c>
      <c r="AG142" s="18">
        <v>4</v>
      </c>
      <c r="AH142" s="18">
        <v>53</v>
      </c>
      <c r="AI142" s="18">
        <v>0</v>
      </c>
      <c r="AJ142" s="18">
        <v>57</v>
      </c>
      <c r="AK142" s="73">
        <v>0</v>
      </c>
      <c r="AL142" s="15">
        <v>0</v>
      </c>
      <c r="AM142" s="13">
        <v>0</v>
      </c>
      <c r="AN142" s="17">
        <v>0</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3">
        <v>0</v>
      </c>
      <c r="BE142" s="13">
        <v>0</v>
      </c>
      <c r="BF142" s="13">
        <v>0</v>
      </c>
      <c r="BG142" s="13">
        <v>0</v>
      </c>
      <c r="BH142" s="13">
        <v>0</v>
      </c>
      <c r="BI142" s="13">
        <v>0</v>
      </c>
      <c r="BJ142" s="13">
        <v>0</v>
      </c>
      <c r="BK142" s="13">
        <v>0</v>
      </c>
      <c r="BL142" s="13">
        <v>0</v>
      </c>
      <c r="BM142" s="13">
        <v>0</v>
      </c>
      <c r="BN142" s="13">
        <v>0</v>
      </c>
      <c r="BO142" s="13">
        <v>0</v>
      </c>
      <c r="BP142" s="13">
        <v>0</v>
      </c>
      <c r="BQ142" s="13">
        <v>0</v>
      </c>
      <c r="BR142" s="13">
        <v>0</v>
      </c>
      <c r="BS142" s="13">
        <v>0</v>
      </c>
      <c r="BT142" s="13">
        <v>0</v>
      </c>
      <c r="BU142" s="13">
        <v>0</v>
      </c>
      <c r="BV142" s="13">
        <v>0</v>
      </c>
      <c r="BW142" s="13">
        <v>0</v>
      </c>
      <c r="BX142" s="13">
        <v>0</v>
      </c>
      <c r="BY142" s="13">
        <v>0</v>
      </c>
      <c r="BZ142" s="13">
        <v>0</v>
      </c>
      <c r="CA142" s="13">
        <v>0</v>
      </c>
      <c r="CB142" s="13">
        <v>0</v>
      </c>
      <c r="CC142" s="13">
        <v>0</v>
      </c>
      <c r="CD142" s="13">
        <v>0</v>
      </c>
      <c r="CE142" s="13">
        <v>0</v>
      </c>
      <c r="CF142" s="13">
        <v>0</v>
      </c>
      <c r="CG142" s="13">
        <v>0</v>
      </c>
      <c r="CH142" s="13">
        <v>0</v>
      </c>
    </row>
    <row r="143" spans="1:101">
      <c r="A143" s="171" t="s">
        <v>847</v>
      </c>
      <c r="B143" s="18">
        <v>5</v>
      </c>
      <c r="C143" s="13">
        <v>0</v>
      </c>
      <c r="D143" s="13">
        <v>0</v>
      </c>
      <c r="E143" s="18">
        <v>21</v>
      </c>
      <c r="F143" s="13">
        <v>0</v>
      </c>
      <c r="G143" s="13">
        <v>0</v>
      </c>
      <c r="H143" s="18">
        <v>47</v>
      </c>
      <c r="I143" s="13">
        <v>0</v>
      </c>
      <c r="J143" s="13">
        <v>0</v>
      </c>
      <c r="K143" s="18">
        <v>0</v>
      </c>
      <c r="L143" s="13">
        <v>0</v>
      </c>
      <c r="M143" s="13">
        <v>0</v>
      </c>
      <c r="N143" s="18">
        <v>19</v>
      </c>
      <c r="O143" s="13">
        <v>0</v>
      </c>
      <c r="P143" s="13">
        <v>0</v>
      </c>
      <c r="Q143" s="18">
        <v>0</v>
      </c>
      <c r="R143" s="13">
        <v>0</v>
      </c>
      <c r="S143" s="13">
        <v>0</v>
      </c>
      <c r="T143" s="13">
        <v>0</v>
      </c>
      <c r="U143" s="13">
        <v>0</v>
      </c>
      <c r="V143" s="13">
        <v>0</v>
      </c>
      <c r="W143" s="13">
        <v>0</v>
      </c>
      <c r="X143" s="13">
        <v>0</v>
      </c>
      <c r="Y143" s="13">
        <v>0</v>
      </c>
      <c r="Z143" s="13">
        <v>0</v>
      </c>
      <c r="AA143" s="13">
        <v>0</v>
      </c>
      <c r="AB143" s="13">
        <v>0</v>
      </c>
      <c r="AC143" s="13">
        <v>0</v>
      </c>
      <c r="AD143" s="13">
        <v>0</v>
      </c>
      <c r="AE143" s="13">
        <v>0</v>
      </c>
      <c r="AF143" s="18">
        <v>0</v>
      </c>
      <c r="AG143" s="18">
        <v>5</v>
      </c>
      <c r="AH143" s="18">
        <v>87</v>
      </c>
      <c r="AI143" s="18">
        <v>0</v>
      </c>
      <c r="AJ143" s="18">
        <v>92</v>
      </c>
      <c r="AK143" s="73">
        <v>0</v>
      </c>
      <c r="AL143" s="15">
        <v>0</v>
      </c>
      <c r="AM143" s="13">
        <v>0</v>
      </c>
      <c r="AN143" s="17">
        <v>0</v>
      </c>
      <c r="AO143" s="13">
        <v>0</v>
      </c>
      <c r="AP143" s="13">
        <v>0</v>
      </c>
      <c r="AQ143" s="13">
        <v>0</v>
      </c>
      <c r="AR143" s="13">
        <v>0</v>
      </c>
      <c r="AS143" s="13">
        <v>0</v>
      </c>
      <c r="AT143" s="13">
        <v>0</v>
      </c>
      <c r="AU143" s="13">
        <v>0</v>
      </c>
      <c r="AV143" s="13">
        <v>0</v>
      </c>
      <c r="AW143" s="13">
        <v>0</v>
      </c>
      <c r="AX143" s="13">
        <v>0</v>
      </c>
      <c r="AY143" s="13">
        <v>0</v>
      </c>
      <c r="AZ143" s="13">
        <v>0</v>
      </c>
      <c r="BA143" s="13">
        <v>0</v>
      </c>
      <c r="BB143" s="13">
        <v>0</v>
      </c>
      <c r="BC143" s="13">
        <v>0</v>
      </c>
      <c r="BD143" s="13">
        <v>0</v>
      </c>
      <c r="BE143" s="13">
        <v>0</v>
      </c>
      <c r="BF143" s="13">
        <v>0</v>
      </c>
      <c r="BG143" s="13">
        <v>0</v>
      </c>
      <c r="BH143" s="13">
        <v>0</v>
      </c>
      <c r="BI143" s="13">
        <v>0</v>
      </c>
      <c r="BJ143" s="13">
        <v>0</v>
      </c>
      <c r="BK143" s="13">
        <v>0</v>
      </c>
      <c r="BL143" s="13">
        <v>0</v>
      </c>
      <c r="BM143" s="13">
        <v>0</v>
      </c>
      <c r="BN143" s="13">
        <v>0</v>
      </c>
      <c r="BO143" s="13">
        <v>0</v>
      </c>
      <c r="BP143" s="13">
        <v>0</v>
      </c>
      <c r="BQ143" s="13">
        <v>0</v>
      </c>
      <c r="BR143" s="13">
        <v>0</v>
      </c>
      <c r="BS143" s="13">
        <v>0</v>
      </c>
      <c r="BT143" s="13">
        <v>0</v>
      </c>
      <c r="BU143" s="13">
        <v>0</v>
      </c>
      <c r="BV143" s="13">
        <v>0</v>
      </c>
      <c r="BW143" s="13">
        <v>0</v>
      </c>
      <c r="BX143" s="13">
        <v>0</v>
      </c>
      <c r="BY143" s="13">
        <v>0</v>
      </c>
      <c r="BZ143" s="13">
        <v>0</v>
      </c>
      <c r="CA143" s="13">
        <v>0</v>
      </c>
      <c r="CB143" s="13">
        <v>0</v>
      </c>
      <c r="CC143" s="13">
        <v>0</v>
      </c>
      <c r="CD143" s="13">
        <v>0</v>
      </c>
      <c r="CE143" s="13">
        <v>0</v>
      </c>
      <c r="CF143" s="13">
        <v>0</v>
      </c>
      <c r="CG143" s="13">
        <v>0</v>
      </c>
      <c r="CH143" s="13">
        <v>0</v>
      </c>
    </row>
    <row r="144" spans="1:101">
      <c r="A144" s="171" t="s">
        <v>2868</v>
      </c>
      <c r="B144" s="18">
        <v>7</v>
      </c>
      <c r="C144" s="13">
        <v>0</v>
      </c>
      <c r="D144" s="13">
        <v>0</v>
      </c>
      <c r="E144" s="18">
        <v>0</v>
      </c>
      <c r="F144" s="13">
        <v>0</v>
      </c>
      <c r="G144" s="13">
        <v>0</v>
      </c>
      <c r="H144" s="18">
        <v>45</v>
      </c>
      <c r="I144" s="13">
        <v>0</v>
      </c>
      <c r="J144" s="13">
        <v>0</v>
      </c>
      <c r="K144" s="18">
        <v>2</v>
      </c>
      <c r="L144" s="13">
        <v>0</v>
      </c>
      <c r="M144" s="13">
        <v>0</v>
      </c>
      <c r="N144" s="18">
        <v>0</v>
      </c>
      <c r="O144" s="13">
        <v>0</v>
      </c>
      <c r="P144" s="13">
        <v>0</v>
      </c>
      <c r="Q144" s="18">
        <v>0</v>
      </c>
      <c r="R144" s="13">
        <v>0</v>
      </c>
      <c r="S144" s="13">
        <v>0</v>
      </c>
      <c r="T144" s="13">
        <v>0</v>
      </c>
      <c r="U144" s="13">
        <v>0</v>
      </c>
      <c r="V144" s="13">
        <v>0</v>
      </c>
      <c r="W144" s="13">
        <v>0</v>
      </c>
      <c r="X144" s="13">
        <v>0</v>
      </c>
      <c r="Y144" s="13">
        <v>0</v>
      </c>
      <c r="Z144" s="13">
        <v>0</v>
      </c>
      <c r="AA144" s="13">
        <v>0</v>
      </c>
      <c r="AB144" s="13">
        <v>0</v>
      </c>
      <c r="AC144" s="13">
        <v>0</v>
      </c>
      <c r="AD144" s="13">
        <v>0</v>
      </c>
      <c r="AE144" s="13">
        <v>0</v>
      </c>
      <c r="AF144" s="18">
        <v>1</v>
      </c>
      <c r="AG144" s="18">
        <v>7</v>
      </c>
      <c r="AH144" s="18">
        <v>47</v>
      </c>
      <c r="AI144" s="18">
        <v>1</v>
      </c>
      <c r="AJ144" s="18">
        <v>55</v>
      </c>
      <c r="AK144" s="73">
        <v>0</v>
      </c>
      <c r="AL144" s="15">
        <v>0</v>
      </c>
      <c r="AM144" s="13">
        <v>0</v>
      </c>
      <c r="AN144" s="17">
        <v>0</v>
      </c>
      <c r="AO144" s="13">
        <v>0</v>
      </c>
      <c r="AP144" s="13">
        <v>0</v>
      </c>
      <c r="AQ144" s="13">
        <v>0</v>
      </c>
      <c r="AR144" s="13">
        <v>0</v>
      </c>
      <c r="AS144" s="13">
        <v>0</v>
      </c>
      <c r="AT144" s="13">
        <v>0</v>
      </c>
      <c r="AU144" s="13">
        <v>0</v>
      </c>
      <c r="AV144" s="13">
        <v>0</v>
      </c>
      <c r="AW144" s="13">
        <v>0</v>
      </c>
      <c r="AX144" s="13">
        <v>0</v>
      </c>
      <c r="AY144" s="13">
        <v>0</v>
      </c>
      <c r="AZ144" s="13">
        <v>0</v>
      </c>
      <c r="BA144" s="13">
        <v>0</v>
      </c>
      <c r="BB144" s="13">
        <v>0</v>
      </c>
      <c r="BC144" s="13">
        <v>0</v>
      </c>
      <c r="BD144" s="13">
        <v>0</v>
      </c>
      <c r="BE144" s="13">
        <v>0</v>
      </c>
      <c r="BF144" s="13">
        <v>0</v>
      </c>
      <c r="BG144" s="13">
        <v>0</v>
      </c>
      <c r="BH144" s="13">
        <v>0</v>
      </c>
      <c r="BI144" s="13">
        <v>0</v>
      </c>
      <c r="BJ144" s="13">
        <v>0</v>
      </c>
      <c r="BK144" s="13">
        <v>0</v>
      </c>
      <c r="BL144" s="13">
        <v>0</v>
      </c>
      <c r="BM144" s="13">
        <v>0</v>
      </c>
      <c r="BN144" s="13">
        <v>0</v>
      </c>
      <c r="BO144" s="13">
        <v>0</v>
      </c>
      <c r="BP144" s="13">
        <v>0</v>
      </c>
      <c r="BQ144" s="13">
        <v>0</v>
      </c>
      <c r="BR144" s="13">
        <v>0</v>
      </c>
      <c r="BS144" s="13">
        <v>0</v>
      </c>
      <c r="BT144" s="13">
        <v>0</v>
      </c>
      <c r="BU144" s="13">
        <v>0</v>
      </c>
      <c r="BV144" s="13">
        <v>0</v>
      </c>
      <c r="BW144" s="13">
        <v>0</v>
      </c>
      <c r="BX144" s="13">
        <v>0</v>
      </c>
      <c r="BY144" s="13">
        <v>0</v>
      </c>
      <c r="BZ144" s="13">
        <v>0</v>
      </c>
      <c r="CA144" s="13">
        <v>0</v>
      </c>
      <c r="CB144" s="13">
        <v>0</v>
      </c>
      <c r="CC144" s="13">
        <v>0</v>
      </c>
      <c r="CD144" s="13">
        <v>0</v>
      </c>
      <c r="CE144" s="13">
        <v>0</v>
      </c>
      <c r="CF144" s="13">
        <v>0</v>
      </c>
      <c r="CG144" s="13">
        <v>0</v>
      </c>
      <c r="CH144" s="13">
        <v>0</v>
      </c>
    </row>
    <row r="145" spans="1:101">
      <c r="A145" s="171" t="s">
        <v>848</v>
      </c>
      <c r="B145" s="18">
        <v>8</v>
      </c>
      <c r="C145" s="13">
        <v>0</v>
      </c>
      <c r="D145" s="13">
        <v>0</v>
      </c>
      <c r="E145" s="18">
        <v>5</v>
      </c>
      <c r="F145" s="13">
        <v>0</v>
      </c>
      <c r="G145" s="13">
        <v>0</v>
      </c>
      <c r="H145" s="18">
        <v>49</v>
      </c>
      <c r="I145" s="13">
        <v>0</v>
      </c>
      <c r="J145" s="13">
        <v>0</v>
      </c>
      <c r="K145" s="18">
        <v>0</v>
      </c>
      <c r="L145" s="13">
        <v>0</v>
      </c>
      <c r="M145" s="13">
        <v>0</v>
      </c>
      <c r="N145" s="18">
        <v>23</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0</v>
      </c>
      <c r="AE145" s="13">
        <v>0</v>
      </c>
      <c r="AF145" s="13">
        <v>0</v>
      </c>
      <c r="AG145" s="18">
        <v>8</v>
      </c>
      <c r="AH145" s="18">
        <v>77</v>
      </c>
      <c r="AI145" s="15">
        <v>0</v>
      </c>
      <c r="AJ145" s="18">
        <v>85</v>
      </c>
      <c r="AK145" s="73">
        <v>0</v>
      </c>
      <c r="AL145" s="15">
        <v>0</v>
      </c>
      <c r="AM145" s="13">
        <v>0</v>
      </c>
      <c r="AN145" s="17">
        <v>0</v>
      </c>
      <c r="AO145" s="13">
        <v>0</v>
      </c>
      <c r="AP145" s="13">
        <v>0</v>
      </c>
      <c r="AQ145" s="13">
        <v>0</v>
      </c>
      <c r="AR145" s="13">
        <v>0</v>
      </c>
      <c r="AS145" s="13">
        <v>0</v>
      </c>
      <c r="AT145" s="13">
        <v>0</v>
      </c>
      <c r="AU145" s="13">
        <v>0</v>
      </c>
      <c r="AV145" s="13">
        <v>0</v>
      </c>
      <c r="AW145" s="13">
        <v>0</v>
      </c>
      <c r="AX145" s="13">
        <v>0</v>
      </c>
      <c r="AY145" s="13">
        <v>0</v>
      </c>
      <c r="AZ145" s="13">
        <v>0</v>
      </c>
      <c r="BA145" s="13">
        <v>0</v>
      </c>
      <c r="BB145" s="13">
        <v>0</v>
      </c>
      <c r="BC145" s="13">
        <v>0</v>
      </c>
      <c r="BD145" s="13">
        <v>0</v>
      </c>
      <c r="BE145" s="13">
        <v>0</v>
      </c>
      <c r="BF145" s="13">
        <v>0</v>
      </c>
      <c r="BG145" s="13">
        <v>0</v>
      </c>
      <c r="BH145" s="13">
        <v>0</v>
      </c>
      <c r="BI145" s="13">
        <v>0</v>
      </c>
      <c r="BJ145" s="13">
        <v>0</v>
      </c>
      <c r="BK145" s="13">
        <v>0</v>
      </c>
      <c r="BL145" s="13">
        <v>0</v>
      </c>
      <c r="BM145" s="13">
        <v>0</v>
      </c>
      <c r="BN145" s="13">
        <v>0</v>
      </c>
      <c r="BO145" s="13">
        <v>0</v>
      </c>
      <c r="BP145" s="13">
        <v>0</v>
      </c>
      <c r="BQ145" s="13">
        <v>0</v>
      </c>
      <c r="BR145" s="13">
        <v>0</v>
      </c>
      <c r="BS145" s="13">
        <v>0</v>
      </c>
      <c r="BT145" s="13">
        <v>0</v>
      </c>
      <c r="BU145" s="13">
        <v>0</v>
      </c>
      <c r="BV145" s="13">
        <v>0</v>
      </c>
      <c r="BW145" s="13">
        <v>0</v>
      </c>
      <c r="BX145" s="13">
        <v>0</v>
      </c>
      <c r="BY145" s="13">
        <v>0</v>
      </c>
      <c r="BZ145" s="13">
        <v>0</v>
      </c>
      <c r="CA145" s="13">
        <v>0</v>
      </c>
      <c r="CB145" s="13">
        <v>0</v>
      </c>
      <c r="CC145" s="13">
        <v>0</v>
      </c>
      <c r="CD145" s="13">
        <v>0</v>
      </c>
      <c r="CE145" s="13">
        <v>0</v>
      </c>
      <c r="CF145" s="13">
        <v>0</v>
      </c>
      <c r="CG145" s="13">
        <v>0</v>
      </c>
      <c r="CH145" s="13">
        <v>0</v>
      </c>
    </row>
    <row r="146" spans="1:101">
      <c r="A146" s="171" t="s">
        <v>849</v>
      </c>
      <c r="B146" s="18">
        <v>5</v>
      </c>
      <c r="C146" s="13">
        <v>0</v>
      </c>
      <c r="D146" s="13">
        <v>0</v>
      </c>
      <c r="E146" s="18">
        <v>11</v>
      </c>
      <c r="F146" s="13">
        <v>0</v>
      </c>
      <c r="G146" s="13">
        <v>0</v>
      </c>
      <c r="H146" s="18">
        <v>89</v>
      </c>
      <c r="I146" s="13">
        <v>0</v>
      </c>
      <c r="J146" s="13">
        <v>0</v>
      </c>
      <c r="K146" s="18">
        <v>4</v>
      </c>
      <c r="L146" s="13">
        <v>0</v>
      </c>
      <c r="M146" s="13">
        <v>0</v>
      </c>
      <c r="N146" s="18">
        <v>8</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v>0</v>
      </c>
      <c r="AE146" s="13">
        <v>0</v>
      </c>
      <c r="AF146" s="13">
        <v>0</v>
      </c>
      <c r="AG146" s="18">
        <v>5</v>
      </c>
      <c r="AH146" s="18">
        <v>112</v>
      </c>
      <c r="AI146" s="15">
        <v>0</v>
      </c>
      <c r="AJ146" s="18">
        <v>117</v>
      </c>
      <c r="AK146" s="73">
        <v>0</v>
      </c>
      <c r="AL146" s="15">
        <v>0</v>
      </c>
      <c r="AM146" s="13">
        <v>0</v>
      </c>
      <c r="AN146" s="17">
        <v>0</v>
      </c>
      <c r="AO146" s="13">
        <v>0</v>
      </c>
      <c r="AP146" s="13">
        <v>0</v>
      </c>
      <c r="AQ146" s="13">
        <v>0</v>
      </c>
      <c r="AR146" s="13">
        <v>0</v>
      </c>
      <c r="AS146" s="13">
        <v>0</v>
      </c>
      <c r="AT146" s="13">
        <v>0</v>
      </c>
      <c r="AU146" s="13">
        <v>0</v>
      </c>
      <c r="AV146" s="13">
        <v>0</v>
      </c>
      <c r="AW146" s="13">
        <v>0</v>
      </c>
      <c r="AX146" s="13">
        <v>0</v>
      </c>
      <c r="AY146" s="13">
        <v>0</v>
      </c>
      <c r="AZ146" s="13">
        <v>0</v>
      </c>
      <c r="BA146" s="13">
        <v>0</v>
      </c>
      <c r="BB146" s="13">
        <v>0</v>
      </c>
      <c r="BC146" s="13">
        <v>0</v>
      </c>
      <c r="BD146" s="13">
        <v>0</v>
      </c>
      <c r="BE146" s="13">
        <v>0</v>
      </c>
      <c r="BF146" s="13">
        <v>0</v>
      </c>
      <c r="BG146" s="13">
        <v>0</v>
      </c>
      <c r="BH146" s="13">
        <v>0</v>
      </c>
      <c r="BI146" s="13">
        <v>0</v>
      </c>
      <c r="BJ146" s="13">
        <v>0</v>
      </c>
      <c r="BK146" s="13">
        <v>0</v>
      </c>
      <c r="BL146" s="13">
        <v>0</v>
      </c>
      <c r="BM146" s="13">
        <v>0</v>
      </c>
      <c r="BN146" s="13">
        <v>0</v>
      </c>
      <c r="BO146" s="13">
        <v>0</v>
      </c>
      <c r="BP146" s="13">
        <v>0</v>
      </c>
      <c r="BQ146" s="13">
        <v>0</v>
      </c>
      <c r="BR146" s="13">
        <v>0</v>
      </c>
      <c r="BS146" s="13">
        <v>0</v>
      </c>
      <c r="BT146" s="13">
        <v>0</v>
      </c>
      <c r="BU146" s="13">
        <v>0</v>
      </c>
      <c r="BV146" s="13">
        <v>0</v>
      </c>
      <c r="BW146" s="13">
        <v>0</v>
      </c>
      <c r="BX146" s="13">
        <v>0</v>
      </c>
      <c r="BY146" s="13">
        <v>0</v>
      </c>
      <c r="BZ146" s="13">
        <v>0</v>
      </c>
      <c r="CA146" s="13">
        <v>0</v>
      </c>
      <c r="CB146" s="13">
        <v>0</v>
      </c>
      <c r="CC146" s="13">
        <v>0</v>
      </c>
      <c r="CD146" s="13">
        <v>0</v>
      </c>
      <c r="CE146" s="13">
        <v>0</v>
      </c>
      <c r="CF146" s="13">
        <v>0</v>
      </c>
      <c r="CG146" s="13">
        <v>0</v>
      </c>
      <c r="CH146" s="13">
        <v>0</v>
      </c>
    </row>
    <row r="147" spans="1:101">
      <c r="A147" s="172" t="s">
        <v>2869</v>
      </c>
      <c r="B147" s="39">
        <v>18</v>
      </c>
      <c r="C147" s="21">
        <v>1</v>
      </c>
      <c r="D147" s="21">
        <v>0</v>
      </c>
      <c r="E147" s="21">
        <v>0</v>
      </c>
      <c r="F147" s="21">
        <v>0</v>
      </c>
      <c r="G147" s="21">
        <v>0</v>
      </c>
      <c r="H147" s="39">
        <v>86</v>
      </c>
      <c r="I147" s="21">
        <v>0</v>
      </c>
      <c r="J147" s="21">
        <v>0</v>
      </c>
      <c r="K147" s="21">
        <v>0</v>
      </c>
      <c r="L147" s="21">
        <v>0</v>
      </c>
      <c r="M147" s="21">
        <v>0</v>
      </c>
      <c r="N147" s="21">
        <v>0</v>
      </c>
      <c r="O147" s="21">
        <v>0</v>
      </c>
      <c r="P147" s="21">
        <v>0</v>
      </c>
      <c r="Q147" s="21">
        <v>0</v>
      </c>
      <c r="R147" s="21">
        <v>0</v>
      </c>
      <c r="S147" s="21">
        <v>0</v>
      </c>
      <c r="T147" s="21">
        <v>0</v>
      </c>
      <c r="U147" s="21">
        <v>0</v>
      </c>
      <c r="V147" s="21">
        <v>0</v>
      </c>
      <c r="W147" s="21">
        <v>0</v>
      </c>
      <c r="X147" s="21">
        <v>0</v>
      </c>
      <c r="Y147" s="21">
        <v>0</v>
      </c>
      <c r="Z147" s="21">
        <v>0</v>
      </c>
      <c r="AA147" s="21">
        <v>0</v>
      </c>
      <c r="AB147" s="21">
        <v>0</v>
      </c>
      <c r="AC147" s="21">
        <v>0</v>
      </c>
      <c r="AD147" s="21">
        <v>0</v>
      </c>
      <c r="AE147" s="21">
        <v>0</v>
      </c>
      <c r="AF147" s="21">
        <v>0</v>
      </c>
      <c r="AG147" s="39">
        <v>18</v>
      </c>
      <c r="AH147" s="39">
        <v>86</v>
      </c>
      <c r="AI147" s="39">
        <v>0</v>
      </c>
      <c r="AJ147" s="39">
        <v>104</v>
      </c>
      <c r="AK147" s="73">
        <v>1</v>
      </c>
      <c r="AL147" s="36">
        <v>0</v>
      </c>
      <c r="AM147" s="21">
        <v>2</v>
      </c>
      <c r="AN147" s="34" t="s">
        <v>2870</v>
      </c>
      <c r="AO147" s="21">
        <v>0</v>
      </c>
      <c r="AP147" s="21">
        <v>0</v>
      </c>
      <c r="AQ147" s="21">
        <v>0</v>
      </c>
      <c r="AR147" s="21">
        <v>0</v>
      </c>
      <c r="AS147" s="21">
        <v>0</v>
      </c>
      <c r="AT147" s="21">
        <v>0</v>
      </c>
      <c r="AU147" s="21">
        <v>0</v>
      </c>
      <c r="AV147" s="21">
        <v>0</v>
      </c>
      <c r="AW147" s="21">
        <v>0</v>
      </c>
      <c r="AX147" s="21">
        <v>0</v>
      </c>
      <c r="AY147" s="21">
        <v>0</v>
      </c>
      <c r="AZ147" s="21">
        <v>0</v>
      </c>
      <c r="BA147" s="21">
        <v>0</v>
      </c>
      <c r="BB147" s="21">
        <v>0</v>
      </c>
      <c r="BC147" s="21">
        <v>0</v>
      </c>
      <c r="BD147" s="21">
        <v>0</v>
      </c>
      <c r="BE147" s="21">
        <v>0</v>
      </c>
      <c r="BF147" s="21">
        <v>0</v>
      </c>
      <c r="BG147" s="21">
        <v>0</v>
      </c>
      <c r="BH147" s="21">
        <v>0</v>
      </c>
      <c r="BI147" s="21">
        <v>0</v>
      </c>
      <c r="BJ147" s="21">
        <v>0</v>
      </c>
      <c r="BK147" s="21">
        <v>0</v>
      </c>
      <c r="BL147" s="21">
        <v>0</v>
      </c>
      <c r="BM147" s="21">
        <v>0</v>
      </c>
      <c r="BN147" s="21">
        <v>0</v>
      </c>
      <c r="BO147" s="21">
        <v>0</v>
      </c>
      <c r="BP147" s="21">
        <v>0</v>
      </c>
      <c r="BQ147" s="21">
        <v>0</v>
      </c>
      <c r="BR147" s="21">
        <v>0</v>
      </c>
      <c r="BS147" s="21">
        <v>0</v>
      </c>
      <c r="BT147" s="21">
        <v>0</v>
      </c>
      <c r="BU147" s="21">
        <v>0</v>
      </c>
      <c r="BV147" s="21">
        <v>0</v>
      </c>
      <c r="BW147" s="21">
        <v>0</v>
      </c>
      <c r="BX147" s="21">
        <v>0</v>
      </c>
      <c r="BY147" s="21">
        <v>0</v>
      </c>
      <c r="BZ147" s="21">
        <v>0</v>
      </c>
      <c r="CA147" s="21">
        <v>0</v>
      </c>
      <c r="CB147" s="21">
        <v>0</v>
      </c>
      <c r="CC147" s="21">
        <v>0</v>
      </c>
      <c r="CD147" s="21">
        <v>0</v>
      </c>
      <c r="CE147" s="21">
        <v>0</v>
      </c>
      <c r="CF147" s="21">
        <v>0</v>
      </c>
      <c r="CG147" s="21">
        <v>0</v>
      </c>
      <c r="CH147" s="21">
        <v>0</v>
      </c>
      <c r="CI147" s="43"/>
      <c r="CJ147" s="43"/>
      <c r="CK147" s="43"/>
      <c r="CL147" s="43"/>
      <c r="CM147" s="43"/>
      <c r="CN147" s="43"/>
      <c r="CO147" s="43"/>
      <c r="CP147" s="43"/>
      <c r="CQ147" s="43"/>
      <c r="CR147" s="43"/>
      <c r="CS147" s="43"/>
      <c r="CT147" s="43"/>
      <c r="CU147" s="43"/>
      <c r="CV147" s="43"/>
      <c r="CW147" s="43"/>
    </row>
    <row r="148" spans="1:101">
      <c r="A148" s="171" t="s">
        <v>2871</v>
      </c>
      <c r="B148" s="18">
        <v>7</v>
      </c>
      <c r="C148" s="13">
        <v>0</v>
      </c>
      <c r="D148" s="13">
        <v>0</v>
      </c>
      <c r="E148" s="18">
        <v>6</v>
      </c>
      <c r="F148" s="13">
        <v>0</v>
      </c>
      <c r="G148" s="13">
        <v>0</v>
      </c>
      <c r="H148" s="18">
        <v>57</v>
      </c>
      <c r="I148" s="13">
        <v>0</v>
      </c>
      <c r="J148" s="13">
        <v>0</v>
      </c>
      <c r="K148" s="13">
        <v>0</v>
      </c>
      <c r="L148" s="13">
        <v>0</v>
      </c>
      <c r="M148" s="13">
        <v>0</v>
      </c>
      <c r="N148" s="13">
        <v>0</v>
      </c>
      <c r="O148" s="13">
        <v>0</v>
      </c>
      <c r="P148" s="13">
        <v>0</v>
      </c>
      <c r="Q148" s="13">
        <v>0</v>
      </c>
      <c r="R148" s="13">
        <v>0</v>
      </c>
      <c r="S148" s="13">
        <v>0</v>
      </c>
      <c r="T148" s="13">
        <v>0</v>
      </c>
      <c r="U148" s="13">
        <v>0</v>
      </c>
      <c r="V148" s="13">
        <v>0</v>
      </c>
      <c r="W148" s="13">
        <v>0</v>
      </c>
      <c r="X148" s="13">
        <v>0</v>
      </c>
      <c r="Y148" s="13">
        <v>0</v>
      </c>
      <c r="Z148" s="13">
        <v>0</v>
      </c>
      <c r="AA148" s="13">
        <v>0</v>
      </c>
      <c r="AB148" s="13">
        <v>0</v>
      </c>
      <c r="AC148" s="13">
        <v>0</v>
      </c>
      <c r="AD148" s="13">
        <v>0</v>
      </c>
      <c r="AE148" s="13">
        <v>0</v>
      </c>
      <c r="AF148" s="13">
        <v>0</v>
      </c>
      <c r="AG148" s="18">
        <v>7</v>
      </c>
      <c r="AH148" s="18">
        <v>63</v>
      </c>
      <c r="AI148" s="15">
        <v>0</v>
      </c>
      <c r="AJ148" s="18">
        <v>70</v>
      </c>
      <c r="AK148" s="73">
        <v>0</v>
      </c>
      <c r="AL148" s="15">
        <v>0</v>
      </c>
      <c r="AM148" s="13">
        <v>0</v>
      </c>
      <c r="AN148" s="17">
        <v>0</v>
      </c>
      <c r="AO148" s="13">
        <v>0</v>
      </c>
      <c r="AP148" s="13">
        <v>0</v>
      </c>
      <c r="AQ148" s="13">
        <v>0</v>
      </c>
      <c r="AR148" s="13">
        <v>0</v>
      </c>
      <c r="AS148" s="13">
        <v>0</v>
      </c>
      <c r="AT148" s="13">
        <v>0</v>
      </c>
      <c r="AU148" s="13">
        <v>0</v>
      </c>
      <c r="AV148" s="13">
        <v>0</v>
      </c>
      <c r="AW148" s="13">
        <v>0</v>
      </c>
      <c r="AX148" s="13">
        <v>0</v>
      </c>
      <c r="AY148" s="13">
        <v>0</v>
      </c>
      <c r="AZ148" s="13">
        <v>0</v>
      </c>
      <c r="BA148" s="13">
        <v>0</v>
      </c>
      <c r="BB148" s="13">
        <v>0</v>
      </c>
      <c r="BC148" s="13">
        <v>0</v>
      </c>
      <c r="BD148" s="13">
        <v>0</v>
      </c>
      <c r="BE148" s="13">
        <v>0</v>
      </c>
      <c r="BF148" s="13">
        <v>0</v>
      </c>
      <c r="BG148" s="13">
        <v>0</v>
      </c>
      <c r="BH148" s="13">
        <v>0</v>
      </c>
      <c r="BI148" s="13">
        <v>0</v>
      </c>
      <c r="BJ148" s="13">
        <v>0</v>
      </c>
      <c r="BK148" s="13">
        <v>0</v>
      </c>
      <c r="BL148" s="13">
        <v>0</v>
      </c>
      <c r="BM148" s="13">
        <v>0</v>
      </c>
      <c r="BN148" s="13">
        <v>0</v>
      </c>
      <c r="BO148" s="13">
        <v>0</v>
      </c>
      <c r="BP148" s="13">
        <v>0</v>
      </c>
      <c r="BQ148" s="13">
        <v>0</v>
      </c>
      <c r="BR148" s="13">
        <v>0</v>
      </c>
      <c r="BS148" s="13">
        <v>0</v>
      </c>
      <c r="BT148" s="13">
        <v>0</v>
      </c>
      <c r="BU148" s="13">
        <v>0</v>
      </c>
      <c r="BV148" s="13">
        <v>0</v>
      </c>
      <c r="BW148" s="13">
        <v>0</v>
      </c>
      <c r="BX148" s="13">
        <v>0</v>
      </c>
      <c r="BY148" s="13">
        <v>0</v>
      </c>
      <c r="BZ148" s="13">
        <v>0</v>
      </c>
      <c r="CA148" s="13">
        <v>0</v>
      </c>
      <c r="CB148" s="13">
        <v>0</v>
      </c>
      <c r="CC148" s="13">
        <v>0</v>
      </c>
      <c r="CD148" s="13">
        <v>0</v>
      </c>
      <c r="CE148" s="13">
        <v>0</v>
      </c>
      <c r="CF148" s="13">
        <v>0</v>
      </c>
      <c r="CG148" s="13">
        <v>0</v>
      </c>
      <c r="CH148" s="13">
        <v>0</v>
      </c>
    </row>
    <row r="149" spans="1:101">
      <c r="A149" s="171" t="s">
        <v>2872</v>
      </c>
      <c r="B149" s="18">
        <v>5</v>
      </c>
      <c r="C149" s="13">
        <v>0</v>
      </c>
      <c r="D149" s="13">
        <v>0</v>
      </c>
      <c r="E149" s="18">
        <v>72</v>
      </c>
      <c r="F149" s="13">
        <v>0</v>
      </c>
      <c r="G149" s="13">
        <v>0</v>
      </c>
      <c r="H149" s="18">
        <v>130</v>
      </c>
      <c r="I149" s="13">
        <v>3</v>
      </c>
      <c r="J149" s="13">
        <v>0</v>
      </c>
      <c r="K149" s="13">
        <v>0</v>
      </c>
      <c r="L149" s="13">
        <v>0</v>
      </c>
      <c r="M149" s="13">
        <v>0</v>
      </c>
      <c r="N149" s="13">
        <v>0</v>
      </c>
      <c r="O149" s="13">
        <v>0</v>
      </c>
      <c r="P149" s="13">
        <v>0</v>
      </c>
      <c r="Q149" s="13">
        <v>0</v>
      </c>
      <c r="R149" s="13">
        <v>0</v>
      </c>
      <c r="S149" s="13">
        <v>0</v>
      </c>
      <c r="T149" s="13">
        <v>0</v>
      </c>
      <c r="U149" s="13">
        <v>0</v>
      </c>
      <c r="V149" s="13">
        <v>0</v>
      </c>
      <c r="W149" s="13">
        <v>0</v>
      </c>
      <c r="X149" s="13">
        <v>0</v>
      </c>
      <c r="Y149" s="13">
        <v>0</v>
      </c>
      <c r="Z149" s="13">
        <v>0</v>
      </c>
      <c r="AA149" s="13">
        <v>0</v>
      </c>
      <c r="AB149" s="13">
        <v>0</v>
      </c>
      <c r="AC149" s="13">
        <v>0</v>
      </c>
      <c r="AD149" s="13">
        <v>0</v>
      </c>
      <c r="AE149" s="13">
        <v>0</v>
      </c>
      <c r="AF149" s="13">
        <v>0</v>
      </c>
      <c r="AG149" s="18">
        <v>5</v>
      </c>
      <c r="AH149" s="18">
        <v>202</v>
      </c>
      <c r="AI149" s="18">
        <v>0</v>
      </c>
      <c r="AJ149" s="18">
        <v>207</v>
      </c>
      <c r="AK149" s="73">
        <v>3</v>
      </c>
      <c r="AL149" s="15">
        <v>0</v>
      </c>
      <c r="AM149" s="13">
        <v>2</v>
      </c>
      <c r="AN149" s="17" t="s">
        <v>2873</v>
      </c>
      <c r="AO149" s="13">
        <v>0</v>
      </c>
      <c r="AP149" s="13">
        <v>0</v>
      </c>
      <c r="AQ149" s="13">
        <v>0</v>
      </c>
      <c r="AR149" s="13">
        <v>0</v>
      </c>
      <c r="AS149" s="13">
        <v>0</v>
      </c>
      <c r="AT149" s="13">
        <v>0</v>
      </c>
      <c r="AU149" s="13">
        <v>0</v>
      </c>
      <c r="AV149" s="13">
        <v>0</v>
      </c>
      <c r="AW149" s="13">
        <v>0</v>
      </c>
      <c r="AX149" s="13">
        <v>0</v>
      </c>
      <c r="AY149" s="13">
        <v>0</v>
      </c>
      <c r="AZ149" s="13">
        <v>0</v>
      </c>
      <c r="BA149" s="13">
        <v>0</v>
      </c>
      <c r="BB149" s="13">
        <v>0</v>
      </c>
      <c r="BC149" s="13">
        <v>0</v>
      </c>
      <c r="BD149" s="13">
        <v>0</v>
      </c>
      <c r="BE149" s="13">
        <v>0</v>
      </c>
      <c r="BF149" s="13">
        <v>0</v>
      </c>
      <c r="BG149" s="13">
        <v>0</v>
      </c>
      <c r="BH149" s="13">
        <v>0</v>
      </c>
      <c r="BI149" s="13">
        <v>0</v>
      </c>
      <c r="BJ149" s="13">
        <v>0</v>
      </c>
      <c r="BK149" s="13">
        <v>0</v>
      </c>
      <c r="BL149" s="13">
        <v>0</v>
      </c>
      <c r="BM149" s="13">
        <v>0</v>
      </c>
      <c r="BN149" s="13">
        <v>0</v>
      </c>
      <c r="BO149" s="13">
        <v>0</v>
      </c>
      <c r="BP149" s="13">
        <v>0</v>
      </c>
      <c r="BQ149" s="13">
        <v>0</v>
      </c>
      <c r="BR149" s="13">
        <v>0</v>
      </c>
      <c r="BS149" s="13">
        <v>0</v>
      </c>
      <c r="BT149" s="13">
        <v>0</v>
      </c>
      <c r="BU149" s="13">
        <v>0</v>
      </c>
      <c r="BV149" s="13">
        <v>0</v>
      </c>
      <c r="BW149" s="13">
        <v>0</v>
      </c>
      <c r="BX149" s="13">
        <v>0</v>
      </c>
      <c r="BY149" s="13">
        <v>0</v>
      </c>
      <c r="BZ149" s="13">
        <v>0</v>
      </c>
      <c r="CA149" s="13">
        <v>0</v>
      </c>
      <c r="CB149" s="13">
        <v>0</v>
      </c>
      <c r="CC149" s="13">
        <v>0</v>
      </c>
      <c r="CD149" s="13">
        <v>0</v>
      </c>
      <c r="CE149" s="13">
        <v>0</v>
      </c>
      <c r="CF149" s="13">
        <v>0</v>
      </c>
      <c r="CG149" s="13">
        <v>0</v>
      </c>
      <c r="CH149" s="13">
        <v>0</v>
      </c>
    </row>
    <row r="150" spans="1:101">
      <c r="A150" s="51" t="s">
        <v>850</v>
      </c>
      <c r="B150" s="13">
        <v>7</v>
      </c>
      <c r="C150" s="13">
        <v>0</v>
      </c>
      <c r="D150" s="13">
        <v>0</v>
      </c>
      <c r="E150" s="13">
        <v>26</v>
      </c>
      <c r="F150" s="13">
        <v>0</v>
      </c>
      <c r="G150" s="13">
        <v>0</v>
      </c>
      <c r="H150" s="13">
        <v>36</v>
      </c>
      <c r="I150" s="13">
        <v>0</v>
      </c>
      <c r="J150" s="13">
        <v>0</v>
      </c>
      <c r="K150" s="13">
        <v>0</v>
      </c>
      <c r="L150" s="13">
        <v>0</v>
      </c>
      <c r="M150" s="13">
        <v>0</v>
      </c>
      <c r="N150" s="13">
        <v>28</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5">
        <v>7</v>
      </c>
      <c r="AH150" s="15">
        <v>90</v>
      </c>
      <c r="AI150" s="15">
        <v>0</v>
      </c>
      <c r="AJ150" s="15">
        <v>97</v>
      </c>
      <c r="AK150" s="73">
        <v>0</v>
      </c>
      <c r="AL150" s="15">
        <v>0</v>
      </c>
      <c r="AM150" s="13">
        <v>0</v>
      </c>
      <c r="AN150" s="17">
        <v>0</v>
      </c>
      <c r="AO150" s="13">
        <v>0</v>
      </c>
      <c r="AP150" s="13">
        <v>0</v>
      </c>
      <c r="AQ150" s="13">
        <v>0</v>
      </c>
      <c r="AR150" s="13">
        <v>0</v>
      </c>
      <c r="AS150" s="13">
        <v>0</v>
      </c>
      <c r="AT150" s="13">
        <v>0</v>
      </c>
      <c r="AU150" s="13">
        <v>0</v>
      </c>
      <c r="AV150" s="13">
        <v>0</v>
      </c>
      <c r="AW150" s="13">
        <v>0</v>
      </c>
      <c r="AX150" s="13">
        <v>0</v>
      </c>
      <c r="AY150" s="13">
        <v>0</v>
      </c>
      <c r="AZ150" s="13">
        <v>0</v>
      </c>
      <c r="BA150" s="13">
        <v>0</v>
      </c>
      <c r="BB150" s="13">
        <v>0</v>
      </c>
      <c r="BC150" s="13">
        <v>0</v>
      </c>
      <c r="BD150" s="13">
        <v>0</v>
      </c>
      <c r="BE150" s="13">
        <v>0</v>
      </c>
      <c r="BF150" s="13">
        <v>0</v>
      </c>
      <c r="BG150" s="13">
        <v>0</v>
      </c>
      <c r="BH150" s="13">
        <v>0</v>
      </c>
      <c r="BI150" s="13">
        <v>0</v>
      </c>
      <c r="BJ150" s="13">
        <v>0</v>
      </c>
      <c r="BK150" s="13">
        <v>0</v>
      </c>
      <c r="BL150" s="13">
        <v>0</v>
      </c>
      <c r="BM150" s="13">
        <v>0</v>
      </c>
      <c r="BN150" s="13">
        <v>0</v>
      </c>
      <c r="BO150" s="13">
        <v>0</v>
      </c>
      <c r="BP150" s="13">
        <v>0</v>
      </c>
      <c r="BQ150" s="13">
        <v>0</v>
      </c>
      <c r="BR150" s="13">
        <v>0</v>
      </c>
      <c r="BS150" s="13">
        <v>0</v>
      </c>
      <c r="BT150" s="13">
        <v>0</v>
      </c>
      <c r="BU150" s="13">
        <v>0</v>
      </c>
      <c r="BV150" s="13">
        <v>0</v>
      </c>
      <c r="BW150" s="13">
        <v>0</v>
      </c>
      <c r="BX150" s="13">
        <v>0</v>
      </c>
      <c r="BY150" s="13">
        <v>0</v>
      </c>
      <c r="BZ150" s="13">
        <v>0</v>
      </c>
      <c r="CA150" s="13">
        <v>0</v>
      </c>
      <c r="CB150" s="13">
        <v>0</v>
      </c>
      <c r="CC150" s="13">
        <v>0</v>
      </c>
      <c r="CD150" s="13">
        <v>0</v>
      </c>
      <c r="CE150" s="13">
        <v>0</v>
      </c>
      <c r="CF150" s="13">
        <v>0</v>
      </c>
      <c r="CG150" s="13">
        <v>0</v>
      </c>
      <c r="CH150" s="13">
        <v>0</v>
      </c>
      <c r="CI150" s="169"/>
      <c r="CJ150" s="169"/>
      <c r="CK150" s="169"/>
      <c r="CL150" s="169"/>
      <c r="CM150" s="169"/>
      <c r="CN150" s="169"/>
      <c r="CO150" s="169"/>
      <c r="CP150" s="169"/>
      <c r="CQ150" s="169"/>
      <c r="CR150" s="169"/>
      <c r="CS150" s="169"/>
      <c r="CT150" s="169"/>
      <c r="CU150" s="169"/>
      <c r="CV150" s="169"/>
      <c r="CW150" s="169"/>
    </row>
    <row r="151" spans="1:101">
      <c r="A151" s="171" t="s">
        <v>851</v>
      </c>
      <c r="B151" s="18">
        <v>9</v>
      </c>
      <c r="C151" s="13">
        <v>0</v>
      </c>
      <c r="D151" s="13">
        <v>0</v>
      </c>
      <c r="E151" s="18">
        <v>281</v>
      </c>
      <c r="F151" s="13">
        <v>0</v>
      </c>
      <c r="G151" s="13">
        <v>0</v>
      </c>
      <c r="H151" s="18">
        <v>62</v>
      </c>
      <c r="I151" s="13">
        <v>0</v>
      </c>
      <c r="J151" s="13">
        <v>0</v>
      </c>
      <c r="K151" s="18">
        <v>128</v>
      </c>
      <c r="L151" s="13">
        <v>0</v>
      </c>
      <c r="M151" s="13">
        <v>0</v>
      </c>
      <c r="N151" s="18">
        <v>9</v>
      </c>
      <c r="O151" s="13">
        <v>0</v>
      </c>
      <c r="P151" s="13">
        <v>0</v>
      </c>
      <c r="Q151" s="18">
        <v>0</v>
      </c>
      <c r="R151" s="13">
        <v>0</v>
      </c>
      <c r="S151" s="13">
        <v>0</v>
      </c>
      <c r="T151" s="13">
        <v>0</v>
      </c>
      <c r="U151" s="13">
        <v>0</v>
      </c>
      <c r="V151" s="13">
        <v>0</v>
      </c>
      <c r="W151" s="13">
        <v>0</v>
      </c>
      <c r="X151" s="13">
        <v>0</v>
      </c>
      <c r="Y151" s="13">
        <v>0</v>
      </c>
      <c r="Z151" s="13">
        <v>0</v>
      </c>
      <c r="AA151" s="13">
        <v>0</v>
      </c>
      <c r="AB151" s="13">
        <v>0</v>
      </c>
      <c r="AC151" s="13">
        <v>0</v>
      </c>
      <c r="AD151" s="13">
        <v>0</v>
      </c>
      <c r="AE151" s="13">
        <v>0</v>
      </c>
      <c r="AF151" s="13">
        <v>0</v>
      </c>
      <c r="AG151" s="18">
        <v>9</v>
      </c>
      <c r="AH151" s="18">
        <v>480</v>
      </c>
      <c r="AI151" s="18">
        <v>0</v>
      </c>
      <c r="AJ151" s="18">
        <v>489</v>
      </c>
      <c r="AK151" s="73">
        <v>0</v>
      </c>
      <c r="AL151" s="15">
        <v>0</v>
      </c>
      <c r="AM151" s="13">
        <v>0</v>
      </c>
      <c r="AN151" s="17">
        <v>0</v>
      </c>
      <c r="AO151" s="13">
        <v>0</v>
      </c>
      <c r="AP151" s="13">
        <v>0</v>
      </c>
      <c r="AQ151" s="13">
        <v>0</v>
      </c>
      <c r="AR151" s="13">
        <v>0</v>
      </c>
      <c r="AS151" s="13">
        <v>0</v>
      </c>
      <c r="AT151" s="13">
        <v>0</v>
      </c>
      <c r="AU151" s="13">
        <v>0</v>
      </c>
      <c r="AV151" s="13">
        <v>0</v>
      </c>
      <c r="AW151" s="13">
        <v>0</v>
      </c>
      <c r="AX151" s="13">
        <v>0</v>
      </c>
      <c r="AY151" s="13">
        <v>0</v>
      </c>
      <c r="AZ151" s="13">
        <v>0</v>
      </c>
      <c r="BA151" s="13">
        <v>0</v>
      </c>
      <c r="BB151" s="13">
        <v>0</v>
      </c>
      <c r="BC151" s="13">
        <v>0</v>
      </c>
      <c r="BD151" s="13">
        <v>0</v>
      </c>
      <c r="BE151" s="13">
        <v>0</v>
      </c>
      <c r="BF151" s="13">
        <v>0</v>
      </c>
      <c r="BG151" s="13">
        <v>0</v>
      </c>
      <c r="BH151" s="13">
        <v>0</v>
      </c>
      <c r="BI151" s="13">
        <v>0</v>
      </c>
      <c r="BJ151" s="13">
        <v>0</v>
      </c>
      <c r="BK151" s="13">
        <v>0</v>
      </c>
      <c r="BL151" s="13">
        <v>0</v>
      </c>
      <c r="BM151" s="13">
        <v>0</v>
      </c>
      <c r="BN151" s="13">
        <v>0</v>
      </c>
      <c r="BO151" s="13">
        <v>0</v>
      </c>
      <c r="BP151" s="13">
        <v>0</v>
      </c>
      <c r="BQ151" s="13">
        <v>0</v>
      </c>
      <c r="BR151" s="13">
        <v>0</v>
      </c>
      <c r="BS151" s="13">
        <v>0</v>
      </c>
      <c r="BT151" s="13">
        <v>0</v>
      </c>
      <c r="BU151" s="13">
        <v>0</v>
      </c>
      <c r="BV151" s="13">
        <v>0</v>
      </c>
      <c r="BW151" s="13">
        <v>0</v>
      </c>
      <c r="BX151" s="13">
        <v>0</v>
      </c>
      <c r="BY151" s="13">
        <v>0</v>
      </c>
      <c r="BZ151" s="13">
        <v>0</v>
      </c>
      <c r="CA151" s="13">
        <v>0</v>
      </c>
      <c r="CB151" s="13">
        <v>0</v>
      </c>
      <c r="CC151" s="13">
        <v>0</v>
      </c>
      <c r="CD151" s="13">
        <v>0</v>
      </c>
      <c r="CE151" s="13">
        <v>0</v>
      </c>
      <c r="CF151" s="13">
        <v>0</v>
      </c>
      <c r="CG151" s="13">
        <v>0</v>
      </c>
      <c r="CH151" s="13">
        <v>0</v>
      </c>
    </row>
    <row r="152" spans="1:101">
      <c r="A152" s="171" t="s">
        <v>2874</v>
      </c>
      <c r="B152" s="18">
        <v>8</v>
      </c>
      <c r="C152" s="13">
        <v>0</v>
      </c>
      <c r="D152" s="13">
        <v>0</v>
      </c>
      <c r="E152" s="18">
        <v>14</v>
      </c>
      <c r="F152" s="13">
        <v>0</v>
      </c>
      <c r="G152" s="13">
        <v>0</v>
      </c>
      <c r="H152" s="18">
        <v>72</v>
      </c>
      <c r="I152" s="13">
        <v>0</v>
      </c>
      <c r="J152" s="13">
        <v>0</v>
      </c>
      <c r="K152" s="18">
        <v>0</v>
      </c>
      <c r="L152" s="13">
        <v>0</v>
      </c>
      <c r="M152" s="13">
        <v>0</v>
      </c>
      <c r="N152" s="18">
        <v>0</v>
      </c>
      <c r="O152" s="13">
        <v>0</v>
      </c>
      <c r="P152" s="13">
        <v>0</v>
      </c>
      <c r="Q152" s="18">
        <v>0</v>
      </c>
      <c r="R152" s="13">
        <v>0</v>
      </c>
      <c r="S152" s="13">
        <v>0</v>
      </c>
      <c r="T152" s="13">
        <v>0</v>
      </c>
      <c r="U152" s="13">
        <v>0</v>
      </c>
      <c r="V152" s="13">
        <v>0</v>
      </c>
      <c r="W152" s="13">
        <v>0</v>
      </c>
      <c r="X152" s="13">
        <v>0</v>
      </c>
      <c r="Y152" s="13">
        <v>0</v>
      </c>
      <c r="Z152" s="13">
        <v>0</v>
      </c>
      <c r="AA152" s="13">
        <v>0</v>
      </c>
      <c r="AB152" s="13">
        <v>0</v>
      </c>
      <c r="AC152" s="13">
        <v>0</v>
      </c>
      <c r="AD152" s="13">
        <v>0</v>
      </c>
      <c r="AE152" s="13">
        <v>0</v>
      </c>
      <c r="AF152" s="18">
        <v>0</v>
      </c>
      <c r="AG152" s="18">
        <v>8</v>
      </c>
      <c r="AH152" s="18">
        <v>86</v>
      </c>
      <c r="AI152" s="18">
        <v>0</v>
      </c>
      <c r="AJ152" s="18">
        <v>94</v>
      </c>
      <c r="AK152" s="73">
        <v>0</v>
      </c>
      <c r="AL152" s="15">
        <v>0</v>
      </c>
      <c r="AM152" s="13">
        <v>0</v>
      </c>
      <c r="AN152" s="17">
        <v>0</v>
      </c>
      <c r="AO152" s="13">
        <v>0</v>
      </c>
      <c r="AP152" s="13">
        <v>0</v>
      </c>
      <c r="AQ152" s="13">
        <v>0</v>
      </c>
      <c r="AR152" s="13">
        <v>0</v>
      </c>
      <c r="AS152" s="13">
        <v>0</v>
      </c>
      <c r="AT152" s="13">
        <v>0</v>
      </c>
      <c r="AU152" s="13">
        <v>0</v>
      </c>
      <c r="AV152" s="13">
        <v>0</v>
      </c>
      <c r="AW152" s="13">
        <v>0</v>
      </c>
      <c r="AX152" s="13">
        <v>0</v>
      </c>
      <c r="AY152" s="13">
        <v>0</v>
      </c>
      <c r="AZ152" s="13">
        <v>0</v>
      </c>
      <c r="BA152" s="13">
        <v>0</v>
      </c>
      <c r="BB152" s="13">
        <v>0</v>
      </c>
      <c r="BC152" s="13">
        <v>0</v>
      </c>
      <c r="BD152" s="13">
        <v>0</v>
      </c>
      <c r="BE152" s="13">
        <v>0</v>
      </c>
      <c r="BF152" s="13">
        <v>0</v>
      </c>
      <c r="BG152" s="13">
        <v>0</v>
      </c>
      <c r="BH152" s="13">
        <v>0</v>
      </c>
      <c r="BI152" s="13">
        <v>0</v>
      </c>
      <c r="BJ152" s="13">
        <v>0</v>
      </c>
      <c r="BK152" s="13">
        <v>0</v>
      </c>
      <c r="BL152" s="13">
        <v>0</v>
      </c>
      <c r="BM152" s="13">
        <v>0</v>
      </c>
      <c r="BN152" s="13">
        <v>0</v>
      </c>
      <c r="BO152" s="13">
        <v>0</v>
      </c>
      <c r="BP152" s="13">
        <v>0</v>
      </c>
      <c r="BQ152" s="13">
        <v>0</v>
      </c>
      <c r="BR152" s="13">
        <v>0</v>
      </c>
      <c r="BS152" s="13">
        <v>0</v>
      </c>
      <c r="BT152" s="13">
        <v>0</v>
      </c>
      <c r="BU152" s="13">
        <v>0</v>
      </c>
      <c r="BV152" s="13">
        <v>0</v>
      </c>
      <c r="BW152" s="13">
        <v>0</v>
      </c>
      <c r="BX152" s="13">
        <v>0</v>
      </c>
      <c r="BY152" s="13">
        <v>0</v>
      </c>
      <c r="BZ152" s="13">
        <v>0</v>
      </c>
      <c r="CA152" s="13">
        <v>0</v>
      </c>
      <c r="CB152" s="13">
        <v>0</v>
      </c>
      <c r="CC152" s="13">
        <v>0</v>
      </c>
      <c r="CD152" s="13">
        <v>0</v>
      </c>
      <c r="CE152" s="13">
        <v>0</v>
      </c>
      <c r="CF152" s="13">
        <v>0</v>
      </c>
      <c r="CG152" s="13">
        <v>0</v>
      </c>
      <c r="CH152" s="13">
        <v>0</v>
      </c>
    </row>
    <row r="153" spans="1:101">
      <c r="A153" s="171" t="s">
        <v>852</v>
      </c>
      <c r="B153" s="18">
        <v>11</v>
      </c>
      <c r="C153" s="13">
        <v>0</v>
      </c>
      <c r="D153" s="13">
        <v>0</v>
      </c>
      <c r="E153" s="18">
        <v>39</v>
      </c>
      <c r="F153" s="13">
        <v>0</v>
      </c>
      <c r="G153" s="13">
        <v>0</v>
      </c>
      <c r="H153" s="18">
        <v>82</v>
      </c>
      <c r="I153" s="13">
        <v>0</v>
      </c>
      <c r="J153" s="13">
        <v>0</v>
      </c>
      <c r="K153" s="18">
        <v>15</v>
      </c>
      <c r="L153" s="13">
        <v>0</v>
      </c>
      <c r="M153" s="13">
        <v>0</v>
      </c>
      <c r="N153" s="18">
        <v>19</v>
      </c>
      <c r="O153" s="13">
        <v>0</v>
      </c>
      <c r="P153" s="13">
        <v>0</v>
      </c>
      <c r="Q153" s="18">
        <v>0</v>
      </c>
      <c r="R153" s="13">
        <v>0</v>
      </c>
      <c r="S153" s="13">
        <v>0</v>
      </c>
      <c r="T153" s="13">
        <v>0</v>
      </c>
      <c r="U153" s="13">
        <v>0</v>
      </c>
      <c r="V153" s="13">
        <v>0</v>
      </c>
      <c r="W153" s="13">
        <v>0</v>
      </c>
      <c r="X153" s="13">
        <v>0</v>
      </c>
      <c r="Y153" s="13">
        <v>0</v>
      </c>
      <c r="Z153" s="13">
        <v>0</v>
      </c>
      <c r="AA153" s="13">
        <v>0</v>
      </c>
      <c r="AB153" s="13">
        <v>0</v>
      </c>
      <c r="AC153" s="13">
        <v>0</v>
      </c>
      <c r="AD153" s="13">
        <v>0</v>
      </c>
      <c r="AE153" s="13">
        <v>1</v>
      </c>
      <c r="AF153" s="13">
        <v>7</v>
      </c>
      <c r="AG153" s="18">
        <v>11</v>
      </c>
      <c r="AH153" s="18">
        <v>155</v>
      </c>
      <c r="AI153" s="18">
        <v>8</v>
      </c>
      <c r="AJ153" s="18">
        <v>174</v>
      </c>
      <c r="AK153" s="73">
        <v>0</v>
      </c>
      <c r="AL153" s="15">
        <v>0</v>
      </c>
      <c r="AM153" s="13">
        <v>0</v>
      </c>
      <c r="AN153" s="17">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0</v>
      </c>
      <c r="BD153" s="13">
        <v>0</v>
      </c>
      <c r="BE153" s="13">
        <v>0</v>
      </c>
      <c r="BF153" s="13">
        <v>0</v>
      </c>
      <c r="BG153" s="13">
        <v>0</v>
      </c>
      <c r="BH153" s="13">
        <v>0</v>
      </c>
      <c r="BI153" s="13">
        <v>0</v>
      </c>
      <c r="BJ153" s="13">
        <v>0</v>
      </c>
      <c r="BK153" s="13">
        <v>0</v>
      </c>
      <c r="BL153" s="13">
        <v>0</v>
      </c>
      <c r="BM153" s="13">
        <v>0</v>
      </c>
      <c r="BN153" s="13">
        <v>0</v>
      </c>
      <c r="BO153" s="13">
        <v>0</v>
      </c>
      <c r="BP153" s="13">
        <v>0</v>
      </c>
      <c r="BQ153" s="13">
        <v>0</v>
      </c>
      <c r="BR153" s="13">
        <v>0</v>
      </c>
      <c r="BS153" s="13">
        <v>0</v>
      </c>
      <c r="BT153" s="13">
        <v>0</v>
      </c>
      <c r="BU153" s="13">
        <v>0</v>
      </c>
      <c r="BV153" s="13">
        <v>0</v>
      </c>
      <c r="BW153" s="13">
        <v>0</v>
      </c>
      <c r="BX153" s="13">
        <v>0</v>
      </c>
      <c r="BY153" s="13">
        <v>0</v>
      </c>
      <c r="BZ153" s="13">
        <v>0</v>
      </c>
      <c r="CA153" s="13">
        <v>0</v>
      </c>
      <c r="CB153" s="13">
        <v>0</v>
      </c>
      <c r="CC153" s="13">
        <v>0</v>
      </c>
      <c r="CD153" s="13">
        <v>0</v>
      </c>
      <c r="CE153" s="13">
        <v>0</v>
      </c>
      <c r="CF153" s="13">
        <v>0</v>
      </c>
      <c r="CG153" s="13">
        <v>0</v>
      </c>
      <c r="CH153" s="13">
        <v>0</v>
      </c>
    </row>
    <row r="154" spans="1:101">
      <c r="A154" s="171" t="s">
        <v>853</v>
      </c>
      <c r="B154" s="18">
        <v>11</v>
      </c>
      <c r="C154" s="13">
        <v>0</v>
      </c>
      <c r="D154" s="13">
        <v>0</v>
      </c>
      <c r="E154" s="18">
        <v>0</v>
      </c>
      <c r="F154" s="13">
        <v>0</v>
      </c>
      <c r="G154" s="13">
        <v>0</v>
      </c>
      <c r="H154" s="18">
        <v>77</v>
      </c>
      <c r="I154" s="13">
        <v>0</v>
      </c>
      <c r="J154" s="13">
        <v>0</v>
      </c>
      <c r="K154" s="18">
        <v>0</v>
      </c>
      <c r="L154" s="13">
        <v>0</v>
      </c>
      <c r="M154" s="13">
        <v>0</v>
      </c>
      <c r="N154" s="18">
        <v>12</v>
      </c>
      <c r="O154" s="13">
        <v>0</v>
      </c>
      <c r="P154" s="13">
        <v>0</v>
      </c>
      <c r="Q154" s="18">
        <v>0</v>
      </c>
      <c r="R154" s="13">
        <v>0</v>
      </c>
      <c r="S154" s="13">
        <v>0</v>
      </c>
      <c r="T154" s="18">
        <v>0</v>
      </c>
      <c r="U154" s="13">
        <v>0</v>
      </c>
      <c r="V154" s="13">
        <v>0</v>
      </c>
      <c r="W154" s="18">
        <v>0</v>
      </c>
      <c r="X154" s="13">
        <v>0</v>
      </c>
      <c r="Y154" s="13">
        <v>0</v>
      </c>
      <c r="Z154" s="18">
        <v>0</v>
      </c>
      <c r="AA154" s="13">
        <v>0</v>
      </c>
      <c r="AB154" s="13">
        <v>0</v>
      </c>
      <c r="AC154" s="13">
        <v>1</v>
      </c>
      <c r="AD154" s="13">
        <v>0</v>
      </c>
      <c r="AE154" s="18">
        <v>0</v>
      </c>
      <c r="AF154" s="18">
        <v>0</v>
      </c>
      <c r="AG154" s="18">
        <v>11</v>
      </c>
      <c r="AH154" s="18">
        <v>89</v>
      </c>
      <c r="AI154" s="18">
        <v>0</v>
      </c>
      <c r="AJ154" s="18">
        <v>100</v>
      </c>
      <c r="AK154" s="73">
        <v>1</v>
      </c>
      <c r="AL154" s="15">
        <v>0</v>
      </c>
      <c r="AM154" s="13">
        <v>1</v>
      </c>
      <c r="AN154" s="132" t="s">
        <v>2853</v>
      </c>
      <c r="AO154" s="13">
        <v>0</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3">
        <v>0</v>
      </c>
      <c r="BE154" s="13">
        <v>0</v>
      </c>
      <c r="BF154" s="13">
        <v>0</v>
      </c>
      <c r="BG154" s="13">
        <v>0</v>
      </c>
      <c r="BH154" s="13">
        <v>0</v>
      </c>
      <c r="BI154" s="13">
        <v>0</v>
      </c>
      <c r="BJ154" s="13">
        <v>0</v>
      </c>
      <c r="BK154" s="13">
        <v>0</v>
      </c>
      <c r="BL154" s="13">
        <v>0</v>
      </c>
      <c r="BM154" s="13">
        <v>0</v>
      </c>
      <c r="BN154" s="13">
        <v>0</v>
      </c>
      <c r="BO154" s="13">
        <v>0</v>
      </c>
      <c r="BP154" s="13">
        <v>0</v>
      </c>
      <c r="BQ154" s="13">
        <v>0</v>
      </c>
      <c r="BR154" s="13">
        <v>0</v>
      </c>
      <c r="BS154" s="13">
        <v>0</v>
      </c>
      <c r="BT154" s="13">
        <v>0</v>
      </c>
      <c r="BU154" s="13">
        <v>0</v>
      </c>
      <c r="BV154" s="13">
        <v>0</v>
      </c>
      <c r="BW154" s="13">
        <v>0</v>
      </c>
      <c r="BX154" s="13">
        <v>0</v>
      </c>
      <c r="BY154" s="13">
        <v>0</v>
      </c>
      <c r="BZ154" s="13">
        <v>0</v>
      </c>
      <c r="CA154" s="13">
        <v>0</v>
      </c>
      <c r="CB154" s="13">
        <v>0</v>
      </c>
      <c r="CC154" s="13">
        <v>0</v>
      </c>
      <c r="CD154" s="13">
        <v>0</v>
      </c>
      <c r="CE154" s="13">
        <v>0</v>
      </c>
      <c r="CF154" s="13">
        <v>0</v>
      </c>
      <c r="CG154" s="13">
        <v>0</v>
      </c>
      <c r="CH154" s="13">
        <v>0</v>
      </c>
    </row>
    <row r="155" spans="1:101">
      <c r="A155" s="171" t="s">
        <v>2875</v>
      </c>
      <c r="B155" s="18">
        <v>12</v>
      </c>
      <c r="C155" s="13">
        <v>0</v>
      </c>
      <c r="D155" s="13">
        <v>0</v>
      </c>
      <c r="E155" s="18">
        <v>8</v>
      </c>
      <c r="F155" s="13">
        <v>0</v>
      </c>
      <c r="G155" s="13">
        <v>0</v>
      </c>
      <c r="H155" s="18">
        <v>90</v>
      </c>
      <c r="I155" s="13">
        <v>0</v>
      </c>
      <c r="J155" s="13">
        <v>0</v>
      </c>
      <c r="K155" s="18">
        <v>7</v>
      </c>
      <c r="L155" s="13">
        <v>0</v>
      </c>
      <c r="M155" s="13">
        <v>0</v>
      </c>
      <c r="N155" s="18">
        <v>11</v>
      </c>
      <c r="O155" s="13">
        <v>0</v>
      </c>
      <c r="P155" s="13">
        <v>0</v>
      </c>
      <c r="Q155" s="18">
        <v>0</v>
      </c>
      <c r="R155" s="13">
        <v>0</v>
      </c>
      <c r="S155" s="13">
        <v>0</v>
      </c>
      <c r="T155" s="13">
        <v>0</v>
      </c>
      <c r="U155" s="13">
        <v>0</v>
      </c>
      <c r="V155" s="13">
        <v>0</v>
      </c>
      <c r="W155" s="13">
        <v>0</v>
      </c>
      <c r="X155" s="13">
        <v>0</v>
      </c>
      <c r="Y155" s="13">
        <v>0</v>
      </c>
      <c r="Z155" s="13">
        <v>0</v>
      </c>
      <c r="AA155" s="13">
        <v>0</v>
      </c>
      <c r="AB155" s="13">
        <v>0</v>
      </c>
      <c r="AC155" s="13">
        <v>1</v>
      </c>
      <c r="AD155" s="13">
        <v>0</v>
      </c>
      <c r="AE155" s="13">
        <v>0</v>
      </c>
      <c r="AF155" s="13">
        <v>0</v>
      </c>
      <c r="AG155" s="18">
        <v>12</v>
      </c>
      <c r="AH155" s="18">
        <v>116</v>
      </c>
      <c r="AI155" s="18">
        <v>0</v>
      </c>
      <c r="AJ155" s="18">
        <v>128</v>
      </c>
      <c r="AK155" s="73">
        <v>1</v>
      </c>
      <c r="AL155" s="15">
        <v>0</v>
      </c>
      <c r="AM155" s="13">
        <v>1</v>
      </c>
      <c r="AN155" s="17" t="s">
        <v>2655</v>
      </c>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3">
        <v>0</v>
      </c>
      <c r="BE155" s="13">
        <v>0</v>
      </c>
      <c r="BF155" s="13">
        <v>0</v>
      </c>
      <c r="BG155" s="13">
        <v>0</v>
      </c>
      <c r="BH155" s="13">
        <v>0</v>
      </c>
      <c r="BI155" s="13">
        <v>0</v>
      </c>
      <c r="BJ155" s="13">
        <v>0</v>
      </c>
      <c r="BK155" s="13">
        <v>0</v>
      </c>
      <c r="BL155" s="13">
        <v>0</v>
      </c>
      <c r="BM155" s="13">
        <v>0</v>
      </c>
      <c r="BN155" s="13">
        <v>0</v>
      </c>
      <c r="BO155" s="13">
        <v>0</v>
      </c>
      <c r="BP155" s="13">
        <v>0</v>
      </c>
      <c r="BQ155" s="13">
        <v>0</v>
      </c>
      <c r="BR155" s="13">
        <v>0</v>
      </c>
      <c r="BS155" s="13">
        <v>0</v>
      </c>
      <c r="BT155" s="13">
        <v>0</v>
      </c>
      <c r="BU155" s="13">
        <v>0</v>
      </c>
      <c r="BV155" s="13">
        <v>0</v>
      </c>
      <c r="BW155" s="13">
        <v>0</v>
      </c>
      <c r="BX155" s="13">
        <v>0</v>
      </c>
      <c r="BY155" s="13">
        <v>0</v>
      </c>
      <c r="BZ155" s="13">
        <v>0</v>
      </c>
      <c r="CA155" s="13">
        <v>0</v>
      </c>
      <c r="CB155" s="13">
        <v>0</v>
      </c>
      <c r="CC155" s="13">
        <v>0</v>
      </c>
      <c r="CD155" s="13">
        <v>0</v>
      </c>
      <c r="CE155" s="13">
        <v>0</v>
      </c>
      <c r="CF155" s="13">
        <v>0</v>
      </c>
      <c r="CG155" s="13">
        <v>0</v>
      </c>
      <c r="CH155" s="13">
        <v>0</v>
      </c>
    </row>
    <row r="156" spans="1:101">
      <c r="A156" s="171" t="s">
        <v>2876</v>
      </c>
      <c r="B156" s="18">
        <v>7</v>
      </c>
      <c r="C156" s="13">
        <v>0</v>
      </c>
      <c r="D156" s="13">
        <v>0</v>
      </c>
      <c r="E156" s="18">
        <v>13</v>
      </c>
      <c r="F156" s="13">
        <v>0</v>
      </c>
      <c r="G156" s="13">
        <v>0</v>
      </c>
      <c r="H156" s="18">
        <v>41</v>
      </c>
      <c r="I156" s="13">
        <v>0</v>
      </c>
      <c r="J156" s="13">
        <v>0</v>
      </c>
      <c r="K156" s="13">
        <v>0</v>
      </c>
      <c r="L156" s="13">
        <v>0</v>
      </c>
      <c r="M156" s="13">
        <v>0</v>
      </c>
      <c r="N156" s="13">
        <v>0</v>
      </c>
      <c r="O156" s="13">
        <v>0</v>
      </c>
      <c r="P156" s="13">
        <v>0</v>
      </c>
      <c r="Q156" s="13">
        <v>0</v>
      </c>
      <c r="R156" s="13">
        <v>0</v>
      </c>
      <c r="S156" s="13">
        <v>0</v>
      </c>
      <c r="T156" s="13">
        <v>0</v>
      </c>
      <c r="U156" s="13">
        <v>0</v>
      </c>
      <c r="V156" s="13">
        <v>0</v>
      </c>
      <c r="W156" s="13">
        <v>0</v>
      </c>
      <c r="X156" s="13">
        <v>0</v>
      </c>
      <c r="Y156" s="13">
        <v>0</v>
      </c>
      <c r="Z156" s="13">
        <v>0</v>
      </c>
      <c r="AA156" s="13">
        <v>0</v>
      </c>
      <c r="AB156" s="13">
        <v>0</v>
      </c>
      <c r="AC156" s="13">
        <v>0</v>
      </c>
      <c r="AD156" s="13">
        <v>0</v>
      </c>
      <c r="AE156" s="13">
        <v>0</v>
      </c>
      <c r="AF156" s="13">
        <v>0</v>
      </c>
      <c r="AG156" s="18">
        <v>7</v>
      </c>
      <c r="AH156" s="18">
        <v>54</v>
      </c>
      <c r="AI156" s="15">
        <v>0</v>
      </c>
      <c r="AJ156" s="18">
        <v>61</v>
      </c>
      <c r="AK156" s="73">
        <v>0</v>
      </c>
      <c r="AL156" s="15">
        <v>0</v>
      </c>
      <c r="AM156" s="13">
        <v>0</v>
      </c>
      <c r="AN156" s="17">
        <v>0</v>
      </c>
      <c r="AO156" s="13">
        <v>0</v>
      </c>
      <c r="AP156" s="13">
        <v>0</v>
      </c>
      <c r="AQ156" s="13">
        <v>0</v>
      </c>
      <c r="AR156" s="13">
        <v>0</v>
      </c>
      <c r="AS156" s="13">
        <v>0</v>
      </c>
      <c r="AT156" s="13">
        <v>0</v>
      </c>
      <c r="AU156" s="13">
        <v>0</v>
      </c>
      <c r="AV156" s="13">
        <v>0</v>
      </c>
      <c r="AW156" s="13">
        <v>0</v>
      </c>
      <c r="AX156" s="13">
        <v>0</v>
      </c>
      <c r="AY156" s="13">
        <v>0</v>
      </c>
      <c r="AZ156" s="13">
        <v>0</v>
      </c>
      <c r="BA156" s="13">
        <v>0</v>
      </c>
      <c r="BB156" s="13">
        <v>0</v>
      </c>
      <c r="BC156" s="13">
        <v>0</v>
      </c>
      <c r="BD156" s="13">
        <v>0</v>
      </c>
      <c r="BE156" s="13">
        <v>0</v>
      </c>
      <c r="BF156" s="13">
        <v>0</v>
      </c>
      <c r="BG156" s="13">
        <v>0</v>
      </c>
      <c r="BH156" s="13">
        <v>0</v>
      </c>
      <c r="BI156" s="13">
        <v>0</v>
      </c>
      <c r="BJ156" s="13">
        <v>0</v>
      </c>
      <c r="BK156" s="13">
        <v>0</v>
      </c>
      <c r="BL156" s="13">
        <v>0</v>
      </c>
      <c r="BM156" s="13">
        <v>0</v>
      </c>
      <c r="BN156" s="13">
        <v>0</v>
      </c>
      <c r="BO156" s="13">
        <v>0</v>
      </c>
      <c r="BP156" s="13">
        <v>0</v>
      </c>
      <c r="BQ156" s="13">
        <v>0</v>
      </c>
      <c r="BR156" s="13">
        <v>0</v>
      </c>
      <c r="BS156" s="13">
        <v>0</v>
      </c>
      <c r="BT156" s="13">
        <v>0</v>
      </c>
      <c r="BU156" s="13">
        <v>0</v>
      </c>
      <c r="BV156" s="13">
        <v>0</v>
      </c>
      <c r="BW156" s="13">
        <v>0</v>
      </c>
      <c r="BX156" s="13">
        <v>0</v>
      </c>
      <c r="BY156" s="13">
        <v>0</v>
      </c>
      <c r="BZ156" s="13">
        <v>0</v>
      </c>
      <c r="CA156" s="13">
        <v>0</v>
      </c>
      <c r="CB156" s="13">
        <v>0</v>
      </c>
      <c r="CC156" s="13">
        <v>0</v>
      </c>
      <c r="CD156" s="13">
        <v>0</v>
      </c>
      <c r="CE156" s="13">
        <v>0</v>
      </c>
      <c r="CF156" s="13">
        <v>0</v>
      </c>
      <c r="CG156" s="13">
        <v>0</v>
      </c>
      <c r="CH156" s="13">
        <v>0</v>
      </c>
    </row>
    <row r="157" spans="1:101">
      <c r="A157" s="51" t="s">
        <v>2877</v>
      </c>
      <c r="B157" s="13">
        <v>9</v>
      </c>
      <c r="C157" s="13">
        <v>0</v>
      </c>
      <c r="D157" s="13">
        <v>0</v>
      </c>
      <c r="E157" s="13">
        <v>30</v>
      </c>
      <c r="F157" s="13">
        <v>0</v>
      </c>
      <c r="G157" s="13">
        <v>0</v>
      </c>
      <c r="H157" s="13">
        <v>32</v>
      </c>
      <c r="I157" s="13">
        <v>0</v>
      </c>
      <c r="J157" s="13">
        <v>0</v>
      </c>
      <c r="K157" s="13">
        <v>0</v>
      </c>
      <c r="L157" s="13">
        <v>0</v>
      </c>
      <c r="M157" s="13">
        <v>0</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0</v>
      </c>
      <c r="AE157" s="13">
        <v>0</v>
      </c>
      <c r="AF157" s="13">
        <v>0</v>
      </c>
      <c r="AG157" s="15">
        <v>9</v>
      </c>
      <c r="AH157" s="15">
        <v>62</v>
      </c>
      <c r="AI157" s="15">
        <v>0</v>
      </c>
      <c r="AJ157" s="15">
        <v>71</v>
      </c>
      <c r="AK157" s="73">
        <v>0</v>
      </c>
      <c r="AL157" s="15">
        <v>0</v>
      </c>
      <c r="AM157" s="13">
        <v>0</v>
      </c>
      <c r="AN157" s="17">
        <v>0</v>
      </c>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3">
        <v>0</v>
      </c>
      <c r="BE157" s="13">
        <v>0</v>
      </c>
      <c r="BF157" s="13">
        <v>0</v>
      </c>
      <c r="BG157" s="13">
        <v>0</v>
      </c>
      <c r="BH157" s="13">
        <v>0</v>
      </c>
      <c r="BI157" s="13">
        <v>0</v>
      </c>
      <c r="BJ157" s="13">
        <v>0</v>
      </c>
      <c r="BK157" s="13">
        <v>0</v>
      </c>
      <c r="BL157" s="13">
        <v>0</v>
      </c>
      <c r="BM157" s="13">
        <v>0</v>
      </c>
      <c r="BN157" s="13">
        <v>0</v>
      </c>
      <c r="BO157" s="13">
        <v>0</v>
      </c>
      <c r="BP157" s="13">
        <v>0</v>
      </c>
      <c r="BQ157" s="13">
        <v>0</v>
      </c>
      <c r="BR157" s="13">
        <v>0</v>
      </c>
      <c r="BS157" s="13">
        <v>0</v>
      </c>
      <c r="BT157" s="13">
        <v>0</v>
      </c>
      <c r="BU157" s="13">
        <v>0</v>
      </c>
      <c r="BV157" s="13">
        <v>0</v>
      </c>
      <c r="BW157" s="13">
        <v>0</v>
      </c>
      <c r="BX157" s="13">
        <v>0</v>
      </c>
      <c r="BY157" s="13">
        <v>0</v>
      </c>
      <c r="BZ157" s="13">
        <v>0</v>
      </c>
      <c r="CA157" s="13">
        <v>0</v>
      </c>
      <c r="CB157" s="13">
        <v>0</v>
      </c>
      <c r="CC157" s="13">
        <v>0</v>
      </c>
      <c r="CD157" s="13">
        <v>0</v>
      </c>
      <c r="CE157" s="13">
        <v>0</v>
      </c>
      <c r="CF157" s="13">
        <v>0</v>
      </c>
      <c r="CG157" s="13">
        <v>0</v>
      </c>
      <c r="CH157" s="13">
        <v>0</v>
      </c>
      <c r="CI157" s="169"/>
      <c r="CJ157" s="169"/>
      <c r="CK157" s="169"/>
      <c r="CL157" s="169"/>
      <c r="CM157" s="169"/>
      <c r="CN157" s="169"/>
      <c r="CO157" s="169"/>
      <c r="CP157" s="169"/>
      <c r="CQ157" s="169"/>
      <c r="CR157" s="169"/>
      <c r="CS157" s="169"/>
      <c r="CT157" s="169"/>
      <c r="CU157" s="169"/>
      <c r="CV157" s="169"/>
      <c r="CW157" s="169"/>
    </row>
    <row r="158" spans="1:101">
      <c r="A158" s="171" t="s">
        <v>2878</v>
      </c>
      <c r="B158" s="16">
        <v>3</v>
      </c>
      <c r="C158" s="14">
        <v>0</v>
      </c>
      <c r="D158" s="14">
        <v>0</v>
      </c>
      <c r="E158" s="16">
        <v>61</v>
      </c>
      <c r="F158" s="14">
        <v>0</v>
      </c>
      <c r="G158" s="14">
        <v>0</v>
      </c>
      <c r="H158" s="16">
        <v>27</v>
      </c>
      <c r="I158" s="14">
        <v>0</v>
      </c>
      <c r="J158" s="14">
        <v>0</v>
      </c>
      <c r="K158" s="16">
        <v>0</v>
      </c>
      <c r="L158" s="14">
        <v>0</v>
      </c>
      <c r="M158" s="14">
        <v>0</v>
      </c>
      <c r="N158" s="16">
        <v>0</v>
      </c>
      <c r="O158" s="14">
        <v>0</v>
      </c>
      <c r="P158" s="14">
        <v>0</v>
      </c>
      <c r="Q158" s="16">
        <v>0</v>
      </c>
      <c r="R158" s="14">
        <v>0</v>
      </c>
      <c r="S158" s="14">
        <v>0</v>
      </c>
      <c r="T158" s="14">
        <v>0</v>
      </c>
      <c r="U158" s="14">
        <v>0</v>
      </c>
      <c r="V158" s="14">
        <v>0</v>
      </c>
      <c r="W158" s="16">
        <v>0</v>
      </c>
      <c r="X158" s="14">
        <v>0</v>
      </c>
      <c r="Y158" s="14">
        <v>0</v>
      </c>
      <c r="Z158" s="14">
        <v>0</v>
      </c>
      <c r="AA158" s="14">
        <v>0</v>
      </c>
      <c r="AB158" s="14">
        <v>0</v>
      </c>
      <c r="AC158" s="14">
        <v>0</v>
      </c>
      <c r="AD158" s="14">
        <v>0</v>
      </c>
      <c r="AE158" s="14">
        <v>0</v>
      </c>
      <c r="AF158" s="14">
        <v>0</v>
      </c>
      <c r="AG158" s="16">
        <v>3</v>
      </c>
      <c r="AH158" s="16">
        <v>88</v>
      </c>
      <c r="AI158" s="19">
        <v>0</v>
      </c>
      <c r="AJ158" s="16">
        <v>91</v>
      </c>
      <c r="AK158" s="73">
        <v>0</v>
      </c>
      <c r="AL158" s="19">
        <v>0</v>
      </c>
      <c r="AM158" s="14">
        <v>0</v>
      </c>
      <c r="AN158" s="20">
        <v>0</v>
      </c>
      <c r="AO158" s="14">
        <v>0</v>
      </c>
      <c r="AP158" s="14">
        <v>0</v>
      </c>
      <c r="AQ158" s="14">
        <v>0</v>
      </c>
      <c r="AR158" s="14">
        <v>0</v>
      </c>
      <c r="AS158" s="14">
        <v>0</v>
      </c>
      <c r="AT158" s="14">
        <v>0</v>
      </c>
      <c r="AU158" s="14">
        <v>0</v>
      </c>
      <c r="AV158" s="14">
        <v>0</v>
      </c>
      <c r="AW158" s="14">
        <v>0</v>
      </c>
      <c r="AX158" s="14">
        <v>0</v>
      </c>
      <c r="AY158" s="14">
        <v>0</v>
      </c>
      <c r="AZ158" s="14">
        <v>0</v>
      </c>
      <c r="BA158" s="14">
        <v>0</v>
      </c>
      <c r="BB158" s="14">
        <v>0</v>
      </c>
      <c r="BC158" s="14">
        <v>0</v>
      </c>
      <c r="BD158" s="14">
        <v>0</v>
      </c>
      <c r="BE158" s="14">
        <v>0</v>
      </c>
      <c r="BF158" s="14">
        <v>0</v>
      </c>
      <c r="BG158" s="14">
        <v>0</v>
      </c>
      <c r="BH158" s="14">
        <v>0</v>
      </c>
      <c r="BI158" s="14">
        <v>0</v>
      </c>
      <c r="BJ158" s="14">
        <v>0</v>
      </c>
      <c r="BK158" s="14">
        <v>0</v>
      </c>
      <c r="BL158" s="14">
        <v>0</v>
      </c>
      <c r="BM158" s="14">
        <v>0</v>
      </c>
      <c r="BN158" s="14">
        <v>0</v>
      </c>
      <c r="BO158" s="14">
        <v>0</v>
      </c>
      <c r="BP158" s="14">
        <v>0</v>
      </c>
      <c r="BQ158" s="14">
        <v>0</v>
      </c>
      <c r="BR158" s="14">
        <v>0</v>
      </c>
      <c r="BS158" s="14">
        <v>0</v>
      </c>
      <c r="BT158" s="14">
        <v>0</v>
      </c>
      <c r="BU158" s="14">
        <v>0</v>
      </c>
      <c r="BV158" s="14">
        <v>0</v>
      </c>
      <c r="BW158" s="14">
        <v>0</v>
      </c>
      <c r="BX158" s="14">
        <v>0</v>
      </c>
      <c r="BY158" s="14">
        <v>0</v>
      </c>
      <c r="BZ158" s="14">
        <v>0</v>
      </c>
      <c r="CA158" s="14">
        <v>0</v>
      </c>
      <c r="CB158" s="14">
        <v>0</v>
      </c>
      <c r="CC158" s="14">
        <v>0</v>
      </c>
      <c r="CD158" s="14">
        <v>0</v>
      </c>
      <c r="CE158" s="14">
        <v>0</v>
      </c>
      <c r="CF158" s="14">
        <v>0</v>
      </c>
      <c r="CG158" s="14">
        <v>0</v>
      </c>
      <c r="CH158" s="14">
        <v>0</v>
      </c>
    </row>
    <row r="159" spans="1:101">
      <c r="A159" s="171" t="s">
        <v>2879</v>
      </c>
      <c r="B159" s="16">
        <v>8</v>
      </c>
      <c r="C159" s="14">
        <v>0</v>
      </c>
      <c r="D159" s="14">
        <v>0</v>
      </c>
      <c r="E159" s="16">
        <v>0</v>
      </c>
      <c r="F159" s="14">
        <v>0</v>
      </c>
      <c r="G159" s="14">
        <v>0</v>
      </c>
      <c r="H159" s="16">
        <v>64</v>
      </c>
      <c r="I159" s="14">
        <v>0</v>
      </c>
      <c r="J159" s="14">
        <v>0</v>
      </c>
      <c r="K159" s="16">
        <v>0</v>
      </c>
      <c r="L159" s="14">
        <v>0</v>
      </c>
      <c r="M159" s="14">
        <v>0</v>
      </c>
      <c r="N159" s="16">
        <v>0</v>
      </c>
      <c r="O159" s="14">
        <v>0</v>
      </c>
      <c r="P159" s="14">
        <v>0</v>
      </c>
      <c r="Q159" s="16">
        <v>0</v>
      </c>
      <c r="R159" s="14">
        <v>0</v>
      </c>
      <c r="S159" s="14">
        <v>0</v>
      </c>
      <c r="T159" s="14">
        <v>0</v>
      </c>
      <c r="U159" s="14">
        <v>0</v>
      </c>
      <c r="V159" s="14">
        <v>0</v>
      </c>
      <c r="W159" s="16">
        <v>0</v>
      </c>
      <c r="X159" s="14">
        <v>0</v>
      </c>
      <c r="Y159" s="14">
        <v>0</v>
      </c>
      <c r="Z159" s="14">
        <v>0</v>
      </c>
      <c r="AA159" s="14">
        <v>0</v>
      </c>
      <c r="AB159" s="14">
        <v>0</v>
      </c>
      <c r="AC159" s="14">
        <v>0</v>
      </c>
      <c r="AD159" s="14">
        <v>0</v>
      </c>
      <c r="AE159" s="14">
        <v>0</v>
      </c>
      <c r="AF159" s="14">
        <v>0</v>
      </c>
      <c r="AG159" s="16">
        <v>8</v>
      </c>
      <c r="AH159" s="16">
        <v>64</v>
      </c>
      <c r="AI159" s="19">
        <v>0</v>
      </c>
      <c r="AJ159" s="16">
        <v>72</v>
      </c>
      <c r="AK159" s="73">
        <v>0</v>
      </c>
      <c r="AL159" s="19">
        <v>0</v>
      </c>
      <c r="AM159" s="14">
        <v>0</v>
      </c>
      <c r="AN159" s="20">
        <v>0</v>
      </c>
      <c r="AO159" s="14">
        <v>0</v>
      </c>
      <c r="AP159" s="14">
        <v>0</v>
      </c>
      <c r="AQ159" s="14">
        <v>0</v>
      </c>
      <c r="AR159" s="14">
        <v>0</v>
      </c>
      <c r="AS159" s="14">
        <v>0</v>
      </c>
      <c r="AT159" s="14">
        <v>0</v>
      </c>
      <c r="AU159" s="14">
        <v>0</v>
      </c>
      <c r="AV159" s="14">
        <v>0</v>
      </c>
      <c r="AW159" s="14">
        <v>0</v>
      </c>
      <c r="AX159" s="14">
        <v>0</v>
      </c>
      <c r="AY159" s="14">
        <v>0</v>
      </c>
      <c r="AZ159" s="14">
        <v>0</v>
      </c>
      <c r="BA159" s="14">
        <v>0</v>
      </c>
      <c r="BB159" s="14">
        <v>0</v>
      </c>
      <c r="BC159" s="14">
        <v>0</v>
      </c>
      <c r="BD159" s="14">
        <v>0</v>
      </c>
      <c r="BE159" s="14">
        <v>0</v>
      </c>
      <c r="BF159" s="14">
        <v>0</v>
      </c>
      <c r="BG159" s="14">
        <v>0</v>
      </c>
      <c r="BH159" s="14">
        <v>0</v>
      </c>
      <c r="BI159" s="14">
        <v>0</v>
      </c>
      <c r="BJ159" s="14">
        <v>0</v>
      </c>
      <c r="BK159" s="14">
        <v>0</v>
      </c>
      <c r="BL159" s="14">
        <v>0</v>
      </c>
      <c r="BM159" s="14">
        <v>0</v>
      </c>
      <c r="BN159" s="14">
        <v>0</v>
      </c>
      <c r="BO159" s="14">
        <v>0</v>
      </c>
      <c r="BP159" s="14">
        <v>0</v>
      </c>
      <c r="BQ159" s="14">
        <v>0</v>
      </c>
      <c r="BR159" s="14">
        <v>0</v>
      </c>
      <c r="BS159" s="14">
        <v>0</v>
      </c>
      <c r="BT159" s="14">
        <v>0</v>
      </c>
      <c r="BU159" s="14">
        <v>0</v>
      </c>
      <c r="BV159" s="14">
        <v>0</v>
      </c>
      <c r="BW159" s="14">
        <v>0</v>
      </c>
      <c r="BX159" s="14">
        <v>0</v>
      </c>
      <c r="BY159" s="14">
        <v>0</v>
      </c>
      <c r="BZ159" s="14">
        <v>0</v>
      </c>
      <c r="CA159" s="14">
        <v>0</v>
      </c>
      <c r="CB159" s="14">
        <v>0</v>
      </c>
      <c r="CC159" s="14">
        <v>0</v>
      </c>
      <c r="CD159" s="14">
        <v>0</v>
      </c>
      <c r="CE159" s="14">
        <v>0</v>
      </c>
      <c r="CF159" s="14">
        <v>0</v>
      </c>
      <c r="CG159" s="14">
        <v>0</v>
      </c>
      <c r="CH159" s="14">
        <v>0</v>
      </c>
    </row>
    <row r="160" spans="1:101">
      <c r="A160" s="171" t="s">
        <v>854</v>
      </c>
      <c r="B160" s="18">
        <v>8</v>
      </c>
      <c r="C160" s="13">
        <v>0</v>
      </c>
      <c r="D160" s="13">
        <v>0</v>
      </c>
      <c r="E160" s="18">
        <v>4</v>
      </c>
      <c r="F160" s="13">
        <v>0</v>
      </c>
      <c r="G160" s="13">
        <v>0</v>
      </c>
      <c r="H160" s="18">
        <v>46</v>
      </c>
      <c r="I160" s="13">
        <v>0</v>
      </c>
      <c r="J160" s="13">
        <v>0</v>
      </c>
      <c r="K160" s="18">
        <v>0</v>
      </c>
      <c r="L160" s="13">
        <v>0</v>
      </c>
      <c r="M160" s="13">
        <v>0</v>
      </c>
      <c r="N160" s="18">
        <v>0</v>
      </c>
      <c r="O160" s="13">
        <v>0</v>
      </c>
      <c r="P160" s="13">
        <v>0</v>
      </c>
      <c r="Q160" s="18">
        <v>0</v>
      </c>
      <c r="R160" s="13">
        <v>0</v>
      </c>
      <c r="S160" s="13">
        <v>0</v>
      </c>
      <c r="T160" s="13">
        <v>0</v>
      </c>
      <c r="U160" s="13">
        <v>0</v>
      </c>
      <c r="V160" s="13">
        <v>0</v>
      </c>
      <c r="W160" s="13">
        <v>0</v>
      </c>
      <c r="X160" s="13">
        <v>0</v>
      </c>
      <c r="Y160" s="13">
        <v>0</v>
      </c>
      <c r="Z160" s="13">
        <v>0</v>
      </c>
      <c r="AA160" s="13">
        <v>0</v>
      </c>
      <c r="AB160" s="13">
        <v>0</v>
      </c>
      <c r="AC160" s="13">
        <v>1</v>
      </c>
      <c r="AD160" s="13">
        <v>0</v>
      </c>
      <c r="AE160" s="13">
        <v>0</v>
      </c>
      <c r="AF160" s="18">
        <v>0</v>
      </c>
      <c r="AG160" s="18">
        <v>8</v>
      </c>
      <c r="AH160" s="18">
        <v>50</v>
      </c>
      <c r="AI160" s="18">
        <v>0</v>
      </c>
      <c r="AJ160" s="18">
        <v>58</v>
      </c>
      <c r="AK160" s="73">
        <v>1</v>
      </c>
      <c r="AL160" s="15">
        <v>0</v>
      </c>
      <c r="AM160" s="13">
        <v>1</v>
      </c>
      <c r="AN160" s="17" t="s">
        <v>2830</v>
      </c>
      <c r="AO160" s="13">
        <v>0</v>
      </c>
      <c r="AP160" s="13">
        <v>0</v>
      </c>
      <c r="AQ160" s="13">
        <v>0</v>
      </c>
      <c r="AR160" s="13">
        <v>0</v>
      </c>
      <c r="AS160" s="13">
        <v>0</v>
      </c>
      <c r="AT160" s="13">
        <v>0</v>
      </c>
      <c r="AU160" s="13">
        <v>0</v>
      </c>
      <c r="AV160" s="13">
        <v>0</v>
      </c>
      <c r="AW160" s="13">
        <v>0</v>
      </c>
      <c r="AX160" s="13">
        <v>0</v>
      </c>
      <c r="AY160" s="13">
        <v>0</v>
      </c>
      <c r="AZ160" s="13">
        <v>0</v>
      </c>
      <c r="BA160" s="13">
        <v>0</v>
      </c>
      <c r="BB160" s="13">
        <v>0</v>
      </c>
      <c r="BC160" s="13">
        <v>0</v>
      </c>
      <c r="BD160" s="13">
        <v>0</v>
      </c>
      <c r="BE160" s="13">
        <v>0</v>
      </c>
      <c r="BF160" s="13">
        <v>0</v>
      </c>
      <c r="BG160" s="13">
        <v>0</v>
      </c>
      <c r="BH160" s="13">
        <v>0</v>
      </c>
      <c r="BI160" s="13">
        <v>0</v>
      </c>
      <c r="BJ160" s="13">
        <v>0</v>
      </c>
      <c r="BK160" s="13">
        <v>0</v>
      </c>
      <c r="BL160" s="13">
        <v>0</v>
      </c>
      <c r="BM160" s="13">
        <v>0</v>
      </c>
      <c r="BN160" s="13">
        <v>0</v>
      </c>
      <c r="BO160" s="13">
        <v>0</v>
      </c>
      <c r="BP160" s="13">
        <v>0</v>
      </c>
      <c r="BQ160" s="13">
        <v>0</v>
      </c>
      <c r="BR160" s="13">
        <v>0</v>
      </c>
      <c r="BS160" s="13">
        <v>0</v>
      </c>
      <c r="BT160" s="13">
        <v>0</v>
      </c>
      <c r="BU160" s="13">
        <v>0</v>
      </c>
      <c r="BV160" s="13">
        <v>0</v>
      </c>
      <c r="BW160" s="13">
        <v>0</v>
      </c>
      <c r="BX160" s="13">
        <v>0</v>
      </c>
      <c r="BY160" s="13">
        <v>0</v>
      </c>
      <c r="BZ160" s="13">
        <v>0</v>
      </c>
      <c r="CA160" s="13">
        <v>0</v>
      </c>
      <c r="CB160" s="13">
        <v>0</v>
      </c>
      <c r="CC160" s="13">
        <v>0</v>
      </c>
      <c r="CD160" s="13">
        <v>0</v>
      </c>
      <c r="CE160" s="13">
        <v>0</v>
      </c>
      <c r="CF160" s="13">
        <v>0</v>
      </c>
      <c r="CG160" s="13">
        <v>0</v>
      </c>
      <c r="CH160" s="13">
        <v>0</v>
      </c>
    </row>
    <row r="161" spans="1:101">
      <c r="A161" s="51" t="s">
        <v>2880</v>
      </c>
      <c r="B161" s="13">
        <v>4</v>
      </c>
      <c r="C161" s="13">
        <v>0</v>
      </c>
      <c r="D161" s="13">
        <v>0</v>
      </c>
      <c r="E161" s="13">
        <v>2</v>
      </c>
      <c r="F161" s="13">
        <v>0</v>
      </c>
      <c r="G161" s="13">
        <v>0</v>
      </c>
      <c r="H161" s="13">
        <v>87</v>
      </c>
      <c r="I161" s="13">
        <v>0</v>
      </c>
      <c r="J161" s="13">
        <v>0</v>
      </c>
      <c r="K161" s="13">
        <v>0</v>
      </c>
      <c r="L161" s="13">
        <v>0</v>
      </c>
      <c r="M161" s="13">
        <v>0</v>
      </c>
      <c r="N161" s="13">
        <v>0</v>
      </c>
      <c r="O161" s="13">
        <v>0</v>
      </c>
      <c r="P161" s="13">
        <v>0</v>
      </c>
      <c r="Q161" s="13">
        <v>20</v>
      </c>
      <c r="R161" s="13">
        <v>0</v>
      </c>
      <c r="S161" s="13">
        <v>0</v>
      </c>
      <c r="T161" s="13">
        <v>0</v>
      </c>
      <c r="U161" s="13">
        <v>0</v>
      </c>
      <c r="V161" s="13">
        <v>0</v>
      </c>
      <c r="W161" s="13">
        <v>0</v>
      </c>
      <c r="X161" s="13">
        <v>0</v>
      </c>
      <c r="Y161" s="13">
        <v>0</v>
      </c>
      <c r="Z161" s="13">
        <v>0</v>
      </c>
      <c r="AA161" s="13">
        <v>0</v>
      </c>
      <c r="AB161" s="13">
        <v>0</v>
      </c>
      <c r="AC161" s="13">
        <v>0</v>
      </c>
      <c r="AD161" s="13">
        <v>0</v>
      </c>
      <c r="AE161" s="13">
        <v>0</v>
      </c>
      <c r="AF161" s="13">
        <v>0</v>
      </c>
      <c r="AG161" s="15">
        <v>4</v>
      </c>
      <c r="AH161" s="15">
        <v>109</v>
      </c>
      <c r="AI161" s="15">
        <v>0</v>
      </c>
      <c r="AJ161" s="15">
        <v>113</v>
      </c>
      <c r="AK161" s="73">
        <v>0</v>
      </c>
      <c r="AL161" s="15">
        <v>0</v>
      </c>
      <c r="AM161" s="13">
        <v>0</v>
      </c>
      <c r="AN161" s="17">
        <v>0</v>
      </c>
      <c r="AO161" s="13">
        <v>0</v>
      </c>
      <c r="AP161" s="13">
        <v>0</v>
      </c>
      <c r="AQ161" s="13">
        <v>0</v>
      </c>
      <c r="AR161" s="13">
        <v>0</v>
      </c>
      <c r="AS161" s="13">
        <v>0</v>
      </c>
      <c r="AT161" s="13">
        <v>0</v>
      </c>
      <c r="AU161" s="13">
        <v>0</v>
      </c>
      <c r="AV161" s="13">
        <v>0</v>
      </c>
      <c r="AW161" s="13">
        <v>0</v>
      </c>
      <c r="AX161" s="13">
        <v>0</v>
      </c>
      <c r="AY161" s="13">
        <v>0</v>
      </c>
      <c r="AZ161" s="13">
        <v>0</v>
      </c>
      <c r="BA161" s="13">
        <v>0</v>
      </c>
      <c r="BB161" s="13">
        <v>0</v>
      </c>
      <c r="BC161" s="13">
        <v>0</v>
      </c>
      <c r="BD161" s="13">
        <v>0</v>
      </c>
      <c r="BE161" s="13">
        <v>0</v>
      </c>
      <c r="BF161" s="13">
        <v>0</v>
      </c>
      <c r="BG161" s="13">
        <v>0</v>
      </c>
      <c r="BH161" s="13">
        <v>0</v>
      </c>
      <c r="BI161" s="13">
        <v>0</v>
      </c>
      <c r="BJ161" s="13">
        <v>0</v>
      </c>
      <c r="BK161" s="13">
        <v>0</v>
      </c>
      <c r="BL161" s="13">
        <v>0</v>
      </c>
      <c r="BM161" s="13">
        <v>0</v>
      </c>
      <c r="BN161" s="13">
        <v>0</v>
      </c>
      <c r="BO161" s="13">
        <v>0</v>
      </c>
      <c r="BP161" s="13">
        <v>0</v>
      </c>
      <c r="BQ161" s="13">
        <v>0</v>
      </c>
      <c r="BR161" s="13">
        <v>0</v>
      </c>
      <c r="BS161" s="13">
        <v>0</v>
      </c>
      <c r="BT161" s="13">
        <v>0</v>
      </c>
      <c r="BU161" s="13">
        <v>0</v>
      </c>
      <c r="BV161" s="13">
        <v>0</v>
      </c>
      <c r="BW161" s="13">
        <v>0</v>
      </c>
      <c r="BX161" s="13">
        <v>0</v>
      </c>
      <c r="BY161" s="13">
        <v>0</v>
      </c>
      <c r="BZ161" s="13">
        <v>0</v>
      </c>
      <c r="CA161" s="13">
        <v>0</v>
      </c>
      <c r="CB161" s="13">
        <v>0</v>
      </c>
      <c r="CC161" s="13">
        <v>0</v>
      </c>
      <c r="CD161" s="13">
        <v>0</v>
      </c>
      <c r="CE161" s="13">
        <v>0</v>
      </c>
      <c r="CF161" s="13">
        <v>0</v>
      </c>
      <c r="CG161" s="13">
        <v>0</v>
      </c>
      <c r="CH161" s="13">
        <v>0</v>
      </c>
      <c r="CI161" s="169"/>
      <c r="CJ161" s="169"/>
      <c r="CK161" s="169"/>
      <c r="CL161" s="169"/>
      <c r="CM161" s="169"/>
      <c r="CN161" s="169"/>
      <c r="CO161" s="169"/>
      <c r="CP161" s="169"/>
      <c r="CQ161" s="169"/>
      <c r="CR161" s="169"/>
      <c r="CS161" s="169"/>
      <c r="CT161" s="169"/>
      <c r="CU161" s="169"/>
      <c r="CV161" s="169"/>
      <c r="CW161" s="169"/>
    </row>
    <row r="162" spans="1:101">
      <c r="A162" s="171" t="s">
        <v>2881</v>
      </c>
      <c r="B162" s="18">
        <v>7</v>
      </c>
      <c r="C162" s="13">
        <v>0</v>
      </c>
      <c r="D162" s="13">
        <v>0</v>
      </c>
      <c r="E162" s="18">
        <v>2</v>
      </c>
      <c r="F162" s="13">
        <v>0</v>
      </c>
      <c r="G162" s="13">
        <v>0</v>
      </c>
      <c r="H162" s="18">
        <v>44</v>
      </c>
      <c r="I162" s="13">
        <v>0</v>
      </c>
      <c r="J162" s="13">
        <v>0</v>
      </c>
      <c r="K162" s="18">
        <v>3</v>
      </c>
      <c r="L162" s="13">
        <v>0</v>
      </c>
      <c r="M162" s="13">
        <v>0</v>
      </c>
      <c r="N162" s="18">
        <v>5</v>
      </c>
      <c r="O162" s="13">
        <v>0</v>
      </c>
      <c r="P162" s="13">
        <v>0</v>
      </c>
      <c r="Q162" s="18">
        <v>0</v>
      </c>
      <c r="R162" s="13">
        <v>0</v>
      </c>
      <c r="S162" s="13">
        <v>0</v>
      </c>
      <c r="T162" s="13">
        <v>0</v>
      </c>
      <c r="U162" s="13">
        <v>0</v>
      </c>
      <c r="V162" s="13">
        <v>0</v>
      </c>
      <c r="W162" s="13">
        <v>0</v>
      </c>
      <c r="X162" s="13">
        <v>0</v>
      </c>
      <c r="Y162" s="13">
        <v>0</v>
      </c>
      <c r="Z162" s="13">
        <v>0</v>
      </c>
      <c r="AA162" s="13">
        <v>0</v>
      </c>
      <c r="AB162" s="13">
        <v>0</v>
      </c>
      <c r="AC162" s="13">
        <v>0</v>
      </c>
      <c r="AD162" s="13">
        <v>0</v>
      </c>
      <c r="AE162" s="13">
        <v>0</v>
      </c>
      <c r="AF162" s="18">
        <v>0</v>
      </c>
      <c r="AG162" s="18">
        <v>7</v>
      </c>
      <c r="AH162" s="18">
        <v>54</v>
      </c>
      <c r="AI162" s="18">
        <v>0</v>
      </c>
      <c r="AJ162" s="18">
        <v>61</v>
      </c>
      <c r="AK162" s="73">
        <v>0</v>
      </c>
      <c r="AL162" s="15">
        <v>0</v>
      </c>
      <c r="AM162" s="13">
        <v>0</v>
      </c>
      <c r="AN162" s="17">
        <v>0</v>
      </c>
      <c r="AO162" s="13">
        <v>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3">
        <v>0</v>
      </c>
      <c r="BE162" s="13">
        <v>0</v>
      </c>
      <c r="BF162" s="13">
        <v>0</v>
      </c>
      <c r="BG162" s="13">
        <v>0</v>
      </c>
      <c r="BH162" s="13">
        <v>0</v>
      </c>
      <c r="BI162" s="13">
        <v>0</v>
      </c>
      <c r="BJ162" s="13">
        <v>0</v>
      </c>
      <c r="BK162" s="13">
        <v>0</v>
      </c>
      <c r="BL162" s="13">
        <v>0</v>
      </c>
      <c r="BM162" s="13">
        <v>0</v>
      </c>
      <c r="BN162" s="13">
        <v>0</v>
      </c>
      <c r="BO162" s="13">
        <v>0</v>
      </c>
      <c r="BP162" s="13">
        <v>0</v>
      </c>
      <c r="BQ162" s="13">
        <v>0</v>
      </c>
      <c r="BR162" s="13">
        <v>0</v>
      </c>
      <c r="BS162" s="13">
        <v>0</v>
      </c>
      <c r="BT162" s="13">
        <v>0</v>
      </c>
      <c r="BU162" s="13">
        <v>0</v>
      </c>
      <c r="BV162" s="13">
        <v>0</v>
      </c>
      <c r="BW162" s="13">
        <v>0</v>
      </c>
      <c r="BX162" s="13">
        <v>0</v>
      </c>
      <c r="BY162" s="13">
        <v>0</v>
      </c>
      <c r="BZ162" s="13">
        <v>0</v>
      </c>
      <c r="CA162" s="13">
        <v>0</v>
      </c>
      <c r="CB162" s="13">
        <v>0</v>
      </c>
      <c r="CC162" s="13">
        <v>0</v>
      </c>
      <c r="CD162" s="13">
        <v>0</v>
      </c>
      <c r="CE162" s="13">
        <v>0</v>
      </c>
      <c r="CF162" s="13">
        <v>0</v>
      </c>
      <c r="CG162" s="13">
        <v>0</v>
      </c>
      <c r="CH162" s="13">
        <v>0</v>
      </c>
    </row>
    <row r="163" spans="1:101">
      <c r="A163" s="171" t="s">
        <v>855</v>
      </c>
      <c r="B163" s="18">
        <v>8</v>
      </c>
      <c r="C163" s="13">
        <v>0</v>
      </c>
      <c r="D163" s="13">
        <v>0</v>
      </c>
      <c r="E163" s="18">
        <v>1</v>
      </c>
      <c r="F163" s="13">
        <v>0</v>
      </c>
      <c r="G163" s="13">
        <v>0</v>
      </c>
      <c r="H163" s="18">
        <v>55</v>
      </c>
      <c r="I163" s="13">
        <v>0</v>
      </c>
      <c r="J163" s="13">
        <v>0</v>
      </c>
      <c r="K163" s="18">
        <v>3</v>
      </c>
      <c r="L163" s="13">
        <v>0</v>
      </c>
      <c r="M163" s="13">
        <v>0</v>
      </c>
      <c r="N163" s="18">
        <v>26</v>
      </c>
      <c r="O163" s="13">
        <v>0</v>
      </c>
      <c r="P163" s="13">
        <v>0</v>
      </c>
      <c r="Q163" s="18">
        <v>0</v>
      </c>
      <c r="R163" s="13">
        <v>0</v>
      </c>
      <c r="S163" s="13">
        <v>0</v>
      </c>
      <c r="T163" s="13">
        <v>0</v>
      </c>
      <c r="U163" s="13">
        <v>0</v>
      </c>
      <c r="V163" s="13">
        <v>0</v>
      </c>
      <c r="W163" s="13">
        <v>0</v>
      </c>
      <c r="X163" s="13">
        <v>0</v>
      </c>
      <c r="Y163" s="13">
        <v>0</v>
      </c>
      <c r="Z163" s="13">
        <v>0</v>
      </c>
      <c r="AA163" s="13">
        <v>0</v>
      </c>
      <c r="AB163" s="13">
        <v>0</v>
      </c>
      <c r="AC163" s="13">
        <v>0</v>
      </c>
      <c r="AD163" s="13">
        <v>0</v>
      </c>
      <c r="AE163" s="13">
        <v>0</v>
      </c>
      <c r="AF163" s="18">
        <v>0</v>
      </c>
      <c r="AG163" s="18">
        <v>8</v>
      </c>
      <c r="AH163" s="18">
        <v>85</v>
      </c>
      <c r="AI163" s="18">
        <v>0</v>
      </c>
      <c r="AJ163" s="18">
        <v>93</v>
      </c>
      <c r="AK163" s="73">
        <v>0</v>
      </c>
      <c r="AL163" s="15">
        <v>0</v>
      </c>
      <c r="AM163" s="13">
        <v>0</v>
      </c>
      <c r="AN163" s="17">
        <v>0</v>
      </c>
      <c r="AO163" s="13">
        <v>0</v>
      </c>
      <c r="AP163" s="13">
        <v>0</v>
      </c>
      <c r="AQ163" s="13">
        <v>0</v>
      </c>
      <c r="AR163" s="13">
        <v>0</v>
      </c>
      <c r="AS163" s="13">
        <v>0</v>
      </c>
      <c r="AT163" s="13">
        <v>0</v>
      </c>
      <c r="AU163" s="13">
        <v>0</v>
      </c>
      <c r="AV163" s="13">
        <v>0</v>
      </c>
      <c r="AW163" s="13">
        <v>0</v>
      </c>
      <c r="AX163" s="13">
        <v>0</v>
      </c>
      <c r="AY163" s="13">
        <v>0</v>
      </c>
      <c r="AZ163" s="13">
        <v>0</v>
      </c>
      <c r="BA163" s="13">
        <v>0</v>
      </c>
      <c r="BB163" s="13">
        <v>0</v>
      </c>
      <c r="BC163" s="13">
        <v>0</v>
      </c>
      <c r="BD163" s="13">
        <v>0</v>
      </c>
      <c r="BE163" s="13">
        <v>0</v>
      </c>
      <c r="BF163" s="13">
        <v>0</v>
      </c>
      <c r="BG163" s="13">
        <v>0</v>
      </c>
      <c r="BH163" s="13">
        <v>0</v>
      </c>
      <c r="BI163" s="13">
        <v>0</v>
      </c>
      <c r="BJ163" s="13">
        <v>0</v>
      </c>
      <c r="BK163" s="13">
        <v>0</v>
      </c>
      <c r="BL163" s="13">
        <v>0</v>
      </c>
      <c r="BM163" s="13">
        <v>0</v>
      </c>
      <c r="BN163" s="13">
        <v>0</v>
      </c>
      <c r="BO163" s="13">
        <v>0</v>
      </c>
      <c r="BP163" s="13">
        <v>0</v>
      </c>
      <c r="BQ163" s="13">
        <v>0</v>
      </c>
      <c r="BR163" s="13">
        <v>0</v>
      </c>
      <c r="BS163" s="13">
        <v>0</v>
      </c>
      <c r="BT163" s="13">
        <v>0</v>
      </c>
      <c r="BU163" s="13">
        <v>0</v>
      </c>
      <c r="BV163" s="13">
        <v>0</v>
      </c>
      <c r="BW163" s="13">
        <v>0</v>
      </c>
      <c r="BX163" s="13">
        <v>0</v>
      </c>
      <c r="BY163" s="13">
        <v>0</v>
      </c>
      <c r="BZ163" s="13">
        <v>0</v>
      </c>
      <c r="CA163" s="13">
        <v>0</v>
      </c>
      <c r="CB163" s="13">
        <v>0</v>
      </c>
      <c r="CC163" s="13">
        <v>0</v>
      </c>
      <c r="CD163" s="13">
        <v>0</v>
      </c>
      <c r="CE163" s="13">
        <v>0</v>
      </c>
      <c r="CF163" s="13">
        <v>0</v>
      </c>
      <c r="CG163" s="13">
        <v>0</v>
      </c>
      <c r="CH163" s="13">
        <v>0</v>
      </c>
    </row>
    <row r="164" spans="1:101">
      <c r="A164" s="171" t="s">
        <v>2882</v>
      </c>
      <c r="B164" s="18">
        <v>6</v>
      </c>
      <c r="C164" s="13">
        <v>0</v>
      </c>
      <c r="D164" s="13">
        <v>0</v>
      </c>
      <c r="E164" s="18">
        <v>0</v>
      </c>
      <c r="F164" s="13">
        <v>0</v>
      </c>
      <c r="G164" s="13">
        <v>0</v>
      </c>
      <c r="H164" s="18">
        <v>36</v>
      </c>
      <c r="I164" s="13">
        <v>0</v>
      </c>
      <c r="J164" s="13">
        <v>0</v>
      </c>
      <c r="K164" s="18">
        <v>0</v>
      </c>
      <c r="L164" s="13">
        <v>0</v>
      </c>
      <c r="M164" s="13">
        <v>0</v>
      </c>
      <c r="N164" s="18">
        <v>0</v>
      </c>
      <c r="O164" s="13">
        <v>0</v>
      </c>
      <c r="P164" s="13">
        <v>0</v>
      </c>
      <c r="Q164" s="18">
        <v>0</v>
      </c>
      <c r="R164" s="13">
        <v>0</v>
      </c>
      <c r="S164" s="13">
        <v>0</v>
      </c>
      <c r="T164" s="13">
        <v>0</v>
      </c>
      <c r="U164" s="13">
        <v>0</v>
      </c>
      <c r="V164" s="13">
        <v>0</v>
      </c>
      <c r="W164" s="13">
        <v>0</v>
      </c>
      <c r="X164" s="13">
        <v>0</v>
      </c>
      <c r="Y164" s="13">
        <v>0</v>
      </c>
      <c r="Z164" s="13">
        <v>0</v>
      </c>
      <c r="AA164" s="13">
        <v>0</v>
      </c>
      <c r="AB164" s="13">
        <v>0</v>
      </c>
      <c r="AC164" s="13">
        <v>0</v>
      </c>
      <c r="AD164" s="13">
        <v>0</v>
      </c>
      <c r="AE164" s="13">
        <v>0</v>
      </c>
      <c r="AF164" s="18">
        <v>0</v>
      </c>
      <c r="AG164" s="18">
        <v>6</v>
      </c>
      <c r="AH164" s="18">
        <v>36</v>
      </c>
      <c r="AI164" s="18">
        <v>0</v>
      </c>
      <c r="AJ164" s="18">
        <v>42</v>
      </c>
      <c r="AK164" s="73">
        <v>0</v>
      </c>
      <c r="AL164" s="15">
        <v>0</v>
      </c>
      <c r="AM164" s="13">
        <v>0</v>
      </c>
      <c r="AN164" s="17">
        <v>0</v>
      </c>
      <c r="AO164" s="13">
        <v>0</v>
      </c>
      <c r="AP164" s="13">
        <v>0</v>
      </c>
      <c r="AQ164" s="13">
        <v>0</v>
      </c>
      <c r="AR164" s="13">
        <v>0</v>
      </c>
      <c r="AS164" s="13">
        <v>0</v>
      </c>
      <c r="AT164" s="13">
        <v>0</v>
      </c>
      <c r="AU164" s="13">
        <v>0</v>
      </c>
      <c r="AV164" s="13">
        <v>0</v>
      </c>
      <c r="AW164" s="13">
        <v>0</v>
      </c>
      <c r="AX164" s="13">
        <v>0</v>
      </c>
      <c r="AY164" s="13">
        <v>0</v>
      </c>
      <c r="AZ164" s="13">
        <v>0</v>
      </c>
      <c r="BA164" s="13">
        <v>0</v>
      </c>
      <c r="BB164" s="13">
        <v>0</v>
      </c>
      <c r="BC164" s="13">
        <v>0</v>
      </c>
      <c r="BD164" s="13">
        <v>0</v>
      </c>
      <c r="BE164" s="13">
        <v>0</v>
      </c>
      <c r="BF164" s="13">
        <v>0</v>
      </c>
      <c r="BG164" s="13">
        <v>0</v>
      </c>
      <c r="BH164" s="13">
        <v>0</v>
      </c>
      <c r="BI164" s="13">
        <v>0</v>
      </c>
      <c r="BJ164" s="13">
        <v>0</v>
      </c>
      <c r="BK164" s="13">
        <v>0</v>
      </c>
      <c r="BL164" s="13">
        <v>0</v>
      </c>
      <c r="BM164" s="13">
        <v>0</v>
      </c>
      <c r="BN164" s="13">
        <v>0</v>
      </c>
      <c r="BO164" s="13">
        <v>0</v>
      </c>
      <c r="BP164" s="13">
        <v>0</v>
      </c>
      <c r="BQ164" s="13">
        <v>0</v>
      </c>
      <c r="BR164" s="13">
        <v>0</v>
      </c>
      <c r="BS164" s="13">
        <v>0</v>
      </c>
      <c r="BT164" s="13">
        <v>0</v>
      </c>
      <c r="BU164" s="13">
        <v>0</v>
      </c>
      <c r="BV164" s="13">
        <v>0</v>
      </c>
      <c r="BW164" s="13">
        <v>0</v>
      </c>
      <c r="BX164" s="13">
        <v>0</v>
      </c>
      <c r="BY164" s="13">
        <v>0</v>
      </c>
      <c r="BZ164" s="13">
        <v>0</v>
      </c>
      <c r="CA164" s="13">
        <v>0</v>
      </c>
      <c r="CB164" s="13">
        <v>0</v>
      </c>
      <c r="CC164" s="13">
        <v>0</v>
      </c>
      <c r="CD164" s="13">
        <v>0</v>
      </c>
      <c r="CE164" s="13">
        <v>0</v>
      </c>
      <c r="CF164" s="13">
        <v>0</v>
      </c>
      <c r="CG164" s="13">
        <v>0</v>
      </c>
      <c r="CH164" s="13">
        <v>0</v>
      </c>
    </row>
    <row r="165" spans="1:101">
      <c r="A165" s="171" t="s">
        <v>890</v>
      </c>
      <c r="B165" s="16">
        <v>3</v>
      </c>
      <c r="C165" s="14">
        <v>0</v>
      </c>
      <c r="D165" s="14">
        <v>0</v>
      </c>
      <c r="E165" s="16">
        <v>0</v>
      </c>
      <c r="F165" s="14">
        <v>0</v>
      </c>
      <c r="G165" s="14">
        <v>0</v>
      </c>
      <c r="H165" s="16">
        <v>39</v>
      </c>
      <c r="I165" s="14">
        <v>0</v>
      </c>
      <c r="J165" s="14">
        <v>0</v>
      </c>
      <c r="K165" s="16">
        <v>2</v>
      </c>
      <c r="L165" s="14">
        <v>0</v>
      </c>
      <c r="M165" s="14">
        <v>0</v>
      </c>
      <c r="N165" s="16">
        <v>22</v>
      </c>
      <c r="O165" s="14">
        <v>0</v>
      </c>
      <c r="P165" s="14">
        <v>0</v>
      </c>
      <c r="Q165" s="16">
        <v>0</v>
      </c>
      <c r="R165" s="14">
        <v>0</v>
      </c>
      <c r="S165" s="14">
        <v>0</v>
      </c>
      <c r="T165" s="14">
        <v>0</v>
      </c>
      <c r="U165" s="14">
        <v>0</v>
      </c>
      <c r="V165" s="14">
        <v>0</v>
      </c>
      <c r="W165" s="16">
        <v>0</v>
      </c>
      <c r="X165" s="14">
        <v>0</v>
      </c>
      <c r="Y165" s="14">
        <v>0</v>
      </c>
      <c r="Z165" s="14">
        <v>0</v>
      </c>
      <c r="AA165" s="14">
        <v>0</v>
      </c>
      <c r="AB165" s="14">
        <v>0</v>
      </c>
      <c r="AC165" s="14">
        <v>1</v>
      </c>
      <c r="AD165" s="14">
        <v>0</v>
      </c>
      <c r="AE165" s="14">
        <v>0</v>
      </c>
      <c r="AF165" s="14">
        <v>0</v>
      </c>
      <c r="AG165" s="16">
        <v>3</v>
      </c>
      <c r="AH165" s="16">
        <v>63</v>
      </c>
      <c r="AI165" s="19">
        <v>0</v>
      </c>
      <c r="AJ165" s="16">
        <v>66</v>
      </c>
      <c r="AK165" s="73">
        <v>1</v>
      </c>
      <c r="AL165" s="19">
        <v>0</v>
      </c>
      <c r="AM165" s="14">
        <v>0</v>
      </c>
      <c r="AN165" s="20" t="s">
        <v>2805</v>
      </c>
      <c r="AO165" s="14">
        <v>0</v>
      </c>
      <c r="AP165" s="14">
        <v>0</v>
      </c>
      <c r="AQ165" s="14">
        <v>0</v>
      </c>
      <c r="AR165" s="14">
        <v>0</v>
      </c>
      <c r="AS165" s="14">
        <v>0</v>
      </c>
      <c r="AT165" s="14">
        <v>0</v>
      </c>
      <c r="AU165" s="14">
        <v>0</v>
      </c>
      <c r="AV165" s="14">
        <v>0</v>
      </c>
      <c r="AW165" s="14">
        <v>0</v>
      </c>
      <c r="AX165" s="14">
        <v>0</v>
      </c>
      <c r="AY165" s="14">
        <v>0</v>
      </c>
      <c r="AZ165" s="14">
        <v>0</v>
      </c>
      <c r="BA165" s="14">
        <v>0</v>
      </c>
      <c r="BB165" s="14">
        <v>0</v>
      </c>
      <c r="BC165" s="14">
        <v>0</v>
      </c>
      <c r="BD165" s="14">
        <v>0</v>
      </c>
      <c r="BE165" s="14">
        <v>0</v>
      </c>
      <c r="BF165" s="14">
        <v>0</v>
      </c>
      <c r="BG165" s="14">
        <v>0</v>
      </c>
      <c r="BH165" s="14">
        <v>0</v>
      </c>
      <c r="BI165" s="14">
        <v>0</v>
      </c>
      <c r="BJ165" s="14">
        <v>0</v>
      </c>
      <c r="BK165" s="14">
        <v>0</v>
      </c>
      <c r="BL165" s="14">
        <v>0</v>
      </c>
      <c r="BM165" s="14">
        <v>0</v>
      </c>
      <c r="BN165" s="14">
        <v>0</v>
      </c>
      <c r="BO165" s="14">
        <v>0</v>
      </c>
      <c r="BP165" s="14">
        <v>0</v>
      </c>
      <c r="BQ165" s="14">
        <v>0</v>
      </c>
      <c r="BR165" s="14">
        <v>0</v>
      </c>
      <c r="BS165" s="14">
        <v>0</v>
      </c>
      <c r="BT165" s="14">
        <v>0</v>
      </c>
      <c r="BU165" s="14">
        <v>0</v>
      </c>
      <c r="BV165" s="14">
        <v>0</v>
      </c>
      <c r="BW165" s="14">
        <v>0</v>
      </c>
      <c r="BX165" s="14">
        <v>0</v>
      </c>
      <c r="BY165" s="14">
        <v>0</v>
      </c>
      <c r="BZ165" s="14">
        <v>0</v>
      </c>
      <c r="CA165" s="14">
        <v>0</v>
      </c>
      <c r="CB165" s="14">
        <v>0</v>
      </c>
      <c r="CC165" s="14">
        <v>0</v>
      </c>
      <c r="CD165" s="14">
        <v>0</v>
      </c>
      <c r="CE165" s="14">
        <v>0</v>
      </c>
      <c r="CF165" s="14">
        <v>0</v>
      </c>
      <c r="CG165" s="14">
        <v>0</v>
      </c>
      <c r="CH165" s="14">
        <v>0</v>
      </c>
    </row>
    <row r="166" spans="1:101">
      <c r="A166" s="171" t="s">
        <v>856</v>
      </c>
      <c r="B166" s="18">
        <v>6</v>
      </c>
      <c r="C166" s="13">
        <v>0</v>
      </c>
      <c r="D166" s="13">
        <v>0</v>
      </c>
      <c r="E166" s="18">
        <v>0</v>
      </c>
      <c r="F166" s="13">
        <v>0</v>
      </c>
      <c r="G166" s="13">
        <v>0</v>
      </c>
      <c r="H166" s="18">
        <v>52</v>
      </c>
      <c r="I166" s="13">
        <v>0</v>
      </c>
      <c r="J166" s="13">
        <v>0</v>
      </c>
      <c r="K166" s="18">
        <v>0</v>
      </c>
      <c r="L166" s="13">
        <v>0</v>
      </c>
      <c r="M166" s="13">
        <v>0</v>
      </c>
      <c r="N166" s="18">
        <v>0</v>
      </c>
      <c r="O166" s="13">
        <v>0</v>
      </c>
      <c r="P166" s="13">
        <v>0</v>
      </c>
      <c r="Q166" s="13">
        <v>0</v>
      </c>
      <c r="R166" s="13">
        <v>0</v>
      </c>
      <c r="S166" s="13">
        <v>0</v>
      </c>
      <c r="T166" s="13">
        <v>0</v>
      </c>
      <c r="U166" s="13">
        <v>0</v>
      </c>
      <c r="V166" s="13">
        <v>0</v>
      </c>
      <c r="W166" s="13">
        <v>0</v>
      </c>
      <c r="X166" s="13">
        <v>0</v>
      </c>
      <c r="Y166" s="13">
        <v>0</v>
      </c>
      <c r="Z166" s="13">
        <v>0</v>
      </c>
      <c r="AA166" s="13">
        <v>0</v>
      </c>
      <c r="AB166" s="13">
        <v>0</v>
      </c>
      <c r="AC166" s="13">
        <v>0</v>
      </c>
      <c r="AD166" s="13">
        <v>0</v>
      </c>
      <c r="AE166" s="13">
        <v>0</v>
      </c>
      <c r="AF166" s="13">
        <v>0</v>
      </c>
      <c r="AG166" s="18">
        <v>6</v>
      </c>
      <c r="AH166" s="18">
        <v>52</v>
      </c>
      <c r="AI166" s="15">
        <v>0</v>
      </c>
      <c r="AJ166" s="18">
        <v>58</v>
      </c>
      <c r="AK166" s="73">
        <v>0</v>
      </c>
      <c r="AL166" s="15">
        <v>0</v>
      </c>
      <c r="AM166" s="13">
        <v>0</v>
      </c>
      <c r="AN166" s="17">
        <v>0</v>
      </c>
      <c r="AO166" s="13">
        <v>0</v>
      </c>
      <c r="AP166" s="13">
        <v>0</v>
      </c>
      <c r="AQ166" s="13">
        <v>0</v>
      </c>
      <c r="AR166" s="13">
        <v>0</v>
      </c>
      <c r="AS166" s="13">
        <v>0</v>
      </c>
      <c r="AT166" s="13">
        <v>0</v>
      </c>
      <c r="AU166" s="13">
        <v>0</v>
      </c>
      <c r="AV166" s="13">
        <v>0</v>
      </c>
      <c r="AW166" s="13">
        <v>0</v>
      </c>
      <c r="AX166" s="13">
        <v>0</v>
      </c>
      <c r="AY166" s="13">
        <v>0</v>
      </c>
      <c r="AZ166" s="13">
        <v>0</v>
      </c>
      <c r="BA166" s="13">
        <v>0</v>
      </c>
      <c r="BB166" s="13">
        <v>0</v>
      </c>
      <c r="BC166" s="13">
        <v>0</v>
      </c>
      <c r="BD166" s="13">
        <v>0</v>
      </c>
      <c r="BE166" s="13">
        <v>0</v>
      </c>
      <c r="BF166" s="13">
        <v>0</v>
      </c>
      <c r="BG166" s="13">
        <v>0</v>
      </c>
      <c r="BH166" s="13">
        <v>0</v>
      </c>
      <c r="BI166" s="13">
        <v>0</v>
      </c>
      <c r="BJ166" s="13">
        <v>0</v>
      </c>
      <c r="BK166" s="13">
        <v>0</v>
      </c>
      <c r="BL166" s="13">
        <v>0</v>
      </c>
      <c r="BM166" s="13">
        <v>0</v>
      </c>
      <c r="BN166" s="13">
        <v>0</v>
      </c>
      <c r="BO166" s="13">
        <v>0</v>
      </c>
      <c r="BP166" s="13">
        <v>0</v>
      </c>
      <c r="BQ166" s="13">
        <v>0</v>
      </c>
      <c r="BR166" s="13">
        <v>0</v>
      </c>
      <c r="BS166" s="13">
        <v>0</v>
      </c>
      <c r="BT166" s="13">
        <v>0</v>
      </c>
      <c r="BU166" s="13">
        <v>0</v>
      </c>
      <c r="BV166" s="13">
        <v>0</v>
      </c>
      <c r="BW166" s="13">
        <v>0</v>
      </c>
      <c r="BX166" s="13">
        <v>0</v>
      </c>
      <c r="BY166" s="13">
        <v>0</v>
      </c>
      <c r="BZ166" s="13">
        <v>0</v>
      </c>
      <c r="CA166" s="13">
        <v>0</v>
      </c>
      <c r="CB166" s="13">
        <v>0</v>
      </c>
      <c r="CC166" s="13">
        <v>0</v>
      </c>
      <c r="CD166" s="13">
        <v>0</v>
      </c>
      <c r="CE166" s="13">
        <v>0</v>
      </c>
      <c r="CF166" s="13">
        <v>0</v>
      </c>
      <c r="CG166" s="13">
        <v>0</v>
      </c>
      <c r="CH166" s="13">
        <v>0</v>
      </c>
    </row>
    <row r="167" spans="1:101">
      <c r="A167" s="171" t="s">
        <v>2883</v>
      </c>
      <c r="B167" s="16">
        <v>5</v>
      </c>
      <c r="C167" s="13">
        <v>0</v>
      </c>
      <c r="D167" s="13">
        <v>0</v>
      </c>
      <c r="E167" s="16">
        <v>5</v>
      </c>
      <c r="F167" s="14">
        <v>0</v>
      </c>
      <c r="G167" s="14">
        <v>0</v>
      </c>
      <c r="H167" s="16">
        <v>44</v>
      </c>
      <c r="I167" s="13">
        <v>0</v>
      </c>
      <c r="J167" s="13">
        <v>0</v>
      </c>
      <c r="K167" s="16">
        <v>0</v>
      </c>
      <c r="L167" s="13">
        <v>0</v>
      </c>
      <c r="M167" s="13">
        <v>0</v>
      </c>
      <c r="N167" s="16">
        <v>0</v>
      </c>
      <c r="O167" s="13">
        <v>0</v>
      </c>
      <c r="P167" s="13">
        <v>0</v>
      </c>
      <c r="Q167" s="16">
        <v>0</v>
      </c>
      <c r="R167" s="13">
        <v>0</v>
      </c>
      <c r="S167" s="13">
        <v>0</v>
      </c>
      <c r="T167" s="13">
        <v>0</v>
      </c>
      <c r="U167" s="13">
        <v>0</v>
      </c>
      <c r="V167" s="13">
        <v>0</v>
      </c>
      <c r="W167" s="13">
        <v>0</v>
      </c>
      <c r="X167" s="13">
        <v>0</v>
      </c>
      <c r="Y167" s="13">
        <v>0</v>
      </c>
      <c r="Z167" s="13">
        <v>0</v>
      </c>
      <c r="AA167" s="13">
        <v>0</v>
      </c>
      <c r="AB167" s="13">
        <v>0</v>
      </c>
      <c r="AC167" s="13">
        <v>0</v>
      </c>
      <c r="AD167" s="13">
        <v>0</v>
      </c>
      <c r="AE167" s="13">
        <v>0</v>
      </c>
      <c r="AF167" s="13">
        <v>0</v>
      </c>
      <c r="AG167" s="16">
        <v>5</v>
      </c>
      <c r="AH167" s="16">
        <v>49</v>
      </c>
      <c r="AI167" s="16">
        <v>0</v>
      </c>
      <c r="AJ167" s="16">
        <v>54</v>
      </c>
      <c r="AK167" s="73">
        <v>0</v>
      </c>
      <c r="AL167" s="15">
        <v>0</v>
      </c>
      <c r="AM167" s="13">
        <v>0</v>
      </c>
      <c r="AN167" s="17">
        <v>0</v>
      </c>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3">
        <v>0</v>
      </c>
      <c r="BE167" s="13">
        <v>0</v>
      </c>
      <c r="BF167" s="13">
        <v>0</v>
      </c>
      <c r="BG167" s="13">
        <v>0</v>
      </c>
      <c r="BH167" s="13">
        <v>0</v>
      </c>
      <c r="BI167" s="13">
        <v>0</v>
      </c>
      <c r="BJ167" s="13">
        <v>0</v>
      </c>
      <c r="BK167" s="13">
        <v>0</v>
      </c>
      <c r="BL167" s="13">
        <v>0</v>
      </c>
      <c r="BM167" s="13">
        <v>0</v>
      </c>
      <c r="BN167" s="13">
        <v>0</v>
      </c>
      <c r="BO167" s="13">
        <v>0</v>
      </c>
      <c r="BP167" s="13">
        <v>0</v>
      </c>
      <c r="BQ167" s="13">
        <v>0</v>
      </c>
      <c r="BR167" s="13">
        <v>0</v>
      </c>
      <c r="BS167" s="13">
        <v>0</v>
      </c>
      <c r="BT167" s="13">
        <v>0</v>
      </c>
      <c r="BU167" s="13">
        <v>0</v>
      </c>
      <c r="BV167" s="13">
        <v>0</v>
      </c>
      <c r="BW167" s="13">
        <v>0</v>
      </c>
      <c r="BX167" s="13">
        <v>0</v>
      </c>
      <c r="BY167" s="13">
        <v>0</v>
      </c>
      <c r="BZ167" s="13">
        <v>0</v>
      </c>
      <c r="CA167" s="13">
        <v>0</v>
      </c>
      <c r="CB167" s="13">
        <v>0</v>
      </c>
      <c r="CC167" s="13">
        <v>0</v>
      </c>
      <c r="CD167" s="13">
        <v>0</v>
      </c>
      <c r="CE167" s="13">
        <v>0</v>
      </c>
      <c r="CF167" s="13">
        <v>0</v>
      </c>
      <c r="CG167" s="13">
        <v>0</v>
      </c>
      <c r="CH167" s="13">
        <v>0</v>
      </c>
    </row>
    <row r="168" spans="1:101">
      <c r="A168" s="171" t="s">
        <v>2884</v>
      </c>
      <c r="B168" s="18">
        <v>8</v>
      </c>
      <c r="C168" s="13">
        <v>0</v>
      </c>
      <c r="D168" s="13">
        <v>0</v>
      </c>
      <c r="E168" s="18">
        <v>7</v>
      </c>
      <c r="F168" s="13">
        <v>0</v>
      </c>
      <c r="G168" s="13">
        <v>0</v>
      </c>
      <c r="H168" s="18">
        <v>59</v>
      </c>
      <c r="I168" s="13">
        <v>0</v>
      </c>
      <c r="J168" s="13">
        <v>0</v>
      </c>
      <c r="K168" s="13">
        <v>0</v>
      </c>
      <c r="L168" s="13">
        <v>0</v>
      </c>
      <c r="M168" s="13">
        <v>0</v>
      </c>
      <c r="N168" s="13">
        <v>0</v>
      </c>
      <c r="O168" s="13">
        <v>0</v>
      </c>
      <c r="P168" s="13">
        <v>0</v>
      </c>
      <c r="Q168" s="13">
        <v>0</v>
      </c>
      <c r="R168" s="13">
        <v>0</v>
      </c>
      <c r="S168" s="13">
        <v>0</v>
      </c>
      <c r="T168" s="13">
        <v>0</v>
      </c>
      <c r="U168" s="13">
        <v>0</v>
      </c>
      <c r="V168" s="13">
        <v>0</v>
      </c>
      <c r="W168" s="13">
        <v>0</v>
      </c>
      <c r="X168" s="13">
        <v>0</v>
      </c>
      <c r="Y168" s="13">
        <v>0</v>
      </c>
      <c r="Z168" s="13">
        <v>0</v>
      </c>
      <c r="AA168" s="13">
        <v>0</v>
      </c>
      <c r="AB168" s="13">
        <v>0</v>
      </c>
      <c r="AC168" s="13">
        <v>0</v>
      </c>
      <c r="AD168" s="13">
        <v>0</v>
      </c>
      <c r="AE168" s="13">
        <v>0</v>
      </c>
      <c r="AF168" s="13">
        <v>0</v>
      </c>
      <c r="AG168" s="18">
        <v>8</v>
      </c>
      <c r="AH168" s="18">
        <v>66</v>
      </c>
      <c r="AI168" s="18">
        <v>0</v>
      </c>
      <c r="AJ168" s="18">
        <v>74</v>
      </c>
      <c r="AK168" s="73">
        <v>0</v>
      </c>
      <c r="AL168" s="15">
        <v>0</v>
      </c>
      <c r="AM168" s="13">
        <v>0</v>
      </c>
      <c r="AN168" s="17">
        <v>0</v>
      </c>
      <c r="AO168" s="13">
        <v>0</v>
      </c>
      <c r="AP168" s="13">
        <v>0</v>
      </c>
      <c r="AQ168" s="13">
        <v>0</v>
      </c>
      <c r="AR168" s="13">
        <v>0</v>
      </c>
      <c r="AS168" s="13">
        <v>0</v>
      </c>
      <c r="AT168" s="13">
        <v>0</v>
      </c>
      <c r="AU168" s="13">
        <v>0</v>
      </c>
      <c r="AV168" s="13">
        <v>0</v>
      </c>
      <c r="AW168" s="13">
        <v>0</v>
      </c>
      <c r="AX168" s="13">
        <v>0</v>
      </c>
      <c r="AY168" s="13">
        <v>0</v>
      </c>
      <c r="AZ168" s="13">
        <v>0</v>
      </c>
      <c r="BA168" s="13">
        <v>0</v>
      </c>
      <c r="BB168" s="13">
        <v>0</v>
      </c>
      <c r="BC168" s="13">
        <v>0</v>
      </c>
      <c r="BD168" s="13">
        <v>0</v>
      </c>
      <c r="BE168" s="13">
        <v>0</v>
      </c>
      <c r="BF168" s="13">
        <v>0</v>
      </c>
      <c r="BG168" s="13">
        <v>0</v>
      </c>
      <c r="BH168" s="13">
        <v>0</v>
      </c>
      <c r="BI168" s="13">
        <v>0</v>
      </c>
      <c r="BJ168" s="13">
        <v>0</v>
      </c>
      <c r="BK168" s="13">
        <v>0</v>
      </c>
      <c r="BL168" s="13">
        <v>0</v>
      </c>
      <c r="BM168" s="13">
        <v>0</v>
      </c>
      <c r="BN168" s="13">
        <v>0</v>
      </c>
      <c r="BO168" s="13">
        <v>0</v>
      </c>
      <c r="BP168" s="13">
        <v>0</v>
      </c>
      <c r="BQ168" s="13">
        <v>0</v>
      </c>
      <c r="BR168" s="13">
        <v>0</v>
      </c>
      <c r="BS168" s="13">
        <v>0</v>
      </c>
      <c r="BT168" s="13">
        <v>0</v>
      </c>
      <c r="BU168" s="13">
        <v>0</v>
      </c>
      <c r="BV168" s="13">
        <v>0</v>
      </c>
      <c r="BW168" s="13">
        <v>0</v>
      </c>
      <c r="BX168" s="13">
        <v>0</v>
      </c>
      <c r="BY168" s="13">
        <v>0</v>
      </c>
      <c r="BZ168" s="13">
        <v>0</v>
      </c>
      <c r="CA168" s="13">
        <v>0</v>
      </c>
      <c r="CB168" s="13">
        <v>0</v>
      </c>
      <c r="CC168" s="13">
        <v>0</v>
      </c>
      <c r="CD168" s="13">
        <v>0</v>
      </c>
      <c r="CE168" s="13">
        <v>0</v>
      </c>
      <c r="CF168" s="13">
        <v>0</v>
      </c>
      <c r="CG168" s="13">
        <v>0</v>
      </c>
      <c r="CH168" s="13">
        <v>0</v>
      </c>
    </row>
    <row r="169" spans="1:101">
      <c r="A169" s="171" t="s">
        <v>857</v>
      </c>
      <c r="B169" s="18">
        <v>8</v>
      </c>
      <c r="C169" s="13">
        <v>0</v>
      </c>
      <c r="D169" s="13">
        <v>0</v>
      </c>
      <c r="E169" s="18">
        <v>3</v>
      </c>
      <c r="F169" s="13">
        <v>0</v>
      </c>
      <c r="G169" s="13">
        <v>0</v>
      </c>
      <c r="H169" s="18">
        <v>116</v>
      </c>
      <c r="I169" s="13">
        <v>0</v>
      </c>
      <c r="J169" s="13">
        <v>0</v>
      </c>
      <c r="K169" s="18">
        <v>0</v>
      </c>
      <c r="L169" s="13">
        <v>0</v>
      </c>
      <c r="M169" s="13">
        <v>0</v>
      </c>
      <c r="N169" s="18">
        <v>23</v>
      </c>
      <c r="O169" s="13">
        <v>0</v>
      </c>
      <c r="P169" s="13">
        <v>0</v>
      </c>
      <c r="Q169" s="18">
        <v>0</v>
      </c>
      <c r="R169" s="13">
        <v>0</v>
      </c>
      <c r="S169" s="13">
        <v>0</v>
      </c>
      <c r="T169" s="13">
        <v>0</v>
      </c>
      <c r="U169" s="13">
        <v>0</v>
      </c>
      <c r="V169" s="13">
        <v>0</v>
      </c>
      <c r="W169" s="13">
        <v>0</v>
      </c>
      <c r="X169" s="13">
        <v>0</v>
      </c>
      <c r="Y169" s="13">
        <v>0</v>
      </c>
      <c r="Z169" s="13">
        <v>0</v>
      </c>
      <c r="AA169" s="13">
        <v>0</v>
      </c>
      <c r="AB169" s="13">
        <v>0</v>
      </c>
      <c r="AC169" s="13">
        <v>0</v>
      </c>
      <c r="AD169" s="13">
        <v>0</v>
      </c>
      <c r="AE169" s="13">
        <v>0</v>
      </c>
      <c r="AF169" s="13">
        <v>0</v>
      </c>
      <c r="AG169" s="18">
        <v>8</v>
      </c>
      <c r="AH169" s="18">
        <v>142</v>
      </c>
      <c r="AI169" s="18">
        <v>0</v>
      </c>
      <c r="AJ169" s="18">
        <v>150</v>
      </c>
      <c r="AK169" s="73">
        <v>0</v>
      </c>
      <c r="AL169" s="15">
        <v>0</v>
      </c>
      <c r="AM169" s="13">
        <v>0</v>
      </c>
      <c r="AN169" s="17">
        <v>0</v>
      </c>
      <c r="AO169" s="13">
        <v>0</v>
      </c>
      <c r="AP169" s="13">
        <v>0</v>
      </c>
      <c r="AQ169" s="13">
        <v>0</v>
      </c>
      <c r="AR169" s="13">
        <v>0</v>
      </c>
      <c r="AS169" s="13">
        <v>0</v>
      </c>
      <c r="AT169" s="13">
        <v>0</v>
      </c>
      <c r="AU169" s="13">
        <v>0</v>
      </c>
      <c r="AV169" s="13">
        <v>0</v>
      </c>
      <c r="AW169" s="13">
        <v>0</v>
      </c>
      <c r="AX169" s="13">
        <v>0</v>
      </c>
      <c r="AY169" s="13">
        <v>0</v>
      </c>
      <c r="AZ169" s="13">
        <v>0</v>
      </c>
      <c r="BA169" s="13">
        <v>0</v>
      </c>
      <c r="BB169" s="13">
        <v>0</v>
      </c>
      <c r="BC169" s="13">
        <v>0</v>
      </c>
      <c r="BD169" s="13">
        <v>0</v>
      </c>
      <c r="BE169" s="13">
        <v>0</v>
      </c>
      <c r="BF169" s="13">
        <v>0</v>
      </c>
      <c r="BG169" s="13">
        <v>0</v>
      </c>
      <c r="BH169" s="13">
        <v>0</v>
      </c>
      <c r="BI169" s="13">
        <v>0</v>
      </c>
      <c r="BJ169" s="13">
        <v>0</v>
      </c>
      <c r="BK169" s="13">
        <v>0</v>
      </c>
      <c r="BL169" s="13">
        <v>0</v>
      </c>
      <c r="BM169" s="13">
        <v>0</v>
      </c>
      <c r="BN169" s="13">
        <v>0</v>
      </c>
      <c r="BO169" s="13">
        <v>0</v>
      </c>
      <c r="BP169" s="13">
        <v>0</v>
      </c>
      <c r="BQ169" s="13">
        <v>0</v>
      </c>
      <c r="BR169" s="13">
        <v>0</v>
      </c>
      <c r="BS169" s="13">
        <v>0</v>
      </c>
      <c r="BT169" s="13">
        <v>0</v>
      </c>
      <c r="BU169" s="13">
        <v>0</v>
      </c>
      <c r="BV169" s="13">
        <v>0</v>
      </c>
      <c r="BW169" s="13">
        <v>0</v>
      </c>
      <c r="BX169" s="13">
        <v>0</v>
      </c>
      <c r="BY169" s="13">
        <v>0</v>
      </c>
      <c r="BZ169" s="13">
        <v>0</v>
      </c>
      <c r="CA169" s="13">
        <v>0</v>
      </c>
      <c r="CB169" s="13">
        <v>0</v>
      </c>
      <c r="CC169" s="13">
        <v>0</v>
      </c>
      <c r="CD169" s="13">
        <v>0</v>
      </c>
      <c r="CE169" s="13">
        <v>0</v>
      </c>
      <c r="CF169" s="13">
        <v>0</v>
      </c>
      <c r="CG169" s="13">
        <v>0</v>
      </c>
      <c r="CH169" s="13">
        <v>0</v>
      </c>
    </row>
    <row r="170" spans="1:101">
      <c r="A170" s="171" t="s">
        <v>2885</v>
      </c>
      <c r="B170" s="18">
        <v>4</v>
      </c>
      <c r="C170" s="13">
        <v>0</v>
      </c>
      <c r="D170" s="13">
        <v>0</v>
      </c>
      <c r="E170" s="18">
        <v>12</v>
      </c>
      <c r="F170" s="13">
        <v>0</v>
      </c>
      <c r="G170" s="13">
        <v>0</v>
      </c>
      <c r="H170" s="18">
        <v>46</v>
      </c>
      <c r="I170" s="13">
        <v>0</v>
      </c>
      <c r="J170" s="13">
        <v>0</v>
      </c>
      <c r="K170" s="18">
        <v>0</v>
      </c>
      <c r="L170" s="13">
        <v>0</v>
      </c>
      <c r="M170" s="13">
        <v>0</v>
      </c>
      <c r="N170" s="18">
        <v>0</v>
      </c>
      <c r="O170" s="13">
        <v>0</v>
      </c>
      <c r="P170" s="13">
        <v>0</v>
      </c>
      <c r="Q170" s="18">
        <v>0</v>
      </c>
      <c r="R170" s="13">
        <v>0</v>
      </c>
      <c r="S170" s="13">
        <v>0</v>
      </c>
      <c r="T170" s="18">
        <v>0</v>
      </c>
      <c r="U170" s="13">
        <v>0</v>
      </c>
      <c r="V170" s="13">
        <v>0</v>
      </c>
      <c r="W170" s="18">
        <v>0</v>
      </c>
      <c r="X170" s="13">
        <v>0</v>
      </c>
      <c r="Y170" s="13">
        <v>0</v>
      </c>
      <c r="Z170" s="18">
        <v>0</v>
      </c>
      <c r="AA170" s="13">
        <v>0</v>
      </c>
      <c r="AB170" s="13">
        <v>0</v>
      </c>
      <c r="AC170" s="13">
        <v>0</v>
      </c>
      <c r="AD170" s="13">
        <v>0</v>
      </c>
      <c r="AE170" s="18">
        <v>0</v>
      </c>
      <c r="AF170" s="18">
        <v>0</v>
      </c>
      <c r="AG170" s="18">
        <v>4</v>
      </c>
      <c r="AH170" s="18">
        <v>58</v>
      </c>
      <c r="AI170" s="18">
        <v>0</v>
      </c>
      <c r="AJ170" s="18">
        <v>62</v>
      </c>
      <c r="AK170" s="73">
        <v>0</v>
      </c>
      <c r="AL170" s="15">
        <v>0</v>
      </c>
      <c r="AM170" s="13">
        <v>0</v>
      </c>
      <c r="AN170" s="17">
        <v>0</v>
      </c>
      <c r="AO170" s="13">
        <v>0</v>
      </c>
      <c r="AP170" s="13">
        <v>0</v>
      </c>
      <c r="AQ170" s="13">
        <v>0</v>
      </c>
      <c r="AR170" s="13">
        <v>0</v>
      </c>
      <c r="AS170" s="13">
        <v>0</v>
      </c>
      <c r="AT170" s="13">
        <v>0</v>
      </c>
      <c r="AU170" s="13">
        <v>0</v>
      </c>
      <c r="AV170" s="13">
        <v>0</v>
      </c>
      <c r="AW170" s="13">
        <v>0</v>
      </c>
      <c r="AX170" s="13">
        <v>0</v>
      </c>
      <c r="AY170" s="13">
        <v>0</v>
      </c>
      <c r="AZ170" s="13">
        <v>0</v>
      </c>
      <c r="BA170" s="13">
        <v>0</v>
      </c>
      <c r="BB170" s="13">
        <v>0</v>
      </c>
      <c r="BC170" s="13">
        <v>0</v>
      </c>
      <c r="BD170" s="13">
        <v>0</v>
      </c>
      <c r="BE170" s="13">
        <v>0</v>
      </c>
      <c r="BF170" s="13">
        <v>0</v>
      </c>
      <c r="BG170" s="13">
        <v>0</v>
      </c>
      <c r="BH170" s="13">
        <v>0</v>
      </c>
      <c r="BI170" s="13">
        <v>0</v>
      </c>
      <c r="BJ170" s="13">
        <v>0</v>
      </c>
      <c r="BK170" s="13">
        <v>0</v>
      </c>
      <c r="BL170" s="13">
        <v>0</v>
      </c>
      <c r="BM170" s="13">
        <v>0</v>
      </c>
      <c r="BN170" s="13">
        <v>0</v>
      </c>
      <c r="BO170" s="13">
        <v>0</v>
      </c>
      <c r="BP170" s="13">
        <v>0</v>
      </c>
      <c r="BQ170" s="13">
        <v>0</v>
      </c>
      <c r="BR170" s="13">
        <v>0</v>
      </c>
      <c r="BS170" s="13">
        <v>0</v>
      </c>
      <c r="BT170" s="13">
        <v>0</v>
      </c>
      <c r="BU170" s="13">
        <v>0</v>
      </c>
      <c r="BV170" s="13">
        <v>0</v>
      </c>
      <c r="BW170" s="13">
        <v>0</v>
      </c>
      <c r="BX170" s="13">
        <v>0</v>
      </c>
      <c r="BY170" s="13">
        <v>0</v>
      </c>
      <c r="BZ170" s="13">
        <v>0</v>
      </c>
      <c r="CA170" s="13">
        <v>0</v>
      </c>
      <c r="CB170" s="13">
        <v>0</v>
      </c>
      <c r="CC170" s="13">
        <v>0</v>
      </c>
      <c r="CD170" s="13">
        <v>0</v>
      </c>
      <c r="CE170" s="13">
        <v>0</v>
      </c>
      <c r="CF170" s="13">
        <v>0</v>
      </c>
      <c r="CG170" s="13">
        <v>0</v>
      </c>
      <c r="CH170" s="13">
        <v>0</v>
      </c>
    </row>
    <row r="171" spans="1:101">
      <c r="A171" s="171" t="s">
        <v>858</v>
      </c>
      <c r="B171" s="18">
        <v>6</v>
      </c>
      <c r="C171" s="13">
        <v>0</v>
      </c>
      <c r="D171" s="13">
        <v>0</v>
      </c>
      <c r="E171" s="18">
        <v>0</v>
      </c>
      <c r="F171" s="13">
        <v>0</v>
      </c>
      <c r="G171" s="13">
        <v>0</v>
      </c>
      <c r="H171" s="18">
        <v>90</v>
      </c>
      <c r="I171" s="13">
        <v>0</v>
      </c>
      <c r="J171" s="13">
        <v>0</v>
      </c>
      <c r="K171" s="18">
        <v>45</v>
      </c>
      <c r="L171" s="13">
        <v>0</v>
      </c>
      <c r="M171" s="13">
        <v>0</v>
      </c>
      <c r="N171" s="18">
        <v>0</v>
      </c>
      <c r="O171" s="13">
        <v>0</v>
      </c>
      <c r="P171" s="13">
        <v>0</v>
      </c>
      <c r="Q171" s="18">
        <v>0</v>
      </c>
      <c r="R171" s="13">
        <v>0</v>
      </c>
      <c r="S171" s="13">
        <v>0</v>
      </c>
      <c r="T171" s="13">
        <v>0</v>
      </c>
      <c r="U171" s="13">
        <v>0</v>
      </c>
      <c r="V171" s="13">
        <v>0</v>
      </c>
      <c r="W171" s="13">
        <v>0</v>
      </c>
      <c r="X171" s="13">
        <v>0</v>
      </c>
      <c r="Y171" s="13">
        <v>0</v>
      </c>
      <c r="Z171" s="13">
        <v>0</v>
      </c>
      <c r="AA171" s="13">
        <v>0</v>
      </c>
      <c r="AB171" s="13">
        <v>0</v>
      </c>
      <c r="AC171" s="13">
        <v>0</v>
      </c>
      <c r="AD171" s="13">
        <v>0</v>
      </c>
      <c r="AE171" s="13">
        <v>0</v>
      </c>
      <c r="AF171" s="13">
        <v>0</v>
      </c>
      <c r="AG171" s="18">
        <v>5</v>
      </c>
      <c r="AH171" s="18">
        <v>135</v>
      </c>
      <c r="AI171" s="18">
        <v>0</v>
      </c>
      <c r="AJ171" s="18">
        <v>138</v>
      </c>
      <c r="AK171" s="73">
        <v>0</v>
      </c>
      <c r="AL171" s="15">
        <v>0</v>
      </c>
      <c r="AM171" s="13">
        <v>0</v>
      </c>
      <c r="AN171" s="17">
        <v>0</v>
      </c>
      <c r="AO171" s="13">
        <v>0</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3">
        <v>0</v>
      </c>
      <c r="BE171" s="13">
        <v>0</v>
      </c>
      <c r="BF171" s="13">
        <v>0</v>
      </c>
      <c r="BG171" s="13">
        <v>0</v>
      </c>
      <c r="BH171" s="13">
        <v>0</v>
      </c>
      <c r="BI171" s="13">
        <v>0</v>
      </c>
      <c r="BJ171" s="13">
        <v>0</v>
      </c>
      <c r="BK171" s="13">
        <v>0</v>
      </c>
      <c r="BL171" s="13">
        <v>0</v>
      </c>
      <c r="BM171" s="13">
        <v>0</v>
      </c>
      <c r="BN171" s="13">
        <v>0</v>
      </c>
      <c r="BO171" s="13">
        <v>0</v>
      </c>
      <c r="BP171" s="13">
        <v>0</v>
      </c>
      <c r="BQ171" s="13">
        <v>0</v>
      </c>
      <c r="BR171" s="13">
        <v>0</v>
      </c>
      <c r="BS171" s="13">
        <v>0</v>
      </c>
      <c r="BT171" s="13">
        <v>0</v>
      </c>
      <c r="BU171" s="13">
        <v>0</v>
      </c>
      <c r="BV171" s="13">
        <v>0</v>
      </c>
      <c r="BW171" s="13">
        <v>0</v>
      </c>
      <c r="BX171" s="13">
        <v>0</v>
      </c>
      <c r="BY171" s="13">
        <v>0</v>
      </c>
      <c r="BZ171" s="13">
        <v>0</v>
      </c>
      <c r="CA171" s="13">
        <v>0</v>
      </c>
      <c r="CB171" s="13">
        <v>0</v>
      </c>
      <c r="CC171" s="13">
        <v>0</v>
      </c>
      <c r="CD171" s="13">
        <v>0</v>
      </c>
      <c r="CE171" s="13">
        <v>0</v>
      </c>
      <c r="CF171" s="13">
        <v>0</v>
      </c>
      <c r="CG171" s="13">
        <v>0</v>
      </c>
      <c r="CH171" s="13">
        <v>0</v>
      </c>
    </row>
    <row r="172" spans="1:101">
      <c r="A172" s="171" t="s">
        <v>2886</v>
      </c>
      <c r="B172" s="16">
        <v>5</v>
      </c>
      <c r="C172" s="14">
        <v>0</v>
      </c>
      <c r="D172" s="14">
        <v>0</v>
      </c>
      <c r="E172" s="16">
        <v>0</v>
      </c>
      <c r="F172" s="14">
        <v>0</v>
      </c>
      <c r="G172" s="14">
        <v>0</v>
      </c>
      <c r="H172" s="16">
        <v>24</v>
      </c>
      <c r="I172" s="14">
        <v>0</v>
      </c>
      <c r="J172" s="14">
        <v>0</v>
      </c>
      <c r="K172" s="16">
        <v>0</v>
      </c>
      <c r="L172" s="14">
        <v>0</v>
      </c>
      <c r="M172" s="14">
        <v>0</v>
      </c>
      <c r="N172" s="16">
        <v>0</v>
      </c>
      <c r="O172" s="14">
        <v>0</v>
      </c>
      <c r="P172" s="14">
        <v>0</v>
      </c>
      <c r="Q172" s="16">
        <v>0</v>
      </c>
      <c r="R172" s="14">
        <v>0</v>
      </c>
      <c r="S172" s="14">
        <v>0</v>
      </c>
      <c r="T172" s="14">
        <v>0</v>
      </c>
      <c r="U172" s="14">
        <v>0</v>
      </c>
      <c r="V172" s="14">
        <v>0</v>
      </c>
      <c r="W172" s="16">
        <v>0</v>
      </c>
      <c r="X172" s="14">
        <v>0</v>
      </c>
      <c r="Y172" s="14">
        <v>0</v>
      </c>
      <c r="Z172" s="14">
        <v>0</v>
      </c>
      <c r="AA172" s="14">
        <v>0</v>
      </c>
      <c r="AB172" s="14">
        <v>0</v>
      </c>
      <c r="AC172" s="14">
        <v>0</v>
      </c>
      <c r="AD172" s="14">
        <v>0</v>
      </c>
      <c r="AE172" s="14">
        <v>0</v>
      </c>
      <c r="AF172" s="14">
        <v>0</v>
      </c>
      <c r="AG172" s="16">
        <v>5</v>
      </c>
      <c r="AH172" s="16">
        <v>24</v>
      </c>
      <c r="AI172" s="19">
        <v>0</v>
      </c>
      <c r="AJ172" s="16">
        <v>29</v>
      </c>
      <c r="AK172" s="73">
        <v>0</v>
      </c>
      <c r="AL172" s="19">
        <v>0</v>
      </c>
      <c r="AM172" s="14">
        <v>0</v>
      </c>
      <c r="AN172" s="20">
        <v>0</v>
      </c>
      <c r="AO172" s="14">
        <v>0</v>
      </c>
      <c r="AP172" s="14">
        <v>0</v>
      </c>
      <c r="AQ172" s="14">
        <v>0</v>
      </c>
      <c r="AR172" s="14">
        <v>0</v>
      </c>
      <c r="AS172" s="14">
        <v>0</v>
      </c>
      <c r="AT172" s="14">
        <v>0</v>
      </c>
      <c r="AU172" s="14">
        <v>0</v>
      </c>
      <c r="AV172" s="14">
        <v>0</v>
      </c>
      <c r="AW172" s="14">
        <v>0</v>
      </c>
      <c r="AX172" s="14">
        <v>0</v>
      </c>
      <c r="AY172" s="14">
        <v>0</v>
      </c>
      <c r="AZ172" s="14">
        <v>0</v>
      </c>
      <c r="BA172" s="14">
        <v>0</v>
      </c>
      <c r="BB172" s="14">
        <v>0</v>
      </c>
      <c r="BC172" s="14">
        <v>0</v>
      </c>
      <c r="BD172" s="14">
        <v>0</v>
      </c>
      <c r="BE172" s="14">
        <v>0</v>
      </c>
      <c r="BF172" s="14">
        <v>0</v>
      </c>
      <c r="BG172" s="14">
        <v>0</v>
      </c>
      <c r="BH172" s="14">
        <v>0</v>
      </c>
      <c r="BI172" s="14">
        <v>0</v>
      </c>
      <c r="BJ172" s="14">
        <v>0</v>
      </c>
      <c r="BK172" s="14">
        <v>0</v>
      </c>
      <c r="BL172" s="14">
        <v>0</v>
      </c>
      <c r="BM172" s="14">
        <v>0</v>
      </c>
      <c r="BN172" s="14">
        <v>0</v>
      </c>
      <c r="BO172" s="14">
        <v>0</v>
      </c>
      <c r="BP172" s="14">
        <v>0</v>
      </c>
      <c r="BQ172" s="14">
        <v>0</v>
      </c>
      <c r="BR172" s="14">
        <v>0</v>
      </c>
      <c r="BS172" s="14">
        <v>0</v>
      </c>
      <c r="BT172" s="14">
        <v>0</v>
      </c>
      <c r="BU172" s="14">
        <v>0</v>
      </c>
      <c r="BV172" s="14">
        <v>0</v>
      </c>
      <c r="BW172" s="14">
        <v>0</v>
      </c>
      <c r="BX172" s="14">
        <v>0</v>
      </c>
      <c r="BY172" s="14">
        <v>0</v>
      </c>
      <c r="BZ172" s="14">
        <v>0</v>
      </c>
      <c r="CA172" s="14">
        <v>0</v>
      </c>
      <c r="CB172" s="14">
        <v>0</v>
      </c>
      <c r="CC172" s="14">
        <v>0</v>
      </c>
      <c r="CD172" s="14">
        <v>0</v>
      </c>
      <c r="CE172" s="14">
        <v>0</v>
      </c>
      <c r="CF172" s="14">
        <v>0</v>
      </c>
      <c r="CG172" s="14">
        <v>0</v>
      </c>
      <c r="CH172" s="14">
        <v>0</v>
      </c>
    </row>
    <row r="173" spans="1:101">
      <c r="A173" s="171" t="s">
        <v>2887</v>
      </c>
      <c r="B173" s="16">
        <v>8</v>
      </c>
      <c r="C173" s="14">
        <v>0</v>
      </c>
      <c r="D173" s="14">
        <v>0</v>
      </c>
      <c r="E173" s="16">
        <v>0</v>
      </c>
      <c r="F173" s="14">
        <v>0</v>
      </c>
      <c r="G173" s="14">
        <v>0</v>
      </c>
      <c r="H173" s="16">
        <v>54</v>
      </c>
      <c r="I173" s="14">
        <v>0</v>
      </c>
      <c r="J173" s="14">
        <v>0</v>
      </c>
      <c r="K173" s="16">
        <v>0</v>
      </c>
      <c r="L173" s="14">
        <v>0</v>
      </c>
      <c r="M173" s="14">
        <v>0</v>
      </c>
      <c r="N173" s="16">
        <v>0</v>
      </c>
      <c r="O173" s="14">
        <v>0</v>
      </c>
      <c r="P173" s="14">
        <v>0</v>
      </c>
      <c r="Q173" s="16">
        <v>0</v>
      </c>
      <c r="R173" s="14">
        <v>0</v>
      </c>
      <c r="S173" s="14">
        <v>0</v>
      </c>
      <c r="T173" s="14">
        <v>0</v>
      </c>
      <c r="U173" s="14">
        <v>0</v>
      </c>
      <c r="V173" s="14">
        <v>0</v>
      </c>
      <c r="W173" s="16">
        <v>0</v>
      </c>
      <c r="X173" s="14">
        <v>0</v>
      </c>
      <c r="Y173" s="14">
        <v>0</v>
      </c>
      <c r="Z173" s="14">
        <v>0</v>
      </c>
      <c r="AA173" s="14">
        <v>0</v>
      </c>
      <c r="AB173" s="14">
        <v>0</v>
      </c>
      <c r="AC173" s="14">
        <v>0</v>
      </c>
      <c r="AD173" s="14">
        <v>0</v>
      </c>
      <c r="AE173" s="14">
        <v>0</v>
      </c>
      <c r="AF173" s="14">
        <v>0</v>
      </c>
      <c r="AG173" s="16">
        <v>8</v>
      </c>
      <c r="AH173" s="16">
        <v>54</v>
      </c>
      <c r="AI173" s="19">
        <v>0</v>
      </c>
      <c r="AJ173" s="16">
        <v>62</v>
      </c>
      <c r="AK173" s="73">
        <v>0</v>
      </c>
      <c r="AL173" s="19">
        <v>0</v>
      </c>
      <c r="AM173" s="14">
        <v>0</v>
      </c>
      <c r="AN173" s="20">
        <v>0</v>
      </c>
      <c r="AO173" s="14">
        <v>0</v>
      </c>
      <c r="AP173" s="14">
        <v>0</v>
      </c>
      <c r="AQ173" s="14">
        <v>0</v>
      </c>
      <c r="AR173" s="14">
        <v>0</v>
      </c>
      <c r="AS173" s="14">
        <v>0</v>
      </c>
      <c r="AT173" s="14">
        <v>0</v>
      </c>
      <c r="AU173" s="14">
        <v>0</v>
      </c>
      <c r="AV173" s="14">
        <v>0</v>
      </c>
      <c r="AW173" s="14">
        <v>0</v>
      </c>
      <c r="AX173" s="14">
        <v>0</v>
      </c>
      <c r="AY173" s="14">
        <v>0</v>
      </c>
      <c r="AZ173" s="14">
        <v>0</v>
      </c>
      <c r="BA173" s="14">
        <v>0</v>
      </c>
      <c r="BB173" s="14">
        <v>0</v>
      </c>
      <c r="BC173" s="14">
        <v>0</v>
      </c>
      <c r="BD173" s="14">
        <v>0</v>
      </c>
      <c r="BE173" s="14">
        <v>0</v>
      </c>
      <c r="BF173" s="14">
        <v>0</v>
      </c>
      <c r="BG173" s="14">
        <v>0</v>
      </c>
      <c r="BH173" s="14">
        <v>0</v>
      </c>
      <c r="BI173" s="14">
        <v>0</v>
      </c>
      <c r="BJ173" s="14">
        <v>0</v>
      </c>
      <c r="BK173" s="14">
        <v>0</v>
      </c>
      <c r="BL173" s="14">
        <v>0</v>
      </c>
      <c r="BM173" s="14">
        <v>0</v>
      </c>
      <c r="BN173" s="14">
        <v>0</v>
      </c>
      <c r="BO173" s="14">
        <v>0</v>
      </c>
      <c r="BP173" s="14">
        <v>0</v>
      </c>
      <c r="BQ173" s="14">
        <v>0</v>
      </c>
      <c r="BR173" s="14">
        <v>0</v>
      </c>
      <c r="BS173" s="14">
        <v>0</v>
      </c>
      <c r="BT173" s="14">
        <v>0</v>
      </c>
      <c r="BU173" s="14">
        <v>0</v>
      </c>
      <c r="BV173" s="14">
        <v>0</v>
      </c>
      <c r="BW173" s="14">
        <v>0</v>
      </c>
      <c r="BX173" s="14">
        <v>0</v>
      </c>
      <c r="BY173" s="14">
        <v>0</v>
      </c>
      <c r="BZ173" s="14">
        <v>0</v>
      </c>
      <c r="CA173" s="14">
        <v>0</v>
      </c>
      <c r="CB173" s="14">
        <v>0</v>
      </c>
      <c r="CC173" s="14">
        <v>0</v>
      </c>
      <c r="CD173" s="14">
        <v>0</v>
      </c>
      <c r="CE173" s="14">
        <v>0</v>
      </c>
      <c r="CF173" s="14">
        <v>0</v>
      </c>
      <c r="CG173" s="14">
        <v>0</v>
      </c>
      <c r="CH173" s="14">
        <v>0</v>
      </c>
    </row>
    <row r="174" spans="1:101">
      <c r="A174" s="171" t="s">
        <v>2888</v>
      </c>
      <c r="B174" s="18">
        <v>21</v>
      </c>
      <c r="C174" s="13">
        <v>1</v>
      </c>
      <c r="D174" s="13">
        <v>0</v>
      </c>
      <c r="E174" s="13">
        <v>0</v>
      </c>
      <c r="F174" s="13">
        <v>0</v>
      </c>
      <c r="G174" s="13">
        <v>0</v>
      </c>
      <c r="H174" s="18">
        <v>154</v>
      </c>
      <c r="I174" s="13">
        <v>0</v>
      </c>
      <c r="J174" s="13">
        <v>0</v>
      </c>
      <c r="K174" s="18">
        <v>25</v>
      </c>
      <c r="L174" s="13">
        <v>0</v>
      </c>
      <c r="M174" s="13">
        <v>0</v>
      </c>
      <c r="N174" s="18">
        <v>25</v>
      </c>
      <c r="O174" s="13">
        <v>0</v>
      </c>
      <c r="P174" s="13">
        <v>0</v>
      </c>
      <c r="Q174" s="18">
        <v>24</v>
      </c>
      <c r="R174" s="13">
        <v>0</v>
      </c>
      <c r="S174" s="13">
        <v>0</v>
      </c>
      <c r="T174" s="13">
        <v>0</v>
      </c>
      <c r="U174" s="13">
        <v>0</v>
      </c>
      <c r="V174" s="13">
        <v>0</v>
      </c>
      <c r="W174" s="13">
        <v>0</v>
      </c>
      <c r="X174" s="13">
        <v>0</v>
      </c>
      <c r="Y174" s="13">
        <v>0</v>
      </c>
      <c r="Z174" s="13">
        <v>0</v>
      </c>
      <c r="AA174" s="13">
        <v>0</v>
      </c>
      <c r="AB174" s="13">
        <v>0</v>
      </c>
      <c r="AC174" s="13">
        <v>0</v>
      </c>
      <c r="AD174" s="13">
        <v>0</v>
      </c>
      <c r="AE174" s="13">
        <v>0</v>
      </c>
      <c r="AF174" s="13">
        <v>0</v>
      </c>
      <c r="AG174" s="18">
        <v>21</v>
      </c>
      <c r="AH174" s="18">
        <v>203</v>
      </c>
      <c r="AI174" s="18">
        <v>0</v>
      </c>
      <c r="AJ174" s="18">
        <v>224</v>
      </c>
      <c r="AK174" s="73">
        <v>1</v>
      </c>
      <c r="AL174" s="15">
        <v>0</v>
      </c>
      <c r="AM174" s="13">
        <v>2</v>
      </c>
      <c r="AN174" s="34" t="s">
        <v>2870</v>
      </c>
      <c r="AO174" s="13">
        <v>0</v>
      </c>
      <c r="AP174" s="13">
        <v>0</v>
      </c>
      <c r="AQ174" s="13">
        <v>0</v>
      </c>
      <c r="AR174" s="13">
        <v>0</v>
      </c>
      <c r="AS174" s="13">
        <v>0</v>
      </c>
      <c r="AT174" s="13">
        <v>0</v>
      </c>
      <c r="AU174" s="13">
        <v>0</v>
      </c>
      <c r="AV174" s="13">
        <v>0</v>
      </c>
      <c r="AW174" s="13">
        <v>0</v>
      </c>
      <c r="AX174" s="13">
        <v>0</v>
      </c>
      <c r="AY174" s="13">
        <v>0</v>
      </c>
      <c r="AZ174" s="13">
        <v>0</v>
      </c>
      <c r="BA174" s="13">
        <v>0</v>
      </c>
      <c r="BB174" s="13">
        <v>0</v>
      </c>
      <c r="BC174" s="13">
        <v>0</v>
      </c>
      <c r="BD174" s="13">
        <v>0</v>
      </c>
      <c r="BE174" s="13">
        <v>0</v>
      </c>
      <c r="BF174" s="13">
        <v>0</v>
      </c>
      <c r="BG174" s="13">
        <v>0</v>
      </c>
      <c r="BH174" s="13">
        <v>0</v>
      </c>
      <c r="BI174" s="13">
        <v>0</v>
      </c>
      <c r="BJ174" s="13">
        <v>0</v>
      </c>
      <c r="BK174" s="13">
        <v>0</v>
      </c>
      <c r="BL174" s="13">
        <v>0</v>
      </c>
      <c r="BM174" s="13">
        <v>0</v>
      </c>
      <c r="BN174" s="13">
        <v>0</v>
      </c>
      <c r="BO174" s="13">
        <v>0</v>
      </c>
      <c r="BP174" s="13">
        <v>0</v>
      </c>
      <c r="BQ174" s="13">
        <v>0</v>
      </c>
      <c r="BR174" s="13">
        <v>0</v>
      </c>
      <c r="BS174" s="13">
        <v>0</v>
      </c>
      <c r="BT174" s="13">
        <v>0</v>
      </c>
      <c r="BU174" s="13">
        <v>0</v>
      </c>
      <c r="BV174" s="13">
        <v>0</v>
      </c>
      <c r="BW174" s="13">
        <v>0</v>
      </c>
      <c r="BX174" s="13">
        <v>0</v>
      </c>
      <c r="BY174" s="13">
        <v>0</v>
      </c>
      <c r="BZ174" s="13">
        <v>0</v>
      </c>
      <c r="CA174" s="13">
        <v>0</v>
      </c>
      <c r="CB174" s="13">
        <v>0</v>
      </c>
      <c r="CC174" s="13">
        <v>0</v>
      </c>
      <c r="CD174" s="13">
        <v>0</v>
      </c>
      <c r="CE174" s="13">
        <v>0</v>
      </c>
      <c r="CF174" s="13">
        <v>0</v>
      </c>
      <c r="CG174" s="13">
        <v>0</v>
      </c>
      <c r="CH174" s="13">
        <v>0</v>
      </c>
    </row>
    <row r="175" spans="1:101" ht="45">
      <c r="A175" s="51" t="s">
        <v>2889</v>
      </c>
      <c r="B175" s="13">
        <v>7</v>
      </c>
      <c r="C175" s="13">
        <v>0</v>
      </c>
      <c r="D175" s="13">
        <v>0</v>
      </c>
      <c r="E175" s="13">
        <v>7</v>
      </c>
      <c r="F175" s="13">
        <v>0</v>
      </c>
      <c r="G175" s="13">
        <v>0</v>
      </c>
      <c r="H175" s="13">
        <v>77</v>
      </c>
      <c r="I175" s="13">
        <v>0</v>
      </c>
      <c r="J175" s="13">
        <v>0</v>
      </c>
      <c r="K175" s="13">
        <v>1</v>
      </c>
      <c r="L175" s="13">
        <v>0</v>
      </c>
      <c r="M175" s="13">
        <v>0</v>
      </c>
      <c r="N175" s="13">
        <v>0</v>
      </c>
      <c r="O175" s="13">
        <v>0</v>
      </c>
      <c r="P175" s="13">
        <v>0</v>
      </c>
      <c r="Q175" s="13">
        <v>0</v>
      </c>
      <c r="R175" s="13">
        <v>0</v>
      </c>
      <c r="S175" s="13">
        <v>0</v>
      </c>
      <c r="T175" s="13">
        <v>0</v>
      </c>
      <c r="U175" s="13">
        <v>0</v>
      </c>
      <c r="V175" s="13">
        <v>0</v>
      </c>
      <c r="W175" s="13">
        <v>0</v>
      </c>
      <c r="X175" s="13">
        <v>0</v>
      </c>
      <c r="Y175" s="13">
        <v>0</v>
      </c>
      <c r="Z175" s="13">
        <v>0</v>
      </c>
      <c r="AA175" s="13">
        <v>0</v>
      </c>
      <c r="AB175" s="13">
        <v>0</v>
      </c>
      <c r="AC175" s="13">
        <v>1</v>
      </c>
      <c r="AD175" s="13">
        <v>0</v>
      </c>
      <c r="AE175" s="13">
        <v>0</v>
      </c>
      <c r="AF175" s="13">
        <v>0</v>
      </c>
      <c r="AG175" s="15">
        <v>7</v>
      </c>
      <c r="AH175" s="15">
        <v>85</v>
      </c>
      <c r="AI175" s="15">
        <v>0</v>
      </c>
      <c r="AJ175" s="15">
        <v>92</v>
      </c>
      <c r="AK175" s="73">
        <v>1</v>
      </c>
      <c r="AL175" s="15">
        <v>0</v>
      </c>
      <c r="AM175" s="13">
        <v>7</v>
      </c>
      <c r="AN175" s="17" t="s">
        <v>2890</v>
      </c>
      <c r="AO175" s="13">
        <v>0</v>
      </c>
      <c r="AP175" s="13">
        <v>0</v>
      </c>
      <c r="AQ175" s="13">
        <v>0</v>
      </c>
      <c r="AR175" s="13">
        <v>0</v>
      </c>
      <c r="AS175" s="13">
        <v>0</v>
      </c>
      <c r="AT175" s="13">
        <v>0</v>
      </c>
      <c r="AU175" s="13">
        <v>0</v>
      </c>
      <c r="AV175" s="13">
        <v>0</v>
      </c>
      <c r="AW175" s="13">
        <v>0</v>
      </c>
      <c r="AX175" s="13">
        <v>0</v>
      </c>
      <c r="AY175" s="13">
        <v>0</v>
      </c>
      <c r="AZ175" s="13">
        <v>0</v>
      </c>
      <c r="BA175" s="13">
        <v>0</v>
      </c>
      <c r="BB175" s="13">
        <v>0</v>
      </c>
      <c r="BC175" s="13">
        <v>0</v>
      </c>
      <c r="BD175" s="13">
        <v>0</v>
      </c>
      <c r="BE175" s="13">
        <v>0</v>
      </c>
      <c r="BF175" s="13">
        <v>0</v>
      </c>
      <c r="BG175" s="13">
        <v>0</v>
      </c>
      <c r="BH175" s="13">
        <v>0</v>
      </c>
      <c r="BI175" s="13">
        <v>0</v>
      </c>
      <c r="BJ175" s="13">
        <v>0</v>
      </c>
      <c r="BK175" s="13">
        <v>0</v>
      </c>
      <c r="BL175" s="13">
        <v>0</v>
      </c>
      <c r="BM175" s="13">
        <v>0</v>
      </c>
      <c r="BN175" s="13">
        <v>0</v>
      </c>
      <c r="BO175" s="13">
        <v>0</v>
      </c>
      <c r="BP175" s="13">
        <v>0</v>
      </c>
      <c r="BQ175" s="13">
        <v>0</v>
      </c>
      <c r="BR175" s="13">
        <v>0</v>
      </c>
      <c r="BS175" s="13">
        <v>0</v>
      </c>
      <c r="BT175" s="13">
        <v>0</v>
      </c>
      <c r="BU175" s="13">
        <v>0</v>
      </c>
      <c r="BV175" s="13">
        <v>0</v>
      </c>
      <c r="BW175" s="13">
        <v>0</v>
      </c>
      <c r="BX175" s="13">
        <v>0</v>
      </c>
      <c r="BY175" s="13">
        <v>0</v>
      </c>
      <c r="BZ175" s="13">
        <v>0</v>
      </c>
      <c r="CA175" s="13">
        <v>0</v>
      </c>
      <c r="CB175" s="13">
        <v>0</v>
      </c>
      <c r="CC175" s="13">
        <v>0</v>
      </c>
      <c r="CD175" s="13">
        <v>0</v>
      </c>
      <c r="CE175" s="13">
        <v>0</v>
      </c>
      <c r="CF175" s="13">
        <v>0</v>
      </c>
      <c r="CG175" s="13">
        <v>0</v>
      </c>
      <c r="CH175" s="13">
        <v>0</v>
      </c>
      <c r="CI175" s="169"/>
      <c r="CJ175" s="169"/>
      <c r="CK175" s="169"/>
      <c r="CL175" s="169"/>
      <c r="CM175" s="169"/>
      <c r="CN175" s="169"/>
      <c r="CO175" s="169"/>
      <c r="CP175" s="169"/>
      <c r="CQ175" s="169"/>
      <c r="CR175" s="169"/>
      <c r="CS175" s="169"/>
      <c r="CT175" s="169"/>
      <c r="CU175" s="169"/>
      <c r="CV175" s="169"/>
      <c r="CW175" s="169"/>
    </row>
    <row r="176" spans="1:101">
      <c r="A176" s="171" t="s">
        <v>2891</v>
      </c>
      <c r="B176" s="18">
        <v>7</v>
      </c>
      <c r="C176" s="13">
        <v>0</v>
      </c>
      <c r="D176" s="13">
        <v>0</v>
      </c>
      <c r="E176" s="18">
        <v>0</v>
      </c>
      <c r="F176" s="13">
        <v>0</v>
      </c>
      <c r="G176" s="13">
        <v>0</v>
      </c>
      <c r="H176" s="18">
        <v>159</v>
      </c>
      <c r="I176" s="13">
        <v>0</v>
      </c>
      <c r="J176" s="13">
        <v>0</v>
      </c>
      <c r="K176" s="18">
        <v>2</v>
      </c>
      <c r="L176" s="13">
        <v>0</v>
      </c>
      <c r="M176" s="13">
        <v>0</v>
      </c>
      <c r="N176" s="18">
        <v>0</v>
      </c>
      <c r="O176" s="13">
        <v>0</v>
      </c>
      <c r="P176" s="13">
        <v>0</v>
      </c>
      <c r="Q176" s="13">
        <v>0</v>
      </c>
      <c r="R176" s="13">
        <v>0</v>
      </c>
      <c r="S176" s="13">
        <v>0</v>
      </c>
      <c r="T176" s="13">
        <v>0</v>
      </c>
      <c r="U176" s="13">
        <v>0</v>
      </c>
      <c r="V176" s="13">
        <v>0</v>
      </c>
      <c r="W176" s="13">
        <v>0</v>
      </c>
      <c r="X176" s="13">
        <v>0</v>
      </c>
      <c r="Y176" s="13">
        <v>0</v>
      </c>
      <c r="Z176" s="13">
        <v>0</v>
      </c>
      <c r="AA176" s="13">
        <v>0</v>
      </c>
      <c r="AB176" s="13">
        <v>0</v>
      </c>
      <c r="AC176" s="13">
        <v>0</v>
      </c>
      <c r="AD176" s="13">
        <v>0</v>
      </c>
      <c r="AE176" s="13">
        <v>0</v>
      </c>
      <c r="AF176" s="13">
        <v>0</v>
      </c>
      <c r="AG176" s="18">
        <v>7</v>
      </c>
      <c r="AH176" s="18">
        <v>161</v>
      </c>
      <c r="AI176" s="15">
        <v>0</v>
      </c>
      <c r="AJ176" s="18">
        <v>168</v>
      </c>
      <c r="AK176" s="73">
        <v>0</v>
      </c>
      <c r="AL176" s="15">
        <v>0</v>
      </c>
      <c r="AM176" s="13">
        <v>0</v>
      </c>
      <c r="AN176" s="17">
        <v>0</v>
      </c>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3">
        <v>0</v>
      </c>
      <c r="BE176" s="13">
        <v>0</v>
      </c>
      <c r="BF176" s="13">
        <v>0</v>
      </c>
      <c r="BG176" s="13">
        <v>0</v>
      </c>
      <c r="BH176" s="13">
        <v>0</v>
      </c>
      <c r="BI176" s="13">
        <v>0</v>
      </c>
      <c r="BJ176" s="13">
        <v>0</v>
      </c>
      <c r="BK176" s="13">
        <v>0</v>
      </c>
      <c r="BL176" s="13">
        <v>0</v>
      </c>
      <c r="BM176" s="13">
        <v>0</v>
      </c>
      <c r="BN176" s="13">
        <v>0</v>
      </c>
      <c r="BO176" s="13">
        <v>0</v>
      </c>
      <c r="BP176" s="13">
        <v>0</v>
      </c>
      <c r="BQ176" s="13">
        <v>0</v>
      </c>
      <c r="BR176" s="13">
        <v>0</v>
      </c>
      <c r="BS176" s="13">
        <v>0</v>
      </c>
      <c r="BT176" s="13">
        <v>0</v>
      </c>
      <c r="BU176" s="13">
        <v>0</v>
      </c>
      <c r="BV176" s="13">
        <v>0</v>
      </c>
      <c r="BW176" s="13">
        <v>0</v>
      </c>
      <c r="BX176" s="13">
        <v>0</v>
      </c>
      <c r="BY176" s="13">
        <v>0</v>
      </c>
      <c r="BZ176" s="13">
        <v>0</v>
      </c>
      <c r="CA176" s="13">
        <v>0</v>
      </c>
      <c r="CB176" s="13">
        <v>0</v>
      </c>
      <c r="CC176" s="13">
        <v>0</v>
      </c>
      <c r="CD176" s="13">
        <v>0</v>
      </c>
      <c r="CE176" s="13">
        <v>0</v>
      </c>
      <c r="CF176" s="13">
        <v>0</v>
      </c>
      <c r="CG176" s="13">
        <v>0</v>
      </c>
      <c r="CH176" s="13">
        <v>0</v>
      </c>
    </row>
    <row r="177" spans="1:101">
      <c r="A177" s="171" t="s">
        <v>859</v>
      </c>
      <c r="B177" s="18">
        <v>13</v>
      </c>
      <c r="C177" s="13">
        <v>0</v>
      </c>
      <c r="D177" s="13">
        <v>0</v>
      </c>
      <c r="E177" s="18">
        <v>122</v>
      </c>
      <c r="F177" s="13">
        <v>0</v>
      </c>
      <c r="G177" s="13">
        <v>0</v>
      </c>
      <c r="H177" s="18">
        <v>106</v>
      </c>
      <c r="I177" s="13">
        <v>0</v>
      </c>
      <c r="J177" s="13">
        <v>0</v>
      </c>
      <c r="K177" s="18">
        <v>54</v>
      </c>
      <c r="L177" s="13">
        <v>0</v>
      </c>
      <c r="M177" s="13">
        <v>0</v>
      </c>
      <c r="N177" s="18">
        <v>17</v>
      </c>
      <c r="O177" s="13">
        <v>0</v>
      </c>
      <c r="P177" s="13">
        <v>0</v>
      </c>
      <c r="Q177" s="18">
        <v>0</v>
      </c>
      <c r="R177" s="13">
        <v>0</v>
      </c>
      <c r="S177" s="13">
        <v>0</v>
      </c>
      <c r="T177" s="13">
        <v>0</v>
      </c>
      <c r="U177" s="13">
        <v>0</v>
      </c>
      <c r="V177" s="13">
        <v>0</v>
      </c>
      <c r="W177" s="13">
        <v>0</v>
      </c>
      <c r="X177" s="13">
        <v>0</v>
      </c>
      <c r="Y177" s="13">
        <v>0</v>
      </c>
      <c r="Z177" s="13">
        <v>0</v>
      </c>
      <c r="AA177" s="13">
        <v>0</v>
      </c>
      <c r="AB177" s="13">
        <v>0</v>
      </c>
      <c r="AC177" s="13">
        <v>0</v>
      </c>
      <c r="AD177" s="13">
        <v>0</v>
      </c>
      <c r="AE177" s="13">
        <v>3</v>
      </c>
      <c r="AF177" s="13">
        <v>7</v>
      </c>
      <c r="AG177" s="18">
        <v>13</v>
      </c>
      <c r="AH177" s="18">
        <v>299</v>
      </c>
      <c r="AI177" s="18">
        <v>10</v>
      </c>
      <c r="AJ177" s="18">
        <v>322</v>
      </c>
      <c r="AK177" s="73">
        <v>0</v>
      </c>
      <c r="AL177" s="15">
        <v>0</v>
      </c>
      <c r="AM177" s="13">
        <v>0</v>
      </c>
      <c r="AN177" s="17">
        <v>0</v>
      </c>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3">
        <v>0</v>
      </c>
      <c r="BE177" s="13">
        <v>0</v>
      </c>
      <c r="BF177" s="13">
        <v>0</v>
      </c>
      <c r="BG177" s="13">
        <v>0</v>
      </c>
      <c r="BH177" s="13">
        <v>0</v>
      </c>
      <c r="BI177" s="13">
        <v>0</v>
      </c>
      <c r="BJ177" s="13">
        <v>0</v>
      </c>
      <c r="BK177" s="13">
        <v>0</v>
      </c>
      <c r="BL177" s="13">
        <v>0</v>
      </c>
      <c r="BM177" s="13">
        <v>0</v>
      </c>
      <c r="BN177" s="13">
        <v>0</v>
      </c>
      <c r="BO177" s="13">
        <v>0</v>
      </c>
      <c r="BP177" s="13">
        <v>0</v>
      </c>
      <c r="BQ177" s="13">
        <v>0</v>
      </c>
      <c r="BR177" s="13">
        <v>0</v>
      </c>
      <c r="BS177" s="13">
        <v>0</v>
      </c>
      <c r="BT177" s="13">
        <v>0</v>
      </c>
      <c r="BU177" s="13">
        <v>0</v>
      </c>
      <c r="BV177" s="13">
        <v>0</v>
      </c>
      <c r="BW177" s="13">
        <v>0</v>
      </c>
      <c r="BX177" s="13">
        <v>0</v>
      </c>
      <c r="BY177" s="13">
        <v>0</v>
      </c>
      <c r="BZ177" s="13">
        <v>0</v>
      </c>
      <c r="CA177" s="13">
        <v>0</v>
      </c>
      <c r="CB177" s="13">
        <v>0</v>
      </c>
      <c r="CC177" s="13">
        <v>0</v>
      </c>
      <c r="CD177" s="13">
        <v>0</v>
      </c>
      <c r="CE177" s="13">
        <v>0</v>
      </c>
      <c r="CF177" s="13">
        <v>0</v>
      </c>
      <c r="CG177" s="13">
        <v>0</v>
      </c>
      <c r="CH177" s="13">
        <v>0</v>
      </c>
    </row>
    <row r="178" spans="1:101">
      <c r="A178" s="171" t="s">
        <v>2892</v>
      </c>
      <c r="B178" s="16">
        <v>7</v>
      </c>
      <c r="C178" s="13">
        <v>0</v>
      </c>
      <c r="D178" s="13">
        <v>0</v>
      </c>
      <c r="E178" s="16">
        <v>0</v>
      </c>
      <c r="F178" s="14">
        <v>0</v>
      </c>
      <c r="G178" s="14">
        <v>0</v>
      </c>
      <c r="H178" s="16">
        <v>75</v>
      </c>
      <c r="I178" s="13">
        <v>0</v>
      </c>
      <c r="J178" s="13">
        <v>0</v>
      </c>
      <c r="K178" s="16">
        <v>0</v>
      </c>
      <c r="L178" s="13">
        <v>0</v>
      </c>
      <c r="M178" s="13">
        <v>0</v>
      </c>
      <c r="N178" s="16">
        <v>0</v>
      </c>
      <c r="O178" s="13">
        <v>0</v>
      </c>
      <c r="P178" s="13">
        <v>0</v>
      </c>
      <c r="Q178" s="16">
        <v>0</v>
      </c>
      <c r="R178" s="13">
        <v>0</v>
      </c>
      <c r="S178" s="13">
        <v>0</v>
      </c>
      <c r="T178" s="13">
        <v>0</v>
      </c>
      <c r="U178" s="13">
        <v>0</v>
      </c>
      <c r="V178" s="13">
        <v>0</v>
      </c>
      <c r="W178" s="13">
        <v>0</v>
      </c>
      <c r="X178" s="13">
        <v>0</v>
      </c>
      <c r="Y178" s="13">
        <v>0</v>
      </c>
      <c r="Z178" s="13">
        <v>0</v>
      </c>
      <c r="AA178" s="13">
        <v>0</v>
      </c>
      <c r="AB178" s="13">
        <v>0</v>
      </c>
      <c r="AC178" s="13">
        <v>0</v>
      </c>
      <c r="AD178" s="13">
        <v>0</v>
      </c>
      <c r="AE178" s="13">
        <v>0</v>
      </c>
      <c r="AF178" s="13">
        <v>0</v>
      </c>
      <c r="AG178" s="16">
        <v>7</v>
      </c>
      <c r="AH178" s="16">
        <v>75</v>
      </c>
      <c r="AI178" s="16">
        <v>0</v>
      </c>
      <c r="AJ178" s="16">
        <v>82</v>
      </c>
      <c r="AK178" s="73">
        <v>0</v>
      </c>
      <c r="AL178" s="15">
        <v>0</v>
      </c>
      <c r="AM178" s="13">
        <v>0</v>
      </c>
      <c r="AN178" s="17">
        <v>0</v>
      </c>
      <c r="AO178" s="13">
        <v>0</v>
      </c>
      <c r="AP178" s="13">
        <v>0</v>
      </c>
      <c r="AQ178" s="13">
        <v>0</v>
      </c>
      <c r="AR178" s="13">
        <v>0</v>
      </c>
      <c r="AS178" s="13">
        <v>0</v>
      </c>
      <c r="AT178" s="13">
        <v>0</v>
      </c>
      <c r="AU178" s="13">
        <v>0</v>
      </c>
      <c r="AV178" s="13">
        <v>0</v>
      </c>
      <c r="AW178" s="13">
        <v>0</v>
      </c>
      <c r="AX178" s="13">
        <v>0</v>
      </c>
      <c r="AY178" s="13">
        <v>0</v>
      </c>
      <c r="AZ178" s="13">
        <v>0</v>
      </c>
      <c r="BA178" s="13">
        <v>0</v>
      </c>
      <c r="BB178" s="13">
        <v>0</v>
      </c>
      <c r="BC178" s="13">
        <v>0</v>
      </c>
      <c r="BD178" s="13">
        <v>0</v>
      </c>
      <c r="BE178" s="13">
        <v>0</v>
      </c>
      <c r="BF178" s="13">
        <v>0</v>
      </c>
      <c r="BG178" s="13">
        <v>0</v>
      </c>
      <c r="BH178" s="13">
        <v>0</v>
      </c>
      <c r="BI178" s="13">
        <v>0</v>
      </c>
      <c r="BJ178" s="13">
        <v>0</v>
      </c>
      <c r="BK178" s="13">
        <v>0</v>
      </c>
      <c r="BL178" s="13">
        <v>0</v>
      </c>
      <c r="BM178" s="13">
        <v>0</v>
      </c>
      <c r="BN178" s="13">
        <v>0</v>
      </c>
      <c r="BO178" s="13">
        <v>0</v>
      </c>
      <c r="BP178" s="13">
        <v>0</v>
      </c>
      <c r="BQ178" s="13">
        <v>0</v>
      </c>
      <c r="BR178" s="13">
        <v>0</v>
      </c>
      <c r="BS178" s="13">
        <v>0</v>
      </c>
      <c r="BT178" s="13">
        <v>0</v>
      </c>
      <c r="BU178" s="13">
        <v>0</v>
      </c>
      <c r="BV178" s="13">
        <v>0</v>
      </c>
      <c r="BW178" s="13">
        <v>0</v>
      </c>
      <c r="BX178" s="13">
        <v>0</v>
      </c>
      <c r="BY178" s="13">
        <v>0</v>
      </c>
      <c r="BZ178" s="13">
        <v>0</v>
      </c>
      <c r="CA178" s="13">
        <v>0</v>
      </c>
      <c r="CB178" s="13">
        <v>0</v>
      </c>
      <c r="CC178" s="13">
        <v>0</v>
      </c>
      <c r="CD178" s="13">
        <v>0</v>
      </c>
      <c r="CE178" s="13">
        <v>0</v>
      </c>
      <c r="CF178" s="13">
        <v>0</v>
      </c>
      <c r="CG178" s="13">
        <v>0</v>
      </c>
      <c r="CH178" s="13">
        <v>0</v>
      </c>
    </row>
    <row r="179" spans="1:101">
      <c r="A179" s="51" t="s">
        <v>2893</v>
      </c>
      <c r="B179" s="13">
        <v>7</v>
      </c>
      <c r="C179" s="13">
        <v>0</v>
      </c>
      <c r="D179" s="13">
        <v>0</v>
      </c>
      <c r="E179" s="13">
        <v>30</v>
      </c>
      <c r="F179" s="13">
        <v>0</v>
      </c>
      <c r="G179" s="13">
        <v>0</v>
      </c>
      <c r="H179" s="13">
        <v>28</v>
      </c>
      <c r="I179" s="13">
        <v>0</v>
      </c>
      <c r="J179" s="13">
        <v>0</v>
      </c>
      <c r="K179" s="13">
        <v>0</v>
      </c>
      <c r="L179" s="13">
        <v>0</v>
      </c>
      <c r="M179" s="13">
        <v>0</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3</v>
      </c>
      <c r="AG179" s="15">
        <v>7</v>
      </c>
      <c r="AH179" s="15">
        <v>58</v>
      </c>
      <c r="AI179" s="15">
        <v>3</v>
      </c>
      <c r="AJ179" s="15">
        <v>68</v>
      </c>
      <c r="AK179" s="73">
        <v>0</v>
      </c>
      <c r="AL179" s="15">
        <v>0</v>
      </c>
      <c r="AM179" s="13">
        <v>0</v>
      </c>
      <c r="AN179" s="17">
        <v>0</v>
      </c>
      <c r="AO179" s="13">
        <v>0</v>
      </c>
      <c r="AP179" s="13">
        <v>0</v>
      </c>
      <c r="AQ179" s="13">
        <v>0</v>
      </c>
      <c r="AR179" s="13">
        <v>0</v>
      </c>
      <c r="AS179" s="13">
        <v>0</v>
      </c>
      <c r="AT179" s="13">
        <v>0</v>
      </c>
      <c r="AU179" s="13">
        <v>0</v>
      </c>
      <c r="AV179" s="13">
        <v>0</v>
      </c>
      <c r="AW179" s="13">
        <v>0</v>
      </c>
      <c r="AX179" s="13">
        <v>0</v>
      </c>
      <c r="AY179" s="13">
        <v>0</v>
      </c>
      <c r="AZ179" s="13">
        <v>0</v>
      </c>
      <c r="BA179" s="13">
        <v>0</v>
      </c>
      <c r="BB179" s="13">
        <v>0</v>
      </c>
      <c r="BC179" s="13">
        <v>0</v>
      </c>
      <c r="BD179" s="13">
        <v>0</v>
      </c>
      <c r="BE179" s="13">
        <v>0</v>
      </c>
      <c r="BF179" s="13">
        <v>0</v>
      </c>
      <c r="BG179" s="13">
        <v>0</v>
      </c>
      <c r="BH179" s="13">
        <v>0</v>
      </c>
      <c r="BI179" s="13">
        <v>0</v>
      </c>
      <c r="BJ179" s="13">
        <v>0</v>
      </c>
      <c r="BK179" s="13">
        <v>0</v>
      </c>
      <c r="BL179" s="13">
        <v>0</v>
      </c>
      <c r="BM179" s="13">
        <v>0</v>
      </c>
      <c r="BN179" s="13">
        <v>0</v>
      </c>
      <c r="BO179" s="13">
        <v>0</v>
      </c>
      <c r="BP179" s="13">
        <v>0</v>
      </c>
      <c r="BQ179" s="13">
        <v>0</v>
      </c>
      <c r="BR179" s="13">
        <v>0</v>
      </c>
      <c r="BS179" s="13">
        <v>0</v>
      </c>
      <c r="BT179" s="13">
        <v>0</v>
      </c>
      <c r="BU179" s="13">
        <v>0</v>
      </c>
      <c r="BV179" s="13">
        <v>0</v>
      </c>
      <c r="BW179" s="13">
        <v>0</v>
      </c>
      <c r="BX179" s="13">
        <v>0</v>
      </c>
      <c r="BY179" s="13">
        <v>0</v>
      </c>
      <c r="BZ179" s="13">
        <v>0</v>
      </c>
      <c r="CA179" s="13">
        <v>0</v>
      </c>
      <c r="CB179" s="13">
        <v>0</v>
      </c>
      <c r="CC179" s="13">
        <v>0</v>
      </c>
      <c r="CD179" s="13">
        <v>0</v>
      </c>
      <c r="CE179" s="13">
        <v>0</v>
      </c>
      <c r="CF179" s="13">
        <v>0</v>
      </c>
      <c r="CG179" s="13">
        <v>0</v>
      </c>
      <c r="CH179" s="13">
        <v>0</v>
      </c>
      <c r="CI179" s="169"/>
      <c r="CJ179" s="169"/>
      <c r="CK179" s="169"/>
      <c r="CL179" s="169"/>
      <c r="CM179" s="169"/>
      <c r="CN179" s="169"/>
      <c r="CO179" s="169"/>
      <c r="CP179" s="169"/>
      <c r="CQ179" s="169"/>
      <c r="CR179" s="169"/>
      <c r="CS179" s="169"/>
      <c r="CT179" s="169"/>
      <c r="CU179" s="169"/>
      <c r="CV179" s="169"/>
      <c r="CW179" s="169"/>
    </row>
    <row r="180" spans="1:101">
      <c r="A180" s="173" t="s">
        <v>860</v>
      </c>
      <c r="B180" s="18">
        <v>13</v>
      </c>
      <c r="C180" s="13">
        <v>0</v>
      </c>
      <c r="D180" s="13">
        <v>0</v>
      </c>
      <c r="E180" s="18">
        <v>0</v>
      </c>
      <c r="F180" s="13">
        <v>0</v>
      </c>
      <c r="G180" s="13">
        <v>0</v>
      </c>
      <c r="H180" s="18">
        <v>122</v>
      </c>
      <c r="I180" s="13">
        <v>0</v>
      </c>
      <c r="J180" s="13">
        <v>0</v>
      </c>
      <c r="K180" s="18">
        <v>120</v>
      </c>
      <c r="L180" s="13">
        <v>0</v>
      </c>
      <c r="M180" s="13">
        <v>0</v>
      </c>
      <c r="N180" s="18">
        <v>14</v>
      </c>
      <c r="O180" s="13">
        <v>0</v>
      </c>
      <c r="P180" s="13">
        <v>0</v>
      </c>
      <c r="Q180" s="18">
        <v>16</v>
      </c>
      <c r="R180" s="13">
        <v>0</v>
      </c>
      <c r="S180" s="13">
        <v>0</v>
      </c>
      <c r="T180" s="13">
        <v>0</v>
      </c>
      <c r="U180" s="13">
        <v>0</v>
      </c>
      <c r="V180" s="13">
        <v>0</v>
      </c>
      <c r="W180" s="13">
        <v>0</v>
      </c>
      <c r="X180" s="13">
        <v>0</v>
      </c>
      <c r="Y180" s="13">
        <v>0</v>
      </c>
      <c r="Z180" s="13">
        <v>0</v>
      </c>
      <c r="AA180" s="13">
        <v>0</v>
      </c>
      <c r="AB180" s="13">
        <v>0</v>
      </c>
      <c r="AC180" s="13">
        <v>2</v>
      </c>
      <c r="AD180" s="13">
        <v>0</v>
      </c>
      <c r="AE180" s="13">
        <v>0</v>
      </c>
      <c r="AF180" s="18">
        <v>1</v>
      </c>
      <c r="AG180" s="18">
        <v>13</v>
      </c>
      <c r="AH180" s="18">
        <v>272</v>
      </c>
      <c r="AI180" s="18">
        <v>1</v>
      </c>
      <c r="AJ180" s="18">
        <v>286</v>
      </c>
      <c r="AK180" s="73">
        <v>2</v>
      </c>
      <c r="AL180" s="15">
        <v>0</v>
      </c>
      <c r="AM180" s="13">
        <v>2</v>
      </c>
      <c r="AN180" s="132" t="s">
        <v>3912</v>
      </c>
      <c r="AO180" s="13">
        <v>0</v>
      </c>
      <c r="AP180" s="13">
        <v>0</v>
      </c>
      <c r="AQ180" s="13">
        <v>0</v>
      </c>
      <c r="AR180" s="13">
        <v>0</v>
      </c>
      <c r="AS180" s="13">
        <v>0</v>
      </c>
      <c r="AT180" s="13">
        <v>0</v>
      </c>
      <c r="AU180" s="13">
        <v>0</v>
      </c>
      <c r="AV180" s="13">
        <v>0</v>
      </c>
      <c r="AW180" s="13">
        <v>0</v>
      </c>
      <c r="AX180" s="13">
        <v>0</v>
      </c>
      <c r="AY180" s="13">
        <v>0</v>
      </c>
      <c r="AZ180" s="13">
        <v>0</v>
      </c>
      <c r="BA180" s="13">
        <v>0</v>
      </c>
      <c r="BB180" s="13">
        <v>0</v>
      </c>
      <c r="BC180" s="13">
        <v>0</v>
      </c>
      <c r="BD180" s="13">
        <v>0</v>
      </c>
      <c r="BE180" s="13">
        <v>0</v>
      </c>
      <c r="BF180" s="13">
        <v>0</v>
      </c>
      <c r="BG180" s="13">
        <v>0</v>
      </c>
      <c r="BH180" s="13">
        <v>0</v>
      </c>
      <c r="BI180" s="13">
        <v>0</v>
      </c>
      <c r="BJ180" s="13">
        <v>0</v>
      </c>
      <c r="BK180" s="13">
        <v>0</v>
      </c>
      <c r="BL180" s="13">
        <v>0</v>
      </c>
      <c r="BM180" s="13">
        <v>0</v>
      </c>
      <c r="BN180" s="13">
        <v>0</v>
      </c>
      <c r="BO180" s="13">
        <v>0</v>
      </c>
      <c r="BP180" s="13">
        <v>0</v>
      </c>
      <c r="BQ180" s="13">
        <v>0</v>
      </c>
      <c r="BR180" s="13">
        <v>0</v>
      </c>
      <c r="BS180" s="13">
        <v>0</v>
      </c>
      <c r="BT180" s="13">
        <v>0</v>
      </c>
      <c r="BU180" s="13">
        <v>0</v>
      </c>
      <c r="BV180" s="13">
        <v>0</v>
      </c>
      <c r="BW180" s="13">
        <v>0</v>
      </c>
      <c r="BX180" s="13">
        <v>0</v>
      </c>
      <c r="BY180" s="13">
        <v>0</v>
      </c>
      <c r="BZ180" s="13">
        <v>0</v>
      </c>
      <c r="CA180" s="13">
        <v>0</v>
      </c>
      <c r="CB180" s="13">
        <v>0</v>
      </c>
      <c r="CC180" s="13">
        <v>0</v>
      </c>
      <c r="CD180" s="13">
        <v>0</v>
      </c>
      <c r="CE180" s="13">
        <v>0</v>
      </c>
      <c r="CF180" s="13">
        <v>0</v>
      </c>
      <c r="CG180" s="13">
        <v>0</v>
      </c>
      <c r="CH180" s="13">
        <v>0</v>
      </c>
    </row>
    <row r="181" spans="1:101">
      <c r="A181" s="173" t="s">
        <v>2894</v>
      </c>
      <c r="B181" s="18">
        <v>12</v>
      </c>
      <c r="C181" s="13">
        <v>0</v>
      </c>
      <c r="D181" s="13">
        <v>0</v>
      </c>
      <c r="E181" s="18">
        <v>35</v>
      </c>
      <c r="F181" s="13">
        <v>0</v>
      </c>
      <c r="G181" s="13">
        <v>0</v>
      </c>
      <c r="H181" s="18">
        <v>51</v>
      </c>
      <c r="I181" s="13">
        <v>0</v>
      </c>
      <c r="J181" s="13">
        <v>0</v>
      </c>
      <c r="K181" s="18">
        <v>8</v>
      </c>
      <c r="L181" s="13">
        <v>0</v>
      </c>
      <c r="M181" s="13">
        <v>0</v>
      </c>
      <c r="N181" s="18">
        <v>0</v>
      </c>
      <c r="O181" s="13">
        <v>0</v>
      </c>
      <c r="P181" s="13">
        <v>0</v>
      </c>
      <c r="Q181" s="18">
        <v>0</v>
      </c>
      <c r="R181" s="13">
        <v>0</v>
      </c>
      <c r="S181" s="13">
        <v>0</v>
      </c>
      <c r="T181" s="13">
        <v>0</v>
      </c>
      <c r="U181" s="13">
        <v>0</v>
      </c>
      <c r="V181" s="13">
        <v>0</v>
      </c>
      <c r="W181" s="13">
        <v>0</v>
      </c>
      <c r="X181" s="13">
        <v>0</v>
      </c>
      <c r="Y181" s="13">
        <v>0</v>
      </c>
      <c r="Z181" s="13">
        <v>0</v>
      </c>
      <c r="AA181" s="13">
        <v>0</v>
      </c>
      <c r="AB181" s="13">
        <v>0</v>
      </c>
      <c r="AC181" s="13">
        <v>0</v>
      </c>
      <c r="AD181" s="13">
        <v>0</v>
      </c>
      <c r="AE181" s="13">
        <v>0</v>
      </c>
      <c r="AF181" s="18">
        <v>0</v>
      </c>
      <c r="AG181" s="18">
        <v>12</v>
      </c>
      <c r="AH181" s="18">
        <v>59</v>
      </c>
      <c r="AI181" s="18">
        <v>0</v>
      </c>
      <c r="AJ181" s="18">
        <v>79</v>
      </c>
      <c r="AK181" s="73">
        <v>0</v>
      </c>
      <c r="AL181" s="15">
        <v>0</v>
      </c>
      <c r="AM181" s="13">
        <v>0</v>
      </c>
      <c r="AN181" s="17">
        <v>0</v>
      </c>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3">
        <v>0</v>
      </c>
      <c r="BE181" s="13">
        <v>0</v>
      </c>
      <c r="BF181" s="13">
        <v>0</v>
      </c>
      <c r="BG181" s="13">
        <v>0</v>
      </c>
      <c r="BH181" s="13">
        <v>0</v>
      </c>
      <c r="BI181" s="13">
        <v>0</v>
      </c>
      <c r="BJ181" s="13">
        <v>0</v>
      </c>
      <c r="BK181" s="13">
        <v>0</v>
      </c>
      <c r="BL181" s="13">
        <v>0</v>
      </c>
      <c r="BM181" s="13">
        <v>0</v>
      </c>
      <c r="BN181" s="13">
        <v>0</v>
      </c>
      <c r="BO181" s="13">
        <v>0</v>
      </c>
      <c r="BP181" s="13">
        <v>0</v>
      </c>
      <c r="BQ181" s="13">
        <v>0</v>
      </c>
      <c r="BR181" s="13">
        <v>0</v>
      </c>
      <c r="BS181" s="13">
        <v>0</v>
      </c>
      <c r="BT181" s="13">
        <v>0</v>
      </c>
      <c r="BU181" s="13">
        <v>0</v>
      </c>
      <c r="BV181" s="13">
        <v>0</v>
      </c>
      <c r="BW181" s="13">
        <v>0</v>
      </c>
      <c r="BX181" s="13">
        <v>0</v>
      </c>
      <c r="BY181" s="13">
        <v>0</v>
      </c>
      <c r="BZ181" s="13">
        <v>0</v>
      </c>
      <c r="CA181" s="13">
        <v>0</v>
      </c>
      <c r="CB181" s="13">
        <v>0</v>
      </c>
      <c r="CC181" s="13">
        <v>0</v>
      </c>
      <c r="CD181" s="13">
        <v>0</v>
      </c>
      <c r="CE181" s="13">
        <v>0</v>
      </c>
      <c r="CF181" s="13">
        <v>0</v>
      </c>
      <c r="CG181" s="13">
        <v>0</v>
      </c>
      <c r="CH181" s="13">
        <v>0</v>
      </c>
    </row>
    <row r="182" spans="1:101">
      <c r="A182" s="171" t="s">
        <v>2895</v>
      </c>
      <c r="B182" s="18">
        <v>19</v>
      </c>
      <c r="C182" s="13">
        <v>1</v>
      </c>
      <c r="D182" s="13">
        <v>0</v>
      </c>
      <c r="E182" s="13">
        <v>0</v>
      </c>
      <c r="F182" s="13">
        <v>0</v>
      </c>
      <c r="G182" s="13">
        <v>0</v>
      </c>
      <c r="H182" s="18">
        <v>147</v>
      </c>
      <c r="I182" s="13">
        <v>0</v>
      </c>
      <c r="J182" s="13">
        <v>0</v>
      </c>
      <c r="K182" s="13">
        <v>0</v>
      </c>
      <c r="L182" s="13">
        <v>0</v>
      </c>
      <c r="M182" s="13">
        <v>0</v>
      </c>
      <c r="N182" s="13">
        <v>0</v>
      </c>
      <c r="O182" s="13">
        <v>0</v>
      </c>
      <c r="P182" s="13">
        <v>0</v>
      </c>
      <c r="Q182" s="13">
        <v>0</v>
      </c>
      <c r="R182" s="13">
        <v>0</v>
      </c>
      <c r="S182" s="13">
        <v>0</v>
      </c>
      <c r="T182" s="13">
        <v>0</v>
      </c>
      <c r="U182" s="13">
        <v>0</v>
      </c>
      <c r="V182" s="13">
        <v>0</v>
      </c>
      <c r="W182" s="13">
        <v>0</v>
      </c>
      <c r="X182" s="13">
        <v>0</v>
      </c>
      <c r="Y182" s="13">
        <v>0</v>
      </c>
      <c r="Z182" s="13">
        <v>0</v>
      </c>
      <c r="AA182" s="13">
        <v>0</v>
      </c>
      <c r="AB182" s="13">
        <v>0</v>
      </c>
      <c r="AC182" s="13">
        <v>0</v>
      </c>
      <c r="AD182" s="13">
        <v>0</v>
      </c>
      <c r="AE182" s="13">
        <v>0</v>
      </c>
      <c r="AF182" s="13">
        <v>0</v>
      </c>
      <c r="AG182" s="18">
        <v>19</v>
      </c>
      <c r="AH182" s="18">
        <v>147</v>
      </c>
      <c r="AI182" s="18">
        <v>0</v>
      </c>
      <c r="AJ182" s="18">
        <v>166</v>
      </c>
      <c r="AK182" s="73">
        <v>1</v>
      </c>
      <c r="AL182" s="15">
        <v>0</v>
      </c>
      <c r="AM182" s="13">
        <v>3</v>
      </c>
      <c r="AN182" s="34" t="s">
        <v>2896</v>
      </c>
      <c r="AO182" s="13">
        <v>0</v>
      </c>
      <c r="AP182" s="13">
        <v>0</v>
      </c>
      <c r="AQ182" s="13">
        <v>0</v>
      </c>
      <c r="AR182" s="13">
        <v>0</v>
      </c>
      <c r="AS182" s="13">
        <v>0</v>
      </c>
      <c r="AT182" s="13">
        <v>0</v>
      </c>
      <c r="AU182" s="13">
        <v>0</v>
      </c>
      <c r="AV182" s="13">
        <v>0</v>
      </c>
      <c r="AW182" s="13">
        <v>0</v>
      </c>
      <c r="AX182" s="13">
        <v>0</v>
      </c>
      <c r="AY182" s="13">
        <v>0</v>
      </c>
      <c r="AZ182" s="13">
        <v>0</v>
      </c>
      <c r="BA182" s="13">
        <v>0</v>
      </c>
      <c r="BB182" s="13">
        <v>0</v>
      </c>
      <c r="BC182" s="13">
        <v>0</v>
      </c>
      <c r="BD182" s="13">
        <v>0</v>
      </c>
      <c r="BE182" s="13">
        <v>0</v>
      </c>
      <c r="BF182" s="13">
        <v>0</v>
      </c>
      <c r="BG182" s="13">
        <v>0</v>
      </c>
      <c r="BH182" s="13">
        <v>0</v>
      </c>
      <c r="BI182" s="13">
        <v>0</v>
      </c>
      <c r="BJ182" s="13">
        <v>0</v>
      </c>
      <c r="BK182" s="13">
        <v>0</v>
      </c>
      <c r="BL182" s="13">
        <v>0</v>
      </c>
      <c r="BM182" s="13">
        <v>0</v>
      </c>
      <c r="BN182" s="13">
        <v>0</v>
      </c>
      <c r="BO182" s="13">
        <v>0</v>
      </c>
      <c r="BP182" s="13">
        <v>0</v>
      </c>
      <c r="BQ182" s="13">
        <v>0</v>
      </c>
      <c r="BR182" s="13">
        <v>0</v>
      </c>
      <c r="BS182" s="13">
        <v>0</v>
      </c>
      <c r="BT182" s="13">
        <v>0</v>
      </c>
      <c r="BU182" s="13">
        <v>0</v>
      </c>
      <c r="BV182" s="13">
        <v>0</v>
      </c>
      <c r="BW182" s="13">
        <v>0</v>
      </c>
      <c r="BX182" s="13">
        <v>0</v>
      </c>
      <c r="BY182" s="13">
        <v>0</v>
      </c>
      <c r="BZ182" s="13">
        <v>0</v>
      </c>
      <c r="CA182" s="13">
        <v>0</v>
      </c>
      <c r="CB182" s="13">
        <v>0</v>
      </c>
      <c r="CC182" s="13">
        <v>0</v>
      </c>
      <c r="CD182" s="13">
        <v>0</v>
      </c>
      <c r="CE182" s="13">
        <v>0</v>
      </c>
      <c r="CF182" s="13">
        <v>0</v>
      </c>
      <c r="CG182" s="13">
        <v>0</v>
      </c>
      <c r="CH182" s="13">
        <v>0</v>
      </c>
    </row>
    <row r="183" spans="1:101">
      <c r="A183" s="51" t="s">
        <v>2897</v>
      </c>
      <c r="B183" s="13">
        <v>13</v>
      </c>
      <c r="C183" s="13">
        <v>0</v>
      </c>
      <c r="D183" s="13">
        <v>0</v>
      </c>
      <c r="E183" s="13">
        <v>0</v>
      </c>
      <c r="F183" s="13">
        <v>0</v>
      </c>
      <c r="G183" s="13">
        <v>0</v>
      </c>
      <c r="H183" s="13">
        <v>151</v>
      </c>
      <c r="I183" s="13">
        <v>1</v>
      </c>
      <c r="J183" s="13">
        <v>0</v>
      </c>
      <c r="K183" s="13">
        <v>29</v>
      </c>
      <c r="L183" s="13">
        <v>0</v>
      </c>
      <c r="M183" s="13">
        <v>0</v>
      </c>
      <c r="N183" s="13">
        <v>16</v>
      </c>
      <c r="O183" s="13">
        <v>0</v>
      </c>
      <c r="P183" s="13">
        <v>0</v>
      </c>
      <c r="Q183" s="13">
        <v>0</v>
      </c>
      <c r="R183" s="13">
        <v>0</v>
      </c>
      <c r="S183" s="13">
        <v>0</v>
      </c>
      <c r="T183" s="13">
        <v>0</v>
      </c>
      <c r="U183" s="13">
        <v>0</v>
      </c>
      <c r="V183" s="13">
        <v>0</v>
      </c>
      <c r="W183" s="13">
        <v>0</v>
      </c>
      <c r="X183" s="13">
        <v>0</v>
      </c>
      <c r="Y183" s="13">
        <v>0</v>
      </c>
      <c r="Z183" s="13">
        <v>0</v>
      </c>
      <c r="AA183" s="13">
        <v>0</v>
      </c>
      <c r="AB183" s="13">
        <v>0</v>
      </c>
      <c r="AC183" s="13">
        <v>0</v>
      </c>
      <c r="AD183" s="13">
        <v>0</v>
      </c>
      <c r="AE183" s="13">
        <v>0</v>
      </c>
      <c r="AF183" s="13">
        <v>0</v>
      </c>
      <c r="AG183" s="15">
        <v>13</v>
      </c>
      <c r="AH183" s="15">
        <v>196</v>
      </c>
      <c r="AI183" s="15">
        <v>0</v>
      </c>
      <c r="AJ183" s="15">
        <v>209</v>
      </c>
      <c r="AK183" s="73">
        <v>1</v>
      </c>
      <c r="AL183" s="15">
        <v>0</v>
      </c>
      <c r="AM183" s="13">
        <v>1</v>
      </c>
      <c r="AN183" s="17" t="s">
        <v>2898</v>
      </c>
      <c r="AO183" s="13">
        <v>0</v>
      </c>
      <c r="AP183" s="13">
        <v>0</v>
      </c>
      <c r="AQ183" s="13">
        <v>0</v>
      </c>
      <c r="AR183" s="13">
        <v>0</v>
      </c>
      <c r="AS183" s="13">
        <v>0</v>
      </c>
      <c r="AT183" s="13">
        <v>0</v>
      </c>
      <c r="AU183" s="13">
        <v>0</v>
      </c>
      <c r="AV183" s="13">
        <v>0</v>
      </c>
      <c r="AW183" s="13">
        <v>0</v>
      </c>
      <c r="AX183" s="13">
        <v>0</v>
      </c>
      <c r="AY183" s="13">
        <v>0</v>
      </c>
      <c r="AZ183" s="13">
        <v>0</v>
      </c>
      <c r="BA183" s="13">
        <v>0</v>
      </c>
      <c r="BB183" s="13">
        <v>0</v>
      </c>
      <c r="BC183" s="13">
        <v>0</v>
      </c>
      <c r="BD183" s="13">
        <v>0</v>
      </c>
      <c r="BE183" s="13">
        <v>0</v>
      </c>
      <c r="BF183" s="13">
        <v>0</v>
      </c>
      <c r="BG183" s="13">
        <v>0</v>
      </c>
      <c r="BH183" s="13">
        <v>0</v>
      </c>
      <c r="BI183" s="13">
        <v>0</v>
      </c>
      <c r="BJ183" s="13">
        <v>0</v>
      </c>
      <c r="BK183" s="13">
        <v>0</v>
      </c>
      <c r="BL183" s="13">
        <v>0</v>
      </c>
      <c r="BM183" s="13">
        <v>0</v>
      </c>
      <c r="BN183" s="13">
        <v>0</v>
      </c>
      <c r="BO183" s="13">
        <v>0</v>
      </c>
      <c r="BP183" s="13">
        <v>0</v>
      </c>
      <c r="BQ183" s="13">
        <v>0</v>
      </c>
      <c r="BR183" s="13">
        <v>0</v>
      </c>
      <c r="BS183" s="13">
        <v>0</v>
      </c>
      <c r="BT183" s="13">
        <v>0</v>
      </c>
      <c r="BU183" s="13">
        <v>0</v>
      </c>
      <c r="BV183" s="13">
        <v>0</v>
      </c>
      <c r="BW183" s="13">
        <v>0</v>
      </c>
      <c r="BX183" s="13">
        <v>0</v>
      </c>
      <c r="BY183" s="13">
        <v>0</v>
      </c>
      <c r="BZ183" s="13">
        <v>0</v>
      </c>
      <c r="CA183" s="13">
        <v>0</v>
      </c>
      <c r="CB183" s="13">
        <v>0</v>
      </c>
      <c r="CC183" s="13">
        <v>0</v>
      </c>
      <c r="CD183" s="13">
        <v>0</v>
      </c>
      <c r="CE183" s="13">
        <v>0</v>
      </c>
      <c r="CF183" s="13">
        <v>0</v>
      </c>
      <c r="CG183" s="13">
        <v>0</v>
      </c>
      <c r="CH183" s="13">
        <v>0</v>
      </c>
      <c r="CI183" s="169"/>
      <c r="CJ183" s="169"/>
      <c r="CK183" s="169"/>
      <c r="CL183" s="169"/>
      <c r="CM183" s="169"/>
      <c r="CN183" s="169"/>
      <c r="CO183" s="169"/>
      <c r="CP183" s="169"/>
      <c r="CQ183" s="169"/>
      <c r="CR183" s="169"/>
      <c r="CS183" s="169"/>
      <c r="CT183" s="169"/>
      <c r="CU183" s="169"/>
      <c r="CV183" s="169"/>
      <c r="CW183" s="169"/>
    </row>
    <row r="184" spans="1:101">
      <c r="A184" s="171" t="s">
        <v>2899</v>
      </c>
      <c r="B184" s="16">
        <v>12</v>
      </c>
      <c r="C184" s="13">
        <v>0</v>
      </c>
      <c r="D184" s="13">
        <v>0</v>
      </c>
      <c r="E184" s="16">
        <v>15</v>
      </c>
      <c r="F184" s="14">
        <v>0</v>
      </c>
      <c r="G184" s="14">
        <v>0</v>
      </c>
      <c r="H184" s="16">
        <v>107</v>
      </c>
      <c r="I184" s="13">
        <v>0</v>
      </c>
      <c r="J184" s="13">
        <v>0</v>
      </c>
      <c r="K184" s="16">
        <v>0</v>
      </c>
      <c r="L184" s="13">
        <v>0</v>
      </c>
      <c r="M184" s="13">
        <v>0</v>
      </c>
      <c r="N184" s="16">
        <v>0</v>
      </c>
      <c r="O184" s="13">
        <v>0</v>
      </c>
      <c r="P184" s="13">
        <v>0</v>
      </c>
      <c r="Q184" s="16">
        <v>0</v>
      </c>
      <c r="R184" s="13">
        <v>0</v>
      </c>
      <c r="S184" s="13">
        <v>0</v>
      </c>
      <c r="T184" s="13">
        <v>0</v>
      </c>
      <c r="U184" s="13">
        <v>0</v>
      </c>
      <c r="V184" s="13">
        <v>0</v>
      </c>
      <c r="W184" s="13">
        <v>0</v>
      </c>
      <c r="X184" s="13">
        <v>0</v>
      </c>
      <c r="Y184" s="13">
        <v>0</v>
      </c>
      <c r="Z184" s="13">
        <v>0</v>
      </c>
      <c r="AA184" s="13">
        <v>0</v>
      </c>
      <c r="AB184" s="13">
        <v>0</v>
      </c>
      <c r="AC184" s="13">
        <v>1</v>
      </c>
      <c r="AD184" s="13">
        <v>0</v>
      </c>
      <c r="AE184" s="13">
        <v>0</v>
      </c>
      <c r="AF184" s="13">
        <v>0</v>
      </c>
      <c r="AG184" s="16">
        <v>12</v>
      </c>
      <c r="AH184" s="16">
        <v>122</v>
      </c>
      <c r="AI184" s="16">
        <v>0</v>
      </c>
      <c r="AJ184" s="16">
        <v>134</v>
      </c>
      <c r="AK184" s="73">
        <v>1</v>
      </c>
      <c r="AL184" s="15">
        <v>0</v>
      </c>
      <c r="AM184" s="13">
        <v>1</v>
      </c>
      <c r="AN184" s="132" t="s">
        <v>2794</v>
      </c>
      <c r="AO184" s="13">
        <v>0</v>
      </c>
      <c r="AP184" s="13">
        <v>0</v>
      </c>
      <c r="AQ184" s="13">
        <v>0</v>
      </c>
      <c r="AR184" s="13">
        <v>0</v>
      </c>
      <c r="AS184" s="13">
        <v>0</v>
      </c>
      <c r="AT184" s="13">
        <v>0</v>
      </c>
      <c r="AU184" s="13">
        <v>0</v>
      </c>
      <c r="AV184" s="13">
        <v>0</v>
      </c>
      <c r="AW184" s="13">
        <v>0</v>
      </c>
      <c r="AX184" s="13">
        <v>0</v>
      </c>
      <c r="AY184" s="13">
        <v>0</v>
      </c>
      <c r="AZ184" s="13">
        <v>0</v>
      </c>
      <c r="BA184" s="13">
        <v>0</v>
      </c>
      <c r="BB184" s="13">
        <v>0</v>
      </c>
      <c r="BC184" s="13">
        <v>0</v>
      </c>
      <c r="BD184" s="13">
        <v>0</v>
      </c>
      <c r="BE184" s="13">
        <v>0</v>
      </c>
      <c r="BF184" s="13">
        <v>0</v>
      </c>
      <c r="BG184" s="13">
        <v>0</v>
      </c>
      <c r="BH184" s="13">
        <v>0</v>
      </c>
      <c r="BI184" s="13">
        <v>0</v>
      </c>
      <c r="BJ184" s="13">
        <v>0</v>
      </c>
      <c r="BK184" s="13">
        <v>0</v>
      </c>
      <c r="BL184" s="13">
        <v>0</v>
      </c>
      <c r="BM184" s="13">
        <v>0</v>
      </c>
      <c r="BN184" s="13">
        <v>0</v>
      </c>
      <c r="BO184" s="13">
        <v>0</v>
      </c>
      <c r="BP184" s="13">
        <v>0</v>
      </c>
      <c r="BQ184" s="13">
        <v>0</v>
      </c>
      <c r="BR184" s="13">
        <v>0</v>
      </c>
      <c r="BS184" s="13">
        <v>0</v>
      </c>
      <c r="BT184" s="13">
        <v>0</v>
      </c>
      <c r="BU184" s="13">
        <v>0</v>
      </c>
      <c r="BV184" s="13">
        <v>0</v>
      </c>
      <c r="BW184" s="13">
        <v>0</v>
      </c>
      <c r="BX184" s="13">
        <v>0</v>
      </c>
      <c r="BY184" s="13">
        <v>0</v>
      </c>
      <c r="BZ184" s="13">
        <v>0</v>
      </c>
      <c r="CA184" s="13">
        <v>0</v>
      </c>
      <c r="CB184" s="13">
        <v>0</v>
      </c>
      <c r="CC184" s="13">
        <v>0</v>
      </c>
      <c r="CD184" s="13">
        <v>0</v>
      </c>
      <c r="CE184" s="13">
        <v>0</v>
      </c>
      <c r="CF184" s="13">
        <v>0</v>
      </c>
      <c r="CG184" s="13">
        <v>0</v>
      </c>
      <c r="CH184" s="13">
        <v>0</v>
      </c>
    </row>
    <row r="185" spans="1:101">
      <c r="A185" s="171" t="s">
        <v>891</v>
      </c>
      <c r="B185" s="16">
        <v>9</v>
      </c>
      <c r="C185" s="14">
        <v>0</v>
      </c>
      <c r="D185" s="14">
        <v>0</v>
      </c>
      <c r="E185" s="16">
        <v>0</v>
      </c>
      <c r="F185" s="14">
        <v>0</v>
      </c>
      <c r="G185" s="14">
        <v>0</v>
      </c>
      <c r="H185" s="16">
        <v>87</v>
      </c>
      <c r="I185" s="14">
        <v>0</v>
      </c>
      <c r="J185" s="14">
        <v>0</v>
      </c>
      <c r="K185" s="16">
        <v>0</v>
      </c>
      <c r="L185" s="14">
        <v>0</v>
      </c>
      <c r="M185" s="14">
        <v>0</v>
      </c>
      <c r="N185" s="16">
        <v>18</v>
      </c>
      <c r="O185" s="14">
        <v>0</v>
      </c>
      <c r="P185" s="14">
        <v>0</v>
      </c>
      <c r="Q185" s="16">
        <v>0</v>
      </c>
      <c r="R185" s="14">
        <v>0</v>
      </c>
      <c r="S185" s="14">
        <v>0</v>
      </c>
      <c r="T185" s="14">
        <v>0</v>
      </c>
      <c r="U185" s="14">
        <v>0</v>
      </c>
      <c r="V185" s="14">
        <v>0</v>
      </c>
      <c r="W185" s="16">
        <v>0</v>
      </c>
      <c r="X185" s="14">
        <v>0</v>
      </c>
      <c r="Y185" s="14">
        <v>0</v>
      </c>
      <c r="Z185" s="14">
        <v>0</v>
      </c>
      <c r="AA185" s="14">
        <v>0</v>
      </c>
      <c r="AB185" s="14">
        <v>0</v>
      </c>
      <c r="AC185" s="14">
        <v>0</v>
      </c>
      <c r="AD185" s="14">
        <v>0</v>
      </c>
      <c r="AE185" s="14">
        <v>0</v>
      </c>
      <c r="AF185" s="14">
        <v>0</v>
      </c>
      <c r="AG185" s="16">
        <v>9</v>
      </c>
      <c r="AH185" s="16">
        <v>105</v>
      </c>
      <c r="AI185" s="19">
        <v>0</v>
      </c>
      <c r="AJ185" s="16">
        <v>114</v>
      </c>
      <c r="AK185" s="73">
        <v>0</v>
      </c>
      <c r="AL185" s="19">
        <v>0</v>
      </c>
      <c r="AM185" s="14">
        <v>0</v>
      </c>
      <c r="AN185" s="20">
        <v>0</v>
      </c>
      <c r="AO185" s="14">
        <v>0</v>
      </c>
      <c r="AP185" s="14">
        <v>0</v>
      </c>
      <c r="AQ185" s="14">
        <v>0</v>
      </c>
      <c r="AR185" s="14">
        <v>0</v>
      </c>
      <c r="AS185" s="14">
        <v>0</v>
      </c>
      <c r="AT185" s="14">
        <v>0</v>
      </c>
      <c r="AU185" s="14">
        <v>0</v>
      </c>
      <c r="AV185" s="14">
        <v>0</v>
      </c>
      <c r="AW185" s="14">
        <v>0</v>
      </c>
      <c r="AX185" s="14">
        <v>0</v>
      </c>
      <c r="AY185" s="14">
        <v>0</v>
      </c>
      <c r="AZ185" s="14">
        <v>0</v>
      </c>
      <c r="BA185" s="14">
        <v>0</v>
      </c>
      <c r="BB185" s="14">
        <v>0</v>
      </c>
      <c r="BC185" s="14">
        <v>0</v>
      </c>
      <c r="BD185" s="14">
        <v>0</v>
      </c>
      <c r="BE185" s="14">
        <v>0</v>
      </c>
      <c r="BF185" s="14">
        <v>0</v>
      </c>
      <c r="BG185" s="14">
        <v>0</v>
      </c>
      <c r="BH185" s="14">
        <v>0</v>
      </c>
      <c r="BI185" s="14">
        <v>0</v>
      </c>
      <c r="BJ185" s="14">
        <v>0</v>
      </c>
      <c r="BK185" s="14">
        <v>0</v>
      </c>
      <c r="BL185" s="14">
        <v>0</v>
      </c>
      <c r="BM185" s="14">
        <v>0</v>
      </c>
      <c r="BN185" s="14">
        <v>0</v>
      </c>
      <c r="BO185" s="14">
        <v>0</v>
      </c>
      <c r="BP185" s="14">
        <v>0</v>
      </c>
      <c r="BQ185" s="14">
        <v>0</v>
      </c>
      <c r="BR185" s="14">
        <v>0</v>
      </c>
      <c r="BS185" s="14">
        <v>0</v>
      </c>
      <c r="BT185" s="14">
        <v>0</v>
      </c>
      <c r="BU185" s="14">
        <v>0</v>
      </c>
      <c r="BV185" s="14">
        <v>0</v>
      </c>
      <c r="BW185" s="14">
        <v>0</v>
      </c>
      <c r="BX185" s="14">
        <v>0</v>
      </c>
      <c r="BY185" s="14">
        <v>0</v>
      </c>
      <c r="BZ185" s="14">
        <v>0</v>
      </c>
      <c r="CA185" s="14">
        <v>0</v>
      </c>
      <c r="CB185" s="14">
        <v>0</v>
      </c>
      <c r="CC185" s="14">
        <v>0</v>
      </c>
      <c r="CD185" s="14">
        <v>0</v>
      </c>
      <c r="CE185" s="14">
        <v>0</v>
      </c>
      <c r="CF185" s="14">
        <v>0</v>
      </c>
      <c r="CG185" s="14">
        <v>0</v>
      </c>
      <c r="CH185" s="14">
        <v>0</v>
      </c>
    </row>
    <row r="186" spans="1:101">
      <c r="A186" s="51" t="s">
        <v>2900</v>
      </c>
      <c r="B186" s="13">
        <v>16</v>
      </c>
      <c r="C186" s="13">
        <v>0</v>
      </c>
      <c r="D186" s="13">
        <v>0</v>
      </c>
      <c r="E186" s="13">
        <v>0</v>
      </c>
      <c r="F186" s="13">
        <v>0</v>
      </c>
      <c r="G186" s="13">
        <v>0</v>
      </c>
      <c r="H186" s="13">
        <v>189</v>
      </c>
      <c r="I186" s="13">
        <v>0</v>
      </c>
      <c r="J186" s="13">
        <v>0</v>
      </c>
      <c r="K186" s="13">
        <v>0</v>
      </c>
      <c r="L186" s="13">
        <v>0</v>
      </c>
      <c r="M186" s="13">
        <v>0</v>
      </c>
      <c r="N186" s="13">
        <v>0</v>
      </c>
      <c r="O186" s="13">
        <v>0</v>
      </c>
      <c r="P186" s="13">
        <v>0</v>
      </c>
      <c r="Q186" s="13">
        <v>0</v>
      </c>
      <c r="R186" s="13">
        <v>0</v>
      </c>
      <c r="S186" s="13">
        <v>0</v>
      </c>
      <c r="T186" s="13">
        <v>0</v>
      </c>
      <c r="U186" s="13">
        <v>0</v>
      </c>
      <c r="V186" s="13">
        <v>0</v>
      </c>
      <c r="W186" s="13">
        <v>0</v>
      </c>
      <c r="X186" s="13">
        <v>0</v>
      </c>
      <c r="Y186" s="13">
        <v>0</v>
      </c>
      <c r="Z186" s="13">
        <v>0</v>
      </c>
      <c r="AA186" s="13">
        <v>0</v>
      </c>
      <c r="AB186" s="13">
        <v>0</v>
      </c>
      <c r="AC186" s="13">
        <v>0</v>
      </c>
      <c r="AD186" s="13">
        <v>0</v>
      </c>
      <c r="AE186" s="13">
        <v>0</v>
      </c>
      <c r="AF186" s="13">
        <v>0</v>
      </c>
      <c r="AG186" s="15">
        <v>16</v>
      </c>
      <c r="AH186" s="15">
        <v>189</v>
      </c>
      <c r="AI186" s="15">
        <v>0</v>
      </c>
      <c r="AJ186" s="15">
        <v>205</v>
      </c>
      <c r="AK186" s="73">
        <v>0</v>
      </c>
      <c r="AL186" s="15">
        <v>0</v>
      </c>
      <c r="AM186" s="13">
        <v>0</v>
      </c>
      <c r="AN186" s="17">
        <v>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3">
        <v>0</v>
      </c>
      <c r="BE186" s="13">
        <v>0</v>
      </c>
      <c r="BF186" s="13">
        <v>0</v>
      </c>
      <c r="BG186" s="13">
        <v>0</v>
      </c>
      <c r="BH186" s="13">
        <v>0</v>
      </c>
      <c r="BI186" s="13">
        <v>0</v>
      </c>
      <c r="BJ186" s="13">
        <v>0</v>
      </c>
      <c r="BK186" s="13">
        <v>0</v>
      </c>
      <c r="BL186" s="13">
        <v>0</v>
      </c>
      <c r="BM186" s="13">
        <v>0</v>
      </c>
      <c r="BN186" s="13">
        <v>0</v>
      </c>
      <c r="BO186" s="13">
        <v>0</v>
      </c>
      <c r="BP186" s="13">
        <v>0</v>
      </c>
      <c r="BQ186" s="13">
        <v>0</v>
      </c>
      <c r="BR186" s="13">
        <v>0</v>
      </c>
      <c r="BS186" s="13">
        <v>0</v>
      </c>
      <c r="BT186" s="13">
        <v>0</v>
      </c>
      <c r="BU186" s="13">
        <v>0</v>
      </c>
      <c r="BV186" s="13">
        <v>0</v>
      </c>
      <c r="BW186" s="13">
        <v>0</v>
      </c>
      <c r="BX186" s="13">
        <v>0</v>
      </c>
      <c r="BY186" s="13">
        <v>0</v>
      </c>
      <c r="BZ186" s="13">
        <v>0</v>
      </c>
      <c r="CA186" s="13">
        <v>0</v>
      </c>
      <c r="CB186" s="13">
        <v>0</v>
      </c>
      <c r="CC186" s="13">
        <v>0</v>
      </c>
      <c r="CD186" s="13">
        <v>0</v>
      </c>
      <c r="CE186" s="13">
        <v>0</v>
      </c>
      <c r="CF186" s="13">
        <v>0</v>
      </c>
      <c r="CG186" s="13">
        <v>0</v>
      </c>
      <c r="CH186" s="13">
        <v>0</v>
      </c>
      <c r="CI186" s="169"/>
      <c r="CJ186" s="169"/>
      <c r="CK186" s="169"/>
      <c r="CL186" s="169"/>
      <c r="CM186" s="169"/>
      <c r="CN186" s="169"/>
      <c r="CO186" s="169"/>
      <c r="CP186" s="169"/>
      <c r="CQ186" s="169"/>
      <c r="CR186" s="169"/>
      <c r="CS186" s="169"/>
      <c r="CT186" s="169"/>
      <c r="CU186" s="169"/>
      <c r="CV186" s="169"/>
      <c r="CW186" s="169"/>
    </row>
    <row r="187" spans="1:101">
      <c r="A187" s="171" t="s">
        <v>2901</v>
      </c>
      <c r="B187" s="18">
        <v>9</v>
      </c>
      <c r="C187" s="13">
        <v>0</v>
      </c>
      <c r="D187" s="13">
        <v>0</v>
      </c>
      <c r="E187" s="13">
        <v>0</v>
      </c>
      <c r="F187" s="13">
        <v>0</v>
      </c>
      <c r="G187" s="13">
        <v>0</v>
      </c>
      <c r="H187" s="18">
        <v>116</v>
      </c>
      <c r="I187" s="13">
        <v>0</v>
      </c>
      <c r="J187" s="13">
        <v>0</v>
      </c>
      <c r="K187" s="13">
        <v>0</v>
      </c>
      <c r="L187" s="13">
        <v>0</v>
      </c>
      <c r="M187" s="13">
        <v>0</v>
      </c>
      <c r="N187" s="13">
        <v>0</v>
      </c>
      <c r="O187" s="13">
        <v>0</v>
      </c>
      <c r="P187" s="13">
        <v>0</v>
      </c>
      <c r="Q187" s="13">
        <v>0</v>
      </c>
      <c r="R187" s="13">
        <v>0</v>
      </c>
      <c r="S187" s="13">
        <v>0</v>
      </c>
      <c r="T187" s="13">
        <v>0</v>
      </c>
      <c r="U187" s="13">
        <v>0</v>
      </c>
      <c r="V187" s="13">
        <v>0</v>
      </c>
      <c r="W187" s="13">
        <v>0</v>
      </c>
      <c r="X187" s="13">
        <v>0</v>
      </c>
      <c r="Y187" s="13">
        <v>0</v>
      </c>
      <c r="Z187" s="13">
        <v>0</v>
      </c>
      <c r="AA187" s="13">
        <v>0</v>
      </c>
      <c r="AB187" s="13">
        <v>0</v>
      </c>
      <c r="AC187" s="13">
        <v>0</v>
      </c>
      <c r="AD187" s="13">
        <v>0</v>
      </c>
      <c r="AE187" s="13">
        <v>0</v>
      </c>
      <c r="AF187" s="13">
        <v>0</v>
      </c>
      <c r="AG187" s="18">
        <v>9</v>
      </c>
      <c r="AH187" s="18">
        <v>116</v>
      </c>
      <c r="AI187" s="18">
        <v>0</v>
      </c>
      <c r="AJ187" s="18">
        <v>125</v>
      </c>
      <c r="AK187" s="73">
        <v>0</v>
      </c>
      <c r="AL187" s="15">
        <v>0</v>
      </c>
      <c r="AM187" s="13">
        <v>0</v>
      </c>
      <c r="AN187" s="17">
        <v>0</v>
      </c>
      <c r="AO187" s="13">
        <v>0</v>
      </c>
      <c r="AP187" s="13">
        <v>0</v>
      </c>
      <c r="AQ187" s="13">
        <v>0</v>
      </c>
      <c r="AR187" s="13">
        <v>0</v>
      </c>
      <c r="AS187" s="13">
        <v>0</v>
      </c>
      <c r="AT187" s="13">
        <v>0</v>
      </c>
      <c r="AU187" s="13">
        <v>0</v>
      </c>
      <c r="AV187" s="13">
        <v>0</v>
      </c>
      <c r="AW187" s="13">
        <v>0</v>
      </c>
      <c r="AX187" s="13">
        <v>0</v>
      </c>
      <c r="AY187" s="13">
        <v>0</v>
      </c>
      <c r="AZ187" s="13">
        <v>0</v>
      </c>
      <c r="BA187" s="13">
        <v>0</v>
      </c>
      <c r="BB187" s="13">
        <v>0</v>
      </c>
      <c r="BC187" s="13">
        <v>0</v>
      </c>
      <c r="BD187" s="13">
        <v>0</v>
      </c>
      <c r="BE187" s="13">
        <v>0</v>
      </c>
      <c r="BF187" s="13">
        <v>0</v>
      </c>
      <c r="BG187" s="13">
        <v>0</v>
      </c>
      <c r="BH187" s="13">
        <v>0</v>
      </c>
      <c r="BI187" s="13">
        <v>0</v>
      </c>
      <c r="BJ187" s="13">
        <v>0</v>
      </c>
      <c r="BK187" s="13">
        <v>0</v>
      </c>
      <c r="BL187" s="13">
        <v>0</v>
      </c>
      <c r="BM187" s="13">
        <v>0</v>
      </c>
      <c r="BN187" s="13">
        <v>0</v>
      </c>
      <c r="BO187" s="13">
        <v>0</v>
      </c>
      <c r="BP187" s="13">
        <v>0</v>
      </c>
      <c r="BQ187" s="13">
        <v>0</v>
      </c>
      <c r="BR187" s="13">
        <v>0</v>
      </c>
      <c r="BS187" s="13">
        <v>0</v>
      </c>
      <c r="BT187" s="13">
        <v>0</v>
      </c>
      <c r="BU187" s="13">
        <v>0</v>
      </c>
      <c r="BV187" s="13">
        <v>0</v>
      </c>
      <c r="BW187" s="13">
        <v>0</v>
      </c>
      <c r="BX187" s="13">
        <v>0</v>
      </c>
      <c r="BY187" s="13">
        <v>0</v>
      </c>
      <c r="BZ187" s="13">
        <v>0</v>
      </c>
      <c r="CA187" s="13">
        <v>0</v>
      </c>
      <c r="CB187" s="13">
        <v>0</v>
      </c>
      <c r="CC187" s="13">
        <v>0</v>
      </c>
      <c r="CD187" s="13">
        <v>0</v>
      </c>
      <c r="CE187" s="13">
        <v>0</v>
      </c>
      <c r="CF187" s="13">
        <v>0</v>
      </c>
      <c r="CG187" s="13">
        <v>0</v>
      </c>
      <c r="CH187" s="13">
        <v>0</v>
      </c>
    </row>
    <row r="188" spans="1:101">
      <c r="A188" s="171" t="s">
        <v>2902</v>
      </c>
      <c r="B188" s="18">
        <v>6</v>
      </c>
      <c r="C188" s="13">
        <v>0</v>
      </c>
      <c r="D188" s="13">
        <v>0</v>
      </c>
      <c r="E188" s="18">
        <v>3</v>
      </c>
      <c r="F188" s="13">
        <v>0</v>
      </c>
      <c r="G188" s="13">
        <v>0</v>
      </c>
      <c r="H188" s="18">
        <v>36</v>
      </c>
      <c r="I188" s="13">
        <v>0</v>
      </c>
      <c r="J188" s="13">
        <v>0</v>
      </c>
      <c r="K188" s="18">
        <v>0</v>
      </c>
      <c r="L188" s="13">
        <v>0</v>
      </c>
      <c r="M188" s="13">
        <v>0</v>
      </c>
      <c r="N188" s="18">
        <v>0</v>
      </c>
      <c r="O188" s="13">
        <v>0</v>
      </c>
      <c r="P188" s="13">
        <v>0</v>
      </c>
      <c r="Q188" s="18">
        <v>0</v>
      </c>
      <c r="R188" s="13">
        <v>0</v>
      </c>
      <c r="S188" s="13">
        <v>0</v>
      </c>
      <c r="T188" s="13">
        <v>0</v>
      </c>
      <c r="U188" s="13">
        <v>0</v>
      </c>
      <c r="V188" s="13">
        <v>0</v>
      </c>
      <c r="W188" s="13">
        <v>0</v>
      </c>
      <c r="X188" s="13">
        <v>0</v>
      </c>
      <c r="Y188" s="13">
        <v>0</v>
      </c>
      <c r="Z188" s="13">
        <v>0</v>
      </c>
      <c r="AA188" s="13">
        <v>0</v>
      </c>
      <c r="AB188" s="13">
        <v>0</v>
      </c>
      <c r="AC188" s="13">
        <v>0</v>
      </c>
      <c r="AD188" s="13">
        <v>0</v>
      </c>
      <c r="AE188" s="13">
        <v>0</v>
      </c>
      <c r="AF188" s="18">
        <v>0</v>
      </c>
      <c r="AG188" s="18">
        <v>6</v>
      </c>
      <c r="AH188" s="18">
        <v>39</v>
      </c>
      <c r="AI188" s="18">
        <v>0</v>
      </c>
      <c r="AJ188" s="18">
        <v>45</v>
      </c>
      <c r="AK188" s="73">
        <v>0</v>
      </c>
      <c r="AL188" s="15">
        <v>0</v>
      </c>
      <c r="AM188" s="13">
        <v>0</v>
      </c>
      <c r="AN188" s="17">
        <v>0</v>
      </c>
      <c r="AO188" s="13">
        <v>0</v>
      </c>
      <c r="AP188" s="13">
        <v>0</v>
      </c>
      <c r="AQ188" s="13">
        <v>0</v>
      </c>
      <c r="AR188" s="13">
        <v>0</v>
      </c>
      <c r="AS188" s="13">
        <v>0</v>
      </c>
      <c r="AT188" s="13">
        <v>0</v>
      </c>
      <c r="AU188" s="13">
        <v>0</v>
      </c>
      <c r="AV188" s="13">
        <v>0</v>
      </c>
      <c r="AW188" s="13">
        <v>0</v>
      </c>
      <c r="AX188" s="13">
        <v>0</v>
      </c>
      <c r="AY188" s="13">
        <v>0</v>
      </c>
      <c r="AZ188" s="13">
        <v>0</v>
      </c>
      <c r="BA188" s="13">
        <v>0</v>
      </c>
      <c r="BB188" s="13">
        <v>0</v>
      </c>
      <c r="BC188" s="13">
        <v>0</v>
      </c>
      <c r="BD188" s="13">
        <v>0</v>
      </c>
      <c r="BE188" s="13">
        <v>0</v>
      </c>
      <c r="BF188" s="13">
        <v>0</v>
      </c>
      <c r="BG188" s="13">
        <v>0</v>
      </c>
      <c r="BH188" s="13">
        <v>0</v>
      </c>
      <c r="BI188" s="13">
        <v>0</v>
      </c>
      <c r="BJ188" s="13">
        <v>0</v>
      </c>
      <c r="BK188" s="13">
        <v>0</v>
      </c>
      <c r="BL188" s="13">
        <v>0</v>
      </c>
      <c r="BM188" s="13">
        <v>0</v>
      </c>
      <c r="BN188" s="13">
        <v>0</v>
      </c>
      <c r="BO188" s="13">
        <v>0</v>
      </c>
      <c r="BP188" s="13">
        <v>0</v>
      </c>
      <c r="BQ188" s="13">
        <v>0</v>
      </c>
      <c r="BR188" s="13">
        <v>0</v>
      </c>
      <c r="BS188" s="13">
        <v>0</v>
      </c>
      <c r="BT188" s="13">
        <v>0</v>
      </c>
      <c r="BU188" s="13">
        <v>0</v>
      </c>
      <c r="BV188" s="13">
        <v>0</v>
      </c>
      <c r="BW188" s="13">
        <v>0</v>
      </c>
      <c r="BX188" s="13">
        <v>0</v>
      </c>
      <c r="BY188" s="13">
        <v>0</v>
      </c>
      <c r="BZ188" s="13">
        <v>0</v>
      </c>
      <c r="CA188" s="13">
        <v>0</v>
      </c>
      <c r="CB188" s="13">
        <v>0</v>
      </c>
      <c r="CC188" s="13">
        <v>0</v>
      </c>
      <c r="CD188" s="13">
        <v>0</v>
      </c>
      <c r="CE188" s="13">
        <v>0</v>
      </c>
      <c r="CF188" s="13">
        <v>0</v>
      </c>
      <c r="CG188" s="13">
        <v>0</v>
      </c>
      <c r="CH188" s="13">
        <v>0</v>
      </c>
    </row>
    <row r="189" spans="1:101">
      <c r="A189" s="171" t="s">
        <v>2903</v>
      </c>
      <c r="B189" s="18">
        <v>6</v>
      </c>
      <c r="C189" s="13">
        <v>0</v>
      </c>
      <c r="D189" s="13">
        <v>0</v>
      </c>
      <c r="E189" s="18">
        <v>27</v>
      </c>
      <c r="F189" s="13">
        <v>0</v>
      </c>
      <c r="G189" s="13">
        <v>0</v>
      </c>
      <c r="H189" s="18">
        <v>28</v>
      </c>
      <c r="I189" s="13">
        <v>0</v>
      </c>
      <c r="J189" s="13">
        <v>0</v>
      </c>
      <c r="K189" s="18">
        <v>2</v>
      </c>
      <c r="L189" s="13">
        <v>0</v>
      </c>
      <c r="M189" s="13">
        <v>0</v>
      </c>
      <c r="N189" s="18">
        <v>0</v>
      </c>
      <c r="O189" s="13">
        <v>0</v>
      </c>
      <c r="P189" s="13">
        <v>0</v>
      </c>
      <c r="Q189" s="18">
        <v>0</v>
      </c>
      <c r="R189" s="13">
        <v>0</v>
      </c>
      <c r="S189" s="13">
        <v>0</v>
      </c>
      <c r="T189" s="13">
        <v>0</v>
      </c>
      <c r="U189" s="13">
        <v>0</v>
      </c>
      <c r="V189" s="13">
        <v>0</v>
      </c>
      <c r="W189" s="13">
        <v>0</v>
      </c>
      <c r="X189" s="13">
        <v>0</v>
      </c>
      <c r="Y189" s="13">
        <v>0</v>
      </c>
      <c r="Z189" s="13">
        <v>0</v>
      </c>
      <c r="AA189" s="13">
        <v>0</v>
      </c>
      <c r="AB189" s="13">
        <v>0</v>
      </c>
      <c r="AC189" s="13">
        <v>0</v>
      </c>
      <c r="AD189" s="13">
        <v>0</v>
      </c>
      <c r="AE189" s="13">
        <v>0</v>
      </c>
      <c r="AF189" s="18">
        <v>0</v>
      </c>
      <c r="AG189" s="18">
        <v>6</v>
      </c>
      <c r="AH189" s="18">
        <v>57</v>
      </c>
      <c r="AI189" s="18">
        <v>0</v>
      </c>
      <c r="AJ189" s="18">
        <v>63</v>
      </c>
      <c r="AK189" s="73">
        <v>0</v>
      </c>
      <c r="AL189" s="15">
        <v>0</v>
      </c>
      <c r="AM189" s="13">
        <v>0</v>
      </c>
      <c r="AN189" s="17">
        <v>0</v>
      </c>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3">
        <v>0</v>
      </c>
      <c r="BE189" s="13">
        <v>0</v>
      </c>
      <c r="BF189" s="13">
        <v>0</v>
      </c>
      <c r="BG189" s="13">
        <v>0</v>
      </c>
      <c r="BH189" s="13">
        <v>0</v>
      </c>
      <c r="BI189" s="13">
        <v>0</v>
      </c>
      <c r="BJ189" s="13">
        <v>0</v>
      </c>
      <c r="BK189" s="13">
        <v>0</v>
      </c>
      <c r="BL189" s="13">
        <v>0</v>
      </c>
      <c r="BM189" s="13">
        <v>0</v>
      </c>
      <c r="BN189" s="13">
        <v>0</v>
      </c>
      <c r="BO189" s="13">
        <v>0</v>
      </c>
      <c r="BP189" s="13">
        <v>0</v>
      </c>
      <c r="BQ189" s="13">
        <v>0</v>
      </c>
      <c r="BR189" s="13">
        <v>0</v>
      </c>
      <c r="BS189" s="13">
        <v>0</v>
      </c>
      <c r="BT189" s="13">
        <v>0</v>
      </c>
      <c r="BU189" s="13">
        <v>0</v>
      </c>
      <c r="BV189" s="13">
        <v>0</v>
      </c>
      <c r="BW189" s="13">
        <v>0</v>
      </c>
      <c r="BX189" s="13">
        <v>0</v>
      </c>
      <c r="BY189" s="13">
        <v>0</v>
      </c>
      <c r="BZ189" s="13">
        <v>0</v>
      </c>
      <c r="CA189" s="13">
        <v>0</v>
      </c>
      <c r="CB189" s="13">
        <v>0</v>
      </c>
      <c r="CC189" s="13">
        <v>0</v>
      </c>
      <c r="CD189" s="13">
        <v>0</v>
      </c>
      <c r="CE189" s="13">
        <v>0</v>
      </c>
      <c r="CF189" s="13">
        <v>0</v>
      </c>
      <c r="CG189" s="13">
        <v>0</v>
      </c>
      <c r="CH189" s="13">
        <v>0</v>
      </c>
    </row>
    <row r="190" spans="1:101">
      <c r="A190" s="171" t="s">
        <v>2904</v>
      </c>
      <c r="B190" s="16">
        <v>9</v>
      </c>
      <c r="C190" s="13">
        <v>0</v>
      </c>
      <c r="D190" s="13">
        <v>0</v>
      </c>
      <c r="E190" s="16">
        <v>6</v>
      </c>
      <c r="F190" s="14">
        <v>0</v>
      </c>
      <c r="G190" s="14">
        <v>0</v>
      </c>
      <c r="H190" s="16">
        <v>72</v>
      </c>
      <c r="I190" s="13">
        <v>0</v>
      </c>
      <c r="J190" s="13">
        <v>0</v>
      </c>
      <c r="K190" s="16">
        <v>0</v>
      </c>
      <c r="L190" s="13">
        <v>0</v>
      </c>
      <c r="M190" s="13">
        <v>0</v>
      </c>
      <c r="N190" s="16">
        <v>0</v>
      </c>
      <c r="O190" s="13">
        <v>0</v>
      </c>
      <c r="P190" s="13">
        <v>0</v>
      </c>
      <c r="Q190" s="16">
        <v>0</v>
      </c>
      <c r="R190" s="13">
        <v>0</v>
      </c>
      <c r="S190" s="13">
        <v>0</v>
      </c>
      <c r="T190" s="13">
        <v>0</v>
      </c>
      <c r="U190" s="13">
        <v>0</v>
      </c>
      <c r="V190" s="13">
        <v>0</v>
      </c>
      <c r="W190" s="13">
        <v>0</v>
      </c>
      <c r="X190" s="13">
        <v>0</v>
      </c>
      <c r="Y190" s="13">
        <v>0</v>
      </c>
      <c r="Z190" s="13">
        <v>0</v>
      </c>
      <c r="AA190" s="13">
        <v>0</v>
      </c>
      <c r="AB190" s="13">
        <v>0</v>
      </c>
      <c r="AC190" s="13">
        <v>1</v>
      </c>
      <c r="AD190" s="13">
        <v>0</v>
      </c>
      <c r="AE190" s="13">
        <v>0</v>
      </c>
      <c r="AF190" s="13">
        <v>0</v>
      </c>
      <c r="AG190" s="16">
        <v>9</v>
      </c>
      <c r="AH190" s="16">
        <v>78</v>
      </c>
      <c r="AI190" s="16">
        <v>0</v>
      </c>
      <c r="AJ190" s="16">
        <v>87</v>
      </c>
      <c r="AK190" s="73">
        <v>1</v>
      </c>
      <c r="AL190" s="15">
        <v>0</v>
      </c>
      <c r="AM190" s="13">
        <v>1</v>
      </c>
      <c r="AN190" s="132" t="s">
        <v>2794</v>
      </c>
      <c r="AO190" s="13">
        <v>0</v>
      </c>
      <c r="AP190" s="13">
        <v>0</v>
      </c>
      <c r="AQ190" s="13">
        <v>0</v>
      </c>
      <c r="AR190" s="13">
        <v>0</v>
      </c>
      <c r="AS190" s="13">
        <v>0</v>
      </c>
      <c r="AT190" s="13">
        <v>0</v>
      </c>
      <c r="AU190" s="13">
        <v>0</v>
      </c>
      <c r="AV190" s="13">
        <v>0</v>
      </c>
      <c r="AW190" s="13">
        <v>0</v>
      </c>
      <c r="AX190" s="13">
        <v>0</v>
      </c>
      <c r="AY190" s="13">
        <v>0</v>
      </c>
      <c r="AZ190" s="13">
        <v>0</v>
      </c>
      <c r="BA190" s="13">
        <v>0</v>
      </c>
      <c r="BB190" s="13">
        <v>0</v>
      </c>
      <c r="BC190" s="13">
        <v>0</v>
      </c>
      <c r="BD190" s="13">
        <v>0</v>
      </c>
      <c r="BE190" s="13">
        <v>0</v>
      </c>
      <c r="BF190" s="13">
        <v>0</v>
      </c>
      <c r="BG190" s="13">
        <v>0</v>
      </c>
      <c r="BH190" s="13">
        <v>0</v>
      </c>
      <c r="BI190" s="13">
        <v>0</v>
      </c>
      <c r="BJ190" s="13">
        <v>0</v>
      </c>
      <c r="BK190" s="13">
        <v>0</v>
      </c>
      <c r="BL190" s="13">
        <v>0</v>
      </c>
      <c r="BM190" s="13">
        <v>0</v>
      </c>
      <c r="BN190" s="13">
        <v>0</v>
      </c>
      <c r="BO190" s="13">
        <v>0</v>
      </c>
      <c r="BP190" s="13">
        <v>0</v>
      </c>
      <c r="BQ190" s="13">
        <v>0</v>
      </c>
      <c r="BR190" s="13">
        <v>0</v>
      </c>
      <c r="BS190" s="13">
        <v>0</v>
      </c>
      <c r="BT190" s="13">
        <v>0</v>
      </c>
      <c r="BU190" s="13">
        <v>0</v>
      </c>
      <c r="BV190" s="13">
        <v>0</v>
      </c>
      <c r="BW190" s="13">
        <v>0</v>
      </c>
      <c r="BX190" s="13">
        <v>0</v>
      </c>
      <c r="BY190" s="13">
        <v>0</v>
      </c>
      <c r="BZ190" s="13">
        <v>0</v>
      </c>
      <c r="CA190" s="13">
        <v>0</v>
      </c>
      <c r="CB190" s="13">
        <v>0</v>
      </c>
      <c r="CC190" s="13">
        <v>0</v>
      </c>
      <c r="CD190" s="13">
        <v>0</v>
      </c>
      <c r="CE190" s="13">
        <v>0</v>
      </c>
      <c r="CF190" s="13">
        <v>0</v>
      </c>
      <c r="CG190" s="13">
        <v>0</v>
      </c>
      <c r="CH190" s="13">
        <v>0</v>
      </c>
    </row>
    <row r="191" spans="1:101">
      <c r="A191" s="171" t="s">
        <v>2905</v>
      </c>
      <c r="B191" s="16">
        <v>7</v>
      </c>
      <c r="C191" s="13">
        <v>0</v>
      </c>
      <c r="D191" s="13">
        <v>0</v>
      </c>
      <c r="E191" s="16">
        <v>0</v>
      </c>
      <c r="F191" s="14">
        <v>0</v>
      </c>
      <c r="G191" s="14">
        <v>0</v>
      </c>
      <c r="H191" s="16">
        <v>73</v>
      </c>
      <c r="I191" s="13">
        <v>0</v>
      </c>
      <c r="J191" s="13">
        <v>0</v>
      </c>
      <c r="K191" s="16">
        <v>2</v>
      </c>
      <c r="L191" s="13">
        <v>0</v>
      </c>
      <c r="M191" s="13">
        <v>0</v>
      </c>
      <c r="N191" s="16">
        <v>0</v>
      </c>
      <c r="O191" s="13">
        <v>0</v>
      </c>
      <c r="P191" s="13">
        <v>0</v>
      </c>
      <c r="Q191" s="16">
        <v>0</v>
      </c>
      <c r="R191" s="13">
        <v>0</v>
      </c>
      <c r="S191" s="13">
        <v>0</v>
      </c>
      <c r="T191" s="13">
        <v>0</v>
      </c>
      <c r="U191" s="13">
        <v>0</v>
      </c>
      <c r="V191" s="13">
        <v>0</v>
      </c>
      <c r="W191" s="13">
        <v>0</v>
      </c>
      <c r="X191" s="13">
        <v>0</v>
      </c>
      <c r="Y191" s="13">
        <v>0</v>
      </c>
      <c r="Z191" s="13">
        <v>0</v>
      </c>
      <c r="AA191" s="13">
        <v>0</v>
      </c>
      <c r="AB191" s="13">
        <v>0</v>
      </c>
      <c r="AC191" s="13">
        <v>0</v>
      </c>
      <c r="AD191" s="13">
        <v>0</v>
      </c>
      <c r="AE191" s="13">
        <v>0</v>
      </c>
      <c r="AF191" s="13">
        <v>0</v>
      </c>
      <c r="AG191" s="16">
        <v>7</v>
      </c>
      <c r="AH191" s="16">
        <v>75</v>
      </c>
      <c r="AI191" s="16">
        <v>0</v>
      </c>
      <c r="AJ191" s="16">
        <v>82</v>
      </c>
      <c r="AK191" s="73">
        <v>0</v>
      </c>
      <c r="AL191" s="15">
        <v>0</v>
      </c>
      <c r="AM191" s="13">
        <v>0</v>
      </c>
      <c r="AN191" s="17">
        <v>0</v>
      </c>
      <c r="AO191" s="13">
        <v>0</v>
      </c>
      <c r="AP191" s="13">
        <v>0</v>
      </c>
      <c r="AQ191" s="13">
        <v>0</v>
      </c>
      <c r="AR191" s="13">
        <v>0</v>
      </c>
      <c r="AS191" s="13">
        <v>0</v>
      </c>
      <c r="AT191" s="13">
        <v>0</v>
      </c>
      <c r="AU191" s="13">
        <v>0</v>
      </c>
      <c r="AV191" s="13">
        <v>0</v>
      </c>
      <c r="AW191" s="13">
        <v>0</v>
      </c>
      <c r="AX191" s="13">
        <v>0</v>
      </c>
      <c r="AY191" s="13">
        <v>0</v>
      </c>
      <c r="AZ191" s="13">
        <v>0</v>
      </c>
      <c r="BA191" s="13">
        <v>0</v>
      </c>
      <c r="BB191" s="13">
        <v>0</v>
      </c>
      <c r="BC191" s="13">
        <v>0</v>
      </c>
      <c r="BD191" s="13">
        <v>0</v>
      </c>
      <c r="BE191" s="13">
        <v>0</v>
      </c>
      <c r="BF191" s="13">
        <v>0</v>
      </c>
      <c r="BG191" s="13">
        <v>0</v>
      </c>
      <c r="BH191" s="13">
        <v>0</v>
      </c>
      <c r="BI191" s="13">
        <v>0</v>
      </c>
      <c r="BJ191" s="13">
        <v>0</v>
      </c>
      <c r="BK191" s="13">
        <v>0</v>
      </c>
      <c r="BL191" s="13">
        <v>0</v>
      </c>
      <c r="BM191" s="13">
        <v>0</v>
      </c>
      <c r="BN191" s="13">
        <v>0</v>
      </c>
      <c r="BO191" s="13">
        <v>0</v>
      </c>
      <c r="BP191" s="13">
        <v>0</v>
      </c>
      <c r="BQ191" s="13">
        <v>0</v>
      </c>
      <c r="BR191" s="13">
        <v>0</v>
      </c>
      <c r="BS191" s="13">
        <v>0</v>
      </c>
      <c r="BT191" s="13">
        <v>0</v>
      </c>
      <c r="BU191" s="13">
        <v>0</v>
      </c>
      <c r="BV191" s="13">
        <v>0</v>
      </c>
      <c r="BW191" s="13">
        <v>0</v>
      </c>
      <c r="BX191" s="13">
        <v>0</v>
      </c>
      <c r="BY191" s="13">
        <v>0</v>
      </c>
      <c r="BZ191" s="13">
        <v>0</v>
      </c>
      <c r="CA191" s="13">
        <v>0</v>
      </c>
      <c r="CB191" s="13">
        <v>0</v>
      </c>
      <c r="CC191" s="13">
        <v>0</v>
      </c>
      <c r="CD191" s="13">
        <v>0</v>
      </c>
      <c r="CE191" s="13">
        <v>0</v>
      </c>
      <c r="CF191" s="13">
        <v>0</v>
      </c>
      <c r="CG191" s="13">
        <v>0</v>
      </c>
      <c r="CH191" s="13">
        <v>0</v>
      </c>
    </row>
    <row r="192" spans="1:101">
      <c r="A192" s="171" t="s">
        <v>2906</v>
      </c>
      <c r="B192" s="18">
        <v>6</v>
      </c>
      <c r="C192" s="13">
        <v>0</v>
      </c>
      <c r="D192" s="13">
        <v>0</v>
      </c>
      <c r="E192" s="18">
        <v>8</v>
      </c>
      <c r="F192" s="13">
        <v>0</v>
      </c>
      <c r="G192" s="13">
        <v>0</v>
      </c>
      <c r="H192" s="18">
        <v>43</v>
      </c>
      <c r="I192" s="13">
        <v>0</v>
      </c>
      <c r="J192" s="13">
        <v>0</v>
      </c>
      <c r="K192" s="18">
        <v>0</v>
      </c>
      <c r="L192" s="13">
        <v>0</v>
      </c>
      <c r="M192" s="13">
        <v>0</v>
      </c>
      <c r="N192" s="18">
        <v>0</v>
      </c>
      <c r="O192" s="13">
        <v>0</v>
      </c>
      <c r="P192" s="13">
        <v>0</v>
      </c>
      <c r="Q192" s="18">
        <v>0</v>
      </c>
      <c r="R192" s="13">
        <v>0</v>
      </c>
      <c r="S192" s="13">
        <v>0</v>
      </c>
      <c r="T192" s="18">
        <v>0</v>
      </c>
      <c r="U192" s="13">
        <v>0</v>
      </c>
      <c r="V192" s="13">
        <v>0</v>
      </c>
      <c r="W192" s="18">
        <v>0</v>
      </c>
      <c r="X192" s="13">
        <v>0</v>
      </c>
      <c r="Y192" s="13">
        <v>0</v>
      </c>
      <c r="Z192" s="18">
        <v>0</v>
      </c>
      <c r="AA192" s="13">
        <v>0</v>
      </c>
      <c r="AB192" s="13">
        <v>0</v>
      </c>
      <c r="AC192" s="13">
        <v>0</v>
      </c>
      <c r="AD192" s="13">
        <v>0</v>
      </c>
      <c r="AE192" s="18">
        <v>0</v>
      </c>
      <c r="AF192" s="18">
        <v>0</v>
      </c>
      <c r="AG192" s="18">
        <v>6</v>
      </c>
      <c r="AH192" s="18">
        <v>51</v>
      </c>
      <c r="AI192" s="18">
        <v>0</v>
      </c>
      <c r="AJ192" s="18">
        <v>57</v>
      </c>
      <c r="AK192" s="73">
        <v>0</v>
      </c>
      <c r="AL192" s="15">
        <v>0</v>
      </c>
      <c r="AM192" s="13">
        <v>0</v>
      </c>
      <c r="AN192" s="17">
        <v>0</v>
      </c>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3">
        <v>0</v>
      </c>
      <c r="BE192" s="13">
        <v>0</v>
      </c>
      <c r="BF192" s="13">
        <v>0</v>
      </c>
      <c r="BG192" s="13">
        <v>0</v>
      </c>
      <c r="BH192" s="13">
        <v>0</v>
      </c>
      <c r="BI192" s="13">
        <v>0</v>
      </c>
      <c r="BJ192" s="13">
        <v>0</v>
      </c>
      <c r="BK192" s="13">
        <v>0</v>
      </c>
      <c r="BL192" s="13">
        <v>0</v>
      </c>
      <c r="BM192" s="13">
        <v>0</v>
      </c>
      <c r="BN192" s="13">
        <v>0</v>
      </c>
      <c r="BO192" s="13">
        <v>0</v>
      </c>
      <c r="BP192" s="13">
        <v>0</v>
      </c>
      <c r="BQ192" s="13">
        <v>0</v>
      </c>
      <c r="BR192" s="13">
        <v>0</v>
      </c>
      <c r="BS192" s="13">
        <v>0</v>
      </c>
      <c r="BT192" s="13">
        <v>0</v>
      </c>
      <c r="BU192" s="13">
        <v>0</v>
      </c>
      <c r="BV192" s="13">
        <v>0</v>
      </c>
      <c r="BW192" s="13">
        <v>0</v>
      </c>
      <c r="BX192" s="13">
        <v>0</v>
      </c>
      <c r="BY192" s="13">
        <v>0</v>
      </c>
      <c r="BZ192" s="13">
        <v>0</v>
      </c>
      <c r="CA192" s="13">
        <v>0</v>
      </c>
      <c r="CB192" s="13">
        <v>0</v>
      </c>
      <c r="CC192" s="13">
        <v>0</v>
      </c>
      <c r="CD192" s="13">
        <v>0</v>
      </c>
      <c r="CE192" s="13">
        <v>0</v>
      </c>
      <c r="CF192" s="13">
        <v>0</v>
      </c>
      <c r="CG192" s="13">
        <v>0</v>
      </c>
      <c r="CH192" s="13">
        <v>0</v>
      </c>
    </row>
    <row r="193" spans="1:101">
      <c r="A193" s="51" t="s">
        <v>861</v>
      </c>
      <c r="B193" s="13">
        <v>5</v>
      </c>
      <c r="C193" s="13">
        <v>0</v>
      </c>
      <c r="D193" s="13">
        <v>0</v>
      </c>
      <c r="E193" s="13">
        <v>21</v>
      </c>
      <c r="F193" s="13">
        <v>0</v>
      </c>
      <c r="G193" s="13">
        <v>0</v>
      </c>
      <c r="H193" s="13">
        <v>125</v>
      </c>
      <c r="I193" s="13">
        <v>0</v>
      </c>
      <c r="J193" s="13">
        <v>0</v>
      </c>
      <c r="K193" s="13">
        <v>0</v>
      </c>
      <c r="L193" s="13">
        <v>0</v>
      </c>
      <c r="M193" s="13">
        <v>0</v>
      </c>
      <c r="N193" s="13">
        <v>6</v>
      </c>
      <c r="O193" s="13">
        <v>0</v>
      </c>
      <c r="P193" s="13">
        <v>0</v>
      </c>
      <c r="Q193" s="13">
        <v>0</v>
      </c>
      <c r="R193" s="13">
        <v>0</v>
      </c>
      <c r="S193" s="13">
        <v>0</v>
      </c>
      <c r="T193" s="13">
        <v>0</v>
      </c>
      <c r="U193" s="13">
        <v>0</v>
      </c>
      <c r="V193" s="13">
        <v>0</v>
      </c>
      <c r="W193" s="13">
        <v>0</v>
      </c>
      <c r="X193" s="13">
        <v>0</v>
      </c>
      <c r="Y193" s="13">
        <v>0</v>
      </c>
      <c r="Z193" s="13">
        <v>0</v>
      </c>
      <c r="AA193" s="13">
        <v>0</v>
      </c>
      <c r="AB193" s="13">
        <v>0</v>
      </c>
      <c r="AC193" s="13">
        <v>0</v>
      </c>
      <c r="AD193" s="13">
        <v>0</v>
      </c>
      <c r="AE193" s="13">
        <v>0</v>
      </c>
      <c r="AF193" s="13">
        <v>0</v>
      </c>
      <c r="AG193" s="15">
        <v>5</v>
      </c>
      <c r="AH193" s="15">
        <v>152</v>
      </c>
      <c r="AI193" s="15">
        <v>0</v>
      </c>
      <c r="AJ193" s="15">
        <v>157</v>
      </c>
      <c r="AK193" s="73">
        <v>0</v>
      </c>
      <c r="AL193" s="15">
        <v>0</v>
      </c>
      <c r="AM193" s="13">
        <v>0</v>
      </c>
      <c r="AN193" s="17">
        <v>0</v>
      </c>
      <c r="AO193" s="13">
        <v>0</v>
      </c>
      <c r="AP193" s="13">
        <v>0</v>
      </c>
      <c r="AQ193" s="13">
        <v>0</v>
      </c>
      <c r="AR193" s="13">
        <v>0</v>
      </c>
      <c r="AS193" s="13">
        <v>0</v>
      </c>
      <c r="AT193" s="13">
        <v>0</v>
      </c>
      <c r="AU193" s="13">
        <v>0</v>
      </c>
      <c r="AV193" s="13">
        <v>0</v>
      </c>
      <c r="AW193" s="13">
        <v>0</v>
      </c>
      <c r="AX193" s="13">
        <v>0</v>
      </c>
      <c r="AY193" s="13">
        <v>0</v>
      </c>
      <c r="AZ193" s="13">
        <v>0</v>
      </c>
      <c r="BA193" s="13">
        <v>0</v>
      </c>
      <c r="BB193" s="13">
        <v>0</v>
      </c>
      <c r="BC193" s="13">
        <v>0</v>
      </c>
      <c r="BD193" s="13">
        <v>0</v>
      </c>
      <c r="BE193" s="13">
        <v>0</v>
      </c>
      <c r="BF193" s="13">
        <v>0</v>
      </c>
      <c r="BG193" s="13">
        <v>0</v>
      </c>
      <c r="BH193" s="13">
        <v>0</v>
      </c>
      <c r="BI193" s="13">
        <v>0</v>
      </c>
      <c r="BJ193" s="13">
        <v>0</v>
      </c>
      <c r="BK193" s="13">
        <v>0</v>
      </c>
      <c r="BL193" s="13">
        <v>0</v>
      </c>
      <c r="BM193" s="13">
        <v>0</v>
      </c>
      <c r="BN193" s="13">
        <v>0</v>
      </c>
      <c r="BO193" s="13">
        <v>0</v>
      </c>
      <c r="BP193" s="13">
        <v>0</v>
      </c>
      <c r="BQ193" s="13">
        <v>0</v>
      </c>
      <c r="BR193" s="13">
        <v>0</v>
      </c>
      <c r="BS193" s="13">
        <v>0</v>
      </c>
      <c r="BT193" s="13">
        <v>0</v>
      </c>
      <c r="BU193" s="13">
        <v>0</v>
      </c>
      <c r="BV193" s="13">
        <v>0</v>
      </c>
      <c r="BW193" s="13">
        <v>0</v>
      </c>
      <c r="BX193" s="13">
        <v>0</v>
      </c>
      <c r="BY193" s="13">
        <v>0</v>
      </c>
      <c r="BZ193" s="13">
        <v>0</v>
      </c>
      <c r="CA193" s="13">
        <v>0</v>
      </c>
      <c r="CB193" s="13">
        <v>0</v>
      </c>
      <c r="CC193" s="13">
        <v>0</v>
      </c>
      <c r="CD193" s="13">
        <v>0</v>
      </c>
      <c r="CE193" s="13">
        <v>0</v>
      </c>
      <c r="CF193" s="13">
        <v>0</v>
      </c>
      <c r="CG193" s="13">
        <v>0</v>
      </c>
      <c r="CH193" s="13">
        <v>0</v>
      </c>
      <c r="CI193" s="169"/>
      <c r="CJ193" s="169"/>
      <c r="CK193" s="169"/>
      <c r="CL193" s="169"/>
      <c r="CM193" s="169"/>
      <c r="CN193" s="169"/>
      <c r="CO193" s="169"/>
      <c r="CP193" s="169"/>
      <c r="CQ193" s="169"/>
      <c r="CR193" s="169"/>
      <c r="CS193" s="169"/>
      <c r="CT193" s="169"/>
      <c r="CU193" s="169"/>
      <c r="CV193" s="169"/>
      <c r="CW193" s="169"/>
    </row>
    <row r="194" spans="1:101">
      <c r="A194" s="51" t="s">
        <v>2907</v>
      </c>
      <c r="B194" s="13">
        <v>12</v>
      </c>
      <c r="C194" s="13">
        <v>0</v>
      </c>
      <c r="D194" s="13">
        <v>0</v>
      </c>
      <c r="E194" s="13">
        <v>219</v>
      </c>
      <c r="F194" s="13">
        <v>0</v>
      </c>
      <c r="G194" s="13">
        <v>0</v>
      </c>
      <c r="H194" s="13">
        <v>102</v>
      </c>
      <c r="I194" s="13">
        <v>0</v>
      </c>
      <c r="J194" s="13">
        <v>0</v>
      </c>
      <c r="K194" s="13">
        <v>0</v>
      </c>
      <c r="L194" s="13">
        <v>0</v>
      </c>
      <c r="M194" s="13">
        <v>0</v>
      </c>
      <c r="N194" s="13">
        <v>0</v>
      </c>
      <c r="O194" s="13">
        <v>0</v>
      </c>
      <c r="P194" s="13">
        <v>0</v>
      </c>
      <c r="Q194" s="13">
        <v>29</v>
      </c>
      <c r="R194" s="13">
        <v>0</v>
      </c>
      <c r="S194" s="13">
        <v>0</v>
      </c>
      <c r="T194" s="13">
        <v>0</v>
      </c>
      <c r="U194" s="13">
        <v>0</v>
      </c>
      <c r="V194" s="13">
        <v>0</v>
      </c>
      <c r="W194" s="13">
        <v>0</v>
      </c>
      <c r="X194" s="13">
        <v>0</v>
      </c>
      <c r="Y194" s="13">
        <v>0</v>
      </c>
      <c r="Z194" s="13">
        <v>0</v>
      </c>
      <c r="AA194" s="13">
        <v>0</v>
      </c>
      <c r="AB194" s="13">
        <v>0</v>
      </c>
      <c r="AC194" s="13">
        <v>0</v>
      </c>
      <c r="AD194" s="13">
        <v>0</v>
      </c>
      <c r="AE194" s="13">
        <v>0</v>
      </c>
      <c r="AF194" s="13">
        <v>0</v>
      </c>
      <c r="AG194" s="15">
        <v>12</v>
      </c>
      <c r="AH194" s="15">
        <v>350</v>
      </c>
      <c r="AI194" s="15">
        <v>0</v>
      </c>
      <c r="AJ194" s="15">
        <v>372</v>
      </c>
      <c r="AK194" s="73">
        <v>0</v>
      </c>
      <c r="AL194" s="15">
        <v>0</v>
      </c>
      <c r="AM194" s="13">
        <v>0</v>
      </c>
      <c r="AN194" s="17">
        <v>0</v>
      </c>
      <c r="AO194" s="13">
        <v>0</v>
      </c>
      <c r="AP194" s="13">
        <v>0</v>
      </c>
      <c r="AQ194" s="13">
        <v>0</v>
      </c>
      <c r="AR194" s="13">
        <v>0</v>
      </c>
      <c r="AS194" s="13">
        <v>0</v>
      </c>
      <c r="AT194" s="13">
        <v>0</v>
      </c>
      <c r="AU194" s="13">
        <v>0</v>
      </c>
      <c r="AV194" s="13">
        <v>0</v>
      </c>
      <c r="AW194" s="13">
        <v>0</v>
      </c>
      <c r="AX194" s="13">
        <v>0</v>
      </c>
      <c r="AY194" s="13">
        <v>0</v>
      </c>
      <c r="AZ194" s="13">
        <v>0</v>
      </c>
      <c r="BA194" s="13">
        <v>0</v>
      </c>
      <c r="BB194" s="13">
        <v>0</v>
      </c>
      <c r="BC194" s="13">
        <v>0</v>
      </c>
      <c r="BD194" s="13">
        <v>0</v>
      </c>
      <c r="BE194" s="13">
        <v>0</v>
      </c>
      <c r="BF194" s="13">
        <v>0</v>
      </c>
      <c r="BG194" s="13">
        <v>0</v>
      </c>
      <c r="BH194" s="13">
        <v>0</v>
      </c>
      <c r="BI194" s="13">
        <v>0</v>
      </c>
      <c r="BJ194" s="13">
        <v>0</v>
      </c>
      <c r="BK194" s="13">
        <v>0</v>
      </c>
      <c r="BL194" s="13">
        <v>0</v>
      </c>
      <c r="BM194" s="13">
        <v>0</v>
      </c>
      <c r="BN194" s="13">
        <v>0</v>
      </c>
      <c r="BO194" s="13">
        <v>0</v>
      </c>
      <c r="BP194" s="13">
        <v>0</v>
      </c>
      <c r="BQ194" s="13">
        <v>0</v>
      </c>
      <c r="BR194" s="13">
        <v>0</v>
      </c>
      <c r="BS194" s="13">
        <v>0</v>
      </c>
      <c r="BT194" s="13">
        <v>0</v>
      </c>
      <c r="BU194" s="13">
        <v>0</v>
      </c>
      <c r="BV194" s="13">
        <v>0</v>
      </c>
      <c r="BW194" s="13">
        <v>0</v>
      </c>
      <c r="BX194" s="13">
        <v>0</v>
      </c>
      <c r="BY194" s="13">
        <v>0</v>
      </c>
      <c r="BZ194" s="13">
        <v>0</v>
      </c>
      <c r="CA194" s="13">
        <v>0</v>
      </c>
      <c r="CB194" s="13">
        <v>0</v>
      </c>
      <c r="CC194" s="13">
        <v>0</v>
      </c>
      <c r="CD194" s="13">
        <v>0</v>
      </c>
      <c r="CE194" s="13">
        <v>0</v>
      </c>
      <c r="CF194" s="13">
        <v>0</v>
      </c>
      <c r="CG194" s="13">
        <v>0</v>
      </c>
      <c r="CH194" s="13">
        <v>0</v>
      </c>
      <c r="CI194" s="169"/>
      <c r="CJ194" s="169"/>
      <c r="CK194" s="169"/>
      <c r="CL194" s="169"/>
      <c r="CM194" s="169"/>
      <c r="CN194" s="169"/>
      <c r="CO194" s="169"/>
      <c r="CP194" s="169"/>
      <c r="CQ194" s="169"/>
      <c r="CR194" s="169"/>
      <c r="CS194" s="169"/>
      <c r="CT194" s="169"/>
      <c r="CU194" s="169"/>
      <c r="CV194" s="169"/>
      <c r="CW194" s="169"/>
    </row>
    <row r="195" spans="1:101">
      <c r="A195" s="171" t="s">
        <v>2908</v>
      </c>
      <c r="B195" s="16">
        <v>6</v>
      </c>
      <c r="C195" s="13">
        <v>0</v>
      </c>
      <c r="D195" s="13">
        <v>0</v>
      </c>
      <c r="E195" s="16">
        <v>0</v>
      </c>
      <c r="F195" s="14">
        <v>0</v>
      </c>
      <c r="G195" s="14">
        <v>0</v>
      </c>
      <c r="H195" s="16">
        <v>183</v>
      </c>
      <c r="I195" s="13">
        <v>0</v>
      </c>
      <c r="J195" s="13">
        <v>0</v>
      </c>
      <c r="K195" s="16">
        <v>2</v>
      </c>
      <c r="L195" s="13">
        <v>0</v>
      </c>
      <c r="M195" s="13">
        <v>0</v>
      </c>
      <c r="N195" s="16">
        <v>0</v>
      </c>
      <c r="O195" s="13">
        <v>0</v>
      </c>
      <c r="P195" s="13">
        <v>0</v>
      </c>
      <c r="Q195" s="16">
        <v>0</v>
      </c>
      <c r="R195" s="13">
        <v>0</v>
      </c>
      <c r="S195" s="13">
        <v>0</v>
      </c>
      <c r="T195" s="13">
        <v>0</v>
      </c>
      <c r="U195" s="13">
        <v>0</v>
      </c>
      <c r="V195" s="13">
        <v>0</v>
      </c>
      <c r="W195" s="13">
        <v>0</v>
      </c>
      <c r="X195" s="13">
        <v>0</v>
      </c>
      <c r="Y195" s="13">
        <v>0</v>
      </c>
      <c r="Z195" s="13">
        <v>0</v>
      </c>
      <c r="AA195" s="13">
        <v>0</v>
      </c>
      <c r="AB195" s="13">
        <v>0</v>
      </c>
      <c r="AC195" s="13">
        <v>0</v>
      </c>
      <c r="AD195" s="13">
        <v>0</v>
      </c>
      <c r="AE195" s="13">
        <v>0</v>
      </c>
      <c r="AF195" s="13">
        <v>0</v>
      </c>
      <c r="AG195" s="16">
        <v>6</v>
      </c>
      <c r="AH195" s="16">
        <v>185</v>
      </c>
      <c r="AI195" s="16">
        <v>0</v>
      </c>
      <c r="AJ195" s="16">
        <v>191</v>
      </c>
      <c r="AK195" s="73">
        <v>0</v>
      </c>
      <c r="AL195" s="15">
        <v>0</v>
      </c>
      <c r="AM195" s="13">
        <v>0</v>
      </c>
      <c r="AN195" s="17">
        <v>0</v>
      </c>
      <c r="AO195" s="13">
        <v>0</v>
      </c>
      <c r="AP195" s="13">
        <v>0</v>
      </c>
      <c r="AQ195" s="13">
        <v>0</v>
      </c>
      <c r="AR195" s="13">
        <v>0</v>
      </c>
      <c r="AS195" s="13">
        <v>0</v>
      </c>
      <c r="AT195" s="13">
        <v>0</v>
      </c>
      <c r="AU195" s="13">
        <v>0</v>
      </c>
      <c r="AV195" s="13">
        <v>0</v>
      </c>
      <c r="AW195" s="13">
        <v>0</v>
      </c>
      <c r="AX195" s="13">
        <v>0</v>
      </c>
      <c r="AY195" s="13">
        <v>0</v>
      </c>
      <c r="AZ195" s="13">
        <v>0</v>
      </c>
      <c r="BA195" s="13">
        <v>0</v>
      </c>
      <c r="BB195" s="13">
        <v>0</v>
      </c>
      <c r="BC195" s="13">
        <v>0</v>
      </c>
      <c r="BD195" s="13">
        <v>0</v>
      </c>
      <c r="BE195" s="13">
        <v>0</v>
      </c>
      <c r="BF195" s="13">
        <v>0</v>
      </c>
      <c r="BG195" s="13">
        <v>0</v>
      </c>
      <c r="BH195" s="13">
        <v>0</v>
      </c>
      <c r="BI195" s="13">
        <v>0</v>
      </c>
      <c r="BJ195" s="13">
        <v>0</v>
      </c>
      <c r="BK195" s="13">
        <v>0</v>
      </c>
      <c r="BL195" s="13">
        <v>0</v>
      </c>
      <c r="BM195" s="13">
        <v>0</v>
      </c>
      <c r="BN195" s="13">
        <v>0</v>
      </c>
      <c r="BO195" s="13">
        <v>0</v>
      </c>
      <c r="BP195" s="13">
        <v>0</v>
      </c>
      <c r="BQ195" s="13">
        <v>0</v>
      </c>
      <c r="BR195" s="13">
        <v>0</v>
      </c>
      <c r="BS195" s="13">
        <v>0</v>
      </c>
      <c r="BT195" s="13">
        <v>0</v>
      </c>
      <c r="BU195" s="13">
        <v>0</v>
      </c>
      <c r="BV195" s="13">
        <v>0</v>
      </c>
      <c r="BW195" s="13">
        <v>0</v>
      </c>
      <c r="BX195" s="13">
        <v>0</v>
      </c>
      <c r="BY195" s="13">
        <v>0</v>
      </c>
      <c r="BZ195" s="13">
        <v>0</v>
      </c>
      <c r="CA195" s="13">
        <v>0</v>
      </c>
      <c r="CB195" s="13">
        <v>0</v>
      </c>
      <c r="CC195" s="13">
        <v>0</v>
      </c>
      <c r="CD195" s="13">
        <v>0</v>
      </c>
      <c r="CE195" s="13">
        <v>0</v>
      </c>
      <c r="CF195" s="13">
        <v>0</v>
      </c>
      <c r="CG195" s="13">
        <v>0</v>
      </c>
      <c r="CH195" s="13">
        <v>0</v>
      </c>
    </row>
    <row r="196" spans="1:101">
      <c r="A196" s="171" t="s">
        <v>2909</v>
      </c>
      <c r="B196" s="18">
        <v>9</v>
      </c>
      <c r="C196" s="13">
        <v>0</v>
      </c>
      <c r="D196" s="13">
        <v>0</v>
      </c>
      <c r="E196" s="18">
        <v>19</v>
      </c>
      <c r="F196" s="13">
        <v>0</v>
      </c>
      <c r="G196" s="13">
        <v>0</v>
      </c>
      <c r="H196" s="18">
        <v>72</v>
      </c>
      <c r="I196" s="13">
        <v>0</v>
      </c>
      <c r="J196" s="13">
        <v>0</v>
      </c>
      <c r="K196" s="18">
        <v>0</v>
      </c>
      <c r="L196" s="13">
        <v>0</v>
      </c>
      <c r="M196" s="13">
        <v>0</v>
      </c>
      <c r="N196" s="18">
        <v>0</v>
      </c>
      <c r="O196" s="13">
        <v>0</v>
      </c>
      <c r="P196" s="13">
        <v>0</v>
      </c>
      <c r="Q196" s="13">
        <v>0</v>
      </c>
      <c r="R196" s="13">
        <v>0</v>
      </c>
      <c r="S196" s="13">
        <v>0</v>
      </c>
      <c r="T196" s="13">
        <v>0</v>
      </c>
      <c r="U196" s="13">
        <v>0</v>
      </c>
      <c r="V196" s="13">
        <v>0</v>
      </c>
      <c r="W196" s="13">
        <v>0</v>
      </c>
      <c r="X196" s="13">
        <v>0</v>
      </c>
      <c r="Y196" s="13">
        <v>0</v>
      </c>
      <c r="Z196" s="13">
        <v>0</v>
      </c>
      <c r="AA196" s="13">
        <v>0</v>
      </c>
      <c r="AB196" s="13">
        <v>0</v>
      </c>
      <c r="AC196" s="13">
        <v>0</v>
      </c>
      <c r="AD196" s="13">
        <v>0</v>
      </c>
      <c r="AE196" s="13">
        <v>0</v>
      </c>
      <c r="AF196" s="13">
        <v>0</v>
      </c>
      <c r="AG196" s="18">
        <v>9</v>
      </c>
      <c r="AH196" s="18">
        <v>91</v>
      </c>
      <c r="AI196" s="15">
        <v>0</v>
      </c>
      <c r="AJ196" s="18">
        <v>100</v>
      </c>
      <c r="AK196" s="73">
        <v>0</v>
      </c>
      <c r="AL196" s="15">
        <v>0</v>
      </c>
      <c r="AM196" s="13">
        <v>0</v>
      </c>
      <c r="AN196" s="17">
        <v>0</v>
      </c>
      <c r="AO196" s="13">
        <v>0</v>
      </c>
      <c r="AP196" s="13">
        <v>0</v>
      </c>
      <c r="AQ196" s="13">
        <v>0</v>
      </c>
      <c r="AR196" s="13">
        <v>0</v>
      </c>
      <c r="AS196" s="13">
        <v>0</v>
      </c>
      <c r="AT196" s="13">
        <v>0</v>
      </c>
      <c r="AU196" s="13">
        <v>0</v>
      </c>
      <c r="AV196" s="13">
        <v>0</v>
      </c>
      <c r="AW196" s="13">
        <v>0</v>
      </c>
      <c r="AX196" s="13">
        <v>0</v>
      </c>
      <c r="AY196" s="13">
        <v>0</v>
      </c>
      <c r="AZ196" s="13">
        <v>0</v>
      </c>
      <c r="BA196" s="13">
        <v>0</v>
      </c>
      <c r="BB196" s="13">
        <v>0</v>
      </c>
      <c r="BC196" s="13">
        <v>0</v>
      </c>
      <c r="BD196" s="13">
        <v>0</v>
      </c>
      <c r="BE196" s="13">
        <v>0</v>
      </c>
      <c r="BF196" s="13">
        <v>0</v>
      </c>
      <c r="BG196" s="13">
        <v>0</v>
      </c>
      <c r="BH196" s="13">
        <v>0</v>
      </c>
      <c r="BI196" s="13">
        <v>0</v>
      </c>
      <c r="BJ196" s="13">
        <v>0</v>
      </c>
      <c r="BK196" s="13">
        <v>0</v>
      </c>
      <c r="BL196" s="13">
        <v>0</v>
      </c>
      <c r="BM196" s="13">
        <v>0</v>
      </c>
      <c r="BN196" s="13">
        <v>0</v>
      </c>
      <c r="BO196" s="13">
        <v>0</v>
      </c>
      <c r="BP196" s="13">
        <v>0</v>
      </c>
      <c r="BQ196" s="13">
        <v>0</v>
      </c>
      <c r="BR196" s="13">
        <v>0</v>
      </c>
      <c r="BS196" s="13">
        <v>0</v>
      </c>
      <c r="BT196" s="13">
        <v>0</v>
      </c>
      <c r="BU196" s="13">
        <v>0</v>
      </c>
      <c r="BV196" s="13">
        <v>0</v>
      </c>
      <c r="BW196" s="13">
        <v>0</v>
      </c>
      <c r="BX196" s="13">
        <v>0</v>
      </c>
      <c r="BY196" s="13">
        <v>0</v>
      </c>
      <c r="BZ196" s="13">
        <v>0</v>
      </c>
      <c r="CA196" s="13">
        <v>0</v>
      </c>
      <c r="CB196" s="13">
        <v>0</v>
      </c>
      <c r="CC196" s="13">
        <v>0</v>
      </c>
      <c r="CD196" s="13">
        <v>0</v>
      </c>
      <c r="CE196" s="13">
        <v>0</v>
      </c>
      <c r="CF196" s="13">
        <v>0</v>
      </c>
      <c r="CG196" s="13">
        <v>0</v>
      </c>
      <c r="CH196" s="13">
        <v>0</v>
      </c>
    </row>
    <row r="197" spans="1:101">
      <c r="A197" s="171" t="s">
        <v>2910</v>
      </c>
      <c r="B197" s="18">
        <v>6</v>
      </c>
      <c r="C197" s="13">
        <v>0</v>
      </c>
      <c r="D197" s="13">
        <v>0</v>
      </c>
      <c r="E197" s="18">
        <v>21</v>
      </c>
      <c r="F197" s="13">
        <v>0</v>
      </c>
      <c r="G197" s="13">
        <v>0</v>
      </c>
      <c r="H197" s="18">
        <v>71</v>
      </c>
      <c r="I197" s="13">
        <v>0</v>
      </c>
      <c r="J197" s="13">
        <v>0</v>
      </c>
      <c r="K197" s="18">
        <v>0</v>
      </c>
      <c r="L197" s="13">
        <v>0</v>
      </c>
      <c r="M197" s="13">
        <v>0</v>
      </c>
      <c r="N197" s="18">
        <v>1</v>
      </c>
      <c r="O197" s="13">
        <v>0</v>
      </c>
      <c r="P197" s="13">
        <v>0</v>
      </c>
      <c r="Q197" s="18">
        <v>0</v>
      </c>
      <c r="R197" s="13">
        <v>0</v>
      </c>
      <c r="S197" s="13">
        <v>0</v>
      </c>
      <c r="T197" s="18">
        <v>0</v>
      </c>
      <c r="U197" s="13">
        <v>0</v>
      </c>
      <c r="V197" s="13">
        <v>0</v>
      </c>
      <c r="W197" s="18">
        <v>0</v>
      </c>
      <c r="X197" s="13">
        <v>0</v>
      </c>
      <c r="Y197" s="13">
        <v>0</v>
      </c>
      <c r="Z197" s="18">
        <v>0</v>
      </c>
      <c r="AA197" s="13">
        <v>0</v>
      </c>
      <c r="AB197" s="13">
        <v>0</v>
      </c>
      <c r="AC197" s="13">
        <v>0</v>
      </c>
      <c r="AD197" s="13">
        <v>0</v>
      </c>
      <c r="AE197" s="18">
        <v>0</v>
      </c>
      <c r="AF197" s="18">
        <v>0</v>
      </c>
      <c r="AG197" s="18">
        <v>6</v>
      </c>
      <c r="AH197" s="18">
        <v>93</v>
      </c>
      <c r="AI197" s="18">
        <v>0</v>
      </c>
      <c r="AJ197" s="18">
        <v>99</v>
      </c>
      <c r="AK197" s="73">
        <v>0</v>
      </c>
      <c r="AL197" s="15">
        <v>0</v>
      </c>
      <c r="AM197" s="13">
        <v>0</v>
      </c>
      <c r="AN197" s="17">
        <v>0</v>
      </c>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0</v>
      </c>
      <c r="BD197" s="13">
        <v>0</v>
      </c>
      <c r="BE197" s="13">
        <v>0</v>
      </c>
      <c r="BF197" s="13">
        <v>0</v>
      </c>
      <c r="BG197" s="13">
        <v>0</v>
      </c>
      <c r="BH197" s="13">
        <v>0</v>
      </c>
      <c r="BI197" s="13">
        <v>0</v>
      </c>
      <c r="BJ197" s="13">
        <v>0</v>
      </c>
      <c r="BK197" s="13">
        <v>0</v>
      </c>
      <c r="BL197" s="13">
        <v>0</v>
      </c>
      <c r="BM197" s="13">
        <v>0</v>
      </c>
      <c r="BN197" s="13">
        <v>0</v>
      </c>
      <c r="BO197" s="13">
        <v>0</v>
      </c>
      <c r="BP197" s="13">
        <v>0</v>
      </c>
      <c r="BQ197" s="13">
        <v>0</v>
      </c>
      <c r="BR197" s="13">
        <v>0</v>
      </c>
      <c r="BS197" s="13">
        <v>0</v>
      </c>
      <c r="BT197" s="13">
        <v>0</v>
      </c>
      <c r="BU197" s="13">
        <v>0</v>
      </c>
      <c r="BV197" s="13">
        <v>0</v>
      </c>
      <c r="BW197" s="13">
        <v>0</v>
      </c>
      <c r="BX197" s="13">
        <v>0</v>
      </c>
      <c r="BY197" s="13">
        <v>0</v>
      </c>
      <c r="BZ197" s="13">
        <v>0</v>
      </c>
      <c r="CA197" s="13">
        <v>0</v>
      </c>
      <c r="CB197" s="13">
        <v>0</v>
      </c>
      <c r="CC197" s="13">
        <v>0</v>
      </c>
      <c r="CD197" s="13">
        <v>0</v>
      </c>
      <c r="CE197" s="13">
        <v>0</v>
      </c>
      <c r="CF197" s="13">
        <v>0</v>
      </c>
      <c r="CG197" s="13">
        <v>0</v>
      </c>
      <c r="CH197" s="13">
        <v>0</v>
      </c>
    </row>
    <row r="198" spans="1:101">
      <c r="A198" s="171" t="s">
        <v>2911</v>
      </c>
      <c r="B198" s="18">
        <v>7</v>
      </c>
      <c r="C198" s="13">
        <v>0</v>
      </c>
      <c r="D198" s="13">
        <v>0</v>
      </c>
      <c r="E198" s="18">
        <v>0</v>
      </c>
      <c r="F198" s="13">
        <v>0</v>
      </c>
      <c r="G198" s="13">
        <v>0</v>
      </c>
      <c r="H198" s="18">
        <v>32</v>
      </c>
      <c r="I198" s="13">
        <v>0</v>
      </c>
      <c r="J198" s="13">
        <v>0</v>
      </c>
      <c r="K198" s="18">
        <v>0</v>
      </c>
      <c r="L198" s="13">
        <v>0</v>
      </c>
      <c r="M198" s="13">
        <v>0</v>
      </c>
      <c r="N198" s="18">
        <v>0</v>
      </c>
      <c r="O198" s="13">
        <v>0</v>
      </c>
      <c r="P198" s="13">
        <v>0</v>
      </c>
      <c r="Q198" s="13">
        <v>0</v>
      </c>
      <c r="R198" s="13">
        <v>0</v>
      </c>
      <c r="S198" s="13">
        <v>0</v>
      </c>
      <c r="T198" s="13">
        <v>0</v>
      </c>
      <c r="U198" s="13">
        <v>0</v>
      </c>
      <c r="V198" s="13">
        <v>0</v>
      </c>
      <c r="W198" s="13">
        <v>0</v>
      </c>
      <c r="X198" s="13">
        <v>0</v>
      </c>
      <c r="Y198" s="13">
        <v>0</v>
      </c>
      <c r="Z198" s="13">
        <v>0</v>
      </c>
      <c r="AA198" s="13">
        <v>0</v>
      </c>
      <c r="AB198" s="13">
        <v>0</v>
      </c>
      <c r="AC198" s="13">
        <v>0</v>
      </c>
      <c r="AD198" s="13">
        <v>0</v>
      </c>
      <c r="AE198" s="13">
        <v>0</v>
      </c>
      <c r="AF198" s="13">
        <v>0</v>
      </c>
      <c r="AG198" s="18">
        <v>7</v>
      </c>
      <c r="AH198" s="18">
        <v>32</v>
      </c>
      <c r="AI198" s="15">
        <v>0</v>
      </c>
      <c r="AJ198" s="18">
        <v>39</v>
      </c>
      <c r="AK198" s="73">
        <v>0</v>
      </c>
      <c r="AL198" s="15">
        <v>0</v>
      </c>
      <c r="AM198" s="13">
        <v>0</v>
      </c>
      <c r="AN198" s="17">
        <v>0</v>
      </c>
      <c r="AO198" s="13">
        <v>0</v>
      </c>
      <c r="AP198" s="13">
        <v>0</v>
      </c>
      <c r="AQ198" s="13">
        <v>0</v>
      </c>
      <c r="AR198" s="13">
        <v>0</v>
      </c>
      <c r="AS198" s="13">
        <v>0</v>
      </c>
      <c r="AT198" s="13">
        <v>0</v>
      </c>
      <c r="AU198" s="13">
        <v>0</v>
      </c>
      <c r="AV198" s="13">
        <v>0</v>
      </c>
      <c r="AW198" s="13">
        <v>0</v>
      </c>
      <c r="AX198" s="13">
        <v>0</v>
      </c>
      <c r="AY198" s="13">
        <v>0</v>
      </c>
      <c r="AZ198" s="13">
        <v>0</v>
      </c>
      <c r="BA198" s="13">
        <v>0</v>
      </c>
      <c r="BB198" s="13">
        <v>0</v>
      </c>
      <c r="BC198" s="13">
        <v>0</v>
      </c>
      <c r="BD198" s="13">
        <v>0</v>
      </c>
      <c r="BE198" s="13">
        <v>0</v>
      </c>
      <c r="BF198" s="13">
        <v>0</v>
      </c>
      <c r="BG198" s="13">
        <v>0</v>
      </c>
      <c r="BH198" s="13">
        <v>0</v>
      </c>
      <c r="BI198" s="13">
        <v>0</v>
      </c>
      <c r="BJ198" s="13">
        <v>0</v>
      </c>
      <c r="BK198" s="13">
        <v>0</v>
      </c>
      <c r="BL198" s="13">
        <v>0</v>
      </c>
      <c r="BM198" s="13">
        <v>0</v>
      </c>
      <c r="BN198" s="13">
        <v>0</v>
      </c>
      <c r="BO198" s="13">
        <v>0</v>
      </c>
      <c r="BP198" s="13">
        <v>0</v>
      </c>
      <c r="BQ198" s="13">
        <v>0</v>
      </c>
      <c r="BR198" s="13">
        <v>0</v>
      </c>
      <c r="BS198" s="13">
        <v>0</v>
      </c>
      <c r="BT198" s="13">
        <v>0</v>
      </c>
      <c r="BU198" s="13">
        <v>0</v>
      </c>
      <c r="BV198" s="13">
        <v>0</v>
      </c>
      <c r="BW198" s="13">
        <v>0</v>
      </c>
      <c r="BX198" s="13">
        <v>0</v>
      </c>
      <c r="BY198" s="13">
        <v>0</v>
      </c>
      <c r="BZ198" s="13">
        <v>0</v>
      </c>
      <c r="CA198" s="13">
        <v>0</v>
      </c>
      <c r="CB198" s="13">
        <v>0</v>
      </c>
      <c r="CC198" s="13">
        <v>0</v>
      </c>
      <c r="CD198" s="13">
        <v>0</v>
      </c>
      <c r="CE198" s="13">
        <v>0</v>
      </c>
      <c r="CF198" s="13">
        <v>0</v>
      </c>
      <c r="CG198" s="13">
        <v>0</v>
      </c>
      <c r="CH198" s="13">
        <v>0</v>
      </c>
    </row>
    <row r="199" spans="1:101">
      <c r="A199" s="171" t="s">
        <v>862</v>
      </c>
      <c r="B199" s="18">
        <v>5</v>
      </c>
      <c r="C199" s="13">
        <v>0</v>
      </c>
      <c r="D199" s="13">
        <v>0</v>
      </c>
      <c r="E199" s="18">
        <v>0</v>
      </c>
      <c r="F199" s="13">
        <v>0</v>
      </c>
      <c r="G199" s="13">
        <v>0</v>
      </c>
      <c r="H199" s="18">
        <v>48</v>
      </c>
      <c r="I199" s="13">
        <v>0</v>
      </c>
      <c r="J199" s="13">
        <v>0</v>
      </c>
      <c r="K199" s="18">
        <v>0</v>
      </c>
      <c r="L199" s="13">
        <v>0</v>
      </c>
      <c r="M199" s="13">
        <v>0</v>
      </c>
      <c r="N199" s="18">
        <v>0</v>
      </c>
      <c r="O199" s="13">
        <v>0</v>
      </c>
      <c r="P199" s="13">
        <v>0</v>
      </c>
      <c r="Q199" s="13">
        <v>0</v>
      </c>
      <c r="R199" s="13">
        <v>0</v>
      </c>
      <c r="S199" s="13">
        <v>0</v>
      </c>
      <c r="T199" s="13">
        <v>0</v>
      </c>
      <c r="U199" s="13">
        <v>0</v>
      </c>
      <c r="V199" s="13">
        <v>0</v>
      </c>
      <c r="W199" s="13">
        <v>0</v>
      </c>
      <c r="X199" s="13">
        <v>0</v>
      </c>
      <c r="Y199" s="13">
        <v>0</v>
      </c>
      <c r="Z199" s="13">
        <v>0</v>
      </c>
      <c r="AA199" s="13">
        <v>0</v>
      </c>
      <c r="AB199" s="13">
        <v>0</v>
      </c>
      <c r="AC199" s="13">
        <v>0</v>
      </c>
      <c r="AD199" s="13">
        <v>0</v>
      </c>
      <c r="AE199" s="13">
        <v>0</v>
      </c>
      <c r="AF199" s="13">
        <v>0</v>
      </c>
      <c r="AG199" s="18">
        <v>5</v>
      </c>
      <c r="AH199" s="18">
        <v>48</v>
      </c>
      <c r="AI199" s="15">
        <v>0</v>
      </c>
      <c r="AJ199" s="18">
        <v>53</v>
      </c>
      <c r="AK199" s="73">
        <v>0</v>
      </c>
      <c r="AL199" s="15">
        <v>0</v>
      </c>
      <c r="AM199" s="13">
        <v>0</v>
      </c>
      <c r="AN199" s="17">
        <v>0</v>
      </c>
      <c r="AO199" s="13">
        <v>0</v>
      </c>
      <c r="AP199" s="13">
        <v>0</v>
      </c>
      <c r="AQ199" s="13">
        <v>0</v>
      </c>
      <c r="AR199" s="13">
        <v>0</v>
      </c>
      <c r="AS199" s="13">
        <v>0</v>
      </c>
      <c r="AT199" s="13">
        <v>0</v>
      </c>
      <c r="AU199" s="13">
        <v>0</v>
      </c>
      <c r="AV199" s="13">
        <v>0</v>
      </c>
      <c r="AW199" s="13">
        <v>0</v>
      </c>
      <c r="AX199" s="13">
        <v>0</v>
      </c>
      <c r="AY199" s="13">
        <v>0</v>
      </c>
      <c r="AZ199" s="13">
        <v>0</v>
      </c>
      <c r="BA199" s="13">
        <v>0</v>
      </c>
      <c r="BB199" s="13">
        <v>0</v>
      </c>
      <c r="BC199" s="13">
        <v>0</v>
      </c>
      <c r="BD199" s="13">
        <v>0</v>
      </c>
      <c r="BE199" s="13">
        <v>0</v>
      </c>
      <c r="BF199" s="13">
        <v>0</v>
      </c>
      <c r="BG199" s="13">
        <v>0</v>
      </c>
      <c r="BH199" s="13">
        <v>0</v>
      </c>
      <c r="BI199" s="13">
        <v>0</v>
      </c>
      <c r="BJ199" s="13">
        <v>0</v>
      </c>
      <c r="BK199" s="13">
        <v>0</v>
      </c>
      <c r="BL199" s="13">
        <v>0</v>
      </c>
      <c r="BM199" s="13">
        <v>0</v>
      </c>
      <c r="BN199" s="13">
        <v>0</v>
      </c>
      <c r="BO199" s="13">
        <v>0</v>
      </c>
      <c r="BP199" s="13">
        <v>0</v>
      </c>
      <c r="BQ199" s="13">
        <v>0</v>
      </c>
      <c r="BR199" s="13">
        <v>0</v>
      </c>
      <c r="BS199" s="13">
        <v>0</v>
      </c>
      <c r="BT199" s="13">
        <v>0</v>
      </c>
      <c r="BU199" s="13">
        <v>0</v>
      </c>
      <c r="BV199" s="13">
        <v>0</v>
      </c>
      <c r="BW199" s="13">
        <v>0</v>
      </c>
      <c r="BX199" s="13">
        <v>0</v>
      </c>
      <c r="BY199" s="13">
        <v>0</v>
      </c>
      <c r="BZ199" s="13">
        <v>0</v>
      </c>
      <c r="CA199" s="13">
        <v>0</v>
      </c>
      <c r="CB199" s="13">
        <v>0</v>
      </c>
      <c r="CC199" s="13">
        <v>0</v>
      </c>
      <c r="CD199" s="13">
        <v>0</v>
      </c>
      <c r="CE199" s="13">
        <v>0</v>
      </c>
      <c r="CF199" s="13">
        <v>0</v>
      </c>
      <c r="CG199" s="13">
        <v>0</v>
      </c>
      <c r="CH199" s="13">
        <v>0</v>
      </c>
    </row>
    <row r="200" spans="1:101">
      <c r="A200" s="171" t="s">
        <v>863</v>
      </c>
      <c r="B200" s="18">
        <v>6</v>
      </c>
      <c r="C200" s="13">
        <v>0</v>
      </c>
      <c r="D200" s="13">
        <v>0</v>
      </c>
      <c r="E200" s="18">
        <v>25</v>
      </c>
      <c r="F200" s="13">
        <v>0</v>
      </c>
      <c r="G200" s="13">
        <v>0</v>
      </c>
      <c r="H200" s="18">
        <v>47</v>
      </c>
      <c r="I200" s="13">
        <v>0</v>
      </c>
      <c r="J200" s="13">
        <v>0</v>
      </c>
      <c r="K200" s="13">
        <v>0</v>
      </c>
      <c r="L200" s="13">
        <v>0</v>
      </c>
      <c r="M200" s="13">
        <v>0</v>
      </c>
      <c r="N200" s="18">
        <v>13</v>
      </c>
      <c r="O200" s="13">
        <v>0</v>
      </c>
      <c r="P200" s="13">
        <v>0</v>
      </c>
      <c r="Q200" s="13">
        <v>0</v>
      </c>
      <c r="R200" s="13">
        <v>0</v>
      </c>
      <c r="S200" s="13">
        <v>0</v>
      </c>
      <c r="T200" s="13">
        <v>0</v>
      </c>
      <c r="U200" s="13">
        <v>0</v>
      </c>
      <c r="V200" s="13">
        <v>0</v>
      </c>
      <c r="W200" s="13">
        <v>0</v>
      </c>
      <c r="X200" s="13">
        <v>0</v>
      </c>
      <c r="Y200" s="13">
        <v>0</v>
      </c>
      <c r="Z200" s="13">
        <v>0</v>
      </c>
      <c r="AA200" s="13">
        <v>0</v>
      </c>
      <c r="AB200" s="13">
        <v>0</v>
      </c>
      <c r="AC200" s="13">
        <v>0</v>
      </c>
      <c r="AD200" s="13">
        <v>0</v>
      </c>
      <c r="AE200" s="13">
        <v>0</v>
      </c>
      <c r="AF200" s="13">
        <v>0</v>
      </c>
      <c r="AG200" s="18">
        <v>6</v>
      </c>
      <c r="AH200" s="18">
        <v>85</v>
      </c>
      <c r="AI200" s="18">
        <v>0</v>
      </c>
      <c r="AJ200" s="18">
        <v>91</v>
      </c>
      <c r="AK200" s="73">
        <v>0</v>
      </c>
      <c r="AL200" s="15">
        <v>0</v>
      </c>
      <c r="AM200" s="13">
        <v>0</v>
      </c>
      <c r="AN200" s="17">
        <v>0</v>
      </c>
      <c r="AO200" s="13">
        <v>0</v>
      </c>
      <c r="AP200" s="13">
        <v>0</v>
      </c>
      <c r="AQ200" s="13">
        <v>0</v>
      </c>
      <c r="AR200" s="13">
        <v>0</v>
      </c>
      <c r="AS200" s="13">
        <v>0</v>
      </c>
      <c r="AT200" s="13">
        <v>0</v>
      </c>
      <c r="AU200" s="13">
        <v>0</v>
      </c>
      <c r="AV200" s="13">
        <v>0</v>
      </c>
      <c r="AW200" s="13">
        <v>0</v>
      </c>
      <c r="AX200" s="13">
        <v>0</v>
      </c>
      <c r="AY200" s="13">
        <v>0</v>
      </c>
      <c r="AZ200" s="13">
        <v>0</v>
      </c>
      <c r="BA200" s="13">
        <v>0</v>
      </c>
      <c r="BB200" s="13">
        <v>0</v>
      </c>
      <c r="BC200" s="13">
        <v>0</v>
      </c>
      <c r="BD200" s="13">
        <v>0</v>
      </c>
      <c r="BE200" s="13">
        <v>0</v>
      </c>
      <c r="BF200" s="13">
        <v>0</v>
      </c>
      <c r="BG200" s="13">
        <v>0</v>
      </c>
      <c r="BH200" s="13">
        <v>0</v>
      </c>
      <c r="BI200" s="13">
        <v>0</v>
      </c>
      <c r="BJ200" s="13">
        <v>0</v>
      </c>
      <c r="BK200" s="13">
        <v>0</v>
      </c>
      <c r="BL200" s="13">
        <v>0</v>
      </c>
      <c r="BM200" s="13">
        <v>0</v>
      </c>
      <c r="BN200" s="13">
        <v>0</v>
      </c>
      <c r="BO200" s="13">
        <v>0</v>
      </c>
      <c r="BP200" s="13">
        <v>0</v>
      </c>
      <c r="BQ200" s="13">
        <v>0</v>
      </c>
      <c r="BR200" s="13">
        <v>0</v>
      </c>
      <c r="BS200" s="13">
        <v>0</v>
      </c>
      <c r="BT200" s="13">
        <v>0</v>
      </c>
      <c r="BU200" s="13">
        <v>0</v>
      </c>
      <c r="BV200" s="13">
        <v>0</v>
      </c>
      <c r="BW200" s="13">
        <v>0</v>
      </c>
      <c r="BX200" s="13">
        <v>0</v>
      </c>
      <c r="BY200" s="13">
        <v>0</v>
      </c>
      <c r="BZ200" s="13">
        <v>0</v>
      </c>
      <c r="CA200" s="13">
        <v>0</v>
      </c>
      <c r="CB200" s="13">
        <v>0</v>
      </c>
      <c r="CC200" s="13">
        <v>0</v>
      </c>
      <c r="CD200" s="13">
        <v>0</v>
      </c>
      <c r="CE200" s="13">
        <v>0</v>
      </c>
      <c r="CF200" s="13">
        <v>0</v>
      </c>
      <c r="CG200" s="13">
        <v>0</v>
      </c>
      <c r="CH200" s="13">
        <v>0</v>
      </c>
    </row>
    <row r="201" spans="1:101">
      <c r="A201" s="171" t="s">
        <v>864</v>
      </c>
      <c r="B201" s="18">
        <v>10</v>
      </c>
      <c r="C201" s="13">
        <v>0</v>
      </c>
      <c r="D201" s="13">
        <v>0</v>
      </c>
      <c r="E201" s="18">
        <v>0</v>
      </c>
      <c r="F201" s="13">
        <v>0</v>
      </c>
      <c r="G201" s="13">
        <v>0</v>
      </c>
      <c r="H201" s="18">
        <v>92</v>
      </c>
      <c r="I201" s="13">
        <v>0</v>
      </c>
      <c r="J201" s="13">
        <v>0</v>
      </c>
      <c r="K201" s="18">
        <v>177</v>
      </c>
      <c r="L201" s="13">
        <v>0</v>
      </c>
      <c r="M201" s="13">
        <v>0</v>
      </c>
      <c r="N201" s="18">
        <v>20</v>
      </c>
      <c r="O201" s="13">
        <v>0</v>
      </c>
      <c r="P201" s="13">
        <v>0</v>
      </c>
      <c r="Q201" s="18">
        <v>0</v>
      </c>
      <c r="R201" s="13">
        <v>0</v>
      </c>
      <c r="S201" s="13">
        <v>0</v>
      </c>
      <c r="T201" s="13">
        <v>0</v>
      </c>
      <c r="U201" s="13">
        <v>0</v>
      </c>
      <c r="V201" s="13">
        <v>0</v>
      </c>
      <c r="W201" s="13">
        <v>0</v>
      </c>
      <c r="X201" s="13">
        <v>0</v>
      </c>
      <c r="Y201" s="13">
        <v>0</v>
      </c>
      <c r="Z201" s="13">
        <v>0</v>
      </c>
      <c r="AA201" s="13">
        <v>0</v>
      </c>
      <c r="AB201" s="13">
        <v>0</v>
      </c>
      <c r="AC201" s="13">
        <v>0</v>
      </c>
      <c r="AD201" s="13">
        <v>0</v>
      </c>
      <c r="AE201" s="13">
        <v>0</v>
      </c>
      <c r="AF201" s="13">
        <v>0</v>
      </c>
      <c r="AG201" s="18">
        <v>10</v>
      </c>
      <c r="AH201" s="18">
        <v>289</v>
      </c>
      <c r="AI201" s="18">
        <v>0</v>
      </c>
      <c r="AJ201" s="18">
        <v>299</v>
      </c>
      <c r="AK201" s="73">
        <v>0</v>
      </c>
      <c r="AL201" s="15">
        <v>0</v>
      </c>
      <c r="AM201" s="13">
        <v>0</v>
      </c>
      <c r="AN201" s="17">
        <v>0</v>
      </c>
      <c r="AO201" s="13">
        <v>0</v>
      </c>
      <c r="AP201" s="13">
        <v>0</v>
      </c>
      <c r="AQ201" s="13">
        <v>0</v>
      </c>
      <c r="AR201" s="13">
        <v>0</v>
      </c>
      <c r="AS201" s="13">
        <v>0</v>
      </c>
      <c r="AT201" s="13">
        <v>0</v>
      </c>
      <c r="AU201" s="13">
        <v>0</v>
      </c>
      <c r="AV201" s="13">
        <v>0</v>
      </c>
      <c r="AW201" s="13">
        <v>0</v>
      </c>
      <c r="AX201" s="13">
        <v>0</v>
      </c>
      <c r="AY201" s="13">
        <v>0</v>
      </c>
      <c r="AZ201" s="13">
        <v>0</v>
      </c>
      <c r="BA201" s="13">
        <v>0</v>
      </c>
      <c r="BB201" s="13">
        <v>0</v>
      </c>
      <c r="BC201" s="13">
        <v>0</v>
      </c>
      <c r="BD201" s="13">
        <v>0</v>
      </c>
      <c r="BE201" s="13">
        <v>0</v>
      </c>
      <c r="BF201" s="13">
        <v>0</v>
      </c>
      <c r="BG201" s="13">
        <v>0</v>
      </c>
      <c r="BH201" s="13">
        <v>0</v>
      </c>
      <c r="BI201" s="13">
        <v>0</v>
      </c>
      <c r="BJ201" s="13">
        <v>0</v>
      </c>
      <c r="BK201" s="13">
        <v>0</v>
      </c>
      <c r="BL201" s="13">
        <v>0</v>
      </c>
      <c r="BM201" s="13">
        <v>0</v>
      </c>
      <c r="BN201" s="13">
        <v>0</v>
      </c>
      <c r="BO201" s="13">
        <v>0</v>
      </c>
      <c r="BP201" s="13">
        <v>0</v>
      </c>
      <c r="BQ201" s="13">
        <v>0</v>
      </c>
      <c r="BR201" s="13">
        <v>0</v>
      </c>
      <c r="BS201" s="13">
        <v>0</v>
      </c>
      <c r="BT201" s="13">
        <v>0</v>
      </c>
      <c r="BU201" s="13">
        <v>0</v>
      </c>
      <c r="BV201" s="13">
        <v>0</v>
      </c>
      <c r="BW201" s="13">
        <v>0</v>
      </c>
      <c r="BX201" s="13">
        <v>0</v>
      </c>
      <c r="BY201" s="13">
        <v>0</v>
      </c>
      <c r="BZ201" s="13">
        <v>0</v>
      </c>
      <c r="CA201" s="13">
        <v>0</v>
      </c>
      <c r="CB201" s="13">
        <v>0</v>
      </c>
      <c r="CC201" s="13">
        <v>0</v>
      </c>
      <c r="CD201" s="13">
        <v>0</v>
      </c>
      <c r="CE201" s="13">
        <v>0</v>
      </c>
      <c r="CF201" s="13">
        <v>0</v>
      </c>
      <c r="CG201" s="13">
        <v>0</v>
      </c>
      <c r="CH201" s="13">
        <v>0</v>
      </c>
    </row>
    <row r="202" spans="1:101">
      <c r="A202" s="171" t="s">
        <v>2912</v>
      </c>
      <c r="B202" s="18">
        <v>8</v>
      </c>
      <c r="C202" s="13">
        <v>0</v>
      </c>
      <c r="D202" s="13">
        <v>0</v>
      </c>
      <c r="E202" s="18">
        <v>0</v>
      </c>
      <c r="F202" s="13">
        <v>0</v>
      </c>
      <c r="G202" s="13">
        <v>0</v>
      </c>
      <c r="H202" s="18">
        <v>113</v>
      </c>
      <c r="I202" s="13">
        <v>0</v>
      </c>
      <c r="J202" s="13">
        <v>0</v>
      </c>
      <c r="K202" s="18">
        <v>0</v>
      </c>
      <c r="L202" s="13">
        <v>0</v>
      </c>
      <c r="M202" s="13">
        <v>0</v>
      </c>
      <c r="N202" s="18">
        <v>0</v>
      </c>
      <c r="O202" s="13">
        <v>0</v>
      </c>
      <c r="P202" s="13">
        <v>0</v>
      </c>
      <c r="Q202" s="18">
        <v>0</v>
      </c>
      <c r="R202" s="13">
        <v>0</v>
      </c>
      <c r="S202" s="13">
        <v>0</v>
      </c>
      <c r="T202" s="13">
        <v>0</v>
      </c>
      <c r="U202" s="13">
        <v>0</v>
      </c>
      <c r="V202" s="13">
        <v>0</v>
      </c>
      <c r="W202" s="13">
        <v>0</v>
      </c>
      <c r="X202" s="13">
        <v>0</v>
      </c>
      <c r="Y202" s="13">
        <v>0</v>
      </c>
      <c r="Z202" s="13">
        <v>0</v>
      </c>
      <c r="AA202" s="13">
        <v>0</v>
      </c>
      <c r="AB202" s="13">
        <v>0</v>
      </c>
      <c r="AC202" s="13">
        <v>0</v>
      </c>
      <c r="AD202" s="13">
        <v>0</v>
      </c>
      <c r="AE202" s="13">
        <v>0</v>
      </c>
      <c r="AF202" s="18">
        <v>0</v>
      </c>
      <c r="AG202" s="18">
        <v>8</v>
      </c>
      <c r="AH202" s="18">
        <v>113</v>
      </c>
      <c r="AI202" s="18">
        <v>1</v>
      </c>
      <c r="AJ202" s="18">
        <v>122</v>
      </c>
      <c r="AK202" s="73">
        <v>0</v>
      </c>
      <c r="AL202" s="15">
        <v>0</v>
      </c>
      <c r="AM202" s="13">
        <v>0</v>
      </c>
      <c r="AN202" s="17">
        <v>0</v>
      </c>
      <c r="AO202" s="13">
        <v>0</v>
      </c>
      <c r="AP202" s="13">
        <v>0</v>
      </c>
      <c r="AQ202" s="13">
        <v>0</v>
      </c>
      <c r="AR202" s="13">
        <v>0</v>
      </c>
      <c r="AS202" s="13">
        <v>0</v>
      </c>
      <c r="AT202" s="13">
        <v>0</v>
      </c>
      <c r="AU202" s="13">
        <v>0</v>
      </c>
      <c r="AV202" s="13">
        <v>0</v>
      </c>
      <c r="AW202" s="13">
        <v>0</v>
      </c>
      <c r="AX202" s="13">
        <v>0</v>
      </c>
      <c r="AY202" s="13">
        <v>0</v>
      </c>
      <c r="AZ202" s="13">
        <v>0</v>
      </c>
      <c r="BA202" s="13">
        <v>0</v>
      </c>
      <c r="BB202" s="13">
        <v>0</v>
      </c>
      <c r="BC202" s="13">
        <v>0</v>
      </c>
      <c r="BD202" s="13">
        <v>0</v>
      </c>
      <c r="BE202" s="13">
        <v>0</v>
      </c>
      <c r="BF202" s="13">
        <v>0</v>
      </c>
      <c r="BG202" s="13">
        <v>0</v>
      </c>
      <c r="BH202" s="13">
        <v>0</v>
      </c>
      <c r="BI202" s="13">
        <v>0</v>
      </c>
      <c r="BJ202" s="13">
        <v>0</v>
      </c>
      <c r="BK202" s="13">
        <v>0</v>
      </c>
      <c r="BL202" s="13">
        <v>0</v>
      </c>
      <c r="BM202" s="13">
        <v>0</v>
      </c>
      <c r="BN202" s="13">
        <v>0</v>
      </c>
      <c r="BO202" s="13">
        <v>0</v>
      </c>
      <c r="BP202" s="13">
        <v>0</v>
      </c>
      <c r="BQ202" s="13">
        <v>0</v>
      </c>
      <c r="BR202" s="13">
        <v>0</v>
      </c>
      <c r="BS202" s="13">
        <v>0</v>
      </c>
      <c r="BT202" s="13">
        <v>0</v>
      </c>
      <c r="BU202" s="13">
        <v>0</v>
      </c>
      <c r="BV202" s="13">
        <v>0</v>
      </c>
      <c r="BW202" s="13">
        <v>0</v>
      </c>
      <c r="BX202" s="13">
        <v>0</v>
      </c>
      <c r="BY202" s="13">
        <v>0</v>
      </c>
      <c r="BZ202" s="13">
        <v>0</v>
      </c>
      <c r="CA202" s="13">
        <v>0</v>
      </c>
      <c r="CB202" s="13">
        <v>0</v>
      </c>
      <c r="CC202" s="13">
        <v>0</v>
      </c>
      <c r="CD202" s="13">
        <v>0</v>
      </c>
      <c r="CE202" s="13">
        <v>0</v>
      </c>
      <c r="CF202" s="13">
        <v>0</v>
      </c>
      <c r="CG202" s="13">
        <v>0</v>
      </c>
      <c r="CH202" s="13">
        <v>0</v>
      </c>
    </row>
    <row r="203" spans="1:101" ht="45">
      <c r="A203" s="171" t="s">
        <v>2913</v>
      </c>
      <c r="B203" s="18">
        <v>10</v>
      </c>
      <c r="C203" s="13">
        <v>1</v>
      </c>
      <c r="D203" s="13">
        <v>0</v>
      </c>
      <c r="E203" s="18">
        <v>26</v>
      </c>
      <c r="F203" s="13">
        <v>0</v>
      </c>
      <c r="G203" s="13">
        <v>0</v>
      </c>
      <c r="H203" s="18">
        <v>63</v>
      </c>
      <c r="I203" s="13">
        <v>0</v>
      </c>
      <c r="J203" s="13">
        <v>0</v>
      </c>
      <c r="K203" s="18">
        <v>1</v>
      </c>
      <c r="L203" s="13">
        <v>0</v>
      </c>
      <c r="M203" s="13">
        <v>0</v>
      </c>
      <c r="N203" s="18">
        <v>0</v>
      </c>
      <c r="O203" s="13">
        <v>0</v>
      </c>
      <c r="P203" s="13">
        <v>0</v>
      </c>
      <c r="Q203" s="18">
        <v>0</v>
      </c>
      <c r="R203" s="13">
        <v>0</v>
      </c>
      <c r="S203" s="13">
        <v>0</v>
      </c>
      <c r="T203" s="13">
        <v>0</v>
      </c>
      <c r="U203" s="13">
        <v>0</v>
      </c>
      <c r="V203" s="13">
        <v>0</v>
      </c>
      <c r="W203" s="13">
        <v>0</v>
      </c>
      <c r="X203" s="13">
        <v>0</v>
      </c>
      <c r="Y203" s="13">
        <v>0</v>
      </c>
      <c r="Z203" s="13">
        <v>0</v>
      </c>
      <c r="AA203" s="13">
        <v>0</v>
      </c>
      <c r="AB203" s="13">
        <v>0</v>
      </c>
      <c r="AC203" s="13">
        <v>0</v>
      </c>
      <c r="AD203" s="13">
        <v>0</v>
      </c>
      <c r="AE203" s="13">
        <v>0</v>
      </c>
      <c r="AF203" s="18">
        <v>0</v>
      </c>
      <c r="AG203" s="18">
        <v>10</v>
      </c>
      <c r="AH203" s="18">
        <v>90</v>
      </c>
      <c r="AI203" s="18">
        <v>0</v>
      </c>
      <c r="AJ203" s="18">
        <v>100</v>
      </c>
      <c r="AK203" s="73">
        <v>1</v>
      </c>
      <c r="AL203" s="15">
        <v>0</v>
      </c>
      <c r="AM203" s="13">
        <v>8</v>
      </c>
      <c r="AN203" s="17" t="s">
        <v>2914</v>
      </c>
      <c r="AO203" s="13">
        <v>0</v>
      </c>
      <c r="AP203" s="13">
        <v>0</v>
      </c>
      <c r="AQ203" s="13">
        <v>0</v>
      </c>
      <c r="AR203" s="13">
        <v>0</v>
      </c>
      <c r="AS203" s="13">
        <v>0</v>
      </c>
      <c r="AT203" s="13">
        <v>0</v>
      </c>
      <c r="AU203" s="13">
        <v>0</v>
      </c>
      <c r="AV203" s="13">
        <v>0</v>
      </c>
      <c r="AW203" s="13">
        <v>0</v>
      </c>
      <c r="AX203" s="13">
        <v>0</v>
      </c>
      <c r="AY203" s="13">
        <v>0</v>
      </c>
      <c r="AZ203" s="13">
        <v>0</v>
      </c>
      <c r="BA203" s="13">
        <v>0</v>
      </c>
      <c r="BB203" s="13">
        <v>0</v>
      </c>
      <c r="BC203" s="13">
        <v>0</v>
      </c>
      <c r="BD203" s="13">
        <v>0</v>
      </c>
      <c r="BE203" s="13">
        <v>0</v>
      </c>
      <c r="BF203" s="13">
        <v>0</v>
      </c>
      <c r="BG203" s="13">
        <v>0</v>
      </c>
      <c r="BH203" s="13">
        <v>0</v>
      </c>
      <c r="BI203" s="13">
        <v>0</v>
      </c>
      <c r="BJ203" s="13">
        <v>0</v>
      </c>
      <c r="BK203" s="13">
        <v>0</v>
      </c>
      <c r="BL203" s="13">
        <v>0</v>
      </c>
      <c r="BM203" s="13">
        <v>0</v>
      </c>
      <c r="BN203" s="13">
        <v>0</v>
      </c>
      <c r="BO203" s="13">
        <v>0</v>
      </c>
      <c r="BP203" s="13">
        <v>0</v>
      </c>
      <c r="BQ203" s="13">
        <v>0</v>
      </c>
      <c r="BR203" s="13">
        <v>0</v>
      </c>
      <c r="BS203" s="13">
        <v>0</v>
      </c>
      <c r="BT203" s="13">
        <v>0</v>
      </c>
      <c r="BU203" s="13">
        <v>0</v>
      </c>
      <c r="BV203" s="13">
        <v>0</v>
      </c>
      <c r="BW203" s="13">
        <v>0</v>
      </c>
      <c r="BX203" s="13">
        <v>0</v>
      </c>
      <c r="BY203" s="13">
        <v>0</v>
      </c>
      <c r="BZ203" s="13">
        <v>0</v>
      </c>
      <c r="CA203" s="13">
        <v>0</v>
      </c>
      <c r="CB203" s="13">
        <v>0</v>
      </c>
      <c r="CC203" s="13">
        <v>0</v>
      </c>
      <c r="CD203" s="13">
        <v>0</v>
      </c>
      <c r="CE203" s="13">
        <v>0</v>
      </c>
      <c r="CF203" s="13">
        <v>0</v>
      </c>
      <c r="CG203" s="13">
        <v>0</v>
      </c>
      <c r="CH203" s="13">
        <v>0</v>
      </c>
    </row>
    <row r="204" spans="1:101">
      <c r="A204" s="171" t="s">
        <v>865</v>
      </c>
      <c r="B204" s="18">
        <v>8</v>
      </c>
      <c r="C204" s="13">
        <v>0</v>
      </c>
      <c r="D204" s="13">
        <v>0</v>
      </c>
      <c r="E204" s="18">
        <v>288</v>
      </c>
      <c r="F204" s="13">
        <v>0</v>
      </c>
      <c r="G204" s="13">
        <v>0</v>
      </c>
      <c r="H204" s="18">
        <v>51</v>
      </c>
      <c r="I204" s="13">
        <v>0</v>
      </c>
      <c r="J204" s="13">
        <v>0</v>
      </c>
      <c r="K204" s="18">
        <v>0</v>
      </c>
      <c r="L204" s="13">
        <v>0</v>
      </c>
      <c r="M204" s="13">
        <v>0</v>
      </c>
      <c r="N204" s="18">
        <v>26</v>
      </c>
      <c r="O204" s="13">
        <v>0</v>
      </c>
      <c r="P204" s="13">
        <v>0</v>
      </c>
      <c r="Q204" s="18">
        <v>0</v>
      </c>
      <c r="R204" s="13">
        <v>0</v>
      </c>
      <c r="S204" s="13">
        <v>0</v>
      </c>
      <c r="T204" s="13">
        <v>0</v>
      </c>
      <c r="U204" s="13">
        <v>0</v>
      </c>
      <c r="V204" s="13">
        <v>0</v>
      </c>
      <c r="W204" s="13">
        <v>0</v>
      </c>
      <c r="X204" s="13">
        <v>0</v>
      </c>
      <c r="Y204" s="13">
        <v>0</v>
      </c>
      <c r="Z204" s="13">
        <v>0</v>
      </c>
      <c r="AA204" s="13">
        <v>0</v>
      </c>
      <c r="AB204" s="13">
        <v>0</v>
      </c>
      <c r="AC204" s="13">
        <v>0</v>
      </c>
      <c r="AD204" s="13">
        <v>0</v>
      </c>
      <c r="AE204" s="13">
        <v>0</v>
      </c>
      <c r="AF204" s="13">
        <v>0</v>
      </c>
      <c r="AG204" s="18">
        <v>8</v>
      </c>
      <c r="AH204" s="18">
        <v>365</v>
      </c>
      <c r="AI204" s="18">
        <v>0</v>
      </c>
      <c r="AJ204" s="18">
        <v>373</v>
      </c>
      <c r="AK204" s="73">
        <v>0</v>
      </c>
      <c r="AL204" s="15">
        <v>0</v>
      </c>
      <c r="AM204" s="13">
        <v>0</v>
      </c>
      <c r="AN204" s="17">
        <v>0</v>
      </c>
      <c r="AO204" s="13">
        <v>0</v>
      </c>
      <c r="AP204" s="13">
        <v>0</v>
      </c>
      <c r="AQ204" s="13">
        <v>0</v>
      </c>
      <c r="AR204" s="13">
        <v>0</v>
      </c>
      <c r="AS204" s="13">
        <v>0</v>
      </c>
      <c r="AT204" s="13">
        <v>0</v>
      </c>
      <c r="AU204" s="13">
        <v>0</v>
      </c>
      <c r="AV204" s="13">
        <v>0</v>
      </c>
      <c r="AW204" s="13">
        <v>0</v>
      </c>
      <c r="AX204" s="13">
        <v>0</v>
      </c>
      <c r="AY204" s="13">
        <v>0</v>
      </c>
      <c r="AZ204" s="13">
        <v>0</v>
      </c>
      <c r="BA204" s="13">
        <v>0</v>
      </c>
      <c r="BB204" s="13">
        <v>0</v>
      </c>
      <c r="BC204" s="13">
        <v>0</v>
      </c>
      <c r="BD204" s="13">
        <v>0</v>
      </c>
      <c r="BE204" s="13">
        <v>0</v>
      </c>
      <c r="BF204" s="13">
        <v>0</v>
      </c>
      <c r="BG204" s="13">
        <v>0</v>
      </c>
      <c r="BH204" s="13">
        <v>0</v>
      </c>
      <c r="BI204" s="13">
        <v>0</v>
      </c>
      <c r="BJ204" s="13">
        <v>0</v>
      </c>
      <c r="BK204" s="13">
        <v>0</v>
      </c>
      <c r="BL204" s="13">
        <v>0</v>
      </c>
      <c r="BM204" s="13">
        <v>0</v>
      </c>
      <c r="BN204" s="13">
        <v>0</v>
      </c>
      <c r="BO204" s="13">
        <v>0</v>
      </c>
      <c r="BP204" s="13">
        <v>0</v>
      </c>
      <c r="BQ204" s="13">
        <v>0</v>
      </c>
      <c r="BR204" s="13">
        <v>0</v>
      </c>
      <c r="BS204" s="13">
        <v>0</v>
      </c>
      <c r="BT204" s="13">
        <v>0</v>
      </c>
      <c r="BU204" s="13">
        <v>0</v>
      </c>
      <c r="BV204" s="13">
        <v>0</v>
      </c>
      <c r="BW204" s="13">
        <v>0</v>
      </c>
      <c r="BX204" s="13">
        <v>0</v>
      </c>
      <c r="BY204" s="13">
        <v>0</v>
      </c>
      <c r="BZ204" s="13">
        <v>0</v>
      </c>
      <c r="CA204" s="13">
        <v>0</v>
      </c>
      <c r="CB204" s="13">
        <v>0</v>
      </c>
      <c r="CC204" s="13">
        <v>0</v>
      </c>
      <c r="CD204" s="13">
        <v>0</v>
      </c>
      <c r="CE204" s="13">
        <v>0</v>
      </c>
      <c r="CF204" s="13">
        <v>0</v>
      </c>
      <c r="CG204" s="13">
        <v>0</v>
      </c>
      <c r="CH204" s="13">
        <v>0</v>
      </c>
    </row>
    <row r="205" spans="1:101">
      <c r="A205" s="171" t="s">
        <v>866</v>
      </c>
      <c r="B205" s="18">
        <v>15</v>
      </c>
      <c r="C205" s="13">
        <v>0</v>
      </c>
      <c r="D205" s="13">
        <v>0</v>
      </c>
      <c r="E205" s="18">
        <v>281</v>
      </c>
      <c r="F205" s="13">
        <v>0</v>
      </c>
      <c r="G205" s="13">
        <v>0</v>
      </c>
      <c r="H205" s="18">
        <v>135</v>
      </c>
      <c r="I205" s="13">
        <v>0</v>
      </c>
      <c r="J205" s="13">
        <v>0</v>
      </c>
      <c r="K205" s="18">
        <v>236</v>
      </c>
      <c r="L205" s="13">
        <v>0</v>
      </c>
      <c r="M205" s="13">
        <v>0</v>
      </c>
      <c r="N205" s="18">
        <v>15</v>
      </c>
      <c r="O205" s="13">
        <v>0</v>
      </c>
      <c r="P205" s="13">
        <v>0</v>
      </c>
      <c r="Q205" s="18">
        <v>0</v>
      </c>
      <c r="R205" s="13">
        <v>0</v>
      </c>
      <c r="S205" s="13">
        <v>0</v>
      </c>
      <c r="T205" s="13">
        <v>0</v>
      </c>
      <c r="U205" s="13">
        <v>0</v>
      </c>
      <c r="V205" s="13">
        <v>0</v>
      </c>
      <c r="W205" s="13">
        <v>0</v>
      </c>
      <c r="X205" s="13">
        <v>0</v>
      </c>
      <c r="Y205" s="13">
        <v>0</v>
      </c>
      <c r="Z205" s="13">
        <v>0</v>
      </c>
      <c r="AA205" s="13">
        <v>0</v>
      </c>
      <c r="AB205" s="13">
        <v>0</v>
      </c>
      <c r="AC205" s="13">
        <v>1</v>
      </c>
      <c r="AD205" s="13">
        <v>0</v>
      </c>
      <c r="AE205" s="13">
        <v>0</v>
      </c>
      <c r="AF205" s="13">
        <v>0</v>
      </c>
      <c r="AG205" s="18">
        <v>15</v>
      </c>
      <c r="AH205" s="18">
        <v>667</v>
      </c>
      <c r="AI205" s="18">
        <v>0</v>
      </c>
      <c r="AJ205" s="18">
        <v>682</v>
      </c>
      <c r="AK205" s="73">
        <v>1</v>
      </c>
      <c r="AL205" s="15">
        <v>0</v>
      </c>
      <c r="AM205" s="13">
        <v>1</v>
      </c>
      <c r="AN205" s="17" t="s">
        <v>2655</v>
      </c>
      <c r="AO205" s="13">
        <v>0</v>
      </c>
      <c r="AP205" s="13">
        <v>0</v>
      </c>
      <c r="AQ205" s="13">
        <v>0</v>
      </c>
      <c r="AR205" s="13">
        <v>0</v>
      </c>
      <c r="AS205" s="13">
        <v>0</v>
      </c>
      <c r="AT205" s="13">
        <v>0</v>
      </c>
      <c r="AU205" s="13">
        <v>0</v>
      </c>
      <c r="AV205" s="13">
        <v>0</v>
      </c>
      <c r="AW205" s="13">
        <v>0</v>
      </c>
      <c r="AX205" s="13">
        <v>0</v>
      </c>
      <c r="AY205" s="13">
        <v>0</v>
      </c>
      <c r="AZ205" s="13">
        <v>0</v>
      </c>
      <c r="BA205" s="13">
        <v>0</v>
      </c>
      <c r="BB205" s="13">
        <v>0</v>
      </c>
      <c r="BC205" s="13">
        <v>0</v>
      </c>
      <c r="BD205" s="13">
        <v>0</v>
      </c>
      <c r="BE205" s="13">
        <v>0</v>
      </c>
      <c r="BF205" s="13">
        <v>0</v>
      </c>
      <c r="BG205" s="13">
        <v>0</v>
      </c>
      <c r="BH205" s="13">
        <v>0</v>
      </c>
      <c r="BI205" s="13">
        <v>0</v>
      </c>
      <c r="BJ205" s="13">
        <v>0</v>
      </c>
      <c r="BK205" s="13">
        <v>0</v>
      </c>
      <c r="BL205" s="13">
        <v>0</v>
      </c>
      <c r="BM205" s="13">
        <v>0</v>
      </c>
      <c r="BN205" s="13">
        <v>0</v>
      </c>
      <c r="BO205" s="13">
        <v>0</v>
      </c>
      <c r="BP205" s="13">
        <v>0</v>
      </c>
      <c r="BQ205" s="13">
        <v>0</v>
      </c>
      <c r="BR205" s="13">
        <v>0</v>
      </c>
      <c r="BS205" s="13">
        <v>0</v>
      </c>
      <c r="BT205" s="13">
        <v>0</v>
      </c>
      <c r="BU205" s="13">
        <v>0</v>
      </c>
      <c r="BV205" s="13">
        <v>0</v>
      </c>
      <c r="BW205" s="13">
        <v>0</v>
      </c>
      <c r="BX205" s="13">
        <v>0</v>
      </c>
      <c r="BY205" s="13">
        <v>0</v>
      </c>
      <c r="BZ205" s="13">
        <v>0</v>
      </c>
      <c r="CA205" s="13">
        <v>0</v>
      </c>
      <c r="CB205" s="13">
        <v>0</v>
      </c>
      <c r="CC205" s="13">
        <v>0</v>
      </c>
      <c r="CD205" s="13">
        <v>0</v>
      </c>
      <c r="CE205" s="13">
        <v>0</v>
      </c>
      <c r="CF205" s="13">
        <v>0</v>
      </c>
      <c r="CG205" s="13">
        <v>0</v>
      </c>
      <c r="CH205" s="13">
        <v>0</v>
      </c>
    </row>
    <row r="206" spans="1:101">
      <c r="A206" s="171" t="s">
        <v>2915</v>
      </c>
      <c r="B206" s="18">
        <v>10</v>
      </c>
      <c r="C206" s="13">
        <v>0</v>
      </c>
      <c r="D206" s="13">
        <v>0</v>
      </c>
      <c r="E206" s="18">
        <v>12</v>
      </c>
      <c r="F206" s="13">
        <v>0</v>
      </c>
      <c r="G206" s="13">
        <v>0</v>
      </c>
      <c r="H206" s="18">
        <v>63</v>
      </c>
      <c r="I206" s="13">
        <v>0</v>
      </c>
      <c r="J206" s="13">
        <v>0</v>
      </c>
      <c r="K206" s="18">
        <v>0</v>
      </c>
      <c r="L206" s="13">
        <v>0</v>
      </c>
      <c r="M206" s="13">
        <v>0</v>
      </c>
      <c r="N206" s="18">
        <v>0</v>
      </c>
      <c r="O206" s="13">
        <v>0</v>
      </c>
      <c r="P206" s="13">
        <v>0</v>
      </c>
      <c r="Q206" s="13">
        <v>0</v>
      </c>
      <c r="R206" s="13">
        <v>0</v>
      </c>
      <c r="S206" s="13">
        <v>0</v>
      </c>
      <c r="T206" s="13">
        <v>0</v>
      </c>
      <c r="U206" s="13">
        <v>0</v>
      </c>
      <c r="V206" s="13">
        <v>0</v>
      </c>
      <c r="W206" s="13">
        <v>0</v>
      </c>
      <c r="X206" s="13">
        <v>0</v>
      </c>
      <c r="Y206" s="13">
        <v>0</v>
      </c>
      <c r="Z206" s="13">
        <v>0</v>
      </c>
      <c r="AA206" s="13">
        <v>0</v>
      </c>
      <c r="AB206" s="13">
        <v>0</v>
      </c>
      <c r="AC206" s="13">
        <v>0</v>
      </c>
      <c r="AD206" s="13">
        <v>0</v>
      </c>
      <c r="AE206" s="13">
        <v>0</v>
      </c>
      <c r="AF206" s="13">
        <v>0</v>
      </c>
      <c r="AG206" s="18">
        <v>10</v>
      </c>
      <c r="AH206" s="18">
        <v>75</v>
      </c>
      <c r="AI206" s="15">
        <v>0</v>
      </c>
      <c r="AJ206" s="18">
        <v>85</v>
      </c>
      <c r="AK206" s="73">
        <v>0</v>
      </c>
      <c r="AL206" s="15">
        <v>0</v>
      </c>
      <c r="AM206" s="13">
        <v>0</v>
      </c>
      <c r="AN206" s="17">
        <v>0</v>
      </c>
      <c r="AO206" s="13">
        <v>0</v>
      </c>
      <c r="AP206" s="13">
        <v>0</v>
      </c>
      <c r="AQ206" s="13">
        <v>0</v>
      </c>
      <c r="AR206" s="13">
        <v>0</v>
      </c>
      <c r="AS206" s="13">
        <v>0</v>
      </c>
      <c r="AT206" s="13">
        <v>0</v>
      </c>
      <c r="AU206" s="13">
        <v>0</v>
      </c>
      <c r="AV206" s="13">
        <v>0</v>
      </c>
      <c r="AW206" s="13">
        <v>0</v>
      </c>
      <c r="AX206" s="13">
        <v>0</v>
      </c>
      <c r="AY206" s="13">
        <v>0</v>
      </c>
      <c r="AZ206" s="13">
        <v>0</v>
      </c>
      <c r="BA206" s="13">
        <v>0</v>
      </c>
      <c r="BB206" s="13">
        <v>0</v>
      </c>
      <c r="BC206" s="13">
        <v>0</v>
      </c>
      <c r="BD206" s="13">
        <v>0</v>
      </c>
      <c r="BE206" s="13">
        <v>0</v>
      </c>
      <c r="BF206" s="13">
        <v>0</v>
      </c>
      <c r="BG206" s="13">
        <v>0</v>
      </c>
      <c r="BH206" s="13">
        <v>0</v>
      </c>
      <c r="BI206" s="13">
        <v>0</v>
      </c>
      <c r="BJ206" s="13">
        <v>0</v>
      </c>
      <c r="BK206" s="13">
        <v>0</v>
      </c>
      <c r="BL206" s="13">
        <v>0</v>
      </c>
      <c r="BM206" s="13">
        <v>0</v>
      </c>
      <c r="BN206" s="13">
        <v>0</v>
      </c>
      <c r="BO206" s="13">
        <v>0</v>
      </c>
      <c r="BP206" s="13">
        <v>0</v>
      </c>
      <c r="BQ206" s="13">
        <v>0</v>
      </c>
      <c r="BR206" s="13">
        <v>0</v>
      </c>
      <c r="BS206" s="13">
        <v>0</v>
      </c>
      <c r="BT206" s="13">
        <v>0</v>
      </c>
      <c r="BU206" s="13">
        <v>0</v>
      </c>
      <c r="BV206" s="13">
        <v>0</v>
      </c>
      <c r="BW206" s="13">
        <v>0</v>
      </c>
      <c r="BX206" s="13">
        <v>0</v>
      </c>
      <c r="BY206" s="13">
        <v>0</v>
      </c>
      <c r="BZ206" s="13">
        <v>0</v>
      </c>
      <c r="CA206" s="13">
        <v>0</v>
      </c>
      <c r="CB206" s="13">
        <v>0</v>
      </c>
      <c r="CC206" s="13">
        <v>0</v>
      </c>
      <c r="CD206" s="13">
        <v>0</v>
      </c>
      <c r="CE206" s="13">
        <v>0</v>
      </c>
      <c r="CF206" s="13">
        <v>0</v>
      </c>
      <c r="CG206" s="13">
        <v>0</v>
      </c>
      <c r="CH206" s="13">
        <v>0</v>
      </c>
    </row>
    <row r="207" spans="1:101" ht="45">
      <c r="A207" s="171" t="s">
        <v>2916</v>
      </c>
      <c r="B207" s="18">
        <v>8</v>
      </c>
      <c r="C207" s="13">
        <v>1</v>
      </c>
      <c r="D207" s="13">
        <v>0</v>
      </c>
      <c r="E207" s="13">
        <v>0</v>
      </c>
      <c r="F207" s="13">
        <v>0</v>
      </c>
      <c r="G207" s="13">
        <v>0</v>
      </c>
      <c r="H207" s="18">
        <v>87</v>
      </c>
      <c r="I207" s="13">
        <v>0</v>
      </c>
      <c r="J207" s="13">
        <v>0</v>
      </c>
      <c r="K207" s="13">
        <v>0</v>
      </c>
      <c r="L207" s="13">
        <v>0</v>
      </c>
      <c r="M207" s="13">
        <v>0</v>
      </c>
      <c r="N207" s="18">
        <v>2</v>
      </c>
      <c r="O207" s="13">
        <v>0</v>
      </c>
      <c r="P207" s="13">
        <v>0</v>
      </c>
      <c r="Q207" s="13">
        <v>0</v>
      </c>
      <c r="R207" s="13">
        <v>0</v>
      </c>
      <c r="S207" s="13">
        <v>0</v>
      </c>
      <c r="T207" s="13">
        <v>0</v>
      </c>
      <c r="U207" s="13">
        <v>0</v>
      </c>
      <c r="V207" s="13">
        <v>0</v>
      </c>
      <c r="W207" s="13">
        <v>0</v>
      </c>
      <c r="X207" s="13">
        <v>0</v>
      </c>
      <c r="Y207" s="13">
        <v>0</v>
      </c>
      <c r="Z207" s="13">
        <v>0</v>
      </c>
      <c r="AA207" s="13">
        <v>0</v>
      </c>
      <c r="AB207" s="13">
        <v>0</v>
      </c>
      <c r="AC207" s="13">
        <v>0</v>
      </c>
      <c r="AD207" s="13">
        <v>0</v>
      </c>
      <c r="AE207" s="13">
        <v>0</v>
      </c>
      <c r="AF207" s="13">
        <v>0</v>
      </c>
      <c r="AG207" s="18">
        <v>8</v>
      </c>
      <c r="AH207" s="18">
        <v>89</v>
      </c>
      <c r="AI207" s="18">
        <v>0</v>
      </c>
      <c r="AJ207" s="18">
        <v>97</v>
      </c>
      <c r="AK207" s="73">
        <v>1</v>
      </c>
      <c r="AL207" s="15">
        <v>0</v>
      </c>
      <c r="AM207" s="13">
        <v>10</v>
      </c>
      <c r="AN207" s="34" t="s">
        <v>2801</v>
      </c>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3">
        <v>0</v>
      </c>
      <c r="BE207" s="13">
        <v>0</v>
      </c>
      <c r="BF207" s="13">
        <v>0</v>
      </c>
      <c r="BG207" s="13">
        <v>0</v>
      </c>
      <c r="BH207" s="13">
        <v>0</v>
      </c>
      <c r="BI207" s="13">
        <v>0</v>
      </c>
      <c r="BJ207" s="13">
        <v>0</v>
      </c>
      <c r="BK207" s="13">
        <v>0</v>
      </c>
      <c r="BL207" s="13">
        <v>0</v>
      </c>
      <c r="BM207" s="13">
        <v>0</v>
      </c>
      <c r="BN207" s="13">
        <v>0</v>
      </c>
      <c r="BO207" s="13">
        <v>0</v>
      </c>
      <c r="BP207" s="13">
        <v>0</v>
      </c>
      <c r="BQ207" s="13">
        <v>0</v>
      </c>
      <c r="BR207" s="13">
        <v>0</v>
      </c>
      <c r="BS207" s="13">
        <v>0</v>
      </c>
      <c r="BT207" s="13">
        <v>0</v>
      </c>
      <c r="BU207" s="13">
        <v>0</v>
      </c>
      <c r="BV207" s="13">
        <v>0</v>
      </c>
      <c r="BW207" s="13">
        <v>0</v>
      </c>
      <c r="BX207" s="13">
        <v>0</v>
      </c>
      <c r="BY207" s="13">
        <v>0</v>
      </c>
      <c r="BZ207" s="13">
        <v>0</v>
      </c>
      <c r="CA207" s="13">
        <v>0</v>
      </c>
      <c r="CB207" s="13">
        <v>0</v>
      </c>
      <c r="CC207" s="13">
        <v>0</v>
      </c>
      <c r="CD207" s="13">
        <v>0</v>
      </c>
      <c r="CE207" s="13">
        <v>0</v>
      </c>
      <c r="CF207" s="13">
        <v>0</v>
      </c>
      <c r="CG207" s="13">
        <v>0</v>
      </c>
      <c r="CH207" s="13">
        <v>0</v>
      </c>
    </row>
    <row r="208" spans="1:101">
      <c r="A208" s="171" t="s">
        <v>867</v>
      </c>
      <c r="B208" s="18">
        <v>4</v>
      </c>
      <c r="C208" s="13">
        <v>0</v>
      </c>
      <c r="D208" s="13">
        <v>0</v>
      </c>
      <c r="E208" s="18">
        <v>4</v>
      </c>
      <c r="F208" s="13">
        <v>0</v>
      </c>
      <c r="G208" s="13">
        <v>0</v>
      </c>
      <c r="H208" s="18">
        <v>71</v>
      </c>
      <c r="I208" s="13">
        <v>0</v>
      </c>
      <c r="J208" s="13">
        <v>0</v>
      </c>
      <c r="K208" s="18">
        <v>13</v>
      </c>
      <c r="L208" s="13">
        <v>0</v>
      </c>
      <c r="M208" s="13">
        <v>0</v>
      </c>
      <c r="N208" s="18">
        <v>14</v>
      </c>
      <c r="O208" s="13">
        <v>0</v>
      </c>
      <c r="P208" s="13">
        <v>0</v>
      </c>
      <c r="Q208" s="18">
        <v>0</v>
      </c>
      <c r="R208" s="13">
        <v>0</v>
      </c>
      <c r="S208" s="13">
        <v>0</v>
      </c>
      <c r="T208" s="13">
        <v>0</v>
      </c>
      <c r="U208" s="13">
        <v>0</v>
      </c>
      <c r="V208" s="13">
        <v>0</v>
      </c>
      <c r="W208" s="13">
        <v>0</v>
      </c>
      <c r="X208" s="13">
        <v>0</v>
      </c>
      <c r="Y208" s="13">
        <v>0</v>
      </c>
      <c r="Z208" s="13">
        <v>0</v>
      </c>
      <c r="AA208" s="13">
        <v>0</v>
      </c>
      <c r="AB208" s="13">
        <v>0</v>
      </c>
      <c r="AC208" s="13">
        <v>1</v>
      </c>
      <c r="AD208" s="13">
        <v>0</v>
      </c>
      <c r="AE208" s="13">
        <v>0</v>
      </c>
      <c r="AF208" s="13">
        <v>0</v>
      </c>
      <c r="AG208" s="18">
        <v>4</v>
      </c>
      <c r="AH208" s="18">
        <v>102</v>
      </c>
      <c r="AI208" s="18">
        <v>0</v>
      </c>
      <c r="AJ208" s="18">
        <v>106</v>
      </c>
      <c r="AK208" s="73">
        <v>1</v>
      </c>
      <c r="AL208" s="15">
        <v>0</v>
      </c>
      <c r="AM208" s="13">
        <v>1</v>
      </c>
      <c r="AN208" s="17" t="s">
        <v>2655</v>
      </c>
      <c r="AO208" s="13">
        <v>0</v>
      </c>
      <c r="AP208" s="13">
        <v>0</v>
      </c>
      <c r="AQ208" s="13">
        <v>0</v>
      </c>
      <c r="AR208" s="13">
        <v>0</v>
      </c>
      <c r="AS208" s="13">
        <v>0</v>
      </c>
      <c r="AT208" s="13">
        <v>0</v>
      </c>
      <c r="AU208" s="13">
        <v>0</v>
      </c>
      <c r="AV208" s="13">
        <v>0</v>
      </c>
      <c r="AW208" s="13">
        <v>0</v>
      </c>
      <c r="AX208" s="13">
        <v>0</v>
      </c>
      <c r="AY208" s="13">
        <v>0</v>
      </c>
      <c r="AZ208" s="13">
        <v>0</v>
      </c>
      <c r="BA208" s="13">
        <v>0</v>
      </c>
      <c r="BB208" s="13">
        <v>0</v>
      </c>
      <c r="BC208" s="13">
        <v>0</v>
      </c>
      <c r="BD208" s="13">
        <v>0</v>
      </c>
      <c r="BE208" s="13">
        <v>0</v>
      </c>
      <c r="BF208" s="13">
        <v>0</v>
      </c>
      <c r="BG208" s="13">
        <v>0</v>
      </c>
      <c r="BH208" s="13">
        <v>0</v>
      </c>
      <c r="BI208" s="13">
        <v>0</v>
      </c>
      <c r="BJ208" s="13">
        <v>0</v>
      </c>
      <c r="BK208" s="13">
        <v>0</v>
      </c>
      <c r="BL208" s="13">
        <v>0</v>
      </c>
      <c r="BM208" s="13">
        <v>0</v>
      </c>
      <c r="BN208" s="13">
        <v>0</v>
      </c>
      <c r="BO208" s="13">
        <v>0</v>
      </c>
      <c r="BP208" s="13">
        <v>0</v>
      </c>
      <c r="BQ208" s="13">
        <v>0</v>
      </c>
      <c r="BR208" s="13">
        <v>0</v>
      </c>
      <c r="BS208" s="13">
        <v>0</v>
      </c>
      <c r="BT208" s="13">
        <v>0</v>
      </c>
      <c r="BU208" s="13">
        <v>0</v>
      </c>
      <c r="BV208" s="13">
        <v>0</v>
      </c>
      <c r="BW208" s="13">
        <v>0</v>
      </c>
      <c r="BX208" s="13">
        <v>0</v>
      </c>
      <c r="BY208" s="13">
        <v>0</v>
      </c>
      <c r="BZ208" s="13">
        <v>0</v>
      </c>
      <c r="CA208" s="13">
        <v>0</v>
      </c>
      <c r="CB208" s="13">
        <v>0</v>
      </c>
      <c r="CC208" s="13">
        <v>0</v>
      </c>
      <c r="CD208" s="13">
        <v>0</v>
      </c>
      <c r="CE208" s="13">
        <v>0</v>
      </c>
      <c r="CF208" s="13">
        <v>0</v>
      </c>
      <c r="CG208" s="13">
        <v>0</v>
      </c>
      <c r="CH208" s="13">
        <v>0</v>
      </c>
    </row>
    <row r="209" spans="1:101">
      <c r="A209" s="171" t="s">
        <v>2917</v>
      </c>
      <c r="B209" s="16">
        <v>6</v>
      </c>
      <c r="C209" s="13">
        <v>0</v>
      </c>
      <c r="D209" s="13">
        <v>0</v>
      </c>
      <c r="E209" s="16">
        <v>51</v>
      </c>
      <c r="F209" s="14">
        <v>0</v>
      </c>
      <c r="G209" s="14">
        <v>0</v>
      </c>
      <c r="H209" s="16">
        <v>111</v>
      </c>
      <c r="I209" s="13">
        <v>0</v>
      </c>
      <c r="J209" s="13">
        <v>0</v>
      </c>
      <c r="K209" s="16">
        <v>2</v>
      </c>
      <c r="L209" s="13">
        <v>0</v>
      </c>
      <c r="M209" s="13">
        <v>0</v>
      </c>
      <c r="N209" s="16">
        <v>0</v>
      </c>
      <c r="O209" s="13">
        <v>0</v>
      </c>
      <c r="P209" s="13">
        <v>0</v>
      </c>
      <c r="Q209" s="16">
        <v>0</v>
      </c>
      <c r="R209" s="13">
        <v>0</v>
      </c>
      <c r="S209" s="13">
        <v>0</v>
      </c>
      <c r="T209" s="13">
        <v>0</v>
      </c>
      <c r="U209" s="13">
        <v>0</v>
      </c>
      <c r="V209" s="13">
        <v>0</v>
      </c>
      <c r="W209" s="13">
        <v>0</v>
      </c>
      <c r="X209" s="13">
        <v>0</v>
      </c>
      <c r="Y209" s="13">
        <v>0</v>
      </c>
      <c r="Z209" s="13">
        <v>0</v>
      </c>
      <c r="AA209" s="13">
        <v>0</v>
      </c>
      <c r="AB209" s="13">
        <v>0</v>
      </c>
      <c r="AC209" s="13">
        <v>0</v>
      </c>
      <c r="AD209" s="13">
        <v>0</v>
      </c>
      <c r="AE209" s="13">
        <v>0</v>
      </c>
      <c r="AF209" s="13">
        <v>0</v>
      </c>
      <c r="AG209" s="16">
        <v>6</v>
      </c>
      <c r="AH209" s="16">
        <v>164</v>
      </c>
      <c r="AI209" s="16">
        <v>0</v>
      </c>
      <c r="AJ209" s="16">
        <v>170</v>
      </c>
      <c r="AK209" s="73">
        <v>0</v>
      </c>
      <c r="AL209" s="15">
        <v>0</v>
      </c>
      <c r="AM209" s="13">
        <v>0</v>
      </c>
      <c r="AN209" s="17">
        <v>0</v>
      </c>
      <c r="AO209" s="13">
        <v>0</v>
      </c>
      <c r="AP209" s="13">
        <v>0</v>
      </c>
      <c r="AQ209" s="13">
        <v>0</v>
      </c>
      <c r="AR209" s="13">
        <v>0</v>
      </c>
      <c r="AS209" s="13">
        <v>0</v>
      </c>
      <c r="AT209" s="13">
        <v>0</v>
      </c>
      <c r="AU209" s="13">
        <v>0</v>
      </c>
      <c r="AV209" s="13">
        <v>0</v>
      </c>
      <c r="AW209" s="13">
        <v>0</v>
      </c>
      <c r="AX209" s="13">
        <v>0</v>
      </c>
      <c r="AY209" s="13">
        <v>0</v>
      </c>
      <c r="AZ209" s="13">
        <v>0</v>
      </c>
      <c r="BA209" s="13">
        <v>0</v>
      </c>
      <c r="BB209" s="13">
        <v>0</v>
      </c>
      <c r="BC209" s="13">
        <v>0</v>
      </c>
      <c r="BD209" s="13">
        <v>0</v>
      </c>
      <c r="BE209" s="13">
        <v>0</v>
      </c>
      <c r="BF209" s="13">
        <v>0</v>
      </c>
      <c r="BG209" s="13">
        <v>0</v>
      </c>
      <c r="BH209" s="13">
        <v>0</v>
      </c>
      <c r="BI209" s="13">
        <v>0</v>
      </c>
      <c r="BJ209" s="13">
        <v>0</v>
      </c>
      <c r="BK209" s="13">
        <v>0</v>
      </c>
      <c r="BL209" s="13">
        <v>0</v>
      </c>
      <c r="BM209" s="13">
        <v>0</v>
      </c>
      <c r="BN209" s="13">
        <v>0</v>
      </c>
      <c r="BO209" s="13">
        <v>0</v>
      </c>
      <c r="BP209" s="13">
        <v>0</v>
      </c>
      <c r="BQ209" s="13">
        <v>0</v>
      </c>
      <c r="BR209" s="13">
        <v>0</v>
      </c>
      <c r="BS209" s="13">
        <v>0</v>
      </c>
      <c r="BT209" s="13">
        <v>0</v>
      </c>
      <c r="BU209" s="13">
        <v>0</v>
      </c>
      <c r="BV209" s="13">
        <v>0</v>
      </c>
      <c r="BW209" s="13">
        <v>0</v>
      </c>
      <c r="BX209" s="13">
        <v>0</v>
      </c>
      <c r="BY209" s="13">
        <v>0</v>
      </c>
      <c r="BZ209" s="13">
        <v>0</v>
      </c>
      <c r="CA209" s="13">
        <v>0</v>
      </c>
      <c r="CB209" s="13">
        <v>0</v>
      </c>
      <c r="CC209" s="13">
        <v>0</v>
      </c>
      <c r="CD209" s="13">
        <v>0</v>
      </c>
      <c r="CE209" s="13">
        <v>0</v>
      </c>
      <c r="CF209" s="13">
        <v>0</v>
      </c>
      <c r="CG209" s="13">
        <v>0</v>
      </c>
      <c r="CH209" s="13">
        <v>0</v>
      </c>
    </row>
    <row r="210" spans="1:101">
      <c r="A210" s="171" t="s">
        <v>2918</v>
      </c>
      <c r="B210" s="18">
        <v>7</v>
      </c>
      <c r="C210" s="13">
        <v>0</v>
      </c>
      <c r="D210" s="13">
        <v>0</v>
      </c>
      <c r="E210" s="18">
        <v>112</v>
      </c>
      <c r="F210" s="13">
        <v>0</v>
      </c>
      <c r="G210" s="13">
        <v>0</v>
      </c>
      <c r="H210" s="18">
        <v>55</v>
      </c>
      <c r="I210" s="13">
        <v>0</v>
      </c>
      <c r="J210" s="13">
        <v>0</v>
      </c>
      <c r="K210" s="18">
        <v>0</v>
      </c>
      <c r="L210" s="13">
        <v>0</v>
      </c>
      <c r="M210" s="13">
        <v>0</v>
      </c>
      <c r="N210" s="18">
        <v>0</v>
      </c>
      <c r="O210" s="13">
        <v>0</v>
      </c>
      <c r="P210" s="13">
        <v>0</v>
      </c>
      <c r="Q210" s="13">
        <v>0</v>
      </c>
      <c r="R210" s="13">
        <v>0</v>
      </c>
      <c r="S210" s="13">
        <v>0</v>
      </c>
      <c r="T210" s="13">
        <v>0</v>
      </c>
      <c r="U210" s="13">
        <v>0</v>
      </c>
      <c r="V210" s="13">
        <v>0</v>
      </c>
      <c r="W210" s="13">
        <v>0</v>
      </c>
      <c r="X210" s="13">
        <v>0</v>
      </c>
      <c r="Y210" s="13">
        <v>0</v>
      </c>
      <c r="Z210" s="13">
        <v>0</v>
      </c>
      <c r="AA210" s="13">
        <v>0</v>
      </c>
      <c r="AB210" s="13">
        <v>0</v>
      </c>
      <c r="AC210" s="13">
        <v>0</v>
      </c>
      <c r="AD210" s="13">
        <v>0</v>
      </c>
      <c r="AE210" s="13">
        <v>0</v>
      </c>
      <c r="AF210" s="13">
        <v>0</v>
      </c>
      <c r="AG210" s="18">
        <v>7</v>
      </c>
      <c r="AH210" s="18">
        <v>0</v>
      </c>
      <c r="AI210" s="15">
        <v>0</v>
      </c>
      <c r="AJ210" s="18">
        <v>167</v>
      </c>
      <c r="AK210" s="73">
        <v>0</v>
      </c>
      <c r="AL210" s="15">
        <v>0</v>
      </c>
      <c r="AM210" s="13">
        <v>0</v>
      </c>
      <c r="AN210" s="17">
        <v>0</v>
      </c>
      <c r="AO210" s="13">
        <v>0</v>
      </c>
      <c r="AP210" s="13">
        <v>0</v>
      </c>
      <c r="AQ210" s="13">
        <v>0</v>
      </c>
      <c r="AR210" s="13">
        <v>0</v>
      </c>
      <c r="AS210" s="13">
        <v>0</v>
      </c>
      <c r="AT210" s="13">
        <v>0</v>
      </c>
      <c r="AU210" s="13">
        <v>0</v>
      </c>
      <c r="AV210" s="13">
        <v>0</v>
      </c>
      <c r="AW210" s="13">
        <v>0</v>
      </c>
      <c r="AX210" s="13">
        <v>0</v>
      </c>
      <c r="AY210" s="13">
        <v>0</v>
      </c>
      <c r="AZ210" s="13">
        <v>0</v>
      </c>
      <c r="BA210" s="13">
        <v>0</v>
      </c>
      <c r="BB210" s="13">
        <v>0</v>
      </c>
      <c r="BC210" s="13">
        <v>0</v>
      </c>
      <c r="BD210" s="13">
        <v>0</v>
      </c>
      <c r="BE210" s="13">
        <v>0</v>
      </c>
      <c r="BF210" s="13">
        <v>0</v>
      </c>
      <c r="BG210" s="13">
        <v>0</v>
      </c>
      <c r="BH210" s="13">
        <v>0</v>
      </c>
      <c r="BI210" s="13">
        <v>0</v>
      </c>
      <c r="BJ210" s="13">
        <v>0</v>
      </c>
      <c r="BK210" s="13">
        <v>0</v>
      </c>
      <c r="BL210" s="13">
        <v>0</v>
      </c>
      <c r="BM210" s="13">
        <v>0</v>
      </c>
      <c r="BN210" s="13">
        <v>0</v>
      </c>
      <c r="BO210" s="13">
        <v>0</v>
      </c>
      <c r="BP210" s="13">
        <v>0</v>
      </c>
      <c r="BQ210" s="13">
        <v>0</v>
      </c>
      <c r="BR210" s="13">
        <v>0</v>
      </c>
      <c r="BS210" s="13">
        <v>0</v>
      </c>
      <c r="BT210" s="13">
        <v>0</v>
      </c>
      <c r="BU210" s="13">
        <v>0</v>
      </c>
      <c r="BV210" s="13">
        <v>0</v>
      </c>
      <c r="BW210" s="13">
        <v>0</v>
      </c>
      <c r="BX210" s="13">
        <v>0</v>
      </c>
      <c r="BY210" s="13">
        <v>0</v>
      </c>
      <c r="BZ210" s="13">
        <v>0</v>
      </c>
      <c r="CA210" s="13">
        <v>0</v>
      </c>
      <c r="CB210" s="13">
        <v>0</v>
      </c>
      <c r="CC210" s="13">
        <v>0</v>
      </c>
      <c r="CD210" s="13">
        <v>0</v>
      </c>
      <c r="CE210" s="13">
        <v>0</v>
      </c>
      <c r="CF210" s="13">
        <v>0</v>
      </c>
      <c r="CG210" s="13">
        <v>0</v>
      </c>
      <c r="CH210" s="13">
        <v>0</v>
      </c>
    </row>
    <row r="211" spans="1:101">
      <c r="A211" s="51" t="s">
        <v>868</v>
      </c>
      <c r="B211" s="13">
        <v>8</v>
      </c>
      <c r="C211" s="13">
        <v>0</v>
      </c>
      <c r="D211" s="13">
        <v>0</v>
      </c>
      <c r="E211" s="13">
        <v>129</v>
      </c>
      <c r="F211" s="13">
        <v>0</v>
      </c>
      <c r="G211" s="13">
        <v>0</v>
      </c>
      <c r="H211" s="13">
        <v>35</v>
      </c>
      <c r="I211" s="13">
        <v>0</v>
      </c>
      <c r="J211" s="13">
        <v>0</v>
      </c>
      <c r="K211" s="13">
        <v>0</v>
      </c>
      <c r="L211" s="13">
        <v>0</v>
      </c>
      <c r="M211" s="13">
        <v>0</v>
      </c>
      <c r="N211" s="13">
        <v>6</v>
      </c>
      <c r="O211" s="13">
        <v>0</v>
      </c>
      <c r="P211" s="13">
        <v>0</v>
      </c>
      <c r="Q211" s="13">
        <v>1</v>
      </c>
      <c r="R211" s="13">
        <v>0</v>
      </c>
      <c r="S211" s="13">
        <v>0</v>
      </c>
      <c r="T211" s="13">
        <v>0</v>
      </c>
      <c r="U211" s="13">
        <v>0</v>
      </c>
      <c r="V211" s="13">
        <v>0</v>
      </c>
      <c r="W211" s="13">
        <v>0</v>
      </c>
      <c r="X211" s="13">
        <v>0</v>
      </c>
      <c r="Y211" s="13">
        <v>0</v>
      </c>
      <c r="Z211" s="13">
        <v>0</v>
      </c>
      <c r="AA211" s="13">
        <v>0</v>
      </c>
      <c r="AB211" s="13">
        <v>0</v>
      </c>
      <c r="AC211" s="13">
        <v>0</v>
      </c>
      <c r="AD211" s="13">
        <v>0</v>
      </c>
      <c r="AE211" s="13">
        <v>0</v>
      </c>
      <c r="AF211" s="13">
        <v>0</v>
      </c>
      <c r="AG211" s="15">
        <v>8</v>
      </c>
      <c r="AH211" s="15">
        <v>171</v>
      </c>
      <c r="AI211" s="15">
        <v>0</v>
      </c>
      <c r="AJ211" s="15">
        <v>179</v>
      </c>
      <c r="AK211" s="73">
        <v>0</v>
      </c>
      <c r="AL211" s="15">
        <v>0</v>
      </c>
      <c r="AM211" s="13">
        <v>0</v>
      </c>
      <c r="AN211" s="17">
        <v>0</v>
      </c>
      <c r="AO211" s="13">
        <v>0</v>
      </c>
      <c r="AP211" s="13">
        <v>0</v>
      </c>
      <c r="AQ211" s="13">
        <v>0</v>
      </c>
      <c r="AR211" s="13">
        <v>0</v>
      </c>
      <c r="AS211" s="13">
        <v>0</v>
      </c>
      <c r="AT211" s="13">
        <v>0</v>
      </c>
      <c r="AU211" s="13">
        <v>0</v>
      </c>
      <c r="AV211" s="13">
        <v>0</v>
      </c>
      <c r="AW211" s="13">
        <v>0</v>
      </c>
      <c r="AX211" s="13">
        <v>0</v>
      </c>
      <c r="AY211" s="13">
        <v>0</v>
      </c>
      <c r="AZ211" s="13">
        <v>0</v>
      </c>
      <c r="BA211" s="13">
        <v>0</v>
      </c>
      <c r="BB211" s="13">
        <v>0</v>
      </c>
      <c r="BC211" s="13">
        <v>0</v>
      </c>
      <c r="BD211" s="13">
        <v>0</v>
      </c>
      <c r="BE211" s="13">
        <v>0</v>
      </c>
      <c r="BF211" s="13">
        <v>0</v>
      </c>
      <c r="BG211" s="13">
        <v>0</v>
      </c>
      <c r="BH211" s="13">
        <v>0</v>
      </c>
      <c r="BI211" s="13">
        <v>0</v>
      </c>
      <c r="BJ211" s="13">
        <v>0</v>
      </c>
      <c r="BK211" s="13">
        <v>0</v>
      </c>
      <c r="BL211" s="13">
        <v>0</v>
      </c>
      <c r="BM211" s="13">
        <v>0</v>
      </c>
      <c r="BN211" s="13">
        <v>0</v>
      </c>
      <c r="BO211" s="13">
        <v>0</v>
      </c>
      <c r="BP211" s="13">
        <v>0</v>
      </c>
      <c r="BQ211" s="13">
        <v>0</v>
      </c>
      <c r="BR211" s="13">
        <v>0</v>
      </c>
      <c r="BS211" s="13">
        <v>0</v>
      </c>
      <c r="BT211" s="13">
        <v>0</v>
      </c>
      <c r="BU211" s="13">
        <v>0</v>
      </c>
      <c r="BV211" s="13">
        <v>0</v>
      </c>
      <c r="BW211" s="13">
        <v>0</v>
      </c>
      <c r="BX211" s="13">
        <v>0</v>
      </c>
      <c r="BY211" s="13">
        <v>0</v>
      </c>
      <c r="BZ211" s="13">
        <v>0</v>
      </c>
      <c r="CA211" s="13">
        <v>0</v>
      </c>
      <c r="CB211" s="13">
        <v>0</v>
      </c>
      <c r="CC211" s="13">
        <v>0</v>
      </c>
      <c r="CD211" s="13">
        <v>0</v>
      </c>
      <c r="CE211" s="13">
        <v>0</v>
      </c>
      <c r="CF211" s="13">
        <v>0</v>
      </c>
      <c r="CG211" s="13">
        <v>0</v>
      </c>
      <c r="CH211" s="13">
        <v>0</v>
      </c>
      <c r="CI211" s="169"/>
      <c r="CJ211" s="169"/>
      <c r="CK211" s="169"/>
      <c r="CL211" s="169"/>
      <c r="CM211" s="169"/>
      <c r="CN211" s="169"/>
      <c r="CO211" s="169"/>
      <c r="CP211" s="169"/>
      <c r="CQ211" s="169"/>
      <c r="CR211" s="169"/>
      <c r="CS211" s="169"/>
      <c r="CT211" s="169"/>
      <c r="CU211" s="169"/>
      <c r="CV211" s="169"/>
      <c r="CW211" s="169"/>
    </row>
    <row r="212" spans="1:101">
      <c r="A212" s="171" t="s">
        <v>869</v>
      </c>
      <c r="B212" s="18">
        <v>7</v>
      </c>
      <c r="C212" s="13">
        <v>0</v>
      </c>
      <c r="D212" s="13">
        <v>0</v>
      </c>
      <c r="E212" s="18">
        <v>7</v>
      </c>
      <c r="F212" s="13">
        <v>0</v>
      </c>
      <c r="G212" s="13">
        <v>0</v>
      </c>
      <c r="H212" s="18">
        <v>34</v>
      </c>
      <c r="I212" s="13">
        <v>0</v>
      </c>
      <c r="J212" s="13">
        <v>0</v>
      </c>
      <c r="K212" s="18">
        <v>2</v>
      </c>
      <c r="L212" s="13">
        <v>0</v>
      </c>
      <c r="M212" s="13">
        <v>0</v>
      </c>
      <c r="N212" s="18">
        <v>31</v>
      </c>
      <c r="O212" s="13">
        <v>0</v>
      </c>
      <c r="P212" s="13">
        <v>0</v>
      </c>
      <c r="Q212" s="18">
        <v>0</v>
      </c>
      <c r="R212" s="13">
        <v>0</v>
      </c>
      <c r="S212" s="13">
        <v>0</v>
      </c>
      <c r="T212" s="13">
        <v>0</v>
      </c>
      <c r="U212" s="13">
        <v>0</v>
      </c>
      <c r="V212" s="13">
        <v>0</v>
      </c>
      <c r="W212" s="13">
        <v>0</v>
      </c>
      <c r="X212" s="13">
        <v>0</v>
      </c>
      <c r="Y212" s="13">
        <v>0</v>
      </c>
      <c r="Z212" s="13">
        <v>0</v>
      </c>
      <c r="AA212" s="13">
        <v>0</v>
      </c>
      <c r="AB212" s="13">
        <v>0</v>
      </c>
      <c r="AC212" s="13">
        <v>0</v>
      </c>
      <c r="AD212" s="13">
        <v>0</v>
      </c>
      <c r="AE212" s="13">
        <v>0</v>
      </c>
      <c r="AF212" s="18">
        <v>0</v>
      </c>
      <c r="AG212" s="18">
        <v>7</v>
      </c>
      <c r="AH212" s="18">
        <v>74</v>
      </c>
      <c r="AI212" s="18">
        <v>0</v>
      </c>
      <c r="AJ212" s="18">
        <v>81</v>
      </c>
      <c r="AK212" s="73">
        <v>0</v>
      </c>
      <c r="AL212" s="15">
        <v>0</v>
      </c>
      <c r="AM212" s="13">
        <v>0</v>
      </c>
      <c r="AN212" s="17">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0</v>
      </c>
      <c r="BG212" s="13">
        <v>0</v>
      </c>
      <c r="BH212" s="13">
        <v>0</v>
      </c>
      <c r="BI212" s="13">
        <v>0</v>
      </c>
      <c r="BJ212" s="13">
        <v>0</v>
      </c>
      <c r="BK212" s="13">
        <v>0</v>
      </c>
      <c r="BL212" s="13">
        <v>0</v>
      </c>
      <c r="BM212" s="13">
        <v>0</v>
      </c>
      <c r="BN212" s="13">
        <v>0</v>
      </c>
      <c r="BO212" s="13">
        <v>0</v>
      </c>
      <c r="BP212" s="13">
        <v>0</v>
      </c>
      <c r="BQ212" s="13">
        <v>0</v>
      </c>
      <c r="BR212" s="13">
        <v>0</v>
      </c>
      <c r="BS212" s="13">
        <v>0</v>
      </c>
      <c r="BT212" s="13">
        <v>0</v>
      </c>
      <c r="BU212" s="13">
        <v>0</v>
      </c>
      <c r="BV212" s="13">
        <v>0</v>
      </c>
      <c r="BW212" s="13">
        <v>0</v>
      </c>
      <c r="BX212" s="13">
        <v>0</v>
      </c>
      <c r="BY212" s="13">
        <v>0</v>
      </c>
      <c r="BZ212" s="13">
        <v>0</v>
      </c>
      <c r="CA212" s="13">
        <v>0</v>
      </c>
      <c r="CB212" s="13">
        <v>0</v>
      </c>
      <c r="CC212" s="13">
        <v>0</v>
      </c>
      <c r="CD212" s="13">
        <v>0</v>
      </c>
      <c r="CE212" s="13">
        <v>0</v>
      </c>
      <c r="CF212" s="13">
        <v>0</v>
      </c>
      <c r="CG212" s="13">
        <v>0</v>
      </c>
      <c r="CH212" s="13">
        <v>0</v>
      </c>
    </row>
    <row r="213" spans="1:101">
      <c r="A213" s="51" t="s">
        <v>2919</v>
      </c>
      <c r="B213" s="13">
        <v>8</v>
      </c>
      <c r="C213" s="13">
        <v>0</v>
      </c>
      <c r="D213" s="13">
        <v>0</v>
      </c>
      <c r="E213" s="13">
        <v>4</v>
      </c>
      <c r="F213" s="13">
        <v>0</v>
      </c>
      <c r="G213" s="13">
        <v>0</v>
      </c>
      <c r="H213" s="13">
        <v>60</v>
      </c>
      <c r="I213" s="13">
        <v>0</v>
      </c>
      <c r="J213" s="13">
        <v>0</v>
      </c>
      <c r="K213" s="13">
        <v>1</v>
      </c>
      <c r="L213" s="13">
        <v>0</v>
      </c>
      <c r="M213" s="13">
        <v>0</v>
      </c>
      <c r="N213" s="13">
        <v>0</v>
      </c>
      <c r="O213" s="13">
        <v>0</v>
      </c>
      <c r="P213" s="13">
        <v>0</v>
      </c>
      <c r="Q213" s="13">
        <v>33</v>
      </c>
      <c r="R213" s="13">
        <v>0</v>
      </c>
      <c r="S213" s="13">
        <v>0</v>
      </c>
      <c r="T213" s="13">
        <v>0</v>
      </c>
      <c r="U213" s="13">
        <v>0</v>
      </c>
      <c r="V213" s="13">
        <v>0</v>
      </c>
      <c r="W213" s="13">
        <v>0</v>
      </c>
      <c r="X213" s="13">
        <v>0</v>
      </c>
      <c r="Y213" s="13">
        <v>0</v>
      </c>
      <c r="Z213" s="13">
        <v>0</v>
      </c>
      <c r="AA213" s="13">
        <v>0</v>
      </c>
      <c r="AB213" s="13">
        <v>0</v>
      </c>
      <c r="AC213" s="13">
        <v>0</v>
      </c>
      <c r="AD213" s="13">
        <v>0</v>
      </c>
      <c r="AE213" s="13">
        <v>0</v>
      </c>
      <c r="AF213" s="13">
        <v>0</v>
      </c>
      <c r="AG213" s="15">
        <v>8</v>
      </c>
      <c r="AH213" s="15">
        <v>98</v>
      </c>
      <c r="AI213" s="15">
        <v>0</v>
      </c>
      <c r="AJ213" s="15">
        <v>106</v>
      </c>
      <c r="AK213" s="73">
        <v>0</v>
      </c>
      <c r="AL213" s="15">
        <v>0</v>
      </c>
      <c r="AM213" s="13">
        <v>0</v>
      </c>
      <c r="AN213" s="17">
        <v>0</v>
      </c>
      <c r="AO213" s="13">
        <v>0</v>
      </c>
      <c r="AP213" s="13">
        <v>0</v>
      </c>
      <c r="AQ213" s="13">
        <v>0</v>
      </c>
      <c r="AR213" s="13">
        <v>0</v>
      </c>
      <c r="AS213" s="13">
        <v>0</v>
      </c>
      <c r="AT213" s="13">
        <v>0</v>
      </c>
      <c r="AU213" s="13">
        <v>0</v>
      </c>
      <c r="AV213" s="13">
        <v>0</v>
      </c>
      <c r="AW213" s="13">
        <v>0</v>
      </c>
      <c r="AX213" s="13">
        <v>0</v>
      </c>
      <c r="AY213" s="13">
        <v>0</v>
      </c>
      <c r="AZ213" s="13">
        <v>0</v>
      </c>
      <c r="BA213" s="13">
        <v>0</v>
      </c>
      <c r="BB213" s="13">
        <v>0</v>
      </c>
      <c r="BC213" s="13">
        <v>0</v>
      </c>
      <c r="BD213" s="13">
        <v>0</v>
      </c>
      <c r="BE213" s="13">
        <v>0</v>
      </c>
      <c r="BF213" s="13">
        <v>0</v>
      </c>
      <c r="BG213" s="13">
        <v>0</v>
      </c>
      <c r="BH213" s="13">
        <v>0</v>
      </c>
      <c r="BI213" s="13">
        <v>0</v>
      </c>
      <c r="BJ213" s="13">
        <v>0</v>
      </c>
      <c r="BK213" s="13">
        <v>0</v>
      </c>
      <c r="BL213" s="13">
        <v>0</v>
      </c>
      <c r="BM213" s="13">
        <v>0</v>
      </c>
      <c r="BN213" s="13">
        <v>0</v>
      </c>
      <c r="BO213" s="13">
        <v>0</v>
      </c>
      <c r="BP213" s="13">
        <v>0</v>
      </c>
      <c r="BQ213" s="13">
        <v>0</v>
      </c>
      <c r="BR213" s="13">
        <v>0</v>
      </c>
      <c r="BS213" s="13">
        <v>0</v>
      </c>
      <c r="BT213" s="13">
        <v>0</v>
      </c>
      <c r="BU213" s="13">
        <v>0</v>
      </c>
      <c r="BV213" s="13">
        <v>0</v>
      </c>
      <c r="BW213" s="13">
        <v>0</v>
      </c>
      <c r="BX213" s="13">
        <v>0</v>
      </c>
      <c r="BY213" s="13">
        <v>0</v>
      </c>
      <c r="BZ213" s="13">
        <v>0</v>
      </c>
      <c r="CA213" s="13">
        <v>0</v>
      </c>
      <c r="CB213" s="13">
        <v>0</v>
      </c>
      <c r="CC213" s="13">
        <v>0</v>
      </c>
      <c r="CD213" s="13">
        <v>0</v>
      </c>
      <c r="CE213" s="13">
        <v>0</v>
      </c>
      <c r="CF213" s="13">
        <v>0</v>
      </c>
      <c r="CG213" s="13">
        <v>0</v>
      </c>
      <c r="CH213" s="13">
        <v>0</v>
      </c>
      <c r="CI213" s="169"/>
      <c r="CJ213" s="169"/>
      <c r="CK213" s="169"/>
      <c r="CL213" s="169"/>
      <c r="CM213" s="169"/>
      <c r="CN213" s="169"/>
      <c r="CO213" s="169"/>
      <c r="CP213" s="169"/>
      <c r="CQ213" s="169"/>
      <c r="CR213" s="169"/>
      <c r="CS213" s="169"/>
      <c r="CT213" s="169"/>
      <c r="CU213" s="169"/>
      <c r="CV213" s="169"/>
      <c r="CW213" s="169"/>
    </row>
    <row r="214" spans="1:101">
      <c r="A214" s="171" t="s">
        <v>892</v>
      </c>
      <c r="B214" s="16">
        <v>3</v>
      </c>
      <c r="C214" s="14">
        <v>0</v>
      </c>
      <c r="D214" s="14">
        <v>0</v>
      </c>
      <c r="E214" s="16">
        <v>0</v>
      </c>
      <c r="F214" s="14">
        <v>0</v>
      </c>
      <c r="G214" s="14">
        <v>0</v>
      </c>
      <c r="H214" s="16">
        <v>35</v>
      </c>
      <c r="I214" s="14">
        <v>0</v>
      </c>
      <c r="J214" s="14">
        <v>0</v>
      </c>
      <c r="K214" s="16">
        <v>2</v>
      </c>
      <c r="L214" s="14">
        <v>0</v>
      </c>
      <c r="M214" s="14">
        <v>0</v>
      </c>
      <c r="N214" s="16">
        <v>58</v>
      </c>
      <c r="O214" s="14">
        <v>0</v>
      </c>
      <c r="P214" s="14">
        <v>0</v>
      </c>
      <c r="Q214" s="16">
        <v>0</v>
      </c>
      <c r="R214" s="14">
        <v>0</v>
      </c>
      <c r="S214" s="14">
        <v>0</v>
      </c>
      <c r="T214" s="14">
        <v>0</v>
      </c>
      <c r="U214" s="14">
        <v>0</v>
      </c>
      <c r="V214" s="14">
        <v>0</v>
      </c>
      <c r="W214" s="16">
        <v>0</v>
      </c>
      <c r="X214" s="14">
        <v>0</v>
      </c>
      <c r="Y214" s="14">
        <v>0</v>
      </c>
      <c r="Z214" s="14">
        <v>0</v>
      </c>
      <c r="AA214" s="14">
        <v>0</v>
      </c>
      <c r="AB214" s="14">
        <v>0</v>
      </c>
      <c r="AC214" s="14">
        <v>2</v>
      </c>
      <c r="AD214" s="14">
        <v>0</v>
      </c>
      <c r="AE214" s="14">
        <v>0</v>
      </c>
      <c r="AF214" s="14">
        <v>0</v>
      </c>
      <c r="AG214" s="16">
        <v>3</v>
      </c>
      <c r="AH214" s="16">
        <v>95</v>
      </c>
      <c r="AI214" s="19">
        <v>0</v>
      </c>
      <c r="AJ214" s="16">
        <v>98</v>
      </c>
      <c r="AK214" s="73">
        <v>2</v>
      </c>
      <c r="AL214" s="19">
        <v>0</v>
      </c>
      <c r="AM214" s="14">
        <v>0</v>
      </c>
      <c r="AN214" s="20" t="s">
        <v>2807</v>
      </c>
      <c r="AO214" s="14">
        <v>0</v>
      </c>
      <c r="AP214" s="14">
        <v>0</v>
      </c>
      <c r="AQ214" s="14">
        <v>0</v>
      </c>
      <c r="AR214" s="14">
        <v>0</v>
      </c>
      <c r="AS214" s="14">
        <v>0</v>
      </c>
      <c r="AT214" s="14">
        <v>0</v>
      </c>
      <c r="AU214" s="14">
        <v>0</v>
      </c>
      <c r="AV214" s="14">
        <v>0</v>
      </c>
      <c r="AW214" s="14">
        <v>0</v>
      </c>
      <c r="AX214" s="14">
        <v>0</v>
      </c>
      <c r="AY214" s="14">
        <v>0</v>
      </c>
      <c r="AZ214" s="14">
        <v>0</v>
      </c>
      <c r="BA214" s="14">
        <v>0</v>
      </c>
      <c r="BB214" s="14">
        <v>0</v>
      </c>
      <c r="BC214" s="14">
        <v>0</v>
      </c>
      <c r="BD214" s="14">
        <v>0</v>
      </c>
      <c r="BE214" s="14">
        <v>0</v>
      </c>
      <c r="BF214" s="14">
        <v>0</v>
      </c>
      <c r="BG214" s="14">
        <v>0</v>
      </c>
      <c r="BH214" s="14">
        <v>0</v>
      </c>
      <c r="BI214" s="14">
        <v>0</v>
      </c>
      <c r="BJ214" s="14">
        <v>0</v>
      </c>
      <c r="BK214" s="14">
        <v>0</v>
      </c>
      <c r="BL214" s="14">
        <v>0</v>
      </c>
      <c r="BM214" s="14">
        <v>0</v>
      </c>
      <c r="BN214" s="14">
        <v>0</v>
      </c>
      <c r="BO214" s="14">
        <v>0</v>
      </c>
      <c r="BP214" s="14">
        <v>0</v>
      </c>
      <c r="BQ214" s="14">
        <v>0</v>
      </c>
      <c r="BR214" s="14">
        <v>0</v>
      </c>
      <c r="BS214" s="14">
        <v>0</v>
      </c>
      <c r="BT214" s="14">
        <v>0</v>
      </c>
      <c r="BU214" s="14">
        <v>0</v>
      </c>
      <c r="BV214" s="14">
        <v>0</v>
      </c>
      <c r="BW214" s="14">
        <v>0</v>
      </c>
      <c r="BX214" s="14">
        <v>0</v>
      </c>
      <c r="BY214" s="14">
        <v>0</v>
      </c>
      <c r="BZ214" s="14">
        <v>0</v>
      </c>
      <c r="CA214" s="14">
        <v>0</v>
      </c>
      <c r="CB214" s="14">
        <v>0</v>
      </c>
      <c r="CC214" s="14">
        <v>0</v>
      </c>
      <c r="CD214" s="14">
        <v>0</v>
      </c>
      <c r="CE214" s="14">
        <v>0</v>
      </c>
      <c r="CF214" s="14">
        <v>0</v>
      </c>
      <c r="CG214" s="14">
        <v>0</v>
      </c>
      <c r="CH214" s="14">
        <v>0</v>
      </c>
    </row>
    <row r="215" spans="1:101">
      <c r="A215" s="171" t="s">
        <v>2920</v>
      </c>
      <c r="B215" s="18">
        <v>6</v>
      </c>
      <c r="C215" s="13">
        <v>0</v>
      </c>
      <c r="D215" s="13">
        <v>0</v>
      </c>
      <c r="E215" s="18">
        <v>26</v>
      </c>
      <c r="F215" s="13">
        <v>0</v>
      </c>
      <c r="G215" s="13">
        <v>0</v>
      </c>
      <c r="H215" s="18">
        <v>38</v>
      </c>
      <c r="I215" s="13">
        <v>0</v>
      </c>
      <c r="J215" s="13">
        <v>0</v>
      </c>
      <c r="K215" s="13">
        <v>0</v>
      </c>
      <c r="L215" s="13">
        <v>0</v>
      </c>
      <c r="M215" s="13">
        <v>0</v>
      </c>
      <c r="N215" s="13">
        <v>0</v>
      </c>
      <c r="O215" s="13">
        <v>0</v>
      </c>
      <c r="P215" s="13">
        <v>0</v>
      </c>
      <c r="Q215" s="13">
        <v>0</v>
      </c>
      <c r="R215" s="13">
        <v>0</v>
      </c>
      <c r="S215" s="13">
        <v>0</v>
      </c>
      <c r="T215" s="13">
        <v>0</v>
      </c>
      <c r="U215" s="13">
        <v>0</v>
      </c>
      <c r="V215" s="13">
        <v>0</v>
      </c>
      <c r="W215" s="13">
        <v>0</v>
      </c>
      <c r="X215" s="13">
        <v>0</v>
      </c>
      <c r="Y215" s="13">
        <v>0</v>
      </c>
      <c r="Z215" s="13">
        <v>0</v>
      </c>
      <c r="AA215" s="13">
        <v>0</v>
      </c>
      <c r="AB215" s="13">
        <v>0</v>
      </c>
      <c r="AC215" s="13">
        <v>0</v>
      </c>
      <c r="AD215" s="13">
        <v>0</v>
      </c>
      <c r="AE215" s="13">
        <v>0</v>
      </c>
      <c r="AF215" s="13">
        <v>0</v>
      </c>
      <c r="AG215" s="18">
        <v>6</v>
      </c>
      <c r="AH215" s="18">
        <v>64</v>
      </c>
      <c r="AI215" s="18">
        <v>0</v>
      </c>
      <c r="AJ215" s="18">
        <v>70</v>
      </c>
      <c r="AK215" s="73">
        <v>0</v>
      </c>
      <c r="AL215" s="15">
        <v>0</v>
      </c>
      <c r="AM215" s="13">
        <v>0</v>
      </c>
      <c r="AN215" s="17">
        <v>0</v>
      </c>
      <c r="AO215" s="13">
        <v>0</v>
      </c>
      <c r="AP215" s="13">
        <v>0</v>
      </c>
      <c r="AQ215" s="13">
        <v>0</v>
      </c>
      <c r="AR215" s="13">
        <v>0</v>
      </c>
      <c r="AS215" s="13">
        <v>0</v>
      </c>
      <c r="AT215" s="13">
        <v>0</v>
      </c>
      <c r="AU215" s="13">
        <v>0</v>
      </c>
      <c r="AV215" s="13">
        <v>0</v>
      </c>
      <c r="AW215" s="13">
        <v>0</v>
      </c>
      <c r="AX215" s="13">
        <v>0</v>
      </c>
      <c r="AY215" s="13">
        <v>0</v>
      </c>
      <c r="AZ215" s="13">
        <v>0</v>
      </c>
      <c r="BA215" s="13">
        <v>0</v>
      </c>
      <c r="BB215" s="13">
        <v>0</v>
      </c>
      <c r="BC215" s="13">
        <v>0</v>
      </c>
      <c r="BD215" s="13">
        <v>0</v>
      </c>
      <c r="BE215" s="13">
        <v>0</v>
      </c>
      <c r="BF215" s="13">
        <v>0</v>
      </c>
      <c r="BG215" s="13">
        <v>0</v>
      </c>
      <c r="BH215" s="13">
        <v>0</v>
      </c>
      <c r="BI215" s="13">
        <v>0</v>
      </c>
      <c r="BJ215" s="13">
        <v>0</v>
      </c>
      <c r="BK215" s="13">
        <v>0</v>
      </c>
      <c r="BL215" s="13">
        <v>0</v>
      </c>
      <c r="BM215" s="13">
        <v>0</v>
      </c>
      <c r="BN215" s="13">
        <v>0</v>
      </c>
      <c r="BO215" s="13">
        <v>0</v>
      </c>
      <c r="BP215" s="13">
        <v>0</v>
      </c>
      <c r="BQ215" s="13">
        <v>0</v>
      </c>
      <c r="BR215" s="13">
        <v>0</v>
      </c>
      <c r="BS215" s="13">
        <v>0</v>
      </c>
      <c r="BT215" s="13">
        <v>0</v>
      </c>
      <c r="BU215" s="13">
        <v>0</v>
      </c>
      <c r="BV215" s="13">
        <v>0</v>
      </c>
      <c r="BW215" s="13">
        <v>0</v>
      </c>
      <c r="BX215" s="13">
        <v>0</v>
      </c>
      <c r="BY215" s="13">
        <v>0</v>
      </c>
      <c r="BZ215" s="13">
        <v>0</v>
      </c>
      <c r="CA215" s="13">
        <v>0</v>
      </c>
      <c r="CB215" s="13">
        <v>0</v>
      </c>
      <c r="CC215" s="13">
        <v>0</v>
      </c>
      <c r="CD215" s="13">
        <v>0</v>
      </c>
      <c r="CE215" s="13">
        <v>0</v>
      </c>
      <c r="CF215" s="13">
        <v>0</v>
      </c>
      <c r="CG215" s="13">
        <v>0</v>
      </c>
      <c r="CH215" s="13">
        <v>0</v>
      </c>
    </row>
    <row r="216" spans="1:101">
      <c r="A216" s="171" t="s">
        <v>870</v>
      </c>
      <c r="B216" s="18">
        <v>6</v>
      </c>
      <c r="C216" s="13">
        <v>0</v>
      </c>
      <c r="D216" s="13">
        <v>0</v>
      </c>
      <c r="E216" s="18">
        <v>17</v>
      </c>
      <c r="F216" s="13">
        <v>0</v>
      </c>
      <c r="G216" s="13">
        <v>0</v>
      </c>
      <c r="H216" s="18">
        <v>59</v>
      </c>
      <c r="I216" s="13">
        <v>0</v>
      </c>
      <c r="J216" s="13">
        <v>0</v>
      </c>
      <c r="K216" s="18">
        <v>2</v>
      </c>
      <c r="L216" s="13">
        <v>0</v>
      </c>
      <c r="M216" s="13">
        <v>0</v>
      </c>
      <c r="N216" s="18">
        <v>22</v>
      </c>
      <c r="O216" s="13">
        <v>0</v>
      </c>
      <c r="P216" s="13">
        <v>0</v>
      </c>
      <c r="Q216" s="18">
        <v>0</v>
      </c>
      <c r="R216" s="13">
        <v>0</v>
      </c>
      <c r="S216" s="13">
        <v>0</v>
      </c>
      <c r="T216" s="13">
        <v>0</v>
      </c>
      <c r="U216" s="13">
        <v>0</v>
      </c>
      <c r="V216" s="13">
        <v>0</v>
      </c>
      <c r="W216" s="13">
        <v>0</v>
      </c>
      <c r="X216" s="13">
        <v>0</v>
      </c>
      <c r="Y216" s="13">
        <v>0</v>
      </c>
      <c r="Z216" s="13">
        <v>0</v>
      </c>
      <c r="AA216" s="13">
        <v>0</v>
      </c>
      <c r="AB216" s="13">
        <v>0</v>
      </c>
      <c r="AC216" s="13">
        <v>0</v>
      </c>
      <c r="AD216" s="13">
        <v>0</v>
      </c>
      <c r="AE216" s="13">
        <v>0</v>
      </c>
      <c r="AF216" s="18">
        <v>1</v>
      </c>
      <c r="AG216" s="18">
        <v>6</v>
      </c>
      <c r="AH216" s="18">
        <v>100</v>
      </c>
      <c r="AI216" s="18">
        <v>1</v>
      </c>
      <c r="AJ216" s="18">
        <v>107</v>
      </c>
      <c r="AK216" s="73">
        <v>0</v>
      </c>
      <c r="AL216" s="15">
        <v>0</v>
      </c>
      <c r="AM216" s="13">
        <v>0</v>
      </c>
      <c r="AN216" s="17">
        <v>0</v>
      </c>
      <c r="AO216" s="13">
        <v>0</v>
      </c>
      <c r="AP216" s="13">
        <v>0</v>
      </c>
      <c r="AQ216" s="13">
        <v>0</v>
      </c>
      <c r="AR216" s="13">
        <v>0</v>
      </c>
      <c r="AS216" s="13">
        <v>0</v>
      </c>
      <c r="AT216" s="13">
        <v>0</v>
      </c>
      <c r="AU216" s="13">
        <v>0</v>
      </c>
      <c r="AV216" s="13">
        <v>0</v>
      </c>
      <c r="AW216" s="13">
        <v>0</v>
      </c>
      <c r="AX216" s="13">
        <v>0</v>
      </c>
      <c r="AY216" s="13">
        <v>0</v>
      </c>
      <c r="AZ216" s="13">
        <v>0</v>
      </c>
      <c r="BA216" s="13">
        <v>0</v>
      </c>
      <c r="BB216" s="13">
        <v>0</v>
      </c>
      <c r="BC216" s="13">
        <v>0</v>
      </c>
      <c r="BD216" s="13">
        <v>0</v>
      </c>
      <c r="BE216" s="13">
        <v>0</v>
      </c>
      <c r="BF216" s="13">
        <v>0</v>
      </c>
      <c r="BG216" s="13">
        <v>0</v>
      </c>
      <c r="BH216" s="13">
        <v>0</v>
      </c>
      <c r="BI216" s="13">
        <v>0</v>
      </c>
      <c r="BJ216" s="13">
        <v>0</v>
      </c>
      <c r="BK216" s="13">
        <v>0</v>
      </c>
      <c r="BL216" s="13">
        <v>0</v>
      </c>
      <c r="BM216" s="13">
        <v>0</v>
      </c>
      <c r="BN216" s="13">
        <v>0</v>
      </c>
      <c r="BO216" s="13">
        <v>0</v>
      </c>
      <c r="BP216" s="13">
        <v>0</v>
      </c>
      <c r="BQ216" s="13">
        <v>0</v>
      </c>
      <c r="BR216" s="13">
        <v>0</v>
      </c>
      <c r="BS216" s="13">
        <v>0</v>
      </c>
      <c r="BT216" s="13">
        <v>0</v>
      </c>
      <c r="BU216" s="13">
        <v>0</v>
      </c>
      <c r="BV216" s="13">
        <v>0</v>
      </c>
      <c r="BW216" s="13">
        <v>0</v>
      </c>
      <c r="BX216" s="13">
        <v>0</v>
      </c>
      <c r="BY216" s="13">
        <v>0</v>
      </c>
      <c r="BZ216" s="13">
        <v>0</v>
      </c>
      <c r="CA216" s="13">
        <v>0</v>
      </c>
      <c r="CB216" s="13">
        <v>0</v>
      </c>
      <c r="CC216" s="13">
        <v>0</v>
      </c>
      <c r="CD216" s="13">
        <v>0</v>
      </c>
      <c r="CE216" s="13">
        <v>0</v>
      </c>
      <c r="CF216" s="13">
        <v>0</v>
      </c>
      <c r="CG216" s="13">
        <v>0</v>
      </c>
      <c r="CH216" s="13">
        <v>0</v>
      </c>
    </row>
    <row r="217" spans="1:101">
      <c r="A217" s="51" t="s">
        <v>2921</v>
      </c>
      <c r="B217" s="13">
        <v>8</v>
      </c>
      <c r="C217" s="13">
        <v>0</v>
      </c>
      <c r="D217" s="13">
        <v>0</v>
      </c>
      <c r="E217" s="13">
        <v>49</v>
      </c>
      <c r="F217" s="13">
        <v>0</v>
      </c>
      <c r="G217" s="13">
        <v>0</v>
      </c>
      <c r="H217" s="13">
        <v>32</v>
      </c>
      <c r="I217" s="13">
        <v>0</v>
      </c>
      <c r="J217" s="13">
        <v>0</v>
      </c>
      <c r="K217" s="13">
        <v>0</v>
      </c>
      <c r="L217" s="13">
        <v>0</v>
      </c>
      <c r="M217" s="13">
        <v>0</v>
      </c>
      <c r="N217" s="13">
        <v>1</v>
      </c>
      <c r="O217" s="13">
        <v>0</v>
      </c>
      <c r="P217" s="13">
        <v>0</v>
      </c>
      <c r="Q217" s="13">
        <v>0</v>
      </c>
      <c r="R217" s="13">
        <v>0</v>
      </c>
      <c r="S217" s="13">
        <v>0</v>
      </c>
      <c r="T217" s="13">
        <v>0</v>
      </c>
      <c r="U217" s="13">
        <v>0</v>
      </c>
      <c r="V217" s="13">
        <v>0</v>
      </c>
      <c r="W217" s="13">
        <v>0</v>
      </c>
      <c r="X217" s="13">
        <v>0</v>
      </c>
      <c r="Y217" s="13">
        <v>0</v>
      </c>
      <c r="Z217" s="13">
        <v>0</v>
      </c>
      <c r="AA217" s="13">
        <v>0</v>
      </c>
      <c r="AB217" s="13">
        <v>0</v>
      </c>
      <c r="AC217" s="13">
        <v>0</v>
      </c>
      <c r="AD217" s="13">
        <v>0</v>
      </c>
      <c r="AE217" s="13">
        <v>0</v>
      </c>
      <c r="AF217" s="13">
        <v>0</v>
      </c>
      <c r="AG217" s="15">
        <v>8</v>
      </c>
      <c r="AH217" s="15">
        <v>82</v>
      </c>
      <c r="AI217" s="15">
        <v>0</v>
      </c>
      <c r="AJ217" s="15">
        <v>90</v>
      </c>
      <c r="AK217" s="73">
        <v>0</v>
      </c>
      <c r="AL217" s="15">
        <v>0</v>
      </c>
      <c r="AM217" s="13">
        <v>0</v>
      </c>
      <c r="AN217" s="17">
        <v>0</v>
      </c>
      <c r="AO217" s="13">
        <v>0</v>
      </c>
      <c r="AP217" s="13">
        <v>0</v>
      </c>
      <c r="AQ217" s="13">
        <v>0</v>
      </c>
      <c r="AR217" s="13">
        <v>0</v>
      </c>
      <c r="AS217" s="13">
        <v>0</v>
      </c>
      <c r="AT217" s="13">
        <v>0</v>
      </c>
      <c r="AU217" s="13">
        <v>0</v>
      </c>
      <c r="AV217" s="13">
        <v>0</v>
      </c>
      <c r="AW217" s="13">
        <v>0</v>
      </c>
      <c r="AX217" s="13">
        <v>0</v>
      </c>
      <c r="AY217" s="13">
        <v>0</v>
      </c>
      <c r="AZ217" s="13">
        <v>0</v>
      </c>
      <c r="BA217" s="13">
        <v>0</v>
      </c>
      <c r="BB217" s="13">
        <v>0</v>
      </c>
      <c r="BC217" s="13">
        <v>0</v>
      </c>
      <c r="BD217" s="13">
        <v>0</v>
      </c>
      <c r="BE217" s="13">
        <v>0</v>
      </c>
      <c r="BF217" s="13">
        <v>0</v>
      </c>
      <c r="BG217" s="13">
        <v>0</v>
      </c>
      <c r="BH217" s="13">
        <v>0</v>
      </c>
      <c r="BI217" s="13">
        <v>0</v>
      </c>
      <c r="BJ217" s="13">
        <v>0</v>
      </c>
      <c r="BK217" s="13">
        <v>0</v>
      </c>
      <c r="BL217" s="13">
        <v>0</v>
      </c>
      <c r="BM217" s="13">
        <v>0</v>
      </c>
      <c r="BN217" s="13">
        <v>0</v>
      </c>
      <c r="BO217" s="13">
        <v>0</v>
      </c>
      <c r="BP217" s="13">
        <v>0</v>
      </c>
      <c r="BQ217" s="13">
        <v>0</v>
      </c>
      <c r="BR217" s="13">
        <v>0</v>
      </c>
      <c r="BS217" s="13">
        <v>0</v>
      </c>
      <c r="BT217" s="13">
        <v>0</v>
      </c>
      <c r="BU217" s="13">
        <v>0</v>
      </c>
      <c r="BV217" s="13">
        <v>0</v>
      </c>
      <c r="BW217" s="13">
        <v>0</v>
      </c>
      <c r="BX217" s="13">
        <v>0</v>
      </c>
      <c r="BY217" s="13">
        <v>0</v>
      </c>
      <c r="BZ217" s="13">
        <v>0</v>
      </c>
      <c r="CA217" s="13">
        <v>0</v>
      </c>
      <c r="CB217" s="13">
        <v>0</v>
      </c>
      <c r="CC217" s="13">
        <v>0</v>
      </c>
      <c r="CD217" s="13">
        <v>0</v>
      </c>
      <c r="CE217" s="13">
        <v>0</v>
      </c>
      <c r="CF217" s="13">
        <v>0</v>
      </c>
      <c r="CG217" s="13">
        <v>0</v>
      </c>
      <c r="CH217" s="13">
        <v>0</v>
      </c>
      <c r="CI217" s="169"/>
      <c r="CJ217" s="169"/>
      <c r="CK217" s="169"/>
      <c r="CL217" s="169"/>
      <c r="CM217" s="169"/>
      <c r="CN217" s="169"/>
      <c r="CO217" s="169"/>
      <c r="CP217" s="169"/>
      <c r="CQ217" s="169"/>
      <c r="CR217" s="169"/>
      <c r="CS217" s="169"/>
      <c r="CT217" s="169"/>
      <c r="CU217" s="169"/>
      <c r="CV217" s="169"/>
      <c r="CW217" s="169"/>
    </row>
    <row r="218" spans="1:101">
      <c r="A218" s="171" t="s">
        <v>2922</v>
      </c>
      <c r="B218" s="16">
        <v>6</v>
      </c>
      <c r="C218" s="13">
        <v>0</v>
      </c>
      <c r="D218" s="13">
        <v>0</v>
      </c>
      <c r="E218" s="16">
        <v>13</v>
      </c>
      <c r="F218" s="14">
        <v>0</v>
      </c>
      <c r="G218" s="14">
        <v>0</v>
      </c>
      <c r="H218" s="16">
        <v>64</v>
      </c>
      <c r="I218" s="13">
        <v>0</v>
      </c>
      <c r="J218" s="13">
        <v>0</v>
      </c>
      <c r="K218" s="16">
        <v>0</v>
      </c>
      <c r="L218" s="13">
        <v>0</v>
      </c>
      <c r="M218" s="13">
        <v>0</v>
      </c>
      <c r="N218" s="16">
        <v>0</v>
      </c>
      <c r="O218" s="13">
        <v>0</v>
      </c>
      <c r="P218" s="13">
        <v>0</v>
      </c>
      <c r="Q218" s="16">
        <v>0</v>
      </c>
      <c r="R218" s="13">
        <v>0</v>
      </c>
      <c r="S218" s="13">
        <v>0</v>
      </c>
      <c r="T218" s="13">
        <v>0</v>
      </c>
      <c r="U218" s="13">
        <v>0</v>
      </c>
      <c r="V218" s="13">
        <v>0</v>
      </c>
      <c r="W218" s="13">
        <v>0</v>
      </c>
      <c r="X218" s="13">
        <v>0</v>
      </c>
      <c r="Y218" s="13">
        <v>0</v>
      </c>
      <c r="Z218" s="13">
        <v>0</v>
      </c>
      <c r="AA218" s="13">
        <v>0</v>
      </c>
      <c r="AB218" s="13">
        <v>0</v>
      </c>
      <c r="AC218" s="13">
        <v>0</v>
      </c>
      <c r="AD218" s="13">
        <v>0</v>
      </c>
      <c r="AE218" s="13">
        <v>0</v>
      </c>
      <c r="AF218" s="13">
        <v>0</v>
      </c>
      <c r="AG218" s="16">
        <v>6</v>
      </c>
      <c r="AH218" s="16">
        <v>77</v>
      </c>
      <c r="AI218" s="16">
        <v>0</v>
      </c>
      <c r="AJ218" s="16">
        <v>83</v>
      </c>
      <c r="AK218" s="73">
        <v>0</v>
      </c>
      <c r="AL218" s="15">
        <v>0</v>
      </c>
      <c r="AM218" s="13">
        <v>0</v>
      </c>
      <c r="AN218" s="17">
        <v>0</v>
      </c>
      <c r="AO218" s="13">
        <v>0</v>
      </c>
      <c r="AP218" s="13">
        <v>0</v>
      </c>
      <c r="AQ218" s="13">
        <v>0</v>
      </c>
      <c r="AR218" s="13">
        <v>0</v>
      </c>
      <c r="AS218" s="13">
        <v>0</v>
      </c>
      <c r="AT218" s="13">
        <v>0</v>
      </c>
      <c r="AU218" s="13">
        <v>0</v>
      </c>
      <c r="AV218" s="13">
        <v>0</v>
      </c>
      <c r="AW218" s="13">
        <v>0</v>
      </c>
      <c r="AX218" s="13">
        <v>0</v>
      </c>
      <c r="AY218" s="13">
        <v>0</v>
      </c>
      <c r="AZ218" s="13">
        <v>0</v>
      </c>
      <c r="BA218" s="13">
        <v>0</v>
      </c>
      <c r="BB218" s="13">
        <v>0</v>
      </c>
      <c r="BC218" s="13">
        <v>0</v>
      </c>
      <c r="BD218" s="13">
        <v>0</v>
      </c>
      <c r="BE218" s="13">
        <v>0</v>
      </c>
      <c r="BF218" s="13">
        <v>0</v>
      </c>
      <c r="BG218" s="13">
        <v>0</v>
      </c>
      <c r="BH218" s="13">
        <v>0</v>
      </c>
      <c r="BI218" s="13">
        <v>0</v>
      </c>
      <c r="BJ218" s="13">
        <v>0</v>
      </c>
      <c r="BK218" s="13">
        <v>0</v>
      </c>
      <c r="BL218" s="13">
        <v>0</v>
      </c>
      <c r="BM218" s="13">
        <v>0</v>
      </c>
      <c r="BN218" s="13">
        <v>0</v>
      </c>
      <c r="BO218" s="13">
        <v>0</v>
      </c>
      <c r="BP218" s="13">
        <v>0</v>
      </c>
      <c r="BQ218" s="13">
        <v>0</v>
      </c>
      <c r="BR218" s="13">
        <v>0</v>
      </c>
      <c r="BS218" s="13">
        <v>0</v>
      </c>
      <c r="BT218" s="13">
        <v>0</v>
      </c>
      <c r="BU218" s="13">
        <v>0</v>
      </c>
      <c r="BV218" s="13">
        <v>0</v>
      </c>
      <c r="BW218" s="13">
        <v>0</v>
      </c>
      <c r="BX218" s="13">
        <v>0</v>
      </c>
      <c r="BY218" s="13">
        <v>0</v>
      </c>
      <c r="BZ218" s="13">
        <v>0</v>
      </c>
      <c r="CA218" s="13">
        <v>0</v>
      </c>
      <c r="CB218" s="13">
        <v>0</v>
      </c>
      <c r="CC218" s="13">
        <v>0</v>
      </c>
      <c r="CD218" s="13">
        <v>0</v>
      </c>
      <c r="CE218" s="13">
        <v>0</v>
      </c>
      <c r="CF218" s="13">
        <v>0</v>
      </c>
      <c r="CG218" s="13">
        <v>0</v>
      </c>
      <c r="CH218" s="13">
        <v>0</v>
      </c>
    </row>
    <row r="219" spans="1:101">
      <c r="A219" s="171" t="s">
        <v>2923</v>
      </c>
      <c r="B219" s="16">
        <v>10</v>
      </c>
      <c r="C219" s="13">
        <v>0</v>
      </c>
      <c r="D219" s="13">
        <v>0</v>
      </c>
      <c r="E219" s="16">
        <v>2</v>
      </c>
      <c r="F219" s="14">
        <v>0</v>
      </c>
      <c r="G219" s="14">
        <v>0</v>
      </c>
      <c r="H219" s="16">
        <v>60</v>
      </c>
      <c r="I219" s="13">
        <v>0</v>
      </c>
      <c r="J219" s="13">
        <v>0</v>
      </c>
      <c r="K219" s="16">
        <v>0</v>
      </c>
      <c r="L219" s="13">
        <v>0</v>
      </c>
      <c r="M219" s="13">
        <v>0</v>
      </c>
      <c r="N219" s="16">
        <v>0</v>
      </c>
      <c r="O219" s="13">
        <v>0</v>
      </c>
      <c r="P219" s="13">
        <v>0</v>
      </c>
      <c r="Q219" s="16">
        <v>0</v>
      </c>
      <c r="R219" s="13">
        <v>0</v>
      </c>
      <c r="S219" s="13">
        <v>0</v>
      </c>
      <c r="T219" s="13">
        <v>0</v>
      </c>
      <c r="U219" s="13">
        <v>0</v>
      </c>
      <c r="V219" s="13">
        <v>0</v>
      </c>
      <c r="W219" s="13">
        <v>0</v>
      </c>
      <c r="X219" s="13">
        <v>0</v>
      </c>
      <c r="Y219" s="13">
        <v>0</v>
      </c>
      <c r="Z219" s="13">
        <v>0</v>
      </c>
      <c r="AA219" s="13">
        <v>0</v>
      </c>
      <c r="AB219" s="13">
        <v>0</v>
      </c>
      <c r="AC219" s="13">
        <v>1</v>
      </c>
      <c r="AD219" s="13">
        <v>0</v>
      </c>
      <c r="AE219" s="13">
        <v>0</v>
      </c>
      <c r="AF219" s="13">
        <v>0</v>
      </c>
      <c r="AG219" s="16">
        <v>10</v>
      </c>
      <c r="AH219" s="16">
        <v>62</v>
      </c>
      <c r="AI219" s="16">
        <v>0</v>
      </c>
      <c r="AJ219" s="16">
        <v>72</v>
      </c>
      <c r="AK219" s="73">
        <v>1</v>
      </c>
      <c r="AL219" s="15">
        <v>0</v>
      </c>
      <c r="AM219" s="13">
        <v>1</v>
      </c>
      <c r="AN219" s="132" t="s">
        <v>2794</v>
      </c>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3">
        <v>0</v>
      </c>
      <c r="BE219" s="13">
        <v>0</v>
      </c>
      <c r="BF219" s="13">
        <v>0</v>
      </c>
      <c r="BG219" s="13">
        <v>0</v>
      </c>
      <c r="BH219" s="13">
        <v>0</v>
      </c>
      <c r="BI219" s="13">
        <v>0</v>
      </c>
      <c r="BJ219" s="13">
        <v>0</v>
      </c>
      <c r="BK219" s="13">
        <v>0</v>
      </c>
      <c r="BL219" s="13">
        <v>0</v>
      </c>
      <c r="BM219" s="13">
        <v>0</v>
      </c>
      <c r="BN219" s="13">
        <v>0</v>
      </c>
      <c r="BO219" s="13">
        <v>0</v>
      </c>
      <c r="BP219" s="13">
        <v>0</v>
      </c>
      <c r="BQ219" s="13">
        <v>0</v>
      </c>
      <c r="BR219" s="13">
        <v>0</v>
      </c>
      <c r="BS219" s="13">
        <v>0</v>
      </c>
      <c r="BT219" s="13">
        <v>0</v>
      </c>
      <c r="BU219" s="13">
        <v>0</v>
      </c>
      <c r="BV219" s="13">
        <v>0</v>
      </c>
      <c r="BW219" s="13">
        <v>0</v>
      </c>
      <c r="BX219" s="13">
        <v>0</v>
      </c>
      <c r="BY219" s="13">
        <v>0</v>
      </c>
      <c r="BZ219" s="13">
        <v>0</v>
      </c>
      <c r="CA219" s="13">
        <v>0</v>
      </c>
      <c r="CB219" s="13">
        <v>0</v>
      </c>
      <c r="CC219" s="13">
        <v>0</v>
      </c>
      <c r="CD219" s="13">
        <v>0</v>
      </c>
      <c r="CE219" s="13">
        <v>0</v>
      </c>
      <c r="CF219" s="13">
        <v>0</v>
      </c>
      <c r="CG219" s="13">
        <v>0</v>
      </c>
      <c r="CH219" s="13">
        <v>0</v>
      </c>
    </row>
    <row r="220" spans="1:101">
      <c r="A220" s="171" t="s">
        <v>2924</v>
      </c>
      <c r="B220" s="18">
        <v>11</v>
      </c>
      <c r="C220" s="13">
        <v>0</v>
      </c>
      <c r="D220" s="13">
        <v>0</v>
      </c>
      <c r="E220" s="18">
        <v>9</v>
      </c>
      <c r="F220" s="13">
        <v>0</v>
      </c>
      <c r="G220" s="13">
        <v>0</v>
      </c>
      <c r="H220" s="18">
        <v>61</v>
      </c>
      <c r="I220" s="13">
        <v>0</v>
      </c>
      <c r="J220" s="13">
        <v>0</v>
      </c>
      <c r="K220" s="18">
        <v>0</v>
      </c>
      <c r="L220" s="13">
        <v>0</v>
      </c>
      <c r="M220" s="13">
        <v>0</v>
      </c>
      <c r="N220" s="18">
        <v>0</v>
      </c>
      <c r="O220" s="13">
        <v>0</v>
      </c>
      <c r="P220" s="13">
        <v>0</v>
      </c>
      <c r="Q220" s="13">
        <v>0</v>
      </c>
      <c r="R220" s="13">
        <v>0</v>
      </c>
      <c r="S220" s="13">
        <v>0</v>
      </c>
      <c r="T220" s="13">
        <v>0</v>
      </c>
      <c r="U220" s="13">
        <v>0</v>
      </c>
      <c r="V220" s="13">
        <v>0</v>
      </c>
      <c r="W220" s="13">
        <v>0</v>
      </c>
      <c r="X220" s="13">
        <v>0</v>
      </c>
      <c r="Y220" s="13">
        <v>0</v>
      </c>
      <c r="Z220" s="13">
        <v>0</v>
      </c>
      <c r="AA220" s="13">
        <v>0</v>
      </c>
      <c r="AB220" s="13">
        <v>0</v>
      </c>
      <c r="AC220" s="13">
        <v>0</v>
      </c>
      <c r="AD220" s="13">
        <v>0</v>
      </c>
      <c r="AE220" s="13">
        <v>0</v>
      </c>
      <c r="AF220" s="13">
        <v>0</v>
      </c>
      <c r="AG220" s="18">
        <v>11</v>
      </c>
      <c r="AH220" s="18">
        <v>70</v>
      </c>
      <c r="AI220" s="15">
        <v>0</v>
      </c>
      <c r="AJ220" s="18">
        <v>81</v>
      </c>
      <c r="AK220" s="73">
        <v>0</v>
      </c>
      <c r="AL220" s="15">
        <v>0</v>
      </c>
      <c r="AM220" s="13">
        <v>0</v>
      </c>
      <c r="AN220" s="17">
        <v>0</v>
      </c>
      <c r="AO220" s="13">
        <v>0</v>
      </c>
      <c r="AP220" s="13">
        <v>0</v>
      </c>
      <c r="AQ220" s="13">
        <v>0</v>
      </c>
      <c r="AR220" s="13">
        <v>0</v>
      </c>
      <c r="AS220" s="13">
        <v>0</v>
      </c>
      <c r="AT220" s="13">
        <v>0</v>
      </c>
      <c r="AU220" s="13">
        <v>0</v>
      </c>
      <c r="AV220" s="13">
        <v>0</v>
      </c>
      <c r="AW220" s="13">
        <v>0</v>
      </c>
      <c r="AX220" s="13">
        <v>0</v>
      </c>
      <c r="AY220" s="13">
        <v>0</v>
      </c>
      <c r="AZ220" s="13">
        <v>0</v>
      </c>
      <c r="BA220" s="13">
        <v>0</v>
      </c>
      <c r="BB220" s="13">
        <v>0</v>
      </c>
      <c r="BC220" s="13">
        <v>0</v>
      </c>
      <c r="BD220" s="13">
        <v>0</v>
      </c>
      <c r="BE220" s="13">
        <v>0</v>
      </c>
      <c r="BF220" s="13">
        <v>0</v>
      </c>
      <c r="BG220" s="13">
        <v>0</v>
      </c>
      <c r="BH220" s="13">
        <v>0</v>
      </c>
      <c r="BI220" s="13">
        <v>0</v>
      </c>
      <c r="BJ220" s="13">
        <v>0</v>
      </c>
      <c r="BK220" s="13">
        <v>0</v>
      </c>
      <c r="BL220" s="13">
        <v>0</v>
      </c>
      <c r="BM220" s="13">
        <v>0</v>
      </c>
      <c r="BN220" s="13">
        <v>0</v>
      </c>
      <c r="BO220" s="13">
        <v>0</v>
      </c>
      <c r="BP220" s="13">
        <v>0</v>
      </c>
      <c r="BQ220" s="13">
        <v>0</v>
      </c>
      <c r="BR220" s="13">
        <v>0</v>
      </c>
      <c r="BS220" s="13">
        <v>0</v>
      </c>
      <c r="BT220" s="13">
        <v>0</v>
      </c>
      <c r="BU220" s="13">
        <v>0</v>
      </c>
      <c r="BV220" s="13">
        <v>0</v>
      </c>
      <c r="BW220" s="13">
        <v>0</v>
      </c>
      <c r="BX220" s="13">
        <v>0</v>
      </c>
      <c r="BY220" s="13">
        <v>0</v>
      </c>
      <c r="BZ220" s="13">
        <v>0</v>
      </c>
      <c r="CA220" s="13">
        <v>0</v>
      </c>
      <c r="CB220" s="13">
        <v>0</v>
      </c>
      <c r="CC220" s="13">
        <v>0</v>
      </c>
      <c r="CD220" s="13">
        <v>0</v>
      </c>
      <c r="CE220" s="13">
        <v>0</v>
      </c>
      <c r="CF220" s="13">
        <v>0</v>
      </c>
      <c r="CG220" s="13">
        <v>0</v>
      </c>
      <c r="CH220" s="13">
        <v>0</v>
      </c>
    </row>
    <row r="221" spans="1:101">
      <c r="A221" s="171" t="s">
        <v>2925</v>
      </c>
      <c r="B221" s="18">
        <v>14</v>
      </c>
      <c r="C221" s="13">
        <v>1</v>
      </c>
      <c r="D221" s="13">
        <v>0</v>
      </c>
      <c r="E221" s="18">
        <v>4</v>
      </c>
      <c r="F221" s="13">
        <v>0</v>
      </c>
      <c r="G221" s="13">
        <v>0</v>
      </c>
      <c r="H221" s="18">
        <v>91</v>
      </c>
      <c r="I221" s="13">
        <v>0</v>
      </c>
      <c r="J221" s="13">
        <v>0</v>
      </c>
      <c r="K221" s="18">
        <v>201</v>
      </c>
      <c r="L221" s="13">
        <v>0</v>
      </c>
      <c r="M221" s="13">
        <v>0</v>
      </c>
      <c r="N221" s="18">
        <v>0</v>
      </c>
      <c r="O221" s="13">
        <v>0</v>
      </c>
      <c r="P221" s="13">
        <v>0</v>
      </c>
      <c r="Q221" s="18">
        <v>0</v>
      </c>
      <c r="R221" s="13">
        <v>0</v>
      </c>
      <c r="S221" s="13">
        <v>0</v>
      </c>
      <c r="T221" s="13">
        <v>0</v>
      </c>
      <c r="U221" s="13">
        <v>0</v>
      </c>
      <c r="V221" s="13">
        <v>0</v>
      </c>
      <c r="W221" s="13">
        <v>0</v>
      </c>
      <c r="X221" s="13">
        <v>0</v>
      </c>
      <c r="Y221" s="13">
        <v>0</v>
      </c>
      <c r="Z221" s="13">
        <v>0</v>
      </c>
      <c r="AA221" s="13">
        <v>0</v>
      </c>
      <c r="AB221" s="13">
        <v>0</v>
      </c>
      <c r="AC221" s="13">
        <v>0</v>
      </c>
      <c r="AD221" s="13">
        <v>0</v>
      </c>
      <c r="AE221" s="13">
        <v>0</v>
      </c>
      <c r="AF221" s="13">
        <v>0</v>
      </c>
      <c r="AG221" s="18">
        <v>14</v>
      </c>
      <c r="AH221" s="18">
        <v>296</v>
      </c>
      <c r="AI221" s="18">
        <v>0</v>
      </c>
      <c r="AJ221" s="18">
        <v>310</v>
      </c>
      <c r="AK221" s="73">
        <v>1</v>
      </c>
      <c r="AL221" s="15">
        <v>0</v>
      </c>
      <c r="AM221" s="13">
        <v>2</v>
      </c>
      <c r="AN221" s="17" t="s">
        <v>2926</v>
      </c>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3">
        <v>0</v>
      </c>
      <c r="BE221" s="13">
        <v>0</v>
      </c>
      <c r="BF221" s="13">
        <v>0</v>
      </c>
      <c r="BG221" s="13">
        <v>0</v>
      </c>
      <c r="BH221" s="13">
        <v>0</v>
      </c>
      <c r="BI221" s="13">
        <v>0</v>
      </c>
      <c r="BJ221" s="13">
        <v>0</v>
      </c>
      <c r="BK221" s="13">
        <v>0</v>
      </c>
      <c r="BL221" s="13">
        <v>0</v>
      </c>
      <c r="BM221" s="13">
        <v>0</v>
      </c>
      <c r="BN221" s="13">
        <v>0</v>
      </c>
      <c r="BO221" s="13">
        <v>0</v>
      </c>
      <c r="BP221" s="13">
        <v>0</v>
      </c>
      <c r="BQ221" s="13">
        <v>0</v>
      </c>
      <c r="BR221" s="13">
        <v>0</v>
      </c>
      <c r="BS221" s="13">
        <v>0</v>
      </c>
      <c r="BT221" s="13">
        <v>0</v>
      </c>
      <c r="BU221" s="13">
        <v>0</v>
      </c>
      <c r="BV221" s="13">
        <v>0</v>
      </c>
      <c r="BW221" s="13">
        <v>0</v>
      </c>
      <c r="BX221" s="13">
        <v>0</v>
      </c>
      <c r="BY221" s="13">
        <v>0</v>
      </c>
      <c r="BZ221" s="13">
        <v>0</v>
      </c>
      <c r="CA221" s="13">
        <v>0</v>
      </c>
      <c r="CB221" s="13">
        <v>0</v>
      </c>
      <c r="CC221" s="13">
        <v>0</v>
      </c>
      <c r="CD221" s="13">
        <v>0</v>
      </c>
      <c r="CE221" s="13">
        <v>0</v>
      </c>
      <c r="CF221" s="13">
        <v>0</v>
      </c>
      <c r="CG221" s="13">
        <v>0</v>
      </c>
      <c r="CH221" s="13">
        <v>0</v>
      </c>
    </row>
    <row r="222" spans="1:101">
      <c r="A222" s="171" t="s">
        <v>893</v>
      </c>
      <c r="B222" s="16">
        <v>5</v>
      </c>
      <c r="C222" s="14">
        <v>0</v>
      </c>
      <c r="D222" s="14">
        <v>0</v>
      </c>
      <c r="E222" s="16">
        <v>0</v>
      </c>
      <c r="F222" s="14">
        <v>0</v>
      </c>
      <c r="G222" s="14">
        <v>0</v>
      </c>
      <c r="H222" s="16">
        <v>62</v>
      </c>
      <c r="I222" s="14">
        <v>0</v>
      </c>
      <c r="J222" s="14">
        <v>0</v>
      </c>
      <c r="K222" s="16">
        <v>0</v>
      </c>
      <c r="L222" s="14">
        <v>0</v>
      </c>
      <c r="M222" s="14">
        <v>0</v>
      </c>
      <c r="N222" s="16">
        <v>47</v>
      </c>
      <c r="O222" s="14">
        <v>0</v>
      </c>
      <c r="P222" s="14">
        <v>0</v>
      </c>
      <c r="Q222" s="16">
        <v>0</v>
      </c>
      <c r="R222" s="14">
        <v>0</v>
      </c>
      <c r="S222" s="14">
        <v>0</v>
      </c>
      <c r="T222" s="14">
        <v>0</v>
      </c>
      <c r="U222" s="14">
        <v>0</v>
      </c>
      <c r="V222" s="14">
        <v>0</v>
      </c>
      <c r="W222" s="16">
        <v>0</v>
      </c>
      <c r="X222" s="14">
        <v>0</v>
      </c>
      <c r="Y222" s="14">
        <v>0</v>
      </c>
      <c r="Z222" s="14">
        <v>0</v>
      </c>
      <c r="AA222" s="14">
        <v>0</v>
      </c>
      <c r="AB222" s="14">
        <v>0</v>
      </c>
      <c r="AC222" s="14">
        <v>0</v>
      </c>
      <c r="AD222" s="14">
        <v>0</v>
      </c>
      <c r="AE222" s="14">
        <v>0</v>
      </c>
      <c r="AF222" s="14">
        <v>0</v>
      </c>
      <c r="AG222" s="16">
        <v>5</v>
      </c>
      <c r="AH222" s="16">
        <v>109</v>
      </c>
      <c r="AI222" s="19">
        <v>0</v>
      </c>
      <c r="AJ222" s="16">
        <v>114</v>
      </c>
      <c r="AK222" s="73">
        <v>0</v>
      </c>
      <c r="AL222" s="19">
        <v>0</v>
      </c>
      <c r="AM222" s="14">
        <v>0</v>
      </c>
      <c r="AN222" s="20">
        <v>0</v>
      </c>
      <c r="AO222" s="14">
        <v>0</v>
      </c>
      <c r="AP222" s="14">
        <v>0</v>
      </c>
      <c r="AQ222" s="14">
        <v>0</v>
      </c>
      <c r="AR222" s="14">
        <v>0</v>
      </c>
      <c r="AS222" s="14">
        <v>0</v>
      </c>
      <c r="AT222" s="14">
        <v>0</v>
      </c>
      <c r="AU222" s="14">
        <v>0</v>
      </c>
      <c r="AV222" s="14">
        <v>0</v>
      </c>
      <c r="AW222" s="14">
        <v>0</v>
      </c>
      <c r="AX222" s="14">
        <v>0</v>
      </c>
      <c r="AY222" s="14">
        <v>0</v>
      </c>
      <c r="AZ222" s="14">
        <v>0</v>
      </c>
      <c r="BA222" s="14">
        <v>0</v>
      </c>
      <c r="BB222" s="14">
        <v>0</v>
      </c>
      <c r="BC222" s="14">
        <v>0</v>
      </c>
      <c r="BD222" s="14">
        <v>0</v>
      </c>
      <c r="BE222" s="14">
        <v>0</v>
      </c>
      <c r="BF222" s="14">
        <v>0</v>
      </c>
      <c r="BG222" s="14">
        <v>0</v>
      </c>
      <c r="BH222" s="14">
        <v>0</v>
      </c>
      <c r="BI222" s="14">
        <v>0</v>
      </c>
      <c r="BJ222" s="14">
        <v>0</v>
      </c>
      <c r="BK222" s="14">
        <v>0</v>
      </c>
      <c r="BL222" s="14">
        <v>0</v>
      </c>
      <c r="BM222" s="14">
        <v>0</v>
      </c>
      <c r="BN222" s="14">
        <v>0</v>
      </c>
      <c r="BO222" s="14">
        <v>0</v>
      </c>
      <c r="BP222" s="14">
        <v>0</v>
      </c>
      <c r="BQ222" s="14">
        <v>0</v>
      </c>
      <c r="BR222" s="14">
        <v>0</v>
      </c>
      <c r="BS222" s="14">
        <v>0</v>
      </c>
      <c r="BT222" s="14">
        <v>0</v>
      </c>
      <c r="BU222" s="14">
        <v>0</v>
      </c>
      <c r="BV222" s="14">
        <v>0</v>
      </c>
      <c r="BW222" s="14">
        <v>0</v>
      </c>
      <c r="BX222" s="14">
        <v>0</v>
      </c>
      <c r="BY222" s="14">
        <v>0</v>
      </c>
      <c r="BZ222" s="14">
        <v>0</v>
      </c>
      <c r="CA222" s="14">
        <v>0</v>
      </c>
      <c r="CB222" s="14">
        <v>0</v>
      </c>
      <c r="CC222" s="14">
        <v>0</v>
      </c>
      <c r="CD222" s="14">
        <v>0</v>
      </c>
      <c r="CE222" s="14">
        <v>0</v>
      </c>
      <c r="CF222" s="14">
        <v>0</v>
      </c>
      <c r="CG222" s="14">
        <v>0</v>
      </c>
      <c r="CH222" s="14">
        <v>0</v>
      </c>
    </row>
    <row r="223" spans="1:101">
      <c r="A223" s="171" t="s">
        <v>2927</v>
      </c>
      <c r="B223" s="16">
        <v>8</v>
      </c>
      <c r="C223" s="13">
        <v>0</v>
      </c>
      <c r="D223" s="13">
        <v>0</v>
      </c>
      <c r="E223" s="16">
        <v>0</v>
      </c>
      <c r="F223" s="14">
        <v>0</v>
      </c>
      <c r="G223" s="14">
        <v>0</v>
      </c>
      <c r="H223" s="16">
        <v>144</v>
      </c>
      <c r="I223" s="13">
        <v>0</v>
      </c>
      <c r="J223" s="13">
        <v>0</v>
      </c>
      <c r="K223" s="16">
        <v>158</v>
      </c>
      <c r="L223" s="13">
        <v>0</v>
      </c>
      <c r="M223" s="13">
        <v>0</v>
      </c>
      <c r="N223" s="16">
        <v>4</v>
      </c>
      <c r="O223" s="13">
        <v>0</v>
      </c>
      <c r="P223" s="13">
        <v>0</v>
      </c>
      <c r="Q223" s="16">
        <v>45</v>
      </c>
      <c r="R223" s="13">
        <v>0</v>
      </c>
      <c r="S223" s="13">
        <v>0</v>
      </c>
      <c r="T223" s="13">
        <v>0</v>
      </c>
      <c r="U223" s="13">
        <v>0</v>
      </c>
      <c r="V223" s="13">
        <v>0</v>
      </c>
      <c r="W223" s="13">
        <v>0</v>
      </c>
      <c r="X223" s="13">
        <v>0</v>
      </c>
      <c r="Y223" s="13">
        <v>0</v>
      </c>
      <c r="Z223" s="13">
        <v>0</v>
      </c>
      <c r="AA223" s="13">
        <v>0</v>
      </c>
      <c r="AB223" s="13">
        <v>0</v>
      </c>
      <c r="AC223" s="13">
        <v>0</v>
      </c>
      <c r="AD223" s="13">
        <v>0</v>
      </c>
      <c r="AE223" s="13">
        <v>0</v>
      </c>
      <c r="AF223" s="13">
        <v>0</v>
      </c>
      <c r="AG223" s="16">
        <v>8</v>
      </c>
      <c r="AH223" s="16">
        <v>351</v>
      </c>
      <c r="AI223" s="16">
        <v>0</v>
      </c>
      <c r="AJ223" s="16">
        <v>359</v>
      </c>
      <c r="AK223" s="73">
        <v>0</v>
      </c>
      <c r="AL223" s="15">
        <v>0</v>
      </c>
      <c r="AM223" s="13">
        <v>0</v>
      </c>
      <c r="AN223" s="17">
        <v>0</v>
      </c>
      <c r="AO223" s="13">
        <v>0</v>
      </c>
      <c r="AP223" s="13">
        <v>0</v>
      </c>
      <c r="AQ223" s="13">
        <v>0</v>
      </c>
      <c r="AR223" s="13">
        <v>0</v>
      </c>
      <c r="AS223" s="13">
        <v>0</v>
      </c>
      <c r="AT223" s="13">
        <v>0</v>
      </c>
      <c r="AU223" s="13">
        <v>0</v>
      </c>
      <c r="AV223" s="13">
        <v>0</v>
      </c>
      <c r="AW223" s="13">
        <v>0</v>
      </c>
      <c r="AX223" s="13">
        <v>0</v>
      </c>
      <c r="AY223" s="13">
        <v>0</v>
      </c>
      <c r="AZ223" s="13">
        <v>0</v>
      </c>
      <c r="BA223" s="13">
        <v>0</v>
      </c>
      <c r="BB223" s="13">
        <v>0</v>
      </c>
      <c r="BC223" s="13">
        <v>0</v>
      </c>
      <c r="BD223" s="13">
        <v>0</v>
      </c>
      <c r="BE223" s="13">
        <v>0</v>
      </c>
      <c r="BF223" s="13">
        <v>0</v>
      </c>
      <c r="BG223" s="13">
        <v>0</v>
      </c>
      <c r="BH223" s="13">
        <v>0</v>
      </c>
      <c r="BI223" s="13">
        <v>0</v>
      </c>
      <c r="BJ223" s="13">
        <v>0</v>
      </c>
      <c r="BK223" s="13">
        <v>0</v>
      </c>
      <c r="BL223" s="13">
        <v>0</v>
      </c>
      <c r="BM223" s="13">
        <v>0</v>
      </c>
      <c r="BN223" s="13">
        <v>0</v>
      </c>
      <c r="BO223" s="13">
        <v>0</v>
      </c>
      <c r="BP223" s="13">
        <v>0</v>
      </c>
      <c r="BQ223" s="13">
        <v>0</v>
      </c>
      <c r="BR223" s="13">
        <v>0</v>
      </c>
      <c r="BS223" s="13">
        <v>0</v>
      </c>
      <c r="BT223" s="13">
        <v>0</v>
      </c>
      <c r="BU223" s="13">
        <v>0</v>
      </c>
      <c r="BV223" s="13">
        <v>0</v>
      </c>
      <c r="BW223" s="13">
        <v>0</v>
      </c>
      <c r="BX223" s="13">
        <v>0</v>
      </c>
      <c r="BY223" s="13">
        <v>0</v>
      </c>
      <c r="BZ223" s="13">
        <v>0</v>
      </c>
      <c r="CA223" s="13">
        <v>0</v>
      </c>
      <c r="CB223" s="13">
        <v>0</v>
      </c>
      <c r="CC223" s="13">
        <v>0</v>
      </c>
      <c r="CD223" s="13">
        <v>0</v>
      </c>
      <c r="CE223" s="13">
        <v>0</v>
      </c>
      <c r="CF223" s="13">
        <v>0</v>
      </c>
      <c r="CG223" s="13">
        <v>0</v>
      </c>
      <c r="CH223" s="13">
        <v>0</v>
      </c>
    </row>
    <row r="224" spans="1:101">
      <c r="A224" s="171" t="s">
        <v>2928</v>
      </c>
      <c r="B224" s="18">
        <v>7</v>
      </c>
      <c r="C224" s="13">
        <v>0</v>
      </c>
      <c r="D224" s="13">
        <v>0</v>
      </c>
      <c r="E224" s="18">
        <v>6</v>
      </c>
      <c r="F224" s="13">
        <v>0</v>
      </c>
      <c r="G224" s="13">
        <v>0</v>
      </c>
      <c r="H224" s="18">
        <v>77</v>
      </c>
      <c r="I224" s="13">
        <v>0</v>
      </c>
      <c r="J224" s="13">
        <v>0</v>
      </c>
      <c r="K224" s="18">
        <v>2</v>
      </c>
      <c r="L224" s="13">
        <v>0</v>
      </c>
      <c r="M224" s="13">
        <v>0</v>
      </c>
      <c r="N224" s="18">
        <v>0</v>
      </c>
      <c r="O224" s="13">
        <v>0</v>
      </c>
      <c r="P224" s="13">
        <v>0</v>
      </c>
      <c r="Q224" s="13">
        <v>0</v>
      </c>
      <c r="R224" s="13">
        <v>0</v>
      </c>
      <c r="S224" s="13">
        <v>0</v>
      </c>
      <c r="T224" s="13">
        <v>0</v>
      </c>
      <c r="U224" s="13">
        <v>0</v>
      </c>
      <c r="V224" s="13">
        <v>0</v>
      </c>
      <c r="W224" s="13">
        <v>0</v>
      </c>
      <c r="X224" s="13">
        <v>0</v>
      </c>
      <c r="Y224" s="13">
        <v>0</v>
      </c>
      <c r="Z224" s="13">
        <v>0</v>
      </c>
      <c r="AA224" s="13">
        <v>0</v>
      </c>
      <c r="AB224" s="13">
        <v>0</v>
      </c>
      <c r="AC224" s="13">
        <v>0</v>
      </c>
      <c r="AD224" s="13">
        <v>0</v>
      </c>
      <c r="AE224" s="13">
        <v>0</v>
      </c>
      <c r="AF224" s="13">
        <v>0</v>
      </c>
      <c r="AG224" s="18">
        <v>7</v>
      </c>
      <c r="AH224" s="18">
        <v>85</v>
      </c>
      <c r="AI224" s="15">
        <v>0</v>
      </c>
      <c r="AJ224" s="18">
        <v>92</v>
      </c>
      <c r="AK224" s="73">
        <v>0</v>
      </c>
      <c r="AL224" s="15">
        <v>0</v>
      </c>
      <c r="AM224" s="13">
        <v>0</v>
      </c>
      <c r="AN224" s="17">
        <v>0</v>
      </c>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0</v>
      </c>
      <c r="BD224" s="13">
        <v>0</v>
      </c>
      <c r="BE224" s="13">
        <v>0</v>
      </c>
      <c r="BF224" s="13">
        <v>0</v>
      </c>
      <c r="BG224" s="13">
        <v>0</v>
      </c>
      <c r="BH224" s="13">
        <v>0</v>
      </c>
      <c r="BI224" s="13">
        <v>0</v>
      </c>
      <c r="BJ224" s="13">
        <v>0</v>
      </c>
      <c r="BK224" s="13">
        <v>0</v>
      </c>
      <c r="BL224" s="13">
        <v>0</v>
      </c>
      <c r="BM224" s="13">
        <v>0</v>
      </c>
      <c r="BN224" s="13">
        <v>0</v>
      </c>
      <c r="BO224" s="13">
        <v>0</v>
      </c>
      <c r="BP224" s="13">
        <v>0</v>
      </c>
      <c r="BQ224" s="13">
        <v>0</v>
      </c>
      <c r="BR224" s="13">
        <v>0</v>
      </c>
      <c r="BS224" s="13">
        <v>0</v>
      </c>
      <c r="BT224" s="13">
        <v>0</v>
      </c>
      <c r="BU224" s="13">
        <v>0</v>
      </c>
      <c r="BV224" s="13">
        <v>0</v>
      </c>
      <c r="BW224" s="13">
        <v>0</v>
      </c>
      <c r="BX224" s="13">
        <v>0</v>
      </c>
      <c r="BY224" s="13">
        <v>0</v>
      </c>
      <c r="BZ224" s="13">
        <v>0</v>
      </c>
      <c r="CA224" s="13">
        <v>0</v>
      </c>
      <c r="CB224" s="13">
        <v>0</v>
      </c>
      <c r="CC224" s="13">
        <v>0</v>
      </c>
      <c r="CD224" s="13">
        <v>0</v>
      </c>
      <c r="CE224" s="13">
        <v>0</v>
      </c>
      <c r="CF224" s="13">
        <v>0</v>
      </c>
      <c r="CG224" s="13">
        <v>0</v>
      </c>
      <c r="CH224" s="13">
        <v>0</v>
      </c>
    </row>
    <row r="225" spans="1:86">
      <c r="A225" s="171" t="s">
        <v>871</v>
      </c>
      <c r="B225" s="18">
        <v>1</v>
      </c>
      <c r="C225" s="13">
        <v>0</v>
      </c>
      <c r="D225" s="13">
        <v>0</v>
      </c>
      <c r="E225" s="18">
        <v>6</v>
      </c>
      <c r="F225" s="13">
        <v>0</v>
      </c>
      <c r="G225" s="13">
        <v>0</v>
      </c>
      <c r="H225" s="18">
        <v>80</v>
      </c>
      <c r="I225" s="13">
        <v>0</v>
      </c>
      <c r="J225" s="13">
        <v>0</v>
      </c>
      <c r="K225" s="18">
        <v>13</v>
      </c>
      <c r="L225" s="13">
        <v>0</v>
      </c>
      <c r="M225" s="13">
        <v>0</v>
      </c>
      <c r="N225" s="18">
        <v>24</v>
      </c>
      <c r="O225" s="13">
        <v>0</v>
      </c>
      <c r="P225" s="13">
        <v>0</v>
      </c>
      <c r="Q225" s="18">
        <v>0</v>
      </c>
      <c r="R225" s="13">
        <v>0</v>
      </c>
      <c r="S225" s="13">
        <v>0</v>
      </c>
      <c r="T225" s="13">
        <v>0</v>
      </c>
      <c r="U225" s="13">
        <v>0</v>
      </c>
      <c r="V225" s="13">
        <v>0</v>
      </c>
      <c r="W225" s="13">
        <v>0</v>
      </c>
      <c r="X225" s="13">
        <v>0</v>
      </c>
      <c r="Y225" s="13">
        <v>0</v>
      </c>
      <c r="Z225" s="13">
        <v>0</v>
      </c>
      <c r="AA225" s="13">
        <v>0</v>
      </c>
      <c r="AB225" s="13">
        <v>0</v>
      </c>
      <c r="AC225" s="13">
        <v>1</v>
      </c>
      <c r="AD225" s="13">
        <v>0</v>
      </c>
      <c r="AE225" s="13">
        <v>0</v>
      </c>
      <c r="AF225" s="13">
        <v>0</v>
      </c>
      <c r="AG225" s="18">
        <v>1</v>
      </c>
      <c r="AH225" s="18">
        <v>123</v>
      </c>
      <c r="AI225" s="18">
        <v>0</v>
      </c>
      <c r="AJ225" s="18">
        <v>124</v>
      </c>
      <c r="AK225" s="73">
        <v>1</v>
      </c>
      <c r="AL225" s="15">
        <v>0</v>
      </c>
      <c r="AM225" s="13">
        <v>1</v>
      </c>
      <c r="AN225" s="17" t="s">
        <v>2655</v>
      </c>
      <c r="AO225" s="13">
        <v>0</v>
      </c>
      <c r="AP225" s="13">
        <v>0</v>
      </c>
      <c r="AQ225" s="13">
        <v>0</v>
      </c>
      <c r="AR225" s="13">
        <v>0</v>
      </c>
      <c r="AS225" s="13">
        <v>0</v>
      </c>
      <c r="AT225" s="13">
        <v>0</v>
      </c>
      <c r="AU225" s="13">
        <v>0</v>
      </c>
      <c r="AV225" s="13">
        <v>0</v>
      </c>
      <c r="AW225" s="13">
        <v>0</v>
      </c>
      <c r="AX225" s="13">
        <v>0</v>
      </c>
      <c r="AY225" s="13">
        <v>0</v>
      </c>
      <c r="AZ225" s="13">
        <v>0</v>
      </c>
      <c r="BA225" s="13">
        <v>0</v>
      </c>
      <c r="BB225" s="13">
        <v>0</v>
      </c>
      <c r="BC225" s="13">
        <v>0</v>
      </c>
      <c r="BD225" s="13">
        <v>0</v>
      </c>
      <c r="BE225" s="13">
        <v>0</v>
      </c>
      <c r="BF225" s="13">
        <v>0</v>
      </c>
      <c r="BG225" s="13">
        <v>0</v>
      </c>
      <c r="BH225" s="13">
        <v>0</v>
      </c>
      <c r="BI225" s="13">
        <v>0</v>
      </c>
      <c r="BJ225" s="13">
        <v>0</v>
      </c>
      <c r="BK225" s="13">
        <v>0</v>
      </c>
      <c r="BL225" s="13">
        <v>0</v>
      </c>
      <c r="BM225" s="13">
        <v>0</v>
      </c>
      <c r="BN225" s="13">
        <v>0</v>
      </c>
      <c r="BO225" s="13">
        <v>0</v>
      </c>
      <c r="BP225" s="13">
        <v>0</v>
      </c>
      <c r="BQ225" s="13">
        <v>0</v>
      </c>
      <c r="BR225" s="13">
        <v>0</v>
      </c>
      <c r="BS225" s="13">
        <v>0</v>
      </c>
      <c r="BT225" s="13">
        <v>0</v>
      </c>
      <c r="BU225" s="13">
        <v>0</v>
      </c>
      <c r="BV225" s="13">
        <v>0</v>
      </c>
      <c r="BW225" s="13">
        <v>0</v>
      </c>
      <c r="BX225" s="13">
        <v>0</v>
      </c>
      <c r="BY225" s="13">
        <v>0</v>
      </c>
      <c r="BZ225" s="13">
        <v>0</v>
      </c>
      <c r="CA225" s="13">
        <v>0</v>
      </c>
      <c r="CB225" s="13">
        <v>0</v>
      </c>
      <c r="CC225" s="13">
        <v>0</v>
      </c>
      <c r="CD225" s="13">
        <v>0</v>
      </c>
      <c r="CE225" s="13">
        <v>0</v>
      </c>
      <c r="CF225" s="13">
        <v>0</v>
      </c>
      <c r="CG225" s="13">
        <v>0</v>
      </c>
      <c r="CH225" s="13">
        <v>0</v>
      </c>
    </row>
    <row r="226" spans="1:86">
      <c r="A226" s="171" t="s">
        <v>2929</v>
      </c>
      <c r="B226" s="18">
        <v>6</v>
      </c>
      <c r="C226" s="13">
        <v>0</v>
      </c>
      <c r="D226" s="13">
        <v>0</v>
      </c>
      <c r="E226" s="18">
        <v>0</v>
      </c>
      <c r="F226" s="13">
        <v>0</v>
      </c>
      <c r="G226" s="13">
        <v>0</v>
      </c>
      <c r="H226" s="18">
        <v>45</v>
      </c>
      <c r="I226" s="13">
        <v>0</v>
      </c>
      <c r="J226" s="13">
        <v>0</v>
      </c>
      <c r="K226" s="18">
        <v>0</v>
      </c>
      <c r="L226" s="13">
        <v>0</v>
      </c>
      <c r="M226" s="13">
        <v>0</v>
      </c>
      <c r="N226" s="18">
        <v>0</v>
      </c>
      <c r="O226" s="13">
        <v>0</v>
      </c>
      <c r="P226" s="13">
        <v>0</v>
      </c>
      <c r="Q226" s="13">
        <v>0</v>
      </c>
      <c r="R226" s="13">
        <v>0</v>
      </c>
      <c r="S226" s="13">
        <v>0</v>
      </c>
      <c r="T226" s="13">
        <v>0</v>
      </c>
      <c r="U226" s="13">
        <v>0</v>
      </c>
      <c r="V226" s="13">
        <v>0</v>
      </c>
      <c r="W226" s="13">
        <v>0</v>
      </c>
      <c r="X226" s="13">
        <v>0</v>
      </c>
      <c r="Y226" s="13">
        <v>0</v>
      </c>
      <c r="Z226" s="13">
        <v>0</v>
      </c>
      <c r="AA226" s="13">
        <v>0</v>
      </c>
      <c r="AB226" s="13">
        <v>0</v>
      </c>
      <c r="AC226" s="13">
        <v>0</v>
      </c>
      <c r="AD226" s="13">
        <v>0</v>
      </c>
      <c r="AE226" s="13">
        <v>0</v>
      </c>
      <c r="AF226" s="13">
        <v>0</v>
      </c>
      <c r="AG226" s="18">
        <v>6</v>
      </c>
      <c r="AH226" s="18">
        <v>45</v>
      </c>
      <c r="AI226" s="15">
        <v>0</v>
      </c>
      <c r="AJ226" s="18">
        <v>51</v>
      </c>
      <c r="AK226" s="73">
        <v>0</v>
      </c>
      <c r="AL226" s="15">
        <v>0</v>
      </c>
      <c r="AM226" s="13">
        <v>0</v>
      </c>
      <c r="AN226" s="17">
        <v>0</v>
      </c>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3">
        <v>0</v>
      </c>
      <c r="BE226" s="13">
        <v>0</v>
      </c>
      <c r="BF226" s="13">
        <v>0</v>
      </c>
      <c r="BG226" s="13">
        <v>0</v>
      </c>
      <c r="BH226" s="13">
        <v>0</v>
      </c>
      <c r="BI226" s="13">
        <v>0</v>
      </c>
      <c r="BJ226" s="13">
        <v>0</v>
      </c>
      <c r="BK226" s="13">
        <v>0</v>
      </c>
      <c r="BL226" s="13">
        <v>0</v>
      </c>
      <c r="BM226" s="13">
        <v>0</v>
      </c>
      <c r="BN226" s="13">
        <v>0</v>
      </c>
      <c r="BO226" s="13">
        <v>0</v>
      </c>
      <c r="BP226" s="13">
        <v>0</v>
      </c>
      <c r="BQ226" s="13">
        <v>0</v>
      </c>
      <c r="BR226" s="13">
        <v>0</v>
      </c>
      <c r="BS226" s="13">
        <v>0</v>
      </c>
      <c r="BT226" s="13">
        <v>0</v>
      </c>
      <c r="BU226" s="13">
        <v>0</v>
      </c>
      <c r="BV226" s="13">
        <v>0</v>
      </c>
      <c r="BW226" s="13">
        <v>0</v>
      </c>
      <c r="BX226" s="13">
        <v>0</v>
      </c>
      <c r="BY226" s="13">
        <v>0</v>
      </c>
      <c r="BZ226" s="13">
        <v>0</v>
      </c>
      <c r="CA226" s="13">
        <v>0</v>
      </c>
      <c r="CB226" s="13">
        <v>0</v>
      </c>
      <c r="CC226" s="13">
        <v>0</v>
      </c>
      <c r="CD226" s="13">
        <v>0</v>
      </c>
      <c r="CE226" s="13">
        <v>0</v>
      </c>
      <c r="CF226" s="13">
        <v>0</v>
      </c>
      <c r="CG226" s="13">
        <v>0</v>
      </c>
      <c r="CH226" s="13">
        <v>0</v>
      </c>
    </row>
    <row r="227" spans="1:86">
      <c r="A227" s="171" t="s">
        <v>2930</v>
      </c>
      <c r="B227" s="18">
        <v>14</v>
      </c>
      <c r="C227" s="13">
        <v>0</v>
      </c>
      <c r="D227" s="13">
        <v>0</v>
      </c>
      <c r="E227" s="13">
        <v>0</v>
      </c>
      <c r="F227" s="13">
        <v>0</v>
      </c>
      <c r="G227" s="13">
        <v>0</v>
      </c>
      <c r="H227" s="18">
        <v>243</v>
      </c>
      <c r="I227" s="13">
        <v>0</v>
      </c>
      <c r="J227" s="13">
        <v>0</v>
      </c>
      <c r="K227" s="18">
        <v>116</v>
      </c>
      <c r="L227" s="13">
        <v>0</v>
      </c>
      <c r="M227" s="13">
        <v>0</v>
      </c>
      <c r="N227" s="13">
        <v>0</v>
      </c>
      <c r="O227" s="13">
        <v>0</v>
      </c>
      <c r="P227" s="13">
        <v>0</v>
      </c>
      <c r="Q227" s="18">
        <v>35</v>
      </c>
      <c r="R227" s="13">
        <v>0</v>
      </c>
      <c r="S227" s="13">
        <v>0</v>
      </c>
      <c r="T227" s="13">
        <v>0</v>
      </c>
      <c r="U227" s="13">
        <v>0</v>
      </c>
      <c r="V227" s="13">
        <v>0</v>
      </c>
      <c r="W227" s="13">
        <v>0</v>
      </c>
      <c r="X227" s="13">
        <v>0</v>
      </c>
      <c r="Y227" s="13">
        <v>0</v>
      </c>
      <c r="Z227" s="13">
        <v>0</v>
      </c>
      <c r="AA227" s="13">
        <v>0</v>
      </c>
      <c r="AB227" s="13">
        <v>0</v>
      </c>
      <c r="AC227" s="13">
        <v>0</v>
      </c>
      <c r="AD227" s="13">
        <v>0</v>
      </c>
      <c r="AE227" s="13">
        <v>0</v>
      </c>
      <c r="AF227" s="13">
        <v>0</v>
      </c>
      <c r="AG227" s="18">
        <v>14</v>
      </c>
      <c r="AH227" s="18">
        <v>394</v>
      </c>
      <c r="AI227" s="18">
        <v>0</v>
      </c>
      <c r="AJ227" s="18">
        <v>408</v>
      </c>
      <c r="AK227" s="73">
        <v>0</v>
      </c>
      <c r="AL227" s="15">
        <v>0</v>
      </c>
      <c r="AM227" s="13">
        <v>0</v>
      </c>
      <c r="AN227" s="17">
        <v>0</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3">
        <v>0</v>
      </c>
      <c r="BE227" s="13">
        <v>0</v>
      </c>
      <c r="BF227" s="13">
        <v>0</v>
      </c>
      <c r="BG227" s="13">
        <v>0</v>
      </c>
      <c r="BH227" s="13">
        <v>0</v>
      </c>
      <c r="BI227" s="13">
        <v>0</v>
      </c>
      <c r="BJ227" s="13">
        <v>0</v>
      </c>
      <c r="BK227" s="13">
        <v>0</v>
      </c>
      <c r="BL227" s="13">
        <v>0</v>
      </c>
      <c r="BM227" s="13">
        <v>0</v>
      </c>
      <c r="BN227" s="13">
        <v>0</v>
      </c>
      <c r="BO227" s="13">
        <v>0</v>
      </c>
      <c r="BP227" s="13">
        <v>0</v>
      </c>
      <c r="BQ227" s="13">
        <v>0</v>
      </c>
      <c r="BR227" s="13">
        <v>0</v>
      </c>
      <c r="BS227" s="13">
        <v>0</v>
      </c>
      <c r="BT227" s="13">
        <v>0</v>
      </c>
      <c r="BU227" s="13">
        <v>0</v>
      </c>
      <c r="BV227" s="13">
        <v>0</v>
      </c>
      <c r="BW227" s="13">
        <v>0</v>
      </c>
      <c r="BX227" s="13">
        <v>0</v>
      </c>
      <c r="BY227" s="13">
        <v>0</v>
      </c>
      <c r="BZ227" s="13">
        <v>0</v>
      </c>
      <c r="CA227" s="13">
        <v>0</v>
      </c>
      <c r="CB227" s="13">
        <v>0</v>
      </c>
      <c r="CC227" s="13">
        <v>0</v>
      </c>
      <c r="CD227" s="13">
        <v>0</v>
      </c>
      <c r="CE227" s="13">
        <v>0</v>
      </c>
      <c r="CF227" s="13">
        <v>0</v>
      </c>
      <c r="CG227" s="13">
        <v>0</v>
      </c>
      <c r="CH227" s="13">
        <v>0</v>
      </c>
    </row>
    <row r="228" spans="1:86">
      <c r="A228" s="171" t="s">
        <v>872</v>
      </c>
      <c r="B228" s="16">
        <v>4</v>
      </c>
      <c r="C228" s="13">
        <v>0</v>
      </c>
      <c r="D228" s="13">
        <v>0</v>
      </c>
      <c r="E228" s="16">
        <v>4</v>
      </c>
      <c r="F228" s="14">
        <v>0</v>
      </c>
      <c r="G228" s="14">
        <v>0</v>
      </c>
      <c r="H228" s="16">
        <v>52</v>
      </c>
      <c r="I228" s="13">
        <v>0</v>
      </c>
      <c r="J228" s="13">
        <v>0</v>
      </c>
      <c r="K228" s="16">
        <v>0</v>
      </c>
      <c r="L228" s="13">
        <v>0</v>
      </c>
      <c r="M228" s="13">
        <v>0</v>
      </c>
      <c r="N228" s="16">
        <v>21</v>
      </c>
      <c r="O228" s="13">
        <v>0</v>
      </c>
      <c r="P228" s="13">
        <v>0</v>
      </c>
      <c r="Q228" s="16">
        <v>0</v>
      </c>
      <c r="R228" s="13">
        <v>0</v>
      </c>
      <c r="S228" s="13">
        <v>0</v>
      </c>
      <c r="T228" s="13">
        <v>0</v>
      </c>
      <c r="U228" s="13">
        <v>0</v>
      </c>
      <c r="V228" s="13">
        <v>0</v>
      </c>
      <c r="W228" s="13">
        <v>0</v>
      </c>
      <c r="X228" s="13">
        <v>0</v>
      </c>
      <c r="Y228" s="13">
        <v>0</v>
      </c>
      <c r="Z228" s="13">
        <v>0</v>
      </c>
      <c r="AA228" s="13">
        <v>0</v>
      </c>
      <c r="AB228" s="13">
        <v>0</v>
      </c>
      <c r="AC228" s="13">
        <v>0</v>
      </c>
      <c r="AD228" s="13">
        <v>0</v>
      </c>
      <c r="AE228" s="13">
        <v>0</v>
      </c>
      <c r="AF228" s="13">
        <v>0</v>
      </c>
      <c r="AG228" s="16">
        <v>4</v>
      </c>
      <c r="AH228" s="16">
        <v>77</v>
      </c>
      <c r="AI228" s="16">
        <v>0</v>
      </c>
      <c r="AJ228" s="16">
        <v>81</v>
      </c>
      <c r="AK228" s="73">
        <v>0</v>
      </c>
      <c r="AL228" s="15">
        <v>0</v>
      </c>
      <c r="AM228" s="13">
        <v>0</v>
      </c>
      <c r="AN228" s="17">
        <v>0</v>
      </c>
      <c r="AO228" s="13">
        <v>0</v>
      </c>
      <c r="AP228" s="13">
        <v>0</v>
      </c>
      <c r="AQ228" s="13">
        <v>0</v>
      </c>
      <c r="AR228" s="13">
        <v>0</v>
      </c>
      <c r="AS228" s="13">
        <v>0</v>
      </c>
      <c r="AT228" s="13">
        <v>0</v>
      </c>
      <c r="AU228" s="13">
        <v>0</v>
      </c>
      <c r="AV228" s="13">
        <v>0</v>
      </c>
      <c r="AW228" s="13">
        <v>0</v>
      </c>
      <c r="AX228" s="13">
        <v>0</v>
      </c>
      <c r="AY228" s="13">
        <v>0</v>
      </c>
      <c r="AZ228" s="13">
        <v>0</v>
      </c>
      <c r="BA228" s="13">
        <v>0</v>
      </c>
      <c r="BB228" s="13">
        <v>0</v>
      </c>
      <c r="BC228" s="13">
        <v>0</v>
      </c>
      <c r="BD228" s="13">
        <v>0</v>
      </c>
      <c r="BE228" s="13">
        <v>0</v>
      </c>
      <c r="BF228" s="13">
        <v>0</v>
      </c>
      <c r="BG228" s="13">
        <v>0</v>
      </c>
      <c r="BH228" s="13">
        <v>0</v>
      </c>
      <c r="BI228" s="13">
        <v>0</v>
      </c>
      <c r="BJ228" s="13">
        <v>0</v>
      </c>
      <c r="BK228" s="13">
        <v>0</v>
      </c>
      <c r="BL228" s="13">
        <v>0</v>
      </c>
      <c r="BM228" s="13">
        <v>0</v>
      </c>
      <c r="BN228" s="13">
        <v>0</v>
      </c>
      <c r="BO228" s="13">
        <v>0</v>
      </c>
      <c r="BP228" s="13">
        <v>0</v>
      </c>
      <c r="BQ228" s="13">
        <v>0</v>
      </c>
      <c r="BR228" s="13">
        <v>0</v>
      </c>
      <c r="BS228" s="13">
        <v>0</v>
      </c>
      <c r="BT228" s="13">
        <v>0</v>
      </c>
      <c r="BU228" s="13">
        <v>0</v>
      </c>
      <c r="BV228" s="13">
        <v>0</v>
      </c>
      <c r="BW228" s="13">
        <v>0</v>
      </c>
      <c r="BX228" s="13">
        <v>0</v>
      </c>
      <c r="BY228" s="13">
        <v>0</v>
      </c>
      <c r="BZ228" s="13">
        <v>0</v>
      </c>
      <c r="CA228" s="13">
        <v>0</v>
      </c>
      <c r="CB228" s="13">
        <v>0</v>
      </c>
      <c r="CC228" s="13">
        <v>0</v>
      </c>
      <c r="CD228" s="13">
        <v>0</v>
      </c>
      <c r="CE228" s="13">
        <v>0</v>
      </c>
      <c r="CF228" s="13">
        <v>0</v>
      </c>
      <c r="CG228" s="13">
        <v>0</v>
      </c>
      <c r="CH228" s="13">
        <v>0</v>
      </c>
    </row>
    <row r="229" spans="1:86" ht="24.75">
      <c r="A229" s="171" t="s">
        <v>2931</v>
      </c>
      <c r="B229" s="16">
        <v>10</v>
      </c>
      <c r="C229" s="13">
        <v>1</v>
      </c>
      <c r="D229" s="13">
        <v>0</v>
      </c>
      <c r="E229" s="16">
        <v>0</v>
      </c>
      <c r="F229" s="14">
        <v>0</v>
      </c>
      <c r="G229" s="14">
        <v>0</v>
      </c>
      <c r="H229" s="16">
        <v>73</v>
      </c>
      <c r="I229" s="13">
        <v>0</v>
      </c>
      <c r="J229" s="13">
        <v>0</v>
      </c>
      <c r="K229" s="16">
        <v>3</v>
      </c>
      <c r="L229" s="13">
        <v>0</v>
      </c>
      <c r="M229" s="13">
        <v>0</v>
      </c>
      <c r="N229" s="16">
        <v>9</v>
      </c>
      <c r="O229" s="13">
        <v>0</v>
      </c>
      <c r="P229" s="13">
        <v>0</v>
      </c>
      <c r="Q229" s="16">
        <v>0</v>
      </c>
      <c r="R229" s="13">
        <v>0</v>
      </c>
      <c r="S229" s="13">
        <v>0</v>
      </c>
      <c r="T229" s="13">
        <v>0</v>
      </c>
      <c r="U229" s="13">
        <v>0</v>
      </c>
      <c r="V229" s="13">
        <v>0</v>
      </c>
      <c r="W229" s="13">
        <v>0</v>
      </c>
      <c r="X229" s="13">
        <v>0</v>
      </c>
      <c r="Y229" s="13">
        <v>0</v>
      </c>
      <c r="Z229" s="13">
        <v>0</v>
      </c>
      <c r="AA229" s="13">
        <v>0</v>
      </c>
      <c r="AB229" s="13">
        <v>0</v>
      </c>
      <c r="AC229" s="13">
        <v>0</v>
      </c>
      <c r="AD229" s="13">
        <v>0</v>
      </c>
      <c r="AE229" s="13">
        <v>0</v>
      </c>
      <c r="AF229" s="13">
        <v>0</v>
      </c>
      <c r="AG229" s="16">
        <v>10</v>
      </c>
      <c r="AH229" s="16">
        <v>85</v>
      </c>
      <c r="AI229" s="16">
        <v>0</v>
      </c>
      <c r="AJ229" s="16">
        <v>95</v>
      </c>
      <c r="AK229" s="73">
        <v>1</v>
      </c>
      <c r="AL229" s="15">
        <v>0</v>
      </c>
      <c r="AM229" s="13">
        <v>8</v>
      </c>
      <c r="AN229" s="136" t="s">
        <v>2932</v>
      </c>
      <c r="AO229" s="13">
        <v>0</v>
      </c>
      <c r="AP229" s="13">
        <v>0</v>
      </c>
      <c r="AQ229" s="13">
        <v>0</v>
      </c>
      <c r="AR229" s="13">
        <v>0</v>
      </c>
      <c r="AS229" s="13">
        <v>0</v>
      </c>
      <c r="AT229" s="13">
        <v>0</v>
      </c>
      <c r="AU229" s="13">
        <v>0</v>
      </c>
      <c r="AV229" s="13">
        <v>0</v>
      </c>
      <c r="AW229" s="13">
        <v>0</v>
      </c>
      <c r="AX229" s="13">
        <v>0</v>
      </c>
      <c r="AY229" s="13">
        <v>0</v>
      </c>
      <c r="AZ229" s="13">
        <v>0</v>
      </c>
      <c r="BA229" s="13">
        <v>0</v>
      </c>
      <c r="BB229" s="13">
        <v>0</v>
      </c>
      <c r="BC229" s="13">
        <v>0</v>
      </c>
      <c r="BD229" s="13">
        <v>0</v>
      </c>
      <c r="BE229" s="13">
        <v>0</v>
      </c>
      <c r="BF229" s="13">
        <v>0</v>
      </c>
      <c r="BG229" s="13">
        <v>0</v>
      </c>
      <c r="BH229" s="13">
        <v>0</v>
      </c>
      <c r="BI229" s="13">
        <v>0</v>
      </c>
      <c r="BJ229" s="13">
        <v>0</v>
      </c>
      <c r="BK229" s="13">
        <v>0</v>
      </c>
      <c r="BL229" s="13">
        <v>0</v>
      </c>
      <c r="BM229" s="13">
        <v>0</v>
      </c>
      <c r="BN229" s="13">
        <v>0</v>
      </c>
      <c r="BO229" s="13">
        <v>0</v>
      </c>
      <c r="BP229" s="13">
        <v>0</v>
      </c>
      <c r="BQ229" s="13">
        <v>0</v>
      </c>
      <c r="BR229" s="13">
        <v>0</v>
      </c>
      <c r="BS229" s="13">
        <v>0</v>
      </c>
      <c r="BT229" s="13">
        <v>0</v>
      </c>
      <c r="BU229" s="13">
        <v>0</v>
      </c>
      <c r="BV229" s="13">
        <v>0</v>
      </c>
      <c r="BW229" s="13">
        <v>0</v>
      </c>
      <c r="BX229" s="13">
        <v>0</v>
      </c>
      <c r="BY229" s="13">
        <v>0</v>
      </c>
      <c r="BZ229" s="13">
        <v>0</v>
      </c>
      <c r="CA229" s="13">
        <v>0</v>
      </c>
      <c r="CB229" s="13">
        <v>0</v>
      </c>
      <c r="CC229" s="13">
        <v>0</v>
      </c>
      <c r="CD229" s="13">
        <v>0</v>
      </c>
      <c r="CE229" s="13">
        <v>0</v>
      </c>
      <c r="CF229" s="13">
        <v>0</v>
      </c>
      <c r="CG229" s="13">
        <v>0</v>
      </c>
      <c r="CH229" s="13">
        <v>0</v>
      </c>
    </row>
    <row r="230" spans="1:86">
      <c r="A230" s="171" t="s">
        <v>873</v>
      </c>
      <c r="B230" s="18">
        <v>5</v>
      </c>
      <c r="C230" s="13">
        <v>0</v>
      </c>
      <c r="D230" s="13">
        <v>0</v>
      </c>
      <c r="E230" s="18">
        <v>39</v>
      </c>
      <c r="F230" s="13">
        <v>0</v>
      </c>
      <c r="G230" s="13">
        <v>0</v>
      </c>
      <c r="H230" s="18">
        <v>59</v>
      </c>
      <c r="I230" s="13">
        <v>0</v>
      </c>
      <c r="J230" s="13">
        <v>0</v>
      </c>
      <c r="K230" s="18">
        <v>0</v>
      </c>
      <c r="L230" s="13">
        <v>0</v>
      </c>
      <c r="M230" s="13">
        <v>0</v>
      </c>
      <c r="N230" s="18">
        <v>12</v>
      </c>
      <c r="O230" s="13">
        <v>0</v>
      </c>
      <c r="P230" s="13">
        <v>0</v>
      </c>
      <c r="Q230" s="13">
        <v>0</v>
      </c>
      <c r="R230" s="13">
        <v>0</v>
      </c>
      <c r="S230" s="13">
        <v>0</v>
      </c>
      <c r="T230" s="13">
        <v>0</v>
      </c>
      <c r="U230" s="13">
        <v>0</v>
      </c>
      <c r="V230" s="13">
        <v>0</v>
      </c>
      <c r="W230" s="13">
        <v>0</v>
      </c>
      <c r="X230" s="13">
        <v>0</v>
      </c>
      <c r="Y230" s="13">
        <v>0</v>
      </c>
      <c r="Z230" s="13">
        <v>0</v>
      </c>
      <c r="AA230" s="13">
        <v>0</v>
      </c>
      <c r="AB230" s="13">
        <v>0</v>
      </c>
      <c r="AC230" s="13">
        <v>0</v>
      </c>
      <c r="AD230" s="13">
        <v>0</v>
      </c>
      <c r="AE230" s="13">
        <v>0</v>
      </c>
      <c r="AF230" s="13">
        <v>0</v>
      </c>
      <c r="AG230" s="18">
        <v>5</v>
      </c>
      <c r="AH230" s="18">
        <v>110</v>
      </c>
      <c r="AI230" s="15">
        <v>0</v>
      </c>
      <c r="AJ230" s="18">
        <v>115</v>
      </c>
      <c r="AK230" s="73">
        <v>0</v>
      </c>
      <c r="AL230" s="15">
        <v>0</v>
      </c>
      <c r="AM230" s="13">
        <v>0</v>
      </c>
      <c r="AN230" s="17">
        <v>0</v>
      </c>
      <c r="AO230" s="13">
        <v>0</v>
      </c>
      <c r="AP230" s="13">
        <v>0</v>
      </c>
      <c r="AQ230" s="13">
        <v>0</v>
      </c>
      <c r="AR230" s="13">
        <v>0</v>
      </c>
      <c r="AS230" s="13">
        <v>0</v>
      </c>
      <c r="AT230" s="13">
        <v>0</v>
      </c>
      <c r="AU230" s="13">
        <v>0</v>
      </c>
      <c r="AV230" s="13">
        <v>0</v>
      </c>
      <c r="AW230" s="13">
        <v>0</v>
      </c>
      <c r="AX230" s="13">
        <v>0</v>
      </c>
      <c r="AY230" s="13">
        <v>0</v>
      </c>
      <c r="AZ230" s="13">
        <v>0</v>
      </c>
      <c r="BA230" s="13">
        <v>0</v>
      </c>
      <c r="BB230" s="13">
        <v>0</v>
      </c>
      <c r="BC230" s="13">
        <v>0</v>
      </c>
      <c r="BD230" s="13">
        <v>0</v>
      </c>
      <c r="BE230" s="13">
        <v>0</v>
      </c>
      <c r="BF230" s="13">
        <v>0</v>
      </c>
      <c r="BG230" s="13">
        <v>0</v>
      </c>
      <c r="BH230" s="13">
        <v>0</v>
      </c>
      <c r="BI230" s="13">
        <v>0</v>
      </c>
      <c r="BJ230" s="13">
        <v>0</v>
      </c>
      <c r="BK230" s="13">
        <v>0</v>
      </c>
      <c r="BL230" s="13">
        <v>0</v>
      </c>
      <c r="BM230" s="13">
        <v>0</v>
      </c>
      <c r="BN230" s="13">
        <v>0</v>
      </c>
      <c r="BO230" s="13">
        <v>0</v>
      </c>
      <c r="BP230" s="13">
        <v>0</v>
      </c>
      <c r="BQ230" s="13">
        <v>0</v>
      </c>
      <c r="BR230" s="13">
        <v>0</v>
      </c>
      <c r="BS230" s="13">
        <v>0</v>
      </c>
      <c r="BT230" s="13">
        <v>0</v>
      </c>
      <c r="BU230" s="13">
        <v>0</v>
      </c>
      <c r="BV230" s="13">
        <v>0</v>
      </c>
      <c r="BW230" s="13">
        <v>0</v>
      </c>
      <c r="BX230" s="13">
        <v>0</v>
      </c>
      <c r="BY230" s="13">
        <v>0</v>
      </c>
      <c r="BZ230" s="13">
        <v>0</v>
      </c>
      <c r="CA230" s="13">
        <v>0</v>
      </c>
      <c r="CB230" s="13">
        <v>0</v>
      </c>
      <c r="CC230" s="13">
        <v>0</v>
      </c>
      <c r="CD230" s="13">
        <v>0</v>
      </c>
      <c r="CE230" s="13">
        <v>0</v>
      </c>
      <c r="CF230" s="13">
        <v>0</v>
      </c>
      <c r="CG230" s="13">
        <v>0</v>
      </c>
      <c r="CH230" s="13">
        <v>0</v>
      </c>
    </row>
    <row r="231" spans="1:86">
      <c r="A231" s="171" t="s">
        <v>2933</v>
      </c>
      <c r="B231" s="16">
        <v>6</v>
      </c>
      <c r="C231" s="13">
        <v>0</v>
      </c>
      <c r="D231" s="13">
        <v>0</v>
      </c>
      <c r="E231" s="16">
        <v>0</v>
      </c>
      <c r="F231" s="14">
        <v>0</v>
      </c>
      <c r="G231" s="14">
        <v>0</v>
      </c>
      <c r="H231" s="16">
        <v>74</v>
      </c>
      <c r="I231" s="13">
        <v>0</v>
      </c>
      <c r="J231" s="13">
        <v>0</v>
      </c>
      <c r="K231" s="16">
        <v>0</v>
      </c>
      <c r="L231" s="13">
        <v>0</v>
      </c>
      <c r="M231" s="13">
        <v>0</v>
      </c>
      <c r="N231" s="16">
        <v>0</v>
      </c>
      <c r="O231" s="13">
        <v>0</v>
      </c>
      <c r="P231" s="13">
        <v>0</v>
      </c>
      <c r="Q231" s="16">
        <v>0</v>
      </c>
      <c r="R231" s="13">
        <v>0</v>
      </c>
      <c r="S231" s="13">
        <v>0</v>
      </c>
      <c r="T231" s="13">
        <v>0</v>
      </c>
      <c r="U231" s="13">
        <v>0</v>
      </c>
      <c r="V231" s="13">
        <v>0</v>
      </c>
      <c r="W231" s="13">
        <v>0</v>
      </c>
      <c r="X231" s="13">
        <v>0</v>
      </c>
      <c r="Y231" s="13">
        <v>0</v>
      </c>
      <c r="Z231" s="13">
        <v>0</v>
      </c>
      <c r="AA231" s="13">
        <v>0</v>
      </c>
      <c r="AB231" s="13">
        <v>0</v>
      </c>
      <c r="AC231" s="13">
        <v>0</v>
      </c>
      <c r="AD231" s="13">
        <v>0</v>
      </c>
      <c r="AE231" s="13">
        <v>0</v>
      </c>
      <c r="AF231" s="13">
        <v>0</v>
      </c>
      <c r="AG231" s="16">
        <v>6</v>
      </c>
      <c r="AH231" s="16">
        <v>74</v>
      </c>
      <c r="AI231" s="16">
        <v>0</v>
      </c>
      <c r="AJ231" s="16">
        <v>80</v>
      </c>
      <c r="AK231" s="73">
        <v>0</v>
      </c>
      <c r="AL231" s="15">
        <v>0</v>
      </c>
      <c r="AM231" s="13">
        <v>0</v>
      </c>
      <c r="AN231" s="17">
        <v>0</v>
      </c>
      <c r="AO231" s="13">
        <v>0</v>
      </c>
      <c r="AP231" s="13">
        <v>0</v>
      </c>
      <c r="AQ231" s="13">
        <v>0</v>
      </c>
      <c r="AR231" s="13">
        <v>0</v>
      </c>
      <c r="AS231" s="13">
        <v>0</v>
      </c>
      <c r="AT231" s="13">
        <v>0</v>
      </c>
      <c r="AU231" s="13">
        <v>0</v>
      </c>
      <c r="AV231" s="13">
        <v>0</v>
      </c>
      <c r="AW231" s="13">
        <v>0</v>
      </c>
      <c r="AX231" s="13">
        <v>0</v>
      </c>
      <c r="AY231" s="13">
        <v>0</v>
      </c>
      <c r="AZ231" s="13">
        <v>0</v>
      </c>
      <c r="BA231" s="13">
        <v>0</v>
      </c>
      <c r="BB231" s="13">
        <v>0</v>
      </c>
      <c r="BC231" s="13">
        <v>0</v>
      </c>
      <c r="BD231" s="13">
        <v>0</v>
      </c>
      <c r="BE231" s="13">
        <v>0</v>
      </c>
      <c r="BF231" s="13">
        <v>0</v>
      </c>
      <c r="BG231" s="13">
        <v>0</v>
      </c>
      <c r="BH231" s="13">
        <v>0</v>
      </c>
      <c r="BI231" s="13">
        <v>0</v>
      </c>
      <c r="BJ231" s="13">
        <v>0</v>
      </c>
      <c r="BK231" s="13">
        <v>0</v>
      </c>
      <c r="BL231" s="13">
        <v>0</v>
      </c>
      <c r="BM231" s="13">
        <v>0</v>
      </c>
      <c r="BN231" s="13">
        <v>0</v>
      </c>
      <c r="BO231" s="13">
        <v>0</v>
      </c>
      <c r="BP231" s="13">
        <v>0</v>
      </c>
      <c r="BQ231" s="13">
        <v>0</v>
      </c>
      <c r="BR231" s="13">
        <v>0</v>
      </c>
      <c r="BS231" s="13">
        <v>0</v>
      </c>
      <c r="BT231" s="13">
        <v>0</v>
      </c>
      <c r="BU231" s="13">
        <v>0</v>
      </c>
      <c r="BV231" s="13">
        <v>0</v>
      </c>
      <c r="BW231" s="13">
        <v>0</v>
      </c>
      <c r="BX231" s="13">
        <v>0</v>
      </c>
      <c r="BY231" s="13">
        <v>0</v>
      </c>
      <c r="BZ231" s="13">
        <v>0</v>
      </c>
      <c r="CA231" s="13">
        <v>0</v>
      </c>
      <c r="CB231" s="13">
        <v>0</v>
      </c>
      <c r="CC231" s="13">
        <v>0</v>
      </c>
      <c r="CD231" s="13">
        <v>0</v>
      </c>
      <c r="CE231" s="13">
        <v>0</v>
      </c>
      <c r="CF231" s="13">
        <v>0</v>
      </c>
      <c r="CG231" s="13">
        <v>0</v>
      </c>
      <c r="CH231" s="13">
        <v>0</v>
      </c>
    </row>
    <row r="232" spans="1:86">
      <c r="A232" s="171" t="s">
        <v>894</v>
      </c>
      <c r="B232" s="16">
        <v>3</v>
      </c>
      <c r="C232" s="14">
        <v>0</v>
      </c>
      <c r="D232" s="14">
        <v>0</v>
      </c>
      <c r="E232" s="16">
        <v>0</v>
      </c>
      <c r="F232" s="14">
        <v>0</v>
      </c>
      <c r="G232" s="14">
        <v>0</v>
      </c>
      <c r="H232" s="16">
        <v>32</v>
      </c>
      <c r="I232" s="14">
        <v>0</v>
      </c>
      <c r="J232" s="14">
        <v>0</v>
      </c>
      <c r="K232" s="16">
        <v>2</v>
      </c>
      <c r="L232" s="14">
        <v>0</v>
      </c>
      <c r="M232" s="14">
        <v>0</v>
      </c>
      <c r="N232" s="16">
        <v>23</v>
      </c>
      <c r="O232" s="14">
        <v>0</v>
      </c>
      <c r="P232" s="14">
        <v>0</v>
      </c>
      <c r="Q232" s="16">
        <v>0</v>
      </c>
      <c r="R232" s="14">
        <v>0</v>
      </c>
      <c r="S232" s="14">
        <v>0</v>
      </c>
      <c r="T232" s="14">
        <v>0</v>
      </c>
      <c r="U232" s="14">
        <v>0</v>
      </c>
      <c r="V232" s="14">
        <v>0</v>
      </c>
      <c r="W232" s="16">
        <v>0</v>
      </c>
      <c r="X232" s="14">
        <v>0</v>
      </c>
      <c r="Y232" s="14">
        <v>0</v>
      </c>
      <c r="Z232" s="14">
        <v>0</v>
      </c>
      <c r="AA232" s="14">
        <v>0</v>
      </c>
      <c r="AB232" s="14">
        <v>0</v>
      </c>
      <c r="AC232" s="14">
        <v>1</v>
      </c>
      <c r="AD232" s="14">
        <v>0</v>
      </c>
      <c r="AE232" s="14">
        <v>0</v>
      </c>
      <c r="AF232" s="14">
        <v>0</v>
      </c>
      <c r="AG232" s="16">
        <v>3</v>
      </c>
      <c r="AH232" s="16">
        <v>57</v>
      </c>
      <c r="AI232" s="19">
        <v>0</v>
      </c>
      <c r="AJ232" s="16">
        <v>60</v>
      </c>
      <c r="AK232" s="73">
        <v>1</v>
      </c>
      <c r="AL232" s="19">
        <v>0</v>
      </c>
      <c r="AM232" s="14">
        <v>0</v>
      </c>
      <c r="AN232" s="20" t="s">
        <v>2805</v>
      </c>
      <c r="AO232" s="14">
        <v>0</v>
      </c>
      <c r="AP232" s="14">
        <v>0</v>
      </c>
      <c r="AQ232" s="14">
        <v>0</v>
      </c>
      <c r="AR232" s="14">
        <v>0</v>
      </c>
      <c r="AS232" s="14">
        <v>0</v>
      </c>
      <c r="AT232" s="14">
        <v>0</v>
      </c>
      <c r="AU232" s="14">
        <v>0</v>
      </c>
      <c r="AV232" s="14">
        <v>0</v>
      </c>
      <c r="AW232" s="14">
        <v>0</v>
      </c>
      <c r="AX232" s="14">
        <v>0</v>
      </c>
      <c r="AY232" s="14">
        <v>0</v>
      </c>
      <c r="AZ232" s="14">
        <v>0</v>
      </c>
      <c r="BA232" s="14">
        <v>0</v>
      </c>
      <c r="BB232" s="14">
        <v>0</v>
      </c>
      <c r="BC232" s="14">
        <v>0</v>
      </c>
      <c r="BD232" s="14">
        <v>0</v>
      </c>
      <c r="BE232" s="14">
        <v>0</v>
      </c>
      <c r="BF232" s="14">
        <v>0</v>
      </c>
      <c r="BG232" s="14">
        <v>0</v>
      </c>
      <c r="BH232" s="14">
        <v>0</v>
      </c>
      <c r="BI232" s="14">
        <v>0</v>
      </c>
      <c r="BJ232" s="14">
        <v>0</v>
      </c>
      <c r="BK232" s="14">
        <v>0</v>
      </c>
      <c r="BL232" s="14">
        <v>0</v>
      </c>
      <c r="BM232" s="14">
        <v>0</v>
      </c>
      <c r="BN232" s="14">
        <v>0</v>
      </c>
      <c r="BO232" s="14">
        <v>0</v>
      </c>
      <c r="BP232" s="14">
        <v>0</v>
      </c>
      <c r="BQ232" s="14">
        <v>0</v>
      </c>
      <c r="BR232" s="14">
        <v>0</v>
      </c>
      <c r="BS232" s="14">
        <v>0</v>
      </c>
      <c r="BT232" s="14">
        <v>0</v>
      </c>
      <c r="BU232" s="14">
        <v>0</v>
      </c>
      <c r="BV232" s="14">
        <v>0</v>
      </c>
      <c r="BW232" s="14">
        <v>0</v>
      </c>
      <c r="BX232" s="14">
        <v>0</v>
      </c>
      <c r="BY232" s="14">
        <v>0</v>
      </c>
      <c r="BZ232" s="14">
        <v>0</v>
      </c>
      <c r="CA232" s="14">
        <v>0</v>
      </c>
      <c r="CB232" s="14">
        <v>0</v>
      </c>
      <c r="CC232" s="14">
        <v>0</v>
      </c>
      <c r="CD232" s="14">
        <v>0</v>
      </c>
      <c r="CE232" s="14">
        <v>0</v>
      </c>
      <c r="CF232" s="14">
        <v>0</v>
      </c>
      <c r="CG232" s="14">
        <v>0</v>
      </c>
      <c r="CH232" s="14">
        <v>0</v>
      </c>
    </row>
    <row r="233" spans="1:86">
      <c r="A233" s="171" t="s">
        <v>2934</v>
      </c>
      <c r="B233" s="16">
        <v>13</v>
      </c>
      <c r="C233" s="13">
        <v>0</v>
      </c>
      <c r="D233" s="13">
        <v>0</v>
      </c>
      <c r="E233" s="16">
        <v>35</v>
      </c>
      <c r="F233" s="14">
        <v>0</v>
      </c>
      <c r="G233" s="14">
        <v>0</v>
      </c>
      <c r="H233" s="16">
        <v>117</v>
      </c>
      <c r="I233" s="13">
        <v>0</v>
      </c>
      <c r="J233" s="13">
        <v>0</v>
      </c>
      <c r="K233" s="16">
        <v>0</v>
      </c>
      <c r="L233" s="13">
        <v>0</v>
      </c>
      <c r="M233" s="13">
        <v>0</v>
      </c>
      <c r="N233" s="16">
        <v>0</v>
      </c>
      <c r="O233" s="13">
        <v>0</v>
      </c>
      <c r="P233" s="13">
        <v>0</v>
      </c>
      <c r="Q233" s="16">
        <v>30</v>
      </c>
      <c r="R233" s="13">
        <v>0</v>
      </c>
      <c r="S233" s="13">
        <v>0</v>
      </c>
      <c r="T233" s="13">
        <v>0</v>
      </c>
      <c r="U233" s="13">
        <v>0</v>
      </c>
      <c r="V233" s="13">
        <v>0</v>
      </c>
      <c r="W233" s="13">
        <v>0</v>
      </c>
      <c r="X233" s="13">
        <v>0</v>
      </c>
      <c r="Y233" s="13">
        <v>0</v>
      </c>
      <c r="Z233" s="13">
        <v>0</v>
      </c>
      <c r="AA233" s="13">
        <v>0</v>
      </c>
      <c r="AB233" s="13">
        <v>0</v>
      </c>
      <c r="AC233" s="13">
        <v>1</v>
      </c>
      <c r="AD233" s="13">
        <v>0</v>
      </c>
      <c r="AE233" s="13">
        <v>0</v>
      </c>
      <c r="AF233" s="13">
        <v>0</v>
      </c>
      <c r="AG233" s="16">
        <v>13</v>
      </c>
      <c r="AH233" s="16">
        <v>182</v>
      </c>
      <c r="AI233" s="16">
        <v>0</v>
      </c>
      <c r="AJ233" s="16">
        <v>195</v>
      </c>
      <c r="AK233" s="73">
        <v>1</v>
      </c>
      <c r="AL233" s="15">
        <v>0</v>
      </c>
      <c r="AM233" s="13">
        <v>1</v>
      </c>
      <c r="AN233" s="132" t="s">
        <v>2794</v>
      </c>
      <c r="AO233" s="13">
        <v>0</v>
      </c>
      <c r="AP233" s="13">
        <v>0</v>
      </c>
      <c r="AQ233" s="13">
        <v>0</v>
      </c>
      <c r="AR233" s="13">
        <v>0</v>
      </c>
      <c r="AS233" s="13">
        <v>0</v>
      </c>
      <c r="AT233" s="13">
        <v>0</v>
      </c>
      <c r="AU233" s="13">
        <v>0</v>
      </c>
      <c r="AV233" s="13">
        <v>0</v>
      </c>
      <c r="AW233" s="13">
        <v>0</v>
      </c>
      <c r="AX233" s="13">
        <v>0</v>
      </c>
      <c r="AY233" s="13">
        <v>0</v>
      </c>
      <c r="AZ233" s="13">
        <v>0</v>
      </c>
      <c r="BA233" s="13">
        <v>0</v>
      </c>
      <c r="BB233" s="13">
        <v>0</v>
      </c>
      <c r="BC233" s="13">
        <v>0</v>
      </c>
      <c r="BD233" s="13">
        <v>0</v>
      </c>
      <c r="BE233" s="13">
        <v>0</v>
      </c>
      <c r="BF233" s="13">
        <v>0</v>
      </c>
      <c r="BG233" s="13">
        <v>0</v>
      </c>
      <c r="BH233" s="13">
        <v>0</v>
      </c>
      <c r="BI233" s="13">
        <v>0</v>
      </c>
      <c r="BJ233" s="13">
        <v>0</v>
      </c>
      <c r="BK233" s="13">
        <v>0</v>
      </c>
      <c r="BL233" s="13">
        <v>0</v>
      </c>
      <c r="BM233" s="13">
        <v>0</v>
      </c>
      <c r="BN233" s="13">
        <v>0</v>
      </c>
      <c r="BO233" s="13">
        <v>0</v>
      </c>
      <c r="BP233" s="13">
        <v>0</v>
      </c>
      <c r="BQ233" s="13">
        <v>0</v>
      </c>
      <c r="BR233" s="13">
        <v>0</v>
      </c>
      <c r="BS233" s="13">
        <v>0</v>
      </c>
      <c r="BT233" s="13">
        <v>0</v>
      </c>
      <c r="BU233" s="13">
        <v>0</v>
      </c>
      <c r="BV233" s="13">
        <v>0</v>
      </c>
      <c r="BW233" s="13">
        <v>0</v>
      </c>
      <c r="BX233" s="13">
        <v>0</v>
      </c>
      <c r="BY233" s="13">
        <v>0</v>
      </c>
      <c r="BZ233" s="13">
        <v>0</v>
      </c>
      <c r="CA233" s="13">
        <v>0</v>
      </c>
      <c r="CB233" s="13">
        <v>0</v>
      </c>
      <c r="CC233" s="13">
        <v>0</v>
      </c>
      <c r="CD233" s="13">
        <v>0</v>
      </c>
      <c r="CE233" s="13">
        <v>0</v>
      </c>
      <c r="CF233" s="13">
        <v>0</v>
      </c>
      <c r="CG233" s="13">
        <v>0</v>
      </c>
      <c r="CH233" s="13">
        <v>0</v>
      </c>
    </row>
    <row r="234" spans="1:86">
      <c r="A234" s="171" t="s">
        <v>874</v>
      </c>
      <c r="B234" s="18">
        <v>5</v>
      </c>
      <c r="C234" s="13">
        <v>0</v>
      </c>
      <c r="D234" s="13">
        <v>0</v>
      </c>
      <c r="E234" s="18">
        <v>1</v>
      </c>
      <c r="F234" s="13">
        <v>0</v>
      </c>
      <c r="G234" s="13">
        <v>0</v>
      </c>
      <c r="H234" s="18">
        <v>34</v>
      </c>
      <c r="I234" s="13">
        <v>0</v>
      </c>
      <c r="J234" s="13">
        <v>0</v>
      </c>
      <c r="K234" s="18">
        <v>0</v>
      </c>
      <c r="L234" s="13">
        <v>0</v>
      </c>
      <c r="M234" s="13">
        <v>0</v>
      </c>
      <c r="N234" s="18">
        <v>11</v>
      </c>
      <c r="O234" s="13">
        <v>0</v>
      </c>
      <c r="P234" s="13">
        <v>0</v>
      </c>
      <c r="Q234" s="18">
        <v>0</v>
      </c>
      <c r="R234" s="13">
        <v>0</v>
      </c>
      <c r="S234" s="13">
        <v>0</v>
      </c>
      <c r="T234" s="18">
        <v>0</v>
      </c>
      <c r="U234" s="13">
        <v>0</v>
      </c>
      <c r="V234" s="13">
        <v>0</v>
      </c>
      <c r="W234" s="18">
        <v>0</v>
      </c>
      <c r="X234" s="13">
        <v>0</v>
      </c>
      <c r="Y234" s="13">
        <v>0</v>
      </c>
      <c r="Z234" s="18">
        <v>0</v>
      </c>
      <c r="AA234" s="13">
        <v>0</v>
      </c>
      <c r="AB234" s="13">
        <v>0</v>
      </c>
      <c r="AC234" s="13">
        <v>0</v>
      </c>
      <c r="AD234" s="13">
        <v>0</v>
      </c>
      <c r="AE234" s="18">
        <v>0</v>
      </c>
      <c r="AF234" s="18">
        <v>0</v>
      </c>
      <c r="AG234" s="18">
        <v>5</v>
      </c>
      <c r="AH234" s="18">
        <v>46</v>
      </c>
      <c r="AI234" s="18">
        <v>0</v>
      </c>
      <c r="AJ234" s="18">
        <v>51</v>
      </c>
      <c r="AK234" s="73">
        <v>0</v>
      </c>
      <c r="AL234" s="15">
        <v>0</v>
      </c>
      <c r="AM234" s="13">
        <v>0</v>
      </c>
      <c r="AN234" s="17">
        <v>0</v>
      </c>
      <c r="AO234" s="13">
        <v>0</v>
      </c>
      <c r="AP234" s="13">
        <v>0</v>
      </c>
      <c r="AQ234" s="13">
        <v>0</v>
      </c>
      <c r="AR234" s="13">
        <v>0</v>
      </c>
      <c r="AS234" s="13">
        <v>0</v>
      </c>
      <c r="AT234" s="13">
        <v>0</v>
      </c>
      <c r="AU234" s="13">
        <v>0</v>
      </c>
      <c r="AV234" s="13">
        <v>0</v>
      </c>
      <c r="AW234" s="13">
        <v>0</v>
      </c>
      <c r="AX234" s="13">
        <v>0</v>
      </c>
      <c r="AY234" s="13">
        <v>0</v>
      </c>
      <c r="AZ234" s="13">
        <v>0</v>
      </c>
      <c r="BA234" s="13">
        <v>0</v>
      </c>
      <c r="BB234" s="13">
        <v>0</v>
      </c>
      <c r="BC234" s="13">
        <v>0</v>
      </c>
      <c r="BD234" s="13">
        <v>0</v>
      </c>
      <c r="BE234" s="13">
        <v>0</v>
      </c>
      <c r="BF234" s="13">
        <v>0</v>
      </c>
      <c r="BG234" s="13">
        <v>0</v>
      </c>
      <c r="BH234" s="13">
        <v>0</v>
      </c>
      <c r="BI234" s="13">
        <v>0</v>
      </c>
      <c r="BJ234" s="13">
        <v>0</v>
      </c>
      <c r="BK234" s="13">
        <v>0</v>
      </c>
      <c r="BL234" s="13">
        <v>0</v>
      </c>
      <c r="BM234" s="13">
        <v>0</v>
      </c>
      <c r="BN234" s="13">
        <v>0</v>
      </c>
      <c r="BO234" s="13">
        <v>0</v>
      </c>
      <c r="BP234" s="13">
        <v>0</v>
      </c>
      <c r="BQ234" s="13">
        <v>0</v>
      </c>
      <c r="BR234" s="13">
        <v>0</v>
      </c>
      <c r="BS234" s="13">
        <v>0</v>
      </c>
      <c r="BT234" s="13">
        <v>0</v>
      </c>
      <c r="BU234" s="13">
        <v>0</v>
      </c>
      <c r="BV234" s="13">
        <v>0</v>
      </c>
      <c r="BW234" s="13">
        <v>0</v>
      </c>
      <c r="BX234" s="13">
        <v>0</v>
      </c>
      <c r="BY234" s="13">
        <v>0</v>
      </c>
      <c r="BZ234" s="13">
        <v>0</v>
      </c>
      <c r="CA234" s="13">
        <v>0</v>
      </c>
      <c r="CB234" s="13">
        <v>0</v>
      </c>
      <c r="CC234" s="13">
        <v>0</v>
      </c>
      <c r="CD234" s="13">
        <v>0</v>
      </c>
      <c r="CE234" s="13">
        <v>0</v>
      </c>
      <c r="CF234" s="13">
        <v>0</v>
      </c>
      <c r="CG234" s="13">
        <v>0</v>
      </c>
      <c r="CH234" s="13">
        <v>0</v>
      </c>
    </row>
    <row r="235" spans="1:86">
      <c r="A235" s="171" t="s">
        <v>2935</v>
      </c>
      <c r="B235" s="18">
        <v>5</v>
      </c>
      <c r="C235" s="13">
        <v>0</v>
      </c>
      <c r="D235" s="13">
        <v>0</v>
      </c>
      <c r="E235" s="18">
        <v>2</v>
      </c>
      <c r="F235" s="13">
        <v>0</v>
      </c>
      <c r="G235" s="13">
        <v>0</v>
      </c>
      <c r="H235" s="18">
        <v>40</v>
      </c>
      <c r="I235" s="13">
        <v>0</v>
      </c>
      <c r="J235" s="13">
        <v>0</v>
      </c>
      <c r="K235" s="18">
        <v>0</v>
      </c>
      <c r="L235" s="13">
        <v>0</v>
      </c>
      <c r="M235" s="13">
        <v>0</v>
      </c>
      <c r="N235" s="18">
        <v>0</v>
      </c>
      <c r="O235" s="13">
        <v>0</v>
      </c>
      <c r="P235" s="13">
        <v>0</v>
      </c>
      <c r="Q235" s="18">
        <v>0</v>
      </c>
      <c r="R235" s="13">
        <v>0</v>
      </c>
      <c r="S235" s="13">
        <v>0</v>
      </c>
      <c r="T235" s="13">
        <v>0</v>
      </c>
      <c r="U235" s="13">
        <v>0</v>
      </c>
      <c r="V235" s="13">
        <v>0</v>
      </c>
      <c r="W235" s="13">
        <v>0</v>
      </c>
      <c r="X235" s="13">
        <v>0</v>
      </c>
      <c r="Y235" s="13">
        <v>0</v>
      </c>
      <c r="Z235" s="13">
        <v>0</v>
      </c>
      <c r="AA235" s="13">
        <v>0</v>
      </c>
      <c r="AB235" s="13">
        <v>0</v>
      </c>
      <c r="AC235" s="13">
        <v>0</v>
      </c>
      <c r="AD235" s="13">
        <v>0</v>
      </c>
      <c r="AE235" s="13">
        <v>0</v>
      </c>
      <c r="AF235" s="18">
        <v>0</v>
      </c>
      <c r="AG235" s="18">
        <v>5</v>
      </c>
      <c r="AH235" s="18">
        <v>42</v>
      </c>
      <c r="AI235" s="18">
        <v>0</v>
      </c>
      <c r="AJ235" s="18">
        <v>47</v>
      </c>
      <c r="AK235" s="73">
        <v>0</v>
      </c>
      <c r="AL235" s="15">
        <v>0</v>
      </c>
      <c r="AM235" s="13">
        <v>0</v>
      </c>
      <c r="AN235" s="17">
        <v>0</v>
      </c>
      <c r="AO235" s="13">
        <v>0</v>
      </c>
      <c r="AP235" s="13">
        <v>0</v>
      </c>
      <c r="AQ235" s="13">
        <v>0</v>
      </c>
      <c r="AR235" s="13">
        <v>0</v>
      </c>
      <c r="AS235" s="13">
        <v>0</v>
      </c>
      <c r="AT235" s="13">
        <v>0</v>
      </c>
      <c r="AU235" s="13">
        <v>0</v>
      </c>
      <c r="AV235" s="13">
        <v>0</v>
      </c>
      <c r="AW235" s="13">
        <v>0</v>
      </c>
      <c r="AX235" s="13">
        <v>0</v>
      </c>
      <c r="AY235" s="13">
        <v>0</v>
      </c>
      <c r="AZ235" s="13">
        <v>0</v>
      </c>
      <c r="BA235" s="13">
        <v>0</v>
      </c>
      <c r="BB235" s="13">
        <v>0</v>
      </c>
      <c r="BC235" s="13">
        <v>0</v>
      </c>
      <c r="BD235" s="13">
        <v>0</v>
      </c>
      <c r="BE235" s="13">
        <v>0</v>
      </c>
      <c r="BF235" s="13">
        <v>0</v>
      </c>
      <c r="BG235" s="13">
        <v>0</v>
      </c>
      <c r="BH235" s="13">
        <v>0</v>
      </c>
      <c r="BI235" s="13">
        <v>0</v>
      </c>
      <c r="BJ235" s="13">
        <v>0</v>
      </c>
      <c r="BK235" s="13">
        <v>0</v>
      </c>
      <c r="BL235" s="13">
        <v>0</v>
      </c>
      <c r="BM235" s="13">
        <v>0</v>
      </c>
      <c r="BN235" s="13">
        <v>0</v>
      </c>
      <c r="BO235" s="13">
        <v>0</v>
      </c>
      <c r="BP235" s="13">
        <v>0</v>
      </c>
      <c r="BQ235" s="13">
        <v>0</v>
      </c>
      <c r="BR235" s="13">
        <v>0</v>
      </c>
      <c r="BS235" s="13">
        <v>0</v>
      </c>
      <c r="BT235" s="13">
        <v>0</v>
      </c>
      <c r="BU235" s="13">
        <v>0</v>
      </c>
      <c r="BV235" s="13">
        <v>0</v>
      </c>
      <c r="BW235" s="13">
        <v>0</v>
      </c>
      <c r="BX235" s="13">
        <v>0</v>
      </c>
      <c r="BY235" s="13">
        <v>0</v>
      </c>
      <c r="BZ235" s="13">
        <v>0</v>
      </c>
      <c r="CA235" s="13">
        <v>0</v>
      </c>
      <c r="CB235" s="13">
        <v>0</v>
      </c>
      <c r="CC235" s="13">
        <v>0</v>
      </c>
      <c r="CD235" s="13">
        <v>0</v>
      </c>
      <c r="CE235" s="13">
        <v>0</v>
      </c>
      <c r="CF235" s="13">
        <v>0</v>
      </c>
      <c r="CG235" s="13">
        <v>0</v>
      </c>
      <c r="CH235" s="13">
        <v>0</v>
      </c>
    </row>
    <row r="236" spans="1:86">
      <c r="A236" s="171" t="s">
        <v>2936</v>
      </c>
      <c r="B236" s="18">
        <v>9</v>
      </c>
      <c r="C236" s="13">
        <v>0</v>
      </c>
      <c r="D236" s="13">
        <v>0</v>
      </c>
      <c r="E236" s="18">
        <v>30</v>
      </c>
      <c r="F236" s="13">
        <v>0</v>
      </c>
      <c r="G236" s="13">
        <v>0</v>
      </c>
      <c r="H236" s="18">
        <v>60</v>
      </c>
      <c r="I236" s="13">
        <v>0</v>
      </c>
      <c r="J236" s="13">
        <v>0</v>
      </c>
      <c r="K236" s="18">
        <v>2</v>
      </c>
      <c r="L236" s="13">
        <v>0</v>
      </c>
      <c r="M236" s="13">
        <v>0</v>
      </c>
      <c r="N236" s="18">
        <v>0</v>
      </c>
      <c r="O236" s="13">
        <v>0</v>
      </c>
      <c r="P236" s="13">
        <v>0</v>
      </c>
      <c r="Q236" s="18">
        <v>0</v>
      </c>
      <c r="R236" s="13">
        <v>0</v>
      </c>
      <c r="S236" s="13">
        <v>0</v>
      </c>
      <c r="T236" s="18">
        <v>0</v>
      </c>
      <c r="U236" s="13">
        <v>0</v>
      </c>
      <c r="V236" s="13">
        <v>0</v>
      </c>
      <c r="W236" s="18">
        <v>0</v>
      </c>
      <c r="X236" s="13">
        <v>0</v>
      </c>
      <c r="Y236" s="13">
        <v>0</v>
      </c>
      <c r="Z236" s="18">
        <v>0</v>
      </c>
      <c r="AA236" s="13">
        <v>0</v>
      </c>
      <c r="AB236" s="13">
        <v>0</v>
      </c>
      <c r="AC236" s="13">
        <v>0</v>
      </c>
      <c r="AD236" s="13">
        <v>0</v>
      </c>
      <c r="AE236" s="18">
        <v>0</v>
      </c>
      <c r="AF236" s="18">
        <v>0</v>
      </c>
      <c r="AG236" s="18">
        <v>9</v>
      </c>
      <c r="AH236" s="18">
        <v>92</v>
      </c>
      <c r="AI236" s="18">
        <v>0</v>
      </c>
      <c r="AJ236" s="18">
        <v>101</v>
      </c>
      <c r="AK236" s="73">
        <v>0</v>
      </c>
      <c r="AL236" s="15">
        <v>0</v>
      </c>
      <c r="AM236" s="13">
        <v>0</v>
      </c>
      <c r="AN236" s="17">
        <v>0</v>
      </c>
      <c r="AO236" s="13">
        <v>0</v>
      </c>
      <c r="AP236" s="13">
        <v>0</v>
      </c>
      <c r="AQ236" s="13">
        <v>0</v>
      </c>
      <c r="AR236" s="13">
        <v>0</v>
      </c>
      <c r="AS236" s="13">
        <v>0</v>
      </c>
      <c r="AT236" s="13">
        <v>0</v>
      </c>
      <c r="AU236" s="13">
        <v>0</v>
      </c>
      <c r="AV236" s="13">
        <v>0</v>
      </c>
      <c r="AW236" s="13">
        <v>0</v>
      </c>
      <c r="AX236" s="13">
        <v>0</v>
      </c>
      <c r="AY236" s="13">
        <v>0</v>
      </c>
      <c r="AZ236" s="13">
        <v>0</v>
      </c>
      <c r="BA236" s="13">
        <v>0</v>
      </c>
      <c r="BB236" s="13">
        <v>0</v>
      </c>
      <c r="BC236" s="13">
        <v>0</v>
      </c>
      <c r="BD236" s="13">
        <v>0</v>
      </c>
      <c r="BE236" s="13">
        <v>0</v>
      </c>
      <c r="BF236" s="13">
        <v>0</v>
      </c>
      <c r="BG236" s="13">
        <v>0</v>
      </c>
      <c r="BH236" s="13">
        <v>0</v>
      </c>
      <c r="BI236" s="13">
        <v>0</v>
      </c>
      <c r="BJ236" s="13">
        <v>0</v>
      </c>
      <c r="BK236" s="13">
        <v>0</v>
      </c>
      <c r="BL236" s="13">
        <v>0</v>
      </c>
      <c r="BM236" s="13">
        <v>0</v>
      </c>
      <c r="BN236" s="13">
        <v>0</v>
      </c>
      <c r="BO236" s="13">
        <v>0</v>
      </c>
      <c r="BP236" s="13">
        <v>0</v>
      </c>
      <c r="BQ236" s="13">
        <v>0</v>
      </c>
      <c r="BR236" s="13">
        <v>0</v>
      </c>
      <c r="BS236" s="13">
        <v>0</v>
      </c>
      <c r="BT236" s="13">
        <v>0</v>
      </c>
      <c r="BU236" s="13">
        <v>0</v>
      </c>
      <c r="BV236" s="13">
        <v>0</v>
      </c>
      <c r="BW236" s="13">
        <v>0</v>
      </c>
      <c r="BX236" s="13">
        <v>0</v>
      </c>
      <c r="BY236" s="13">
        <v>0</v>
      </c>
      <c r="BZ236" s="13">
        <v>0</v>
      </c>
      <c r="CA236" s="13">
        <v>0</v>
      </c>
      <c r="CB236" s="13">
        <v>0</v>
      </c>
      <c r="CC236" s="13">
        <v>0</v>
      </c>
      <c r="CD236" s="13">
        <v>0</v>
      </c>
      <c r="CE236" s="13">
        <v>0</v>
      </c>
      <c r="CF236" s="13">
        <v>0</v>
      </c>
      <c r="CG236" s="13">
        <v>0</v>
      </c>
      <c r="CH236" s="13">
        <v>0</v>
      </c>
    </row>
    <row r="237" spans="1:86">
      <c r="A237" s="171" t="s">
        <v>2937</v>
      </c>
      <c r="B237" s="18">
        <v>5</v>
      </c>
      <c r="C237" s="13">
        <v>0</v>
      </c>
      <c r="D237" s="13">
        <v>0</v>
      </c>
      <c r="E237" s="18">
        <v>25</v>
      </c>
      <c r="F237" s="13">
        <v>0</v>
      </c>
      <c r="G237" s="13">
        <v>0</v>
      </c>
      <c r="H237" s="18">
        <v>59</v>
      </c>
      <c r="I237" s="13">
        <v>0</v>
      </c>
      <c r="J237" s="13">
        <v>0</v>
      </c>
      <c r="K237" s="18">
        <v>0</v>
      </c>
      <c r="L237" s="13">
        <v>0</v>
      </c>
      <c r="M237" s="13">
        <v>0</v>
      </c>
      <c r="N237" s="18">
        <v>0</v>
      </c>
      <c r="O237" s="13">
        <v>0</v>
      </c>
      <c r="P237" s="13">
        <v>0</v>
      </c>
      <c r="Q237" s="18">
        <v>0</v>
      </c>
      <c r="R237" s="13">
        <v>0</v>
      </c>
      <c r="S237" s="13">
        <v>0</v>
      </c>
      <c r="T237" s="13">
        <v>0</v>
      </c>
      <c r="U237" s="13">
        <v>0</v>
      </c>
      <c r="V237" s="13">
        <v>0</v>
      </c>
      <c r="W237" s="13">
        <v>0</v>
      </c>
      <c r="X237" s="13">
        <v>0</v>
      </c>
      <c r="Y237" s="13">
        <v>0</v>
      </c>
      <c r="Z237" s="13">
        <v>0</v>
      </c>
      <c r="AA237" s="13">
        <v>0</v>
      </c>
      <c r="AB237" s="13">
        <v>0</v>
      </c>
      <c r="AC237" s="13">
        <v>0</v>
      </c>
      <c r="AD237" s="13">
        <v>0</v>
      </c>
      <c r="AE237" s="13">
        <v>0</v>
      </c>
      <c r="AF237" s="18">
        <v>0</v>
      </c>
      <c r="AG237" s="18">
        <v>5</v>
      </c>
      <c r="AH237" s="18">
        <v>84</v>
      </c>
      <c r="AI237" s="18">
        <v>0</v>
      </c>
      <c r="AJ237" s="18">
        <v>89</v>
      </c>
      <c r="AK237" s="73">
        <v>0</v>
      </c>
      <c r="AL237" s="15">
        <v>0</v>
      </c>
      <c r="AM237" s="13">
        <v>0</v>
      </c>
      <c r="AN237" s="17">
        <v>0</v>
      </c>
      <c r="AO237" s="13">
        <v>0</v>
      </c>
      <c r="AP237" s="13">
        <v>0</v>
      </c>
      <c r="AQ237" s="13">
        <v>0</v>
      </c>
      <c r="AR237" s="13">
        <v>0</v>
      </c>
      <c r="AS237" s="13">
        <v>0</v>
      </c>
      <c r="AT237" s="13">
        <v>0</v>
      </c>
      <c r="AU237" s="13">
        <v>0</v>
      </c>
      <c r="AV237" s="13">
        <v>0</v>
      </c>
      <c r="AW237" s="13">
        <v>0</v>
      </c>
      <c r="AX237" s="13">
        <v>0</v>
      </c>
      <c r="AY237" s="13">
        <v>0</v>
      </c>
      <c r="AZ237" s="13">
        <v>0</v>
      </c>
      <c r="BA237" s="13">
        <v>0</v>
      </c>
      <c r="BB237" s="13">
        <v>0</v>
      </c>
      <c r="BC237" s="13">
        <v>0</v>
      </c>
      <c r="BD237" s="13">
        <v>0</v>
      </c>
      <c r="BE237" s="13">
        <v>0</v>
      </c>
      <c r="BF237" s="13">
        <v>0</v>
      </c>
      <c r="BG237" s="13">
        <v>0</v>
      </c>
      <c r="BH237" s="13">
        <v>0</v>
      </c>
      <c r="BI237" s="13">
        <v>0</v>
      </c>
      <c r="BJ237" s="13">
        <v>0</v>
      </c>
      <c r="BK237" s="13">
        <v>0</v>
      </c>
      <c r="BL237" s="13">
        <v>0</v>
      </c>
      <c r="BM237" s="13">
        <v>0</v>
      </c>
      <c r="BN237" s="13">
        <v>0</v>
      </c>
      <c r="BO237" s="13">
        <v>0</v>
      </c>
      <c r="BP237" s="13">
        <v>0</v>
      </c>
      <c r="BQ237" s="13">
        <v>0</v>
      </c>
      <c r="BR237" s="13">
        <v>0</v>
      </c>
      <c r="BS237" s="13">
        <v>0</v>
      </c>
      <c r="BT237" s="13">
        <v>0</v>
      </c>
      <c r="BU237" s="13">
        <v>0</v>
      </c>
      <c r="BV237" s="13">
        <v>0</v>
      </c>
      <c r="BW237" s="13">
        <v>0</v>
      </c>
      <c r="BX237" s="13">
        <v>0</v>
      </c>
      <c r="BY237" s="13">
        <v>0</v>
      </c>
      <c r="BZ237" s="13">
        <v>0</v>
      </c>
      <c r="CA237" s="13">
        <v>0</v>
      </c>
      <c r="CB237" s="13">
        <v>0</v>
      </c>
      <c r="CC237" s="13">
        <v>0</v>
      </c>
      <c r="CD237" s="13">
        <v>0</v>
      </c>
      <c r="CE237" s="13">
        <v>0</v>
      </c>
      <c r="CF237" s="13">
        <v>0</v>
      </c>
      <c r="CG237" s="13">
        <v>0</v>
      </c>
      <c r="CH237" s="13">
        <v>0</v>
      </c>
    </row>
    <row r="238" spans="1:86">
      <c r="A238" s="171" t="s">
        <v>2938</v>
      </c>
      <c r="B238" s="18">
        <v>5</v>
      </c>
      <c r="C238" s="13">
        <v>0</v>
      </c>
      <c r="D238" s="13">
        <v>0</v>
      </c>
      <c r="E238" s="18">
        <v>0</v>
      </c>
      <c r="F238" s="13">
        <v>0</v>
      </c>
      <c r="G238" s="13">
        <v>0</v>
      </c>
      <c r="H238" s="18">
        <v>50</v>
      </c>
      <c r="I238" s="13">
        <v>0</v>
      </c>
      <c r="J238" s="13">
        <v>0</v>
      </c>
      <c r="K238" s="18">
        <v>0</v>
      </c>
      <c r="L238" s="13">
        <v>0</v>
      </c>
      <c r="M238" s="13">
        <v>0</v>
      </c>
      <c r="N238" s="18">
        <v>0</v>
      </c>
      <c r="O238" s="13">
        <v>0</v>
      </c>
      <c r="P238" s="13">
        <v>0</v>
      </c>
      <c r="Q238" s="18">
        <v>0</v>
      </c>
      <c r="R238" s="13">
        <v>0</v>
      </c>
      <c r="S238" s="13">
        <v>0</v>
      </c>
      <c r="T238" s="18">
        <v>0</v>
      </c>
      <c r="U238" s="13">
        <v>0</v>
      </c>
      <c r="V238" s="13">
        <v>0</v>
      </c>
      <c r="W238" s="18">
        <v>0</v>
      </c>
      <c r="X238" s="13">
        <v>0</v>
      </c>
      <c r="Y238" s="13">
        <v>0</v>
      </c>
      <c r="Z238" s="18">
        <v>0</v>
      </c>
      <c r="AA238" s="13">
        <v>0</v>
      </c>
      <c r="AB238" s="13">
        <v>0</v>
      </c>
      <c r="AC238" s="13">
        <v>0</v>
      </c>
      <c r="AD238" s="13">
        <v>0</v>
      </c>
      <c r="AE238" s="18">
        <v>0</v>
      </c>
      <c r="AF238" s="18">
        <v>0</v>
      </c>
      <c r="AG238" s="18">
        <v>5</v>
      </c>
      <c r="AH238" s="18">
        <v>50</v>
      </c>
      <c r="AI238" s="18">
        <v>0</v>
      </c>
      <c r="AJ238" s="18">
        <v>55</v>
      </c>
      <c r="AK238" s="73">
        <v>0</v>
      </c>
      <c r="AL238" s="15">
        <v>0</v>
      </c>
      <c r="AM238" s="13">
        <v>0</v>
      </c>
      <c r="AN238" s="17">
        <v>0</v>
      </c>
      <c r="AO238" s="13">
        <v>0</v>
      </c>
      <c r="AP238" s="13">
        <v>0</v>
      </c>
      <c r="AQ238" s="13">
        <v>0</v>
      </c>
      <c r="AR238" s="13">
        <v>0</v>
      </c>
      <c r="AS238" s="13">
        <v>0</v>
      </c>
      <c r="AT238" s="13">
        <v>0</v>
      </c>
      <c r="AU238" s="13">
        <v>0</v>
      </c>
      <c r="AV238" s="13">
        <v>0</v>
      </c>
      <c r="AW238" s="13">
        <v>0</v>
      </c>
      <c r="AX238" s="13">
        <v>0</v>
      </c>
      <c r="AY238" s="13">
        <v>0</v>
      </c>
      <c r="AZ238" s="13">
        <v>0</v>
      </c>
      <c r="BA238" s="13">
        <v>0</v>
      </c>
      <c r="BB238" s="13">
        <v>0</v>
      </c>
      <c r="BC238" s="13">
        <v>0</v>
      </c>
      <c r="BD238" s="13">
        <v>0</v>
      </c>
      <c r="BE238" s="13">
        <v>0</v>
      </c>
      <c r="BF238" s="13">
        <v>0</v>
      </c>
      <c r="BG238" s="13">
        <v>0</v>
      </c>
      <c r="BH238" s="13">
        <v>0</v>
      </c>
      <c r="BI238" s="13">
        <v>0</v>
      </c>
      <c r="BJ238" s="13">
        <v>0</v>
      </c>
      <c r="BK238" s="13">
        <v>0</v>
      </c>
      <c r="BL238" s="13">
        <v>0</v>
      </c>
      <c r="BM238" s="13">
        <v>0</v>
      </c>
      <c r="BN238" s="13">
        <v>0</v>
      </c>
      <c r="BO238" s="13">
        <v>0</v>
      </c>
      <c r="BP238" s="13">
        <v>0</v>
      </c>
      <c r="BQ238" s="13">
        <v>0</v>
      </c>
      <c r="BR238" s="13">
        <v>0</v>
      </c>
      <c r="BS238" s="13">
        <v>0</v>
      </c>
      <c r="BT238" s="13">
        <v>0</v>
      </c>
      <c r="BU238" s="13">
        <v>0</v>
      </c>
      <c r="BV238" s="13">
        <v>0</v>
      </c>
      <c r="BW238" s="13">
        <v>0</v>
      </c>
      <c r="BX238" s="13">
        <v>0</v>
      </c>
      <c r="BY238" s="13">
        <v>0</v>
      </c>
      <c r="BZ238" s="13">
        <v>0</v>
      </c>
      <c r="CA238" s="13">
        <v>0</v>
      </c>
      <c r="CB238" s="13">
        <v>0</v>
      </c>
      <c r="CC238" s="13">
        <v>0</v>
      </c>
      <c r="CD238" s="13">
        <v>0</v>
      </c>
      <c r="CE238" s="13">
        <v>0</v>
      </c>
      <c r="CF238" s="13">
        <v>0</v>
      </c>
      <c r="CG238" s="13">
        <v>0</v>
      </c>
      <c r="CH238" s="13">
        <v>0</v>
      </c>
    </row>
    <row r="239" spans="1:86">
      <c r="A239" s="171" t="s">
        <v>2939</v>
      </c>
      <c r="B239" s="18">
        <v>8</v>
      </c>
      <c r="C239" s="13">
        <v>0</v>
      </c>
      <c r="D239" s="13">
        <v>0</v>
      </c>
      <c r="E239" s="13">
        <v>0</v>
      </c>
      <c r="F239" s="13">
        <v>0</v>
      </c>
      <c r="G239" s="13">
        <v>0</v>
      </c>
      <c r="H239" s="18">
        <v>66</v>
      </c>
      <c r="I239" s="13">
        <v>0</v>
      </c>
      <c r="J239" s="13">
        <v>0</v>
      </c>
      <c r="K239" s="13">
        <v>0</v>
      </c>
      <c r="L239" s="13">
        <v>0</v>
      </c>
      <c r="M239" s="13">
        <v>0</v>
      </c>
      <c r="N239" s="13">
        <v>0</v>
      </c>
      <c r="O239" s="13">
        <v>0</v>
      </c>
      <c r="P239" s="13">
        <v>0</v>
      </c>
      <c r="Q239" s="13">
        <v>0</v>
      </c>
      <c r="R239" s="13">
        <v>0</v>
      </c>
      <c r="S239" s="13">
        <v>0</v>
      </c>
      <c r="T239" s="13">
        <v>0</v>
      </c>
      <c r="U239" s="13">
        <v>0</v>
      </c>
      <c r="V239" s="13">
        <v>0</v>
      </c>
      <c r="W239" s="13">
        <v>0</v>
      </c>
      <c r="X239" s="13">
        <v>0</v>
      </c>
      <c r="Y239" s="13">
        <v>0</v>
      </c>
      <c r="Z239" s="13">
        <v>0</v>
      </c>
      <c r="AA239" s="13">
        <v>0</v>
      </c>
      <c r="AB239" s="13">
        <v>0</v>
      </c>
      <c r="AC239" s="13">
        <v>0</v>
      </c>
      <c r="AD239" s="13">
        <v>0</v>
      </c>
      <c r="AE239" s="13">
        <v>0</v>
      </c>
      <c r="AF239" s="13">
        <v>0</v>
      </c>
      <c r="AG239" s="18">
        <v>8</v>
      </c>
      <c r="AH239" s="18">
        <v>66</v>
      </c>
      <c r="AI239" s="18">
        <v>0</v>
      </c>
      <c r="AJ239" s="18">
        <v>74</v>
      </c>
      <c r="AK239" s="73">
        <v>0</v>
      </c>
      <c r="AL239" s="15">
        <v>0</v>
      </c>
      <c r="AM239" s="13">
        <v>0</v>
      </c>
      <c r="AN239" s="17">
        <v>0</v>
      </c>
      <c r="AO239" s="13">
        <v>0</v>
      </c>
      <c r="AP239" s="13">
        <v>0</v>
      </c>
      <c r="AQ239" s="13">
        <v>0</v>
      </c>
      <c r="AR239" s="13">
        <v>0</v>
      </c>
      <c r="AS239" s="13">
        <v>0</v>
      </c>
      <c r="AT239" s="13">
        <v>0</v>
      </c>
      <c r="AU239" s="13">
        <v>0</v>
      </c>
      <c r="AV239" s="13">
        <v>0</v>
      </c>
      <c r="AW239" s="13">
        <v>0</v>
      </c>
      <c r="AX239" s="13">
        <v>0</v>
      </c>
      <c r="AY239" s="13">
        <v>0</v>
      </c>
      <c r="AZ239" s="13">
        <v>0</v>
      </c>
      <c r="BA239" s="13">
        <v>0</v>
      </c>
      <c r="BB239" s="13">
        <v>0</v>
      </c>
      <c r="BC239" s="13">
        <v>0</v>
      </c>
      <c r="BD239" s="13">
        <v>0</v>
      </c>
      <c r="BE239" s="13">
        <v>0</v>
      </c>
      <c r="BF239" s="13">
        <v>0</v>
      </c>
      <c r="BG239" s="13">
        <v>0</v>
      </c>
      <c r="BH239" s="13">
        <v>0</v>
      </c>
      <c r="BI239" s="13">
        <v>0</v>
      </c>
      <c r="BJ239" s="13">
        <v>0</v>
      </c>
      <c r="BK239" s="13">
        <v>0</v>
      </c>
      <c r="BL239" s="13">
        <v>0</v>
      </c>
      <c r="BM239" s="13">
        <v>0</v>
      </c>
      <c r="BN239" s="13">
        <v>0</v>
      </c>
      <c r="BO239" s="13">
        <v>0</v>
      </c>
      <c r="BP239" s="13">
        <v>0</v>
      </c>
      <c r="BQ239" s="13">
        <v>0</v>
      </c>
      <c r="BR239" s="13">
        <v>0</v>
      </c>
      <c r="BS239" s="13">
        <v>0</v>
      </c>
      <c r="BT239" s="13">
        <v>0</v>
      </c>
      <c r="BU239" s="13">
        <v>0</v>
      </c>
      <c r="BV239" s="13">
        <v>0</v>
      </c>
      <c r="BW239" s="13">
        <v>0</v>
      </c>
      <c r="BX239" s="13">
        <v>0</v>
      </c>
      <c r="BY239" s="13">
        <v>0</v>
      </c>
      <c r="BZ239" s="13">
        <v>0</v>
      </c>
      <c r="CA239" s="13">
        <v>0</v>
      </c>
      <c r="CB239" s="13">
        <v>0</v>
      </c>
      <c r="CC239" s="13">
        <v>0</v>
      </c>
      <c r="CD239" s="13">
        <v>0</v>
      </c>
      <c r="CE239" s="13">
        <v>0</v>
      </c>
      <c r="CF239" s="13">
        <v>0</v>
      </c>
      <c r="CG239" s="13">
        <v>0</v>
      </c>
      <c r="CH239" s="13">
        <v>0</v>
      </c>
    </row>
    <row r="240" spans="1:86">
      <c r="A240" s="171" t="s">
        <v>895</v>
      </c>
      <c r="B240" s="16">
        <v>9</v>
      </c>
      <c r="C240" s="14">
        <v>0</v>
      </c>
      <c r="D240" s="14">
        <v>0</v>
      </c>
      <c r="E240" s="16">
        <v>15</v>
      </c>
      <c r="F240" s="14">
        <v>0</v>
      </c>
      <c r="G240" s="14">
        <v>0</v>
      </c>
      <c r="H240" s="16">
        <v>66</v>
      </c>
      <c r="I240" s="14">
        <v>0</v>
      </c>
      <c r="J240" s="14">
        <v>0</v>
      </c>
      <c r="K240" s="16">
        <v>6</v>
      </c>
      <c r="L240" s="14">
        <v>0</v>
      </c>
      <c r="M240" s="14">
        <v>0</v>
      </c>
      <c r="N240" s="16">
        <v>102</v>
      </c>
      <c r="O240" s="14">
        <v>0</v>
      </c>
      <c r="P240" s="14">
        <v>0</v>
      </c>
      <c r="Q240" s="16">
        <v>0</v>
      </c>
      <c r="R240" s="14">
        <v>0</v>
      </c>
      <c r="S240" s="14">
        <v>0</v>
      </c>
      <c r="T240" s="14">
        <v>0</v>
      </c>
      <c r="U240" s="14">
        <v>0</v>
      </c>
      <c r="V240" s="14">
        <v>0</v>
      </c>
      <c r="W240" s="16">
        <v>0</v>
      </c>
      <c r="X240" s="14">
        <v>0</v>
      </c>
      <c r="Y240" s="14">
        <v>0</v>
      </c>
      <c r="Z240" s="14">
        <v>0</v>
      </c>
      <c r="AA240" s="14">
        <v>0</v>
      </c>
      <c r="AB240" s="14">
        <v>0</v>
      </c>
      <c r="AC240" s="14">
        <v>0</v>
      </c>
      <c r="AD240" s="14">
        <v>0</v>
      </c>
      <c r="AE240" s="14">
        <v>0</v>
      </c>
      <c r="AF240" s="14">
        <v>0</v>
      </c>
      <c r="AG240" s="16">
        <v>9</v>
      </c>
      <c r="AH240" s="16">
        <v>189</v>
      </c>
      <c r="AI240" s="19">
        <v>0</v>
      </c>
      <c r="AJ240" s="16">
        <v>198</v>
      </c>
      <c r="AK240" s="73">
        <v>0</v>
      </c>
      <c r="AL240" s="19">
        <v>0</v>
      </c>
      <c r="AM240" s="14">
        <v>0</v>
      </c>
      <c r="AN240" s="20">
        <v>0</v>
      </c>
      <c r="AO240" s="14">
        <v>0</v>
      </c>
      <c r="AP240" s="14">
        <v>0</v>
      </c>
      <c r="AQ240" s="14">
        <v>0</v>
      </c>
      <c r="AR240" s="14">
        <v>0</v>
      </c>
      <c r="AS240" s="14">
        <v>0</v>
      </c>
      <c r="AT240" s="14">
        <v>0</v>
      </c>
      <c r="AU240" s="14">
        <v>0</v>
      </c>
      <c r="AV240" s="14">
        <v>0</v>
      </c>
      <c r="AW240" s="14">
        <v>0</v>
      </c>
      <c r="AX240" s="14">
        <v>0</v>
      </c>
      <c r="AY240" s="14">
        <v>0</v>
      </c>
      <c r="AZ240" s="14">
        <v>0</v>
      </c>
      <c r="BA240" s="14">
        <v>0</v>
      </c>
      <c r="BB240" s="14">
        <v>0</v>
      </c>
      <c r="BC240" s="14">
        <v>0</v>
      </c>
      <c r="BD240" s="14">
        <v>0</v>
      </c>
      <c r="BE240" s="14">
        <v>0</v>
      </c>
      <c r="BF240" s="14">
        <v>0</v>
      </c>
      <c r="BG240" s="14">
        <v>0</v>
      </c>
      <c r="BH240" s="14">
        <v>0</v>
      </c>
      <c r="BI240" s="14">
        <v>0</v>
      </c>
      <c r="BJ240" s="14">
        <v>0</v>
      </c>
      <c r="BK240" s="14">
        <v>0</v>
      </c>
      <c r="BL240" s="14">
        <v>0</v>
      </c>
      <c r="BM240" s="14">
        <v>0</v>
      </c>
      <c r="BN240" s="14">
        <v>0</v>
      </c>
      <c r="BO240" s="14">
        <v>0</v>
      </c>
      <c r="BP240" s="14">
        <v>0</v>
      </c>
      <c r="BQ240" s="14">
        <v>0</v>
      </c>
      <c r="BR240" s="14">
        <v>0</v>
      </c>
      <c r="BS240" s="14">
        <v>0</v>
      </c>
      <c r="BT240" s="14">
        <v>0</v>
      </c>
      <c r="BU240" s="14">
        <v>0</v>
      </c>
      <c r="BV240" s="14">
        <v>0</v>
      </c>
      <c r="BW240" s="14">
        <v>0</v>
      </c>
      <c r="BX240" s="14">
        <v>0</v>
      </c>
      <c r="BY240" s="14">
        <v>0</v>
      </c>
      <c r="BZ240" s="14">
        <v>0</v>
      </c>
      <c r="CA240" s="14">
        <v>0</v>
      </c>
      <c r="CB240" s="14">
        <v>0</v>
      </c>
      <c r="CC240" s="14">
        <v>0</v>
      </c>
      <c r="CD240" s="14">
        <v>0</v>
      </c>
      <c r="CE240" s="14">
        <v>0</v>
      </c>
      <c r="CF240" s="14">
        <v>0</v>
      </c>
      <c r="CG240" s="14">
        <v>0</v>
      </c>
      <c r="CH240" s="14">
        <v>0</v>
      </c>
    </row>
    <row r="241" spans="1:101">
      <c r="A241" s="171" t="s">
        <v>2940</v>
      </c>
      <c r="B241" s="18">
        <v>8</v>
      </c>
      <c r="C241" s="13">
        <v>0</v>
      </c>
      <c r="D241" s="13">
        <v>0</v>
      </c>
      <c r="E241" s="18">
        <v>73</v>
      </c>
      <c r="F241" s="13">
        <v>0</v>
      </c>
      <c r="G241" s="13">
        <v>0</v>
      </c>
      <c r="H241" s="18">
        <v>45</v>
      </c>
      <c r="I241" s="13">
        <v>0</v>
      </c>
      <c r="J241" s="13">
        <v>0</v>
      </c>
      <c r="K241" s="18">
        <v>0</v>
      </c>
      <c r="L241" s="13">
        <v>0</v>
      </c>
      <c r="M241" s="13">
        <v>0</v>
      </c>
      <c r="N241" s="18">
        <v>0</v>
      </c>
      <c r="O241" s="13">
        <v>0</v>
      </c>
      <c r="P241" s="13">
        <v>0</v>
      </c>
      <c r="Q241" s="13">
        <v>0</v>
      </c>
      <c r="R241" s="13">
        <v>0</v>
      </c>
      <c r="S241" s="13">
        <v>0</v>
      </c>
      <c r="T241" s="13">
        <v>0</v>
      </c>
      <c r="U241" s="13">
        <v>0</v>
      </c>
      <c r="V241" s="13">
        <v>0</v>
      </c>
      <c r="W241" s="13">
        <v>0</v>
      </c>
      <c r="X241" s="13">
        <v>0</v>
      </c>
      <c r="Y241" s="13">
        <v>0</v>
      </c>
      <c r="Z241" s="13">
        <v>0</v>
      </c>
      <c r="AA241" s="13">
        <v>0</v>
      </c>
      <c r="AB241" s="13">
        <v>0</v>
      </c>
      <c r="AC241" s="13">
        <v>0</v>
      </c>
      <c r="AD241" s="13">
        <v>0</v>
      </c>
      <c r="AE241" s="13">
        <v>0</v>
      </c>
      <c r="AF241" s="13">
        <v>0</v>
      </c>
      <c r="AG241" s="18">
        <v>8</v>
      </c>
      <c r="AH241" s="18">
        <v>118</v>
      </c>
      <c r="AI241" s="15">
        <v>0</v>
      </c>
      <c r="AJ241" s="18">
        <v>126</v>
      </c>
      <c r="AK241" s="73">
        <v>0</v>
      </c>
      <c r="AL241" s="15">
        <v>0</v>
      </c>
      <c r="AM241" s="13">
        <v>0</v>
      </c>
      <c r="AN241" s="17">
        <v>0</v>
      </c>
      <c r="AO241" s="13">
        <v>0</v>
      </c>
      <c r="AP241" s="13">
        <v>0</v>
      </c>
      <c r="AQ241" s="13">
        <v>0</v>
      </c>
      <c r="AR241" s="13">
        <v>0</v>
      </c>
      <c r="AS241" s="13">
        <v>0</v>
      </c>
      <c r="AT241" s="13">
        <v>0</v>
      </c>
      <c r="AU241" s="13">
        <v>0</v>
      </c>
      <c r="AV241" s="13">
        <v>0</v>
      </c>
      <c r="AW241" s="13">
        <v>0</v>
      </c>
      <c r="AX241" s="13">
        <v>0</v>
      </c>
      <c r="AY241" s="13">
        <v>0</v>
      </c>
      <c r="AZ241" s="13">
        <v>0</v>
      </c>
      <c r="BA241" s="13">
        <v>0</v>
      </c>
      <c r="BB241" s="13">
        <v>0</v>
      </c>
      <c r="BC241" s="13">
        <v>0</v>
      </c>
      <c r="BD241" s="13">
        <v>0</v>
      </c>
      <c r="BE241" s="13">
        <v>0</v>
      </c>
      <c r="BF241" s="13">
        <v>0</v>
      </c>
      <c r="BG241" s="13">
        <v>0</v>
      </c>
      <c r="BH241" s="13">
        <v>0</v>
      </c>
      <c r="BI241" s="13">
        <v>0</v>
      </c>
      <c r="BJ241" s="13">
        <v>0</v>
      </c>
      <c r="BK241" s="13">
        <v>0</v>
      </c>
      <c r="BL241" s="13">
        <v>0</v>
      </c>
      <c r="BM241" s="13">
        <v>0</v>
      </c>
      <c r="BN241" s="13">
        <v>0</v>
      </c>
      <c r="BO241" s="13">
        <v>0</v>
      </c>
      <c r="BP241" s="13">
        <v>0</v>
      </c>
      <c r="BQ241" s="13">
        <v>0</v>
      </c>
      <c r="BR241" s="13">
        <v>0</v>
      </c>
      <c r="BS241" s="13">
        <v>0</v>
      </c>
      <c r="BT241" s="13">
        <v>0</v>
      </c>
      <c r="BU241" s="13">
        <v>0</v>
      </c>
      <c r="BV241" s="13">
        <v>0</v>
      </c>
      <c r="BW241" s="13">
        <v>0</v>
      </c>
      <c r="BX241" s="13">
        <v>0</v>
      </c>
      <c r="BY241" s="13">
        <v>0</v>
      </c>
      <c r="BZ241" s="13">
        <v>0</v>
      </c>
      <c r="CA241" s="13">
        <v>0</v>
      </c>
      <c r="CB241" s="13">
        <v>0</v>
      </c>
      <c r="CC241" s="13">
        <v>0</v>
      </c>
      <c r="CD241" s="13">
        <v>0</v>
      </c>
      <c r="CE241" s="13">
        <v>0</v>
      </c>
      <c r="CF241" s="13">
        <v>0</v>
      </c>
      <c r="CG241" s="13">
        <v>0</v>
      </c>
      <c r="CH241" s="13">
        <v>0</v>
      </c>
    </row>
    <row r="242" spans="1:101">
      <c r="A242" s="171" t="s">
        <v>875</v>
      </c>
      <c r="B242" s="18">
        <v>7</v>
      </c>
      <c r="C242" s="13">
        <v>0</v>
      </c>
      <c r="D242" s="13">
        <v>0</v>
      </c>
      <c r="E242" s="18">
        <v>5</v>
      </c>
      <c r="F242" s="13">
        <v>0</v>
      </c>
      <c r="G242" s="13">
        <v>0</v>
      </c>
      <c r="H242" s="18">
        <v>69</v>
      </c>
      <c r="I242" s="13">
        <v>0</v>
      </c>
      <c r="J242" s="13">
        <v>0</v>
      </c>
      <c r="K242" s="18">
        <v>25</v>
      </c>
      <c r="L242" s="13">
        <v>0</v>
      </c>
      <c r="M242" s="13">
        <v>0</v>
      </c>
      <c r="N242" s="18">
        <v>11</v>
      </c>
      <c r="O242" s="13">
        <v>0</v>
      </c>
      <c r="P242" s="13">
        <v>0</v>
      </c>
      <c r="Q242" s="18">
        <v>4</v>
      </c>
      <c r="R242" s="13">
        <v>0</v>
      </c>
      <c r="S242" s="13">
        <v>0</v>
      </c>
      <c r="T242" s="13">
        <v>0</v>
      </c>
      <c r="U242" s="13">
        <v>0</v>
      </c>
      <c r="V242" s="13">
        <v>0</v>
      </c>
      <c r="W242" s="13">
        <v>0</v>
      </c>
      <c r="X242" s="13">
        <v>0</v>
      </c>
      <c r="Y242" s="13">
        <v>0</v>
      </c>
      <c r="Z242" s="13">
        <v>0</v>
      </c>
      <c r="AA242" s="13">
        <v>0</v>
      </c>
      <c r="AB242" s="13">
        <v>0</v>
      </c>
      <c r="AC242" s="13">
        <v>0</v>
      </c>
      <c r="AD242" s="13">
        <v>0</v>
      </c>
      <c r="AE242" s="13">
        <v>0</v>
      </c>
      <c r="AF242" s="18">
        <v>0</v>
      </c>
      <c r="AG242" s="18">
        <v>7</v>
      </c>
      <c r="AH242" s="18">
        <v>114</v>
      </c>
      <c r="AI242" s="18">
        <v>0</v>
      </c>
      <c r="AJ242" s="18">
        <v>121</v>
      </c>
      <c r="AK242" s="73">
        <v>0</v>
      </c>
      <c r="AL242" s="15">
        <v>0</v>
      </c>
      <c r="AM242" s="13">
        <v>0</v>
      </c>
      <c r="AN242" s="17">
        <v>0</v>
      </c>
      <c r="AO242" s="13">
        <v>0</v>
      </c>
      <c r="AP242" s="13">
        <v>0</v>
      </c>
      <c r="AQ242" s="13">
        <v>0</v>
      </c>
      <c r="AR242" s="13">
        <v>0</v>
      </c>
      <c r="AS242" s="13">
        <v>0</v>
      </c>
      <c r="AT242" s="13">
        <v>0</v>
      </c>
      <c r="AU242" s="13">
        <v>0</v>
      </c>
      <c r="AV242" s="13">
        <v>0</v>
      </c>
      <c r="AW242" s="13">
        <v>0</v>
      </c>
      <c r="AX242" s="13">
        <v>0</v>
      </c>
      <c r="AY242" s="13">
        <v>0</v>
      </c>
      <c r="AZ242" s="13">
        <v>0</v>
      </c>
      <c r="BA242" s="13">
        <v>0</v>
      </c>
      <c r="BB242" s="13">
        <v>0</v>
      </c>
      <c r="BC242" s="13">
        <v>0</v>
      </c>
      <c r="BD242" s="13">
        <v>0</v>
      </c>
      <c r="BE242" s="13">
        <v>0</v>
      </c>
      <c r="BF242" s="13">
        <v>0</v>
      </c>
      <c r="BG242" s="13">
        <v>0</v>
      </c>
      <c r="BH242" s="13">
        <v>0</v>
      </c>
      <c r="BI242" s="13">
        <v>0</v>
      </c>
      <c r="BJ242" s="13">
        <v>0</v>
      </c>
      <c r="BK242" s="13">
        <v>0</v>
      </c>
      <c r="BL242" s="13">
        <v>0</v>
      </c>
      <c r="BM242" s="13">
        <v>0</v>
      </c>
      <c r="BN242" s="13">
        <v>0</v>
      </c>
      <c r="BO242" s="13">
        <v>0</v>
      </c>
      <c r="BP242" s="13">
        <v>0</v>
      </c>
      <c r="BQ242" s="13">
        <v>0</v>
      </c>
      <c r="BR242" s="13">
        <v>0</v>
      </c>
      <c r="BS242" s="13">
        <v>0</v>
      </c>
      <c r="BT242" s="13">
        <v>0</v>
      </c>
      <c r="BU242" s="13">
        <v>0</v>
      </c>
      <c r="BV242" s="13">
        <v>0</v>
      </c>
      <c r="BW242" s="13">
        <v>0</v>
      </c>
      <c r="BX242" s="13">
        <v>0</v>
      </c>
      <c r="BY242" s="13">
        <v>0</v>
      </c>
      <c r="BZ242" s="13">
        <v>0</v>
      </c>
      <c r="CA242" s="13">
        <v>0</v>
      </c>
      <c r="CB242" s="13">
        <v>0</v>
      </c>
      <c r="CC242" s="13">
        <v>0</v>
      </c>
      <c r="CD242" s="13">
        <v>0</v>
      </c>
      <c r="CE242" s="13">
        <v>0</v>
      </c>
      <c r="CF242" s="13">
        <v>0</v>
      </c>
      <c r="CG242" s="13">
        <v>0</v>
      </c>
      <c r="CH242" s="13">
        <v>0</v>
      </c>
    </row>
    <row r="243" spans="1:101">
      <c r="A243" s="69" t="s">
        <v>2941</v>
      </c>
      <c r="B243" s="18">
        <v>9</v>
      </c>
      <c r="C243" s="13">
        <v>0</v>
      </c>
      <c r="D243" s="13">
        <v>0</v>
      </c>
      <c r="E243" s="18">
        <v>19</v>
      </c>
      <c r="F243" s="13">
        <v>0</v>
      </c>
      <c r="G243" s="13">
        <v>0</v>
      </c>
      <c r="H243" s="18">
        <v>95</v>
      </c>
      <c r="I243" s="13">
        <v>0</v>
      </c>
      <c r="J243" s="13">
        <v>0</v>
      </c>
      <c r="K243" s="18">
        <v>2</v>
      </c>
      <c r="L243" s="13">
        <v>0</v>
      </c>
      <c r="M243" s="13">
        <v>0</v>
      </c>
      <c r="N243" s="18">
        <v>0</v>
      </c>
      <c r="O243" s="13">
        <v>0</v>
      </c>
      <c r="P243" s="13">
        <v>0</v>
      </c>
      <c r="Q243" s="18">
        <v>0</v>
      </c>
      <c r="R243" s="13">
        <v>0</v>
      </c>
      <c r="S243" s="13">
        <v>0</v>
      </c>
      <c r="T243" s="13">
        <v>0</v>
      </c>
      <c r="U243" s="13">
        <v>0</v>
      </c>
      <c r="V243" s="13">
        <v>0</v>
      </c>
      <c r="W243" s="13">
        <v>0</v>
      </c>
      <c r="X243" s="13">
        <v>0</v>
      </c>
      <c r="Y243" s="13">
        <v>0</v>
      </c>
      <c r="Z243" s="13">
        <v>0</v>
      </c>
      <c r="AA243" s="13">
        <v>0</v>
      </c>
      <c r="AB243" s="13">
        <v>0</v>
      </c>
      <c r="AC243" s="13">
        <v>0</v>
      </c>
      <c r="AD243" s="13">
        <v>0</v>
      </c>
      <c r="AE243" s="13">
        <v>0</v>
      </c>
      <c r="AF243" s="18">
        <v>0</v>
      </c>
      <c r="AG243" s="18">
        <v>9</v>
      </c>
      <c r="AH243" s="18">
        <v>116</v>
      </c>
      <c r="AI243" s="18">
        <v>0</v>
      </c>
      <c r="AJ243" s="18">
        <v>125</v>
      </c>
      <c r="AK243" s="73">
        <v>0</v>
      </c>
      <c r="AL243" s="15">
        <v>0</v>
      </c>
      <c r="AM243" s="13">
        <v>0</v>
      </c>
      <c r="AN243" s="17">
        <v>0</v>
      </c>
      <c r="AO243" s="13">
        <v>0</v>
      </c>
      <c r="AP243" s="13">
        <v>0</v>
      </c>
      <c r="AQ243" s="13">
        <v>0</v>
      </c>
      <c r="AR243" s="13">
        <v>0</v>
      </c>
      <c r="AS243" s="13">
        <v>0</v>
      </c>
      <c r="AT243" s="13">
        <v>0</v>
      </c>
      <c r="AU243" s="13">
        <v>0</v>
      </c>
      <c r="AV243" s="13">
        <v>0</v>
      </c>
      <c r="AW243" s="13">
        <v>0</v>
      </c>
      <c r="AX243" s="13">
        <v>0</v>
      </c>
      <c r="AY243" s="13">
        <v>0</v>
      </c>
      <c r="AZ243" s="13">
        <v>0</v>
      </c>
      <c r="BA243" s="13">
        <v>0</v>
      </c>
      <c r="BB243" s="13">
        <v>0</v>
      </c>
      <c r="BC243" s="13">
        <v>0</v>
      </c>
      <c r="BD243" s="13">
        <v>0</v>
      </c>
      <c r="BE243" s="13">
        <v>0</v>
      </c>
      <c r="BF243" s="13">
        <v>0</v>
      </c>
      <c r="BG243" s="13">
        <v>0</v>
      </c>
      <c r="BH243" s="13">
        <v>0</v>
      </c>
      <c r="BI243" s="13">
        <v>0</v>
      </c>
      <c r="BJ243" s="13">
        <v>0</v>
      </c>
      <c r="BK243" s="13">
        <v>0</v>
      </c>
      <c r="BL243" s="13">
        <v>0</v>
      </c>
      <c r="BM243" s="13">
        <v>0</v>
      </c>
      <c r="BN243" s="13">
        <v>0</v>
      </c>
      <c r="BO243" s="13">
        <v>0</v>
      </c>
      <c r="BP243" s="13">
        <v>0</v>
      </c>
      <c r="BQ243" s="13">
        <v>0</v>
      </c>
      <c r="BR243" s="13">
        <v>0</v>
      </c>
      <c r="BS243" s="13">
        <v>0</v>
      </c>
      <c r="BT243" s="13">
        <v>0</v>
      </c>
      <c r="BU243" s="13">
        <v>0</v>
      </c>
      <c r="BV243" s="13">
        <v>0</v>
      </c>
      <c r="BW243" s="13">
        <v>0</v>
      </c>
      <c r="BX243" s="13">
        <v>0</v>
      </c>
      <c r="BY243" s="13">
        <v>0</v>
      </c>
      <c r="BZ243" s="13">
        <v>0</v>
      </c>
      <c r="CA243" s="13">
        <v>0</v>
      </c>
      <c r="CB243" s="13">
        <v>0</v>
      </c>
      <c r="CC243" s="13">
        <v>0</v>
      </c>
      <c r="CD243" s="13">
        <v>0</v>
      </c>
      <c r="CE243" s="13">
        <v>0</v>
      </c>
      <c r="CF243" s="13">
        <v>0</v>
      </c>
      <c r="CG243" s="13">
        <v>0</v>
      </c>
      <c r="CH243" s="13">
        <v>0</v>
      </c>
    </row>
    <row r="244" spans="1:101">
      <c r="A244" s="171" t="s">
        <v>2942</v>
      </c>
      <c r="B244" s="16">
        <v>7</v>
      </c>
      <c r="C244" s="13">
        <v>0</v>
      </c>
      <c r="D244" s="13">
        <v>0</v>
      </c>
      <c r="E244" s="16">
        <v>0</v>
      </c>
      <c r="F244" s="14">
        <v>0</v>
      </c>
      <c r="G244" s="14">
        <v>0</v>
      </c>
      <c r="H244" s="16">
        <v>60</v>
      </c>
      <c r="I244" s="13">
        <v>0</v>
      </c>
      <c r="J244" s="13">
        <v>0</v>
      </c>
      <c r="K244" s="16">
        <v>0</v>
      </c>
      <c r="L244" s="13">
        <v>0</v>
      </c>
      <c r="M244" s="13">
        <v>0</v>
      </c>
      <c r="N244" s="16">
        <v>0</v>
      </c>
      <c r="O244" s="13">
        <v>0</v>
      </c>
      <c r="P244" s="13">
        <v>0</v>
      </c>
      <c r="Q244" s="16">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6">
        <v>7</v>
      </c>
      <c r="AH244" s="16">
        <v>60</v>
      </c>
      <c r="AI244" s="16">
        <v>0</v>
      </c>
      <c r="AJ244" s="16">
        <v>67</v>
      </c>
      <c r="AK244" s="73">
        <v>0</v>
      </c>
      <c r="AL244" s="15">
        <v>0</v>
      </c>
      <c r="AM244" s="13">
        <v>0</v>
      </c>
      <c r="AN244" s="17">
        <v>0</v>
      </c>
      <c r="AO244" s="13">
        <v>0</v>
      </c>
      <c r="AP244" s="13">
        <v>0</v>
      </c>
      <c r="AQ244" s="13">
        <v>0</v>
      </c>
      <c r="AR244" s="13">
        <v>0</v>
      </c>
      <c r="AS244" s="13">
        <v>0</v>
      </c>
      <c r="AT244" s="13">
        <v>0</v>
      </c>
      <c r="AU244" s="13">
        <v>0</v>
      </c>
      <c r="AV244" s="13">
        <v>0</v>
      </c>
      <c r="AW244" s="13">
        <v>0</v>
      </c>
      <c r="AX244" s="13">
        <v>0</v>
      </c>
      <c r="AY244" s="13">
        <v>0</v>
      </c>
      <c r="AZ244" s="13">
        <v>0</v>
      </c>
      <c r="BA244" s="13">
        <v>0</v>
      </c>
      <c r="BB244" s="13">
        <v>0</v>
      </c>
      <c r="BC244" s="13">
        <v>0</v>
      </c>
      <c r="BD244" s="13">
        <v>0</v>
      </c>
      <c r="BE244" s="13">
        <v>0</v>
      </c>
      <c r="BF244" s="13">
        <v>0</v>
      </c>
      <c r="BG244" s="13">
        <v>0</v>
      </c>
      <c r="BH244" s="13">
        <v>0</v>
      </c>
      <c r="BI244" s="13">
        <v>0</v>
      </c>
      <c r="BJ244" s="13">
        <v>0</v>
      </c>
      <c r="BK244" s="13">
        <v>0</v>
      </c>
      <c r="BL244" s="13">
        <v>0</v>
      </c>
      <c r="BM244" s="13">
        <v>0</v>
      </c>
      <c r="BN244" s="13">
        <v>0</v>
      </c>
      <c r="BO244" s="13">
        <v>0</v>
      </c>
      <c r="BP244" s="13">
        <v>0</v>
      </c>
      <c r="BQ244" s="13">
        <v>0</v>
      </c>
      <c r="BR244" s="13">
        <v>0</v>
      </c>
      <c r="BS244" s="13">
        <v>0</v>
      </c>
      <c r="BT244" s="13">
        <v>0</v>
      </c>
      <c r="BU244" s="13">
        <v>0</v>
      </c>
      <c r="BV244" s="13">
        <v>0</v>
      </c>
      <c r="BW244" s="13">
        <v>0</v>
      </c>
      <c r="BX244" s="13">
        <v>0</v>
      </c>
      <c r="BY244" s="13">
        <v>0</v>
      </c>
      <c r="BZ244" s="13">
        <v>0</v>
      </c>
      <c r="CA244" s="13">
        <v>0</v>
      </c>
      <c r="CB244" s="13">
        <v>0</v>
      </c>
      <c r="CC244" s="13">
        <v>0</v>
      </c>
      <c r="CD244" s="13">
        <v>0</v>
      </c>
      <c r="CE244" s="13">
        <v>0</v>
      </c>
      <c r="CF244" s="13">
        <v>0</v>
      </c>
      <c r="CG244" s="13">
        <v>0</v>
      </c>
      <c r="CH244" s="13">
        <v>0</v>
      </c>
    </row>
    <row r="245" spans="1:101">
      <c r="A245" s="173" t="s">
        <v>2943</v>
      </c>
      <c r="B245" s="18">
        <v>18</v>
      </c>
      <c r="C245" s="13">
        <v>0</v>
      </c>
      <c r="D245" s="13">
        <v>0</v>
      </c>
      <c r="E245" s="18">
        <v>24</v>
      </c>
      <c r="F245" s="13">
        <v>0</v>
      </c>
      <c r="G245" s="13">
        <v>0</v>
      </c>
      <c r="H245" s="18">
        <v>159</v>
      </c>
      <c r="I245" s="13">
        <v>0</v>
      </c>
      <c r="J245" s="13">
        <v>0</v>
      </c>
      <c r="K245" s="18">
        <v>51</v>
      </c>
      <c r="L245" s="13">
        <v>0</v>
      </c>
      <c r="M245" s="13">
        <v>0</v>
      </c>
      <c r="N245" s="18">
        <v>0</v>
      </c>
      <c r="O245" s="13">
        <v>0</v>
      </c>
      <c r="P245" s="13">
        <v>0</v>
      </c>
      <c r="Q245" s="18">
        <v>0</v>
      </c>
      <c r="R245" s="13">
        <v>0</v>
      </c>
      <c r="S245" s="13">
        <v>0</v>
      </c>
      <c r="T245" s="13">
        <v>0</v>
      </c>
      <c r="U245" s="13">
        <v>0</v>
      </c>
      <c r="V245" s="13">
        <v>0</v>
      </c>
      <c r="W245" s="13">
        <v>0</v>
      </c>
      <c r="X245" s="13">
        <v>0</v>
      </c>
      <c r="Y245" s="13">
        <v>0</v>
      </c>
      <c r="Z245" s="13">
        <v>0</v>
      </c>
      <c r="AA245" s="13">
        <v>0</v>
      </c>
      <c r="AB245" s="13">
        <v>0</v>
      </c>
      <c r="AC245" s="13">
        <v>0</v>
      </c>
      <c r="AD245" s="13">
        <v>0</v>
      </c>
      <c r="AE245" s="13">
        <v>0</v>
      </c>
      <c r="AF245" s="18">
        <v>0</v>
      </c>
      <c r="AG245" s="18">
        <v>18</v>
      </c>
      <c r="AH245" s="18">
        <v>234</v>
      </c>
      <c r="AI245" s="18">
        <v>0</v>
      </c>
      <c r="AJ245" s="18">
        <v>252</v>
      </c>
      <c r="AK245" s="73">
        <v>0</v>
      </c>
      <c r="AL245" s="15">
        <v>0</v>
      </c>
      <c r="AM245" s="13">
        <v>0</v>
      </c>
      <c r="AN245" s="17">
        <v>0</v>
      </c>
      <c r="AO245" s="13">
        <v>0</v>
      </c>
      <c r="AP245" s="13">
        <v>0</v>
      </c>
      <c r="AQ245" s="13">
        <v>0</v>
      </c>
      <c r="AR245" s="13">
        <v>0</v>
      </c>
      <c r="AS245" s="13">
        <v>0</v>
      </c>
      <c r="AT245" s="13">
        <v>0</v>
      </c>
      <c r="AU245" s="13">
        <v>0</v>
      </c>
      <c r="AV245" s="13">
        <v>0</v>
      </c>
      <c r="AW245" s="13">
        <v>0</v>
      </c>
      <c r="AX245" s="13">
        <v>0</v>
      </c>
      <c r="AY245" s="13">
        <v>0</v>
      </c>
      <c r="AZ245" s="13">
        <v>0</v>
      </c>
      <c r="BA245" s="13">
        <v>0</v>
      </c>
      <c r="BB245" s="13">
        <v>0</v>
      </c>
      <c r="BC245" s="13">
        <v>0</v>
      </c>
      <c r="BD245" s="13">
        <v>0</v>
      </c>
      <c r="BE245" s="13">
        <v>0</v>
      </c>
      <c r="BF245" s="13">
        <v>0</v>
      </c>
      <c r="BG245" s="13">
        <v>0</v>
      </c>
      <c r="BH245" s="13">
        <v>0</v>
      </c>
      <c r="BI245" s="13">
        <v>0</v>
      </c>
      <c r="BJ245" s="13">
        <v>0</v>
      </c>
      <c r="BK245" s="13">
        <v>0</v>
      </c>
      <c r="BL245" s="13">
        <v>0</v>
      </c>
      <c r="BM245" s="13">
        <v>0</v>
      </c>
      <c r="BN245" s="13">
        <v>0</v>
      </c>
      <c r="BO245" s="13">
        <v>0</v>
      </c>
      <c r="BP245" s="13">
        <v>0</v>
      </c>
      <c r="BQ245" s="13">
        <v>0</v>
      </c>
      <c r="BR245" s="13">
        <v>0</v>
      </c>
      <c r="BS245" s="13">
        <v>0</v>
      </c>
      <c r="BT245" s="13">
        <v>0</v>
      </c>
      <c r="BU245" s="13">
        <v>0</v>
      </c>
      <c r="BV245" s="13">
        <v>0</v>
      </c>
      <c r="BW245" s="13">
        <v>0</v>
      </c>
      <c r="BX245" s="13">
        <v>0</v>
      </c>
      <c r="BY245" s="13">
        <v>0</v>
      </c>
      <c r="BZ245" s="13">
        <v>0</v>
      </c>
      <c r="CA245" s="13">
        <v>0</v>
      </c>
      <c r="CB245" s="13">
        <v>0</v>
      </c>
      <c r="CC245" s="13">
        <v>0</v>
      </c>
      <c r="CD245" s="13">
        <v>0</v>
      </c>
      <c r="CE245" s="13">
        <v>0</v>
      </c>
      <c r="CF245" s="13">
        <v>0</v>
      </c>
      <c r="CG245" s="13">
        <v>0</v>
      </c>
      <c r="CH245" s="13">
        <v>0</v>
      </c>
    </row>
    <row r="246" spans="1:101">
      <c r="A246" s="171" t="s">
        <v>2944</v>
      </c>
      <c r="B246" s="16">
        <v>6</v>
      </c>
      <c r="C246" s="13">
        <v>0</v>
      </c>
      <c r="D246" s="13">
        <v>0</v>
      </c>
      <c r="E246" s="16">
        <v>0</v>
      </c>
      <c r="F246" s="14">
        <v>0</v>
      </c>
      <c r="G246" s="14">
        <v>0</v>
      </c>
      <c r="H246" s="16">
        <v>74</v>
      </c>
      <c r="I246" s="13">
        <v>0</v>
      </c>
      <c r="J246" s="13">
        <v>0</v>
      </c>
      <c r="K246" s="16">
        <v>0</v>
      </c>
      <c r="L246" s="13">
        <v>0</v>
      </c>
      <c r="M246" s="13">
        <v>0</v>
      </c>
      <c r="N246" s="16">
        <v>5</v>
      </c>
      <c r="O246" s="13">
        <v>0</v>
      </c>
      <c r="P246" s="13">
        <v>0</v>
      </c>
      <c r="Q246" s="16">
        <v>0</v>
      </c>
      <c r="R246" s="13">
        <v>0</v>
      </c>
      <c r="S246" s="13">
        <v>0</v>
      </c>
      <c r="T246" s="13">
        <v>0</v>
      </c>
      <c r="U246" s="13">
        <v>0</v>
      </c>
      <c r="V246" s="13">
        <v>0</v>
      </c>
      <c r="W246" s="13">
        <v>0</v>
      </c>
      <c r="X246" s="13">
        <v>0</v>
      </c>
      <c r="Y246" s="13">
        <v>0</v>
      </c>
      <c r="Z246" s="13">
        <v>0</v>
      </c>
      <c r="AA246" s="13">
        <v>0</v>
      </c>
      <c r="AB246" s="13">
        <v>0</v>
      </c>
      <c r="AC246" s="13">
        <v>0</v>
      </c>
      <c r="AD246" s="13">
        <v>0</v>
      </c>
      <c r="AE246" s="13">
        <v>0</v>
      </c>
      <c r="AF246" s="13">
        <v>0</v>
      </c>
      <c r="AG246" s="16">
        <v>6</v>
      </c>
      <c r="AH246" s="16">
        <v>79</v>
      </c>
      <c r="AI246" s="16">
        <v>0</v>
      </c>
      <c r="AJ246" s="16">
        <v>85</v>
      </c>
      <c r="AK246" s="73">
        <v>0</v>
      </c>
      <c r="AL246" s="15">
        <v>0</v>
      </c>
      <c r="AM246" s="13">
        <v>0</v>
      </c>
      <c r="AN246" s="17">
        <v>0</v>
      </c>
      <c r="AO246" s="13">
        <v>0</v>
      </c>
      <c r="AP246" s="13">
        <v>0</v>
      </c>
      <c r="AQ246" s="13">
        <v>0</v>
      </c>
      <c r="AR246" s="13">
        <v>0</v>
      </c>
      <c r="AS246" s="13">
        <v>0</v>
      </c>
      <c r="AT246" s="13">
        <v>0</v>
      </c>
      <c r="AU246" s="13">
        <v>0</v>
      </c>
      <c r="AV246" s="13">
        <v>0</v>
      </c>
      <c r="AW246" s="13">
        <v>0</v>
      </c>
      <c r="AX246" s="13">
        <v>0</v>
      </c>
      <c r="AY246" s="13">
        <v>0</v>
      </c>
      <c r="AZ246" s="13">
        <v>0</v>
      </c>
      <c r="BA246" s="13">
        <v>0</v>
      </c>
      <c r="BB246" s="13">
        <v>0</v>
      </c>
      <c r="BC246" s="13">
        <v>0</v>
      </c>
      <c r="BD246" s="13">
        <v>0</v>
      </c>
      <c r="BE246" s="13">
        <v>0</v>
      </c>
      <c r="BF246" s="13">
        <v>0</v>
      </c>
      <c r="BG246" s="13">
        <v>0</v>
      </c>
      <c r="BH246" s="13">
        <v>0</v>
      </c>
      <c r="BI246" s="13">
        <v>0</v>
      </c>
      <c r="BJ246" s="13">
        <v>0</v>
      </c>
      <c r="BK246" s="13">
        <v>0</v>
      </c>
      <c r="BL246" s="13">
        <v>0</v>
      </c>
      <c r="BM246" s="13">
        <v>0</v>
      </c>
      <c r="BN246" s="13">
        <v>0</v>
      </c>
      <c r="BO246" s="13">
        <v>0</v>
      </c>
      <c r="BP246" s="13">
        <v>0</v>
      </c>
      <c r="BQ246" s="13">
        <v>0</v>
      </c>
      <c r="BR246" s="13">
        <v>0</v>
      </c>
      <c r="BS246" s="13">
        <v>0</v>
      </c>
      <c r="BT246" s="13">
        <v>0</v>
      </c>
      <c r="BU246" s="13">
        <v>0</v>
      </c>
      <c r="BV246" s="13">
        <v>0</v>
      </c>
      <c r="BW246" s="13">
        <v>0</v>
      </c>
      <c r="BX246" s="13">
        <v>0</v>
      </c>
      <c r="BY246" s="13">
        <v>0</v>
      </c>
      <c r="BZ246" s="13">
        <v>0</v>
      </c>
      <c r="CA246" s="13">
        <v>0</v>
      </c>
      <c r="CB246" s="13">
        <v>0</v>
      </c>
      <c r="CC246" s="13">
        <v>0</v>
      </c>
      <c r="CD246" s="13">
        <v>0</v>
      </c>
      <c r="CE246" s="13">
        <v>0</v>
      </c>
      <c r="CF246" s="13">
        <v>0</v>
      </c>
      <c r="CG246" s="13">
        <v>0</v>
      </c>
      <c r="CH246" s="13">
        <v>0</v>
      </c>
    </row>
    <row r="247" spans="1:101">
      <c r="A247" s="171" t="s">
        <v>876</v>
      </c>
      <c r="B247" s="18">
        <v>8</v>
      </c>
      <c r="C247" s="13">
        <v>0</v>
      </c>
      <c r="D247" s="13">
        <v>0</v>
      </c>
      <c r="E247" s="18">
        <v>8</v>
      </c>
      <c r="F247" s="13">
        <v>0</v>
      </c>
      <c r="G247" s="13">
        <v>0</v>
      </c>
      <c r="H247" s="18">
        <v>50</v>
      </c>
      <c r="I247" s="13">
        <v>0</v>
      </c>
      <c r="J247" s="13">
        <v>0</v>
      </c>
      <c r="K247" s="13">
        <v>0</v>
      </c>
      <c r="L247" s="13">
        <v>0</v>
      </c>
      <c r="M247" s="13">
        <v>0</v>
      </c>
      <c r="N247" s="13">
        <v>0</v>
      </c>
      <c r="O247" s="13">
        <v>0</v>
      </c>
      <c r="P247" s="13">
        <v>0</v>
      </c>
      <c r="Q247" s="13">
        <v>0</v>
      </c>
      <c r="R247" s="13">
        <v>0</v>
      </c>
      <c r="S247" s="13">
        <v>0</v>
      </c>
      <c r="T247" s="13">
        <v>0</v>
      </c>
      <c r="U247" s="13">
        <v>0</v>
      </c>
      <c r="V247" s="13">
        <v>0</v>
      </c>
      <c r="W247" s="13">
        <v>0</v>
      </c>
      <c r="X247" s="13">
        <v>0</v>
      </c>
      <c r="Y247" s="13">
        <v>0</v>
      </c>
      <c r="Z247" s="13">
        <v>0</v>
      </c>
      <c r="AA247" s="13">
        <v>0</v>
      </c>
      <c r="AB247" s="13">
        <v>0</v>
      </c>
      <c r="AC247" s="13">
        <v>0</v>
      </c>
      <c r="AD247" s="13">
        <v>0</v>
      </c>
      <c r="AE247" s="13">
        <v>0</v>
      </c>
      <c r="AF247" s="13">
        <v>0</v>
      </c>
      <c r="AG247" s="18">
        <v>8</v>
      </c>
      <c r="AH247" s="18">
        <v>58</v>
      </c>
      <c r="AI247" s="15">
        <v>0</v>
      </c>
      <c r="AJ247" s="18">
        <v>66</v>
      </c>
      <c r="AK247" s="73">
        <v>0</v>
      </c>
      <c r="AL247" s="15">
        <v>0</v>
      </c>
      <c r="AM247" s="13">
        <v>0</v>
      </c>
      <c r="AN247" s="17">
        <v>0</v>
      </c>
      <c r="AO247" s="13">
        <v>0</v>
      </c>
      <c r="AP247" s="13">
        <v>0</v>
      </c>
      <c r="AQ247" s="13">
        <v>0</v>
      </c>
      <c r="AR247" s="13">
        <v>0</v>
      </c>
      <c r="AS247" s="13">
        <v>0</v>
      </c>
      <c r="AT247" s="13">
        <v>0</v>
      </c>
      <c r="AU247" s="13">
        <v>0</v>
      </c>
      <c r="AV247" s="13">
        <v>0</v>
      </c>
      <c r="AW247" s="13">
        <v>0</v>
      </c>
      <c r="AX247" s="13">
        <v>0</v>
      </c>
      <c r="AY247" s="13">
        <v>0</v>
      </c>
      <c r="AZ247" s="13">
        <v>0</v>
      </c>
      <c r="BA247" s="13">
        <v>0</v>
      </c>
      <c r="BB247" s="13">
        <v>0</v>
      </c>
      <c r="BC247" s="13">
        <v>0</v>
      </c>
      <c r="BD247" s="13">
        <v>0</v>
      </c>
      <c r="BE247" s="13">
        <v>0</v>
      </c>
      <c r="BF247" s="13">
        <v>0</v>
      </c>
      <c r="BG247" s="13">
        <v>0</v>
      </c>
      <c r="BH247" s="13">
        <v>0</v>
      </c>
      <c r="BI247" s="13">
        <v>0</v>
      </c>
      <c r="BJ247" s="13">
        <v>0</v>
      </c>
      <c r="BK247" s="13">
        <v>0</v>
      </c>
      <c r="BL247" s="13">
        <v>0</v>
      </c>
      <c r="BM247" s="13">
        <v>0</v>
      </c>
      <c r="BN247" s="13">
        <v>0</v>
      </c>
      <c r="BO247" s="13">
        <v>0</v>
      </c>
      <c r="BP247" s="13">
        <v>0</v>
      </c>
      <c r="BQ247" s="13">
        <v>0</v>
      </c>
      <c r="BR247" s="13">
        <v>0</v>
      </c>
      <c r="BS247" s="13">
        <v>0</v>
      </c>
      <c r="BT247" s="13">
        <v>0</v>
      </c>
      <c r="BU247" s="13">
        <v>0</v>
      </c>
      <c r="BV247" s="13">
        <v>0</v>
      </c>
      <c r="BW247" s="13">
        <v>0</v>
      </c>
      <c r="BX247" s="13">
        <v>0</v>
      </c>
      <c r="BY247" s="13">
        <v>0</v>
      </c>
      <c r="BZ247" s="13">
        <v>0</v>
      </c>
      <c r="CA247" s="13">
        <v>0</v>
      </c>
      <c r="CB247" s="13">
        <v>0</v>
      </c>
      <c r="CC247" s="13">
        <v>0</v>
      </c>
      <c r="CD247" s="13">
        <v>0</v>
      </c>
      <c r="CE247" s="13">
        <v>0</v>
      </c>
      <c r="CF247" s="13">
        <v>0</v>
      </c>
      <c r="CG247" s="13">
        <v>0</v>
      </c>
      <c r="CH247" s="13">
        <v>0</v>
      </c>
    </row>
    <row r="248" spans="1:101">
      <c r="A248" s="51" t="s">
        <v>2945</v>
      </c>
      <c r="B248" s="13">
        <v>7</v>
      </c>
      <c r="C248" s="13">
        <v>0</v>
      </c>
      <c r="D248" s="13">
        <v>0</v>
      </c>
      <c r="E248" s="13">
        <v>46</v>
      </c>
      <c r="F248" s="13">
        <v>0</v>
      </c>
      <c r="G248" s="13">
        <v>0</v>
      </c>
      <c r="H248" s="13">
        <v>29</v>
      </c>
      <c r="I248" s="13">
        <v>0</v>
      </c>
      <c r="J248" s="13">
        <v>0</v>
      </c>
      <c r="K248" s="13">
        <v>0</v>
      </c>
      <c r="L248" s="13">
        <v>0</v>
      </c>
      <c r="M248" s="13">
        <v>0</v>
      </c>
      <c r="N248" s="13">
        <v>0</v>
      </c>
      <c r="O248" s="13">
        <v>0</v>
      </c>
      <c r="P248" s="13">
        <v>0</v>
      </c>
      <c r="Q248" s="13">
        <v>0</v>
      </c>
      <c r="R248" s="13">
        <v>0</v>
      </c>
      <c r="S248" s="13">
        <v>0</v>
      </c>
      <c r="T248" s="13">
        <v>0</v>
      </c>
      <c r="U248" s="13">
        <v>0</v>
      </c>
      <c r="V248" s="13">
        <v>0</v>
      </c>
      <c r="W248" s="13">
        <v>0</v>
      </c>
      <c r="X248" s="13">
        <v>0</v>
      </c>
      <c r="Y248" s="13">
        <v>0</v>
      </c>
      <c r="Z248" s="13">
        <v>0</v>
      </c>
      <c r="AA248" s="13">
        <v>0</v>
      </c>
      <c r="AB248" s="13">
        <v>0</v>
      </c>
      <c r="AC248" s="13">
        <v>0</v>
      </c>
      <c r="AD248" s="13">
        <v>0</v>
      </c>
      <c r="AE248" s="13">
        <v>0</v>
      </c>
      <c r="AF248" s="13">
        <v>0</v>
      </c>
      <c r="AG248" s="15">
        <v>7</v>
      </c>
      <c r="AH248" s="15">
        <v>75</v>
      </c>
      <c r="AI248" s="15">
        <v>0</v>
      </c>
      <c r="AJ248" s="15">
        <v>82</v>
      </c>
      <c r="AK248" s="73">
        <v>0</v>
      </c>
      <c r="AL248" s="15">
        <v>0</v>
      </c>
      <c r="AM248" s="13">
        <v>0</v>
      </c>
      <c r="AN248" s="17">
        <v>0</v>
      </c>
      <c r="AO248" s="13">
        <v>0</v>
      </c>
      <c r="AP248" s="13">
        <v>0</v>
      </c>
      <c r="AQ248" s="13">
        <v>0</v>
      </c>
      <c r="AR248" s="13">
        <v>0</v>
      </c>
      <c r="AS248" s="13">
        <v>0</v>
      </c>
      <c r="AT248" s="13">
        <v>0</v>
      </c>
      <c r="AU248" s="13">
        <v>0</v>
      </c>
      <c r="AV248" s="13">
        <v>0</v>
      </c>
      <c r="AW248" s="13">
        <v>0</v>
      </c>
      <c r="AX248" s="13">
        <v>0</v>
      </c>
      <c r="AY248" s="13">
        <v>0</v>
      </c>
      <c r="AZ248" s="13">
        <v>0</v>
      </c>
      <c r="BA248" s="13">
        <v>0</v>
      </c>
      <c r="BB248" s="13">
        <v>0</v>
      </c>
      <c r="BC248" s="13">
        <v>0</v>
      </c>
      <c r="BD248" s="13">
        <v>0</v>
      </c>
      <c r="BE248" s="13">
        <v>0</v>
      </c>
      <c r="BF248" s="13">
        <v>0</v>
      </c>
      <c r="BG248" s="13">
        <v>0</v>
      </c>
      <c r="BH248" s="13">
        <v>0</v>
      </c>
      <c r="BI248" s="13">
        <v>0</v>
      </c>
      <c r="BJ248" s="13">
        <v>0</v>
      </c>
      <c r="BK248" s="13">
        <v>0</v>
      </c>
      <c r="BL248" s="13">
        <v>0</v>
      </c>
      <c r="BM248" s="13">
        <v>0</v>
      </c>
      <c r="BN248" s="13">
        <v>0</v>
      </c>
      <c r="BO248" s="13">
        <v>0</v>
      </c>
      <c r="BP248" s="13">
        <v>0</v>
      </c>
      <c r="BQ248" s="13">
        <v>0</v>
      </c>
      <c r="BR248" s="13">
        <v>0</v>
      </c>
      <c r="BS248" s="13">
        <v>0</v>
      </c>
      <c r="BT248" s="13">
        <v>0</v>
      </c>
      <c r="BU248" s="13">
        <v>0</v>
      </c>
      <c r="BV248" s="13">
        <v>0</v>
      </c>
      <c r="BW248" s="13">
        <v>0</v>
      </c>
      <c r="BX248" s="13">
        <v>0</v>
      </c>
      <c r="BY248" s="13">
        <v>0</v>
      </c>
      <c r="BZ248" s="13">
        <v>0</v>
      </c>
      <c r="CA248" s="13">
        <v>0</v>
      </c>
      <c r="CB248" s="13">
        <v>0</v>
      </c>
      <c r="CC248" s="13">
        <v>0</v>
      </c>
      <c r="CD248" s="13">
        <v>0</v>
      </c>
      <c r="CE248" s="13">
        <v>0</v>
      </c>
      <c r="CF248" s="13">
        <v>0</v>
      </c>
      <c r="CG248" s="13">
        <v>0</v>
      </c>
      <c r="CH248" s="13">
        <v>0</v>
      </c>
      <c r="CI248" s="169"/>
      <c r="CJ248" s="169"/>
      <c r="CK248" s="169"/>
      <c r="CL248" s="169"/>
      <c r="CM248" s="169"/>
      <c r="CN248" s="169"/>
      <c r="CO248" s="169"/>
      <c r="CP248" s="169"/>
      <c r="CQ248" s="169"/>
      <c r="CR248" s="169"/>
      <c r="CS248" s="169"/>
      <c r="CT248" s="169"/>
      <c r="CU248" s="169"/>
      <c r="CV248" s="169"/>
      <c r="CW248" s="169"/>
    </row>
    <row r="249" spans="1:101">
      <c r="A249" s="51" t="s">
        <v>2946</v>
      </c>
      <c r="B249" s="13">
        <v>6</v>
      </c>
      <c r="C249" s="13">
        <v>0</v>
      </c>
      <c r="D249" s="13">
        <v>0</v>
      </c>
      <c r="E249" s="13">
        <v>20</v>
      </c>
      <c r="F249" s="13">
        <v>0</v>
      </c>
      <c r="G249" s="13">
        <v>0</v>
      </c>
      <c r="H249" s="13">
        <v>30</v>
      </c>
      <c r="I249" s="13">
        <v>0</v>
      </c>
      <c r="J249" s="13">
        <v>0</v>
      </c>
      <c r="K249" s="13">
        <v>0</v>
      </c>
      <c r="L249" s="13">
        <v>0</v>
      </c>
      <c r="M249" s="13">
        <v>0</v>
      </c>
      <c r="N249" s="13">
        <v>0</v>
      </c>
      <c r="O249" s="13">
        <v>0</v>
      </c>
      <c r="P249" s="13">
        <v>0</v>
      </c>
      <c r="Q249" s="13">
        <v>0</v>
      </c>
      <c r="R249" s="13">
        <v>0</v>
      </c>
      <c r="S249" s="13">
        <v>0</v>
      </c>
      <c r="T249" s="13">
        <v>0</v>
      </c>
      <c r="U249" s="13">
        <v>0</v>
      </c>
      <c r="V249" s="13">
        <v>0</v>
      </c>
      <c r="W249" s="13">
        <v>0</v>
      </c>
      <c r="X249" s="13">
        <v>0</v>
      </c>
      <c r="Y249" s="13">
        <v>0</v>
      </c>
      <c r="Z249" s="13">
        <v>0</v>
      </c>
      <c r="AA249" s="13">
        <v>0</v>
      </c>
      <c r="AB249" s="13">
        <v>0</v>
      </c>
      <c r="AC249" s="13">
        <v>0</v>
      </c>
      <c r="AD249" s="13">
        <v>0</v>
      </c>
      <c r="AE249" s="13">
        <v>0</v>
      </c>
      <c r="AF249" s="13">
        <v>3</v>
      </c>
      <c r="AG249" s="15">
        <v>6</v>
      </c>
      <c r="AH249" s="15">
        <v>50</v>
      </c>
      <c r="AI249" s="15">
        <v>3</v>
      </c>
      <c r="AJ249" s="15">
        <v>59</v>
      </c>
      <c r="AK249" s="73">
        <v>0</v>
      </c>
      <c r="AL249" s="15">
        <v>0</v>
      </c>
      <c r="AM249" s="13">
        <v>0</v>
      </c>
      <c r="AN249" s="17">
        <v>0</v>
      </c>
      <c r="AO249" s="13">
        <v>0</v>
      </c>
      <c r="AP249" s="13">
        <v>0</v>
      </c>
      <c r="AQ249" s="13">
        <v>0</v>
      </c>
      <c r="AR249" s="13">
        <v>0</v>
      </c>
      <c r="AS249" s="13">
        <v>0</v>
      </c>
      <c r="AT249" s="13">
        <v>0</v>
      </c>
      <c r="AU249" s="13">
        <v>0</v>
      </c>
      <c r="AV249" s="13">
        <v>0</v>
      </c>
      <c r="AW249" s="13">
        <v>0</v>
      </c>
      <c r="AX249" s="13">
        <v>0</v>
      </c>
      <c r="AY249" s="13">
        <v>0</v>
      </c>
      <c r="AZ249" s="13">
        <v>0</v>
      </c>
      <c r="BA249" s="13">
        <v>0</v>
      </c>
      <c r="BB249" s="13">
        <v>0</v>
      </c>
      <c r="BC249" s="13">
        <v>0</v>
      </c>
      <c r="BD249" s="13">
        <v>0</v>
      </c>
      <c r="BE249" s="13">
        <v>0</v>
      </c>
      <c r="BF249" s="13">
        <v>0</v>
      </c>
      <c r="BG249" s="13">
        <v>0</v>
      </c>
      <c r="BH249" s="13">
        <v>0</v>
      </c>
      <c r="BI249" s="13">
        <v>0</v>
      </c>
      <c r="BJ249" s="13">
        <v>0</v>
      </c>
      <c r="BK249" s="13">
        <v>0</v>
      </c>
      <c r="BL249" s="13">
        <v>0</v>
      </c>
      <c r="BM249" s="13">
        <v>0</v>
      </c>
      <c r="BN249" s="13">
        <v>0</v>
      </c>
      <c r="BO249" s="13">
        <v>0</v>
      </c>
      <c r="BP249" s="13">
        <v>0</v>
      </c>
      <c r="BQ249" s="13">
        <v>0</v>
      </c>
      <c r="BR249" s="13">
        <v>0</v>
      </c>
      <c r="BS249" s="13">
        <v>0</v>
      </c>
      <c r="BT249" s="13">
        <v>0</v>
      </c>
      <c r="BU249" s="13">
        <v>0</v>
      </c>
      <c r="BV249" s="13">
        <v>0</v>
      </c>
      <c r="BW249" s="13">
        <v>0</v>
      </c>
      <c r="BX249" s="13">
        <v>0</v>
      </c>
      <c r="BY249" s="13">
        <v>0</v>
      </c>
      <c r="BZ249" s="13">
        <v>0</v>
      </c>
      <c r="CA249" s="13">
        <v>0</v>
      </c>
      <c r="CB249" s="13">
        <v>0</v>
      </c>
      <c r="CC249" s="13">
        <v>0</v>
      </c>
      <c r="CD249" s="13">
        <v>0</v>
      </c>
      <c r="CE249" s="13">
        <v>0</v>
      </c>
      <c r="CF249" s="13">
        <v>0</v>
      </c>
      <c r="CG249" s="13">
        <v>0</v>
      </c>
      <c r="CH249" s="13">
        <v>0</v>
      </c>
      <c r="CI249" s="169"/>
      <c r="CJ249" s="169"/>
      <c r="CK249" s="169"/>
      <c r="CL249" s="169"/>
      <c r="CM249" s="169"/>
      <c r="CN249" s="169"/>
      <c r="CO249" s="169"/>
      <c r="CP249" s="169"/>
      <c r="CQ249" s="169"/>
      <c r="CR249" s="169"/>
      <c r="CS249" s="169"/>
      <c r="CT249" s="169"/>
      <c r="CU249" s="169"/>
      <c r="CV249" s="169"/>
      <c r="CW249" s="169"/>
    </row>
    <row r="250" spans="1:101">
      <c r="A250" s="51" t="s">
        <v>2947</v>
      </c>
      <c r="B250" s="13">
        <v>7</v>
      </c>
      <c r="C250" s="13">
        <v>0</v>
      </c>
      <c r="D250" s="13">
        <v>0</v>
      </c>
      <c r="E250" s="13">
        <v>21</v>
      </c>
      <c r="F250" s="13">
        <v>0</v>
      </c>
      <c r="G250" s="13">
        <v>0</v>
      </c>
      <c r="H250" s="13">
        <v>25</v>
      </c>
      <c r="I250" s="13">
        <v>0</v>
      </c>
      <c r="J250" s="13">
        <v>0</v>
      </c>
      <c r="K250" s="13">
        <v>0</v>
      </c>
      <c r="L250" s="13">
        <v>0</v>
      </c>
      <c r="M250" s="13">
        <v>0</v>
      </c>
      <c r="N250" s="13">
        <v>0</v>
      </c>
      <c r="O250" s="13">
        <v>0</v>
      </c>
      <c r="P250" s="13">
        <v>0</v>
      </c>
      <c r="Q250" s="13">
        <v>0</v>
      </c>
      <c r="R250" s="13">
        <v>0</v>
      </c>
      <c r="S250" s="13">
        <v>0</v>
      </c>
      <c r="T250" s="13">
        <v>0</v>
      </c>
      <c r="U250" s="13">
        <v>0</v>
      </c>
      <c r="V250" s="13">
        <v>0</v>
      </c>
      <c r="W250" s="13">
        <v>0</v>
      </c>
      <c r="X250" s="13">
        <v>0</v>
      </c>
      <c r="Y250" s="13">
        <v>0</v>
      </c>
      <c r="Z250" s="13">
        <v>0</v>
      </c>
      <c r="AA250" s="13">
        <v>0</v>
      </c>
      <c r="AB250" s="13">
        <v>0</v>
      </c>
      <c r="AC250" s="13">
        <v>0</v>
      </c>
      <c r="AD250" s="13">
        <v>0</v>
      </c>
      <c r="AE250" s="13">
        <v>0</v>
      </c>
      <c r="AF250" s="13">
        <v>3</v>
      </c>
      <c r="AG250" s="15">
        <v>7</v>
      </c>
      <c r="AH250" s="15">
        <v>46</v>
      </c>
      <c r="AI250" s="15">
        <v>3</v>
      </c>
      <c r="AJ250" s="15">
        <v>56</v>
      </c>
      <c r="AK250" s="73">
        <v>0</v>
      </c>
      <c r="AL250" s="15">
        <v>0</v>
      </c>
      <c r="AM250" s="13">
        <v>0</v>
      </c>
      <c r="AN250" s="17">
        <v>0</v>
      </c>
      <c r="AO250" s="13">
        <v>0</v>
      </c>
      <c r="AP250" s="13">
        <v>0</v>
      </c>
      <c r="AQ250" s="13">
        <v>0</v>
      </c>
      <c r="AR250" s="13">
        <v>0</v>
      </c>
      <c r="AS250" s="13">
        <v>0</v>
      </c>
      <c r="AT250" s="13">
        <v>0</v>
      </c>
      <c r="AU250" s="13">
        <v>0</v>
      </c>
      <c r="AV250" s="13">
        <v>0</v>
      </c>
      <c r="AW250" s="13">
        <v>0</v>
      </c>
      <c r="AX250" s="13">
        <v>0</v>
      </c>
      <c r="AY250" s="13">
        <v>0</v>
      </c>
      <c r="AZ250" s="13">
        <v>0</v>
      </c>
      <c r="BA250" s="13">
        <v>0</v>
      </c>
      <c r="BB250" s="13">
        <v>0</v>
      </c>
      <c r="BC250" s="13">
        <v>0</v>
      </c>
      <c r="BD250" s="13">
        <v>0</v>
      </c>
      <c r="BE250" s="13">
        <v>0</v>
      </c>
      <c r="BF250" s="13">
        <v>0</v>
      </c>
      <c r="BG250" s="13">
        <v>0</v>
      </c>
      <c r="BH250" s="13">
        <v>0</v>
      </c>
      <c r="BI250" s="13">
        <v>0</v>
      </c>
      <c r="BJ250" s="13">
        <v>0</v>
      </c>
      <c r="BK250" s="13">
        <v>0</v>
      </c>
      <c r="BL250" s="13">
        <v>0</v>
      </c>
      <c r="BM250" s="13">
        <v>0</v>
      </c>
      <c r="BN250" s="13">
        <v>0</v>
      </c>
      <c r="BO250" s="13">
        <v>0</v>
      </c>
      <c r="BP250" s="13">
        <v>0</v>
      </c>
      <c r="BQ250" s="13">
        <v>0</v>
      </c>
      <c r="BR250" s="13">
        <v>0</v>
      </c>
      <c r="BS250" s="13">
        <v>0</v>
      </c>
      <c r="BT250" s="13">
        <v>0</v>
      </c>
      <c r="BU250" s="13">
        <v>0</v>
      </c>
      <c r="BV250" s="13">
        <v>0</v>
      </c>
      <c r="BW250" s="13">
        <v>0</v>
      </c>
      <c r="BX250" s="13">
        <v>0</v>
      </c>
      <c r="BY250" s="13">
        <v>0</v>
      </c>
      <c r="BZ250" s="13">
        <v>0</v>
      </c>
      <c r="CA250" s="13">
        <v>0</v>
      </c>
      <c r="CB250" s="13">
        <v>0</v>
      </c>
      <c r="CC250" s="13">
        <v>0</v>
      </c>
      <c r="CD250" s="13">
        <v>0</v>
      </c>
      <c r="CE250" s="13">
        <v>0</v>
      </c>
      <c r="CF250" s="13">
        <v>0</v>
      </c>
      <c r="CG250" s="13">
        <v>0</v>
      </c>
      <c r="CH250" s="13">
        <v>0</v>
      </c>
      <c r="CI250" s="169"/>
      <c r="CJ250" s="169"/>
      <c r="CK250" s="169"/>
      <c r="CL250" s="169"/>
      <c r="CM250" s="169"/>
      <c r="CN250" s="169"/>
      <c r="CO250" s="169"/>
      <c r="CP250" s="169"/>
      <c r="CQ250" s="169"/>
      <c r="CR250" s="169"/>
      <c r="CS250" s="169"/>
      <c r="CT250" s="169"/>
      <c r="CU250" s="169"/>
      <c r="CV250" s="169"/>
      <c r="CW250" s="169"/>
    </row>
    <row r="251" spans="1:101" s="295" customFormat="1" ht="14.25">
      <c r="A251" s="217" t="s">
        <v>1433</v>
      </c>
      <c r="B251" s="298">
        <f t="shared" ref="B251:AG251" si="0">SUM(B4:B250)</f>
        <v>1977</v>
      </c>
      <c r="C251" s="293">
        <f t="shared" si="0"/>
        <v>16</v>
      </c>
      <c r="D251" s="293">
        <f t="shared" si="0"/>
        <v>0</v>
      </c>
      <c r="E251" s="293">
        <f t="shared" si="0"/>
        <v>9604</v>
      </c>
      <c r="F251" s="293">
        <f t="shared" si="0"/>
        <v>0</v>
      </c>
      <c r="G251" s="293">
        <f t="shared" si="0"/>
        <v>0</v>
      </c>
      <c r="H251" s="293">
        <f t="shared" si="0"/>
        <v>19765</v>
      </c>
      <c r="I251" s="293">
        <f t="shared" si="0"/>
        <v>5</v>
      </c>
      <c r="J251" s="293">
        <f t="shared" si="0"/>
        <v>0</v>
      </c>
      <c r="K251" s="293">
        <f t="shared" si="0"/>
        <v>4813</v>
      </c>
      <c r="L251" s="293">
        <f t="shared" si="0"/>
        <v>0</v>
      </c>
      <c r="M251" s="293">
        <f t="shared" si="0"/>
        <v>0</v>
      </c>
      <c r="N251" s="293">
        <f t="shared" si="0"/>
        <v>2255</v>
      </c>
      <c r="O251" s="293">
        <f t="shared" si="0"/>
        <v>0</v>
      </c>
      <c r="P251" s="293">
        <f t="shared" si="0"/>
        <v>0</v>
      </c>
      <c r="Q251" s="293">
        <f t="shared" si="0"/>
        <v>913</v>
      </c>
      <c r="R251" s="293">
        <f t="shared" si="0"/>
        <v>0</v>
      </c>
      <c r="S251" s="293">
        <f t="shared" si="0"/>
        <v>0</v>
      </c>
      <c r="T251" s="293">
        <f t="shared" si="0"/>
        <v>0</v>
      </c>
      <c r="U251" s="293">
        <f t="shared" si="0"/>
        <v>0</v>
      </c>
      <c r="V251" s="293">
        <f t="shared" si="0"/>
        <v>0</v>
      </c>
      <c r="W251" s="293">
        <f t="shared" si="0"/>
        <v>117</v>
      </c>
      <c r="X251" s="293">
        <f t="shared" si="0"/>
        <v>0</v>
      </c>
      <c r="Y251" s="293">
        <f t="shared" si="0"/>
        <v>0</v>
      </c>
      <c r="Z251" s="293">
        <f t="shared" si="0"/>
        <v>0</v>
      </c>
      <c r="AA251" s="293">
        <f t="shared" si="0"/>
        <v>0</v>
      </c>
      <c r="AB251" s="293">
        <f t="shared" si="0"/>
        <v>0</v>
      </c>
      <c r="AC251" s="293">
        <f t="shared" si="0"/>
        <v>50</v>
      </c>
      <c r="AD251" s="293">
        <f t="shared" si="0"/>
        <v>0</v>
      </c>
      <c r="AE251" s="293">
        <f t="shared" si="0"/>
        <v>15</v>
      </c>
      <c r="AF251" s="293">
        <f t="shared" si="0"/>
        <v>35</v>
      </c>
      <c r="AG251" s="298">
        <f t="shared" si="0"/>
        <v>1977</v>
      </c>
      <c r="AH251" s="293">
        <f t="shared" ref="AH251:BM251" si="1">SUM(AH4:AH250)</f>
        <v>37030</v>
      </c>
      <c r="AI251" s="293">
        <f t="shared" si="1"/>
        <v>51</v>
      </c>
      <c r="AJ251" s="293">
        <f t="shared" si="1"/>
        <v>39224</v>
      </c>
      <c r="AK251" s="298">
        <f t="shared" si="1"/>
        <v>71</v>
      </c>
      <c r="AL251" s="293">
        <f t="shared" si="1"/>
        <v>0</v>
      </c>
      <c r="AM251" s="293">
        <f t="shared" si="1"/>
        <v>149</v>
      </c>
      <c r="AN251" s="293">
        <f t="shared" si="1"/>
        <v>0</v>
      </c>
      <c r="AO251" s="293">
        <f t="shared" si="1"/>
        <v>0</v>
      </c>
      <c r="AP251" s="293">
        <f t="shared" si="1"/>
        <v>0</v>
      </c>
      <c r="AQ251" s="293">
        <f t="shared" si="1"/>
        <v>0</v>
      </c>
      <c r="AR251" s="293">
        <f t="shared" si="1"/>
        <v>0</v>
      </c>
      <c r="AS251" s="293">
        <f t="shared" si="1"/>
        <v>0</v>
      </c>
      <c r="AT251" s="293">
        <f t="shared" si="1"/>
        <v>0</v>
      </c>
      <c r="AU251" s="293">
        <f t="shared" si="1"/>
        <v>0</v>
      </c>
      <c r="AV251" s="293">
        <f t="shared" si="1"/>
        <v>0</v>
      </c>
      <c r="AW251" s="293">
        <f t="shared" si="1"/>
        <v>0</v>
      </c>
      <c r="AX251" s="293">
        <f t="shared" si="1"/>
        <v>0</v>
      </c>
      <c r="AY251" s="293">
        <f t="shared" si="1"/>
        <v>0</v>
      </c>
      <c r="AZ251" s="293">
        <f t="shared" si="1"/>
        <v>0</v>
      </c>
      <c r="BA251" s="293">
        <f t="shared" si="1"/>
        <v>0</v>
      </c>
      <c r="BB251" s="293">
        <f t="shared" si="1"/>
        <v>0</v>
      </c>
      <c r="BC251" s="293">
        <f t="shared" si="1"/>
        <v>0</v>
      </c>
      <c r="BD251" s="293">
        <f t="shared" si="1"/>
        <v>0</v>
      </c>
      <c r="BE251" s="293">
        <f t="shared" si="1"/>
        <v>0</v>
      </c>
      <c r="BF251" s="293">
        <f t="shared" si="1"/>
        <v>0</v>
      </c>
      <c r="BG251" s="293">
        <f t="shared" si="1"/>
        <v>0</v>
      </c>
      <c r="BH251" s="293">
        <f t="shared" si="1"/>
        <v>0</v>
      </c>
      <c r="BI251" s="293">
        <f t="shared" si="1"/>
        <v>0</v>
      </c>
      <c r="BJ251" s="293">
        <f t="shared" si="1"/>
        <v>0</v>
      </c>
      <c r="BK251" s="293">
        <f t="shared" si="1"/>
        <v>0</v>
      </c>
      <c r="BL251" s="293">
        <f t="shared" si="1"/>
        <v>0</v>
      </c>
      <c r="BM251" s="293">
        <f t="shared" si="1"/>
        <v>0</v>
      </c>
      <c r="BN251" s="293">
        <f t="shared" ref="BN251:CH251" si="2">SUM(BN4:BN250)</f>
        <v>0</v>
      </c>
      <c r="BO251" s="293">
        <f t="shared" si="2"/>
        <v>0</v>
      </c>
      <c r="BP251" s="293">
        <f t="shared" si="2"/>
        <v>0</v>
      </c>
      <c r="BQ251" s="293">
        <f t="shared" si="2"/>
        <v>0</v>
      </c>
      <c r="BR251" s="293">
        <f t="shared" si="2"/>
        <v>0</v>
      </c>
      <c r="BS251" s="293">
        <f t="shared" si="2"/>
        <v>0</v>
      </c>
      <c r="BT251" s="293">
        <f t="shared" si="2"/>
        <v>0</v>
      </c>
      <c r="BU251" s="293">
        <f t="shared" si="2"/>
        <v>0</v>
      </c>
      <c r="BV251" s="293">
        <f t="shared" si="2"/>
        <v>0</v>
      </c>
      <c r="BW251" s="293">
        <f t="shared" si="2"/>
        <v>0</v>
      </c>
      <c r="BX251" s="293">
        <f t="shared" si="2"/>
        <v>0</v>
      </c>
      <c r="BY251" s="293">
        <f t="shared" si="2"/>
        <v>0</v>
      </c>
      <c r="BZ251" s="293">
        <f t="shared" si="2"/>
        <v>0</v>
      </c>
      <c r="CA251" s="293">
        <f t="shared" si="2"/>
        <v>0</v>
      </c>
      <c r="CB251" s="293">
        <f t="shared" si="2"/>
        <v>0</v>
      </c>
      <c r="CC251" s="293">
        <f t="shared" si="2"/>
        <v>0</v>
      </c>
      <c r="CD251" s="293">
        <f t="shared" si="2"/>
        <v>0</v>
      </c>
      <c r="CE251" s="293">
        <f t="shared" si="2"/>
        <v>0</v>
      </c>
      <c r="CF251" s="293">
        <f t="shared" si="2"/>
        <v>0</v>
      </c>
      <c r="CG251" s="293">
        <f t="shared" si="2"/>
        <v>0</v>
      </c>
      <c r="CH251" s="293">
        <f t="shared" si="2"/>
        <v>0</v>
      </c>
    </row>
    <row r="252" spans="1:101">
      <c r="AN252" s="125"/>
    </row>
    <row r="253" spans="1:101">
      <c r="AN253" s="125"/>
    </row>
    <row r="254" spans="1:101">
      <c r="AN254" s="125"/>
    </row>
    <row r="255" spans="1:101">
      <c r="AN255" s="125"/>
    </row>
    <row r="256" spans="1:101">
      <c r="AN256" s="125"/>
    </row>
    <row r="257" spans="40:40">
      <c r="AN257" s="125"/>
    </row>
    <row r="258" spans="40:40">
      <c r="AN258" s="125"/>
    </row>
    <row r="259" spans="40:40">
      <c r="AN259" s="125"/>
    </row>
    <row r="260" spans="40:40">
      <c r="AN260" s="125"/>
    </row>
    <row r="261" spans="40:40">
      <c r="AN261" s="125"/>
    </row>
    <row r="262" spans="40:40">
      <c r="AN262" s="125"/>
    </row>
    <row r="263" spans="40:40">
      <c r="AN263" s="125"/>
    </row>
    <row r="264" spans="40:40">
      <c r="AN264" s="125"/>
    </row>
    <row r="265" spans="40:40">
      <c r="AN265" s="125"/>
    </row>
    <row r="266" spans="40:40">
      <c r="AN266" s="125"/>
    </row>
    <row r="267" spans="40:40">
      <c r="AN267" s="125"/>
    </row>
    <row r="268" spans="40:40">
      <c r="AN268" s="125"/>
    </row>
    <row r="269" spans="40:40">
      <c r="AN269" s="125"/>
    </row>
    <row r="270" spans="40:40">
      <c r="AN270" s="125"/>
    </row>
    <row r="271" spans="40:40">
      <c r="AN271" s="125"/>
    </row>
    <row r="272" spans="40:40">
      <c r="AN272" s="125"/>
    </row>
    <row r="273" spans="40:40">
      <c r="AN273" s="125"/>
    </row>
    <row r="274" spans="40:40">
      <c r="AN274" s="125"/>
    </row>
    <row r="275" spans="40:40">
      <c r="AN275" s="125"/>
    </row>
    <row r="276" spans="40:40">
      <c r="AN276" s="125"/>
    </row>
    <row r="277" spans="40:40" ht="22.15" customHeight="1">
      <c r="AN277" s="125"/>
    </row>
  </sheetData>
  <mergeCells count="73">
    <mergeCell ref="CF2:CF3"/>
    <mergeCell ref="CG2:CG3"/>
    <mergeCell ref="CH2:CH3"/>
    <mergeCell ref="BZ2:BZ3"/>
    <mergeCell ref="CA2:CA3"/>
    <mergeCell ref="CB2:CB3"/>
    <mergeCell ref="CC2:CC3"/>
    <mergeCell ref="CD2:CD3"/>
    <mergeCell ref="CE2:CE3"/>
    <mergeCell ref="BY2:BY3"/>
    <mergeCell ref="BN2:BN3"/>
    <mergeCell ref="BO2:BO3"/>
    <mergeCell ref="BP2:BP3"/>
    <mergeCell ref="BQ2:BQ3"/>
    <mergeCell ref="BR2:BR3"/>
    <mergeCell ref="BS2:BS3"/>
    <mergeCell ref="BT2:BT3"/>
    <mergeCell ref="BU2:BU3"/>
    <mergeCell ref="BV2:BV3"/>
    <mergeCell ref="BW2:BW3"/>
    <mergeCell ref="BX2:BX3"/>
    <mergeCell ref="BM2:BM3"/>
    <mergeCell ref="BB2:BB3"/>
    <mergeCell ref="BC2:BC3"/>
    <mergeCell ref="BD2:BD3"/>
    <mergeCell ref="BE2:BE3"/>
    <mergeCell ref="BF2:BF3"/>
    <mergeCell ref="BG2:BG3"/>
    <mergeCell ref="BH2:BH3"/>
    <mergeCell ref="BI2:BI3"/>
    <mergeCell ref="BJ2:BJ3"/>
    <mergeCell ref="BK2:BK3"/>
    <mergeCell ref="BL2:BL3"/>
    <mergeCell ref="BA2:BA3"/>
    <mergeCell ref="AP2:AP3"/>
    <mergeCell ref="AQ2:AQ3"/>
    <mergeCell ref="AR2:AR3"/>
    <mergeCell ref="AS2:AS3"/>
    <mergeCell ref="AT2:AT3"/>
    <mergeCell ref="AU2:AU3"/>
    <mergeCell ref="AV2:AV3"/>
    <mergeCell ref="AW2:AW3"/>
    <mergeCell ref="AX2:AX3"/>
    <mergeCell ref="AY2:AY3"/>
    <mergeCell ref="AZ2:AZ3"/>
    <mergeCell ref="AO2:AO3"/>
    <mergeCell ref="N2:P2"/>
    <mergeCell ref="Q2:S2"/>
    <mergeCell ref="T2:V2"/>
    <mergeCell ref="W2:Y2"/>
    <mergeCell ref="Z2:AB2"/>
    <mergeCell ref="AC2:AD2"/>
    <mergeCell ref="AE2:AF2"/>
    <mergeCell ref="AG2:AJ2"/>
    <mergeCell ref="AK2:AL2"/>
    <mergeCell ref="AM2:AM3"/>
    <mergeCell ref="AN2:AN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s>
  <hyperlinks>
    <hyperlink ref="H2" r:id="rId1" display="hrs.somogy@vipmail.hu_x000a_"/>
    <hyperlink ref="L2" r:id="rId2" display="hrs.somogy@vipmail.hu_x000a_"/>
    <hyperlink ref="H71" r:id="rId3" display="info@mosdos.hu"/>
    <hyperlink ref="L71" r:id="rId4" display="info@mosdos.hu"/>
    <hyperlink ref="H116" r:id="rId5" display="zimany@kapos-net.hu"/>
    <hyperlink ref="L116" r:id="rId6" display="zimany@kapos-net.hu "/>
    <hyperlink ref="H45" r:id="rId7" display="ckokvar@gmail.com_x000a_"/>
    <hyperlink ref="H67" r:id="rId8" display="balintjozseflajos@marcali.hu"/>
    <hyperlink ref="L67" r:id="rId9" display="balintjozseflajos@marcali.hu"/>
    <hyperlink ref="H110" r:id="rId10" display="onkorm.tikos@freemail.hu"/>
    <hyperlink ref="L110" r:id="rId11" display="onkorm.tikos@freemail.hu"/>
    <hyperlink ref="H35" r:id="rId12" display="holladonkormanyzat8731@gmail.com"/>
    <hyperlink ref="L35" r:id="rId13" display="holladonkormanyzat8731@gmail.com"/>
    <hyperlink ref="H108" r:id="rId14" display="hivatal.taska@gmail.com"/>
    <hyperlink ref="L108" r:id="rId15" display="taska.miklovics@gmail.com"/>
    <hyperlink ref="H95" r:id="rId16" display="somogyszentpal@somogy.hu"/>
    <hyperlink ref="L95" r:id="rId17" display="sztpal.kisebbseg@gmail.com"/>
    <hyperlink ref="L87" r:id="rId18" display="kurtosizsolti@gmail.com"/>
    <hyperlink ref="H87" r:id="rId19" display="jegyzo.pusztakovacsi@gmail.com"/>
    <hyperlink ref="H68" r:id="rId20" display="mesztegnyo.onkormanyzat@t-online.hu"/>
    <hyperlink ref="L5" r:id="rId21" display="amigo1975@freemail.hu"/>
    <hyperlink ref="H19" r:id="rId22" display="golle@kapos-net.hu"/>
    <hyperlink ref="L19" r:id="rId23" display="golle@kapos-net.hu"/>
    <hyperlink ref="H27" r:id="rId24" display="roma.onkormanyzat@freemail.hu"/>
    <hyperlink ref="L27" r:id="rId25" display="roma.onkormanyzat@freemail.hu"/>
    <hyperlink ref="H29" r:id="rId26" display="golle@kapos-net.hu"/>
    <hyperlink ref="L29" r:id="rId27" display="golle@kapos-net.hu"/>
    <hyperlink ref="H64" r:id="rId28" display="lrelatrany@freemail.hu"/>
    <hyperlink ref="L64" r:id="rId29" display="lrelatrany@freemail.hu"/>
    <hyperlink ref="H53" r:id="rId30" display="somogyszil@somogy.hu"/>
    <hyperlink ref="L53" r:id="rId31" display="somogyszil@somogy.hu"/>
    <hyperlink ref="H96" r:id="rId32" display="somogyszil@somogy.hu"/>
    <hyperlink ref="L96" r:id="rId33" display="somogyszil@somogy.hu"/>
    <hyperlink ref="H54" r:id="rId34" display="jegyzoberki@nagyberki.hu"/>
    <hyperlink ref="L54" r:id="rId35" display="jegyzoberki@nagyberki.hu"/>
    <hyperlink ref="H75" r:id="rId36" display="jegyzoberki@nagyberki.hu"/>
    <hyperlink ref="L75" r:id="rId37" display="jegyzoberki@nagyberki.hu"/>
    <hyperlink ref="H90" r:id="rId38" display="hivatal@sagvar.hu"/>
    <hyperlink ref="H42" r:id="rId39" display="attilaiza@gmail.hu_x000a_"/>
    <hyperlink ref="H66" r:id="rId40" display="magyaregres@kapos-net.hu"/>
    <hyperlink ref="P26" r:id="rId41" display="ckoedde@gmail.com"/>
    <hyperlink ref="H26" r:id="rId42" display="ckoedde@gmail.com"/>
    <hyperlink ref="L26" r:id="rId43" display="ckoedde@gmail.com"/>
    <hyperlink ref="H25" r:id="rId44" display="jegyzomernye@kapos-net.hu"/>
    <hyperlink ref="L25" r:id="rId45" display="lizafruzsina@gmail.com"/>
    <hyperlink ref="H94" r:id="rId46" display="jegyzomernye@kapos-net.hu"/>
    <hyperlink ref="P80" r:id="rId47" display="nemzetionko@gmail.com"/>
    <hyperlink ref="H80" r:id="rId48" display="nemzetionko@gmail.com"/>
    <hyperlink ref="H13" r:id="rId49" display="hivatal@beleg.hu"/>
    <hyperlink ref="H31" r:id="rId50" display="szoc.igazg@gmail.com"/>
    <hyperlink ref="L31" r:id="rId51" display="szoc.igazg@gmail.com"/>
    <hyperlink ref="H56" r:id="rId52" display="lengyeltotijegyzo@somogy.hu"/>
    <hyperlink ref="H60" r:id="rId53" display="onkormanyzatlabod@t-online.hu"/>
    <hyperlink ref="H65" r:id="rId54" display="lengyeltoti@somogy.hu"/>
    <hyperlink ref="L65" r:id="rId55" display="horvathgyula72@gmail.com"/>
    <hyperlink ref="L72" r:id="rId56" display="ignaczjanos42@citromail.hu _x000a_"/>
    <hyperlink ref="L73" r:id="rId57" display="ignaczjanos42@citromail.hu"/>
    <hyperlink ref="H81" r:id="rId58" display="polghiv.jegyzo@emszinet.hu"/>
    <hyperlink ref="L81" r:id="rId59" display="polghiv.bea@emszinet.hu"/>
    <hyperlink ref="H82" r:id="rId60" display="otvos@latsat.hu"/>
    <hyperlink ref="H89" r:id="rId61" display="rszkiraly@freemail.hu"/>
    <hyperlink ref="L89" r:id="rId62" display="rszkiraly@freemail.hu"/>
    <hyperlink ref="H88" r:id="rId63" display="onkormanyzatlabod@t-online.hu"/>
    <hyperlink ref="H91" r:id="rId64" display="segesd@latsat.hu"/>
    <hyperlink ref="H97" r:id="rId65" display="cintia1105@freemail.hu"/>
    <hyperlink ref="L97" r:id="rId66" display="cintia1105@freemail.hu"/>
    <hyperlink ref="H98" r:id="rId67" display="kferi76@freemail.hu"/>
    <hyperlink ref="L98" r:id="rId68" display="kferi76@freemail.hu"/>
    <hyperlink ref="H76" r:id="rId69" display="nagykorpad@latsat.hu"/>
    <hyperlink ref="L76" r:id="rId70" display="nagykorpad@latsat.hu"/>
    <hyperlink ref="H99" r:id="rId71" display="janika74@postafiok.hu"/>
    <hyperlink ref="L99" r:id="rId72" display="janika74@postafiok.hu"/>
    <hyperlink ref="H59" r:id="rId73" display="postmaster@kutasph.t-online.hu"/>
    <hyperlink ref="L59" r:id="rId74" display="bf75@freemail.hu"/>
    <hyperlink ref="H55" r:id="rId75" display="kisbajom@somogy.hu"/>
    <hyperlink ref="L55" r:id="rId76" display="kakas.fux@freemail.hu"/>
    <hyperlink ref="H100" r:id="rId77" display="onkszab@mail.techno-tel.hu"/>
    <hyperlink ref="L100" r:id="rId78" display="onkszab@mail.techno-tel.hu"/>
    <hyperlink ref="H107" r:id="rId79" display="tarany@tarany.hu"/>
    <hyperlink ref="L107" r:id="rId80" display="tarany@tarany.hu"/>
    <hyperlink ref="H14" r:id="rId81" display="titkarsag@berzence.hu"/>
    <hyperlink ref="L14" r:id="rId82" display="titkarsag@berzence.hu"/>
    <hyperlink ref="H22" r:id="rId83" display="porrog@somogy.hu"/>
    <hyperlink ref="L22" r:id="rId84" display="kissnemarika60@gmail.com"/>
    <hyperlink ref="H37" r:id="rId85" display="inkeonkormanyzata@latsat.hu"/>
    <hyperlink ref="H77" r:id="rId86" display="korjegyzoseg@nded.koznet.hu"/>
    <hyperlink ref="H102" r:id="rId87" display="porrog@somogy.hu"/>
    <hyperlink ref="H115" r:id="rId88" display="zakanyhiv@techno-tel.hu"/>
    <hyperlink ref="L115" r:id="rId89" display="zakanyhiv@techno-tel.hu"/>
    <hyperlink ref="L45" r:id="rId90" display="ckokvar@gmail.com_x000a_"/>
    <hyperlink ref="L92" r:id="rId91" display="siofokcko@freemail.hu"/>
    <hyperlink ref="H92" r:id="rId92" display="siofokcko@freemail.hu"/>
    <hyperlink ref="H10" r:id="rId93" display="bardudvarnok@kapos-net.hu"/>
    <hyperlink ref="L10" r:id="rId94" display="bardudvarnok@kapos-net.hu"/>
    <hyperlink ref="H21" r:id="rId95" display="csokolycko@citromail.hu"/>
    <hyperlink ref="L21" r:id="rId96" display="csokolycko@citromail.hu"/>
    <hyperlink ref="H28" r:id="rId97" display="titkarsag@kabelnet.hu"/>
    <hyperlink ref="L28" r:id="rId98" display="ny.zoltan71@freemail.hu"/>
    <hyperlink ref="H32" r:id="rId99" display="mikeikozhiv@gmail.com"/>
    <hyperlink ref="L32" r:id="rId100" display="mikeikozhiv@gmail.com"/>
    <hyperlink ref="H40" r:id="rId101" display="hivatal@kadarkutph.hu"/>
    <hyperlink ref="L40" r:id="rId102" display="hivatal@kadarkutph.hu"/>
    <hyperlink ref="H50" r:id="rId103" display="kaposszerdahely@kapos-net.hu"/>
    <hyperlink ref="L50" r:id="rId104" display="kaposszerdahely@kapos-net.hu"/>
    <hyperlink ref="H58" r:id="rId105" display="mikeikozhiv@gmail.com"/>
    <hyperlink ref="L58" r:id="rId106" display="mikeikozhiv@gmail.com"/>
    <hyperlink ref="H70" r:id="rId107" display="mikeroma54@gmail.com"/>
    <hyperlink ref="L70" r:id="rId108" display="mikeroma54@gmail.com"/>
    <hyperlink ref="H17" r:id="rId109" display="bonnyaonkormanyzat@gmail.com"/>
    <hyperlink ref="L17" r:id="rId110" display="bonnyaonkormanyzat@gmail.com"/>
    <hyperlink ref="H18" r:id="rId111" display="bonnyaonkormanyzat@gmail.com"/>
    <hyperlink ref="L18" r:id="rId112" display="bonnyaonkormanyzat@gmail.com"/>
    <hyperlink ref="H6" r:id="rId113" display="babocsa@somogy.hu"/>
    <hyperlink ref="L6" r:id="rId114" display="babocsa@somogy.hu"/>
    <hyperlink ref="H12" r:id="rId115" display="belavar@gmail.com"/>
    <hyperlink ref="L12" r:id="rId116" display="pildiko111@citromail.hu"/>
    <hyperlink ref="H15" r:id="rId117" display="baloghjanos71@citromail.hu"/>
    <hyperlink ref="L15" r:id="rId118" display="baloghjanos71@citromail.hu"/>
    <hyperlink ref="H16" r:id="rId119" display="laszlone.szegeny@citromail.hu"/>
    <hyperlink ref="L16" r:id="rId120" display="laszlone.szegeny@citromail.hu"/>
    <hyperlink ref="H20" r:id="rId121" display="csokonyavisonta@t-online.hu"/>
    <hyperlink ref="L20" r:id="rId122" display="csokonyavisonta@t-online.hu"/>
    <hyperlink ref="H34" r:id="rId123" display="anyus.apus@freemail.hu"/>
    <hyperlink ref="L34" r:id="rId124" display="anyus.apus@freemail.hu"/>
    <hyperlink ref="H41" r:id="rId125" display="szulok@somogy.hu"/>
    <hyperlink ref="L41" r:id="rId126" display="kalmancsa@somogy.hu"/>
    <hyperlink ref="H61" r:id="rId127" display="lad@vipmail.hu"/>
    <hyperlink ref="L61" r:id="rId128" display="lad@vipmail.hu"/>
    <hyperlink ref="H93" r:id="rId129" display="babocsa@somogy.hu"/>
    <hyperlink ref="L93" r:id="rId130" display="babocsa@somogy.hu"/>
    <hyperlink ref="H106" r:id="rId131" display="szulok@somogy.hu"/>
    <hyperlink ref="L106" r:id="rId132" display="szulok@somogy.hu"/>
    <hyperlink ref="L7" r:id="rId133" display="tataferi@citromail.com"/>
    <hyperlink ref="L8" r:id="rId134" display="proinfo@dravanet.hu"/>
    <hyperlink ref="L9" r:id="rId135" display="rippeleva@freemail.hu"/>
    <hyperlink ref="H43" r:id="rId136" display="nko2@freemail.hu"/>
    <hyperlink ref="H30" r:id="rId137" display="postmaster@gorgetegonkormanyzat.t-online.hu"/>
    <hyperlink ref="L30" r:id="rId138" display="postmaster@gorgetegonkormanyzat.t-online.hu"/>
  </hyperlinks>
  <pageMargins left="0.7" right="0.7" top="0.75" bottom="0.75" header="0.3" footer="0.3"/>
  <pageSetup paperSize="9" orientation="portrait" r:id="rId139"/>
  <extLst>
    <ext xmlns:x14="http://schemas.microsoft.com/office/spreadsheetml/2009/9/main" uri="{CCE6A557-97BC-4b89-ADB6-D9C93CAAB3DF}">
      <x14:dataValidations xmlns:xm="http://schemas.microsoft.com/office/excel/2006/main" count="2">
        <x14:dataValidation type="whole" allowBlank="1" showErrorMessage="1">
          <x14:formula1>
            <xm:f>0</xm:f>
          </x14:formula1>
          <x14:formula2>
            <xm:f>100000</xm:f>
          </x14:formula2>
          <xm:sqref>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K65610 JG65610 TC65610 ACY65610 AMU65610 AWQ65610 BGM65610 BQI65610 CAE65610 CKA65610 CTW65610 DDS65610 DNO65610 DXK65610 EHG65610 ERC65610 FAY65610 FKU65610 FUQ65610 GEM65610 GOI65610 GYE65610 HIA65610 HRW65610 IBS65610 ILO65610 IVK65610 JFG65610 JPC65610 JYY65610 KIU65610 KSQ65610 LCM65610 LMI65610 LWE65610 MGA65610 MPW65610 MZS65610 NJO65610 NTK65610 ODG65610 ONC65610 OWY65610 PGU65610 PQQ65610 QAM65610 QKI65610 QUE65610 REA65610 RNW65610 RXS65610 SHO65610 SRK65610 TBG65610 TLC65610 TUY65610 UEU65610 UOQ65610 UYM65610 VII65610 VSE65610 WCA65610 WLW65610 WVS65610 K131146 JG131146 TC131146 ACY131146 AMU131146 AWQ131146 BGM131146 BQI131146 CAE131146 CKA131146 CTW131146 DDS131146 DNO131146 DXK131146 EHG131146 ERC131146 FAY131146 FKU131146 FUQ131146 GEM131146 GOI131146 GYE131146 HIA131146 HRW131146 IBS131146 ILO131146 IVK131146 JFG131146 JPC131146 JYY131146 KIU131146 KSQ131146 LCM131146 LMI131146 LWE131146 MGA131146 MPW131146 MZS131146 NJO131146 NTK131146 ODG131146 ONC131146 OWY131146 PGU131146 PQQ131146 QAM131146 QKI131146 QUE131146 REA131146 RNW131146 RXS131146 SHO131146 SRK131146 TBG131146 TLC131146 TUY131146 UEU131146 UOQ131146 UYM131146 VII131146 VSE131146 WCA131146 WLW131146 WVS131146 K196682 JG196682 TC196682 ACY196682 AMU196682 AWQ196682 BGM196682 BQI196682 CAE196682 CKA196682 CTW196682 DDS196682 DNO196682 DXK196682 EHG196682 ERC196682 FAY196682 FKU196682 FUQ196682 GEM196682 GOI196682 GYE196682 HIA196682 HRW196682 IBS196682 ILO196682 IVK196682 JFG196682 JPC196682 JYY196682 KIU196682 KSQ196682 LCM196682 LMI196682 LWE196682 MGA196682 MPW196682 MZS196682 NJO196682 NTK196682 ODG196682 ONC196682 OWY196682 PGU196682 PQQ196682 QAM196682 QKI196682 QUE196682 REA196682 RNW196682 RXS196682 SHO196682 SRK196682 TBG196682 TLC196682 TUY196682 UEU196682 UOQ196682 UYM196682 VII196682 VSE196682 WCA196682 WLW196682 WVS196682 K262218 JG262218 TC262218 ACY262218 AMU262218 AWQ262218 BGM262218 BQI262218 CAE262218 CKA262218 CTW262218 DDS262218 DNO262218 DXK262218 EHG262218 ERC262218 FAY262218 FKU262218 FUQ262218 GEM262218 GOI262218 GYE262218 HIA262218 HRW262218 IBS262218 ILO262218 IVK262218 JFG262218 JPC262218 JYY262218 KIU262218 KSQ262218 LCM262218 LMI262218 LWE262218 MGA262218 MPW262218 MZS262218 NJO262218 NTK262218 ODG262218 ONC262218 OWY262218 PGU262218 PQQ262218 QAM262218 QKI262218 QUE262218 REA262218 RNW262218 RXS262218 SHO262218 SRK262218 TBG262218 TLC262218 TUY262218 UEU262218 UOQ262218 UYM262218 VII262218 VSE262218 WCA262218 WLW262218 WVS262218 K327754 JG327754 TC327754 ACY327754 AMU327754 AWQ327754 BGM327754 BQI327754 CAE327754 CKA327754 CTW327754 DDS327754 DNO327754 DXK327754 EHG327754 ERC327754 FAY327754 FKU327754 FUQ327754 GEM327754 GOI327754 GYE327754 HIA327754 HRW327754 IBS327754 ILO327754 IVK327754 JFG327754 JPC327754 JYY327754 KIU327754 KSQ327754 LCM327754 LMI327754 LWE327754 MGA327754 MPW327754 MZS327754 NJO327754 NTK327754 ODG327754 ONC327754 OWY327754 PGU327754 PQQ327754 QAM327754 QKI327754 QUE327754 REA327754 RNW327754 RXS327754 SHO327754 SRK327754 TBG327754 TLC327754 TUY327754 UEU327754 UOQ327754 UYM327754 VII327754 VSE327754 WCA327754 WLW327754 WVS327754 K393290 JG393290 TC393290 ACY393290 AMU393290 AWQ393290 BGM393290 BQI393290 CAE393290 CKA393290 CTW393290 DDS393290 DNO393290 DXK393290 EHG393290 ERC393290 FAY393290 FKU393290 FUQ393290 GEM393290 GOI393290 GYE393290 HIA393290 HRW393290 IBS393290 ILO393290 IVK393290 JFG393290 JPC393290 JYY393290 KIU393290 KSQ393290 LCM393290 LMI393290 LWE393290 MGA393290 MPW393290 MZS393290 NJO393290 NTK393290 ODG393290 ONC393290 OWY393290 PGU393290 PQQ393290 QAM393290 QKI393290 QUE393290 REA393290 RNW393290 RXS393290 SHO393290 SRK393290 TBG393290 TLC393290 TUY393290 UEU393290 UOQ393290 UYM393290 VII393290 VSE393290 WCA393290 WLW393290 WVS393290 K458826 JG458826 TC458826 ACY458826 AMU458826 AWQ458826 BGM458826 BQI458826 CAE458826 CKA458826 CTW458826 DDS458826 DNO458826 DXK458826 EHG458826 ERC458826 FAY458826 FKU458826 FUQ458826 GEM458826 GOI458826 GYE458826 HIA458826 HRW458826 IBS458826 ILO458826 IVK458826 JFG458826 JPC458826 JYY458826 KIU458826 KSQ458826 LCM458826 LMI458826 LWE458826 MGA458826 MPW458826 MZS458826 NJO458826 NTK458826 ODG458826 ONC458826 OWY458826 PGU458826 PQQ458826 QAM458826 QKI458826 QUE458826 REA458826 RNW458826 RXS458826 SHO458826 SRK458826 TBG458826 TLC458826 TUY458826 UEU458826 UOQ458826 UYM458826 VII458826 VSE458826 WCA458826 WLW458826 WVS458826 K524362 JG524362 TC524362 ACY524362 AMU524362 AWQ524362 BGM524362 BQI524362 CAE524362 CKA524362 CTW524362 DDS524362 DNO524362 DXK524362 EHG524362 ERC524362 FAY524362 FKU524362 FUQ524362 GEM524362 GOI524362 GYE524362 HIA524362 HRW524362 IBS524362 ILO524362 IVK524362 JFG524362 JPC524362 JYY524362 KIU524362 KSQ524362 LCM524362 LMI524362 LWE524362 MGA524362 MPW524362 MZS524362 NJO524362 NTK524362 ODG524362 ONC524362 OWY524362 PGU524362 PQQ524362 QAM524362 QKI524362 QUE524362 REA524362 RNW524362 RXS524362 SHO524362 SRK524362 TBG524362 TLC524362 TUY524362 UEU524362 UOQ524362 UYM524362 VII524362 VSE524362 WCA524362 WLW524362 WVS524362 K589898 JG589898 TC589898 ACY589898 AMU589898 AWQ589898 BGM589898 BQI589898 CAE589898 CKA589898 CTW589898 DDS589898 DNO589898 DXK589898 EHG589898 ERC589898 FAY589898 FKU589898 FUQ589898 GEM589898 GOI589898 GYE589898 HIA589898 HRW589898 IBS589898 ILO589898 IVK589898 JFG589898 JPC589898 JYY589898 KIU589898 KSQ589898 LCM589898 LMI589898 LWE589898 MGA589898 MPW589898 MZS589898 NJO589898 NTK589898 ODG589898 ONC589898 OWY589898 PGU589898 PQQ589898 QAM589898 QKI589898 QUE589898 REA589898 RNW589898 RXS589898 SHO589898 SRK589898 TBG589898 TLC589898 TUY589898 UEU589898 UOQ589898 UYM589898 VII589898 VSE589898 WCA589898 WLW589898 WVS589898 K655434 JG655434 TC655434 ACY655434 AMU655434 AWQ655434 BGM655434 BQI655434 CAE655434 CKA655434 CTW655434 DDS655434 DNO655434 DXK655434 EHG655434 ERC655434 FAY655434 FKU655434 FUQ655434 GEM655434 GOI655434 GYE655434 HIA655434 HRW655434 IBS655434 ILO655434 IVK655434 JFG655434 JPC655434 JYY655434 KIU655434 KSQ655434 LCM655434 LMI655434 LWE655434 MGA655434 MPW655434 MZS655434 NJO655434 NTK655434 ODG655434 ONC655434 OWY655434 PGU655434 PQQ655434 QAM655434 QKI655434 QUE655434 REA655434 RNW655434 RXS655434 SHO655434 SRK655434 TBG655434 TLC655434 TUY655434 UEU655434 UOQ655434 UYM655434 VII655434 VSE655434 WCA655434 WLW655434 WVS655434 K720970 JG720970 TC720970 ACY720970 AMU720970 AWQ720970 BGM720970 BQI720970 CAE720970 CKA720970 CTW720970 DDS720970 DNO720970 DXK720970 EHG720970 ERC720970 FAY720970 FKU720970 FUQ720970 GEM720970 GOI720970 GYE720970 HIA720970 HRW720970 IBS720970 ILO720970 IVK720970 JFG720970 JPC720970 JYY720970 KIU720970 KSQ720970 LCM720970 LMI720970 LWE720970 MGA720970 MPW720970 MZS720970 NJO720970 NTK720970 ODG720970 ONC720970 OWY720970 PGU720970 PQQ720970 QAM720970 QKI720970 QUE720970 REA720970 RNW720970 RXS720970 SHO720970 SRK720970 TBG720970 TLC720970 TUY720970 UEU720970 UOQ720970 UYM720970 VII720970 VSE720970 WCA720970 WLW720970 WVS720970 K786506 JG786506 TC786506 ACY786506 AMU786506 AWQ786506 BGM786506 BQI786506 CAE786506 CKA786506 CTW786506 DDS786506 DNO786506 DXK786506 EHG786506 ERC786506 FAY786506 FKU786506 FUQ786506 GEM786506 GOI786506 GYE786506 HIA786506 HRW786506 IBS786506 ILO786506 IVK786506 JFG786506 JPC786506 JYY786506 KIU786506 KSQ786506 LCM786506 LMI786506 LWE786506 MGA786506 MPW786506 MZS786506 NJO786506 NTK786506 ODG786506 ONC786506 OWY786506 PGU786506 PQQ786506 QAM786506 QKI786506 QUE786506 REA786506 RNW786506 RXS786506 SHO786506 SRK786506 TBG786506 TLC786506 TUY786506 UEU786506 UOQ786506 UYM786506 VII786506 VSE786506 WCA786506 WLW786506 WVS786506 K852042 JG852042 TC852042 ACY852042 AMU852042 AWQ852042 BGM852042 BQI852042 CAE852042 CKA852042 CTW852042 DDS852042 DNO852042 DXK852042 EHG852042 ERC852042 FAY852042 FKU852042 FUQ852042 GEM852042 GOI852042 GYE852042 HIA852042 HRW852042 IBS852042 ILO852042 IVK852042 JFG852042 JPC852042 JYY852042 KIU852042 KSQ852042 LCM852042 LMI852042 LWE852042 MGA852042 MPW852042 MZS852042 NJO852042 NTK852042 ODG852042 ONC852042 OWY852042 PGU852042 PQQ852042 QAM852042 QKI852042 QUE852042 REA852042 RNW852042 RXS852042 SHO852042 SRK852042 TBG852042 TLC852042 TUY852042 UEU852042 UOQ852042 UYM852042 VII852042 VSE852042 WCA852042 WLW852042 WVS852042 K917578 JG917578 TC917578 ACY917578 AMU917578 AWQ917578 BGM917578 BQI917578 CAE917578 CKA917578 CTW917578 DDS917578 DNO917578 DXK917578 EHG917578 ERC917578 FAY917578 FKU917578 FUQ917578 GEM917578 GOI917578 GYE917578 HIA917578 HRW917578 IBS917578 ILO917578 IVK917578 JFG917578 JPC917578 JYY917578 KIU917578 KSQ917578 LCM917578 LMI917578 LWE917578 MGA917578 MPW917578 MZS917578 NJO917578 NTK917578 ODG917578 ONC917578 OWY917578 PGU917578 PQQ917578 QAM917578 QKI917578 QUE917578 REA917578 RNW917578 RXS917578 SHO917578 SRK917578 TBG917578 TLC917578 TUY917578 UEU917578 UOQ917578 UYM917578 VII917578 VSE917578 WCA917578 WLW917578 WVS917578 K983114 JG983114 TC983114 ACY983114 AMU983114 AWQ983114 BGM983114 BQI983114 CAE983114 CKA983114 CTW983114 DDS983114 DNO983114 DXK983114 EHG983114 ERC983114 FAY983114 FKU983114 FUQ983114 GEM983114 GOI983114 GYE983114 HIA983114 HRW983114 IBS983114 ILO983114 IVK983114 JFG983114 JPC983114 JYY983114 KIU983114 KSQ983114 LCM983114 LMI983114 LWE983114 MGA983114 MPW983114 MZS983114 NJO983114 NTK983114 ODG983114 ONC983114 OWY983114 PGU983114 PQQ983114 QAM983114 QKI983114 QUE983114 REA983114 RNW983114 RXS983114 SHO983114 SRK983114 TBG983114 TLC983114 TUY983114 UEU983114 UOQ983114 UYM983114 VII983114 VSE983114 WCA983114 WLW983114 WVS983114 B74 IX74 ST74 ACP74 AML74 AWH74 BGD74 BPZ74 BZV74 CJR74 CTN74 DDJ74 DNF74 DXB74 EGX74 EQT74 FAP74 FKL74 FUH74 GED74 GNZ74 GXV74 HHR74 HRN74 IBJ74 ILF74 IVB74 JEX74 JOT74 JYP74 KIL74 KSH74 LCD74 LLZ74 LVV74 MFR74 MPN74 MZJ74 NJF74 NTB74 OCX74 OMT74 OWP74 PGL74 PQH74 QAD74 QJZ74 QTV74 RDR74 RNN74 RXJ74 SHF74 SRB74 TAX74 TKT74 TUP74 UEL74 UOH74 UYD74 VHZ74 VRV74 WBR74 WLN74 WVJ74 B65610 IX65610 ST65610 ACP65610 AML65610 AWH65610 BGD65610 BPZ65610 BZV65610 CJR65610 CTN65610 DDJ65610 DNF65610 DXB65610 EGX65610 EQT65610 FAP65610 FKL65610 FUH65610 GED65610 GNZ65610 GXV65610 HHR65610 HRN65610 IBJ65610 ILF65610 IVB65610 JEX65610 JOT65610 JYP65610 KIL65610 KSH65610 LCD65610 LLZ65610 LVV65610 MFR65610 MPN65610 MZJ65610 NJF65610 NTB65610 OCX65610 OMT65610 OWP65610 PGL65610 PQH65610 QAD65610 QJZ65610 QTV65610 RDR65610 RNN65610 RXJ65610 SHF65610 SRB65610 TAX65610 TKT65610 TUP65610 UEL65610 UOH65610 UYD65610 VHZ65610 VRV65610 WBR65610 WLN65610 WVJ65610 B131146 IX131146 ST131146 ACP131146 AML131146 AWH131146 BGD131146 BPZ131146 BZV131146 CJR131146 CTN131146 DDJ131146 DNF131146 DXB131146 EGX131146 EQT131146 FAP131146 FKL131146 FUH131146 GED131146 GNZ131146 GXV131146 HHR131146 HRN131146 IBJ131146 ILF131146 IVB131146 JEX131146 JOT131146 JYP131146 KIL131146 KSH131146 LCD131146 LLZ131146 LVV131146 MFR131146 MPN131146 MZJ131146 NJF131146 NTB131146 OCX131146 OMT131146 OWP131146 PGL131146 PQH131146 QAD131146 QJZ131146 QTV131146 RDR131146 RNN131146 RXJ131146 SHF131146 SRB131146 TAX131146 TKT131146 TUP131146 UEL131146 UOH131146 UYD131146 VHZ131146 VRV131146 WBR131146 WLN131146 WVJ131146 B196682 IX196682 ST196682 ACP196682 AML196682 AWH196682 BGD196682 BPZ196682 BZV196682 CJR196682 CTN196682 DDJ196682 DNF196682 DXB196682 EGX196682 EQT196682 FAP196682 FKL196682 FUH196682 GED196682 GNZ196682 GXV196682 HHR196682 HRN196682 IBJ196682 ILF196682 IVB196682 JEX196682 JOT196682 JYP196682 KIL196682 KSH196682 LCD196682 LLZ196682 LVV196682 MFR196682 MPN196682 MZJ196682 NJF196682 NTB196682 OCX196682 OMT196682 OWP196682 PGL196682 PQH196682 QAD196682 QJZ196682 QTV196682 RDR196682 RNN196682 RXJ196682 SHF196682 SRB196682 TAX196682 TKT196682 TUP196682 UEL196682 UOH196682 UYD196682 VHZ196682 VRV196682 WBR196682 WLN196682 WVJ196682 B262218 IX262218 ST262218 ACP262218 AML262218 AWH262218 BGD262218 BPZ262218 BZV262218 CJR262218 CTN262218 DDJ262218 DNF262218 DXB262218 EGX262218 EQT262218 FAP262218 FKL262218 FUH262218 GED262218 GNZ262218 GXV262218 HHR262218 HRN262218 IBJ262218 ILF262218 IVB262218 JEX262218 JOT262218 JYP262218 KIL262218 KSH262218 LCD262218 LLZ262218 LVV262218 MFR262218 MPN262218 MZJ262218 NJF262218 NTB262218 OCX262218 OMT262218 OWP262218 PGL262218 PQH262218 QAD262218 QJZ262218 QTV262218 RDR262218 RNN262218 RXJ262218 SHF262218 SRB262218 TAX262218 TKT262218 TUP262218 UEL262218 UOH262218 UYD262218 VHZ262218 VRV262218 WBR262218 WLN262218 WVJ262218 B327754 IX327754 ST327754 ACP327754 AML327754 AWH327754 BGD327754 BPZ327754 BZV327754 CJR327754 CTN327754 DDJ327754 DNF327754 DXB327754 EGX327754 EQT327754 FAP327754 FKL327754 FUH327754 GED327754 GNZ327754 GXV327754 HHR327754 HRN327754 IBJ327754 ILF327754 IVB327754 JEX327754 JOT327754 JYP327754 KIL327754 KSH327754 LCD327754 LLZ327754 LVV327754 MFR327754 MPN327754 MZJ327754 NJF327754 NTB327754 OCX327754 OMT327754 OWP327754 PGL327754 PQH327754 QAD327754 QJZ327754 QTV327754 RDR327754 RNN327754 RXJ327754 SHF327754 SRB327754 TAX327754 TKT327754 TUP327754 UEL327754 UOH327754 UYD327754 VHZ327754 VRV327754 WBR327754 WLN327754 WVJ327754 B393290 IX393290 ST393290 ACP393290 AML393290 AWH393290 BGD393290 BPZ393290 BZV393290 CJR393290 CTN393290 DDJ393290 DNF393290 DXB393290 EGX393290 EQT393290 FAP393290 FKL393290 FUH393290 GED393290 GNZ393290 GXV393290 HHR393290 HRN393290 IBJ393290 ILF393290 IVB393290 JEX393290 JOT393290 JYP393290 KIL393290 KSH393290 LCD393290 LLZ393290 LVV393290 MFR393290 MPN393290 MZJ393290 NJF393290 NTB393290 OCX393290 OMT393290 OWP393290 PGL393290 PQH393290 QAD393290 QJZ393290 QTV393290 RDR393290 RNN393290 RXJ393290 SHF393290 SRB393290 TAX393290 TKT393290 TUP393290 UEL393290 UOH393290 UYD393290 VHZ393290 VRV393290 WBR393290 WLN393290 WVJ393290 B458826 IX458826 ST458826 ACP458826 AML458826 AWH458826 BGD458826 BPZ458826 BZV458826 CJR458826 CTN458826 DDJ458826 DNF458826 DXB458826 EGX458826 EQT458826 FAP458826 FKL458826 FUH458826 GED458826 GNZ458826 GXV458826 HHR458826 HRN458826 IBJ458826 ILF458826 IVB458826 JEX458826 JOT458826 JYP458826 KIL458826 KSH458826 LCD458826 LLZ458826 LVV458826 MFR458826 MPN458826 MZJ458826 NJF458826 NTB458826 OCX458826 OMT458826 OWP458826 PGL458826 PQH458826 QAD458826 QJZ458826 QTV458826 RDR458826 RNN458826 RXJ458826 SHF458826 SRB458826 TAX458826 TKT458826 TUP458826 UEL458826 UOH458826 UYD458826 VHZ458826 VRV458826 WBR458826 WLN458826 WVJ458826 B524362 IX524362 ST524362 ACP524362 AML524362 AWH524362 BGD524362 BPZ524362 BZV524362 CJR524362 CTN524362 DDJ524362 DNF524362 DXB524362 EGX524362 EQT524362 FAP524362 FKL524362 FUH524362 GED524362 GNZ524362 GXV524362 HHR524362 HRN524362 IBJ524362 ILF524362 IVB524362 JEX524362 JOT524362 JYP524362 KIL524362 KSH524362 LCD524362 LLZ524362 LVV524362 MFR524362 MPN524362 MZJ524362 NJF524362 NTB524362 OCX524362 OMT524362 OWP524362 PGL524362 PQH524362 QAD524362 QJZ524362 QTV524362 RDR524362 RNN524362 RXJ524362 SHF524362 SRB524362 TAX524362 TKT524362 TUP524362 UEL524362 UOH524362 UYD524362 VHZ524362 VRV524362 WBR524362 WLN524362 WVJ524362 B589898 IX589898 ST589898 ACP589898 AML589898 AWH589898 BGD589898 BPZ589898 BZV589898 CJR589898 CTN589898 DDJ589898 DNF589898 DXB589898 EGX589898 EQT589898 FAP589898 FKL589898 FUH589898 GED589898 GNZ589898 GXV589898 HHR589898 HRN589898 IBJ589898 ILF589898 IVB589898 JEX589898 JOT589898 JYP589898 KIL589898 KSH589898 LCD589898 LLZ589898 LVV589898 MFR589898 MPN589898 MZJ589898 NJF589898 NTB589898 OCX589898 OMT589898 OWP589898 PGL589898 PQH589898 QAD589898 QJZ589898 QTV589898 RDR589898 RNN589898 RXJ589898 SHF589898 SRB589898 TAX589898 TKT589898 TUP589898 UEL589898 UOH589898 UYD589898 VHZ589898 VRV589898 WBR589898 WLN589898 WVJ589898 B655434 IX655434 ST655434 ACP655434 AML655434 AWH655434 BGD655434 BPZ655434 BZV655434 CJR655434 CTN655434 DDJ655434 DNF655434 DXB655434 EGX655434 EQT655434 FAP655434 FKL655434 FUH655434 GED655434 GNZ655434 GXV655434 HHR655434 HRN655434 IBJ655434 ILF655434 IVB655434 JEX655434 JOT655434 JYP655434 KIL655434 KSH655434 LCD655434 LLZ655434 LVV655434 MFR655434 MPN655434 MZJ655434 NJF655434 NTB655434 OCX655434 OMT655434 OWP655434 PGL655434 PQH655434 QAD655434 QJZ655434 QTV655434 RDR655434 RNN655434 RXJ655434 SHF655434 SRB655434 TAX655434 TKT655434 TUP655434 UEL655434 UOH655434 UYD655434 VHZ655434 VRV655434 WBR655434 WLN655434 WVJ655434 B720970 IX720970 ST720970 ACP720970 AML720970 AWH720970 BGD720970 BPZ720970 BZV720970 CJR720970 CTN720970 DDJ720970 DNF720970 DXB720970 EGX720970 EQT720970 FAP720970 FKL720970 FUH720970 GED720970 GNZ720970 GXV720970 HHR720970 HRN720970 IBJ720970 ILF720970 IVB720970 JEX720970 JOT720970 JYP720970 KIL720970 KSH720970 LCD720970 LLZ720970 LVV720970 MFR720970 MPN720970 MZJ720970 NJF720970 NTB720970 OCX720970 OMT720970 OWP720970 PGL720970 PQH720970 QAD720970 QJZ720970 QTV720970 RDR720970 RNN720970 RXJ720970 SHF720970 SRB720970 TAX720970 TKT720970 TUP720970 UEL720970 UOH720970 UYD720970 VHZ720970 VRV720970 WBR720970 WLN720970 WVJ720970 B786506 IX786506 ST786506 ACP786506 AML786506 AWH786506 BGD786506 BPZ786506 BZV786506 CJR786506 CTN786506 DDJ786506 DNF786506 DXB786506 EGX786506 EQT786506 FAP786506 FKL786506 FUH786506 GED786506 GNZ786506 GXV786506 HHR786506 HRN786506 IBJ786506 ILF786506 IVB786506 JEX786506 JOT786506 JYP786506 KIL786506 KSH786506 LCD786506 LLZ786506 LVV786506 MFR786506 MPN786506 MZJ786506 NJF786506 NTB786506 OCX786506 OMT786506 OWP786506 PGL786506 PQH786506 QAD786506 QJZ786506 QTV786506 RDR786506 RNN786506 RXJ786506 SHF786506 SRB786506 TAX786506 TKT786506 TUP786506 UEL786506 UOH786506 UYD786506 VHZ786506 VRV786506 WBR786506 WLN786506 WVJ786506 B852042 IX852042 ST852042 ACP852042 AML852042 AWH852042 BGD852042 BPZ852042 BZV852042 CJR852042 CTN852042 DDJ852042 DNF852042 DXB852042 EGX852042 EQT852042 FAP852042 FKL852042 FUH852042 GED852042 GNZ852042 GXV852042 HHR852042 HRN852042 IBJ852042 ILF852042 IVB852042 JEX852042 JOT852042 JYP852042 KIL852042 KSH852042 LCD852042 LLZ852042 LVV852042 MFR852042 MPN852042 MZJ852042 NJF852042 NTB852042 OCX852042 OMT852042 OWP852042 PGL852042 PQH852042 QAD852042 QJZ852042 QTV852042 RDR852042 RNN852042 RXJ852042 SHF852042 SRB852042 TAX852042 TKT852042 TUP852042 UEL852042 UOH852042 UYD852042 VHZ852042 VRV852042 WBR852042 WLN852042 WVJ852042 B917578 IX917578 ST917578 ACP917578 AML917578 AWH917578 BGD917578 BPZ917578 BZV917578 CJR917578 CTN917578 DDJ917578 DNF917578 DXB917578 EGX917578 EQT917578 FAP917578 FKL917578 FUH917578 GED917578 GNZ917578 GXV917578 HHR917578 HRN917578 IBJ917578 ILF917578 IVB917578 JEX917578 JOT917578 JYP917578 KIL917578 KSH917578 LCD917578 LLZ917578 LVV917578 MFR917578 MPN917578 MZJ917578 NJF917578 NTB917578 OCX917578 OMT917578 OWP917578 PGL917578 PQH917578 QAD917578 QJZ917578 QTV917578 RDR917578 RNN917578 RXJ917578 SHF917578 SRB917578 TAX917578 TKT917578 TUP917578 UEL917578 UOH917578 UYD917578 VHZ917578 VRV917578 WBR917578 WLN917578 WVJ917578 B983114 IX983114 ST983114 ACP983114 AML983114 AWH983114 BGD983114 BPZ983114 BZV983114 CJR983114 CTN983114 DDJ983114 DNF983114 DXB983114 EGX983114 EQT983114 FAP983114 FKL983114 FUH983114 GED983114 GNZ983114 GXV983114 HHR983114 HRN983114 IBJ983114 ILF983114 IVB983114 JEX983114 JOT983114 JYP983114 KIL983114 KSH983114 LCD983114 LLZ983114 LVV983114 MFR983114 MPN983114 MZJ983114 NJF983114 NTB983114 OCX983114 OMT983114 OWP983114 PGL983114 PQH983114 QAD983114 QJZ983114 QTV983114 RDR983114 RNN983114 RXJ983114 SHF983114 SRB983114 TAX983114 TKT983114 TUP983114 UEL983114 UOH983114 UYD983114 VHZ983114 VRV983114 WBR983114 WLN983114 WVJ983114 E74 JA74 SW74 ACS74 AMO74 AWK74 BGG74 BQC74 BZY74 CJU74 CTQ74 DDM74 DNI74 DXE74 EHA74 EQW74 FAS74 FKO74 FUK74 GEG74 GOC74 GXY74 HHU74 HRQ74 IBM74 ILI74 IVE74 JFA74 JOW74 JYS74 KIO74 KSK74 LCG74 LMC74 LVY74 MFU74 MPQ74 MZM74 NJI74 NTE74 ODA74 OMW74 OWS74 PGO74 PQK74 QAG74 QKC74 QTY74 RDU74 RNQ74 RXM74 SHI74 SRE74 TBA74 TKW74 TUS74 UEO74 UOK74 UYG74 VIC74 VRY74 WBU74 WLQ74 WVM74 E65610 JA65610 SW65610 ACS65610 AMO65610 AWK65610 BGG65610 BQC65610 BZY65610 CJU65610 CTQ65610 DDM65610 DNI65610 DXE65610 EHA65610 EQW65610 FAS65610 FKO65610 FUK65610 GEG65610 GOC65610 GXY65610 HHU65610 HRQ65610 IBM65610 ILI65610 IVE65610 JFA65610 JOW65610 JYS65610 KIO65610 KSK65610 LCG65610 LMC65610 LVY65610 MFU65610 MPQ65610 MZM65610 NJI65610 NTE65610 ODA65610 OMW65610 OWS65610 PGO65610 PQK65610 QAG65610 QKC65610 QTY65610 RDU65610 RNQ65610 RXM65610 SHI65610 SRE65610 TBA65610 TKW65610 TUS65610 UEO65610 UOK65610 UYG65610 VIC65610 VRY65610 WBU65610 WLQ65610 WVM65610 E131146 JA131146 SW131146 ACS131146 AMO131146 AWK131146 BGG131146 BQC131146 BZY131146 CJU131146 CTQ131146 DDM131146 DNI131146 DXE131146 EHA131146 EQW131146 FAS131146 FKO131146 FUK131146 GEG131146 GOC131146 GXY131146 HHU131146 HRQ131146 IBM131146 ILI131146 IVE131146 JFA131146 JOW131146 JYS131146 KIO131146 KSK131146 LCG131146 LMC131146 LVY131146 MFU131146 MPQ131146 MZM131146 NJI131146 NTE131146 ODA131146 OMW131146 OWS131146 PGO131146 PQK131146 QAG131146 QKC131146 QTY131146 RDU131146 RNQ131146 RXM131146 SHI131146 SRE131146 TBA131146 TKW131146 TUS131146 UEO131146 UOK131146 UYG131146 VIC131146 VRY131146 WBU131146 WLQ131146 WVM131146 E196682 JA196682 SW196682 ACS196682 AMO196682 AWK196682 BGG196682 BQC196682 BZY196682 CJU196682 CTQ196682 DDM196682 DNI196682 DXE196682 EHA196682 EQW196682 FAS196682 FKO196682 FUK196682 GEG196682 GOC196682 GXY196682 HHU196682 HRQ196682 IBM196682 ILI196682 IVE196682 JFA196682 JOW196682 JYS196682 KIO196682 KSK196682 LCG196682 LMC196682 LVY196682 MFU196682 MPQ196682 MZM196682 NJI196682 NTE196682 ODA196682 OMW196682 OWS196682 PGO196682 PQK196682 QAG196682 QKC196682 QTY196682 RDU196682 RNQ196682 RXM196682 SHI196682 SRE196682 TBA196682 TKW196682 TUS196682 UEO196682 UOK196682 UYG196682 VIC196682 VRY196682 WBU196682 WLQ196682 WVM196682 E262218 JA262218 SW262218 ACS262218 AMO262218 AWK262218 BGG262218 BQC262218 BZY262218 CJU262218 CTQ262218 DDM262218 DNI262218 DXE262218 EHA262218 EQW262218 FAS262218 FKO262218 FUK262218 GEG262218 GOC262218 GXY262218 HHU262218 HRQ262218 IBM262218 ILI262218 IVE262218 JFA262218 JOW262218 JYS262218 KIO262218 KSK262218 LCG262218 LMC262218 LVY262218 MFU262218 MPQ262218 MZM262218 NJI262218 NTE262218 ODA262218 OMW262218 OWS262218 PGO262218 PQK262218 QAG262218 QKC262218 QTY262218 RDU262218 RNQ262218 RXM262218 SHI262218 SRE262218 TBA262218 TKW262218 TUS262218 UEO262218 UOK262218 UYG262218 VIC262218 VRY262218 WBU262218 WLQ262218 WVM262218 E327754 JA327754 SW327754 ACS327754 AMO327754 AWK327754 BGG327754 BQC327754 BZY327754 CJU327754 CTQ327754 DDM327754 DNI327754 DXE327754 EHA327754 EQW327754 FAS327754 FKO327754 FUK327754 GEG327754 GOC327754 GXY327754 HHU327754 HRQ327754 IBM327754 ILI327754 IVE327754 JFA327754 JOW327754 JYS327754 KIO327754 KSK327754 LCG327754 LMC327754 LVY327754 MFU327754 MPQ327754 MZM327754 NJI327754 NTE327754 ODA327754 OMW327754 OWS327754 PGO327754 PQK327754 QAG327754 QKC327754 QTY327754 RDU327754 RNQ327754 RXM327754 SHI327754 SRE327754 TBA327754 TKW327754 TUS327754 UEO327754 UOK327754 UYG327754 VIC327754 VRY327754 WBU327754 WLQ327754 WVM327754 E393290 JA393290 SW393290 ACS393290 AMO393290 AWK393290 BGG393290 BQC393290 BZY393290 CJU393290 CTQ393290 DDM393290 DNI393290 DXE393290 EHA393290 EQW393290 FAS393290 FKO393290 FUK393290 GEG393290 GOC393290 GXY393290 HHU393290 HRQ393290 IBM393290 ILI393290 IVE393290 JFA393290 JOW393290 JYS393290 KIO393290 KSK393290 LCG393290 LMC393290 LVY393290 MFU393290 MPQ393290 MZM393290 NJI393290 NTE393290 ODA393290 OMW393290 OWS393290 PGO393290 PQK393290 QAG393290 QKC393290 QTY393290 RDU393290 RNQ393290 RXM393290 SHI393290 SRE393290 TBA393290 TKW393290 TUS393290 UEO393290 UOK393290 UYG393290 VIC393290 VRY393290 WBU393290 WLQ393290 WVM393290 E458826 JA458826 SW458826 ACS458826 AMO458826 AWK458826 BGG458826 BQC458826 BZY458826 CJU458826 CTQ458826 DDM458826 DNI458826 DXE458826 EHA458826 EQW458826 FAS458826 FKO458826 FUK458826 GEG458826 GOC458826 GXY458826 HHU458826 HRQ458826 IBM458826 ILI458826 IVE458826 JFA458826 JOW458826 JYS458826 KIO458826 KSK458826 LCG458826 LMC458826 LVY458826 MFU458826 MPQ458826 MZM458826 NJI458826 NTE458826 ODA458826 OMW458826 OWS458826 PGO458826 PQK458826 QAG458826 QKC458826 QTY458826 RDU458826 RNQ458826 RXM458826 SHI458826 SRE458826 TBA458826 TKW458826 TUS458826 UEO458826 UOK458826 UYG458826 VIC458826 VRY458826 WBU458826 WLQ458826 WVM458826 E524362 JA524362 SW524362 ACS524362 AMO524362 AWK524362 BGG524362 BQC524362 BZY524362 CJU524362 CTQ524362 DDM524362 DNI524362 DXE524362 EHA524362 EQW524362 FAS524362 FKO524362 FUK524362 GEG524362 GOC524362 GXY524362 HHU524362 HRQ524362 IBM524362 ILI524362 IVE524362 JFA524362 JOW524362 JYS524362 KIO524362 KSK524362 LCG524362 LMC524362 LVY524362 MFU524362 MPQ524362 MZM524362 NJI524362 NTE524362 ODA524362 OMW524362 OWS524362 PGO524362 PQK524362 QAG524362 QKC524362 QTY524362 RDU524362 RNQ524362 RXM524362 SHI524362 SRE524362 TBA524362 TKW524362 TUS524362 UEO524362 UOK524362 UYG524362 VIC524362 VRY524362 WBU524362 WLQ524362 WVM524362 E589898 JA589898 SW589898 ACS589898 AMO589898 AWK589898 BGG589898 BQC589898 BZY589898 CJU589898 CTQ589898 DDM589898 DNI589898 DXE589898 EHA589898 EQW589898 FAS589898 FKO589898 FUK589898 GEG589898 GOC589898 GXY589898 HHU589898 HRQ589898 IBM589898 ILI589898 IVE589898 JFA589898 JOW589898 JYS589898 KIO589898 KSK589898 LCG589898 LMC589898 LVY589898 MFU589898 MPQ589898 MZM589898 NJI589898 NTE589898 ODA589898 OMW589898 OWS589898 PGO589898 PQK589898 QAG589898 QKC589898 QTY589898 RDU589898 RNQ589898 RXM589898 SHI589898 SRE589898 TBA589898 TKW589898 TUS589898 UEO589898 UOK589898 UYG589898 VIC589898 VRY589898 WBU589898 WLQ589898 WVM589898 E655434 JA655434 SW655434 ACS655434 AMO655434 AWK655434 BGG655434 BQC655434 BZY655434 CJU655434 CTQ655434 DDM655434 DNI655434 DXE655434 EHA655434 EQW655434 FAS655434 FKO655434 FUK655434 GEG655434 GOC655434 GXY655434 HHU655434 HRQ655434 IBM655434 ILI655434 IVE655434 JFA655434 JOW655434 JYS655434 KIO655434 KSK655434 LCG655434 LMC655434 LVY655434 MFU655434 MPQ655434 MZM655434 NJI655434 NTE655434 ODA655434 OMW655434 OWS655434 PGO655434 PQK655434 QAG655434 QKC655434 QTY655434 RDU655434 RNQ655434 RXM655434 SHI655434 SRE655434 TBA655434 TKW655434 TUS655434 UEO655434 UOK655434 UYG655434 VIC655434 VRY655434 WBU655434 WLQ655434 WVM655434 E720970 JA720970 SW720970 ACS720970 AMO720970 AWK720970 BGG720970 BQC720970 BZY720970 CJU720970 CTQ720970 DDM720970 DNI720970 DXE720970 EHA720970 EQW720970 FAS720970 FKO720970 FUK720970 GEG720970 GOC720970 GXY720970 HHU720970 HRQ720970 IBM720970 ILI720970 IVE720970 JFA720970 JOW720970 JYS720970 KIO720970 KSK720970 LCG720970 LMC720970 LVY720970 MFU720970 MPQ720970 MZM720970 NJI720970 NTE720970 ODA720970 OMW720970 OWS720970 PGO720970 PQK720970 QAG720970 QKC720970 QTY720970 RDU720970 RNQ720970 RXM720970 SHI720970 SRE720970 TBA720970 TKW720970 TUS720970 UEO720970 UOK720970 UYG720970 VIC720970 VRY720970 WBU720970 WLQ720970 WVM720970 E786506 JA786506 SW786506 ACS786506 AMO786506 AWK786506 BGG786506 BQC786506 BZY786506 CJU786506 CTQ786506 DDM786506 DNI786506 DXE786506 EHA786506 EQW786506 FAS786506 FKO786506 FUK786506 GEG786506 GOC786506 GXY786506 HHU786506 HRQ786506 IBM786506 ILI786506 IVE786506 JFA786506 JOW786506 JYS786506 KIO786506 KSK786506 LCG786506 LMC786506 LVY786506 MFU786506 MPQ786506 MZM786506 NJI786506 NTE786506 ODA786506 OMW786506 OWS786506 PGO786506 PQK786506 QAG786506 QKC786506 QTY786506 RDU786506 RNQ786506 RXM786506 SHI786506 SRE786506 TBA786506 TKW786506 TUS786506 UEO786506 UOK786506 UYG786506 VIC786506 VRY786506 WBU786506 WLQ786506 WVM786506 E852042 JA852042 SW852042 ACS852042 AMO852042 AWK852042 BGG852042 BQC852042 BZY852042 CJU852042 CTQ852042 DDM852042 DNI852042 DXE852042 EHA852042 EQW852042 FAS852042 FKO852042 FUK852042 GEG852042 GOC852042 GXY852042 HHU852042 HRQ852042 IBM852042 ILI852042 IVE852042 JFA852042 JOW852042 JYS852042 KIO852042 KSK852042 LCG852042 LMC852042 LVY852042 MFU852042 MPQ852042 MZM852042 NJI852042 NTE852042 ODA852042 OMW852042 OWS852042 PGO852042 PQK852042 QAG852042 QKC852042 QTY852042 RDU852042 RNQ852042 RXM852042 SHI852042 SRE852042 TBA852042 TKW852042 TUS852042 UEO852042 UOK852042 UYG852042 VIC852042 VRY852042 WBU852042 WLQ852042 WVM852042 E917578 JA917578 SW917578 ACS917578 AMO917578 AWK917578 BGG917578 BQC917578 BZY917578 CJU917578 CTQ917578 DDM917578 DNI917578 DXE917578 EHA917578 EQW917578 FAS917578 FKO917578 FUK917578 GEG917578 GOC917578 GXY917578 HHU917578 HRQ917578 IBM917578 ILI917578 IVE917578 JFA917578 JOW917578 JYS917578 KIO917578 KSK917578 LCG917578 LMC917578 LVY917578 MFU917578 MPQ917578 MZM917578 NJI917578 NTE917578 ODA917578 OMW917578 OWS917578 PGO917578 PQK917578 QAG917578 QKC917578 QTY917578 RDU917578 RNQ917578 RXM917578 SHI917578 SRE917578 TBA917578 TKW917578 TUS917578 UEO917578 UOK917578 UYG917578 VIC917578 VRY917578 WBU917578 WLQ917578 WVM917578 E983114 JA983114 SW983114 ACS983114 AMO983114 AWK983114 BGG983114 BQC983114 BZY983114 CJU983114 CTQ983114 DDM983114 DNI983114 DXE983114 EHA983114 EQW983114 FAS983114 FKO983114 FUK983114 GEG983114 GOC983114 GXY983114 HHU983114 HRQ983114 IBM983114 ILI983114 IVE983114 JFA983114 JOW983114 JYS983114 KIO983114 KSK983114 LCG983114 LMC983114 LVY983114 MFU983114 MPQ983114 MZM983114 NJI983114 NTE983114 ODA983114 OMW983114 OWS983114 PGO983114 PQK983114 QAG983114 QKC983114 QTY983114 RDU983114 RNQ983114 RXM983114 SHI983114 SRE983114 TBA983114 TKW983114 TUS983114 UEO983114 UOK983114 UYG983114 VIC983114 VRY983114 WBU983114 WLQ983114 WVM983114 H74 JD74 SZ74 ACV74 AMR74 AWN74 BGJ74 BQF74 CAB74 CJX74 CTT74 DDP74 DNL74 DXH74 EHD74 EQZ74 FAV74 FKR74 FUN74 GEJ74 GOF74 GYB74 HHX74 HRT74 IBP74 ILL74 IVH74 JFD74 JOZ74 JYV74 KIR74 KSN74 LCJ74 LMF74 LWB74 MFX74 MPT74 MZP74 NJL74 NTH74 ODD74 OMZ74 OWV74 PGR74 PQN74 QAJ74 QKF74 QUB74 RDX74 RNT74 RXP74 SHL74 SRH74 TBD74 TKZ74 TUV74 UER74 UON74 UYJ74 VIF74 VSB74 WBX74 WLT74 WVP74 H65610 JD65610 SZ65610 ACV65610 AMR65610 AWN65610 BGJ65610 BQF65610 CAB65610 CJX65610 CTT65610 DDP65610 DNL65610 DXH65610 EHD65610 EQZ65610 FAV65610 FKR65610 FUN65610 GEJ65610 GOF65610 GYB65610 HHX65610 HRT65610 IBP65610 ILL65610 IVH65610 JFD65610 JOZ65610 JYV65610 KIR65610 KSN65610 LCJ65610 LMF65610 LWB65610 MFX65610 MPT65610 MZP65610 NJL65610 NTH65610 ODD65610 OMZ65610 OWV65610 PGR65610 PQN65610 QAJ65610 QKF65610 QUB65610 RDX65610 RNT65610 RXP65610 SHL65610 SRH65610 TBD65610 TKZ65610 TUV65610 UER65610 UON65610 UYJ65610 VIF65610 VSB65610 WBX65610 WLT65610 WVP65610 H131146 JD131146 SZ131146 ACV131146 AMR131146 AWN131146 BGJ131146 BQF131146 CAB131146 CJX131146 CTT131146 DDP131146 DNL131146 DXH131146 EHD131146 EQZ131146 FAV131146 FKR131146 FUN131146 GEJ131146 GOF131146 GYB131146 HHX131146 HRT131146 IBP131146 ILL131146 IVH131146 JFD131146 JOZ131146 JYV131146 KIR131146 KSN131146 LCJ131146 LMF131146 LWB131146 MFX131146 MPT131146 MZP131146 NJL131146 NTH131146 ODD131146 OMZ131146 OWV131146 PGR131146 PQN131146 QAJ131146 QKF131146 QUB131146 RDX131146 RNT131146 RXP131146 SHL131146 SRH131146 TBD131146 TKZ131146 TUV131146 UER131146 UON131146 UYJ131146 VIF131146 VSB131146 WBX131146 WLT131146 WVP131146 H196682 JD196682 SZ196682 ACV196682 AMR196682 AWN196682 BGJ196682 BQF196682 CAB196682 CJX196682 CTT196682 DDP196682 DNL196682 DXH196682 EHD196682 EQZ196682 FAV196682 FKR196682 FUN196682 GEJ196682 GOF196682 GYB196682 HHX196682 HRT196682 IBP196682 ILL196682 IVH196682 JFD196682 JOZ196682 JYV196682 KIR196682 KSN196682 LCJ196682 LMF196682 LWB196682 MFX196682 MPT196682 MZP196682 NJL196682 NTH196682 ODD196682 OMZ196682 OWV196682 PGR196682 PQN196682 QAJ196682 QKF196682 QUB196682 RDX196682 RNT196682 RXP196682 SHL196682 SRH196682 TBD196682 TKZ196682 TUV196682 UER196682 UON196682 UYJ196682 VIF196682 VSB196682 WBX196682 WLT196682 WVP196682 H262218 JD262218 SZ262218 ACV262218 AMR262218 AWN262218 BGJ262218 BQF262218 CAB262218 CJX262218 CTT262218 DDP262218 DNL262218 DXH262218 EHD262218 EQZ262218 FAV262218 FKR262218 FUN262218 GEJ262218 GOF262218 GYB262218 HHX262218 HRT262218 IBP262218 ILL262218 IVH262218 JFD262218 JOZ262218 JYV262218 KIR262218 KSN262218 LCJ262218 LMF262218 LWB262218 MFX262218 MPT262218 MZP262218 NJL262218 NTH262218 ODD262218 OMZ262218 OWV262218 PGR262218 PQN262218 QAJ262218 QKF262218 QUB262218 RDX262218 RNT262218 RXP262218 SHL262218 SRH262218 TBD262218 TKZ262218 TUV262218 UER262218 UON262218 UYJ262218 VIF262218 VSB262218 WBX262218 WLT262218 WVP262218 H327754 JD327754 SZ327754 ACV327754 AMR327754 AWN327754 BGJ327754 BQF327754 CAB327754 CJX327754 CTT327754 DDP327754 DNL327754 DXH327754 EHD327754 EQZ327754 FAV327754 FKR327754 FUN327754 GEJ327754 GOF327754 GYB327754 HHX327754 HRT327754 IBP327754 ILL327754 IVH327754 JFD327754 JOZ327754 JYV327754 KIR327754 KSN327754 LCJ327754 LMF327754 LWB327754 MFX327754 MPT327754 MZP327754 NJL327754 NTH327754 ODD327754 OMZ327754 OWV327754 PGR327754 PQN327754 QAJ327754 QKF327754 QUB327754 RDX327754 RNT327754 RXP327754 SHL327754 SRH327754 TBD327754 TKZ327754 TUV327754 UER327754 UON327754 UYJ327754 VIF327754 VSB327754 WBX327754 WLT327754 WVP327754 H393290 JD393290 SZ393290 ACV393290 AMR393290 AWN393290 BGJ393290 BQF393290 CAB393290 CJX393290 CTT393290 DDP393290 DNL393290 DXH393290 EHD393290 EQZ393290 FAV393290 FKR393290 FUN393290 GEJ393290 GOF393290 GYB393290 HHX393290 HRT393290 IBP393290 ILL393290 IVH393290 JFD393290 JOZ393290 JYV393290 KIR393290 KSN393290 LCJ393290 LMF393290 LWB393290 MFX393290 MPT393290 MZP393290 NJL393290 NTH393290 ODD393290 OMZ393290 OWV393290 PGR393290 PQN393290 QAJ393290 QKF393290 QUB393290 RDX393290 RNT393290 RXP393290 SHL393290 SRH393290 TBD393290 TKZ393290 TUV393290 UER393290 UON393290 UYJ393290 VIF393290 VSB393290 WBX393290 WLT393290 WVP393290 H458826 JD458826 SZ458826 ACV458826 AMR458826 AWN458826 BGJ458826 BQF458826 CAB458826 CJX458826 CTT458826 DDP458826 DNL458826 DXH458826 EHD458826 EQZ458826 FAV458826 FKR458826 FUN458826 GEJ458826 GOF458826 GYB458826 HHX458826 HRT458826 IBP458826 ILL458826 IVH458826 JFD458826 JOZ458826 JYV458826 KIR458826 KSN458826 LCJ458826 LMF458826 LWB458826 MFX458826 MPT458826 MZP458826 NJL458826 NTH458826 ODD458826 OMZ458826 OWV458826 PGR458826 PQN458826 QAJ458826 QKF458826 QUB458826 RDX458826 RNT458826 RXP458826 SHL458826 SRH458826 TBD458826 TKZ458826 TUV458826 UER458826 UON458826 UYJ458826 VIF458826 VSB458826 WBX458826 WLT458826 WVP458826 H524362 JD524362 SZ524362 ACV524362 AMR524362 AWN524362 BGJ524362 BQF524362 CAB524362 CJX524362 CTT524362 DDP524362 DNL524362 DXH524362 EHD524362 EQZ524362 FAV524362 FKR524362 FUN524362 GEJ524362 GOF524362 GYB524362 HHX524362 HRT524362 IBP524362 ILL524362 IVH524362 JFD524362 JOZ524362 JYV524362 KIR524362 KSN524362 LCJ524362 LMF524362 LWB524362 MFX524362 MPT524362 MZP524362 NJL524362 NTH524362 ODD524362 OMZ524362 OWV524362 PGR524362 PQN524362 QAJ524362 QKF524362 QUB524362 RDX524362 RNT524362 RXP524362 SHL524362 SRH524362 TBD524362 TKZ524362 TUV524362 UER524362 UON524362 UYJ524362 VIF524362 VSB524362 WBX524362 WLT524362 WVP524362 H589898 JD589898 SZ589898 ACV589898 AMR589898 AWN589898 BGJ589898 BQF589898 CAB589898 CJX589898 CTT589898 DDP589898 DNL589898 DXH589898 EHD589898 EQZ589898 FAV589898 FKR589898 FUN589898 GEJ589898 GOF589898 GYB589898 HHX589898 HRT589898 IBP589898 ILL589898 IVH589898 JFD589898 JOZ589898 JYV589898 KIR589898 KSN589898 LCJ589898 LMF589898 LWB589898 MFX589898 MPT589898 MZP589898 NJL589898 NTH589898 ODD589898 OMZ589898 OWV589898 PGR589898 PQN589898 QAJ589898 QKF589898 QUB589898 RDX589898 RNT589898 RXP589898 SHL589898 SRH589898 TBD589898 TKZ589898 TUV589898 UER589898 UON589898 UYJ589898 VIF589898 VSB589898 WBX589898 WLT589898 WVP589898 H655434 JD655434 SZ655434 ACV655434 AMR655434 AWN655434 BGJ655434 BQF655434 CAB655434 CJX655434 CTT655434 DDP655434 DNL655434 DXH655434 EHD655434 EQZ655434 FAV655434 FKR655434 FUN655434 GEJ655434 GOF655434 GYB655434 HHX655434 HRT655434 IBP655434 ILL655434 IVH655434 JFD655434 JOZ655434 JYV655434 KIR655434 KSN655434 LCJ655434 LMF655434 LWB655434 MFX655434 MPT655434 MZP655434 NJL655434 NTH655434 ODD655434 OMZ655434 OWV655434 PGR655434 PQN655434 QAJ655434 QKF655434 QUB655434 RDX655434 RNT655434 RXP655434 SHL655434 SRH655434 TBD655434 TKZ655434 TUV655434 UER655434 UON655434 UYJ655434 VIF655434 VSB655434 WBX655434 WLT655434 WVP655434 H720970 JD720970 SZ720970 ACV720970 AMR720970 AWN720970 BGJ720970 BQF720970 CAB720970 CJX720970 CTT720970 DDP720970 DNL720970 DXH720970 EHD720970 EQZ720970 FAV720970 FKR720970 FUN720970 GEJ720970 GOF720970 GYB720970 HHX720970 HRT720970 IBP720970 ILL720970 IVH720970 JFD720970 JOZ720970 JYV720970 KIR720970 KSN720970 LCJ720970 LMF720970 LWB720970 MFX720970 MPT720970 MZP720970 NJL720970 NTH720970 ODD720970 OMZ720970 OWV720970 PGR720970 PQN720970 QAJ720970 QKF720970 QUB720970 RDX720970 RNT720970 RXP720970 SHL720970 SRH720970 TBD720970 TKZ720970 TUV720970 UER720970 UON720970 UYJ720970 VIF720970 VSB720970 WBX720970 WLT720970 WVP720970 H786506 JD786506 SZ786506 ACV786506 AMR786506 AWN786506 BGJ786506 BQF786506 CAB786506 CJX786506 CTT786506 DDP786506 DNL786506 DXH786506 EHD786506 EQZ786506 FAV786506 FKR786506 FUN786506 GEJ786506 GOF786506 GYB786506 HHX786506 HRT786506 IBP786506 ILL786506 IVH786506 JFD786506 JOZ786506 JYV786506 KIR786506 KSN786506 LCJ786506 LMF786506 LWB786506 MFX786506 MPT786506 MZP786506 NJL786506 NTH786506 ODD786506 OMZ786506 OWV786506 PGR786506 PQN786506 QAJ786506 QKF786506 QUB786506 RDX786506 RNT786506 RXP786506 SHL786506 SRH786506 TBD786506 TKZ786506 TUV786506 UER786506 UON786506 UYJ786506 VIF786506 VSB786506 WBX786506 WLT786506 WVP786506 H852042 JD852042 SZ852042 ACV852042 AMR852042 AWN852042 BGJ852042 BQF852042 CAB852042 CJX852042 CTT852042 DDP852042 DNL852042 DXH852042 EHD852042 EQZ852042 FAV852042 FKR852042 FUN852042 GEJ852042 GOF852042 GYB852042 HHX852042 HRT852042 IBP852042 ILL852042 IVH852042 JFD852042 JOZ852042 JYV852042 KIR852042 KSN852042 LCJ852042 LMF852042 LWB852042 MFX852042 MPT852042 MZP852042 NJL852042 NTH852042 ODD852042 OMZ852042 OWV852042 PGR852042 PQN852042 QAJ852042 QKF852042 QUB852042 RDX852042 RNT852042 RXP852042 SHL852042 SRH852042 TBD852042 TKZ852042 TUV852042 UER852042 UON852042 UYJ852042 VIF852042 VSB852042 WBX852042 WLT852042 WVP852042 H917578 JD917578 SZ917578 ACV917578 AMR917578 AWN917578 BGJ917578 BQF917578 CAB917578 CJX917578 CTT917578 DDP917578 DNL917578 DXH917578 EHD917578 EQZ917578 FAV917578 FKR917578 FUN917578 GEJ917578 GOF917578 GYB917578 HHX917578 HRT917578 IBP917578 ILL917578 IVH917578 JFD917578 JOZ917578 JYV917578 KIR917578 KSN917578 LCJ917578 LMF917578 LWB917578 MFX917578 MPT917578 MZP917578 NJL917578 NTH917578 ODD917578 OMZ917578 OWV917578 PGR917578 PQN917578 QAJ917578 QKF917578 QUB917578 RDX917578 RNT917578 RXP917578 SHL917578 SRH917578 TBD917578 TKZ917578 TUV917578 UER917578 UON917578 UYJ917578 VIF917578 VSB917578 WBX917578 WLT917578 WVP917578 H983114 JD983114 SZ983114 ACV983114 AMR983114 AWN983114 BGJ983114 BQF983114 CAB983114 CJX983114 CTT983114 DDP983114 DNL983114 DXH983114 EHD983114 EQZ983114 FAV983114 FKR983114 FUN983114 GEJ983114 GOF983114 GYB983114 HHX983114 HRT983114 IBP983114 ILL983114 IVH983114 JFD983114 JOZ983114 JYV983114 KIR983114 KSN983114 LCJ983114 LMF983114 LWB983114 MFX983114 MPT983114 MZP983114 NJL983114 NTH983114 ODD983114 OMZ983114 OWV983114 PGR983114 PQN983114 QAJ983114 QKF983114 QUB983114 RDX983114 RNT983114 RXP983114 SHL983114 SRH983114 TBD983114 TKZ983114 TUV983114 UER983114 UON983114 UYJ983114 VIF983114 VSB983114 WBX983114 WLT983114 WVP983114 N74 JJ74 TF74 ADB74 AMX74 AWT74 BGP74 BQL74 CAH74 CKD74 CTZ74 DDV74 DNR74 DXN74 EHJ74 ERF74 FBB74 FKX74 FUT74 GEP74 GOL74 GYH74 HID74 HRZ74 IBV74 ILR74 IVN74 JFJ74 JPF74 JZB74 KIX74 KST74 LCP74 LML74 LWH74 MGD74 MPZ74 MZV74 NJR74 NTN74 ODJ74 ONF74 OXB74 PGX74 PQT74 QAP74 QKL74 QUH74 RED74 RNZ74 RXV74 SHR74 SRN74 TBJ74 TLF74 TVB74 UEX74 UOT74 UYP74 VIL74 VSH74 WCD74 WLZ74 WVV74 N65610 JJ65610 TF65610 ADB65610 AMX65610 AWT65610 BGP65610 BQL65610 CAH65610 CKD65610 CTZ65610 DDV65610 DNR65610 DXN65610 EHJ65610 ERF65610 FBB65610 FKX65610 FUT65610 GEP65610 GOL65610 GYH65610 HID65610 HRZ65610 IBV65610 ILR65610 IVN65610 JFJ65610 JPF65610 JZB65610 KIX65610 KST65610 LCP65610 LML65610 LWH65610 MGD65610 MPZ65610 MZV65610 NJR65610 NTN65610 ODJ65610 ONF65610 OXB65610 PGX65610 PQT65610 QAP65610 QKL65610 QUH65610 RED65610 RNZ65610 RXV65610 SHR65610 SRN65610 TBJ65610 TLF65610 TVB65610 UEX65610 UOT65610 UYP65610 VIL65610 VSH65610 WCD65610 WLZ65610 WVV65610 N131146 JJ131146 TF131146 ADB131146 AMX131146 AWT131146 BGP131146 BQL131146 CAH131146 CKD131146 CTZ131146 DDV131146 DNR131146 DXN131146 EHJ131146 ERF131146 FBB131146 FKX131146 FUT131146 GEP131146 GOL131146 GYH131146 HID131146 HRZ131146 IBV131146 ILR131146 IVN131146 JFJ131146 JPF131146 JZB131146 KIX131146 KST131146 LCP131146 LML131146 LWH131146 MGD131146 MPZ131146 MZV131146 NJR131146 NTN131146 ODJ131146 ONF131146 OXB131146 PGX131146 PQT131146 QAP131146 QKL131146 QUH131146 RED131146 RNZ131146 RXV131146 SHR131146 SRN131146 TBJ131146 TLF131146 TVB131146 UEX131146 UOT131146 UYP131146 VIL131146 VSH131146 WCD131146 WLZ131146 WVV131146 N196682 JJ196682 TF196682 ADB196682 AMX196682 AWT196682 BGP196682 BQL196682 CAH196682 CKD196682 CTZ196682 DDV196682 DNR196682 DXN196682 EHJ196682 ERF196682 FBB196682 FKX196682 FUT196682 GEP196682 GOL196682 GYH196682 HID196682 HRZ196682 IBV196682 ILR196682 IVN196682 JFJ196682 JPF196682 JZB196682 KIX196682 KST196682 LCP196682 LML196682 LWH196682 MGD196682 MPZ196682 MZV196682 NJR196682 NTN196682 ODJ196682 ONF196682 OXB196682 PGX196682 PQT196682 QAP196682 QKL196682 QUH196682 RED196682 RNZ196682 RXV196682 SHR196682 SRN196682 TBJ196682 TLF196682 TVB196682 UEX196682 UOT196682 UYP196682 VIL196682 VSH196682 WCD196682 WLZ196682 WVV196682 N262218 JJ262218 TF262218 ADB262218 AMX262218 AWT262218 BGP262218 BQL262218 CAH262218 CKD262218 CTZ262218 DDV262218 DNR262218 DXN262218 EHJ262218 ERF262218 FBB262218 FKX262218 FUT262218 GEP262218 GOL262218 GYH262218 HID262218 HRZ262218 IBV262218 ILR262218 IVN262218 JFJ262218 JPF262218 JZB262218 KIX262218 KST262218 LCP262218 LML262218 LWH262218 MGD262218 MPZ262218 MZV262218 NJR262218 NTN262218 ODJ262218 ONF262218 OXB262218 PGX262218 PQT262218 QAP262218 QKL262218 QUH262218 RED262218 RNZ262218 RXV262218 SHR262218 SRN262218 TBJ262218 TLF262218 TVB262218 UEX262218 UOT262218 UYP262218 VIL262218 VSH262218 WCD262218 WLZ262218 WVV262218 N327754 JJ327754 TF327754 ADB327754 AMX327754 AWT327754 BGP327754 BQL327754 CAH327754 CKD327754 CTZ327754 DDV327754 DNR327754 DXN327754 EHJ327754 ERF327754 FBB327754 FKX327754 FUT327754 GEP327754 GOL327754 GYH327754 HID327754 HRZ327754 IBV327754 ILR327754 IVN327754 JFJ327754 JPF327754 JZB327754 KIX327754 KST327754 LCP327754 LML327754 LWH327754 MGD327754 MPZ327754 MZV327754 NJR327754 NTN327754 ODJ327754 ONF327754 OXB327754 PGX327754 PQT327754 QAP327754 QKL327754 QUH327754 RED327754 RNZ327754 RXV327754 SHR327754 SRN327754 TBJ327754 TLF327754 TVB327754 UEX327754 UOT327754 UYP327754 VIL327754 VSH327754 WCD327754 WLZ327754 WVV327754 N393290 JJ393290 TF393290 ADB393290 AMX393290 AWT393290 BGP393290 BQL393290 CAH393290 CKD393290 CTZ393290 DDV393290 DNR393290 DXN393290 EHJ393290 ERF393290 FBB393290 FKX393290 FUT393290 GEP393290 GOL393290 GYH393290 HID393290 HRZ393290 IBV393290 ILR393290 IVN393290 JFJ393290 JPF393290 JZB393290 KIX393290 KST393290 LCP393290 LML393290 LWH393290 MGD393290 MPZ393290 MZV393290 NJR393290 NTN393290 ODJ393290 ONF393290 OXB393290 PGX393290 PQT393290 QAP393290 QKL393290 QUH393290 RED393290 RNZ393290 RXV393290 SHR393290 SRN393290 TBJ393290 TLF393290 TVB393290 UEX393290 UOT393290 UYP393290 VIL393290 VSH393290 WCD393290 WLZ393290 WVV393290 N458826 JJ458826 TF458826 ADB458826 AMX458826 AWT458826 BGP458826 BQL458826 CAH458826 CKD458826 CTZ458826 DDV458826 DNR458826 DXN458826 EHJ458826 ERF458826 FBB458826 FKX458826 FUT458826 GEP458826 GOL458826 GYH458826 HID458826 HRZ458826 IBV458826 ILR458826 IVN458826 JFJ458826 JPF458826 JZB458826 KIX458826 KST458826 LCP458826 LML458826 LWH458826 MGD458826 MPZ458826 MZV458826 NJR458826 NTN458826 ODJ458826 ONF458826 OXB458826 PGX458826 PQT458826 QAP458826 QKL458826 QUH458826 RED458826 RNZ458826 RXV458826 SHR458826 SRN458826 TBJ458826 TLF458826 TVB458826 UEX458826 UOT458826 UYP458826 VIL458826 VSH458826 WCD458826 WLZ458826 WVV458826 N524362 JJ524362 TF524362 ADB524362 AMX524362 AWT524362 BGP524362 BQL524362 CAH524362 CKD524362 CTZ524362 DDV524362 DNR524362 DXN524362 EHJ524362 ERF524362 FBB524362 FKX524362 FUT524362 GEP524362 GOL524362 GYH524362 HID524362 HRZ524362 IBV524362 ILR524362 IVN524362 JFJ524362 JPF524362 JZB524362 KIX524362 KST524362 LCP524362 LML524362 LWH524362 MGD524362 MPZ524362 MZV524362 NJR524362 NTN524362 ODJ524362 ONF524362 OXB524362 PGX524362 PQT524362 QAP524362 QKL524362 QUH524362 RED524362 RNZ524362 RXV524362 SHR524362 SRN524362 TBJ524362 TLF524362 TVB524362 UEX524362 UOT524362 UYP524362 VIL524362 VSH524362 WCD524362 WLZ524362 WVV524362 N589898 JJ589898 TF589898 ADB589898 AMX589898 AWT589898 BGP589898 BQL589898 CAH589898 CKD589898 CTZ589898 DDV589898 DNR589898 DXN589898 EHJ589898 ERF589898 FBB589898 FKX589898 FUT589898 GEP589898 GOL589898 GYH589898 HID589898 HRZ589898 IBV589898 ILR589898 IVN589898 JFJ589898 JPF589898 JZB589898 KIX589898 KST589898 LCP589898 LML589898 LWH589898 MGD589898 MPZ589898 MZV589898 NJR589898 NTN589898 ODJ589898 ONF589898 OXB589898 PGX589898 PQT589898 QAP589898 QKL589898 QUH589898 RED589898 RNZ589898 RXV589898 SHR589898 SRN589898 TBJ589898 TLF589898 TVB589898 UEX589898 UOT589898 UYP589898 VIL589898 VSH589898 WCD589898 WLZ589898 WVV589898 N655434 JJ655434 TF655434 ADB655434 AMX655434 AWT655434 BGP655434 BQL655434 CAH655434 CKD655434 CTZ655434 DDV655434 DNR655434 DXN655434 EHJ655434 ERF655434 FBB655434 FKX655434 FUT655434 GEP655434 GOL655434 GYH655434 HID655434 HRZ655434 IBV655434 ILR655434 IVN655434 JFJ655434 JPF655434 JZB655434 KIX655434 KST655434 LCP655434 LML655434 LWH655434 MGD655434 MPZ655434 MZV655434 NJR655434 NTN655434 ODJ655434 ONF655434 OXB655434 PGX655434 PQT655434 QAP655434 QKL655434 QUH655434 RED655434 RNZ655434 RXV655434 SHR655434 SRN655434 TBJ655434 TLF655434 TVB655434 UEX655434 UOT655434 UYP655434 VIL655434 VSH655434 WCD655434 WLZ655434 WVV655434 N720970 JJ720970 TF720970 ADB720970 AMX720970 AWT720970 BGP720970 BQL720970 CAH720970 CKD720970 CTZ720970 DDV720970 DNR720970 DXN720970 EHJ720970 ERF720970 FBB720970 FKX720970 FUT720970 GEP720970 GOL720970 GYH720970 HID720970 HRZ720970 IBV720970 ILR720970 IVN720970 JFJ720970 JPF720970 JZB720970 KIX720970 KST720970 LCP720970 LML720970 LWH720970 MGD720970 MPZ720970 MZV720970 NJR720970 NTN720970 ODJ720970 ONF720970 OXB720970 PGX720970 PQT720970 QAP720970 QKL720970 QUH720970 RED720970 RNZ720970 RXV720970 SHR720970 SRN720970 TBJ720970 TLF720970 TVB720970 UEX720970 UOT720970 UYP720970 VIL720970 VSH720970 WCD720970 WLZ720970 WVV720970 N786506 JJ786506 TF786506 ADB786506 AMX786506 AWT786506 BGP786506 BQL786506 CAH786506 CKD786506 CTZ786506 DDV786506 DNR786506 DXN786506 EHJ786506 ERF786506 FBB786506 FKX786506 FUT786506 GEP786506 GOL786506 GYH786506 HID786506 HRZ786506 IBV786506 ILR786506 IVN786506 JFJ786506 JPF786506 JZB786506 KIX786506 KST786506 LCP786506 LML786506 LWH786506 MGD786506 MPZ786506 MZV786506 NJR786506 NTN786506 ODJ786506 ONF786506 OXB786506 PGX786506 PQT786506 QAP786506 QKL786506 QUH786506 RED786506 RNZ786506 RXV786506 SHR786506 SRN786506 TBJ786506 TLF786506 TVB786506 UEX786506 UOT786506 UYP786506 VIL786506 VSH786506 WCD786506 WLZ786506 WVV786506 N852042 JJ852042 TF852042 ADB852042 AMX852042 AWT852042 BGP852042 BQL852042 CAH852042 CKD852042 CTZ852042 DDV852042 DNR852042 DXN852042 EHJ852042 ERF852042 FBB852042 FKX852042 FUT852042 GEP852042 GOL852042 GYH852042 HID852042 HRZ852042 IBV852042 ILR852042 IVN852042 JFJ852042 JPF852042 JZB852042 KIX852042 KST852042 LCP852042 LML852042 LWH852042 MGD852042 MPZ852042 MZV852042 NJR852042 NTN852042 ODJ852042 ONF852042 OXB852042 PGX852042 PQT852042 QAP852042 QKL852042 QUH852042 RED852042 RNZ852042 RXV852042 SHR852042 SRN852042 TBJ852042 TLF852042 TVB852042 UEX852042 UOT852042 UYP852042 VIL852042 VSH852042 WCD852042 WLZ852042 WVV852042 N917578 JJ917578 TF917578 ADB917578 AMX917578 AWT917578 BGP917578 BQL917578 CAH917578 CKD917578 CTZ917578 DDV917578 DNR917578 DXN917578 EHJ917578 ERF917578 FBB917578 FKX917578 FUT917578 GEP917578 GOL917578 GYH917578 HID917578 HRZ917578 IBV917578 ILR917578 IVN917578 JFJ917578 JPF917578 JZB917578 KIX917578 KST917578 LCP917578 LML917578 LWH917578 MGD917578 MPZ917578 MZV917578 NJR917578 NTN917578 ODJ917578 ONF917578 OXB917578 PGX917578 PQT917578 QAP917578 QKL917578 QUH917578 RED917578 RNZ917578 RXV917578 SHR917578 SRN917578 TBJ917578 TLF917578 TVB917578 UEX917578 UOT917578 UYP917578 VIL917578 VSH917578 WCD917578 WLZ917578 WVV917578 N983114 JJ983114 TF983114 ADB983114 AMX983114 AWT983114 BGP983114 BQL983114 CAH983114 CKD983114 CTZ983114 DDV983114 DNR983114 DXN983114 EHJ983114 ERF983114 FBB983114 FKX983114 FUT983114 GEP983114 GOL983114 GYH983114 HID983114 HRZ983114 IBV983114 ILR983114 IVN983114 JFJ983114 JPF983114 JZB983114 KIX983114 KST983114 LCP983114 LML983114 LWH983114 MGD983114 MPZ983114 MZV983114 NJR983114 NTN983114 ODJ983114 ONF983114 OXB983114 PGX983114 PQT983114 QAP983114 QKL983114 QUH983114 RED983114 RNZ983114 RXV983114 SHR983114 SRN983114 TBJ983114 TLF983114 TVB983114 UEX983114 UOT983114 UYP983114 VIL983114 VSH983114 WCD983114 WLZ983114 WVV983114 AG74:AJ74 KC74:KF74 TY74:UB74 ADU74:ADX74 ANQ74:ANT74 AXM74:AXP74 BHI74:BHL74 BRE74:BRH74 CBA74:CBD74 CKW74:CKZ74 CUS74:CUV74 DEO74:DER74 DOK74:DON74 DYG74:DYJ74 EIC74:EIF74 ERY74:ESB74 FBU74:FBX74 FLQ74:FLT74 FVM74:FVP74 GFI74:GFL74 GPE74:GPH74 GZA74:GZD74 HIW74:HIZ74 HSS74:HSV74 ICO74:ICR74 IMK74:IMN74 IWG74:IWJ74 JGC74:JGF74 JPY74:JQB74 JZU74:JZX74 KJQ74:KJT74 KTM74:KTP74 LDI74:LDL74 LNE74:LNH74 LXA74:LXD74 MGW74:MGZ74 MQS74:MQV74 NAO74:NAR74 NKK74:NKN74 NUG74:NUJ74 OEC74:OEF74 ONY74:OOB74 OXU74:OXX74 PHQ74:PHT74 PRM74:PRP74 QBI74:QBL74 QLE74:QLH74 QVA74:QVD74 REW74:REZ74 ROS74:ROV74 RYO74:RYR74 SIK74:SIN74 SSG74:SSJ74 TCC74:TCF74 TLY74:TMB74 TVU74:TVX74 UFQ74:UFT74 UPM74:UPP74 UZI74:UZL74 VJE74:VJH74 VTA74:VTD74 WCW74:WCZ74 WMS74:WMV74 WWO74:WWR74 AG65610:AJ65610 KC65610:KF65610 TY65610:UB65610 ADU65610:ADX65610 ANQ65610:ANT65610 AXM65610:AXP65610 BHI65610:BHL65610 BRE65610:BRH65610 CBA65610:CBD65610 CKW65610:CKZ65610 CUS65610:CUV65610 DEO65610:DER65610 DOK65610:DON65610 DYG65610:DYJ65610 EIC65610:EIF65610 ERY65610:ESB65610 FBU65610:FBX65610 FLQ65610:FLT65610 FVM65610:FVP65610 GFI65610:GFL65610 GPE65610:GPH65610 GZA65610:GZD65610 HIW65610:HIZ65610 HSS65610:HSV65610 ICO65610:ICR65610 IMK65610:IMN65610 IWG65610:IWJ65610 JGC65610:JGF65610 JPY65610:JQB65610 JZU65610:JZX65610 KJQ65610:KJT65610 KTM65610:KTP65610 LDI65610:LDL65610 LNE65610:LNH65610 LXA65610:LXD65610 MGW65610:MGZ65610 MQS65610:MQV65610 NAO65610:NAR65610 NKK65610:NKN65610 NUG65610:NUJ65610 OEC65610:OEF65610 ONY65610:OOB65610 OXU65610:OXX65610 PHQ65610:PHT65610 PRM65610:PRP65610 QBI65610:QBL65610 QLE65610:QLH65610 QVA65610:QVD65610 REW65610:REZ65610 ROS65610:ROV65610 RYO65610:RYR65610 SIK65610:SIN65610 SSG65610:SSJ65610 TCC65610:TCF65610 TLY65610:TMB65610 TVU65610:TVX65610 UFQ65610:UFT65610 UPM65610:UPP65610 UZI65610:UZL65610 VJE65610:VJH65610 VTA65610:VTD65610 WCW65610:WCZ65610 WMS65610:WMV65610 WWO65610:WWR65610 AG131146:AJ131146 KC131146:KF131146 TY131146:UB131146 ADU131146:ADX131146 ANQ131146:ANT131146 AXM131146:AXP131146 BHI131146:BHL131146 BRE131146:BRH131146 CBA131146:CBD131146 CKW131146:CKZ131146 CUS131146:CUV131146 DEO131146:DER131146 DOK131146:DON131146 DYG131146:DYJ131146 EIC131146:EIF131146 ERY131146:ESB131146 FBU131146:FBX131146 FLQ131146:FLT131146 FVM131146:FVP131146 GFI131146:GFL131146 GPE131146:GPH131146 GZA131146:GZD131146 HIW131146:HIZ131146 HSS131146:HSV131146 ICO131146:ICR131146 IMK131146:IMN131146 IWG131146:IWJ131146 JGC131146:JGF131146 JPY131146:JQB131146 JZU131146:JZX131146 KJQ131146:KJT131146 KTM131146:KTP131146 LDI131146:LDL131146 LNE131146:LNH131146 LXA131146:LXD131146 MGW131146:MGZ131146 MQS131146:MQV131146 NAO131146:NAR131146 NKK131146:NKN131146 NUG131146:NUJ131146 OEC131146:OEF131146 ONY131146:OOB131146 OXU131146:OXX131146 PHQ131146:PHT131146 PRM131146:PRP131146 QBI131146:QBL131146 QLE131146:QLH131146 QVA131146:QVD131146 REW131146:REZ131146 ROS131146:ROV131146 RYO131146:RYR131146 SIK131146:SIN131146 SSG131146:SSJ131146 TCC131146:TCF131146 TLY131146:TMB131146 TVU131146:TVX131146 UFQ131146:UFT131146 UPM131146:UPP131146 UZI131146:UZL131146 VJE131146:VJH131146 VTA131146:VTD131146 WCW131146:WCZ131146 WMS131146:WMV131146 WWO131146:WWR131146 AG196682:AJ196682 KC196682:KF196682 TY196682:UB196682 ADU196682:ADX196682 ANQ196682:ANT196682 AXM196682:AXP196682 BHI196682:BHL196682 BRE196682:BRH196682 CBA196682:CBD196682 CKW196682:CKZ196682 CUS196682:CUV196682 DEO196682:DER196682 DOK196682:DON196682 DYG196682:DYJ196682 EIC196682:EIF196682 ERY196682:ESB196682 FBU196682:FBX196682 FLQ196682:FLT196682 FVM196682:FVP196682 GFI196682:GFL196682 GPE196682:GPH196682 GZA196682:GZD196682 HIW196682:HIZ196682 HSS196682:HSV196682 ICO196682:ICR196682 IMK196682:IMN196682 IWG196682:IWJ196682 JGC196682:JGF196682 JPY196682:JQB196682 JZU196682:JZX196682 KJQ196682:KJT196682 KTM196682:KTP196682 LDI196682:LDL196682 LNE196682:LNH196682 LXA196682:LXD196682 MGW196682:MGZ196682 MQS196682:MQV196682 NAO196682:NAR196682 NKK196682:NKN196682 NUG196682:NUJ196682 OEC196682:OEF196682 ONY196682:OOB196682 OXU196682:OXX196682 PHQ196682:PHT196682 PRM196682:PRP196682 QBI196682:QBL196682 QLE196682:QLH196682 QVA196682:QVD196682 REW196682:REZ196682 ROS196682:ROV196682 RYO196682:RYR196682 SIK196682:SIN196682 SSG196682:SSJ196682 TCC196682:TCF196682 TLY196682:TMB196682 TVU196682:TVX196682 UFQ196682:UFT196682 UPM196682:UPP196682 UZI196682:UZL196682 VJE196682:VJH196682 VTA196682:VTD196682 WCW196682:WCZ196682 WMS196682:WMV196682 WWO196682:WWR196682 AG262218:AJ262218 KC262218:KF262218 TY262218:UB262218 ADU262218:ADX262218 ANQ262218:ANT262218 AXM262218:AXP262218 BHI262218:BHL262218 BRE262218:BRH262218 CBA262218:CBD262218 CKW262218:CKZ262218 CUS262218:CUV262218 DEO262218:DER262218 DOK262218:DON262218 DYG262218:DYJ262218 EIC262218:EIF262218 ERY262218:ESB262218 FBU262218:FBX262218 FLQ262218:FLT262218 FVM262218:FVP262218 GFI262218:GFL262218 GPE262218:GPH262218 GZA262218:GZD262218 HIW262218:HIZ262218 HSS262218:HSV262218 ICO262218:ICR262218 IMK262218:IMN262218 IWG262218:IWJ262218 JGC262218:JGF262218 JPY262218:JQB262218 JZU262218:JZX262218 KJQ262218:KJT262218 KTM262218:KTP262218 LDI262218:LDL262218 LNE262218:LNH262218 LXA262218:LXD262218 MGW262218:MGZ262218 MQS262218:MQV262218 NAO262218:NAR262218 NKK262218:NKN262218 NUG262218:NUJ262218 OEC262218:OEF262218 ONY262218:OOB262218 OXU262218:OXX262218 PHQ262218:PHT262218 PRM262218:PRP262218 QBI262218:QBL262218 QLE262218:QLH262218 QVA262218:QVD262218 REW262218:REZ262218 ROS262218:ROV262218 RYO262218:RYR262218 SIK262218:SIN262218 SSG262218:SSJ262218 TCC262218:TCF262218 TLY262218:TMB262218 TVU262218:TVX262218 UFQ262218:UFT262218 UPM262218:UPP262218 UZI262218:UZL262218 VJE262218:VJH262218 VTA262218:VTD262218 WCW262218:WCZ262218 WMS262218:WMV262218 WWO262218:WWR262218 AG327754:AJ327754 KC327754:KF327754 TY327754:UB327754 ADU327754:ADX327754 ANQ327754:ANT327754 AXM327754:AXP327754 BHI327754:BHL327754 BRE327754:BRH327754 CBA327754:CBD327754 CKW327754:CKZ327754 CUS327754:CUV327754 DEO327754:DER327754 DOK327754:DON327754 DYG327754:DYJ327754 EIC327754:EIF327754 ERY327754:ESB327754 FBU327754:FBX327754 FLQ327754:FLT327754 FVM327754:FVP327754 GFI327754:GFL327754 GPE327754:GPH327754 GZA327754:GZD327754 HIW327754:HIZ327754 HSS327754:HSV327754 ICO327754:ICR327754 IMK327754:IMN327754 IWG327754:IWJ327754 JGC327754:JGF327754 JPY327754:JQB327754 JZU327754:JZX327754 KJQ327754:KJT327754 KTM327754:KTP327754 LDI327754:LDL327754 LNE327754:LNH327754 LXA327754:LXD327754 MGW327754:MGZ327754 MQS327754:MQV327754 NAO327754:NAR327754 NKK327754:NKN327754 NUG327754:NUJ327754 OEC327754:OEF327754 ONY327754:OOB327754 OXU327754:OXX327754 PHQ327754:PHT327754 PRM327754:PRP327754 QBI327754:QBL327754 QLE327754:QLH327754 QVA327754:QVD327754 REW327754:REZ327754 ROS327754:ROV327754 RYO327754:RYR327754 SIK327754:SIN327754 SSG327754:SSJ327754 TCC327754:TCF327754 TLY327754:TMB327754 TVU327754:TVX327754 UFQ327754:UFT327754 UPM327754:UPP327754 UZI327754:UZL327754 VJE327754:VJH327754 VTA327754:VTD327754 WCW327754:WCZ327754 WMS327754:WMV327754 WWO327754:WWR327754 AG393290:AJ393290 KC393290:KF393290 TY393290:UB393290 ADU393290:ADX393290 ANQ393290:ANT393290 AXM393290:AXP393290 BHI393290:BHL393290 BRE393290:BRH393290 CBA393290:CBD393290 CKW393290:CKZ393290 CUS393290:CUV393290 DEO393290:DER393290 DOK393290:DON393290 DYG393290:DYJ393290 EIC393290:EIF393290 ERY393290:ESB393290 FBU393290:FBX393290 FLQ393290:FLT393290 FVM393290:FVP393290 GFI393290:GFL393290 GPE393290:GPH393290 GZA393290:GZD393290 HIW393290:HIZ393290 HSS393290:HSV393290 ICO393290:ICR393290 IMK393290:IMN393290 IWG393290:IWJ393290 JGC393290:JGF393290 JPY393290:JQB393290 JZU393290:JZX393290 KJQ393290:KJT393290 KTM393290:KTP393290 LDI393290:LDL393290 LNE393290:LNH393290 LXA393290:LXD393290 MGW393290:MGZ393290 MQS393290:MQV393290 NAO393290:NAR393290 NKK393290:NKN393290 NUG393290:NUJ393290 OEC393290:OEF393290 ONY393290:OOB393290 OXU393290:OXX393290 PHQ393290:PHT393290 PRM393290:PRP393290 QBI393290:QBL393290 QLE393290:QLH393290 QVA393290:QVD393290 REW393290:REZ393290 ROS393290:ROV393290 RYO393290:RYR393290 SIK393290:SIN393290 SSG393290:SSJ393290 TCC393290:TCF393290 TLY393290:TMB393290 TVU393290:TVX393290 UFQ393290:UFT393290 UPM393290:UPP393290 UZI393290:UZL393290 VJE393290:VJH393290 VTA393290:VTD393290 WCW393290:WCZ393290 WMS393290:WMV393290 WWO393290:WWR393290 AG458826:AJ458826 KC458826:KF458826 TY458826:UB458826 ADU458826:ADX458826 ANQ458826:ANT458826 AXM458826:AXP458826 BHI458826:BHL458826 BRE458826:BRH458826 CBA458826:CBD458826 CKW458826:CKZ458826 CUS458826:CUV458826 DEO458826:DER458826 DOK458826:DON458826 DYG458826:DYJ458826 EIC458826:EIF458826 ERY458826:ESB458826 FBU458826:FBX458826 FLQ458826:FLT458826 FVM458826:FVP458826 GFI458826:GFL458826 GPE458826:GPH458826 GZA458826:GZD458826 HIW458826:HIZ458826 HSS458826:HSV458826 ICO458826:ICR458826 IMK458826:IMN458826 IWG458826:IWJ458826 JGC458826:JGF458826 JPY458826:JQB458826 JZU458826:JZX458826 KJQ458826:KJT458826 KTM458826:KTP458826 LDI458826:LDL458826 LNE458826:LNH458826 LXA458826:LXD458826 MGW458826:MGZ458826 MQS458826:MQV458826 NAO458826:NAR458826 NKK458826:NKN458826 NUG458826:NUJ458826 OEC458826:OEF458826 ONY458826:OOB458826 OXU458826:OXX458826 PHQ458826:PHT458826 PRM458826:PRP458826 QBI458826:QBL458826 QLE458826:QLH458826 QVA458826:QVD458826 REW458826:REZ458826 ROS458826:ROV458826 RYO458826:RYR458826 SIK458826:SIN458826 SSG458826:SSJ458826 TCC458826:TCF458826 TLY458826:TMB458826 TVU458826:TVX458826 UFQ458826:UFT458826 UPM458826:UPP458826 UZI458826:UZL458826 VJE458826:VJH458826 VTA458826:VTD458826 WCW458826:WCZ458826 WMS458826:WMV458826 WWO458826:WWR458826 AG524362:AJ524362 KC524362:KF524362 TY524362:UB524362 ADU524362:ADX524362 ANQ524362:ANT524362 AXM524362:AXP524362 BHI524362:BHL524362 BRE524362:BRH524362 CBA524362:CBD524362 CKW524362:CKZ524362 CUS524362:CUV524362 DEO524362:DER524362 DOK524362:DON524362 DYG524362:DYJ524362 EIC524362:EIF524362 ERY524362:ESB524362 FBU524362:FBX524362 FLQ524362:FLT524362 FVM524362:FVP524362 GFI524362:GFL524362 GPE524362:GPH524362 GZA524362:GZD524362 HIW524362:HIZ524362 HSS524362:HSV524362 ICO524362:ICR524362 IMK524362:IMN524362 IWG524362:IWJ524362 JGC524362:JGF524362 JPY524362:JQB524362 JZU524362:JZX524362 KJQ524362:KJT524362 KTM524362:KTP524362 LDI524362:LDL524362 LNE524362:LNH524362 LXA524362:LXD524362 MGW524362:MGZ524362 MQS524362:MQV524362 NAO524362:NAR524362 NKK524362:NKN524362 NUG524362:NUJ524362 OEC524362:OEF524362 ONY524362:OOB524362 OXU524362:OXX524362 PHQ524362:PHT524362 PRM524362:PRP524362 QBI524362:QBL524362 QLE524362:QLH524362 QVA524362:QVD524362 REW524362:REZ524362 ROS524362:ROV524362 RYO524362:RYR524362 SIK524362:SIN524362 SSG524362:SSJ524362 TCC524362:TCF524362 TLY524362:TMB524362 TVU524362:TVX524362 UFQ524362:UFT524362 UPM524362:UPP524362 UZI524362:UZL524362 VJE524362:VJH524362 VTA524362:VTD524362 WCW524362:WCZ524362 WMS524362:WMV524362 WWO524362:WWR524362 AG589898:AJ589898 KC589898:KF589898 TY589898:UB589898 ADU589898:ADX589898 ANQ589898:ANT589898 AXM589898:AXP589898 BHI589898:BHL589898 BRE589898:BRH589898 CBA589898:CBD589898 CKW589898:CKZ589898 CUS589898:CUV589898 DEO589898:DER589898 DOK589898:DON589898 DYG589898:DYJ589898 EIC589898:EIF589898 ERY589898:ESB589898 FBU589898:FBX589898 FLQ589898:FLT589898 FVM589898:FVP589898 GFI589898:GFL589898 GPE589898:GPH589898 GZA589898:GZD589898 HIW589898:HIZ589898 HSS589898:HSV589898 ICO589898:ICR589898 IMK589898:IMN589898 IWG589898:IWJ589898 JGC589898:JGF589898 JPY589898:JQB589898 JZU589898:JZX589898 KJQ589898:KJT589898 KTM589898:KTP589898 LDI589898:LDL589898 LNE589898:LNH589898 LXA589898:LXD589898 MGW589898:MGZ589898 MQS589898:MQV589898 NAO589898:NAR589898 NKK589898:NKN589898 NUG589898:NUJ589898 OEC589898:OEF589898 ONY589898:OOB589898 OXU589898:OXX589898 PHQ589898:PHT589898 PRM589898:PRP589898 QBI589898:QBL589898 QLE589898:QLH589898 QVA589898:QVD589898 REW589898:REZ589898 ROS589898:ROV589898 RYO589898:RYR589898 SIK589898:SIN589898 SSG589898:SSJ589898 TCC589898:TCF589898 TLY589898:TMB589898 TVU589898:TVX589898 UFQ589898:UFT589898 UPM589898:UPP589898 UZI589898:UZL589898 VJE589898:VJH589898 VTA589898:VTD589898 WCW589898:WCZ589898 WMS589898:WMV589898 WWO589898:WWR589898 AG655434:AJ655434 KC655434:KF655434 TY655434:UB655434 ADU655434:ADX655434 ANQ655434:ANT655434 AXM655434:AXP655434 BHI655434:BHL655434 BRE655434:BRH655434 CBA655434:CBD655434 CKW655434:CKZ655434 CUS655434:CUV655434 DEO655434:DER655434 DOK655434:DON655434 DYG655434:DYJ655434 EIC655434:EIF655434 ERY655434:ESB655434 FBU655434:FBX655434 FLQ655434:FLT655434 FVM655434:FVP655434 GFI655434:GFL655434 GPE655434:GPH655434 GZA655434:GZD655434 HIW655434:HIZ655434 HSS655434:HSV655434 ICO655434:ICR655434 IMK655434:IMN655434 IWG655434:IWJ655434 JGC655434:JGF655434 JPY655434:JQB655434 JZU655434:JZX655434 KJQ655434:KJT655434 KTM655434:KTP655434 LDI655434:LDL655434 LNE655434:LNH655434 LXA655434:LXD655434 MGW655434:MGZ655434 MQS655434:MQV655434 NAO655434:NAR655434 NKK655434:NKN655434 NUG655434:NUJ655434 OEC655434:OEF655434 ONY655434:OOB655434 OXU655434:OXX655434 PHQ655434:PHT655434 PRM655434:PRP655434 QBI655434:QBL655434 QLE655434:QLH655434 QVA655434:QVD655434 REW655434:REZ655434 ROS655434:ROV655434 RYO655434:RYR655434 SIK655434:SIN655434 SSG655434:SSJ655434 TCC655434:TCF655434 TLY655434:TMB655434 TVU655434:TVX655434 UFQ655434:UFT655434 UPM655434:UPP655434 UZI655434:UZL655434 VJE655434:VJH655434 VTA655434:VTD655434 WCW655434:WCZ655434 WMS655434:WMV655434 WWO655434:WWR655434 AG720970:AJ720970 KC720970:KF720970 TY720970:UB720970 ADU720970:ADX720970 ANQ720970:ANT720970 AXM720970:AXP720970 BHI720970:BHL720970 BRE720970:BRH720970 CBA720970:CBD720970 CKW720970:CKZ720970 CUS720970:CUV720970 DEO720970:DER720970 DOK720970:DON720970 DYG720970:DYJ720970 EIC720970:EIF720970 ERY720970:ESB720970 FBU720970:FBX720970 FLQ720970:FLT720970 FVM720970:FVP720970 GFI720970:GFL720970 GPE720970:GPH720970 GZA720970:GZD720970 HIW720970:HIZ720970 HSS720970:HSV720970 ICO720970:ICR720970 IMK720970:IMN720970 IWG720970:IWJ720970 JGC720970:JGF720970 JPY720970:JQB720970 JZU720970:JZX720970 KJQ720970:KJT720970 KTM720970:KTP720970 LDI720970:LDL720970 LNE720970:LNH720970 LXA720970:LXD720970 MGW720970:MGZ720970 MQS720970:MQV720970 NAO720970:NAR720970 NKK720970:NKN720970 NUG720970:NUJ720970 OEC720970:OEF720970 ONY720970:OOB720970 OXU720970:OXX720970 PHQ720970:PHT720970 PRM720970:PRP720970 QBI720970:QBL720970 QLE720970:QLH720970 QVA720970:QVD720970 REW720970:REZ720970 ROS720970:ROV720970 RYO720970:RYR720970 SIK720970:SIN720970 SSG720970:SSJ720970 TCC720970:TCF720970 TLY720970:TMB720970 TVU720970:TVX720970 UFQ720970:UFT720970 UPM720970:UPP720970 UZI720970:UZL720970 VJE720970:VJH720970 VTA720970:VTD720970 WCW720970:WCZ720970 WMS720970:WMV720970 WWO720970:WWR720970 AG786506:AJ786506 KC786506:KF786506 TY786506:UB786506 ADU786506:ADX786506 ANQ786506:ANT786506 AXM786506:AXP786506 BHI786506:BHL786506 BRE786506:BRH786506 CBA786506:CBD786506 CKW786506:CKZ786506 CUS786506:CUV786506 DEO786506:DER786506 DOK786506:DON786506 DYG786506:DYJ786506 EIC786506:EIF786506 ERY786506:ESB786506 FBU786506:FBX786506 FLQ786506:FLT786506 FVM786506:FVP786506 GFI786506:GFL786506 GPE786506:GPH786506 GZA786506:GZD786506 HIW786506:HIZ786506 HSS786506:HSV786506 ICO786506:ICR786506 IMK786506:IMN786506 IWG786506:IWJ786506 JGC786506:JGF786506 JPY786506:JQB786506 JZU786506:JZX786506 KJQ786506:KJT786506 KTM786506:KTP786506 LDI786506:LDL786506 LNE786506:LNH786506 LXA786506:LXD786506 MGW786506:MGZ786506 MQS786506:MQV786506 NAO786506:NAR786506 NKK786506:NKN786506 NUG786506:NUJ786506 OEC786506:OEF786506 ONY786506:OOB786506 OXU786506:OXX786506 PHQ786506:PHT786506 PRM786506:PRP786506 QBI786506:QBL786506 QLE786506:QLH786506 QVA786506:QVD786506 REW786506:REZ786506 ROS786506:ROV786506 RYO786506:RYR786506 SIK786506:SIN786506 SSG786506:SSJ786506 TCC786506:TCF786506 TLY786506:TMB786506 TVU786506:TVX786506 UFQ786506:UFT786506 UPM786506:UPP786506 UZI786506:UZL786506 VJE786506:VJH786506 VTA786506:VTD786506 WCW786506:WCZ786506 WMS786506:WMV786506 WWO786506:WWR786506 AG852042:AJ852042 KC852042:KF852042 TY852042:UB852042 ADU852042:ADX852042 ANQ852042:ANT852042 AXM852042:AXP852042 BHI852042:BHL852042 BRE852042:BRH852042 CBA852042:CBD852042 CKW852042:CKZ852042 CUS852042:CUV852042 DEO852042:DER852042 DOK852042:DON852042 DYG852042:DYJ852042 EIC852042:EIF852042 ERY852042:ESB852042 FBU852042:FBX852042 FLQ852042:FLT852042 FVM852042:FVP852042 GFI852042:GFL852042 GPE852042:GPH852042 GZA852042:GZD852042 HIW852042:HIZ852042 HSS852042:HSV852042 ICO852042:ICR852042 IMK852042:IMN852042 IWG852042:IWJ852042 JGC852042:JGF852042 JPY852042:JQB852042 JZU852042:JZX852042 KJQ852042:KJT852042 KTM852042:KTP852042 LDI852042:LDL852042 LNE852042:LNH852042 LXA852042:LXD852042 MGW852042:MGZ852042 MQS852042:MQV852042 NAO852042:NAR852042 NKK852042:NKN852042 NUG852042:NUJ852042 OEC852042:OEF852042 ONY852042:OOB852042 OXU852042:OXX852042 PHQ852042:PHT852042 PRM852042:PRP852042 QBI852042:QBL852042 QLE852042:QLH852042 QVA852042:QVD852042 REW852042:REZ852042 ROS852042:ROV852042 RYO852042:RYR852042 SIK852042:SIN852042 SSG852042:SSJ852042 TCC852042:TCF852042 TLY852042:TMB852042 TVU852042:TVX852042 UFQ852042:UFT852042 UPM852042:UPP852042 UZI852042:UZL852042 VJE852042:VJH852042 VTA852042:VTD852042 WCW852042:WCZ852042 WMS852042:WMV852042 WWO852042:WWR852042 AG917578:AJ917578 KC917578:KF917578 TY917578:UB917578 ADU917578:ADX917578 ANQ917578:ANT917578 AXM917578:AXP917578 BHI917578:BHL917578 BRE917578:BRH917578 CBA917578:CBD917578 CKW917578:CKZ917578 CUS917578:CUV917578 DEO917578:DER917578 DOK917578:DON917578 DYG917578:DYJ917578 EIC917578:EIF917578 ERY917578:ESB917578 FBU917578:FBX917578 FLQ917578:FLT917578 FVM917578:FVP917578 GFI917578:GFL917578 GPE917578:GPH917578 GZA917578:GZD917578 HIW917578:HIZ917578 HSS917578:HSV917578 ICO917578:ICR917578 IMK917578:IMN917578 IWG917578:IWJ917578 JGC917578:JGF917578 JPY917578:JQB917578 JZU917578:JZX917578 KJQ917578:KJT917578 KTM917578:KTP917578 LDI917578:LDL917578 LNE917578:LNH917578 LXA917578:LXD917578 MGW917578:MGZ917578 MQS917578:MQV917578 NAO917578:NAR917578 NKK917578:NKN917578 NUG917578:NUJ917578 OEC917578:OEF917578 ONY917578:OOB917578 OXU917578:OXX917578 PHQ917578:PHT917578 PRM917578:PRP917578 QBI917578:QBL917578 QLE917578:QLH917578 QVA917578:QVD917578 REW917578:REZ917578 ROS917578:ROV917578 RYO917578:RYR917578 SIK917578:SIN917578 SSG917578:SSJ917578 TCC917578:TCF917578 TLY917578:TMB917578 TVU917578:TVX917578 UFQ917578:UFT917578 UPM917578:UPP917578 UZI917578:UZL917578 VJE917578:VJH917578 VTA917578:VTD917578 WCW917578:WCZ917578 WMS917578:WMV917578 WWO917578:WWR917578 AG983114:AJ983114 KC983114:KF983114 TY983114:UB983114 ADU983114:ADX983114 ANQ983114:ANT983114 AXM983114:AXP983114 BHI983114:BHL983114 BRE983114:BRH983114 CBA983114:CBD983114 CKW983114:CKZ983114 CUS983114:CUV983114 DEO983114:DER983114 DOK983114:DON983114 DYG983114:DYJ983114 EIC983114:EIF983114 ERY983114:ESB983114 FBU983114:FBX983114 FLQ983114:FLT983114 FVM983114:FVP983114 GFI983114:GFL983114 GPE983114:GPH983114 GZA983114:GZD983114 HIW983114:HIZ983114 HSS983114:HSV983114 ICO983114:ICR983114 IMK983114:IMN983114 IWG983114:IWJ983114 JGC983114:JGF983114 JPY983114:JQB983114 JZU983114:JZX983114 KJQ983114:KJT983114 KTM983114:KTP983114 LDI983114:LDL983114 LNE983114:LNH983114 LXA983114:LXD983114 MGW983114:MGZ983114 MQS983114:MQV983114 NAO983114:NAR983114 NKK983114:NKN983114 NUG983114:NUJ983114 OEC983114:OEF983114 ONY983114:OOB983114 OXU983114:OXX983114 PHQ983114:PHT983114 PRM983114:PRP983114 QBI983114:QBL983114 QLE983114:QLH983114 QVA983114:QVD983114 REW983114:REZ983114 ROS983114:ROV983114 RYO983114:RYR983114 SIK983114:SIN983114 SSG983114:SSJ983114 TCC983114:TCF983114 TLY983114:TMB983114 TVU983114:TVX983114 UFQ983114:UFT983114 UPM983114:UPP983114 UZI983114:UZL983114 VJE983114:VJH983114 VTA983114:VTD983114 WCW983114:WCZ983114 WMS983114:WMV983114 WWO983114:WWR983114 B107 IX107 ST107 ACP107 AML107 AWH107 BGD107 BPZ107 BZV107 CJR107 CTN107 DDJ107 DNF107 DXB107 EGX107 EQT107 FAP107 FKL107 FUH107 GED107 GNZ107 GXV107 HHR107 HRN107 IBJ107 ILF107 IVB107 JEX107 JOT107 JYP107 KIL107 KSH107 LCD107 LLZ107 LVV107 MFR107 MPN107 MZJ107 NJF107 NTB107 OCX107 OMT107 OWP107 PGL107 PQH107 QAD107 QJZ107 QTV107 RDR107 RNN107 RXJ107 SHF107 SRB107 TAX107 TKT107 TUP107 UEL107 UOH107 UYD107 VHZ107 VRV107 WBR107 WLN107 WVJ107 B65643 IX65643 ST65643 ACP65643 AML65643 AWH65643 BGD65643 BPZ65643 BZV65643 CJR65643 CTN65643 DDJ65643 DNF65643 DXB65643 EGX65643 EQT65643 FAP65643 FKL65643 FUH65643 GED65643 GNZ65643 GXV65643 HHR65643 HRN65643 IBJ65643 ILF65643 IVB65643 JEX65643 JOT65643 JYP65643 KIL65643 KSH65643 LCD65643 LLZ65643 LVV65643 MFR65643 MPN65643 MZJ65643 NJF65643 NTB65643 OCX65643 OMT65643 OWP65643 PGL65643 PQH65643 QAD65643 QJZ65643 QTV65643 RDR65643 RNN65643 RXJ65643 SHF65643 SRB65643 TAX65643 TKT65643 TUP65643 UEL65643 UOH65643 UYD65643 VHZ65643 VRV65643 WBR65643 WLN65643 WVJ65643 B131179 IX131179 ST131179 ACP131179 AML131179 AWH131179 BGD131179 BPZ131179 BZV131179 CJR131179 CTN131179 DDJ131179 DNF131179 DXB131179 EGX131179 EQT131179 FAP131179 FKL131179 FUH131179 GED131179 GNZ131179 GXV131179 HHR131179 HRN131179 IBJ131179 ILF131179 IVB131179 JEX131179 JOT131179 JYP131179 KIL131179 KSH131179 LCD131179 LLZ131179 LVV131179 MFR131179 MPN131179 MZJ131179 NJF131179 NTB131179 OCX131179 OMT131179 OWP131179 PGL131179 PQH131179 QAD131179 QJZ131179 QTV131179 RDR131179 RNN131179 RXJ131179 SHF131179 SRB131179 TAX131179 TKT131179 TUP131179 UEL131179 UOH131179 UYD131179 VHZ131179 VRV131179 WBR131179 WLN131179 WVJ131179 B196715 IX196715 ST196715 ACP196715 AML196715 AWH196715 BGD196715 BPZ196715 BZV196715 CJR196715 CTN196715 DDJ196715 DNF196715 DXB196715 EGX196715 EQT196715 FAP196715 FKL196715 FUH196715 GED196715 GNZ196715 GXV196715 HHR196715 HRN196715 IBJ196715 ILF196715 IVB196715 JEX196715 JOT196715 JYP196715 KIL196715 KSH196715 LCD196715 LLZ196715 LVV196715 MFR196715 MPN196715 MZJ196715 NJF196715 NTB196715 OCX196715 OMT196715 OWP196715 PGL196715 PQH196715 QAD196715 QJZ196715 QTV196715 RDR196715 RNN196715 RXJ196715 SHF196715 SRB196715 TAX196715 TKT196715 TUP196715 UEL196715 UOH196715 UYD196715 VHZ196715 VRV196715 WBR196715 WLN196715 WVJ196715 B262251 IX262251 ST262251 ACP262251 AML262251 AWH262251 BGD262251 BPZ262251 BZV262251 CJR262251 CTN262251 DDJ262251 DNF262251 DXB262251 EGX262251 EQT262251 FAP262251 FKL262251 FUH262251 GED262251 GNZ262251 GXV262251 HHR262251 HRN262251 IBJ262251 ILF262251 IVB262251 JEX262251 JOT262251 JYP262251 KIL262251 KSH262251 LCD262251 LLZ262251 LVV262251 MFR262251 MPN262251 MZJ262251 NJF262251 NTB262251 OCX262251 OMT262251 OWP262251 PGL262251 PQH262251 QAD262251 QJZ262251 QTV262251 RDR262251 RNN262251 RXJ262251 SHF262251 SRB262251 TAX262251 TKT262251 TUP262251 UEL262251 UOH262251 UYD262251 VHZ262251 VRV262251 WBR262251 WLN262251 WVJ262251 B327787 IX327787 ST327787 ACP327787 AML327787 AWH327787 BGD327787 BPZ327787 BZV327787 CJR327787 CTN327787 DDJ327787 DNF327787 DXB327787 EGX327787 EQT327787 FAP327787 FKL327787 FUH327787 GED327787 GNZ327787 GXV327787 HHR327787 HRN327787 IBJ327787 ILF327787 IVB327787 JEX327787 JOT327787 JYP327787 KIL327787 KSH327787 LCD327787 LLZ327787 LVV327787 MFR327787 MPN327787 MZJ327787 NJF327787 NTB327787 OCX327787 OMT327787 OWP327787 PGL327787 PQH327787 QAD327787 QJZ327787 QTV327787 RDR327787 RNN327787 RXJ327787 SHF327787 SRB327787 TAX327787 TKT327787 TUP327787 UEL327787 UOH327787 UYD327787 VHZ327787 VRV327787 WBR327787 WLN327787 WVJ327787 B393323 IX393323 ST393323 ACP393323 AML393323 AWH393323 BGD393323 BPZ393323 BZV393323 CJR393323 CTN393323 DDJ393323 DNF393323 DXB393323 EGX393323 EQT393323 FAP393323 FKL393323 FUH393323 GED393323 GNZ393323 GXV393323 HHR393323 HRN393323 IBJ393323 ILF393323 IVB393323 JEX393323 JOT393323 JYP393323 KIL393323 KSH393323 LCD393323 LLZ393323 LVV393323 MFR393323 MPN393323 MZJ393323 NJF393323 NTB393323 OCX393323 OMT393323 OWP393323 PGL393323 PQH393323 QAD393323 QJZ393323 QTV393323 RDR393323 RNN393323 RXJ393323 SHF393323 SRB393323 TAX393323 TKT393323 TUP393323 UEL393323 UOH393323 UYD393323 VHZ393323 VRV393323 WBR393323 WLN393323 WVJ393323 B458859 IX458859 ST458859 ACP458859 AML458859 AWH458859 BGD458859 BPZ458859 BZV458859 CJR458859 CTN458859 DDJ458859 DNF458859 DXB458859 EGX458859 EQT458859 FAP458859 FKL458859 FUH458859 GED458859 GNZ458859 GXV458859 HHR458859 HRN458859 IBJ458859 ILF458859 IVB458859 JEX458859 JOT458859 JYP458859 KIL458859 KSH458859 LCD458859 LLZ458859 LVV458859 MFR458859 MPN458859 MZJ458859 NJF458859 NTB458859 OCX458859 OMT458859 OWP458859 PGL458859 PQH458859 QAD458859 QJZ458859 QTV458859 RDR458859 RNN458859 RXJ458859 SHF458859 SRB458859 TAX458859 TKT458859 TUP458859 UEL458859 UOH458859 UYD458859 VHZ458859 VRV458859 WBR458859 WLN458859 WVJ458859 B524395 IX524395 ST524395 ACP524395 AML524395 AWH524395 BGD524395 BPZ524395 BZV524395 CJR524395 CTN524395 DDJ524395 DNF524395 DXB524395 EGX524395 EQT524395 FAP524395 FKL524395 FUH524395 GED524395 GNZ524395 GXV524395 HHR524395 HRN524395 IBJ524395 ILF524395 IVB524395 JEX524395 JOT524395 JYP524395 KIL524395 KSH524395 LCD524395 LLZ524395 LVV524395 MFR524395 MPN524395 MZJ524395 NJF524395 NTB524395 OCX524395 OMT524395 OWP524395 PGL524395 PQH524395 QAD524395 QJZ524395 QTV524395 RDR524395 RNN524395 RXJ524395 SHF524395 SRB524395 TAX524395 TKT524395 TUP524395 UEL524395 UOH524395 UYD524395 VHZ524395 VRV524395 WBR524395 WLN524395 WVJ524395 B589931 IX589931 ST589931 ACP589931 AML589931 AWH589931 BGD589931 BPZ589931 BZV589931 CJR589931 CTN589931 DDJ589931 DNF589931 DXB589931 EGX589931 EQT589931 FAP589931 FKL589931 FUH589931 GED589931 GNZ589931 GXV589931 HHR589931 HRN589931 IBJ589931 ILF589931 IVB589931 JEX589931 JOT589931 JYP589931 KIL589931 KSH589931 LCD589931 LLZ589931 LVV589931 MFR589931 MPN589931 MZJ589931 NJF589931 NTB589931 OCX589931 OMT589931 OWP589931 PGL589931 PQH589931 QAD589931 QJZ589931 QTV589931 RDR589931 RNN589931 RXJ589931 SHF589931 SRB589931 TAX589931 TKT589931 TUP589931 UEL589931 UOH589931 UYD589931 VHZ589931 VRV589931 WBR589931 WLN589931 WVJ589931 B655467 IX655467 ST655467 ACP655467 AML655467 AWH655467 BGD655467 BPZ655467 BZV655467 CJR655467 CTN655467 DDJ655467 DNF655467 DXB655467 EGX655467 EQT655467 FAP655467 FKL655467 FUH655467 GED655467 GNZ655467 GXV655467 HHR655467 HRN655467 IBJ655467 ILF655467 IVB655467 JEX655467 JOT655467 JYP655467 KIL655467 KSH655467 LCD655467 LLZ655467 LVV655467 MFR655467 MPN655467 MZJ655467 NJF655467 NTB655467 OCX655467 OMT655467 OWP655467 PGL655467 PQH655467 QAD655467 QJZ655467 QTV655467 RDR655467 RNN655467 RXJ655467 SHF655467 SRB655467 TAX655467 TKT655467 TUP655467 UEL655467 UOH655467 UYD655467 VHZ655467 VRV655467 WBR655467 WLN655467 WVJ655467 B721003 IX721003 ST721003 ACP721003 AML721003 AWH721003 BGD721003 BPZ721003 BZV721003 CJR721003 CTN721003 DDJ721003 DNF721003 DXB721003 EGX721003 EQT721003 FAP721003 FKL721003 FUH721003 GED721003 GNZ721003 GXV721003 HHR721003 HRN721003 IBJ721003 ILF721003 IVB721003 JEX721003 JOT721003 JYP721003 KIL721003 KSH721003 LCD721003 LLZ721003 LVV721003 MFR721003 MPN721003 MZJ721003 NJF721003 NTB721003 OCX721003 OMT721003 OWP721003 PGL721003 PQH721003 QAD721003 QJZ721003 QTV721003 RDR721003 RNN721003 RXJ721003 SHF721003 SRB721003 TAX721003 TKT721003 TUP721003 UEL721003 UOH721003 UYD721003 VHZ721003 VRV721003 WBR721003 WLN721003 WVJ721003 B786539 IX786539 ST786539 ACP786539 AML786539 AWH786539 BGD786539 BPZ786539 BZV786539 CJR786539 CTN786539 DDJ786539 DNF786539 DXB786539 EGX786539 EQT786539 FAP786539 FKL786539 FUH786539 GED786539 GNZ786539 GXV786539 HHR786539 HRN786539 IBJ786539 ILF786539 IVB786539 JEX786539 JOT786539 JYP786539 KIL786539 KSH786539 LCD786539 LLZ786539 LVV786539 MFR786539 MPN786539 MZJ786539 NJF786539 NTB786539 OCX786539 OMT786539 OWP786539 PGL786539 PQH786539 QAD786539 QJZ786539 QTV786539 RDR786539 RNN786539 RXJ786539 SHF786539 SRB786539 TAX786539 TKT786539 TUP786539 UEL786539 UOH786539 UYD786539 VHZ786539 VRV786539 WBR786539 WLN786539 WVJ786539 B852075 IX852075 ST852075 ACP852075 AML852075 AWH852075 BGD852075 BPZ852075 BZV852075 CJR852075 CTN852075 DDJ852075 DNF852075 DXB852075 EGX852075 EQT852075 FAP852075 FKL852075 FUH852075 GED852075 GNZ852075 GXV852075 HHR852075 HRN852075 IBJ852075 ILF852075 IVB852075 JEX852075 JOT852075 JYP852075 KIL852075 KSH852075 LCD852075 LLZ852075 LVV852075 MFR852075 MPN852075 MZJ852075 NJF852075 NTB852075 OCX852075 OMT852075 OWP852075 PGL852075 PQH852075 QAD852075 QJZ852075 QTV852075 RDR852075 RNN852075 RXJ852075 SHF852075 SRB852075 TAX852075 TKT852075 TUP852075 UEL852075 UOH852075 UYD852075 VHZ852075 VRV852075 WBR852075 WLN852075 WVJ852075 B917611 IX917611 ST917611 ACP917611 AML917611 AWH917611 BGD917611 BPZ917611 BZV917611 CJR917611 CTN917611 DDJ917611 DNF917611 DXB917611 EGX917611 EQT917611 FAP917611 FKL917611 FUH917611 GED917611 GNZ917611 GXV917611 HHR917611 HRN917611 IBJ917611 ILF917611 IVB917611 JEX917611 JOT917611 JYP917611 KIL917611 KSH917611 LCD917611 LLZ917611 LVV917611 MFR917611 MPN917611 MZJ917611 NJF917611 NTB917611 OCX917611 OMT917611 OWP917611 PGL917611 PQH917611 QAD917611 QJZ917611 QTV917611 RDR917611 RNN917611 RXJ917611 SHF917611 SRB917611 TAX917611 TKT917611 TUP917611 UEL917611 UOH917611 UYD917611 VHZ917611 VRV917611 WBR917611 WLN917611 WVJ917611 B983147 IX983147 ST983147 ACP983147 AML983147 AWH983147 BGD983147 BPZ983147 BZV983147 CJR983147 CTN983147 DDJ983147 DNF983147 DXB983147 EGX983147 EQT983147 FAP983147 FKL983147 FUH983147 GED983147 GNZ983147 GXV983147 HHR983147 HRN983147 IBJ983147 ILF983147 IVB983147 JEX983147 JOT983147 JYP983147 KIL983147 KSH983147 LCD983147 LLZ983147 LVV983147 MFR983147 MPN983147 MZJ983147 NJF983147 NTB983147 OCX983147 OMT983147 OWP983147 PGL983147 PQH983147 QAD983147 QJZ983147 QTV983147 RDR983147 RNN983147 RXJ983147 SHF983147 SRB983147 TAX983147 TKT983147 TUP983147 UEL983147 UOH983147 UYD983147 VHZ983147 VRV983147 WBR983147 WLN983147 WVJ983147 B114 IX114 ST114 ACP114 AML114 AWH114 BGD114 BPZ114 BZV114 CJR114 CTN114 DDJ114 DNF114 DXB114 EGX114 EQT114 FAP114 FKL114 FUH114 GED114 GNZ114 GXV114 HHR114 HRN114 IBJ114 ILF114 IVB114 JEX114 JOT114 JYP114 KIL114 KSH114 LCD114 LLZ114 LVV114 MFR114 MPN114 MZJ114 NJF114 NTB114 OCX114 OMT114 OWP114 PGL114 PQH114 QAD114 QJZ114 QTV114 RDR114 RNN114 RXJ114 SHF114 SRB114 TAX114 TKT114 TUP114 UEL114 UOH114 UYD114 VHZ114 VRV114 WBR114 WLN114 WVJ114 B65650 IX65650 ST65650 ACP65650 AML65650 AWH65650 BGD65650 BPZ65650 BZV65650 CJR65650 CTN65650 DDJ65650 DNF65650 DXB65650 EGX65650 EQT65650 FAP65650 FKL65650 FUH65650 GED65650 GNZ65650 GXV65650 HHR65650 HRN65650 IBJ65650 ILF65650 IVB65650 JEX65650 JOT65650 JYP65650 KIL65650 KSH65650 LCD65650 LLZ65650 LVV65650 MFR65650 MPN65650 MZJ65650 NJF65650 NTB65650 OCX65650 OMT65650 OWP65650 PGL65650 PQH65650 QAD65650 QJZ65650 QTV65650 RDR65650 RNN65650 RXJ65650 SHF65650 SRB65650 TAX65650 TKT65650 TUP65650 UEL65650 UOH65650 UYD65650 VHZ65650 VRV65650 WBR65650 WLN65650 WVJ65650 B131186 IX131186 ST131186 ACP131186 AML131186 AWH131186 BGD131186 BPZ131186 BZV131186 CJR131186 CTN131186 DDJ131186 DNF131186 DXB131186 EGX131186 EQT131186 FAP131186 FKL131186 FUH131186 GED131186 GNZ131186 GXV131186 HHR131186 HRN131186 IBJ131186 ILF131186 IVB131186 JEX131186 JOT131186 JYP131186 KIL131186 KSH131186 LCD131186 LLZ131186 LVV131186 MFR131186 MPN131186 MZJ131186 NJF131186 NTB131186 OCX131186 OMT131186 OWP131186 PGL131186 PQH131186 QAD131186 QJZ131186 QTV131186 RDR131186 RNN131186 RXJ131186 SHF131186 SRB131186 TAX131186 TKT131186 TUP131186 UEL131186 UOH131186 UYD131186 VHZ131186 VRV131186 WBR131186 WLN131186 WVJ131186 B196722 IX196722 ST196722 ACP196722 AML196722 AWH196722 BGD196722 BPZ196722 BZV196722 CJR196722 CTN196722 DDJ196722 DNF196722 DXB196722 EGX196722 EQT196722 FAP196722 FKL196722 FUH196722 GED196722 GNZ196722 GXV196722 HHR196722 HRN196722 IBJ196722 ILF196722 IVB196722 JEX196722 JOT196722 JYP196722 KIL196722 KSH196722 LCD196722 LLZ196722 LVV196722 MFR196722 MPN196722 MZJ196722 NJF196722 NTB196722 OCX196722 OMT196722 OWP196722 PGL196722 PQH196722 QAD196722 QJZ196722 QTV196722 RDR196722 RNN196722 RXJ196722 SHF196722 SRB196722 TAX196722 TKT196722 TUP196722 UEL196722 UOH196722 UYD196722 VHZ196722 VRV196722 WBR196722 WLN196722 WVJ196722 B262258 IX262258 ST262258 ACP262258 AML262258 AWH262258 BGD262258 BPZ262258 BZV262258 CJR262258 CTN262258 DDJ262258 DNF262258 DXB262258 EGX262258 EQT262258 FAP262258 FKL262258 FUH262258 GED262258 GNZ262258 GXV262258 HHR262258 HRN262258 IBJ262258 ILF262258 IVB262258 JEX262258 JOT262258 JYP262258 KIL262258 KSH262258 LCD262258 LLZ262258 LVV262258 MFR262258 MPN262258 MZJ262258 NJF262258 NTB262258 OCX262258 OMT262258 OWP262258 PGL262258 PQH262258 QAD262258 QJZ262258 QTV262258 RDR262258 RNN262258 RXJ262258 SHF262258 SRB262258 TAX262258 TKT262258 TUP262258 UEL262258 UOH262258 UYD262258 VHZ262258 VRV262258 WBR262258 WLN262258 WVJ262258 B327794 IX327794 ST327794 ACP327794 AML327794 AWH327794 BGD327794 BPZ327794 BZV327794 CJR327794 CTN327794 DDJ327794 DNF327794 DXB327794 EGX327794 EQT327794 FAP327794 FKL327794 FUH327794 GED327794 GNZ327794 GXV327794 HHR327794 HRN327794 IBJ327794 ILF327794 IVB327794 JEX327794 JOT327794 JYP327794 KIL327794 KSH327794 LCD327794 LLZ327794 LVV327794 MFR327794 MPN327794 MZJ327794 NJF327794 NTB327794 OCX327794 OMT327794 OWP327794 PGL327794 PQH327794 QAD327794 QJZ327794 QTV327794 RDR327794 RNN327794 RXJ327794 SHF327794 SRB327794 TAX327794 TKT327794 TUP327794 UEL327794 UOH327794 UYD327794 VHZ327794 VRV327794 WBR327794 WLN327794 WVJ327794 B393330 IX393330 ST393330 ACP393330 AML393330 AWH393330 BGD393330 BPZ393330 BZV393330 CJR393330 CTN393330 DDJ393330 DNF393330 DXB393330 EGX393330 EQT393330 FAP393330 FKL393330 FUH393330 GED393330 GNZ393330 GXV393330 HHR393330 HRN393330 IBJ393330 ILF393330 IVB393330 JEX393330 JOT393330 JYP393330 KIL393330 KSH393330 LCD393330 LLZ393330 LVV393330 MFR393330 MPN393330 MZJ393330 NJF393330 NTB393330 OCX393330 OMT393330 OWP393330 PGL393330 PQH393330 QAD393330 QJZ393330 QTV393330 RDR393330 RNN393330 RXJ393330 SHF393330 SRB393330 TAX393330 TKT393330 TUP393330 UEL393330 UOH393330 UYD393330 VHZ393330 VRV393330 WBR393330 WLN393330 WVJ393330 B458866 IX458866 ST458866 ACP458866 AML458866 AWH458866 BGD458866 BPZ458866 BZV458866 CJR458866 CTN458866 DDJ458866 DNF458866 DXB458866 EGX458866 EQT458866 FAP458866 FKL458866 FUH458866 GED458866 GNZ458866 GXV458866 HHR458866 HRN458866 IBJ458866 ILF458866 IVB458866 JEX458866 JOT458866 JYP458866 KIL458866 KSH458866 LCD458866 LLZ458866 LVV458866 MFR458866 MPN458866 MZJ458866 NJF458866 NTB458866 OCX458866 OMT458866 OWP458866 PGL458866 PQH458866 QAD458866 QJZ458866 QTV458866 RDR458866 RNN458866 RXJ458866 SHF458866 SRB458866 TAX458866 TKT458866 TUP458866 UEL458866 UOH458866 UYD458866 VHZ458866 VRV458866 WBR458866 WLN458866 WVJ458866 B524402 IX524402 ST524402 ACP524402 AML524402 AWH524402 BGD524402 BPZ524402 BZV524402 CJR524402 CTN524402 DDJ524402 DNF524402 DXB524402 EGX524402 EQT524402 FAP524402 FKL524402 FUH524402 GED524402 GNZ524402 GXV524402 HHR524402 HRN524402 IBJ524402 ILF524402 IVB524402 JEX524402 JOT524402 JYP524402 KIL524402 KSH524402 LCD524402 LLZ524402 LVV524402 MFR524402 MPN524402 MZJ524402 NJF524402 NTB524402 OCX524402 OMT524402 OWP524402 PGL524402 PQH524402 QAD524402 QJZ524402 QTV524402 RDR524402 RNN524402 RXJ524402 SHF524402 SRB524402 TAX524402 TKT524402 TUP524402 UEL524402 UOH524402 UYD524402 VHZ524402 VRV524402 WBR524402 WLN524402 WVJ524402 B589938 IX589938 ST589938 ACP589938 AML589938 AWH589938 BGD589938 BPZ589938 BZV589938 CJR589938 CTN589938 DDJ589938 DNF589938 DXB589938 EGX589938 EQT589938 FAP589938 FKL589938 FUH589938 GED589938 GNZ589938 GXV589938 HHR589938 HRN589938 IBJ589938 ILF589938 IVB589938 JEX589938 JOT589938 JYP589938 KIL589938 KSH589938 LCD589938 LLZ589938 LVV589938 MFR589938 MPN589938 MZJ589938 NJF589938 NTB589938 OCX589938 OMT589938 OWP589938 PGL589938 PQH589938 QAD589938 QJZ589938 QTV589938 RDR589938 RNN589938 RXJ589938 SHF589938 SRB589938 TAX589938 TKT589938 TUP589938 UEL589938 UOH589938 UYD589938 VHZ589938 VRV589938 WBR589938 WLN589938 WVJ589938 B655474 IX655474 ST655474 ACP655474 AML655474 AWH655474 BGD655474 BPZ655474 BZV655474 CJR655474 CTN655474 DDJ655474 DNF655474 DXB655474 EGX655474 EQT655474 FAP655474 FKL655474 FUH655474 GED655474 GNZ655474 GXV655474 HHR655474 HRN655474 IBJ655474 ILF655474 IVB655474 JEX655474 JOT655474 JYP655474 KIL655474 KSH655474 LCD655474 LLZ655474 LVV655474 MFR655474 MPN655474 MZJ655474 NJF655474 NTB655474 OCX655474 OMT655474 OWP655474 PGL655474 PQH655474 QAD655474 QJZ655474 QTV655474 RDR655474 RNN655474 RXJ655474 SHF655474 SRB655474 TAX655474 TKT655474 TUP655474 UEL655474 UOH655474 UYD655474 VHZ655474 VRV655474 WBR655474 WLN655474 WVJ655474 B721010 IX721010 ST721010 ACP721010 AML721010 AWH721010 BGD721010 BPZ721010 BZV721010 CJR721010 CTN721010 DDJ721010 DNF721010 DXB721010 EGX721010 EQT721010 FAP721010 FKL721010 FUH721010 GED721010 GNZ721010 GXV721010 HHR721010 HRN721010 IBJ721010 ILF721010 IVB721010 JEX721010 JOT721010 JYP721010 KIL721010 KSH721010 LCD721010 LLZ721010 LVV721010 MFR721010 MPN721010 MZJ721010 NJF721010 NTB721010 OCX721010 OMT721010 OWP721010 PGL721010 PQH721010 QAD721010 QJZ721010 QTV721010 RDR721010 RNN721010 RXJ721010 SHF721010 SRB721010 TAX721010 TKT721010 TUP721010 UEL721010 UOH721010 UYD721010 VHZ721010 VRV721010 WBR721010 WLN721010 WVJ721010 B786546 IX786546 ST786546 ACP786546 AML786546 AWH786546 BGD786546 BPZ786546 BZV786546 CJR786546 CTN786546 DDJ786546 DNF786546 DXB786546 EGX786546 EQT786546 FAP786546 FKL786546 FUH786546 GED786546 GNZ786546 GXV786546 HHR786546 HRN786546 IBJ786546 ILF786546 IVB786546 JEX786546 JOT786546 JYP786546 KIL786546 KSH786546 LCD786546 LLZ786546 LVV786546 MFR786546 MPN786546 MZJ786546 NJF786546 NTB786546 OCX786546 OMT786546 OWP786546 PGL786546 PQH786546 QAD786546 QJZ786546 QTV786546 RDR786546 RNN786546 RXJ786546 SHF786546 SRB786546 TAX786546 TKT786546 TUP786546 UEL786546 UOH786546 UYD786546 VHZ786546 VRV786546 WBR786546 WLN786546 WVJ786546 B852082 IX852082 ST852082 ACP852082 AML852082 AWH852082 BGD852082 BPZ852082 BZV852082 CJR852082 CTN852082 DDJ852082 DNF852082 DXB852082 EGX852082 EQT852082 FAP852082 FKL852082 FUH852082 GED852082 GNZ852082 GXV852082 HHR852082 HRN852082 IBJ852082 ILF852082 IVB852082 JEX852082 JOT852082 JYP852082 KIL852082 KSH852082 LCD852082 LLZ852082 LVV852082 MFR852082 MPN852082 MZJ852082 NJF852082 NTB852082 OCX852082 OMT852082 OWP852082 PGL852082 PQH852082 QAD852082 QJZ852082 QTV852082 RDR852082 RNN852082 RXJ852082 SHF852082 SRB852082 TAX852082 TKT852082 TUP852082 UEL852082 UOH852082 UYD852082 VHZ852082 VRV852082 WBR852082 WLN852082 WVJ852082 B917618 IX917618 ST917618 ACP917618 AML917618 AWH917618 BGD917618 BPZ917618 BZV917618 CJR917618 CTN917618 DDJ917618 DNF917618 DXB917618 EGX917618 EQT917618 FAP917618 FKL917618 FUH917618 GED917618 GNZ917618 GXV917618 HHR917618 HRN917618 IBJ917618 ILF917618 IVB917618 JEX917618 JOT917618 JYP917618 KIL917618 KSH917618 LCD917618 LLZ917618 LVV917618 MFR917618 MPN917618 MZJ917618 NJF917618 NTB917618 OCX917618 OMT917618 OWP917618 PGL917618 PQH917618 QAD917618 QJZ917618 QTV917618 RDR917618 RNN917618 RXJ917618 SHF917618 SRB917618 TAX917618 TKT917618 TUP917618 UEL917618 UOH917618 UYD917618 VHZ917618 VRV917618 WBR917618 WLN917618 WVJ917618 B983154 IX983154 ST983154 ACP983154 AML983154 AWH983154 BGD983154 BPZ983154 BZV983154 CJR983154 CTN983154 DDJ983154 DNF983154 DXB983154 EGX983154 EQT983154 FAP983154 FKL983154 FUH983154 GED983154 GNZ983154 GXV983154 HHR983154 HRN983154 IBJ983154 ILF983154 IVB983154 JEX983154 JOT983154 JYP983154 KIL983154 KSH983154 LCD983154 LLZ983154 LVV983154 MFR983154 MPN983154 MZJ983154 NJF983154 NTB983154 OCX983154 OMT983154 OWP983154 PGL983154 PQH983154 QAD983154 QJZ983154 QTV983154 RDR983154 RNN983154 RXJ983154 SHF983154 SRB983154 TAX983154 TKT983154 TUP983154 UEL983154 UOH983154 UYD983154 VHZ983154 VRV983154 WBR983154 WLN983154 WVJ983154 E107 JA107 SW107 ACS107 AMO107 AWK107 BGG107 BQC107 BZY107 CJU107 CTQ107 DDM107 DNI107 DXE107 EHA107 EQW107 FAS107 FKO107 FUK107 GEG107 GOC107 GXY107 HHU107 HRQ107 IBM107 ILI107 IVE107 JFA107 JOW107 JYS107 KIO107 KSK107 LCG107 LMC107 LVY107 MFU107 MPQ107 MZM107 NJI107 NTE107 ODA107 OMW107 OWS107 PGO107 PQK107 QAG107 QKC107 QTY107 RDU107 RNQ107 RXM107 SHI107 SRE107 TBA107 TKW107 TUS107 UEO107 UOK107 UYG107 VIC107 VRY107 WBU107 WLQ107 WVM107 E65643 JA65643 SW65643 ACS65643 AMO65643 AWK65643 BGG65643 BQC65643 BZY65643 CJU65643 CTQ65643 DDM65643 DNI65643 DXE65643 EHA65643 EQW65643 FAS65643 FKO65643 FUK65643 GEG65643 GOC65643 GXY65643 HHU65643 HRQ65643 IBM65643 ILI65643 IVE65643 JFA65643 JOW65643 JYS65643 KIO65643 KSK65643 LCG65643 LMC65643 LVY65643 MFU65643 MPQ65643 MZM65643 NJI65643 NTE65643 ODA65643 OMW65643 OWS65643 PGO65643 PQK65643 QAG65643 QKC65643 QTY65643 RDU65643 RNQ65643 RXM65643 SHI65643 SRE65643 TBA65643 TKW65643 TUS65643 UEO65643 UOK65643 UYG65643 VIC65643 VRY65643 WBU65643 WLQ65643 WVM65643 E131179 JA131179 SW131179 ACS131179 AMO131179 AWK131179 BGG131179 BQC131179 BZY131179 CJU131179 CTQ131179 DDM131179 DNI131179 DXE131179 EHA131179 EQW131179 FAS131179 FKO131179 FUK131179 GEG131179 GOC131179 GXY131179 HHU131179 HRQ131179 IBM131179 ILI131179 IVE131179 JFA131179 JOW131179 JYS131179 KIO131179 KSK131179 LCG131179 LMC131179 LVY131179 MFU131179 MPQ131179 MZM131179 NJI131179 NTE131179 ODA131179 OMW131179 OWS131179 PGO131179 PQK131179 QAG131179 QKC131179 QTY131179 RDU131179 RNQ131179 RXM131179 SHI131179 SRE131179 TBA131179 TKW131179 TUS131179 UEO131179 UOK131179 UYG131179 VIC131179 VRY131179 WBU131179 WLQ131179 WVM131179 E196715 JA196715 SW196715 ACS196715 AMO196715 AWK196715 BGG196715 BQC196715 BZY196715 CJU196715 CTQ196715 DDM196715 DNI196715 DXE196715 EHA196715 EQW196715 FAS196715 FKO196715 FUK196715 GEG196715 GOC196715 GXY196715 HHU196715 HRQ196715 IBM196715 ILI196715 IVE196715 JFA196715 JOW196715 JYS196715 KIO196715 KSK196715 LCG196715 LMC196715 LVY196715 MFU196715 MPQ196715 MZM196715 NJI196715 NTE196715 ODA196715 OMW196715 OWS196715 PGO196715 PQK196715 QAG196715 QKC196715 QTY196715 RDU196715 RNQ196715 RXM196715 SHI196715 SRE196715 TBA196715 TKW196715 TUS196715 UEO196715 UOK196715 UYG196715 VIC196715 VRY196715 WBU196715 WLQ196715 WVM196715 E262251 JA262251 SW262251 ACS262251 AMO262251 AWK262251 BGG262251 BQC262251 BZY262251 CJU262251 CTQ262251 DDM262251 DNI262251 DXE262251 EHA262251 EQW262251 FAS262251 FKO262251 FUK262251 GEG262251 GOC262251 GXY262251 HHU262251 HRQ262251 IBM262251 ILI262251 IVE262251 JFA262251 JOW262251 JYS262251 KIO262251 KSK262251 LCG262251 LMC262251 LVY262251 MFU262251 MPQ262251 MZM262251 NJI262251 NTE262251 ODA262251 OMW262251 OWS262251 PGO262251 PQK262251 QAG262251 QKC262251 QTY262251 RDU262251 RNQ262251 RXM262251 SHI262251 SRE262251 TBA262251 TKW262251 TUS262251 UEO262251 UOK262251 UYG262251 VIC262251 VRY262251 WBU262251 WLQ262251 WVM262251 E327787 JA327787 SW327787 ACS327787 AMO327787 AWK327787 BGG327787 BQC327787 BZY327787 CJU327787 CTQ327787 DDM327787 DNI327787 DXE327787 EHA327787 EQW327787 FAS327787 FKO327787 FUK327787 GEG327787 GOC327787 GXY327787 HHU327787 HRQ327787 IBM327787 ILI327787 IVE327787 JFA327787 JOW327787 JYS327787 KIO327787 KSK327787 LCG327787 LMC327787 LVY327787 MFU327787 MPQ327787 MZM327787 NJI327787 NTE327787 ODA327787 OMW327787 OWS327787 PGO327787 PQK327787 QAG327787 QKC327787 QTY327787 RDU327787 RNQ327787 RXM327787 SHI327787 SRE327787 TBA327787 TKW327787 TUS327787 UEO327787 UOK327787 UYG327787 VIC327787 VRY327787 WBU327787 WLQ327787 WVM327787 E393323 JA393323 SW393323 ACS393323 AMO393323 AWK393323 BGG393323 BQC393323 BZY393323 CJU393323 CTQ393323 DDM393323 DNI393323 DXE393323 EHA393323 EQW393323 FAS393323 FKO393323 FUK393323 GEG393323 GOC393323 GXY393323 HHU393323 HRQ393323 IBM393323 ILI393323 IVE393323 JFA393323 JOW393323 JYS393323 KIO393323 KSK393323 LCG393323 LMC393323 LVY393323 MFU393323 MPQ393323 MZM393323 NJI393323 NTE393323 ODA393323 OMW393323 OWS393323 PGO393323 PQK393323 QAG393323 QKC393323 QTY393323 RDU393323 RNQ393323 RXM393323 SHI393323 SRE393323 TBA393323 TKW393323 TUS393323 UEO393323 UOK393323 UYG393323 VIC393323 VRY393323 WBU393323 WLQ393323 WVM393323 E458859 JA458859 SW458859 ACS458859 AMO458859 AWK458859 BGG458859 BQC458859 BZY458859 CJU458859 CTQ458859 DDM458859 DNI458859 DXE458859 EHA458859 EQW458859 FAS458859 FKO458859 FUK458859 GEG458859 GOC458859 GXY458859 HHU458859 HRQ458859 IBM458859 ILI458859 IVE458859 JFA458859 JOW458859 JYS458859 KIO458859 KSK458859 LCG458859 LMC458859 LVY458859 MFU458859 MPQ458859 MZM458859 NJI458859 NTE458859 ODA458859 OMW458859 OWS458859 PGO458859 PQK458859 QAG458859 QKC458859 QTY458859 RDU458859 RNQ458859 RXM458859 SHI458859 SRE458859 TBA458859 TKW458859 TUS458859 UEO458859 UOK458859 UYG458859 VIC458859 VRY458859 WBU458859 WLQ458859 WVM458859 E524395 JA524395 SW524395 ACS524395 AMO524395 AWK524395 BGG524395 BQC524395 BZY524395 CJU524395 CTQ524395 DDM524395 DNI524395 DXE524395 EHA524395 EQW524395 FAS524395 FKO524395 FUK524395 GEG524395 GOC524395 GXY524395 HHU524395 HRQ524395 IBM524395 ILI524395 IVE524395 JFA524395 JOW524395 JYS524395 KIO524395 KSK524395 LCG524395 LMC524395 LVY524395 MFU524395 MPQ524395 MZM524395 NJI524395 NTE524395 ODA524395 OMW524395 OWS524395 PGO524395 PQK524395 QAG524395 QKC524395 QTY524395 RDU524395 RNQ524395 RXM524395 SHI524395 SRE524395 TBA524395 TKW524395 TUS524395 UEO524395 UOK524395 UYG524395 VIC524395 VRY524395 WBU524395 WLQ524395 WVM524395 E589931 JA589931 SW589931 ACS589931 AMO589931 AWK589931 BGG589931 BQC589931 BZY589931 CJU589931 CTQ589931 DDM589931 DNI589931 DXE589931 EHA589931 EQW589931 FAS589931 FKO589931 FUK589931 GEG589931 GOC589931 GXY589931 HHU589931 HRQ589931 IBM589931 ILI589931 IVE589931 JFA589931 JOW589931 JYS589931 KIO589931 KSK589931 LCG589931 LMC589931 LVY589931 MFU589931 MPQ589931 MZM589931 NJI589931 NTE589931 ODA589931 OMW589931 OWS589931 PGO589931 PQK589931 QAG589931 QKC589931 QTY589931 RDU589931 RNQ589931 RXM589931 SHI589931 SRE589931 TBA589931 TKW589931 TUS589931 UEO589931 UOK589931 UYG589931 VIC589931 VRY589931 WBU589931 WLQ589931 WVM589931 E655467 JA655467 SW655467 ACS655467 AMO655467 AWK655467 BGG655467 BQC655467 BZY655467 CJU655467 CTQ655467 DDM655467 DNI655467 DXE655467 EHA655467 EQW655467 FAS655467 FKO655467 FUK655467 GEG655467 GOC655467 GXY655467 HHU655467 HRQ655467 IBM655467 ILI655467 IVE655467 JFA655467 JOW655467 JYS655467 KIO655467 KSK655467 LCG655467 LMC655467 LVY655467 MFU655467 MPQ655467 MZM655467 NJI655467 NTE655467 ODA655467 OMW655467 OWS655467 PGO655467 PQK655467 QAG655467 QKC655467 QTY655467 RDU655467 RNQ655467 RXM655467 SHI655467 SRE655467 TBA655467 TKW655467 TUS655467 UEO655467 UOK655467 UYG655467 VIC655467 VRY655467 WBU655467 WLQ655467 WVM655467 E721003 JA721003 SW721003 ACS721003 AMO721003 AWK721003 BGG721003 BQC721003 BZY721003 CJU721003 CTQ721003 DDM721003 DNI721003 DXE721003 EHA721003 EQW721003 FAS721003 FKO721003 FUK721003 GEG721003 GOC721003 GXY721003 HHU721003 HRQ721003 IBM721003 ILI721003 IVE721003 JFA721003 JOW721003 JYS721003 KIO721003 KSK721003 LCG721003 LMC721003 LVY721003 MFU721003 MPQ721003 MZM721003 NJI721003 NTE721003 ODA721003 OMW721003 OWS721003 PGO721003 PQK721003 QAG721003 QKC721003 QTY721003 RDU721003 RNQ721003 RXM721003 SHI721003 SRE721003 TBA721003 TKW721003 TUS721003 UEO721003 UOK721003 UYG721003 VIC721003 VRY721003 WBU721003 WLQ721003 WVM721003 E786539 JA786539 SW786539 ACS786539 AMO786539 AWK786539 BGG786539 BQC786539 BZY786539 CJU786539 CTQ786539 DDM786539 DNI786539 DXE786539 EHA786539 EQW786539 FAS786539 FKO786539 FUK786539 GEG786539 GOC786539 GXY786539 HHU786539 HRQ786539 IBM786539 ILI786539 IVE786539 JFA786539 JOW786539 JYS786539 KIO786539 KSK786539 LCG786539 LMC786539 LVY786539 MFU786539 MPQ786539 MZM786539 NJI786539 NTE786539 ODA786539 OMW786539 OWS786539 PGO786539 PQK786539 QAG786539 QKC786539 QTY786539 RDU786539 RNQ786539 RXM786539 SHI786539 SRE786539 TBA786539 TKW786539 TUS786539 UEO786539 UOK786539 UYG786539 VIC786539 VRY786539 WBU786539 WLQ786539 WVM786539 E852075 JA852075 SW852075 ACS852075 AMO852075 AWK852075 BGG852075 BQC852075 BZY852075 CJU852075 CTQ852075 DDM852075 DNI852075 DXE852075 EHA852075 EQW852075 FAS852075 FKO852075 FUK852075 GEG852075 GOC852075 GXY852075 HHU852075 HRQ852075 IBM852075 ILI852075 IVE852075 JFA852075 JOW852075 JYS852075 KIO852075 KSK852075 LCG852075 LMC852075 LVY852075 MFU852075 MPQ852075 MZM852075 NJI852075 NTE852075 ODA852075 OMW852075 OWS852075 PGO852075 PQK852075 QAG852075 QKC852075 QTY852075 RDU852075 RNQ852075 RXM852075 SHI852075 SRE852075 TBA852075 TKW852075 TUS852075 UEO852075 UOK852075 UYG852075 VIC852075 VRY852075 WBU852075 WLQ852075 WVM852075 E917611 JA917611 SW917611 ACS917611 AMO917611 AWK917611 BGG917611 BQC917611 BZY917611 CJU917611 CTQ917611 DDM917611 DNI917611 DXE917611 EHA917611 EQW917611 FAS917611 FKO917611 FUK917611 GEG917611 GOC917611 GXY917611 HHU917611 HRQ917611 IBM917611 ILI917611 IVE917611 JFA917611 JOW917611 JYS917611 KIO917611 KSK917611 LCG917611 LMC917611 LVY917611 MFU917611 MPQ917611 MZM917611 NJI917611 NTE917611 ODA917611 OMW917611 OWS917611 PGO917611 PQK917611 QAG917611 QKC917611 QTY917611 RDU917611 RNQ917611 RXM917611 SHI917611 SRE917611 TBA917611 TKW917611 TUS917611 UEO917611 UOK917611 UYG917611 VIC917611 VRY917611 WBU917611 WLQ917611 WVM917611 E983147 JA983147 SW983147 ACS983147 AMO983147 AWK983147 BGG983147 BQC983147 BZY983147 CJU983147 CTQ983147 DDM983147 DNI983147 DXE983147 EHA983147 EQW983147 FAS983147 FKO983147 FUK983147 GEG983147 GOC983147 GXY983147 HHU983147 HRQ983147 IBM983147 ILI983147 IVE983147 JFA983147 JOW983147 JYS983147 KIO983147 KSK983147 LCG983147 LMC983147 LVY983147 MFU983147 MPQ983147 MZM983147 NJI983147 NTE983147 ODA983147 OMW983147 OWS983147 PGO983147 PQK983147 QAG983147 QKC983147 QTY983147 RDU983147 RNQ983147 RXM983147 SHI983147 SRE983147 TBA983147 TKW983147 TUS983147 UEO983147 UOK983147 UYG983147 VIC983147 VRY983147 WBU983147 WLQ983147 WVM983147 E114 JA114 SW114 ACS114 AMO114 AWK114 BGG114 BQC114 BZY114 CJU114 CTQ114 DDM114 DNI114 DXE114 EHA114 EQW114 FAS114 FKO114 FUK114 GEG114 GOC114 GXY114 HHU114 HRQ114 IBM114 ILI114 IVE114 JFA114 JOW114 JYS114 KIO114 KSK114 LCG114 LMC114 LVY114 MFU114 MPQ114 MZM114 NJI114 NTE114 ODA114 OMW114 OWS114 PGO114 PQK114 QAG114 QKC114 QTY114 RDU114 RNQ114 RXM114 SHI114 SRE114 TBA114 TKW114 TUS114 UEO114 UOK114 UYG114 VIC114 VRY114 WBU114 WLQ114 WVM114 E65650 JA65650 SW65650 ACS65650 AMO65650 AWK65650 BGG65650 BQC65650 BZY65650 CJU65650 CTQ65650 DDM65650 DNI65650 DXE65650 EHA65650 EQW65650 FAS65650 FKO65650 FUK65650 GEG65650 GOC65650 GXY65650 HHU65650 HRQ65650 IBM65650 ILI65650 IVE65650 JFA65650 JOW65650 JYS65650 KIO65650 KSK65650 LCG65650 LMC65650 LVY65650 MFU65650 MPQ65650 MZM65650 NJI65650 NTE65650 ODA65650 OMW65650 OWS65650 PGO65650 PQK65650 QAG65650 QKC65650 QTY65650 RDU65650 RNQ65650 RXM65650 SHI65650 SRE65650 TBA65650 TKW65650 TUS65650 UEO65650 UOK65650 UYG65650 VIC65650 VRY65650 WBU65650 WLQ65650 WVM65650 E131186 JA131186 SW131186 ACS131186 AMO131186 AWK131186 BGG131186 BQC131186 BZY131186 CJU131186 CTQ131186 DDM131186 DNI131186 DXE131186 EHA131186 EQW131186 FAS131186 FKO131186 FUK131186 GEG131186 GOC131186 GXY131186 HHU131186 HRQ131186 IBM131186 ILI131186 IVE131186 JFA131186 JOW131186 JYS131186 KIO131186 KSK131186 LCG131186 LMC131186 LVY131186 MFU131186 MPQ131186 MZM131186 NJI131186 NTE131186 ODA131186 OMW131186 OWS131186 PGO131186 PQK131186 QAG131186 QKC131186 QTY131186 RDU131186 RNQ131186 RXM131186 SHI131186 SRE131186 TBA131186 TKW131186 TUS131186 UEO131186 UOK131186 UYG131186 VIC131186 VRY131186 WBU131186 WLQ131186 WVM131186 E196722 JA196722 SW196722 ACS196722 AMO196722 AWK196722 BGG196722 BQC196722 BZY196722 CJU196722 CTQ196722 DDM196722 DNI196722 DXE196722 EHA196722 EQW196722 FAS196722 FKO196722 FUK196722 GEG196722 GOC196722 GXY196722 HHU196722 HRQ196722 IBM196722 ILI196722 IVE196722 JFA196722 JOW196722 JYS196722 KIO196722 KSK196722 LCG196722 LMC196722 LVY196722 MFU196722 MPQ196722 MZM196722 NJI196722 NTE196722 ODA196722 OMW196722 OWS196722 PGO196722 PQK196722 QAG196722 QKC196722 QTY196722 RDU196722 RNQ196722 RXM196722 SHI196722 SRE196722 TBA196722 TKW196722 TUS196722 UEO196722 UOK196722 UYG196722 VIC196722 VRY196722 WBU196722 WLQ196722 WVM196722 E262258 JA262258 SW262258 ACS262258 AMO262258 AWK262258 BGG262258 BQC262258 BZY262258 CJU262258 CTQ262258 DDM262258 DNI262258 DXE262258 EHA262258 EQW262258 FAS262258 FKO262258 FUK262258 GEG262258 GOC262258 GXY262258 HHU262258 HRQ262258 IBM262258 ILI262258 IVE262258 JFA262258 JOW262258 JYS262258 KIO262258 KSK262258 LCG262258 LMC262258 LVY262258 MFU262258 MPQ262258 MZM262258 NJI262258 NTE262258 ODA262258 OMW262258 OWS262258 PGO262258 PQK262258 QAG262258 QKC262258 QTY262258 RDU262258 RNQ262258 RXM262258 SHI262258 SRE262258 TBA262258 TKW262258 TUS262258 UEO262258 UOK262258 UYG262258 VIC262258 VRY262258 WBU262258 WLQ262258 WVM262258 E327794 JA327794 SW327794 ACS327794 AMO327794 AWK327794 BGG327794 BQC327794 BZY327794 CJU327794 CTQ327794 DDM327794 DNI327794 DXE327794 EHA327794 EQW327794 FAS327794 FKO327794 FUK327794 GEG327794 GOC327794 GXY327794 HHU327794 HRQ327794 IBM327794 ILI327794 IVE327794 JFA327794 JOW327794 JYS327794 KIO327794 KSK327794 LCG327794 LMC327794 LVY327794 MFU327794 MPQ327794 MZM327794 NJI327794 NTE327794 ODA327794 OMW327794 OWS327794 PGO327794 PQK327794 QAG327794 QKC327794 QTY327794 RDU327794 RNQ327794 RXM327794 SHI327794 SRE327794 TBA327794 TKW327794 TUS327794 UEO327794 UOK327794 UYG327794 VIC327794 VRY327794 WBU327794 WLQ327794 WVM327794 E393330 JA393330 SW393330 ACS393330 AMO393330 AWK393330 BGG393330 BQC393330 BZY393330 CJU393330 CTQ393330 DDM393330 DNI393330 DXE393330 EHA393330 EQW393330 FAS393330 FKO393330 FUK393330 GEG393330 GOC393330 GXY393330 HHU393330 HRQ393330 IBM393330 ILI393330 IVE393330 JFA393330 JOW393330 JYS393330 KIO393330 KSK393330 LCG393330 LMC393330 LVY393330 MFU393330 MPQ393330 MZM393330 NJI393330 NTE393330 ODA393330 OMW393330 OWS393330 PGO393330 PQK393330 QAG393330 QKC393330 QTY393330 RDU393330 RNQ393330 RXM393330 SHI393330 SRE393330 TBA393330 TKW393330 TUS393330 UEO393330 UOK393330 UYG393330 VIC393330 VRY393330 WBU393330 WLQ393330 WVM393330 E458866 JA458866 SW458866 ACS458866 AMO458866 AWK458866 BGG458866 BQC458866 BZY458866 CJU458866 CTQ458866 DDM458866 DNI458866 DXE458866 EHA458866 EQW458866 FAS458866 FKO458866 FUK458866 GEG458866 GOC458866 GXY458866 HHU458866 HRQ458866 IBM458866 ILI458866 IVE458866 JFA458866 JOW458866 JYS458866 KIO458866 KSK458866 LCG458866 LMC458866 LVY458866 MFU458866 MPQ458866 MZM458866 NJI458866 NTE458866 ODA458866 OMW458866 OWS458866 PGO458866 PQK458866 QAG458866 QKC458866 QTY458866 RDU458866 RNQ458866 RXM458866 SHI458866 SRE458866 TBA458866 TKW458866 TUS458866 UEO458866 UOK458866 UYG458866 VIC458866 VRY458866 WBU458866 WLQ458866 WVM458866 E524402 JA524402 SW524402 ACS524402 AMO524402 AWK524402 BGG524402 BQC524402 BZY524402 CJU524402 CTQ524402 DDM524402 DNI524402 DXE524402 EHA524402 EQW524402 FAS524402 FKO524402 FUK524402 GEG524402 GOC524402 GXY524402 HHU524402 HRQ524402 IBM524402 ILI524402 IVE524402 JFA524402 JOW524402 JYS524402 KIO524402 KSK524402 LCG524402 LMC524402 LVY524402 MFU524402 MPQ524402 MZM524402 NJI524402 NTE524402 ODA524402 OMW524402 OWS524402 PGO524402 PQK524402 QAG524402 QKC524402 QTY524402 RDU524402 RNQ524402 RXM524402 SHI524402 SRE524402 TBA524402 TKW524402 TUS524402 UEO524402 UOK524402 UYG524402 VIC524402 VRY524402 WBU524402 WLQ524402 WVM524402 E589938 JA589938 SW589938 ACS589938 AMO589938 AWK589938 BGG589938 BQC589938 BZY589938 CJU589938 CTQ589938 DDM589938 DNI589938 DXE589938 EHA589938 EQW589938 FAS589938 FKO589938 FUK589938 GEG589938 GOC589938 GXY589938 HHU589938 HRQ589938 IBM589938 ILI589938 IVE589938 JFA589938 JOW589938 JYS589938 KIO589938 KSK589938 LCG589938 LMC589938 LVY589938 MFU589938 MPQ589938 MZM589938 NJI589938 NTE589938 ODA589938 OMW589938 OWS589938 PGO589938 PQK589938 QAG589938 QKC589938 QTY589938 RDU589938 RNQ589938 RXM589938 SHI589938 SRE589938 TBA589938 TKW589938 TUS589938 UEO589938 UOK589938 UYG589938 VIC589938 VRY589938 WBU589938 WLQ589938 WVM589938 E655474 JA655474 SW655474 ACS655474 AMO655474 AWK655474 BGG655474 BQC655474 BZY655474 CJU655474 CTQ655474 DDM655474 DNI655474 DXE655474 EHA655474 EQW655474 FAS655474 FKO655474 FUK655474 GEG655474 GOC655474 GXY655474 HHU655474 HRQ655474 IBM655474 ILI655474 IVE655474 JFA655474 JOW655474 JYS655474 KIO655474 KSK655474 LCG655474 LMC655474 LVY655474 MFU655474 MPQ655474 MZM655474 NJI655474 NTE655474 ODA655474 OMW655474 OWS655474 PGO655474 PQK655474 QAG655474 QKC655474 QTY655474 RDU655474 RNQ655474 RXM655474 SHI655474 SRE655474 TBA655474 TKW655474 TUS655474 UEO655474 UOK655474 UYG655474 VIC655474 VRY655474 WBU655474 WLQ655474 WVM655474 E721010 JA721010 SW721010 ACS721010 AMO721010 AWK721010 BGG721010 BQC721010 BZY721010 CJU721010 CTQ721010 DDM721010 DNI721010 DXE721010 EHA721010 EQW721010 FAS721010 FKO721010 FUK721010 GEG721010 GOC721010 GXY721010 HHU721010 HRQ721010 IBM721010 ILI721010 IVE721010 JFA721010 JOW721010 JYS721010 KIO721010 KSK721010 LCG721010 LMC721010 LVY721010 MFU721010 MPQ721010 MZM721010 NJI721010 NTE721010 ODA721010 OMW721010 OWS721010 PGO721010 PQK721010 QAG721010 QKC721010 QTY721010 RDU721010 RNQ721010 RXM721010 SHI721010 SRE721010 TBA721010 TKW721010 TUS721010 UEO721010 UOK721010 UYG721010 VIC721010 VRY721010 WBU721010 WLQ721010 WVM721010 E786546 JA786546 SW786546 ACS786546 AMO786546 AWK786546 BGG786546 BQC786546 BZY786546 CJU786546 CTQ786546 DDM786546 DNI786546 DXE786546 EHA786546 EQW786546 FAS786546 FKO786546 FUK786546 GEG786546 GOC786546 GXY786546 HHU786546 HRQ786546 IBM786546 ILI786546 IVE786546 JFA786546 JOW786546 JYS786546 KIO786546 KSK786546 LCG786546 LMC786546 LVY786546 MFU786546 MPQ786546 MZM786546 NJI786546 NTE786546 ODA786546 OMW786546 OWS786546 PGO786546 PQK786546 QAG786546 QKC786546 QTY786546 RDU786546 RNQ786546 RXM786546 SHI786546 SRE786546 TBA786546 TKW786546 TUS786546 UEO786546 UOK786546 UYG786546 VIC786546 VRY786546 WBU786546 WLQ786546 WVM786546 E852082 JA852082 SW852082 ACS852082 AMO852082 AWK852082 BGG852082 BQC852082 BZY852082 CJU852082 CTQ852082 DDM852082 DNI852082 DXE852082 EHA852082 EQW852082 FAS852082 FKO852082 FUK852082 GEG852082 GOC852082 GXY852082 HHU852082 HRQ852082 IBM852082 ILI852082 IVE852082 JFA852082 JOW852082 JYS852082 KIO852082 KSK852082 LCG852082 LMC852082 LVY852082 MFU852082 MPQ852082 MZM852082 NJI852082 NTE852082 ODA852082 OMW852082 OWS852082 PGO852082 PQK852082 QAG852082 QKC852082 QTY852082 RDU852082 RNQ852082 RXM852082 SHI852082 SRE852082 TBA852082 TKW852082 TUS852082 UEO852082 UOK852082 UYG852082 VIC852082 VRY852082 WBU852082 WLQ852082 WVM852082 E917618 JA917618 SW917618 ACS917618 AMO917618 AWK917618 BGG917618 BQC917618 BZY917618 CJU917618 CTQ917618 DDM917618 DNI917618 DXE917618 EHA917618 EQW917618 FAS917618 FKO917618 FUK917618 GEG917618 GOC917618 GXY917618 HHU917618 HRQ917618 IBM917618 ILI917618 IVE917618 JFA917618 JOW917618 JYS917618 KIO917618 KSK917618 LCG917618 LMC917618 LVY917618 MFU917618 MPQ917618 MZM917618 NJI917618 NTE917618 ODA917618 OMW917618 OWS917618 PGO917618 PQK917618 QAG917618 QKC917618 QTY917618 RDU917618 RNQ917618 RXM917618 SHI917618 SRE917618 TBA917618 TKW917618 TUS917618 UEO917618 UOK917618 UYG917618 VIC917618 VRY917618 WBU917618 WLQ917618 WVM917618 E983154 JA983154 SW983154 ACS983154 AMO983154 AWK983154 BGG983154 BQC983154 BZY983154 CJU983154 CTQ983154 DDM983154 DNI983154 DXE983154 EHA983154 EQW983154 FAS983154 FKO983154 FUK983154 GEG983154 GOC983154 GXY983154 HHU983154 HRQ983154 IBM983154 ILI983154 IVE983154 JFA983154 JOW983154 JYS983154 KIO983154 KSK983154 LCG983154 LMC983154 LVY983154 MFU983154 MPQ983154 MZM983154 NJI983154 NTE983154 ODA983154 OMW983154 OWS983154 PGO983154 PQK983154 QAG983154 QKC983154 QTY983154 RDU983154 RNQ983154 RXM983154 SHI983154 SRE983154 TBA983154 TKW983154 TUS983154 UEO983154 UOK983154 UYG983154 VIC983154 VRY983154 WBU983154 WLQ983154 WVM983154 H107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H114 JD114 SZ114 ACV114 AMR114 AWN114 BGJ114 BQF114 CAB114 CJX114 CTT114 DDP114 DNL114 DXH114 EHD114 EQZ114 FAV114 FKR114 FUN114 GEJ114 GOF114 GYB114 HHX114 HRT114 IBP114 ILL114 IVH114 JFD114 JOZ114 JYV114 KIR114 KSN114 LCJ114 LMF114 LWB114 MFX114 MPT114 MZP114 NJL114 NTH114 ODD114 OMZ114 OWV114 PGR114 PQN114 QAJ114 QKF114 QUB114 RDX114 RNT114 RXP114 SHL114 SRH114 TBD114 TKZ114 TUV114 UER114 UON114 UYJ114 VIF114 VSB114 WBX114 WLT114 WVP114 H65650 JD65650 SZ65650 ACV65650 AMR65650 AWN65650 BGJ65650 BQF65650 CAB65650 CJX65650 CTT65650 DDP65650 DNL65650 DXH65650 EHD65650 EQZ65650 FAV65650 FKR65650 FUN65650 GEJ65650 GOF65650 GYB65650 HHX65650 HRT65650 IBP65650 ILL65650 IVH65650 JFD65650 JOZ65650 JYV65650 KIR65650 KSN65650 LCJ65650 LMF65650 LWB65650 MFX65650 MPT65650 MZP65650 NJL65650 NTH65650 ODD65650 OMZ65650 OWV65650 PGR65650 PQN65650 QAJ65650 QKF65650 QUB65650 RDX65650 RNT65650 RXP65650 SHL65650 SRH65650 TBD65650 TKZ65650 TUV65650 UER65650 UON65650 UYJ65650 VIF65650 VSB65650 WBX65650 WLT65650 WVP65650 H131186 JD131186 SZ131186 ACV131186 AMR131186 AWN131186 BGJ131186 BQF131186 CAB131186 CJX131186 CTT131186 DDP131186 DNL131186 DXH131186 EHD131186 EQZ131186 FAV131186 FKR131186 FUN131186 GEJ131186 GOF131186 GYB131186 HHX131186 HRT131186 IBP131186 ILL131186 IVH131186 JFD131186 JOZ131186 JYV131186 KIR131186 KSN131186 LCJ131186 LMF131186 LWB131186 MFX131186 MPT131186 MZP131186 NJL131186 NTH131186 ODD131186 OMZ131186 OWV131186 PGR131186 PQN131186 QAJ131186 QKF131186 QUB131186 RDX131186 RNT131186 RXP131186 SHL131186 SRH131186 TBD131186 TKZ131186 TUV131186 UER131186 UON131186 UYJ131186 VIF131186 VSB131186 WBX131186 WLT131186 WVP131186 H196722 JD196722 SZ196722 ACV196722 AMR196722 AWN196722 BGJ196722 BQF196722 CAB196722 CJX196722 CTT196722 DDP196722 DNL196722 DXH196722 EHD196722 EQZ196722 FAV196722 FKR196722 FUN196722 GEJ196722 GOF196722 GYB196722 HHX196722 HRT196722 IBP196722 ILL196722 IVH196722 JFD196722 JOZ196722 JYV196722 KIR196722 KSN196722 LCJ196722 LMF196722 LWB196722 MFX196722 MPT196722 MZP196722 NJL196722 NTH196722 ODD196722 OMZ196722 OWV196722 PGR196722 PQN196722 QAJ196722 QKF196722 QUB196722 RDX196722 RNT196722 RXP196722 SHL196722 SRH196722 TBD196722 TKZ196722 TUV196722 UER196722 UON196722 UYJ196722 VIF196722 VSB196722 WBX196722 WLT196722 WVP196722 H262258 JD262258 SZ262258 ACV262258 AMR262258 AWN262258 BGJ262258 BQF262258 CAB262258 CJX262258 CTT262258 DDP262258 DNL262258 DXH262258 EHD262258 EQZ262258 FAV262258 FKR262258 FUN262258 GEJ262258 GOF262258 GYB262258 HHX262258 HRT262258 IBP262258 ILL262258 IVH262258 JFD262258 JOZ262258 JYV262258 KIR262258 KSN262258 LCJ262258 LMF262258 LWB262258 MFX262258 MPT262258 MZP262258 NJL262258 NTH262258 ODD262258 OMZ262258 OWV262258 PGR262258 PQN262258 QAJ262258 QKF262258 QUB262258 RDX262258 RNT262258 RXP262258 SHL262258 SRH262258 TBD262258 TKZ262258 TUV262258 UER262258 UON262258 UYJ262258 VIF262258 VSB262258 WBX262258 WLT262258 WVP262258 H327794 JD327794 SZ327794 ACV327794 AMR327794 AWN327794 BGJ327794 BQF327794 CAB327794 CJX327794 CTT327794 DDP327794 DNL327794 DXH327794 EHD327794 EQZ327794 FAV327794 FKR327794 FUN327794 GEJ327794 GOF327794 GYB327794 HHX327794 HRT327794 IBP327794 ILL327794 IVH327794 JFD327794 JOZ327794 JYV327794 KIR327794 KSN327794 LCJ327794 LMF327794 LWB327794 MFX327794 MPT327794 MZP327794 NJL327794 NTH327794 ODD327794 OMZ327794 OWV327794 PGR327794 PQN327794 QAJ327794 QKF327794 QUB327794 RDX327794 RNT327794 RXP327794 SHL327794 SRH327794 TBD327794 TKZ327794 TUV327794 UER327794 UON327794 UYJ327794 VIF327794 VSB327794 WBX327794 WLT327794 WVP327794 H393330 JD393330 SZ393330 ACV393330 AMR393330 AWN393330 BGJ393330 BQF393330 CAB393330 CJX393330 CTT393330 DDP393330 DNL393330 DXH393330 EHD393330 EQZ393330 FAV393330 FKR393330 FUN393330 GEJ393330 GOF393330 GYB393330 HHX393330 HRT393330 IBP393330 ILL393330 IVH393330 JFD393330 JOZ393330 JYV393330 KIR393330 KSN393330 LCJ393330 LMF393330 LWB393330 MFX393330 MPT393330 MZP393330 NJL393330 NTH393330 ODD393330 OMZ393330 OWV393330 PGR393330 PQN393330 QAJ393330 QKF393330 QUB393330 RDX393330 RNT393330 RXP393330 SHL393330 SRH393330 TBD393330 TKZ393330 TUV393330 UER393330 UON393330 UYJ393330 VIF393330 VSB393330 WBX393330 WLT393330 WVP393330 H458866 JD458866 SZ458866 ACV458866 AMR458866 AWN458866 BGJ458866 BQF458866 CAB458866 CJX458866 CTT458866 DDP458866 DNL458866 DXH458866 EHD458866 EQZ458866 FAV458866 FKR458866 FUN458866 GEJ458866 GOF458866 GYB458866 HHX458866 HRT458866 IBP458866 ILL458866 IVH458866 JFD458866 JOZ458866 JYV458866 KIR458866 KSN458866 LCJ458866 LMF458866 LWB458866 MFX458866 MPT458866 MZP458866 NJL458866 NTH458866 ODD458866 OMZ458866 OWV458866 PGR458866 PQN458866 QAJ458866 QKF458866 QUB458866 RDX458866 RNT458866 RXP458866 SHL458866 SRH458866 TBD458866 TKZ458866 TUV458866 UER458866 UON458866 UYJ458866 VIF458866 VSB458866 WBX458866 WLT458866 WVP458866 H524402 JD524402 SZ524402 ACV524402 AMR524402 AWN524402 BGJ524402 BQF524402 CAB524402 CJX524402 CTT524402 DDP524402 DNL524402 DXH524402 EHD524402 EQZ524402 FAV524402 FKR524402 FUN524402 GEJ524402 GOF524402 GYB524402 HHX524402 HRT524402 IBP524402 ILL524402 IVH524402 JFD524402 JOZ524402 JYV524402 KIR524402 KSN524402 LCJ524402 LMF524402 LWB524402 MFX524402 MPT524402 MZP524402 NJL524402 NTH524402 ODD524402 OMZ524402 OWV524402 PGR524402 PQN524402 QAJ524402 QKF524402 QUB524402 RDX524402 RNT524402 RXP524402 SHL524402 SRH524402 TBD524402 TKZ524402 TUV524402 UER524402 UON524402 UYJ524402 VIF524402 VSB524402 WBX524402 WLT524402 WVP524402 H589938 JD589938 SZ589938 ACV589938 AMR589938 AWN589938 BGJ589938 BQF589938 CAB589938 CJX589938 CTT589938 DDP589938 DNL589938 DXH589938 EHD589938 EQZ589938 FAV589938 FKR589938 FUN589938 GEJ589938 GOF589938 GYB589938 HHX589938 HRT589938 IBP589938 ILL589938 IVH589938 JFD589938 JOZ589938 JYV589938 KIR589938 KSN589938 LCJ589938 LMF589938 LWB589938 MFX589938 MPT589938 MZP589938 NJL589938 NTH589938 ODD589938 OMZ589938 OWV589938 PGR589938 PQN589938 QAJ589938 QKF589938 QUB589938 RDX589938 RNT589938 RXP589938 SHL589938 SRH589938 TBD589938 TKZ589938 TUV589938 UER589938 UON589938 UYJ589938 VIF589938 VSB589938 WBX589938 WLT589938 WVP589938 H655474 JD655474 SZ655474 ACV655474 AMR655474 AWN655474 BGJ655474 BQF655474 CAB655474 CJX655474 CTT655474 DDP655474 DNL655474 DXH655474 EHD655474 EQZ655474 FAV655474 FKR655474 FUN655474 GEJ655474 GOF655474 GYB655474 HHX655474 HRT655474 IBP655474 ILL655474 IVH655474 JFD655474 JOZ655474 JYV655474 KIR655474 KSN655474 LCJ655474 LMF655474 LWB655474 MFX655474 MPT655474 MZP655474 NJL655474 NTH655474 ODD655474 OMZ655474 OWV655474 PGR655474 PQN655474 QAJ655474 QKF655474 QUB655474 RDX655474 RNT655474 RXP655474 SHL655474 SRH655474 TBD655474 TKZ655474 TUV655474 UER655474 UON655474 UYJ655474 VIF655474 VSB655474 WBX655474 WLT655474 WVP655474 H721010 JD721010 SZ721010 ACV721010 AMR721010 AWN721010 BGJ721010 BQF721010 CAB721010 CJX721010 CTT721010 DDP721010 DNL721010 DXH721010 EHD721010 EQZ721010 FAV721010 FKR721010 FUN721010 GEJ721010 GOF721010 GYB721010 HHX721010 HRT721010 IBP721010 ILL721010 IVH721010 JFD721010 JOZ721010 JYV721010 KIR721010 KSN721010 LCJ721010 LMF721010 LWB721010 MFX721010 MPT721010 MZP721010 NJL721010 NTH721010 ODD721010 OMZ721010 OWV721010 PGR721010 PQN721010 QAJ721010 QKF721010 QUB721010 RDX721010 RNT721010 RXP721010 SHL721010 SRH721010 TBD721010 TKZ721010 TUV721010 UER721010 UON721010 UYJ721010 VIF721010 VSB721010 WBX721010 WLT721010 WVP721010 H786546 JD786546 SZ786546 ACV786546 AMR786546 AWN786546 BGJ786546 BQF786546 CAB786546 CJX786546 CTT786546 DDP786546 DNL786546 DXH786546 EHD786546 EQZ786546 FAV786546 FKR786546 FUN786546 GEJ786546 GOF786546 GYB786546 HHX786546 HRT786546 IBP786546 ILL786546 IVH786546 JFD786546 JOZ786546 JYV786546 KIR786546 KSN786546 LCJ786546 LMF786546 LWB786546 MFX786546 MPT786546 MZP786546 NJL786546 NTH786546 ODD786546 OMZ786546 OWV786546 PGR786546 PQN786546 QAJ786546 QKF786546 QUB786546 RDX786546 RNT786546 RXP786546 SHL786546 SRH786546 TBD786546 TKZ786546 TUV786546 UER786546 UON786546 UYJ786546 VIF786546 VSB786546 WBX786546 WLT786546 WVP786546 H852082 JD852082 SZ852082 ACV852082 AMR852082 AWN852082 BGJ852082 BQF852082 CAB852082 CJX852082 CTT852082 DDP852082 DNL852082 DXH852082 EHD852082 EQZ852082 FAV852082 FKR852082 FUN852082 GEJ852082 GOF852082 GYB852082 HHX852082 HRT852082 IBP852082 ILL852082 IVH852082 JFD852082 JOZ852082 JYV852082 KIR852082 KSN852082 LCJ852082 LMF852082 LWB852082 MFX852082 MPT852082 MZP852082 NJL852082 NTH852082 ODD852082 OMZ852082 OWV852082 PGR852082 PQN852082 QAJ852082 QKF852082 QUB852082 RDX852082 RNT852082 RXP852082 SHL852082 SRH852082 TBD852082 TKZ852082 TUV852082 UER852082 UON852082 UYJ852082 VIF852082 VSB852082 WBX852082 WLT852082 WVP852082 H917618 JD917618 SZ917618 ACV917618 AMR917618 AWN917618 BGJ917618 BQF917618 CAB917618 CJX917618 CTT917618 DDP917618 DNL917618 DXH917618 EHD917618 EQZ917618 FAV917618 FKR917618 FUN917618 GEJ917618 GOF917618 GYB917618 HHX917618 HRT917618 IBP917618 ILL917618 IVH917618 JFD917618 JOZ917618 JYV917618 KIR917618 KSN917618 LCJ917618 LMF917618 LWB917618 MFX917618 MPT917618 MZP917618 NJL917618 NTH917618 ODD917618 OMZ917618 OWV917618 PGR917618 PQN917618 QAJ917618 QKF917618 QUB917618 RDX917618 RNT917618 RXP917618 SHL917618 SRH917618 TBD917618 TKZ917618 TUV917618 UER917618 UON917618 UYJ917618 VIF917618 VSB917618 WBX917618 WLT917618 WVP917618 H983154 JD983154 SZ983154 ACV983154 AMR983154 AWN983154 BGJ983154 BQF983154 CAB983154 CJX983154 CTT983154 DDP983154 DNL983154 DXH983154 EHD983154 EQZ983154 FAV983154 FKR983154 FUN983154 GEJ983154 GOF983154 GYB983154 HHX983154 HRT983154 IBP983154 ILL983154 IVH983154 JFD983154 JOZ983154 JYV983154 KIR983154 KSN983154 LCJ983154 LMF983154 LWB983154 MFX983154 MPT983154 MZP983154 NJL983154 NTH983154 ODD983154 OMZ983154 OWV983154 PGR983154 PQN983154 QAJ983154 QKF983154 QUB983154 RDX983154 RNT983154 RXP983154 SHL983154 SRH983154 TBD983154 TKZ983154 TUV983154 UER983154 UON983154 UYJ983154 VIF983154 VSB983154 WBX983154 WLT983154 WVP983154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K65643 JG65643 TC65643 ACY65643 AMU65643 AWQ65643 BGM65643 BQI65643 CAE65643 CKA65643 CTW65643 DDS65643 DNO65643 DXK65643 EHG65643 ERC65643 FAY65643 FKU65643 FUQ65643 GEM65643 GOI65643 GYE65643 HIA65643 HRW65643 IBS65643 ILO65643 IVK65643 JFG65643 JPC65643 JYY65643 KIU65643 KSQ65643 LCM65643 LMI65643 LWE65643 MGA65643 MPW65643 MZS65643 NJO65643 NTK65643 ODG65643 ONC65643 OWY65643 PGU65643 PQQ65643 QAM65643 QKI65643 QUE65643 REA65643 RNW65643 RXS65643 SHO65643 SRK65643 TBG65643 TLC65643 TUY65643 UEU65643 UOQ65643 UYM65643 VII65643 VSE65643 WCA65643 WLW65643 WVS65643 K131179 JG131179 TC131179 ACY131179 AMU131179 AWQ131179 BGM131179 BQI131179 CAE131179 CKA131179 CTW131179 DDS131179 DNO131179 DXK131179 EHG131179 ERC131179 FAY131179 FKU131179 FUQ131179 GEM131179 GOI131179 GYE131179 HIA131179 HRW131179 IBS131179 ILO131179 IVK131179 JFG131179 JPC131179 JYY131179 KIU131179 KSQ131179 LCM131179 LMI131179 LWE131179 MGA131179 MPW131179 MZS131179 NJO131179 NTK131179 ODG131179 ONC131179 OWY131179 PGU131179 PQQ131179 QAM131179 QKI131179 QUE131179 REA131179 RNW131179 RXS131179 SHO131179 SRK131179 TBG131179 TLC131179 TUY131179 UEU131179 UOQ131179 UYM131179 VII131179 VSE131179 WCA131179 WLW131179 WVS131179 K196715 JG196715 TC196715 ACY196715 AMU196715 AWQ196715 BGM196715 BQI196715 CAE196715 CKA196715 CTW196715 DDS196715 DNO196715 DXK196715 EHG196715 ERC196715 FAY196715 FKU196715 FUQ196715 GEM196715 GOI196715 GYE196715 HIA196715 HRW196715 IBS196715 ILO196715 IVK196715 JFG196715 JPC196715 JYY196715 KIU196715 KSQ196715 LCM196715 LMI196715 LWE196715 MGA196715 MPW196715 MZS196715 NJO196715 NTK196715 ODG196715 ONC196715 OWY196715 PGU196715 PQQ196715 QAM196715 QKI196715 QUE196715 REA196715 RNW196715 RXS196715 SHO196715 SRK196715 TBG196715 TLC196715 TUY196715 UEU196715 UOQ196715 UYM196715 VII196715 VSE196715 WCA196715 WLW196715 WVS196715 K262251 JG262251 TC262251 ACY262251 AMU262251 AWQ262251 BGM262251 BQI262251 CAE262251 CKA262251 CTW262251 DDS262251 DNO262251 DXK262251 EHG262251 ERC262251 FAY262251 FKU262251 FUQ262251 GEM262251 GOI262251 GYE262251 HIA262251 HRW262251 IBS262251 ILO262251 IVK262251 JFG262251 JPC262251 JYY262251 KIU262251 KSQ262251 LCM262251 LMI262251 LWE262251 MGA262251 MPW262251 MZS262251 NJO262251 NTK262251 ODG262251 ONC262251 OWY262251 PGU262251 PQQ262251 QAM262251 QKI262251 QUE262251 REA262251 RNW262251 RXS262251 SHO262251 SRK262251 TBG262251 TLC262251 TUY262251 UEU262251 UOQ262251 UYM262251 VII262251 VSE262251 WCA262251 WLW262251 WVS262251 K327787 JG327787 TC327787 ACY327787 AMU327787 AWQ327787 BGM327787 BQI327787 CAE327787 CKA327787 CTW327787 DDS327787 DNO327787 DXK327787 EHG327787 ERC327787 FAY327787 FKU327787 FUQ327787 GEM327787 GOI327787 GYE327787 HIA327787 HRW327787 IBS327787 ILO327787 IVK327787 JFG327787 JPC327787 JYY327787 KIU327787 KSQ327787 LCM327787 LMI327787 LWE327787 MGA327787 MPW327787 MZS327787 NJO327787 NTK327787 ODG327787 ONC327787 OWY327787 PGU327787 PQQ327787 QAM327787 QKI327787 QUE327787 REA327787 RNW327787 RXS327787 SHO327787 SRK327787 TBG327787 TLC327787 TUY327787 UEU327787 UOQ327787 UYM327787 VII327787 VSE327787 WCA327787 WLW327787 WVS327787 K393323 JG393323 TC393323 ACY393323 AMU393323 AWQ393323 BGM393323 BQI393323 CAE393323 CKA393323 CTW393323 DDS393323 DNO393323 DXK393323 EHG393323 ERC393323 FAY393323 FKU393323 FUQ393323 GEM393323 GOI393323 GYE393323 HIA393323 HRW393323 IBS393323 ILO393323 IVK393323 JFG393323 JPC393323 JYY393323 KIU393323 KSQ393323 LCM393323 LMI393323 LWE393323 MGA393323 MPW393323 MZS393323 NJO393323 NTK393323 ODG393323 ONC393323 OWY393323 PGU393323 PQQ393323 QAM393323 QKI393323 QUE393323 REA393323 RNW393323 RXS393323 SHO393323 SRK393323 TBG393323 TLC393323 TUY393323 UEU393323 UOQ393323 UYM393323 VII393323 VSE393323 WCA393323 WLW393323 WVS393323 K458859 JG458859 TC458859 ACY458859 AMU458859 AWQ458859 BGM458859 BQI458859 CAE458859 CKA458859 CTW458859 DDS458859 DNO458859 DXK458859 EHG458859 ERC458859 FAY458859 FKU458859 FUQ458859 GEM458859 GOI458859 GYE458859 HIA458859 HRW458859 IBS458859 ILO458859 IVK458859 JFG458859 JPC458859 JYY458859 KIU458859 KSQ458859 LCM458859 LMI458859 LWE458859 MGA458859 MPW458859 MZS458859 NJO458859 NTK458859 ODG458859 ONC458859 OWY458859 PGU458859 PQQ458859 QAM458859 QKI458859 QUE458859 REA458859 RNW458859 RXS458859 SHO458859 SRK458859 TBG458859 TLC458859 TUY458859 UEU458859 UOQ458859 UYM458859 VII458859 VSE458859 WCA458859 WLW458859 WVS458859 K524395 JG524395 TC524395 ACY524395 AMU524395 AWQ524395 BGM524395 BQI524395 CAE524395 CKA524395 CTW524395 DDS524395 DNO524395 DXK524395 EHG524395 ERC524395 FAY524395 FKU524395 FUQ524395 GEM524395 GOI524395 GYE524395 HIA524395 HRW524395 IBS524395 ILO524395 IVK524395 JFG524395 JPC524395 JYY524395 KIU524395 KSQ524395 LCM524395 LMI524395 LWE524395 MGA524395 MPW524395 MZS524395 NJO524395 NTK524395 ODG524395 ONC524395 OWY524395 PGU524395 PQQ524395 QAM524395 QKI524395 QUE524395 REA524395 RNW524395 RXS524395 SHO524395 SRK524395 TBG524395 TLC524395 TUY524395 UEU524395 UOQ524395 UYM524395 VII524395 VSE524395 WCA524395 WLW524395 WVS524395 K589931 JG589931 TC589931 ACY589931 AMU589931 AWQ589931 BGM589931 BQI589931 CAE589931 CKA589931 CTW589931 DDS589931 DNO589931 DXK589931 EHG589931 ERC589931 FAY589931 FKU589931 FUQ589931 GEM589931 GOI589931 GYE589931 HIA589931 HRW589931 IBS589931 ILO589931 IVK589931 JFG589931 JPC589931 JYY589931 KIU589931 KSQ589931 LCM589931 LMI589931 LWE589931 MGA589931 MPW589931 MZS589931 NJO589931 NTK589931 ODG589931 ONC589931 OWY589931 PGU589931 PQQ589931 QAM589931 QKI589931 QUE589931 REA589931 RNW589931 RXS589931 SHO589931 SRK589931 TBG589931 TLC589931 TUY589931 UEU589931 UOQ589931 UYM589931 VII589931 VSE589931 WCA589931 WLW589931 WVS589931 K655467 JG655467 TC655467 ACY655467 AMU655467 AWQ655467 BGM655467 BQI655467 CAE655467 CKA655467 CTW655467 DDS655467 DNO655467 DXK655467 EHG655467 ERC655467 FAY655467 FKU655467 FUQ655467 GEM655467 GOI655467 GYE655467 HIA655467 HRW655467 IBS655467 ILO655467 IVK655467 JFG655467 JPC655467 JYY655467 KIU655467 KSQ655467 LCM655467 LMI655467 LWE655467 MGA655467 MPW655467 MZS655467 NJO655467 NTK655467 ODG655467 ONC655467 OWY655467 PGU655467 PQQ655467 QAM655467 QKI655467 QUE655467 REA655467 RNW655467 RXS655467 SHO655467 SRK655467 TBG655467 TLC655467 TUY655467 UEU655467 UOQ655467 UYM655467 VII655467 VSE655467 WCA655467 WLW655467 WVS655467 K721003 JG721003 TC721003 ACY721003 AMU721003 AWQ721003 BGM721003 BQI721003 CAE721003 CKA721003 CTW721003 DDS721003 DNO721003 DXK721003 EHG721003 ERC721003 FAY721003 FKU721003 FUQ721003 GEM721003 GOI721003 GYE721003 HIA721003 HRW721003 IBS721003 ILO721003 IVK721003 JFG721003 JPC721003 JYY721003 KIU721003 KSQ721003 LCM721003 LMI721003 LWE721003 MGA721003 MPW721003 MZS721003 NJO721003 NTK721003 ODG721003 ONC721003 OWY721003 PGU721003 PQQ721003 QAM721003 QKI721003 QUE721003 REA721003 RNW721003 RXS721003 SHO721003 SRK721003 TBG721003 TLC721003 TUY721003 UEU721003 UOQ721003 UYM721003 VII721003 VSE721003 WCA721003 WLW721003 WVS721003 K786539 JG786539 TC786539 ACY786539 AMU786539 AWQ786539 BGM786539 BQI786539 CAE786539 CKA786539 CTW786539 DDS786539 DNO786539 DXK786539 EHG786539 ERC786539 FAY786539 FKU786539 FUQ786539 GEM786539 GOI786539 GYE786539 HIA786539 HRW786539 IBS786539 ILO786539 IVK786539 JFG786539 JPC786539 JYY786539 KIU786539 KSQ786539 LCM786539 LMI786539 LWE786539 MGA786539 MPW786539 MZS786539 NJO786539 NTK786539 ODG786539 ONC786539 OWY786539 PGU786539 PQQ786539 QAM786539 QKI786539 QUE786539 REA786539 RNW786539 RXS786539 SHO786539 SRK786539 TBG786539 TLC786539 TUY786539 UEU786539 UOQ786539 UYM786539 VII786539 VSE786539 WCA786539 WLW786539 WVS786539 K852075 JG852075 TC852075 ACY852075 AMU852075 AWQ852075 BGM852075 BQI852075 CAE852075 CKA852075 CTW852075 DDS852075 DNO852075 DXK852075 EHG852075 ERC852075 FAY852075 FKU852075 FUQ852075 GEM852075 GOI852075 GYE852075 HIA852075 HRW852075 IBS852075 ILO852075 IVK852075 JFG852075 JPC852075 JYY852075 KIU852075 KSQ852075 LCM852075 LMI852075 LWE852075 MGA852075 MPW852075 MZS852075 NJO852075 NTK852075 ODG852075 ONC852075 OWY852075 PGU852075 PQQ852075 QAM852075 QKI852075 QUE852075 REA852075 RNW852075 RXS852075 SHO852075 SRK852075 TBG852075 TLC852075 TUY852075 UEU852075 UOQ852075 UYM852075 VII852075 VSE852075 WCA852075 WLW852075 WVS852075 K917611 JG917611 TC917611 ACY917611 AMU917611 AWQ917611 BGM917611 BQI917611 CAE917611 CKA917611 CTW917611 DDS917611 DNO917611 DXK917611 EHG917611 ERC917611 FAY917611 FKU917611 FUQ917611 GEM917611 GOI917611 GYE917611 HIA917611 HRW917611 IBS917611 ILO917611 IVK917611 JFG917611 JPC917611 JYY917611 KIU917611 KSQ917611 LCM917611 LMI917611 LWE917611 MGA917611 MPW917611 MZS917611 NJO917611 NTK917611 ODG917611 ONC917611 OWY917611 PGU917611 PQQ917611 QAM917611 QKI917611 QUE917611 REA917611 RNW917611 RXS917611 SHO917611 SRK917611 TBG917611 TLC917611 TUY917611 UEU917611 UOQ917611 UYM917611 VII917611 VSE917611 WCA917611 WLW917611 WVS917611 K983147 JG983147 TC983147 ACY983147 AMU983147 AWQ983147 BGM983147 BQI983147 CAE983147 CKA983147 CTW983147 DDS983147 DNO983147 DXK983147 EHG983147 ERC983147 FAY983147 FKU983147 FUQ983147 GEM983147 GOI983147 GYE983147 HIA983147 HRW983147 IBS983147 ILO983147 IVK983147 JFG983147 JPC983147 JYY983147 KIU983147 KSQ983147 LCM983147 LMI983147 LWE983147 MGA983147 MPW983147 MZS983147 NJO983147 NTK983147 ODG983147 ONC983147 OWY983147 PGU983147 PQQ983147 QAM983147 QKI983147 QUE983147 REA983147 RNW983147 RXS983147 SHO983147 SRK983147 TBG983147 TLC983147 TUY983147 UEU983147 UOQ983147 UYM983147 VII983147 VSE983147 WCA983147 WLW983147 WVS983147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K65650 JG65650 TC65650 ACY65650 AMU65650 AWQ65650 BGM65650 BQI65650 CAE65650 CKA65650 CTW65650 DDS65650 DNO65650 DXK65650 EHG65650 ERC65650 FAY65650 FKU65650 FUQ65650 GEM65650 GOI65650 GYE65650 HIA65650 HRW65650 IBS65650 ILO65650 IVK65650 JFG65650 JPC65650 JYY65650 KIU65650 KSQ65650 LCM65650 LMI65650 LWE65650 MGA65650 MPW65650 MZS65650 NJO65650 NTK65650 ODG65650 ONC65650 OWY65650 PGU65650 PQQ65650 QAM65650 QKI65650 QUE65650 REA65650 RNW65650 RXS65650 SHO65650 SRK65650 TBG65650 TLC65650 TUY65650 UEU65650 UOQ65650 UYM65650 VII65650 VSE65650 WCA65650 WLW65650 WVS65650 K131186 JG131186 TC131186 ACY131186 AMU131186 AWQ131186 BGM131186 BQI131186 CAE131186 CKA131186 CTW131186 DDS131186 DNO131186 DXK131186 EHG131186 ERC131186 FAY131186 FKU131186 FUQ131186 GEM131186 GOI131186 GYE131186 HIA131186 HRW131186 IBS131186 ILO131186 IVK131186 JFG131186 JPC131186 JYY131186 KIU131186 KSQ131186 LCM131186 LMI131186 LWE131186 MGA131186 MPW131186 MZS131186 NJO131186 NTK131186 ODG131186 ONC131186 OWY131186 PGU131186 PQQ131186 QAM131186 QKI131186 QUE131186 REA131186 RNW131186 RXS131186 SHO131186 SRK131186 TBG131186 TLC131186 TUY131186 UEU131186 UOQ131186 UYM131186 VII131186 VSE131186 WCA131186 WLW131186 WVS131186 K196722 JG196722 TC196722 ACY196722 AMU196722 AWQ196722 BGM196722 BQI196722 CAE196722 CKA196722 CTW196722 DDS196722 DNO196722 DXK196722 EHG196722 ERC196722 FAY196722 FKU196722 FUQ196722 GEM196722 GOI196722 GYE196722 HIA196722 HRW196722 IBS196722 ILO196722 IVK196722 JFG196722 JPC196722 JYY196722 KIU196722 KSQ196722 LCM196722 LMI196722 LWE196722 MGA196722 MPW196722 MZS196722 NJO196722 NTK196722 ODG196722 ONC196722 OWY196722 PGU196722 PQQ196722 QAM196722 QKI196722 QUE196722 REA196722 RNW196722 RXS196722 SHO196722 SRK196722 TBG196722 TLC196722 TUY196722 UEU196722 UOQ196722 UYM196722 VII196722 VSE196722 WCA196722 WLW196722 WVS196722 K262258 JG262258 TC262258 ACY262258 AMU262258 AWQ262258 BGM262258 BQI262258 CAE262258 CKA262258 CTW262258 DDS262258 DNO262258 DXK262258 EHG262258 ERC262258 FAY262258 FKU262258 FUQ262258 GEM262258 GOI262258 GYE262258 HIA262258 HRW262258 IBS262258 ILO262258 IVK262258 JFG262258 JPC262258 JYY262258 KIU262258 KSQ262258 LCM262258 LMI262258 LWE262258 MGA262258 MPW262258 MZS262258 NJO262258 NTK262258 ODG262258 ONC262258 OWY262258 PGU262258 PQQ262258 QAM262258 QKI262258 QUE262258 REA262258 RNW262258 RXS262258 SHO262258 SRK262258 TBG262258 TLC262258 TUY262258 UEU262258 UOQ262258 UYM262258 VII262258 VSE262258 WCA262258 WLW262258 WVS262258 K327794 JG327794 TC327794 ACY327794 AMU327794 AWQ327794 BGM327794 BQI327794 CAE327794 CKA327794 CTW327794 DDS327794 DNO327794 DXK327794 EHG327794 ERC327794 FAY327794 FKU327794 FUQ327794 GEM327794 GOI327794 GYE327794 HIA327794 HRW327794 IBS327794 ILO327794 IVK327794 JFG327794 JPC327794 JYY327794 KIU327794 KSQ327794 LCM327794 LMI327794 LWE327794 MGA327794 MPW327794 MZS327794 NJO327794 NTK327794 ODG327794 ONC327794 OWY327794 PGU327794 PQQ327794 QAM327794 QKI327794 QUE327794 REA327794 RNW327794 RXS327794 SHO327794 SRK327794 TBG327794 TLC327794 TUY327794 UEU327794 UOQ327794 UYM327794 VII327794 VSE327794 WCA327794 WLW327794 WVS327794 K393330 JG393330 TC393330 ACY393330 AMU393330 AWQ393330 BGM393330 BQI393330 CAE393330 CKA393330 CTW393330 DDS393330 DNO393330 DXK393330 EHG393330 ERC393330 FAY393330 FKU393330 FUQ393330 GEM393330 GOI393330 GYE393330 HIA393330 HRW393330 IBS393330 ILO393330 IVK393330 JFG393330 JPC393330 JYY393330 KIU393330 KSQ393330 LCM393330 LMI393330 LWE393330 MGA393330 MPW393330 MZS393330 NJO393330 NTK393330 ODG393330 ONC393330 OWY393330 PGU393330 PQQ393330 QAM393330 QKI393330 QUE393330 REA393330 RNW393330 RXS393330 SHO393330 SRK393330 TBG393330 TLC393330 TUY393330 UEU393330 UOQ393330 UYM393330 VII393330 VSE393330 WCA393330 WLW393330 WVS393330 K458866 JG458866 TC458866 ACY458866 AMU458866 AWQ458866 BGM458866 BQI458866 CAE458866 CKA458866 CTW458866 DDS458866 DNO458866 DXK458866 EHG458866 ERC458866 FAY458866 FKU458866 FUQ458866 GEM458866 GOI458866 GYE458866 HIA458866 HRW458866 IBS458866 ILO458866 IVK458866 JFG458866 JPC458866 JYY458866 KIU458866 KSQ458866 LCM458866 LMI458866 LWE458866 MGA458866 MPW458866 MZS458866 NJO458866 NTK458866 ODG458866 ONC458866 OWY458866 PGU458866 PQQ458866 QAM458866 QKI458866 QUE458866 REA458866 RNW458866 RXS458866 SHO458866 SRK458866 TBG458866 TLC458866 TUY458866 UEU458866 UOQ458866 UYM458866 VII458866 VSE458866 WCA458866 WLW458866 WVS458866 K524402 JG524402 TC524402 ACY524402 AMU524402 AWQ524402 BGM524402 BQI524402 CAE524402 CKA524402 CTW524402 DDS524402 DNO524402 DXK524402 EHG524402 ERC524402 FAY524402 FKU524402 FUQ524402 GEM524402 GOI524402 GYE524402 HIA524402 HRW524402 IBS524402 ILO524402 IVK524402 JFG524402 JPC524402 JYY524402 KIU524402 KSQ524402 LCM524402 LMI524402 LWE524402 MGA524402 MPW524402 MZS524402 NJO524402 NTK524402 ODG524402 ONC524402 OWY524402 PGU524402 PQQ524402 QAM524402 QKI524402 QUE524402 REA524402 RNW524402 RXS524402 SHO524402 SRK524402 TBG524402 TLC524402 TUY524402 UEU524402 UOQ524402 UYM524402 VII524402 VSE524402 WCA524402 WLW524402 WVS524402 K589938 JG589938 TC589938 ACY589938 AMU589938 AWQ589938 BGM589938 BQI589938 CAE589938 CKA589938 CTW589938 DDS589938 DNO589938 DXK589938 EHG589938 ERC589938 FAY589938 FKU589938 FUQ589938 GEM589938 GOI589938 GYE589938 HIA589938 HRW589938 IBS589938 ILO589938 IVK589938 JFG589938 JPC589938 JYY589938 KIU589938 KSQ589938 LCM589938 LMI589938 LWE589938 MGA589938 MPW589938 MZS589938 NJO589938 NTK589938 ODG589938 ONC589938 OWY589938 PGU589938 PQQ589938 QAM589938 QKI589938 QUE589938 REA589938 RNW589938 RXS589938 SHO589938 SRK589938 TBG589938 TLC589938 TUY589938 UEU589938 UOQ589938 UYM589938 VII589938 VSE589938 WCA589938 WLW589938 WVS589938 K655474 JG655474 TC655474 ACY655474 AMU655474 AWQ655474 BGM655474 BQI655474 CAE655474 CKA655474 CTW655474 DDS655474 DNO655474 DXK655474 EHG655474 ERC655474 FAY655474 FKU655474 FUQ655474 GEM655474 GOI655474 GYE655474 HIA655474 HRW655474 IBS655474 ILO655474 IVK655474 JFG655474 JPC655474 JYY655474 KIU655474 KSQ655474 LCM655474 LMI655474 LWE655474 MGA655474 MPW655474 MZS655474 NJO655474 NTK655474 ODG655474 ONC655474 OWY655474 PGU655474 PQQ655474 QAM655474 QKI655474 QUE655474 REA655474 RNW655474 RXS655474 SHO655474 SRK655474 TBG655474 TLC655474 TUY655474 UEU655474 UOQ655474 UYM655474 VII655474 VSE655474 WCA655474 WLW655474 WVS655474 K721010 JG721010 TC721010 ACY721010 AMU721010 AWQ721010 BGM721010 BQI721010 CAE721010 CKA721010 CTW721010 DDS721010 DNO721010 DXK721010 EHG721010 ERC721010 FAY721010 FKU721010 FUQ721010 GEM721010 GOI721010 GYE721010 HIA721010 HRW721010 IBS721010 ILO721010 IVK721010 JFG721010 JPC721010 JYY721010 KIU721010 KSQ721010 LCM721010 LMI721010 LWE721010 MGA721010 MPW721010 MZS721010 NJO721010 NTK721010 ODG721010 ONC721010 OWY721010 PGU721010 PQQ721010 QAM721010 QKI721010 QUE721010 REA721010 RNW721010 RXS721010 SHO721010 SRK721010 TBG721010 TLC721010 TUY721010 UEU721010 UOQ721010 UYM721010 VII721010 VSE721010 WCA721010 WLW721010 WVS721010 K786546 JG786546 TC786546 ACY786546 AMU786546 AWQ786546 BGM786546 BQI786546 CAE786546 CKA786546 CTW786546 DDS786546 DNO786546 DXK786546 EHG786546 ERC786546 FAY786546 FKU786546 FUQ786546 GEM786546 GOI786546 GYE786546 HIA786546 HRW786546 IBS786546 ILO786546 IVK786546 JFG786546 JPC786546 JYY786546 KIU786546 KSQ786546 LCM786546 LMI786546 LWE786546 MGA786546 MPW786546 MZS786546 NJO786546 NTK786546 ODG786546 ONC786546 OWY786546 PGU786546 PQQ786546 QAM786546 QKI786546 QUE786546 REA786546 RNW786546 RXS786546 SHO786546 SRK786546 TBG786546 TLC786546 TUY786546 UEU786546 UOQ786546 UYM786546 VII786546 VSE786546 WCA786546 WLW786546 WVS786546 K852082 JG852082 TC852082 ACY852082 AMU852082 AWQ852082 BGM852082 BQI852082 CAE852082 CKA852082 CTW852082 DDS852082 DNO852082 DXK852082 EHG852082 ERC852082 FAY852082 FKU852082 FUQ852082 GEM852082 GOI852082 GYE852082 HIA852082 HRW852082 IBS852082 ILO852082 IVK852082 JFG852082 JPC852082 JYY852082 KIU852082 KSQ852082 LCM852082 LMI852082 LWE852082 MGA852082 MPW852082 MZS852082 NJO852082 NTK852082 ODG852082 ONC852082 OWY852082 PGU852082 PQQ852082 QAM852082 QKI852082 QUE852082 REA852082 RNW852082 RXS852082 SHO852082 SRK852082 TBG852082 TLC852082 TUY852082 UEU852082 UOQ852082 UYM852082 VII852082 VSE852082 WCA852082 WLW852082 WVS852082 K917618 JG917618 TC917618 ACY917618 AMU917618 AWQ917618 BGM917618 BQI917618 CAE917618 CKA917618 CTW917618 DDS917618 DNO917618 DXK917618 EHG917618 ERC917618 FAY917618 FKU917618 FUQ917618 GEM917618 GOI917618 GYE917618 HIA917618 HRW917618 IBS917618 ILO917618 IVK917618 JFG917618 JPC917618 JYY917618 KIU917618 KSQ917618 LCM917618 LMI917618 LWE917618 MGA917618 MPW917618 MZS917618 NJO917618 NTK917618 ODG917618 ONC917618 OWY917618 PGU917618 PQQ917618 QAM917618 QKI917618 QUE917618 REA917618 RNW917618 RXS917618 SHO917618 SRK917618 TBG917618 TLC917618 TUY917618 UEU917618 UOQ917618 UYM917618 VII917618 VSE917618 WCA917618 WLW917618 WVS917618 K983154 JG983154 TC983154 ACY983154 AMU983154 AWQ983154 BGM983154 BQI983154 CAE983154 CKA983154 CTW983154 DDS983154 DNO983154 DXK983154 EHG983154 ERC983154 FAY983154 FKU983154 FUQ983154 GEM983154 GOI983154 GYE983154 HIA983154 HRW983154 IBS983154 ILO983154 IVK983154 JFG983154 JPC983154 JYY983154 KIU983154 KSQ983154 LCM983154 LMI983154 LWE983154 MGA983154 MPW983154 MZS983154 NJO983154 NTK983154 ODG983154 ONC983154 OWY983154 PGU983154 PQQ983154 QAM983154 QKI983154 QUE983154 REA983154 RNW983154 RXS983154 SHO983154 SRK983154 TBG983154 TLC983154 TUY983154 UEU983154 UOQ983154 UYM983154 VII983154 VSE983154 WCA983154 WLW983154 WVS983154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N65643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N131179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N196715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N262251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N327787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N393323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N458859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N524395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N589931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N655467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N721003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N786539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N852075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N917611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N983147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N114 JJ114 TF114 ADB114 AMX114 AWT114 BGP114 BQL114 CAH114 CKD114 CTZ114 DDV114 DNR114 DXN114 EHJ114 ERF114 FBB114 FKX114 FUT114 GEP114 GOL114 GYH114 HID114 HRZ114 IBV114 ILR114 IVN114 JFJ114 JPF114 JZB114 KIX114 KST114 LCP114 LML114 LWH114 MGD114 MPZ114 MZV114 NJR114 NTN114 ODJ114 ONF114 OXB114 PGX114 PQT114 QAP114 QKL114 QUH114 RED114 RNZ114 RXV114 SHR114 SRN114 TBJ114 TLF114 TVB114 UEX114 UOT114 UYP114 VIL114 VSH114 WCD114 WLZ114 WVV114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Q107 JM107 TI107 ADE107 ANA107 AWW107 BGS107 BQO107 CAK107 CKG107 CUC107 DDY107 DNU107 DXQ107 EHM107 ERI107 FBE107 FLA107 FUW107 GES107 GOO107 GYK107 HIG107 HSC107 IBY107 ILU107 IVQ107 JFM107 JPI107 JZE107 KJA107 KSW107 LCS107 LMO107 LWK107 MGG107 MQC107 MZY107 NJU107 NTQ107 ODM107 ONI107 OXE107 PHA107 PQW107 QAS107 QKO107 QUK107 REG107 ROC107 RXY107 SHU107 SRQ107 TBM107 TLI107 TVE107 UFA107 UOW107 UYS107 VIO107 VSK107 WCG107 WMC107 WVY107 Q65643 JM65643 TI65643 ADE65643 ANA65643 AWW65643 BGS65643 BQO65643 CAK65643 CKG65643 CUC65643 DDY65643 DNU65643 DXQ65643 EHM65643 ERI65643 FBE65643 FLA65643 FUW65643 GES65643 GOO65643 GYK65643 HIG65643 HSC65643 IBY65643 ILU65643 IVQ65643 JFM65643 JPI65643 JZE65643 KJA65643 KSW65643 LCS65643 LMO65643 LWK65643 MGG65643 MQC65643 MZY65643 NJU65643 NTQ65643 ODM65643 ONI65643 OXE65643 PHA65643 PQW65643 QAS65643 QKO65643 QUK65643 REG65643 ROC65643 RXY65643 SHU65643 SRQ65643 TBM65643 TLI65643 TVE65643 UFA65643 UOW65643 UYS65643 VIO65643 VSK65643 WCG65643 WMC65643 WVY65643 Q131179 JM131179 TI131179 ADE131179 ANA131179 AWW131179 BGS131179 BQO131179 CAK131179 CKG131179 CUC131179 DDY131179 DNU131179 DXQ131179 EHM131179 ERI131179 FBE131179 FLA131179 FUW131179 GES131179 GOO131179 GYK131179 HIG131179 HSC131179 IBY131179 ILU131179 IVQ131179 JFM131179 JPI131179 JZE131179 KJA131179 KSW131179 LCS131179 LMO131179 LWK131179 MGG131179 MQC131179 MZY131179 NJU131179 NTQ131179 ODM131179 ONI131179 OXE131179 PHA131179 PQW131179 QAS131179 QKO131179 QUK131179 REG131179 ROC131179 RXY131179 SHU131179 SRQ131179 TBM131179 TLI131179 TVE131179 UFA131179 UOW131179 UYS131179 VIO131179 VSK131179 WCG131179 WMC131179 WVY131179 Q196715 JM196715 TI196715 ADE196715 ANA196715 AWW196715 BGS196715 BQO196715 CAK196715 CKG196715 CUC196715 DDY196715 DNU196715 DXQ196715 EHM196715 ERI196715 FBE196715 FLA196715 FUW196715 GES196715 GOO196715 GYK196715 HIG196715 HSC196715 IBY196715 ILU196715 IVQ196715 JFM196715 JPI196715 JZE196715 KJA196715 KSW196715 LCS196715 LMO196715 LWK196715 MGG196715 MQC196715 MZY196715 NJU196715 NTQ196715 ODM196715 ONI196715 OXE196715 PHA196715 PQW196715 QAS196715 QKO196715 QUK196715 REG196715 ROC196715 RXY196715 SHU196715 SRQ196715 TBM196715 TLI196715 TVE196715 UFA196715 UOW196715 UYS196715 VIO196715 VSK196715 WCG196715 WMC196715 WVY196715 Q262251 JM262251 TI262251 ADE262251 ANA262251 AWW262251 BGS262251 BQO262251 CAK262251 CKG262251 CUC262251 DDY262251 DNU262251 DXQ262251 EHM262251 ERI262251 FBE262251 FLA262251 FUW262251 GES262251 GOO262251 GYK262251 HIG262251 HSC262251 IBY262251 ILU262251 IVQ262251 JFM262251 JPI262251 JZE262251 KJA262251 KSW262251 LCS262251 LMO262251 LWK262251 MGG262251 MQC262251 MZY262251 NJU262251 NTQ262251 ODM262251 ONI262251 OXE262251 PHA262251 PQW262251 QAS262251 QKO262251 QUK262251 REG262251 ROC262251 RXY262251 SHU262251 SRQ262251 TBM262251 TLI262251 TVE262251 UFA262251 UOW262251 UYS262251 VIO262251 VSK262251 WCG262251 WMC262251 WVY262251 Q327787 JM327787 TI327787 ADE327787 ANA327787 AWW327787 BGS327787 BQO327787 CAK327787 CKG327787 CUC327787 DDY327787 DNU327787 DXQ327787 EHM327787 ERI327787 FBE327787 FLA327787 FUW327787 GES327787 GOO327787 GYK327787 HIG327787 HSC327787 IBY327787 ILU327787 IVQ327787 JFM327787 JPI327787 JZE327787 KJA327787 KSW327787 LCS327787 LMO327787 LWK327787 MGG327787 MQC327787 MZY327787 NJU327787 NTQ327787 ODM327787 ONI327787 OXE327787 PHA327787 PQW327787 QAS327787 QKO327787 QUK327787 REG327787 ROC327787 RXY327787 SHU327787 SRQ327787 TBM327787 TLI327787 TVE327787 UFA327787 UOW327787 UYS327787 VIO327787 VSK327787 WCG327787 WMC327787 WVY327787 Q393323 JM393323 TI393323 ADE393323 ANA393323 AWW393323 BGS393323 BQO393323 CAK393323 CKG393323 CUC393323 DDY393323 DNU393323 DXQ393323 EHM393323 ERI393323 FBE393323 FLA393323 FUW393323 GES393323 GOO393323 GYK393323 HIG393323 HSC393323 IBY393323 ILU393323 IVQ393323 JFM393323 JPI393323 JZE393323 KJA393323 KSW393323 LCS393323 LMO393323 LWK393323 MGG393323 MQC393323 MZY393323 NJU393323 NTQ393323 ODM393323 ONI393323 OXE393323 PHA393323 PQW393323 QAS393323 QKO393323 QUK393323 REG393323 ROC393323 RXY393323 SHU393323 SRQ393323 TBM393323 TLI393323 TVE393323 UFA393323 UOW393323 UYS393323 VIO393323 VSK393323 WCG393323 WMC393323 WVY393323 Q458859 JM458859 TI458859 ADE458859 ANA458859 AWW458859 BGS458859 BQO458859 CAK458859 CKG458859 CUC458859 DDY458859 DNU458859 DXQ458859 EHM458859 ERI458859 FBE458859 FLA458859 FUW458859 GES458859 GOO458859 GYK458859 HIG458859 HSC458859 IBY458859 ILU458859 IVQ458859 JFM458859 JPI458859 JZE458859 KJA458859 KSW458859 LCS458859 LMO458859 LWK458859 MGG458859 MQC458859 MZY458859 NJU458859 NTQ458859 ODM458859 ONI458859 OXE458859 PHA458859 PQW458859 QAS458859 QKO458859 QUK458859 REG458859 ROC458859 RXY458859 SHU458859 SRQ458859 TBM458859 TLI458859 TVE458859 UFA458859 UOW458859 UYS458859 VIO458859 VSK458859 WCG458859 WMC458859 WVY458859 Q524395 JM524395 TI524395 ADE524395 ANA524395 AWW524395 BGS524395 BQO524395 CAK524395 CKG524395 CUC524395 DDY524395 DNU524395 DXQ524395 EHM524395 ERI524395 FBE524395 FLA524395 FUW524395 GES524395 GOO524395 GYK524395 HIG524395 HSC524395 IBY524395 ILU524395 IVQ524395 JFM524395 JPI524395 JZE524395 KJA524395 KSW524395 LCS524395 LMO524395 LWK524395 MGG524395 MQC524395 MZY524395 NJU524395 NTQ524395 ODM524395 ONI524395 OXE524395 PHA524395 PQW524395 QAS524395 QKO524395 QUK524395 REG524395 ROC524395 RXY524395 SHU524395 SRQ524395 TBM524395 TLI524395 TVE524395 UFA524395 UOW524395 UYS524395 VIO524395 VSK524395 WCG524395 WMC524395 WVY524395 Q589931 JM589931 TI589931 ADE589931 ANA589931 AWW589931 BGS589931 BQO589931 CAK589931 CKG589931 CUC589931 DDY589931 DNU589931 DXQ589931 EHM589931 ERI589931 FBE589931 FLA589931 FUW589931 GES589931 GOO589931 GYK589931 HIG589931 HSC589931 IBY589931 ILU589931 IVQ589931 JFM589931 JPI589931 JZE589931 KJA589931 KSW589931 LCS589931 LMO589931 LWK589931 MGG589931 MQC589931 MZY589931 NJU589931 NTQ589931 ODM589931 ONI589931 OXE589931 PHA589931 PQW589931 QAS589931 QKO589931 QUK589931 REG589931 ROC589931 RXY589931 SHU589931 SRQ589931 TBM589931 TLI589931 TVE589931 UFA589931 UOW589931 UYS589931 VIO589931 VSK589931 WCG589931 WMC589931 WVY589931 Q655467 JM655467 TI655467 ADE655467 ANA655467 AWW655467 BGS655467 BQO655467 CAK655467 CKG655467 CUC655467 DDY655467 DNU655467 DXQ655467 EHM655467 ERI655467 FBE655467 FLA655467 FUW655467 GES655467 GOO655467 GYK655467 HIG655467 HSC655467 IBY655467 ILU655467 IVQ655467 JFM655467 JPI655467 JZE655467 KJA655467 KSW655467 LCS655467 LMO655467 LWK655467 MGG655467 MQC655467 MZY655467 NJU655467 NTQ655467 ODM655467 ONI655467 OXE655467 PHA655467 PQW655467 QAS655467 QKO655467 QUK655467 REG655467 ROC655467 RXY655467 SHU655467 SRQ655467 TBM655467 TLI655467 TVE655467 UFA655467 UOW655467 UYS655467 VIO655467 VSK655467 WCG655467 WMC655467 WVY655467 Q721003 JM721003 TI721003 ADE721003 ANA721003 AWW721003 BGS721003 BQO721003 CAK721003 CKG721003 CUC721003 DDY721003 DNU721003 DXQ721003 EHM721003 ERI721003 FBE721003 FLA721003 FUW721003 GES721003 GOO721003 GYK721003 HIG721003 HSC721003 IBY721003 ILU721003 IVQ721003 JFM721003 JPI721003 JZE721003 KJA721003 KSW721003 LCS721003 LMO721003 LWK721003 MGG721003 MQC721003 MZY721003 NJU721003 NTQ721003 ODM721003 ONI721003 OXE721003 PHA721003 PQW721003 QAS721003 QKO721003 QUK721003 REG721003 ROC721003 RXY721003 SHU721003 SRQ721003 TBM721003 TLI721003 TVE721003 UFA721003 UOW721003 UYS721003 VIO721003 VSK721003 WCG721003 WMC721003 WVY721003 Q786539 JM786539 TI786539 ADE786539 ANA786539 AWW786539 BGS786539 BQO786539 CAK786539 CKG786539 CUC786539 DDY786539 DNU786539 DXQ786539 EHM786539 ERI786539 FBE786539 FLA786539 FUW786539 GES786539 GOO786539 GYK786539 HIG786539 HSC786539 IBY786539 ILU786539 IVQ786539 JFM786539 JPI786539 JZE786539 KJA786539 KSW786539 LCS786539 LMO786539 LWK786539 MGG786539 MQC786539 MZY786539 NJU786539 NTQ786539 ODM786539 ONI786539 OXE786539 PHA786539 PQW786539 QAS786539 QKO786539 QUK786539 REG786539 ROC786539 RXY786539 SHU786539 SRQ786539 TBM786539 TLI786539 TVE786539 UFA786539 UOW786539 UYS786539 VIO786539 VSK786539 WCG786539 WMC786539 WVY786539 Q852075 JM852075 TI852075 ADE852075 ANA852075 AWW852075 BGS852075 BQO852075 CAK852075 CKG852075 CUC852075 DDY852075 DNU852075 DXQ852075 EHM852075 ERI852075 FBE852075 FLA852075 FUW852075 GES852075 GOO852075 GYK852075 HIG852075 HSC852075 IBY852075 ILU852075 IVQ852075 JFM852075 JPI852075 JZE852075 KJA852075 KSW852075 LCS852075 LMO852075 LWK852075 MGG852075 MQC852075 MZY852075 NJU852075 NTQ852075 ODM852075 ONI852075 OXE852075 PHA852075 PQW852075 QAS852075 QKO852075 QUK852075 REG852075 ROC852075 RXY852075 SHU852075 SRQ852075 TBM852075 TLI852075 TVE852075 UFA852075 UOW852075 UYS852075 VIO852075 VSK852075 WCG852075 WMC852075 WVY852075 Q917611 JM917611 TI917611 ADE917611 ANA917611 AWW917611 BGS917611 BQO917611 CAK917611 CKG917611 CUC917611 DDY917611 DNU917611 DXQ917611 EHM917611 ERI917611 FBE917611 FLA917611 FUW917611 GES917611 GOO917611 GYK917611 HIG917611 HSC917611 IBY917611 ILU917611 IVQ917611 JFM917611 JPI917611 JZE917611 KJA917611 KSW917611 LCS917611 LMO917611 LWK917611 MGG917611 MQC917611 MZY917611 NJU917611 NTQ917611 ODM917611 ONI917611 OXE917611 PHA917611 PQW917611 QAS917611 QKO917611 QUK917611 REG917611 ROC917611 RXY917611 SHU917611 SRQ917611 TBM917611 TLI917611 TVE917611 UFA917611 UOW917611 UYS917611 VIO917611 VSK917611 WCG917611 WMC917611 WVY917611 Q983147 JM983147 TI983147 ADE983147 ANA983147 AWW983147 BGS983147 BQO983147 CAK983147 CKG983147 CUC983147 DDY983147 DNU983147 DXQ983147 EHM983147 ERI983147 FBE983147 FLA983147 FUW983147 GES983147 GOO983147 GYK983147 HIG983147 HSC983147 IBY983147 ILU983147 IVQ983147 JFM983147 JPI983147 JZE983147 KJA983147 KSW983147 LCS983147 LMO983147 LWK983147 MGG983147 MQC983147 MZY983147 NJU983147 NTQ983147 ODM983147 ONI983147 OXE983147 PHA983147 PQW983147 QAS983147 QKO983147 QUK983147 REG983147 ROC983147 RXY983147 SHU983147 SRQ983147 TBM983147 TLI983147 TVE983147 UFA983147 UOW983147 UYS983147 VIO983147 VSK983147 WCG983147 WMC983147 WVY983147 Q114 JM114 TI114 ADE114 ANA114 AWW114 BGS114 BQO114 CAK114 CKG114 CUC114 DDY114 DNU114 DXQ114 EHM114 ERI114 FBE114 FLA114 FUW114 GES114 GOO114 GYK114 HIG114 HSC114 IBY114 ILU114 IVQ114 JFM114 JPI114 JZE114 KJA114 KSW114 LCS114 LMO114 LWK114 MGG114 MQC114 MZY114 NJU114 NTQ114 ODM114 ONI114 OXE114 PHA114 PQW114 QAS114 QKO114 QUK114 REG114 ROC114 RXY114 SHU114 SRQ114 TBM114 TLI114 TVE114 UFA114 UOW114 UYS114 VIO114 VSK114 WCG114 WMC114 WVY114 Q65650 JM65650 TI65650 ADE65650 ANA65650 AWW65650 BGS65650 BQO65650 CAK65650 CKG65650 CUC65650 DDY65650 DNU65650 DXQ65650 EHM65650 ERI65650 FBE65650 FLA65650 FUW65650 GES65650 GOO65650 GYK65650 HIG65650 HSC65650 IBY65650 ILU65650 IVQ65650 JFM65650 JPI65650 JZE65650 KJA65650 KSW65650 LCS65650 LMO65650 LWK65650 MGG65650 MQC65650 MZY65650 NJU65650 NTQ65650 ODM65650 ONI65650 OXE65650 PHA65650 PQW65650 QAS65650 QKO65650 QUK65650 REG65650 ROC65650 RXY65650 SHU65650 SRQ65650 TBM65650 TLI65650 TVE65650 UFA65650 UOW65650 UYS65650 VIO65650 VSK65650 WCG65650 WMC65650 WVY65650 Q131186 JM131186 TI131186 ADE131186 ANA131186 AWW131186 BGS131186 BQO131186 CAK131186 CKG131186 CUC131186 DDY131186 DNU131186 DXQ131186 EHM131186 ERI131186 FBE131186 FLA131186 FUW131186 GES131186 GOO131186 GYK131186 HIG131186 HSC131186 IBY131186 ILU131186 IVQ131186 JFM131186 JPI131186 JZE131186 KJA131186 KSW131186 LCS131186 LMO131186 LWK131186 MGG131186 MQC131186 MZY131186 NJU131186 NTQ131186 ODM131186 ONI131186 OXE131186 PHA131186 PQW131186 QAS131186 QKO131186 QUK131186 REG131186 ROC131186 RXY131186 SHU131186 SRQ131186 TBM131186 TLI131186 TVE131186 UFA131186 UOW131186 UYS131186 VIO131186 VSK131186 WCG131186 WMC131186 WVY131186 Q196722 JM196722 TI196722 ADE196722 ANA196722 AWW196722 BGS196722 BQO196722 CAK196722 CKG196722 CUC196722 DDY196722 DNU196722 DXQ196722 EHM196722 ERI196722 FBE196722 FLA196722 FUW196722 GES196722 GOO196722 GYK196722 HIG196722 HSC196722 IBY196722 ILU196722 IVQ196722 JFM196722 JPI196722 JZE196722 KJA196722 KSW196722 LCS196722 LMO196722 LWK196722 MGG196722 MQC196722 MZY196722 NJU196722 NTQ196722 ODM196722 ONI196722 OXE196722 PHA196722 PQW196722 QAS196722 QKO196722 QUK196722 REG196722 ROC196722 RXY196722 SHU196722 SRQ196722 TBM196722 TLI196722 TVE196722 UFA196722 UOW196722 UYS196722 VIO196722 VSK196722 WCG196722 WMC196722 WVY196722 Q262258 JM262258 TI262258 ADE262258 ANA262258 AWW262258 BGS262258 BQO262258 CAK262258 CKG262258 CUC262258 DDY262258 DNU262258 DXQ262258 EHM262258 ERI262258 FBE262258 FLA262258 FUW262258 GES262258 GOO262258 GYK262258 HIG262258 HSC262258 IBY262258 ILU262258 IVQ262258 JFM262258 JPI262258 JZE262258 KJA262258 KSW262258 LCS262258 LMO262258 LWK262258 MGG262258 MQC262258 MZY262258 NJU262258 NTQ262258 ODM262258 ONI262258 OXE262258 PHA262258 PQW262258 QAS262258 QKO262258 QUK262258 REG262258 ROC262258 RXY262258 SHU262258 SRQ262258 TBM262258 TLI262258 TVE262258 UFA262258 UOW262258 UYS262258 VIO262258 VSK262258 WCG262258 WMC262258 WVY262258 Q327794 JM327794 TI327794 ADE327794 ANA327794 AWW327794 BGS327794 BQO327794 CAK327794 CKG327794 CUC327794 DDY327794 DNU327794 DXQ327794 EHM327794 ERI327794 FBE327794 FLA327794 FUW327794 GES327794 GOO327794 GYK327794 HIG327794 HSC327794 IBY327794 ILU327794 IVQ327794 JFM327794 JPI327794 JZE327794 KJA327794 KSW327794 LCS327794 LMO327794 LWK327794 MGG327794 MQC327794 MZY327794 NJU327794 NTQ327794 ODM327794 ONI327794 OXE327794 PHA327794 PQW327794 QAS327794 QKO327794 QUK327794 REG327794 ROC327794 RXY327794 SHU327794 SRQ327794 TBM327794 TLI327794 TVE327794 UFA327794 UOW327794 UYS327794 VIO327794 VSK327794 WCG327794 WMC327794 WVY327794 Q393330 JM393330 TI393330 ADE393330 ANA393330 AWW393330 BGS393330 BQO393330 CAK393330 CKG393330 CUC393330 DDY393330 DNU393330 DXQ393330 EHM393330 ERI393330 FBE393330 FLA393330 FUW393330 GES393330 GOO393330 GYK393330 HIG393330 HSC393330 IBY393330 ILU393330 IVQ393330 JFM393330 JPI393330 JZE393330 KJA393330 KSW393330 LCS393330 LMO393330 LWK393330 MGG393330 MQC393330 MZY393330 NJU393330 NTQ393330 ODM393330 ONI393330 OXE393330 PHA393330 PQW393330 QAS393330 QKO393330 QUK393330 REG393330 ROC393330 RXY393330 SHU393330 SRQ393330 TBM393330 TLI393330 TVE393330 UFA393330 UOW393330 UYS393330 VIO393330 VSK393330 WCG393330 WMC393330 WVY393330 Q458866 JM458866 TI458866 ADE458866 ANA458866 AWW458866 BGS458866 BQO458866 CAK458866 CKG458866 CUC458866 DDY458866 DNU458866 DXQ458866 EHM458866 ERI458866 FBE458866 FLA458866 FUW458866 GES458866 GOO458866 GYK458866 HIG458866 HSC458866 IBY458866 ILU458866 IVQ458866 JFM458866 JPI458866 JZE458866 KJA458866 KSW458866 LCS458866 LMO458866 LWK458866 MGG458866 MQC458866 MZY458866 NJU458866 NTQ458866 ODM458866 ONI458866 OXE458866 PHA458866 PQW458866 QAS458866 QKO458866 QUK458866 REG458866 ROC458866 RXY458866 SHU458866 SRQ458866 TBM458866 TLI458866 TVE458866 UFA458866 UOW458866 UYS458866 VIO458866 VSK458866 WCG458866 WMC458866 WVY458866 Q524402 JM524402 TI524402 ADE524402 ANA524402 AWW524402 BGS524402 BQO524402 CAK524402 CKG524402 CUC524402 DDY524402 DNU524402 DXQ524402 EHM524402 ERI524402 FBE524402 FLA524402 FUW524402 GES524402 GOO524402 GYK524402 HIG524402 HSC524402 IBY524402 ILU524402 IVQ524402 JFM524402 JPI524402 JZE524402 KJA524402 KSW524402 LCS524402 LMO524402 LWK524402 MGG524402 MQC524402 MZY524402 NJU524402 NTQ524402 ODM524402 ONI524402 OXE524402 PHA524402 PQW524402 QAS524402 QKO524402 QUK524402 REG524402 ROC524402 RXY524402 SHU524402 SRQ524402 TBM524402 TLI524402 TVE524402 UFA524402 UOW524402 UYS524402 VIO524402 VSK524402 WCG524402 WMC524402 WVY524402 Q589938 JM589938 TI589938 ADE589938 ANA589938 AWW589938 BGS589938 BQO589938 CAK589938 CKG589938 CUC589938 DDY589938 DNU589938 DXQ589938 EHM589938 ERI589938 FBE589938 FLA589938 FUW589938 GES589938 GOO589938 GYK589938 HIG589938 HSC589938 IBY589938 ILU589938 IVQ589938 JFM589938 JPI589938 JZE589938 KJA589938 KSW589938 LCS589938 LMO589938 LWK589938 MGG589938 MQC589938 MZY589938 NJU589938 NTQ589938 ODM589938 ONI589938 OXE589938 PHA589938 PQW589938 QAS589938 QKO589938 QUK589938 REG589938 ROC589938 RXY589938 SHU589938 SRQ589938 TBM589938 TLI589938 TVE589938 UFA589938 UOW589938 UYS589938 VIO589938 VSK589938 WCG589938 WMC589938 WVY589938 Q655474 JM655474 TI655474 ADE655474 ANA655474 AWW655474 BGS655474 BQO655474 CAK655474 CKG655474 CUC655474 DDY655474 DNU655474 DXQ655474 EHM655474 ERI655474 FBE655474 FLA655474 FUW655474 GES655474 GOO655474 GYK655474 HIG655474 HSC655474 IBY655474 ILU655474 IVQ655474 JFM655474 JPI655474 JZE655474 KJA655474 KSW655474 LCS655474 LMO655474 LWK655474 MGG655474 MQC655474 MZY655474 NJU655474 NTQ655474 ODM655474 ONI655474 OXE655474 PHA655474 PQW655474 QAS655474 QKO655474 QUK655474 REG655474 ROC655474 RXY655474 SHU655474 SRQ655474 TBM655474 TLI655474 TVE655474 UFA655474 UOW655474 UYS655474 VIO655474 VSK655474 WCG655474 WMC655474 WVY655474 Q721010 JM721010 TI721010 ADE721010 ANA721010 AWW721010 BGS721010 BQO721010 CAK721010 CKG721010 CUC721010 DDY721010 DNU721010 DXQ721010 EHM721010 ERI721010 FBE721010 FLA721010 FUW721010 GES721010 GOO721010 GYK721010 HIG721010 HSC721010 IBY721010 ILU721010 IVQ721010 JFM721010 JPI721010 JZE721010 KJA721010 KSW721010 LCS721010 LMO721010 LWK721010 MGG721010 MQC721010 MZY721010 NJU721010 NTQ721010 ODM721010 ONI721010 OXE721010 PHA721010 PQW721010 QAS721010 QKO721010 QUK721010 REG721010 ROC721010 RXY721010 SHU721010 SRQ721010 TBM721010 TLI721010 TVE721010 UFA721010 UOW721010 UYS721010 VIO721010 VSK721010 WCG721010 WMC721010 WVY721010 Q786546 JM786546 TI786546 ADE786546 ANA786546 AWW786546 BGS786546 BQO786546 CAK786546 CKG786546 CUC786546 DDY786546 DNU786546 DXQ786546 EHM786546 ERI786546 FBE786546 FLA786546 FUW786546 GES786546 GOO786546 GYK786546 HIG786546 HSC786546 IBY786546 ILU786546 IVQ786546 JFM786546 JPI786546 JZE786546 KJA786546 KSW786546 LCS786546 LMO786546 LWK786546 MGG786546 MQC786546 MZY786546 NJU786546 NTQ786546 ODM786546 ONI786546 OXE786546 PHA786546 PQW786546 QAS786546 QKO786546 QUK786546 REG786546 ROC786546 RXY786546 SHU786546 SRQ786546 TBM786546 TLI786546 TVE786546 UFA786546 UOW786546 UYS786546 VIO786546 VSK786546 WCG786546 WMC786546 WVY786546 Q852082 JM852082 TI852082 ADE852082 ANA852082 AWW852082 BGS852082 BQO852082 CAK852082 CKG852082 CUC852082 DDY852082 DNU852082 DXQ852082 EHM852082 ERI852082 FBE852082 FLA852082 FUW852082 GES852082 GOO852082 GYK852082 HIG852082 HSC852082 IBY852082 ILU852082 IVQ852082 JFM852082 JPI852082 JZE852082 KJA852082 KSW852082 LCS852082 LMO852082 LWK852082 MGG852082 MQC852082 MZY852082 NJU852082 NTQ852082 ODM852082 ONI852082 OXE852082 PHA852082 PQW852082 QAS852082 QKO852082 QUK852082 REG852082 ROC852082 RXY852082 SHU852082 SRQ852082 TBM852082 TLI852082 TVE852082 UFA852082 UOW852082 UYS852082 VIO852082 VSK852082 WCG852082 WMC852082 WVY852082 Q917618 JM917618 TI917618 ADE917618 ANA917618 AWW917618 BGS917618 BQO917618 CAK917618 CKG917618 CUC917618 DDY917618 DNU917618 DXQ917618 EHM917618 ERI917618 FBE917618 FLA917618 FUW917618 GES917618 GOO917618 GYK917618 HIG917618 HSC917618 IBY917618 ILU917618 IVQ917618 JFM917618 JPI917618 JZE917618 KJA917618 KSW917618 LCS917618 LMO917618 LWK917618 MGG917618 MQC917618 MZY917618 NJU917618 NTQ917618 ODM917618 ONI917618 OXE917618 PHA917618 PQW917618 QAS917618 QKO917618 QUK917618 REG917618 ROC917618 RXY917618 SHU917618 SRQ917618 TBM917618 TLI917618 TVE917618 UFA917618 UOW917618 UYS917618 VIO917618 VSK917618 WCG917618 WMC917618 WVY917618 Q983154 JM983154 TI983154 ADE983154 ANA983154 AWW983154 BGS983154 BQO983154 CAK983154 CKG983154 CUC983154 DDY983154 DNU983154 DXQ983154 EHM983154 ERI983154 FBE983154 FLA983154 FUW983154 GES983154 GOO983154 GYK983154 HIG983154 HSC983154 IBY983154 ILU983154 IVQ983154 JFM983154 JPI983154 JZE983154 KJA983154 KSW983154 LCS983154 LMO983154 LWK983154 MGG983154 MQC983154 MZY983154 NJU983154 NTQ983154 ODM983154 ONI983154 OXE983154 PHA983154 PQW983154 QAS983154 QKO983154 QUK983154 REG983154 ROC983154 RXY983154 SHU983154 SRQ983154 TBM983154 TLI983154 TVE983154 UFA983154 UOW983154 UYS983154 VIO983154 VSK983154 WCG983154 WMC983154 WVY983154 AG107:AJ107 KC107:KF107 TY107:UB107 ADU107:ADX107 ANQ107:ANT107 AXM107:AXP107 BHI107:BHL107 BRE107:BRH107 CBA107:CBD107 CKW107:CKZ107 CUS107:CUV107 DEO107:DER107 DOK107:DON107 DYG107:DYJ107 EIC107:EIF107 ERY107:ESB107 FBU107:FBX107 FLQ107:FLT107 FVM107:FVP107 GFI107:GFL107 GPE107:GPH107 GZA107:GZD107 HIW107:HIZ107 HSS107:HSV107 ICO107:ICR107 IMK107:IMN107 IWG107:IWJ107 JGC107:JGF107 JPY107:JQB107 JZU107:JZX107 KJQ107:KJT107 KTM107:KTP107 LDI107:LDL107 LNE107:LNH107 LXA107:LXD107 MGW107:MGZ107 MQS107:MQV107 NAO107:NAR107 NKK107:NKN107 NUG107:NUJ107 OEC107:OEF107 ONY107:OOB107 OXU107:OXX107 PHQ107:PHT107 PRM107:PRP107 QBI107:QBL107 QLE107:QLH107 QVA107:QVD107 REW107:REZ107 ROS107:ROV107 RYO107:RYR107 SIK107:SIN107 SSG107:SSJ107 TCC107:TCF107 TLY107:TMB107 TVU107:TVX107 UFQ107:UFT107 UPM107:UPP107 UZI107:UZL107 VJE107:VJH107 VTA107:VTD107 WCW107:WCZ107 WMS107:WMV107 WWO107:WWR107 AG65643:AJ65643 KC65643:KF65643 TY65643:UB65643 ADU65643:ADX65643 ANQ65643:ANT65643 AXM65643:AXP65643 BHI65643:BHL65643 BRE65643:BRH65643 CBA65643:CBD65643 CKW65643:CKZ65643 CUS65643:CUV65643 DEO65643:DER65643 DOK65643:DON65643 DYG65643:DYJ65643 EIC65643:EIF65643 ERY65643:ESB65643 FBU65643:FBX65643 FLQ65643:FLT65643 FVM65643:FVP65643 GFI65643:GFL65643 GPE65643:GPH65643 GZA65643:GZD65643 HIW65643:HIZ65643 HSS65643:HSV65643 ICO65643:ICR65643 IMK65643:IMN65643 IWG65643:IWJ65643 JGC65643:JGF65643 JPY65643:JQB65643 JZU65643:JZX65643 KJQ65643:KJT65643 KTM65643:KTP65643 LDI65643:LDL65643 LNE65643:LNH65643 LXA65643:LXD65643 MGW65643:MGZ65643 MQS65643:MQV65643 NAO65643:NAR65643 NKK65643:NKN65643 NUG65643:NUJ65643 OEC65643:OEF65643 ONY65643:OOB65643 OXU65643:OXX65643 PHQ65643:PHT65643 PRM65643:PRP65643 QBI65643:QBL65643 QLE65643:QLH65643 QVA65643:QVD65643 REW65643:REZ65643 ROS65643:ROV65643 RYO65643:RYR65643 SIK65643:SIN65643 SSG65643:SSJ65643 TCC65643:TCF65643 TLY65643:TMB65643 TVU65643:TVX65643 UFQ65643:UFT65643 UPM65643:UPP65643 UZI65643:UZL65643 VJE65643:VJH65643 VTA65643:VTD65643 WCW65643:WCZ65643 WMS65643:WMV65643 WWO65643:WWR65643 AG131179:AJ131179 KC131179:KF131179 TY131179:UB131179 ADU131179:ADX131179 ANQ131179:ANT131179 AXM131179:AXP131179 BHI131179:BHL131179 BRE131179:BRH131179 CBA131179:CBD131179 CKW131179:CKZ131179 CUS131179:CUV131179 DEO131179:DER131179 DOK131179:DON131179 DYG131179:DYJ131179 EIC131179:EIF131179 ERY131179:ESB131179 FBU131179:FBX131179 FLQ131179:FLT131179 FVM131179:FVP131179 GFI131179:GFL131179 GPE131179:GPH131179 GZA131179:GZD131179 HIW131179:HIZ131179 HSS131179:HSV131179 ICO131179:ICR131179 IMK131179:IMN131179 IWG131179:IWJ131179 JGC131179:JGF131179 JPY131179:JQB131179 JZU131179:JZX131179 KJQ131179:KJT131179 KTM131179:KTP131179 LDI131179:LDL131179 LNE131179:LNH131179 LXA131179:LXD131179 MGW131179:MGZ131179 MQS131179:MQV131179 NAO131179:NAR131179 NKK131179:NKN131179 NUG131179:NUJ131179 OEC131179:OEF131179 ONY131179:OOB131179 OXU131179:OXX131179 PHQ131179:PHT131179 PRM131179:PRP131179 QBI131179:QBL131179 QLE131179:QLH131179 QVA131179:QVD131179 REW131179:REZ131179 ROS131179:ROV131179 RYO131179:RYR131179 SIK131179:SIN131179 SSG131179:SSJ131179 TCC131179:TCF131179 TLY131179:TMB131179 TVU131179:TVX131179 UFQ131179:UFT131179 UPM131179:UPP131179 UZI131179:UZL131179 VJE131179:VJH131179 VTA131179:VTD131179 WCW131179:WCZ131179 WMS131179:WMV131179 WWO131179:WWR131179 AG196715:AJ196715 KC196715:KF196715 TY196715:UB196715 ADU196715:ADX196715 ANQ196715:ANT196715 AXM196715:AXP196715 BHI196715:BHL196715 BRE196715:BRH196715 CBA196715:CBD196715 CKW196715:CKZ196715 CUS196715:CUV196715 DEO196715:DER196715 DOK196715:DON196715 DYG196715:DYJ196715 EIC196715:EIF196715 ERY196715:ESB196715 FBU196715:FBX196715 FLQ196715:FLT196715 FVM196715:FVP196715 GFI196715:GFL196715 GPE196715:GPH196715 GZA196715:GZD196715 HIW196715:HIZ196715 HSS196715:HSV196715 ICO196715:ICR196715 IMK196715:IMN196715 IWG196715:IWJ196715 JGC196715:JGF196715 JPY196715:JQB196715 JZU196715:JZX196715 KJQ196715:KJT196715 KTM196715:KTP196715 LDI196715:LDL196715 LNE196715:LNH196715 LXA196715:LXD196715 MGW196715:MGZ196715 MQS196715:MQV196715 NAO196715:NAR196715 NKK196715:NKN196715 NUG196715:NUJ196715 OEC196715:OEF196715 ONY196715:OOB196715 OXU196715:OXX196715 PHQ196715:PHT196715 PRM196715:PRP196715 QBI196715:QBL196715 QLE196715:QLH196715 QVA196715:QVD196715 REW196715:REZ196715 ROS196715:ROV196715 RYO196715:RYR196715 SIK196715:SIN196715 SSG196715:SSJ196715 TCC196715:TCF196715 TLY196715:TMB196715 TVU196715:TVX196715 UFQ196715:UFT196715 UPM196715:UPP196715 UZI196715:UZL196715 VJE196715:VJH196715 VTA196715:VTD196715 WCW196715:WCZ196715 WMS196715:WMV196715 WWO196715:WWR196715 AG262251:AJ262251 KC262251:KF262251 TY262251:UB262251 ADU262251:ADX262251 ANQ262251:ANT262251 AXM262251:AXP262251 BHI262251:BHL262251 BRE262251:BRH262251 CBA262251:CBD262251 CKW262251:CKZ262251 CUS262251:CUV262251 DEO262251:DER262251 DOK262251:DON262251 DYG262251:DYJ262251 EIC262251:EIF262251 ERY262251:ESB262251 FBU262251:FBX262251 FLQ262251:FLT262251 FVM262251:FVP262251 GFI262251:GFL262251 GPE262251:GPH262251 GZA262251:GZD262251 HIW262251:HIZ262251 HSS262251:HSV262251 ICO262251:ICR262251 IMK262251:IMN262251 IWG262251:IWJ262251 JGC262251:JGF262251 JPY262251:JQB262251 JZU262251:JZX262251 KJQ262251:KJT262251 KTM262251:KTP262251 LDI262251:LDL262251 LNE262251:LNH262251 LXA262251:LXD262251 MGW262251:MGZ262251 MQS262251:MQV262251 NAO262251:NAR262251 NKK262251:NKN262251 NUG262251:NUJ262251 OEC262251:OEF262251 ONY262251:OOB262251 OXU262251:OXX262251 PHQ262251:PHT262251 PRM262251:PRP262251 QBI262251:QBL262251 QLE262251:QLH262251 QVA262251:QVD262251 REW262251:REZ262251 ROS262251:ROV262251 RYO262251:RYR262251 SIK262251:SIN262251 SSG262251:SSJ262251 TCC262251:TCF262251 TLY262251:TMB262251 TVU262251:TVX262251 UFQ262251:UFT262251 UPM262251:UPP262251 UZI262251:UZL262251 VJE262251:VJH262251 VTA262251:VTD262251 WCW262251:WCZ262251 WMS262251:WMV262251 WWO262251:WWR262251 AG327787:AJ327787 KC327787:KF327787 TY327787:UB327787 ADU327787:ADX327787 ANQ327787:ANT327787 AXM327787:AXP327787 BHI327787:BHL327787 BRE327787:BRH327787 CBA327787:CBD327787 CKW327787:CKZ327787 CUS327787:CUV327787 DEO327787:DER327787 DOK327787:DON327787 DYG327787:DYJ327787 EIC327787:EIF327787 ERY327787:ESB327787 FBU327787:FBX327787 FLQ327787:FLT327787 FVM327787:FVP327787 GFI327787:GFL327787 GPE327787:GPH327787 GZA327787:GZD327787 HIW327787:HIZ327787 HSS327787:HSV327787 ICO327787:ICR327787 IMK327787:IMN327787 IWG327787:IWJ327787 JGC327787:JGF327787 JPY327787:JQB327787 JZU327787:JZX327787 KJQ327787:KJT327787 KTM327787:KTP327787 LDI327787:LDL327787 LNE327787:LNH327787 LXA327787:LXD327787 MGW327787:MGZ327787 MQS327787:MQV327787 NAO327787:NAR327787 NKK327787:NKN327787 NUG327787:NUJ327787 OEC327787:OEF327787 ONY327787:OOB327787 OXU327787:OXX327787 PHQ327787:PHT327787 PRM327787:PRP327787 QBI327787:QBL327787 QLE327787:QLH327787 QVA327787:QVD327787 REW327787:REZ327787 ROS327787:ROV327787 RYO327787:RYR327787 SIK327787:SIN327787 SSG327787:SSJ327787 TCC327787:TCF327787 TLY327787:TMB327787 TVU327787:TVX327787 UFQ327787:UFT327787 UPM327787:UPP327787 UZI327787:UZL327787 VJE327787:VJH327787 VTA327787:VTD327787 WCW327787:WCZ327787 WMS327787:WMV327787 WWO327787:WWR327787 AG393323:AJ393323 KC393323:KF393323 TY393323:UB393323 ADU393323:ADX393323 ANQ393323:ANT393323 AXM393323:AXP393323 BHI393323:BHL393323 BRE393323:BRH393323 CBA393323:CBD393323 CKW393323:CKZ393323 CUS393323:CUV393323 DEO393323:DER393323 DOK393323:DON393323 DYG393323:DYJ393323 EIC393323:EIF393323 ERY393323:ESB393323 FBU393323:FBX393323 FLQ393323:FLT393323 FVM393323:FVP393323 GFI393323:GFL393323 GPE393323:GPH393323 GZA393323:GZD393323 HIW393323:HIZ393323 HSS393323:HSV393323 ICO393323:ICR393323 IMK393323:IMN393323 IWG393323:IWJ393323 JGC393323:JGF393323 JPY393323:JQB393323 JZU393323:JZX393323 KJQ393323:KJT393323 KTM393323:KTP393323 LDI393323:LDL393323 LNE393323:LNH393323 LXA393323:LXD393323 MGW393323:MGZ393323 MQS393323:MQV393323 NAO393323:NAR393323 NKK393323:NKN393323 NUG393323:NUJ393323 OEC393323:OEF393323 ONY393323:OOB393323 OXU393323:OXX393323 PHQ393323:PHT393323 PRM393323:PRP393323 QBI393323:QBL393323 QLE393323:QLH393323 QVA393323:QVD393323 REW393323:REZ393323 ROS393323:ROV393323 RYO393323:RYR393323 SIK393323:SIN393323 SSG393323:SSJ393323 TCC393323:TCF393323 TLY393323:TMB393323 TVU393323:TVX393323 UFQ393323:UFT393323 UPM393323:UPP393323 UZI393323:UZL393323 VJE393323:VJH393323 VTA393323:VTD393323 WCW393323:WCZ393323 WMS393323:WMV393323 WWO393323:WWR393323 AG458859:AJ458859 KC458859:KF458859 TY458859:UB458859 ADU458859:ADX458859 ANQ458859:ANT458859 AXM458859:AXP458859 BHI458859:BHL458859 BRE458859:BRH458859 CBA458859:CBD458859 CKW458859:CKZ458859 CUS458859:CUV458859 DEO458859:DER458859 DOK458859:DON458859 DYG458859:DYJ458859 EIC458859:EIF458859 ERY458859:ESB458859 FBU458859:FBX458859 FLQ458859:FLT458859 FVM458859:FVP458859 GFI458859:GFL458859 GPE458859:GPH458859 GZA458859:GZD458859 HIW458859:HIZ458859 HSS458859:HSV458859 ICO458859:ICR458859 IMK458859:IMN458859 IWG458859:IWJ458859 JGC458859:JGF458859 JPY458859:JQB458859 JZU458859:JZX458859 KJQ458859:KJT458859 KTM458859:KTP458859 LDI458859:LDL458859 LNE458859:LNH458859 LXA458859:LXD458859 MGW458859:MGZ458859 MQS458859:MQV458859 NAO458859:NAR458859 NKK458859:NKN458859 NUG458859:NUJ458859 OEC458859:OEF458859 ONY458859:OOB458859 OXU458859:OXX458859 PHQ458859:PHT458859 PRM458859:PRP458859 QBI458859:QBL458859 QLE458859:QLH458859 QVA458859:QVD458859 REW458859:REZ458859 ROS458859:ROV458859 RYO458859:RYR458859 SIK458859:SIN458859 SSG458859:SSJ458859 TCC458859:TCF458859 TLY458859:TMB458859 TVU458859:TVX458859 UFQ458859:UFT458859 UPM458859:UPP458859 UZI458859:UZL458859 VJE458859:VJH458859 VTA458859:VTD458859 WCW458859:WCZ458859 WMS458859:WMV458859 WWO458859:WWR458859 AG524395:AJ524395 KC524395:KF524395 TY524395:UB524395 ADU524395:ADX524395 ANQ524395:ANT524395 AXM524395:AXP524395 BHI524395:BHL524395 BRE524395:BRH524395 CBA524395:CBD524395 CKW524395:CKZ524395 CUS524395:CUV524395 DEO524395:DER524395 DOK524395:DON524395 DYG524395:DYJ524395 EIC524395:EIF524395 ERY524395:ESB524395 FBU524395:FBX524395 FLQ524395:FLT524395 FVM524395:FVP524395 GFI524395:GFL524395 GPE524395:GPH524395 GZA524395:GZD524395 HIW524395:HIZ524395 HSS524395:HSV524395 ICO524395:ICR524395 IMK524395:IMN524395 IWG524395:IWJ524395 JGC524395:JGF524395 JPY524395:JQB524395 JZU524395:JZX524395 KJQ524395:KJT524395 KTM524395:KTP524395 LDI524395:LDL524395 LNE524395:LNH524395 LXA524395:LXD524395 MGW524395:MGZ524395 MQS524395:MQV524395 NAO524395:NAR524395 NKK524395:NKN524395 NUG524395:NUJ524395 OEC524395:OEF524395 ONY524395:OOB524395 OXU524395:OXX524395 PHQ524395:PHT524395 PRM524395:PRP524395 QBI524395:QBL524395 QLE524395:QLH524395 QVA524395:QVD524395 REW524395:REZ524395 ROS524395:ROV524395 RYO524395:RYR524395 SIK524395:SIN524395 SSG524395:SSJ524395 TCC524395:TCF524395 TLY524395:TMB524395 TVU524395:TVX524395 UFQ524395:UFT524395 UPM524395:UPP524395 UZI524395:UZL524395 VJE524395:VJH524395 VTA524395:VTD524395 WCW524395:WCZ524395 WMS524395:WMV524395 WWO524395:WWR524395 AG589931:AJ589931 KC589931:KF589931 TY589931:UB589931 ADU589931:ADX589931 ANQ589931:ANT589931 AXM589931:AXP589931 BHI589931:BHL589931 BRE589931:BRH589931 CBA589931:CBD589931 CKW589931:CKZ589931 CUS589931:CUV589931 DEO589931:DER589931 DOK589931:DON589931 DYG589931:DYJ589931 EIC589931:EIF589931 ERY589931:ESB589931 FBU589931:FBX589931 FLQ589931:FLT589931 FVM589931:FVP589931 GFI589931:GFL589931 GPE589931:GPH589931 GZA589931:GZD589931 HIW589931:HIZ589931 HSS589931:HSV589931 ICO589931:ICR589931 IMK589931:IMN589931 IWG589931:IWJ589931 JGC589931:JGF589931 JPY589931:JQB589931 JZU589931:JZX589931 KJQ589931:KJT589931 KTM589931:KTP589931 LDI589931:LDL589931 LNE589931:LNH589931 LXA589931:LXD589931 MGW589931:MGZ589931 MQS589931:MQV589931 NAO589931:NAR589931 NKK589931:NKN589931 NUG589931:NUJ589931 OEC589931:OEF589931 ONY589931:OOB589931 OXU589931:OXX589931 PHQ589931:PHT589931 PRM589931:PRP589931 QBI589931:QBL589931 QLE589931:QLH589931 QVA589931:QVD589931 REW589931:REZ589931 ROS589931:ROV589931 RYO589931:RYR589931 SIK589931:SIN589931 SSG589931:SSJ589931 TCC589931:TCF589931 TLY589931:TMB589931 TVU589931:TVX589931 UFQ589931:UFT589931 UPM589931:UPP589931 UZI589931:UZL589931 VJE589931:VJH589931 VTA589931:VTD589931 WCW589931:WCZ589931 WMS589931:WMV589931 WWO589931:WWR589931 AG655467:AJ655467 KC655467:KF655467 TY655467:UB655467 ADU655467:ADX655467 ANQ655467:ANT655467 AXM655467:AXP655467 BHI655467:BHL655467 BRE655467:BRH655467 CBA655467:CBD655467 CKW655467:CKZ655467 CUS655467:CUV655467 DEO655467:DER655467 DOK655467:DON655467 DYG655467:DYJ655467 EIC655467:EIF655467 ERY655467:ESB655467 FBU655467:FBX655467 FLQ655467:FLT655467 FVM655467:FVP655467 GFI655467:GFL655467 GPE655467:GPH655467 GZA655467:GZD655467 HIW655467:HIZ655467 HSS655467:HSV655467 ICO655467:ICR655467 IMK655467:IMN655467 IWG655467:IWJ655467 JGC655467:JGF655467 JPY655467:JQB655467 JZU655467:JZX655467 KJQ655467:KJT655467 KTM655467:KTP655467 LDI655467:LDL655467 LNE655467:LNH655467 LXA655467:LXD655467 MGW655467:MGZ655467 MQS655467:MQV655467 NAO655467:NAR655467 NKK655467:NKN655467 NUG655467:NUJ655467 OEC655467:OEF655467 ONY655467:OOB655467 OXU655467:OXX655467 PHQ655467:PHT655467 PRM655467:PRP655467 QBI655467:QBL655467 QLE655467:QLH655467 QVA655467:QVD655467 REW655467:REZ655467 ROS655467:ROV655467 RYO655467:RYR655467 SIK655467:SIN655467 SSG655467:SSJ655467 TCC655467:TCF655467 TLY655467:TMB655467 TVU655467:TVX655467 UFQ655467:UFT655467 UPM655467:UPP655467 UZI655467:UZL655467 VJE655467:VJH655467 VTA655467:VTD655467 WCW655467:WCZ655467 WMS655467:WMV655467 WWO655467:WWR655467 AG721003:AJ721003 KC721003:KF721003 TY721003:UB721003 ADU721003:ADX721003 ANQ721003:ANT721003 AXM721003:AXP721003 BHI721003:BHL721003 BRE721003:BRH721003 CBA721003:CBD721003 CKW721003:CKZ721003 CUS721003:CUV721003 DEO721003:DER721003 DOK721003:DON721003 DYG721003:DYJ721003 EIC721003:EIF721003 ERY721003:ESB721003 FBU721003:FBX721003 FLQ721003:FLT721003 FVM721003:FVP721003 GFI721003:GFL721003 GPE721003:GPH721003 GZA721003:GZD721003 HIW721003:HIZ721003 HSS721003:HSV721003 ICO721003:ICR721003 IMK721003:IMN721003 IWG721003:IWJ721003 JGC721003:JGF721003 JPY721003:JQB721003 JZU721003:JZX721003 KJQ721003:KJT721003 KTM721003:KTP721003 LDI721003:LDL721003 LNE721003:LNH721003 LXA721003:LXD721003 MGW721003:MGZ721003 MQS721003:MQV721003 NAO721003:NAR721003 NKK721003:NKN721003 NUG721003:NUJ721003 OEC721003:OEF721003 ONY721003:OOB721003 OXU721003:OXX721003 PHQ721003:PHT721003 PRM721003:PRP721003 QBI721003:QBL721003 QLE721003:QLH721003 QVA721003:QVD721003 REW721003:REZ721003 ROS721003:ROV721003 RYO721003:RYR721003 SIK721003:SIN721003 SSG721003:SSJ721003 TCC721003:TCF721003 TLY721003:TMB721003 TVU721003:TVX721003 UFQ721003:UFT721003 UPM721003:UPP721003 UZI721003:UZL721003 VJE721003:VJH721003 VTA721003:VTD721003 WCW721003:WCZ721003 WMS721003:WMV721003 WWO721003:WWR721003 AG786539:AJ786539 KC786539:KF786539 TY786539:UB786539 ADU786539:ADX786539 ANQ786539:ANT786539 AXM786539:AXP786539 BHI786539:BHL786539 BRE786539:BRH786539 CBA786539:CBD786539 CKW786539:CKZ786539 CUS786539:CUV786539 DEO786539:DER786539 DOK786539:DON786539 DYG786539:DYJ786539 EIC786539:EIF786539 ERY786539:ESB786539 FBU786539:FBX786539 FLQ786539:FLT786539 FVM786539:FVP786539 GFI786539:GFL786539 GPE786539:GPH786539 GZA786539:GZD786539 HIW786539:HIZ786539 HSS786539:HSV786539 ICO786539:ICR786539 IMK786539:IMN786539 IWG786539:IWJ786539 JGC786539:JGF786539 JPY786539:JQB786539 JZU786539:JZX786539 KJQ786539:KJT786539 KTM786539:KTP786539 LDI786539:LDL786539 LNE786539:LNH786539 LXA786539:LXD786539 MGW786539:MGZ786539 MQS786539:MQV786539 NAO786539:NAR786539 NKK786539:NKN786539 NUG786539:NUJ786539 OEC786539:OEF786539 ONY786539:OOB786539 OXU786539:OXX786539 PHQ786539:PHT786539 PRM786539:PRP786539 QBI786539:QBL786539 QLE786539:QLH786539 QVA786539:QVD786539 REW786539:REZ786539 ROS786539:ROV786539 RYO786539:RYR786539 SIK786539:SIN786539 SSG786539:SSJ786539 TCC786539:TCF786539 TLY786539:TMB786539 TVU786539:TVX786539 UFQ786539:UFT786539 UPM786539:UPP786539 UZI786539:UZL786539 VJE786539:VJH786539 VTA786539:VTD786539 WCW786539:WCZ786539 WMS786539:WMV786539 WWO786539:WWR786539 AG852075:AJ852075 KC852075:KF852075 TY852075:UB852075 ADU852075:ADX852075 ANQ852075:ANT852075 AXM852075:AXP852075 BHI852075:BHL852075 BRE852075:BRH852075 CBA852075:CBD852075 CKW852075:CKZ852075 CUS852075:CUV852075 DEO852075:DER852075 DOK852075:DON852075 DYG852075:DYJ852075 EIC852075:EIF852075 ERY852075:ESB852075 FBU852075:FBX852075 FLQ852075:FLT852075 FVM852075:FVP852075 GFI852075:GFL852075 GPE852075:GPH852075 GZA852075:GZD852075 HIW852075:HIZ852075 HSS852075:HSV852075 ICO852075:ICR852075 IMK852075:IMN852075 IWG852075:IWJ852075 JGC852075:JGF852075 JPY852075:JQB852075 JZU852075:JZX852075 KJQ852075:KJT852075 KTM852075:KTP852075 LDI852075:LDL852075 LNE852075:LNH852075 LXA852075:LXD852075 MGW852075:MGZ852075 MQS852075:MQV852075 NAO852075:NAR852075 NKK852075:NKN852075 NUG852075:NUJ852075 OEC852075:OEF852075 ONY852075:OOB852075 OXU852075:OXX852075 PHQ852075:PHT852075 PRM852075:PRP852075 QBI852075:QBL852075 QLE852075:QLH852075 QVA852075:QVD852075 REW852075:REZ852075 ROS852075:ROV852075 RYO852075:RYR852075 SIK852075:SIN852075 SSG852075:SSJ852075 TCC852075:TCF852075 TLY852075:TMB852075 TVU852075:TVX852075 UFQ852075:UFT852075 UPM852075:UPP852075 UZI852075:UZL852075 VJE852075:VJH852075 VTA852075:VTD852075 WCW852075:WCZ852075 WMS852075:WMV852075 WWO852075:WWR852075 AG917611:AJ917611 KC917611:KF917611 TY917611:UB917611 ADU917611:ADX917611 ANQ917611:ANT917611 AXM917611:AXP917611 BHI917611:BHL917611 BRE917611:BRH917611 CBA917611:CBD917611 CKW917611:CKZ917611 CUS917611:CUV917611 DEO917611:DER917611 DOK917611:DON917611 DYG917611:DYJ917611 EIC917611:EIF917611 ERY917611:ESB917611 FBU917611:FBX917611 FLQ917611:FLT917611 FVM917611:FVP917611 GFI917611:GFL917611 GPE917611:GPH917611 GZA917611:GZD917611 HIW917611:HIZ917611 HSS917611:HSV917611 ICO917611:ICR917611 IMK917611:IMN917611 IWG917611:IWJ917611 JGC917611:JGF917611 JPY917611:JQB917611 JZU917611:JZX917611 KJQ917611:KJT917611 KTM917611:KTP917611 LDI917611:LDL917611 LNE917611:LNH917611 LXA917611:LXD917611 MGW917611:MGZ917611 MQS917611:MQV917611 NAO917611:NAR917611 NKK917611:NKN917611 NUG917611:NUJ917611 OEC917611:OEF917611 ONY917611:OOB917611 OXU917611:OXX917611 PHQ917611:PHT917611 PRM917611:PRP917611 QBI917611:QBL917611 QLE917611:QLH917611 QVA917611:QVD917611 REW917611:REZ917611 ROS917611:ROV917611 RYO917611:RYR917611 SIK917611:SIN917611 SSG917611:SSJ917611 TCC917611:TCF917611 TLY917611:TMB917611 TVU917611:TVX917611 UFQ917611:UFT917611 UPM917611:UPP917611 UZI917611:UZL917611 VJE917611:VJH917611 VTA917611:VTD917611 WCW917611:WCZ917611 WMS917611:WMV917611 WWO917611:WWR917611 AG983147:AJ983147 KC983147:KF983147 TY983147:UB983147 ADU983147:ADX983147 ANQ983147:ANT983147 AXM983147:AXP983147 BHI983147:BHL983147 BRE983147:BRH983147 CBA983147:CBD983147 CKW983147:CKZ983147 CUS983147:CUV983147 DEO983147:DER983147 DOK983147:DON983147 DYG983147:DYJ983147 EIC983147:EIF983147 ERY983147:ESB983147 FBU983147:FBX983147 FLQ983147:FLT983147 FVM983147:FVP983147 GFI983147:GFL983147 GPE983147:GPH983147 GZA983147:GZD983147 HIW983147:HIZ983147 HSS983147:HSV983147 ICO983147:ICR983147 IMK983147:IMN983147 IWG983147:IWJ983147 JGC983147:JGF983147 JPY983147:JQB983147 JZU983147:JZX983147 KJQ983147:KJT983147 KTM983147:KTP983147 LDI983147:LDL983147 LNE983147:LNH983147 LXA983147:LXD983147 MGW983147:MGZ983147 MQS983147:MQV983147 NAO983147:NAR983147 NKK983147:NKN983147 NUG983147:NUJ983147 OEC983147:OEF983147 ONY983147:OOB983147 OXU983147:OXX983147 PHQ983147:PHT983147 PRM983147:PRP983147 QBI983147:QBL983147 QLE983147:QLH983147 QVA983147:QVD983147 REW983147:REZ983147 ROS983147:ROV983147 RYO983147:RYR983147 SIK983147:SIN983147 SSG983147:SSJ983147 TCC983147:TCF983147 TLY983147:TMB983147 TVU983147:TVX983147 UFQ983147:UFT983147 UPM983147:UPP983147 UZI983147:UZL983147 VJE983147:VJH983147 VTA983147:VTD983147 WCW983147:WCZ983147 WMS983147:WMV983147 WWO983147:WWR983147 AG114:AJ114 KC114:KF114 TY114:UB114 ADU114:ADX114 ANQ114:ANT114 AXM114:AXP114 BHI114:BHL114 BRE114:BRH114 CBA114:CBD114 CKW114:CKZ114 CUS114:CUV114 DEO114:DER114 DOK114:DON114 DYG114:DYJ114 EIC114:EIF114 ERY114:ESB114 FBU114:FBX114 FLQ114:FLT114 FVM114:FVP114 GFI114:GFL114 GPE114:GPH114 GZA114:GZD114 HIW114:HIZ114 HSS114:HSV114 ICO114:ICR114 IMK114:IMN114 IWG114:IWJ114 JGC114:JGF114 JPY114:JQB114 JZU114:JZX114 KJQ114:KJT114 KTM114:KTP114 LDI114:LDL114 LNE114:LNH114 LXA114:LXD114 MGW114:MGZ114 MQS114:MQV114 NAO114:NAR114 NKK114:NKN114 NUG114:NUJ114 OEC114:OEF114 ONY114:OOB114 OXU114:OXX114 PHQ114:PHT114 PRM114:PRP114 QBI114:QBL114 QLE114:QLH114 QVA114:QVD114 REW114:REZ114 ROS114:ROV114 RYO114:RYR114 SIK114:SIN114 SSG114:SSJ114 TCC114:TCF114 TLY114:TMB114 TVU114:TVX114 UFQ114:UFT114 UPM114:UPP114 UZI114:UZL114 VJE114:VJH114 VTA114:VTD114 WCW114:WCZ114 WMS114:WMV114 WWO114:WWR114 AG65650:AJ65650 KC65650:KF65650 TY65650:UB65650 ADU65650:ADX65650 ANQ65650:ANT65650 AXM65650:AXP65650 BHI65650:BHL65650 BRE65650:BRH65650 CBA65650:CBD65650 CKW65650:CKZ65650 CUS65650:CUV65650 DEO65650:DER65650 DOK65650:DON65650 DYG65650:DYJ65650 EIC65650:EIF65650 ERY65650:ESB65650 FBU65650:FBX65650 FLQ65650:FLT65650 FVM65650:FVP65650 GFI65650:GFL65650 GPE65650:GPH65650 GZA65650:GZD65650 HIW65650:HIZ65650 HSS65650:HSV65650 ICO65650:ICR65650 IMK65650:IMN65650 IWG65650:IWJ65650 JGC65650:JGF65650 JPY65650:JQB65650 JZU65650:JZX65650 KJQ65650:KJT65650 KTM65650:KTP65650 LDI65650:LDL65650 LNE65650:LNH65650 LXA65650:LXD65650 MGW65650:MGZ65650 MQS65650:MQV65650 NAO65650:NAR65650 NKK65650:NKN65650 NUG65650:NUJ65650 OEC65650:OEF65650 ONY65650:OOB65650 OXU65650:OXX65650 PHQ65650:PHT65650 PRM65650:PRP65650 QBI65650:QBL65650 QLE65650:QLH65650 QVA65650:QVD65650 REW65650:REZ65650 ROS65650:ROV65650 RYO65650:RYR65650 SIK65650:SIN65650 SSG65650:SSJ65650 TCC65650:TCF65650 TLY65650:TMB65650 TVU65650:TVX65650 UFQ65650:UFT65650 UPM65650:UPP65650 UZI65650:UZL65650 VJE65650:VJH65650 VTA65650:VTD65650 WCW65650:WCZ65650 WMS65650:WMV65650 WWO65650:WWR65650 AG131186:AJ131186 KC131186:KF131186 TY131186:UB131186 ADU131186:ADX131186 ANQ131186:ANT131186 AXM131186:AXP131186 BHI131186:BHL131186 BRE131186:BRH131186 CBA131186:CBD131186 CKW131186:CKZ131186 CUS131186:CUV131186 DEO131186:DER131186 DOK131186:DON131186 DYG131186:DYJ131186 EIC131186:EIF131186 ERY131186:ESB131186 FBU131186:FBX131186 FLQ131186:FLT131186 FVM131186:FVP131186 GFI131186:GFL131186 GPE131186:GPH131186 GZA131186:GZD131186 HIW131186:HIZ131186 HSS131186:HSV131186 ICO131186:ICR131186 IMK131186:IMN131186 IWG131186:IWJ131186 JGC131186:JGF131186 JPY131186:JQB131186 JZU131186:JZX131186 KJQ131186:KJT131186 KTM131186:KTP131186 LDI131186:LDL131186 LNE131186:LNH131186 LXA131186:LXD131186 MGW131186:MGZ131186 MQS131186:MQV131186 NAO131186:NAR131186 NKK131186:NKN131186 NUG131186:NUJ131186 OEC131186:OEF131186 ONY131186:OOB131186 OXU131186:OXX131186 PHQ131186:PHT131186 PRM131186:PRP131186 QBI131186:QBL131186 QLE131186:QLH131186 QVA131186:QVD131186 REW131186:REZ131186 ROS131186:ROV131186 RYO131186:RYR131186 SIK131186:SIN131186 SSG131186:SSJ131186 TCC131186:TCF131186 TLY131186:TMB131186 TVU131186:TVX131186 UFQ131186:UFT131186 UPM131186:UPP131186 UZI131186:UZL131186 VJE131186:VJH131186 VTA131186:VTD131186 WCW131186:WCZ131186 WMS131186:WMV131186 WWO131186:WWR131186 AG196722:AJ196722 KC196722:KF196722 TY196722:UB196722 ADU196722:ADX196722 ANQ196722:ANT196722 AXM196722:AXP196722 BHI196722:BHL196722 BRE196722:BRH196722 CBA196722:CBD196722 CKW196722:CKZ196722 CUS196722:CUV196722 DEO196722:DER196722 DOK196722:DON196722 DYG196722:DYJ196722 EIC196722:EIF196722 ERY196722:ESB196722 FBU196722:FBX196722 FLQ196722:FLT196722 FVM196722:FVP196722 GFI196722:GFL196722 GPE196722:GPH196722 GZA196722:GZD196722 HIW196722:HIZ196722 HSS196722:HSV196722 ICO196722:ICR196722 IMK196722:IMN196722 IWG196722:IWJ196722 JGC196722:JGF196722 JPY196722:JQB196722 JZU196722:JZX196722 KJQ196722:KJT196722 KTM196722:KTP196722 LDI196722:LDL196722 LNE196722:LNH196722 LXA196722:LXD196722 MGW196722:MGZ196722 MQS196722:MQV196722 NAO196722:NAR196722 NKK196722:NKN196722 NUG196722:NUJ196722 OEC196722:OEF196722 ONY196722:OOB196722 OXU196722:OXX196722 PHQ196722:PHT196722 PRM196722:PRP196722 QBI196722:QBL196722 QLE196722:QLH196722 QVA196722:QVD196722 REW196722:REZ196722 ROS196722:ROV196722 RYO196722:RYR196722 SIK196722:SIN196722 SSG196722:SSJ196722 TCC196722:TCF196722 TLY196722:TMB196722 TVU196722:TVX196722 UFQ196722:UFT196722 UPM196722:UPP196722 UZI196722:UZL196722 VJE196722:VJH196722 VTA196722:VTD196722 WCW196722:WCZ196722 WMS196722:WMV196722 WWO196722:WWR196722 AG262258:AJ262258 KC262258:KF262258 TY262258:UB262258 ADU262258:ADX262258 ANQ262258:ANT262258 AXM262258:AXP262258 BHI262258:BHL262258 BRE262258:BRH262258 CBA262258:CBD262258 CKW262258:CKZ262258 CUS262258:CUV262258 DEO262258:DER262258 DOK262258:DON262258 DYG262258:DYJ262258 EIC262258:EIF262258 ERY262258:ESB262258 FBU262258:FBX262258 FLQ262258:FLT262258 FVM262258:FVP262258 GFI262258:GFL262258 GPE262258:GPH262258 GZA262258:GZD262258 HIW262258:HIZ262258 HSS262258:HSV262258 ICO262258:ICR262258 IMK262258:IMN262258 IWG262258:IWJ262258 JGC262258:JGF262258 JPY262258:JQB262258 JZU262258:JZX262258 KJQ262258:KJT262258 KTM262258:KTP262258 LDI262258:LDL262258 LNE262258:LNH262258 LXA262258:LXD262258 MGW262258:MGZ262258 MQS262258:MQV262258 NAO262258:NAR262258 NKK262258:NKN262258 NUG262258:NUJ262258 OEC262258:OEF262258 ONY262258:OOB262258 OXU262258:OXX262258 PHQ262258:PHT262258 PRM262258:PRP262258 QBI262258:QBL262258 QLE262258:QLH262258 QVA262258:QVD262258 REW262258:REZ262258 ROS262258:ROV262258 RYO262258:RYR262258 SIK262258:SIN262258 SSG262258:SSJ262258 TCC262258:TCF262258 TLY262258:TMB262258 TVU262258:TVX262258 UFQ262258:UFT262258 UPM262258:UPP262258 UZI262258:UZL262258 VJE262258:VJH262258 VTA262258:VTD262258 WCW262258:WCZ262258 WMS262258:WMV262258 WWO262258:WWR262258 AG327794:AJ327794 KC327794:KF327794 TY327794:UB327794 ADU327794:ADX327794 ANQ327794:ANT327794 AXM327794:AXP327794 BHI327794:BHL327794 BRE327794:BRH327794 CBA327794:CBD327794 CKW327794:CKZ327794 CUS327794:CUV327794 DEO327794:DER327794 DOK327794:DON327794 DYG327794:DYJ327794 EIC327794:EIF327794 ERY327794:ESB327794 FBU327794:FBX327794 FLQ327794:FLT327794 FVM327794:FVP327794 GFI327794:GFL327794 GPE327794:GPH327794 GZA327794:GZD327794 HIW327794:HIZ327794 HSS327794:HSV327794 ICO327794:ICR327794 IMK327794:IMN327794 IWG327794:IWJ327794 JGC327794:JGF327794 JPY327794:JQB327794 JZU327794:JZX327794 KJQ327794:KJT327794 KTM327794:KTP327794 LDI327794:LDL327794 LNE327794:LNH327794 LXA327794:LXD327794 MGW327794:MGZ327794 MQS327794:MQV327794 NAO327794:NAR327794 NKK327794:NKN327794 NUG327794:NUJ327794 OEC327794:OEF327794 ONY327794:OOB327794 OXU327794:OXX327794 PHQ327794:PHT327794 PRM327794:PRP327794 QBI327794:QBL327794 QLE327794:QLH327794 QVA327794:QVD327794 REW327794:REZ327794 ROS327794:ROV327794 RYO327794:RYR327794 SIK327794:SIN327794 SSG327794:SSJ327794 TCC327794:TCF327794 TLY327794:TMB327794 TVU327794:TVX327794 UFQ327794:UFT327794 UPM327794:UPP327794 UZI327794:UZL327794 VJE327794:VJH327794 VTA327794:VTD327794 WCW327794:WCZ327794 WMS327794:WMV327794 WWO327794:WWR327794 AG393330:AJ393330 KC393330:KF393330 TY393330:UB393330 ADU393330:ADX393330 ANQ393330:ANT393330 AXM393330:AXP393330 BHI393330:BHL393330 BRE393330:BRH393330 CBA393330:CBD393330 CKW393330:CKZ393330 CUS393330:CUV393330 DEO393330:DER393330 DOK393330:DON393330 DYG393330:DYJ393330 EIC393330:EIF393330 ERY393330:ESB393330 FBU393330:FBX393330 FLQ393330:FLT393330 FVM393330:FVP393330 GFI393330:GFL393330 GPE393330:GPH393330 GZA393330:GZD393330 HIW393330:HIZ393330 HSS393330:HSV393330 ICO393330:ICR393330 IMK393330:IMN393330 IWG393330:IWJ393330 JGC393330:JGF393330 JPY393330:JQB393330 JZU393330:JZX393330 KJQ393330:KJT393330 KTM393330:KTP393330 LDI393330:LDL393330 LNE393330:LNH393330 LXA393330:LXD393330 MGW393330:MGZ393330 MQS393330:MQV393330 NAO393330:NAR393330 NKK393330:NKN393330 NUG393330:NUJ393330 OEC393330:OEF393330 ONY393330:OOB393330 OXU393330:OXX393330 PHQ393330:PHT393330 PRM393330:PRP393330 QBI393330:QBL393330 QLE393330:QLH393330 QVA393330:QVD393330 REW393330:REZ393330 ROS393330:ROV393330 RYO393330:RYR393330 SIK393330:SIN393330 SSG393330:SSJ393330 TCC393330:TCF393330 TLY393330:TMB393330 TVU393330:TVX393330 UFQ393330:UFT393330 UPM393330:UPP393330 UZI393330:UZL393330 VJE393330:VJH393330 VTA393330:VTD393330 WCW393330:WCZ393330 WMS393330:WMV393330 WWO393330:WWR393330 AG458866:AJ458866 KC458866:KF458866 TY458866:UB458866 ADU458866:ADX458866 ANQ458866:ANT458866 AXM458866:AXP458866 BHI458866:BHL458866 BRE458866:BRH458866 CBA458866:CBD458866 CKW458866:CKZ458866 CUS458866:CUV458866 DEO458866:DER458866 DOK458866:DON458866 DYG458866:DYJ458866 EIC458866:EIF458866 ERY458866:ESB458866 FBU458866:FBX458866 FLQ458866:FLT458866 FVM458866:FVP458866 GFI458866:GFL458866 GPE458866:GPH458866 GZA458866:GZD458866 HIW458866:HIZ458866 HSS458866:HSV458866 ICO458866:ICR458866 IMK458866:IMN458866 IWG458866:IWJ458866 JGC458866:JGF458866 JPY458866:JQB458866 JZU458866:JZX458866 KJQ458866:KJT458866 KTM458866:KTP458866 LDI458866:LDL458866 LNE458866:LNH458866 LXA458866:LXD458866 MGW458866:MGZ458866 MQS458866:MQV458866 NAO458866:NAR458866 NKK458866:NKN458866 NUG458866:NUJ458866 OEC458866:OEF458866 ONY458866:OOB458866 OXU458866:OXX458866 PHQ458866:PHT458866 PRM458866:PRP458866 QBI458866:QBL458866 QLE458866:QLH458866 QVA458866:QVD458866 REW458866:REZ458866 ROS458866:ROV458866 RYO458866:RYR458866 SIK458866:SIN458866 SSG458866:SSJ458866 TCC458866:TCF458866 TLY458866:TMB458866 TVU458866:TVX458866 UFQ458866:UFT458866 UPM458866:UPP458866 UZI458866:UZL458866 VJE458866:VJH458866 VTA458866:VTD458866 WCW458866:WCZ458866 WMS458866:WMV458866 WWO458866:WWR458866 AG524402:AJ524402 KC524402:KF524402 TY524402:UB524402 ADU524402:ADX524402 ANQ524402:ANT524402 AXM524402:AXP524402 BHI524402:BHL524402 BRE524402:BRH524402 CBA524402:CBD524402 CKW524402:CKZ524402 CUS524402:CUV524402 DEO524402:DER524402 DOK524402:DON524402 DYG524402:DYJ524402 EIC524402:EIF524402 ERY524402:ESB524402 FBU524402:FBX524402 FLQ524402:FLT524402 FVM524402:FVP524402 GFI524402:GFL524402 GPE524402:GPH524402 GZA524402:GZD524402 HIW524402:HIZ524402 HSS524402:HSV524402 ICO524402:ICR524402 IMK524402:IMN524402 IWG524402:IWJ524402 JGC524402:JGF524402 JPY524402:JQB524402 JZU524402:JZX524402 KJQ524402:KJT524402 KTM524402:KTP524402 LDI524402:LDL524402 LNE524402:LNH524402 LXA524402:LXD524402 MGW524402:MGZ524402 MQS524402:MQV524402 NAO524402:NAR524402 NKK524402:NKN524402 NUG524402:NUJ524402 OEC524402:OEF524402 ONY524402:OOB524402 OXU524402:OXX524402 PHQ524402:PHT524402 PRM524402:PRP524402 QBI524402:QBL524402 QLE524402:QLH524402 QVA524402:QVD524402 REW524402:REZ524402 ROS524402:ROV524402 RYO524402:RYR524402 SIK524402:SIN524402 SSG524402:SSJ524402 TCC524402:TCF524402 TLY524402:TMB524402 TVU524402:TVX524402 UFQ524402:UFT524402 UPM524402:UPP524402 UZI524402:UZL524402 VJE524402:VJH524402 VTA524402:VTD524402 WCW524402:WCZ524402 WMS524402:WMV524402 WWO524402:WWR524402 AG589938:AJ589938 KC589938:KF589938 TY589938:UB589938 ADU589938:ADX589938 ANQ589938:ANT589938 AXM589938:AXP589938 BHI589938:BHL589938 BRE589938:BRH589938 CBA589938:CBD589938 CKW589938:CKZ589938 CUS589938:CUV589938 DEO589938:DER589938 DOK589938:DON589938 DYG589938:DYJ589938 EIC589938:EIF589938 ERY589938:ESB589938 FBU589938:FBX589938 FLQ589938:FLT589938 FVM589938:FVP589938 GFI589938:GFL589938 GPE589938:GPH589938 GZA589938:GZD589938 HIW589938:HIZ589938 HSS589938:HSV589938 ICO589938:ICR589938 IMK589938:IMN589938 IWG589938:IWJ589938 JGC589938:JGF589938 JPY589938:JQB589938 JZU589938:JZX589938 KJQ589938:KJT589938 KTM589938:KTP589938 LDI589938:LDL589938 LNE589938:LNH589938 LXA589938:LXD589938 MGW589938:MGZ589938 MQS589938:MQV589938 NAO589938:NAR589938 NKK589938:NKN589938 NUG589938:NUJ589938 OEC589938:OEF589938 ONY589938:OOB589938 OXU589938:OXX589938 PHQ589938:PHT589938 PRM589938:PRP589938 QBI589938:QBL589938 QLE589938:QLH589938 QVA589938:QVD589938 REW589938:REZ589938 ROS589938:ROV589938 RYO589938:RYR589938 SIK589938:SIN589938 SSG589938:SSJ589938 TCC589938:TCF589938 TLY589938:TMB589938 TVU589938:TVX589938 UFQ589938:UFT589938 UPM589938:UPP589938 UZI589938:UZL589938 VJE589938:VJH589938 VTA589938:VTD589938 WCW589938:WCZ589938 WMS589938:WMV589938 WWO589938:WWR589938 AG655474:AJ655474 KC655474:KF655474 TY655474:UB655474 ADU655474:ADX655474 ANQ655474:ANT655474 AXM655474:AXP655474 BHI655474:BHL655474 BRE655474:BRH655474 CBA655474:CBD655474 CKW655474:CKZ655474 CUS655474:CUV655474 DEO655474:DER655474 DOK655474:DON655474 DYG655474:DYJ655474 EIC655474:EIF655474 ERY655474:ESB655474 FBU655474:FBX655474 FLQ655474:FLT655474 FVM655474:FVP655474 GFI655474:GFL655474 GPE655474:GPH655474 GZA655474:GZD655474 HIW655474:HIZ655474 HSS655474:HSV655474 ICO655474:ICR655474 IMK655474:IMN655474 IWG655474:IWJ655474 JGC655474:JGF655474 JPY655474:JQB655474 JZU655474:JZX655474 KJQ655474:KJT655474 KTM655474:KTP655474 LDI655474:LDL655474 LNE655474:LNH655474 LXA655474:LXD655474 MGW655474:MGZ655474 MQS655474:MQV655474 NAO655474:NAR655474 NKK655474:NKN655474 NUG655474:NUJ655474 OEC655474:OEF655474 ONY655474:OOB655474 OXU655474:OXX655474 PHQ655474:PHT655474 PRM655474:PRP655474 QBI655474:QBL655474 QLE655474:QLH655474 QVA655474:QVD655474 REW655474:REZ655474 ROS655474:ROV655474 RYO655474:RYR655474 SIK655474:SIN655474 SSG655474:SSJ655474 TCC655474:TCF655474 TLY655474:TMB655474 TVU655474:TVX655474 UFQ655474:UFT655474 UPM655474:UPP655474 UZI655474:UZL655474 VJE655474:VJH655474 VTA655474:VTD655474 WCW655474:WCZ655474 WMS655474:WMV655474 WWO655474:WWR655474 AG721010:AJ721010 KC721010:KF721010 TY721010:UB721010 ADU721010:ADX721010 ANQ721010:ANT721010 AXM721010:AXP721010 BHI721010:BHL721010 BRE721010:BRH721010 CBA721010:CBD721010 CKW721010:CKZ721010 CUS721010:CUV721010 DEO721010:DER721010 DOK721010:DON721010 DYG721010:DYJ721010 EIC721010:EIF721010 ERY721010:ESB721010 FBU721010:FBX721010 FLQ721010:FLT721010 FVM721010:FVP721010 GFI721010:GFL721010 GPE721010:GPH721010 GZA721010:GZD721010 HIW721010:HIZ721010 HSS721010:HSV721010 ICO721010:ICR721010 IMK721010:IMN721010 IWG721010:IWJ721010 JGC721010:JGF721010 JPY721010:JQB721010 JZU721010:JZX721010 KJQ721010:KJT721010 KTM721010:KTP721010 LDI721010:LDL721010 LNE721010:LNH721010 LXA721010:LXD721010 MGW721010:MGZ721010 MQS721010:MQV721010 NAO721010:NAR721010 NKK721010:NKN721010 NUG721010:NUJ721010 OEC721010:OEF721010 ONY721010:OOB721010 OXU721010:OXX721010 PHQ721010:PHT721010 PRM721010:PRP721010 QBI721010:QBL721010 QLE721010:QLH721010 QVA721010:QVD721010 REW721010:REZ721010 ROS721010:ROV721010 RYO721010:RYR721010 SIK721010:SIN721010 SSG721010:SSJ721010 TCC721010:TCF721010 TLY721010:TMB721010 TVU721010:TVX721010 UFQ721010:UFT721010 UPM721010:UPP721010 UZI721010:UZL721010 VJE721010:VJH721010 VTA721010:VTD721010 WCW721010:WCZ721010 WMS721010:WMV721010 WWO721010:WWR721010 AG786546:AJ786546 KC786546:KF786546 TY786546:UB786546 ADU786546:ADX786546 ANQ786546:ANT786546 AXM786546:AXP786546 BHI786546:BHL786546 BRE786546:BRH786546 CBA786546:CBD786546 CKW786546:CKZ786546 CUS786546:CUV786546 DEO786546:DER786546 DOK786546:DON786546 DYG786546:DYJ786546 EIC786546:EIF786546 ERY786546:ESB786546 FBU786546:FBX786546 FLQ786546:FLT786546 FVM786546:FVP786546 GFI786546:GFL786546 GPE786546:GPH786546 GZA786546:GZD786546 HIW786546:HIZ786546 HSS786546:HSV786546 ICO786546:ICR786546 IMK786546:IMN786546 IWG786546:IWJ786546 JGC786546:JGF786546 JPY786546:JQB786546 JZU786546:JZX786546 KJQ786546:KJT786546 KTM786546:KTP786546 LDI786546:LDL786546 LNE786546:LNH786546 LXA786546:LXD786546 MGW786546:MGZ786546 MQS786546:MQV786546 NAO786546:NAR786546 NKK786546:NKN786546 NUG786546:NUJ786546 OEC786546:OEF786546 ONY786546:OOB786546 OXU786546:OXX786546 PHQ786546:PHT786546 PRM786546:PRP786546 QBI786546:QBL786546 QLE786546:QLH786546 QVA786546:QVD786546 REW786546:REZ786546 ROS786546:ROV786546 RYO786546:RYR786546 SIK786546:SIN786546 SSG786546:SSJ786546 TCC786546:TCF786546 TLY786546:TMB786546 TVU786546:TVX786546 UFQ786546:UFT786546 UPM786546:UPP786546 UZI786546:UZL786546 VJE786546:VJH786546 VTA786546:VTD786546 WCW786546:WCZ786546 WMS786546:WMV786546 WWO786546:WWR786546 AG852082:AJ852082 KC852082:KF852082 TY852082:UB852082 ADU852082:ADX852082 ANQ852082:ANT852082 AXM852082:AXP852082 BHI852082:BHL852082 BRE852082:BRH852082 CBA852082:CBD852082 CKW852082:CKZ852082 CUS852082:CUV852082 DEO852082:DER852082 DOK852082:DON852082 DYG852082:DYJ852082 EIC852082:EIF852082 ERY852082:ESB852082 FBU852082:FBX852082 FLQ852082:FLT852082 FVM852082:FVP852082 GFI852082:GFL852082 GPE852082:GPH852082 GZA852082:GZD852082 HIW852082:HIZ852082 HSS852082:HSV852082 ICO852082:ICR852082 IMK852082:IMN852082 IWG852082:IWJ852082 JGC852082:JGF852082 JPY852082:JQB852082 JZU852082:JZX852082 KJQ852082:KJT852082 KTM852082:KTP852082 LDI852082:LDL852082 LNE852082:LNH852082 LXA852082:LXD852082 MGW852082:MGZ852082 MQS852082:MQV852082 NAO852082:NAR852082 NKK852082:NKN852082 NUG852082:NUJ852082 OEC852082:OEF852082 ONY852082:OOB852082 OXU852082:OXX852082 PHQ852082:PHT852082 PRM852082:PRP852082 QBI852082:QBL852082 QLE852082:QLH852082 QVA852082:QVD852082 REW852082:REZ852082 ROS852082:ROV852082 RYO852082:RYR852082 SIK852082:SIN852082 SSG852082:SSJ852082 TCC852082:TCF852082 TLY852082:TMB852082 TVU852082:TVX852082 UFQ852082:UFT852082 UPM852082:UPP852082 UZI852082:UZL852082 VJE852082:VJH852082 VTA852082:VTD852082 WCW852082:WCZ852082 WMS852082:WMV852082 WWO852082:WWR852082 AG917618:AJ917618 KC917618:KF917618 TY917618:UB917618 ADU917618:ADX917618 ANQ917618:ANT917618 AXM917618:AXP917618 BHI917618:BHL917618 BRE917618:BRH917618 CBA917618:CBD917618 CKW917618:CKZ917618 CUS917618:CUV917618 DEO917618:DER917618 DOK917618:DON917618 DYG917618:DYJ917618 EIC917618:EIF917618 ERY917618:ESB917618 FBU917618:FBX917618 FLQ917618:FLT917618 FVM917618:FVP917618 GFI917618:GFL917618 GPE917618:GPH917618 GZA917618:GZD917618 HIW917618:HIZ917618 HSS917618:HSV917618 ICO917618:ICR917618 IMK917618:IMN917618 IWG917618:IWJ917618 JGC917618:JGF917618 JPY917618:JQB917618 JZU917618:JZX917618 KJQ917618:KJT917618 KTM917618:KTP917618 LDI917618:LDL917618 LNE917618:LNH917618 LXA917618:LXD917618 MGW917618:MGZ917618 MQS917618:MQV917618 NAO917618:NAR917618 NKK917618:NKN917618 NUG917618:NUJ917618 OEC917618:OEF917618 ONY917618:OOB917618 OXU917618:OXX917618 PHQ917618:PHT917618 PRM917618:PRP917618 QBI917618:QBL917618 QLE917618:QLH917618 QVA917618:QVD917618 REW917618:REZ917618 ROS917618:ROV917618 RYO917618:RYR917618 SIK917618:SIN917618 SSG917618:SSJ917618 TCC917618:TCF917618 TLY917618:TMB917618 TVU917618:TVX917618 UFQ917618:UFT917618 UPM917618:UPP917618 UZI917618:UZL917618 VJE917618:VJH917618 VTA917618:VTD917618 WCW917618:WCZ917618 WMS917618:WMV917618 WWO917618:WWR917618 AG983154:AJ983154 KC983154:KF983154 TY983154:UB983154 ADU983154:ADX983154 ANQ983154:ANT983154 AXM983154:AXP983154 BHI983154:BHL983154 BRE983154:BRH983154 CBA983154:CBD983154 CKW983154:CKZ983154 CUS983154:CUV983154 DEO983154:DER983154 DOK983154:DON983154 DYG983154:DYJ983154 EIC983154:EIF983154 ERY983154:ESB983154 FBU983154:FBX983154 FLQ983154:FLT983154 FVM983154:FVP983154 GFI983154:GFL983154 GPE983154:GPH983154 GZA983154:GZD983154 HIW983154:HIZ983154 HSS983154:HSV983154 ICO983154:ICR983154 IMK983154:IMN983154 IWG983154:IWJ983154 JGC983154:JGF983154 JPY983154:JQB983154 JZU983154:JZX983154 KJQ983154:KJT983154 KTM983154:KTP983154 LDI983154:LDL983154 LNE983154:LNH983154 LXA983154:LXD983154 MGW983154:MGZ983154 MQS983154:MQV983154 NAO983154:NAR983154 NKK983154:NKN983154 NUG983154:NUJ983154 OEC983154:OEF983154 ONY983154:OOB983154 OXU983154:OXX983154 PHQ983154:PHT983154 PRM983154:PRP983154 QBI983154:QBL983154 QLE983154:QLH983154 QVA983154:QVD983154 REW983154:REZ983154 ROS983154:ROV983154 RYO983154:RYR983154 SIK983154:SIN983154 SSG983154:SSJ983154 TCC983154:TCF983154 TLY983154:TMB983154 TVU983154:TVX983154 UFQ983154:UFT983154 UPM983154:UPP983154 UZI983154:UZL983154 VJE983154:VJH983154 VTA983154:VTD983154 WCW983154:WCZ983154 WMS983154:WMV983154 WWO983154:WWR983154 B126 IX126 ST126 ACP126 AML126 AWH126 BGD126 BPZ126 BZV126 CJR126 CTN126 DDJ126 DNF126 DXB126 EGX126 EQT126 FAP126 FKL126 FUH126 GED126 GNZ126 GXV126 HHR126 HRN126 IBJ126 ILF126 IVB126 JEX126 JOT126 JYP126 KIL126 KSH126 LCD126 LLZ126 LVV126 MFR126 MPN126 MZJ126 NJF126 NTB126 OCX126 OMT126 OWP126 PGL126 PQH126 QAD126 QJZ126 QTV126 RDR126 RNN126 RXJ126 SHF126 SRB126 TAX126 TKT126 TUP126 UEL126 UOH126 UYD126 VHZ126 VRV126 WBR126 WLN126 WVJ126 B65662 IX65662 ST65662 ACP65662 AML65662 AWH65662 BGD65662 BPZ65662 BZV65662 CJR65662 CTN65662 DDJ65662 DNF65662 DXB65662 EGX65662 EQT65662 FAP65662 FKL65662 FUH65662 GED65662 GNZ65662 GXV65662 HHR65662 HRN65662 IBJ65662 ILF65662 IVB65662 JEX65662 JOT65662 JYP65662 KIL65662 KSH65662 LCD65662 LLZ65662 LVV65662 MFR65662 MPN65662 MZJ65662 NJF65662 NTB65662 OCX65662 OMT65662 OWP65662 PGL65662 PQH65662 QAD65662 QJZ65662 QTV65662 RDR65662 RNN65662 RXJ65662 SHF65662 SRB65662 TAX65662 TKT65662 TUP65662 UEL65662 UOH65662 UYD65662 VHZ65662 VRV65662 WBR65662 WLN65662 WVJ65662 B131198 IX131198 ST131198 ACP131198 AML131198 AWH131198 BGD131198 BPZ131198 BZV131198 CJR131198 CTN131198 DDJ131198 DNF131198 DXB131198 EGX131198 EQT131198 FAP131198 FKL131198 FUH131198 GED131198 GNZ131198 GXV131198 HHR131198 HRN131198 IBJ131198 ILF131198 IVB131198 JEX131198 JOT131198 JYP131198 KIL131198 KSH131198 LCD131198 LLZ131198 LVV131198 MFR131198 MPN131198 MZJ131198 NJF131198 NTB131198 OCX131198 OMT131198 OWP131198 PGL131198 PQH131198 QAD131198 QJZ131198 QTV131198 RDR131198 RNN131198 RXJ131198 SHF131198 SRB131198 TAX131198 TKT131198 TUP131198 UEL131198 UOH131198 UYD131198 VHZ131198 VRV131198 WBR131198 WLN131198 WVJ131198 B196734 IX196734 ST196734 ACP196734 AML196734 AWH196734 BGD196734 BPZ196734 BZV196734 CJR196734 CTN196734 DDJ196734 DNF196734 DXB196734 EGX196734 EQT196734 FAP196734 FKL196734 FUH196734 GED196734 GNZ196734 GXV196734 HHR196734 HRN196734 IBJ196734 ILF196734 IVB196734 JEX196734 JOT196734 JYP196734 KIL196734 KSH196734 LCD196734 LLZ196734 LVV196734 MFR196734 MPN196734 MZJ196734 NJF196734 NTB196734 OCX196734 OMT196734 OWP196734 PGL196734 PQH196734 QAD196734 QJZ196734 QTV196734 RDR196734 RNN196734 RXJ196734 SHF196734 SRB196734 TAX196734 TKT196734 TUP196734 UEL196734 UOH196734 UYD196734 VHZ196734 VRV196734 WBR196734 WLN196734 WVJ196734 B262270 IX262270 ST262270 ACP262270 AML262270 AWH262270 BGD262270 BPZ262270 BZV262270 CJR262270 CTN262270 DDJ262270 DNF262270 DXB262270 EGX262270 EQT262270 FAP262270 FKL262270 FUH262270 GED262270 GNZ262270 GXV262270 HHR262270 HRN262270 IBJ262270 ILF262270 IVB262270 JEX262270 JOT262270 JYP262270 KIL262270 KSH262270 LCD262270 LLZ262270 LVV262270 MFR262270 MPN262270 MZJ262270 NJF262270 NTB262270 OCX262270 OMT262270 OWP262270 PGL262270 PQH262270 QAD262270 QJZ262270 QTV262270 RDR262270 RNN262270 RXJ262270 SHF262270 SRB262270 TAX262270 TKT262270 TUP262270 UEL262270 UOH262270 UYD262270 VHZ262270 VRV262270 WBR262270 WLN262270 WVJ262270 B327806 IX327806 ST327806 ACP327806 AML327806 AWH327806 BGD327806 BPZ327806 BZV327806 CJR327806 CTN327806 DDJ327806 DNF327806 DXB327806 EGX327806 EQT327806 FAP327806 FKL327806 FUH327806 GED327806 GNZ327806 GXV327806 HHR327806 HRN327806 IBJ327806 ILF327806 IVB327806 JEX327806 JOT327806 JYP327806 KIL327806 KSH327806 LCD327806 LLZ327806 LVV327806 MFR327806 MPN327806 MZJ327806 NJF327806 NTB327806 OCX327806 OMT327806 OWP327806 PGL327806 PQH327806 QAD327806 QJZ327806 QTV327806 RDR327806 RNN327806 RXJ327806 SHF327806 SRB327806 TAX327806 TKT327806 TUP327806 UEL327806 UOH327806 UYD327806 VHZ327806 VRV327806 WBR327806 WLN327806 WVJ327806 B393342 IX393342 ST393342 ACP393342 AML393342 AWH393342 BGD393342 BPZ393342 BZV393342 CJR393342 CTN393342 DDJ393342 DNF393342 DXB393342 EGX393342 EQT393342 FAP393342 FKL393342 FUH393342 GED393342 GNZ393342 GXV393342 HHR393342 HRN393342 IBJ393342 ILF393342 IVB393342 JEX393342 JOT393342 JYP393342 KIL393342 KSH393342 LCD393342 LLZ393342 LVV393342 MFR393342 MPN393342 MZJ393342 NJF393342 NTB393342 OCX393342 OMT393342 OWP393342 PGL393342 PQH393342 QAD393342 QJZ393342 QTV393342 RDR393342 RNN393342 RXJ393342 SHF393342 SRB393342 TAX393342 TKT393342 TUP393342 UEL393342 UOH393342 UYD393342 VHZ393342 VRV393342 WBR393342 WLN393342 WVJ393342 B458878 IX458878 ST458878 ACP458878 AML458878 AWH458878 BGD458878 BPZ458878 BZV458878 CJR458878 CTN458878 DDJ458878 DNF458878 DXB458878 EGX458878 EQT458878 FAP458878 FKL458878 FUH458878 GED458878 GNZ458878 GXV458878 HHR458878 HRN458878 IBJ458878 ILF458878 IVB458878 JEX458878 JOT458878 JYP458878 KIL458878 KSH458878 LCD458878 LLZ458878 LVV458878 MFR458878 MPN458878 MZJ458878 NJF458878 NTB458878 OCX458878 OMT458878 OWP458878 PGL458878 PQH458878 QAD458878 QJZ458878 QTV458878 RDR458878 RNN458878 RXJ458878 SHF458878 SRB458878 TAX458878 TKT458878 TUP458878 UEL458878 UOH458878 UYD458878 VHZ458878 VRV458878 WBR458878 WLN458878 WVJ458878 B524414 IX524414 ST524414 ACP524414 AML524414 AWH524414 BGD524414 BPZ524414 BZV524414 CJR524414 CTN524414 DDJ524414 DNF524414 DXB524414 EGX524414 EQT524414 FAP524414 FKL524414 FUH524414 GED524414 GNZ524414 GXV524414 HHR524414 HRN524414 IBJ524414 ILF524414 IVB524414 JEX524414 JOT524414 JYP524414 KIL524414 KSH524414 LCD524414 LLZ524414 LVV524414 MFR524414 MPN524414 MZJ524414 NJF524414 NTB524414 OCX524414 OMT524414 OWP524414 PGL524414 PQH524414 QAD524414 QJZ524414 QTV524414 RDR524414 RNN524414 RXJ524414 SHF524414 SRB524414 TAX524414 TKT524414 TUP524414 UEL524414 UOH524414 UYD524414 VHZ524414 VRV524414 WBR524414 WLN524414 WVJ524414 B589950 IX589950 ST589950 ACP589950 AML589950 AWH589950 BGD589950 BPZ589950 BZV589950 CJR589950 CTN589950 DDJ589950 DNF589950 DXB589950 EGX589950 EQT589950 FAP589950 FKL589950 FUH589950 GED589950 GNZ589950 GXV589950 HHR589950 HRN589950 IBJ589950 ILF589950 IVB589950 JEX589950 JOT589950 JYP589950 KIL589950 KSH589950 LCD589950 LLZ589950 LVV589950 MFR589950 MPN589950 MZJ589950 NJF589950 NTB589950 OCX589950 OMT589950 OWP589950 PGL589950 PQH589950 QAD589950 QJZ589950 QTV589950 RDR589950 RNN589950 RXJ589950 SHF589950 SRB589950 TAX589950 TKT589950 TUP589950 UEL589950 UOH589950 UYD589950 VHZ589950 VRV589950 WBR589950 WLN589950 WVJ589950 B655486 IX655486 ST655486 ACP655486 AML655486 AWH655486 BGD655486 BPZ655486 BZV655486 CJR655486 CTN655486 DDJ655486 DNF655486 DXB655486 EGX655486 EQT655486 FAP655486 FKL655486 FUH655486 GED655486 GNZ655486 GXV655486 HHR655486 HRN655486 IBJ655486 ILF655486 IVB655486 JEX655486 JOT655486 JYP655486 KIL655486 KSH655486 LCD655486 LLZ655486 LVV655486 MFR655486 MPN655486 MZJ655486 NJF655486 NTB655486 OCX655486 OMT655486 OWP655486 PGL655486 PQH655486 QAD655486 QJZ655486 QTV655486 RDR655486 RNN655486 RXJ655486 SHF655486 SRB655486 TAX655486 TKT655486 TUP655486 UEL655486 UOH655486 UYD655486 VHZ655486 VRV655486 WBR655486 WLN655486 WVJ655486 B721022 IX721022 ST721022 ACP721022 AML721022 AWH721022 BGD721022 BPZ721022 BZV721022 CJR721022 CTN721022 DDJ721022 DNF721022 DXB721022 EGX721022 EQT721022 FAP721022 FKL721022 FUH721022 GED721022 GNZ721022 GXV721022 HHR721022 HRN721022 IBJ721022 ILF721022 IVB721022 JEX721022 JOT721022 JYP721022 KIL721022 KSH721022 LCD721022 LLZ721022 LVV721022 MFR721022 MPN721022 MZJ721022 NJF721022 NTB721022 OCX721022 OMT721022 OWP721022 PGL721022 PQH721022 QAD721022 QJZ721022 QTV721022 RDR721022 RNN721022 RXJ721022 SHF721022 SRB721022 TAX721022 TKT721022 TUP721022 UEL721022 UOH721022 UYD721022 VHZ721022 VRV721022 WBR721022 WLN721022 WVJ721022 B786558 IX786558 ST786558 ACP786558 AML786558 AWH786558 BGD786558 BPZ786558 BZV786558 CJR786558 CTN786558 DDJ786558 DNF786558 DXB786558 EGX786558 EQT786558 FAP786558 FKL786558 FUH786558 GED786558 GNZ786558 GXV786558 HHR786558 HRN786558 IBJ786558 ILF786558 IVB786558 JEX786558 JOT786558 JYP786558 KIL786558 KSH786558 LCD786558 LLZ786558 LVV786558 MFR786558 MPN786558 MZJ786558 NJF786558 NTB786558 OCX786558 OMT786558 OWP786558 PGL786558 PQH786558 QAD786558 QJZ786558 QTV786558 RDR786558 RNN786558 RXJ786558 SHF786558 SRB786558 TAX786558 TKT786558 TUP786558 UEL786558 UOH786558 UYD786558 VHZ786558 VRV786558 WBR786558 WLN786558 WVJ786558 B852094 IX852094 ST852094 ACP852094 AML852094 AWH852094 BGD852094 BPZ852094 BZV852094 CJR852094 CTN852094 DDJ852094 DNF852094 DXB852094 EGX852094 EQT852094 FAP852094 FKL852094 FUH852094 GED852094 GNZ852094 GXV852094 HHR852094 HRN852094 IBJ852094 ILF852094 IVB852094 JEX852094 JOT852094 JYP852094 KIL852094 KSH852094 LCD852094 LLZ852094 LVV852094 MFR852094 MPN852094 MZJ852094 NJF852094 NTB852094 OCX852094 OMT852094 OWP852094 PGL852094 PQH852094 QAD852094 QJZ852094 QTV852094 RDR852094 RNN852094 RXJ852094 SHF852094 SRB852094 TAX852094 TKT852094 TUP852094 UEL852094 UOH852094 UYD852094 VHZ852094 VRV852094 WBR852094 WLN852094 WVJ852094 B917630 IX917630 ST917630 ACP917630 AML917630 AWH917630 BGD917630 BPZ917630 BZV917630 CJR917630 CTN917630 DDJ917630 DNF917630 DXB917630 EGX917630 EQT917630 FAP917630 FKL917630 FUH917630 GED917630 GNZ917630 GXV917630 HHR917630 HRN917630 IBJ917630 ILF917630 IVB917630 JEX917630 JOT917630 JYP917630 KIL917630 KSH917630 LCD917630 LLZ917630 LVV917630 MFR917630 MPN917630 MZJ917630 NJF917630 NTB917630 OCX917630 OMT917630 OWP917630 PGL917630 PQH917630 QAD917630 QJZ917630 QTV917630 RDR917630 RNN917630 RXJ917630 SHF917630 SRB917630 TAX917630 TKT917630 TUP917630 UEL917630 UOH917630 UYD917630 VHZ917630 VRV917630 WBR917630 WLN917630 WVJ917630 B983166 IX983166 ST983166 ACP983166 AML983166 AWH983166 BGD983166 BPZ983166 BZV983166 CJR983166 CTN983166 DDJ983166 DNF983166 DXB983166 EGX983166 EQT983166 FAP983166 FKL983166 FUH983166 GED983166 GNZ983166 GXV983166 HHR983166 HRN983166 IBJ983166 ILF983166 IVB983166 JEX983166 JOT983166 JYP983166 KIL983166 KSH983166 LCD983166 LLZ983166 LVV983166 MFR983166 MPN983166 MZJ983166 NJF983166 NTB983166 OCX983166 OMT983166 OWP983166 PGL983166 PQH983166 QAD983166 QJZ983166 QTV983166 RDR983166 RNN983166 RXJ983166 SHF983166 SRB983166 TAX983166 TKT983166 TUP983166 UEL983166 UOH983166 UYD983166 VHZ983166 VRV983166 WBR983166 WLN983166 WVJ983166 B135 IX135 ST135 ACP135 AML135 AWH135 BGD135 BPZ135 BZV135 CJR135 CTN135 DDJ135 DNF135 DXB135 EGX135 EQT135 FAP135 FKL135 FUH135 GED135 GNZ135 GXV135 HHR135 HRN135 IBJ135 ILF135 IVB135 JEX135 JOT135 JYP135 KIL135 KSH135 LCD135 LLZ135 LVV135 MFR135 MPN135 MZJ135 NJF135 NTB135 OCX135 OMT135 OWP135 PGL135 PQH135 QAD135 QJZ135 QTV135 RDR135 RNN135 RXJ135 SHF135 SRB135 TAX135 TKT135 TUP135 UEL135 UOH135 UYD135 VHZ135 VRV135 WBR135 WLN135 WVJ135 B65671 IX65671 ST65671 ACP65671 AML65671 AWH65671 BGD65671 BPZ65671 BZV65671 CJR65671 CTN65671 DDJ65671 DNF65671 DXB65671 EGX65671 EQT65671 FAP65671 FKL65671 FUH65671 GED65671 GNZ65671 GXV65671 HHR65671 HRN65671 IBJ65671 ILF65671 IVB65671 JEX65671 JOT65671 JYP65671 KIL65671 KSH65671 LCD65671 LLZ65671 LVV65671 MFR65671 MPN65671 MZJ65671 NJF65671 NTB65671 OCX65671 OMT65671 OWP65671 PGL65671 PQH65671 QAD65671 QJZ65671 QTV65671 RDR65671 RNN65671 RXJ65671 SHF65671 SRB65671 TAX65671 TKT65671 TUP65671 UEL65671 UOH65671 UYD65671 VHZ65671 VRV65671 WBR65671 WLN65671 WVJ65671 B131207 IX131207 ST131207 ACP131207 AML131207 AWH131207 BGD131207 BPZ131207 BZV131207 CJR131207 CTN131207 DDJ131207 DNF131207 DXB131207 EGX131207 EQT131207 FAP131207 FKL131207 FUH131207 GED131207 GNZ131207 GXV131207 HHR131207 HRN131207 IBJ131207 ILF131207 IVB131207 JEX131207 JOT131207 JYP131207 KIL131207 KSH131207 LCD131207 LLZ131207 LVV131207 MFR131207 MPN131207 MZJ131207 NJF131207 NTB131207 OCX131207 OMT131207 OWP131207 PGL131207 PQH131207 QAD131207 QJZ131207 QTV131207 RDR131207 RNN131207 RXJ131207 SHF131207 SRB131207 TAX131207 TKT131207 TUP131207 UEL131207 UOH131207 UYD131207 VHZ131207 VRV131207 WBR131207 WLN131207 WVJ131207 B196743 IX196743 ST196743 ACP196743 AML196743 AWH196743 BGD196743 BPZ196743 BZV196743 CJR196743 CTN196743 DDJ196743 DNF196743 DXB196743 EGX196743 EQT196743 FAP196743 FKL196743 FUH196743 GED196743 GNZ196743 GXV196743 HHR196743 HRN196743 IBJ196743 ILF196743 IVB196743 JEX196743 JOT196743 JYP196743 KIL196743 KSH196743 LCD196743 LLZ196743 LVV196743 MFR196743 MPN196743 MZJ196743 NJF196743 NTB196743 OCX196743 OMT196743 OWP196743 PGL196743 PQH196743 QAD196743 QJZ196743 QTV196743 RDR196743 RNN196743 RXJ196743 SHF196743 SRB196743 TAX196743 TKT196743 TUP196743 UEL196743 UOH196743 UYD196743 VHZ196743 VRV196743 WBR196743 WLN196743 WVJ196743 B262279 IX262279 ST262279 ACP262279 AML262279 AWH262279 BGD262279 BPZ262279 BZV262279 CJR262279 CTN262279 DDJ262279 DNF262279 DXB262279 EGX262279 EQT262279 FAP262279 FKL262279 FUH262279 GED262279 GNZ262279 GXV262279 HHR262279 HRN262279 IBJ262279 ILF262279 IVB262279 JEX262279 JOT262279 JYP262279 KIL262279 KSH262279 LCD262279 LLZ262279 LVV262279 MFR262279 MPN262279 MZJ262279 NJF262279 NTB262279 OCX262279 OMT262279 OWP262279 PGL262279 PQH262279 QAD262279 QJZ262279 QTV262279 RDR262279 RNN262279 RXJ262279 SHF262279 SRB262279 TAX262279 TKT262279 TUP262279 UEL262279 UOH262279 UYD262279 VHZ262279 VRV262279 WBR262279 WLN262279 WVJ262279 B327815 IX327815 ST327815 ACP327815 AML327815 AWH327815 BGD327815 BPZ327815 BZV327815 CJR327815 CTN327815 DDJ327815 DNF327815 DXB327815 EGX327815 EQT327815 FAP327815 FKL327815 FUH327815 GED327815 GNZ327815 GXV327815 HHR327815 HRN327815 IBJ327815 ILF327815 IVB327815 JEX327815 JOT327815 JYP327815 KIL327815 KSH327815 LCD327815 LLZ327815 LVV327815 MFR327815 MPN327815 MZJ327815 NJF327815 NTB327815 OCX327815 OMT327815 OWP327815 PGL327815 PQH327815 QAD327815 QJZ327815 QTV327815 RDR327815 RNN327815 RXJ327815 SHF327815 SRB327815 TAX327815 TKT327815 TUP327815 UEL327815 UOH327815 UYD327815 VHZ327815 VRV327815 WBR327815 WLN327815 WVJ327815 B393351 IX393351 ST393351 ACP393351 AML393351 AWH393351 BGD393351 BPZ393351 BZV393351 CJR393351 CTN393351 DDJ393351 DNF393351 DXB393351 EGX393351 EQT393351 FAP393351 FKL393351 FUH393351 GED393351 GNZ393351 GXV393351 HHR393351 HRN393351 IBJ393351 ILF393351 IVB393351 JEX393351 JOT393351 JYP393351 KIL393351 KSH393351 LCD393351 LLZ393351 LVV393351 MFR393351 MPN393351 MZJ393351 NJF393351 NTB393351 OCX393351 OMT393351 OWP393351 PGL393351 PQH393351 QAD393351 QJZ393351 QTV393351 RDR393351 RNN393351 RXJ393351 SHF393351 SRB393351 TAX393351 TKT393351 TUP393351 UEL393351 UOH393351 UYD393351 VHZ393351 VRV393351 WBR393351 WLN393351 WVJ393351 B458887 IX458887 ST458887 ACP458887 AML458887 AWH458887 BGD458887 BPZ458887 BZV458887 CJR458887 CTN458887 DDJ458887 DNF458887 DXB458887 EGX458887 EQT458887 FAP458887 FKL458887 FUH458887 GED458887 GNZ458887 GXV458887 HHR458887 HRN458887 IBJ458887 ILF458887 IVB458887 JEX458887 JOT458887 JYP458887 KIL458887 KSH458887 LCD458887 LLZ458887 LVV458887 MFR458887 MPN458887 MZJ458887 NJF458887 NTB458887 OCX458887 OMT458887 OWP458887 PGL458887 PQH458887 QAD458887 QJZ458887 QTV458887 RDR458887 RNN458887 RXJ458887 SHF458887 SRB458887 TAX458887 TKT458887 TUP458887 UEL458887 UOH458887 UYD458887 VHZ458887 VRV458887 WBR458887 WLN458887 WVJ458887 B524423 IX524423 ST524423 ACP524423 AML524423 AWH524423 BGD524423 BPZ524423 BZV524423 CJR524423 CTN524423 DDJ524423 DNF524423 DXB524423 EGX524423 EQT524423 FAP524423 FKL524423 FUH524423 GED524423 GNZ524423 GXV524423 HHR524423 HRN524423 IBJ524423 ILF524423 IVB524423 JEX524423 JOT524423 JYP524423 KIL524423 KSH524423 LCD524423 LLZ524423 LVV524423 MFR524423 MPN524423 MZJ524423 NJF524423 NTB524423 OCX524423 OMT524423 OWP524423 PGL524423 PQH524423 QAD524423 QJZ524423 QTV524423 RDR524423 RNN524423 RXJ524423 SHF524423 SRB524423 TAX524423 TKT524423 TUP524423 UEL524423 UOH524423 UYD524423 VHZ524423 VRV524423 WBR524423 WLN524423 WVJ524423 B589959 IX589959 ST589959 ACP589959 AML589959 AWH589959 BGD589959 BPZ589959 BZV589959 CJR589959 CTN589959 DDJ589959 DNF589959 DXB589959 EGX589959 EQT589959 FAP589959 FKL589959 FUH589959 GED589959 GNZ589959 GXV589959 HHR589959 HRN589959 IBJ589959 ILF589959 IVB589959 JEX589959 JOT589959 JYP589959 KIL589959 KSH589959 LCD589959 LLZ589959 LVV589959 MFR589959 MPN589959 MZJ589959 NJF589959 NTB589959 OCX589959 OMT589959 OWP589959 PGL589959 PQH589959 QAD589959 QJZ589959 QTV589959 RDR589959 RNN589959 RXJ589959 SHF589959 SRB589959 TAX589959 TKT589959 TUP589959 UEL589959 UOH589959 UYD589959 VHZ589959 VRV589959 WBR589959 WLN589959 WVJ589959 B655495 IX655495 ST655495 ACP655495 AML655495 AWH655495 BGD655495 BPZ655495 BZV655495 CJR655495 CTN655495 DDJ655495 DNF655495 DXB655495 EGX655495 EQT655495 FAP655495 FKL655495 FUH655495 GED655495 GNZ655495 GXV655495 HHR655495 HRN655495 IBJ655495 ILF655495 IVB655495 JEX655495 JOT655495 JYP655495 KIL655495 KSH655495 LCD655495 LLZ655495 LVV655495 MFR655495 MPN655495 MZJ655495 NJF655495 NTB655495 OCX655495 OMT655495 OWP655495 PGL655495 PQH655495 QAD655495 QJZ655495 QTV655495 RDR655495 RNN655495 RXJ655495 SHF655495 SRB655495 TAX655495 TKT655495 TUP655495 UEL655495 UOH655495 UYD655495 VHZ655495 VRV655495 WBR655495 WLN655495 WVJ655495 B721031 IX721031 ST721031 ACP721031 AML721031 AWH721031 BGD721031 BPZ721031 BZV721031 CJR721031 CTN721031 DDJ721031 DNF721031 DXB721031 EGX721031 EQT721031 FAP721031 FKL721031 FUH721031 GED721031 GNZ721031 GXV721031 HHR721031 HRN721031 IBJ721031 ILF721031 IVB721031 JEX721031 JOT721031 JYP721031 KIL721031 KSH721031 LCD721031 LLZ721031 LVV721031 MFR721031 MPN721031 MZJ721031 NJF721031 NTB721031 OCX721031 OMT721031 OWP721031 PGL721031 PQH721031 QAD721031 QJZ721031 QTV721031 RDR721031 RNN721031 RXJ721031 SHF721031 SRB721031 TAX721031 TKT721031 TUP721031 UEL721031 UOH721031 UYD721031 VHZ721031 VRV721031 WBR721031 WLN721031 WVJ721031 B786567 IX786567 ST786567 ACP786567 AML786567 AWH786567 BGD786567 BPZ786567 BZV786567 CJR786567 CTN786567 DDJ786567 DNF786567 DXB786567 EGX786567 EQT786567 FAP786567 FKL786567 FUH786567 GED786567 GNZ786567 GXV786567 HHR786567 HRN786567 IBJ786567 ILF786567 IVB786567 JEX786567 JOT786567 JYP786567 KIL786567 KSH786567 LCD786567 LLZ786567 LVV786567 MFR786567 MPN786567 MZJ786567 NJF786567 NTB786567 OCX786567 OMT786567 OWP786567 PGL786567 PQH786567 QAD786567 QJZ786567 QTV786567 RDR786567 RNN786567 RXJ786567 SHF786567 SRB786567 TAX786567 TKT786567 TUP786567 UEL786567 UOH786567 UYD786567 VHZ786567 VRV786567 WBR786567 WLN786567 WVJ786567 B852103 IX852103 ST852103 ACP852103 AML852103 AWH852103 BGD852103 BPZ852103 BZV852103 CJR852103 CTN852103 DDJ852103 DNF852103 DXB852103 EGX852103 EQT852103 FAP852103 FKL852103 FUH852103 GED852103 GNZ852103 GXV852103 HHR852103 HRN852103 IBJ852103 ILF852103 IVB852103 JEX852103 JOT852103 JYP852103 KIL852103 KSH852103 LCD852103 LLZ852103 LVV852103 MFR852103 MPN852103 MZJ852103 NJF852103 NTB852103 OCX852103 OMT852103 OWP852103 PGL852103 PQH852103 QAD852103 QJZ852103 QTV852103 RDR852103 RNN852103 RXJ852103 SHF852103 SRB852103 TAX852103 TKT852103 TUP852103 UEL852103 UOH852103 UYD852103 VHZ852103 VRV852103 WBR852103 WLN852103 WVJ852103 B917639 IX917639 ST917639 ACP917639 AML917639 AWH917639 BGD917639 BPZ917639 BZV917639 CJR917639 CTN917639 DDJ917639 DNF917639 DXB917639 EGX917639 EQT917639 FAP917639 FKL917639 FUH917639 GED917639 GNZ917639 GXV917639 HHR917639 HRN917639 IBJ917639 ILF917639 IVB917639 JEX917639 JOT917639 JYP917639 KIL917639 KSH917639 LCD917639 LLZ917639 LVV917639 MFR917639 MPN917639 MZJ917639 NJF917639 NTB917639 OCX917639 OMT917639 OWP917639 PGL917639 PQH917639 QAD917639 QJZ917639 QTV917639 RDR917639 RNN917639 RXJ917639 SHF917639 SRB917639 TAX917639 TKT917639 TUP917639 UEL917639 UOH917639 UYD917639 VHZ917639 VRV917639 WBR917639 WLN917639 WVJ917639 B983175 IX983175 ST983175 ACP983175 AML983175 AWH983175 BGD983175 BPZ983175 BZV983175 CJR983175 CTN983175 DDJ983175 DNF983175 DXB983175 EGX983175 EQT983175 FAP983175 FKL983175 FUH983175 GED983175 GNZ983175 GXV983175 HHR983175 HRN983175 IBJ983175 ILF983175 IVB983175 JEX983175 JOT983175 JYP983175 KIL983175 KSH983175 LCD983175 LLZ983175 LVV983175 MFR983175 MPN983175 MZJ983175 NJF983175 NTB983175 OCX983175 OMT983175 OWP983175 PGL983175 PQH983175 QAD983175 QJZ983175 QTV983175 RDR983175 RNN983175 RXJ983175 SHF983175 SRB983175 TAX983175 TKT983175 TUP983175 UEL983175 UOH983175 UYD983175 VHZ983175 VRV983175 WBR983175 WLN983175 WVJ983175 B146 IX146 ST146 ACP146 AML146 AWH146 BGD146 BPZ146 BZV146 CJR146 CTN146 DDJ146 DNF146 DXB146 EGX146 EQT146 FAP146 FKL146 FUH146 GED146 GNZ146 GXV146 HHR146 HRN146 IBJ146 ILF146 IVB146 JEX146 JOT146 JYP146 KIL146 KSH146 LCD146 LLZ146 LVV146 MFR146 MPN146 MZJ146 NJF146 NTB146 OCX146 OMT146 OWP146 PGL146 PQH146 QAD146 QJZ146 QTV146 RDR146 RNN146 RXJ146 SHF146 SRB146 TAX146 TKT146 TUP146 UEL146 UOH146 UYD146 VHZ146 VRV146 WBR146 WLN146 WVJ146 B65682 IX65682 ST65682 ACP65682 AML65682 AWH65682 BGD65682 BPZ65682 BZV65682 CJR65682 CTN65682 DDJ65682 DNF65682 DXB65682 EGX65682 EQT65682 FAP65682 FKL65682 FUH65682 GED65682 GNZ65682 GXV65682 HHR65682 HRN65682 IBJ65682 ILF65682 IVB65682 JEX65682 JOT65682 JYP65682 KIL65682 KSH65682 LCD65682 LLZ65682 LVV65682 MFR65682 MPN65682 MZJ65682 NJF65682 NTB65682 OCX65682 OMT65682 OWP65682 PGL65682 PQH65682 QAD65682 QJZ65682 QTV65682 RDR65682 RNN65682 RXJ65682 SHF65682 SRB65682 TAX65682 TKT65682 TUP65682 UEL65682 UOH65682 UYD65682 VHZ65682 VRV65682 WBR65682 WLN65682 WVJ65682 B131218 IX131218 ST131218 ACP131218 AML131218 AWH131218 BGD131218 BPZ131218 BZV131218 CJR131218 CTN131218 DDJ131218 DNF131218 DXB131218 EGX131218 EQT131218 FAP131218 FKL131218 FUH131218 GED131218 GNZ131218 GXV131218 HHR131218 HRN131218 IBJ131218 ILF131218 IVB131218 JEX131218 JOT131218 JYP131218 KIL131218 KSH131218 LCD131218 LLZ131218 LVV131218 MFR131218 MPN131218 MZJ131218 NJF131218 NTB131218 OCX131218 OMT131218 OWP131218 PGL131218 PQH131218 QAD131218 QJZ131218 QTV131218 RDR131218 RNN131218 RXJ131218 SHF131218 SRB131218 TAX131218 TKT131218 TUP131218 UEL131218 UOH131218 UYD131218 VHZ131218 VRV131218 WBR131218 WLN131218 WVJ131218 B196754 IX196754 ST196754 ACP196754 AML196754 AWH196754 BGD196754 BPZ196754 BZV196754 CJR196754 CTN196754 DDJ196754 DNF196754 DXB196754 EGX196754 EQT196754 FAP196754 FKL196754 FUH196754 GED196754 GNZ196754 GXV196754 HHR196754 HRN196754 IBJ196754 ILF196754 IVB196754 JEX196754 JOT196754 JYP196754 KIL196754 KSH196754 LCD196754 LLZ196754 LVV196754 MFR196754 MPN196754 MZJ196754 NJF196754 NTB196754 OCX196754 OMT196754 OWP196754 PGL196754 PQH196754 QAD196754 QJZ196754 QTV196754 RDR196754 RNN196754 RXJ196754 SHF196754 SRB196754 TAX196754 TKT196754 TUP196754 UEL196754 UOH196754 UYD196754 VHZ196754 VRV196754 WBR196754 WLN196754 WVJ196754 B262290 IX262290 ST262290 ACP262290 AML262290 AWH262290 BGD262290 BPZ262290 BZV262290 CJR262290 CTN262290 DDJ262290 DNF262290 DXB262290 EGX262290 EQT262290 FAP262290 FKL262290 FUH262290 GED262290 GNZ262290 GXV262290 HHR262290 HRN262290 IBJ262290 ILF262290 IVB262290 JEX262290 JOT262290 JYP262290 KIL262290 KSH262290 LCD262290 LLZ262290 LVV262290 MFR262290 MPN262290 MZJ262290 NJF262290 NTB262290 OCX262290 OMT262290 OWP262290 PGL262290 PQH262290 QAD262290 QJZ262290 QTV262290 RDR262290 RNN262290 RXJ262290 SHF262290 SRB262290 TAX262290 TKT262290 TUP262290 UEL262290 UOH262290 UYD262290 VHZ262290 VRV262290 WBR262290 WLN262290 WVJ262290 B327826 IX327826 ST327826 ACP327826 AML327826 AWH327826 BGD327826 BPZ327826 BZV327826 CJR327826 CTN327826 DDJ327826 DNF327826 DXB327826 EGX327826 EQT327826 FAP327826 FKL327826 FUH327826 GED327826 GNZ327826 GXV327826 HHR327826 HRN327826 IBJ327826 ILF327826 IVB327826 JEX327826 JOT327826 JYP327826 KIL327826 KSH327826 LCD327826 LLZ327826 LVV327826 MFR327826 MPN327826 MZJ327826 NJF327826 NTB327826 OCX327826 OMT327826 OWP327826 PGL327826 PQH327826 QAD327826 QJZ327826 QTV327826 RDR327826 RNN327826 RXJ327826 SHF327826 SRB327826 TAX327826 TKT327826 TUP327826 UEL327826 UOH327826 UYD327826 VHZ327826 VRV327826 WBR327826 WLN327826 WVJ327826 B393362 IX393362 ST393362 ACP393362 AML393362 AWH393362 BGD393362 BPZ393362 BZV393362 CJR393362 CTN393362 DDJ393362 DNF393362 DXB393362 EGX393362 EQT393362 FAP393362 FKL393362 FUH393362 GED393362 GNZ393362 GXV393362 HHR393362 HRN393362 IBJ393362 ILF393362 IVB393362 JEX393362 JOT393362 JYP393362 KIL393362 KSH393362 LCD393362 LLZ393362 LVV393362 MFR393362 MPN393362 MZJ393362 NJF393362 NTB393362 OCX393362 OMT393362 OWP393362 PGL393362 PQH393362 QAD393362 QJZ393362 QTV393362 RDR393362 RNN393362 RXJ393362 SHF393362 SRB393362 TAX393362 TKT393362 TUP393362 UEL393362 UOH393362 UYD393362 VHZ393362 VRV393362 WBR393362 WLN393362 WVJ393362 B458898 IX458898 ST458898 ACP458898 AML458898 AWH458898 BGD458898 BPZ458898 BZV458898 CJR458898 CTN458898 DDJ458898 DNF458898 DXB458898 EGX458898 EQT458898 FAP458898 FKL458898 FUH458898 GED458898 GNZ458898 GXV458898 HHR458898 HRN458898 IBJ458898 ILF458898 IVB458898 JEX458898 JOT458898 JYP458898 KIL458898 KSH458898 LCD458898 LLZ458898 LVV458898 MFR458898 MPN458898 MZJ458898 NJF458898 NTB458898 OCX458898 OMT458898 OWP458898 PGL458898 PQH458898 QAD458898 QJZ458898 QTV458898 RDR458898 RNN458898 RXJ458898 SHF458898 SRB458898 TAX458898 TKT458898 TUP458898 UEL458898 UOH458898 UYD458898 VHZ458898 VRV458898 WBR458898 WLN458898 WVJ458898 B524434 IX524434 ST524434 ACP524434 AML524434 AWH524434 BGD524434 BPZ524434 BZV524434 CJR524434 CTN524434 DDJ524434 DNF524434 DXB524434 EGX524434 EQT524434 FAP524434 FKL524434 FUH524434 GED524434 GNZ524434 GXV524434 HHR524434 HRN524434 IBJ524434 ILF524434 IVB524434 JEX524434 JOT524434 JYP524434 KIL524434 KSH524434 LCD524434 LLZ524434 LVV524434 MFR524434 MPN524434 MZJ524434 NJF524434 NTB524434 OCX524434 OMT524434 OWP524434 PGL524434 PQH524434 QAD524434 QJZ524434 QTV524434 RDR524434 RNN524434 RXJ524434 SHF524434 SRB524434 TAX524434 TKT524434 TUP524434 UEL524434 UOH524434 UYD524434 VHZ524434 VRV524434 WBR524434 WLN524434 WVJ524434 B589970 IX589970 ST589970 ACP589970 AML589970 AWH589970 BGD589970 BPZ589970 BZV589970 CJR589970 CTN589970 DDJ589970 DNF589970 DXB589970 EGX589970 EQT589970 FAP589970 FKL589970 FUH589970 GED589970 GNZ589970 GXV589970 HHR589970 HRN589970 IBJ589970 ILF589970 IVB589970 JEX589970 JOT589970 JYP589970 KIL589970 KSH589970 LCD589970 LLZ589970 LVV589970 MFR589970 MPN589970 MZJ589970 NJF589970 NTB589970 OCX589970 OMT589970 OWP589970 PGL589970 PQH589970 QAD589970 QJZ589970 QTV589970 RDR589970 RNN589970 RXJ589970 SHF589970 SRB589970 TAX589970 TKT589970 TUP589970 UEL589970 UOH589970 UYD589970 VHZ589970 VRV589970 WBR589970 WLN589970 WVJ589970 B655506 IX655506 ST655506 ACP655506 AML655506 AWH655506 BGD655506 BPZ655506 BZV655506 CJR655506 CTN655506 DDJ655506 DNF655506 DXB655506 EGX655506 EQT655506 FAP655506 FKL655506 FUH655506 GED655506 GNZ655506 GXV655506 HHR655506 HRN655506 IBJ655506 ILF655506 IVB655506 JEX655506 JOT655506 JYP655506 KIL655506 KSH655506 LCD655506 LLZ655506 LVV655506 MFR655506 MPN655506 MZJ655506 NJF655506 NTB655506 OCX655506 OMT655506 OWP655506 PGL655506 PQH655506 QAD655506 QJZ655506 QTV655506 RDR655506 RNN655506 RXJ655506 SHF655506 SRB655506 TAX655506 TKT655506 TUP655506 UEL655506 UOH655506 UYD655506 VHZ655506 VRV655506 WBR655506 WLN655506 WVJ655506 B721042 IX721042 ST721042 ACP721042 AML721042 AWH721042 BGD721042 BPZ721042 BZV721042 CJR721042 CTN721042 DDJ721042 DNF721042 DXB721042 EGX721042 EQT721042 FAP721042 FKL721042 FUH721042 GED721042 GNZ721042 GXV721042 HHR721042 HRN721042 IBJ721042 ILF721042 IVB721042 JEX721042 JOT721042 JYP721042 KIL721042 KSH721042 LCD721042 LLZ721042 LVV721042 MFR721042 MPN721042 MZJ721042 NJF721042 NTB721042 OCX721042 OMT721042 OWP721042 PGL721042 PQH721042 QAD721042 QJZ721042 QTV721042 RDR721042 RNN721042 RXJ721042 SHF721042 SRB721042 TAX721042 TKT721042 TUP721042 UEL721042 UOH721042 UYD721042 VHZ721042 VRV721042 WBR721042 WLN721042 WVJ721042 B786578 IX786578 ST786578 ACP786578 AML786578 AWH786578 BGD786578 BPZ786578 BZV786578 CJR786578 CTN786578 DDJ786578 DNF786578 DXB786578 EGX786578 EQT786578 FAP786578 FKL786578 FUH786578 GED786578 GNZ786578 GXV786578 HHR786578 HRN786578 IBJ786578 ILF786578 IVB786578 JEX786578 JOT786578 JYP786578 KIL786578 KSH786578 LCD786578 LLZ786578 LVV786578 MFR786578 MPN786578 MZJ786578 NJF786578 NTB786578 OCX786578 OMT786578 OWP786578 PGL786578 PQH786578 QAD786578 QJZ786578 QTV786578 RDR786578 RNN786578 RXJ786578 SHF786578 SRB786578 TAX786578 TKT786578 TUP786578 UEL786578 UOH786578 UYD786578 VHZ786578 VRV786578 WBR786578 WLN786578 WVJ786578 B852114 IX852114 ST852114 ACP852114 AML852114 AWH852114 BGD852114 BPZ852114 BZV852114 CJR852114 CTN852114 DDJ852114 DNF852114 DXB852114 EGX852114 EQT852114 FAP852114 FKL852114 FUH852114 GED852114 GNZ852114 GXV852114 HHR852114 HRN852114 IBJ852114 ILF852114 IVB852114 JEX852114 JOT852114 JYP852114 KIL852114 KSH852114 LCD852114 LLZ852114 LVV852114 MFR852114 MPN852114 MZJ852114 NJF852114 NTB852114 OCX852114 OMT852114 OWP852114 PGL852114 PQH852114 QAD852114 QJZ852114 QTV852114 RDR852114 RNN852114 RXJ852114 SHF852114 SRB852114 TAX852114 TKT852114 TUP852114 UEL852114 UOH852114 UYD852114 VHZ852114 VRV852114 WBR852114 WLN852114 WVJ852114 B917650 IX917650 ST917650 ACP917650 AML917650 AWH917650 BGD917650 BPZ917650 BZV917650 CJR917650 CTN917650 DDJ917650 DNF917650 DXB917650 EGX917650 EQT917650 FAP917650 FKL917650 FUH917650 GED917650 GNZ917650 GXV917650 HHR917650 HRN917650 IBJ917650 ILF917650 IVB917650 JEX917650 JOT917650 JYP917650 KIL917650 KSH917650 LCD917650 LLZ917650 LVV917650 MFR917650 MPN917650 MZJ917650 NJF917650 NTB917650 OCX917650 OMT917650 OWP917650 PGL917650 PQH917650 QAD917650 QJZ917650 QTV917650 RDR917650 RNN917650 RXJ917650 SHF917650 SRB917650 TAX917650 TKT917650 TUP917650 UEL917650 UOH917650 UYD917650 VHZ917650 VRV917650 WBR917650 WLN917650 WVJ917650 B983186 IX983186 ST983186 ACP983186 AML983186 AWH983186 BGD983186 BPZ983186 BZV983186 CJR983186 CTN983186 DDJ983186 DNF983186 DXB983186 EGX983186 EQT983186 FAP983186 FKL983186 FUH983186 GED983186 GNZ983186 GXV983186 HHR983186 HRN983186 IBJ983186 ILF983186 IVB983186 JEX983186 JOT983186 JYP983186 KIL983186 KSH983186 LCD983186 LLZ983186 LVV983186 MFR983186 MPN983186 MZJ983186 NJF983186 NTB983186 OCX983186 OMT983186 OWP983186 PGL983186 PQH983186 QAD983186 QJZ983186 QTV983186 RDR983186 RNN983186 RXJ983186 SHF983186 SRB983186 TAX983186 TKT983186 TUP983186 UEL983186 UOH983186 UYD983186 VHZ983186 VRV983186 WBR983186 WLN983186 WVJ983186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E135 JA135 SW135 ACS135 AMO135 AWK135 BGG135 BQC135 BZY135 CJU135 CTQ135 DDM135 DNI135 DXE135 EHA135 EQW135 FAS135 FKO135 FUK135 GEG135 GOC135 GXY135 HHU135 HRQ135 IBM135 ILI135 IVE135 JFA135 JOW135 JYS135 KIO135 KSK135 LCG135 LMC135 LVY135 MFU135 MPQ135 MZM135 NJI135 NTE135 ODA135 OMW135 OWS135 PGO135 PQK135 QAG135 QKC135 QTY135 RDU135 RNQ135 RXM135 SHI135 SRE135 TBA135 TKW135 TUS135 UEO135 UOK135 UYG135 VIC135 VRY135 WBU135 WLQ135 WVM135 E65671 JA65671 SW65671 ACS65671 AMO65671 AWK65671 BGG65671 BQC65671 BZY65671 CJU65671 CTQ65671 DDM65671 DNI65671 DXE65671 EHA65671 EQW65671 FAS65671 FKO65671 FUK65671 GEG65671 GOC65671 GXY65671 HHU65671 HRQ65671 IBM65671 ILI65671 IVE65671 JFA65671 JOW65671 JYS65671 KIO65671 KSK65671 LCG65671 LMC65671 LVY65671 MFU65671 MPQ65671 MZM65671 NJI65671 NTE65671 ODA65671 OMW65671 OWS65671 PGO65671 PQK65671 QAG65671 QKC65671 QTY65671 RDU65671 RNQ65671 RXM65671 SHI65671 SRE65671 TBA65671 TKW65671 TUS65671 UEO65671 UOK65671 UYG65671 VIC65671 VRY65671 WBU65671 WLQ65671 WVM65671 E131207 JA131207 SW131207 ACS131207 AMO131207 AWK131207 BGG131207 BQC131207 BZY131207 CJU131207 CTQ131207 DDM131207 DNI131207 DXE131207 EHA131207 EQW131207 FAS131207 FKO131207 FUK131207 GEG131207 GOC131207 GXY131207 HHU131207 HRQ131207 IBM131207 ILI131207 IVE131207 JFA131207 JOW131207 JYS131207 KIO131207 KSK131207 LCG131207 LMC131207 LVY131207 MFU131207 MPQ131207 MZM131207 NJI131207 NTE131207 ODA131207 OMW131207 OWS131207 PGO131207 PQK131207 QAG131207 QKC131207 QTY131207 RDU131207 RNQ131207 RXM131207 SHI131207 SRE131207 TBA131207 TKW131207 TUS131207 UEO131207 UOK131207 UYG131207 VIC131207 VRY131207 WBU131207 WLQ131207 WVM131207 E196743 JA196743 SW196743 ACS196743 AMO196743 AWK196743 BGG196743 BQC196743 BZY196743 CJU196743 CTQ196743 DDM196743 DNI196743 DXE196743 EHA196743 EQW196743 FAS196743 FKO196743 FUK196743 GEG196743 GOC196743 GXY196743 HHU196743 HRQ196743 IBM196743 ILI196743 IVE196743 JFA196743 JOW196743 JYS196743 KIO196743 KSK196743 LCG196743 LMC196743 LVY196743 MFU196743 MPQ196743 MZM196743 NJI196743 NTE196743 ODA196743 OMW196743 OWS196743 PGO196743 PQK196743 QAG196743 QKC196743 QTY196743 RDU196743 RNQ196743 RXM196743 SHI196743 SRE196743 TBA196743 TKW196743 TUS196743 UEO196743 UOK196743 UYG196743 VIC196743 VRY196743 WBU196743 WLQ196743 WVM196743 E262279 JA262279 SW262279 ACS262279 AMO262279 AWK262279 BGG262279 BQC262279 BZY262279 CJU262279 CTQ262279 DDM262279 DNI262279 DXE262279 EHA262279 EQW262279 FAS262279 FKO262279 FUK262279 GEG262279 GOC262279 GXY262279 HHU262279 HRQ262279 IBM262279 ILI262279 IVE262279 JFA262279 JOW262279 JYS262279 KIO262279 KSK262279 LCG262279 LMC262279 LVY262279 MFU262279 MPQ262279 MZM262279 NJI262279 NTE262279 ODA262279 OMW262279 OWS262279 PGO262279 PQK262279 QAG262279 QKC262279 QTY262279 RDU262279 RNQ262279 RXM262279 SHI262279 SRE262279 TBA262279 TKW262279 TUS262279 UEO262279 UOK262279 UYG262279 VIC262279 VRY262279 WBU262279 WLQ262279 WVM262279 E327815 JA327815 SW327815 ACS327815 AMO327815 AWK327815 BGG327815 BQC327815 BZY327815 CJU327815 CTQ327815 DDM327815 DNI327815 DXE327815 EHA327815 EQW327815 FAS327815 FKO327815 FUK327815 GEG327815 GOC327815 GXY327815 HHU327815 HRQ327815 IBM327815 ILI327815 IVE327815 JFA327815 JOW327815 JYS327815 KIO327815 KSK327815 LCG327815 LMC327815 LVY327815 MFU327815 MPQ327815 MZM327815 NJI327815 NTE327815 ODA327815 OMW327815 OWS327815 PGO327815 PQK327815 QAG327815 QKC327815 QTY327815 RDU327815 RNQ327815 RXM327815 SHI327815 SRE327815 TBA327815 TKW327815 TUS327815 UEO327815 UOK327815 UYG327815 VIC327815 VRY327815 WBU327815 WLQ327815 WVM327815 E393351 JA393351 SW393351 ACS393351 AMO393351 AWK393351 BGG393351 BQC393351 BZY393351 CJU393351 CTQ393351 DDM393351 DNI393351 DXE393351 EHA393351 EQW393351 FAS393351 FKO393351 FUK393351 GEG393351 GOC393351 GXY393351 HHU393351 HRQ393351 IBM393351 ILI393351 IVE393351 JFA393351 JOW393351 JYS393351 KIO393351 KSK393351 LCG393351 LMC393351 LVY393351 MFU393351 MPQ393351 MZM393351 NJI393351 NTE393351 ODA393351 OMW393351 OWS393351 PGO393351 PQK393351 QAG393351 QKC393351 QTY393351 RDU393351 RNQ393351 RXM393351 SHI393351 SRE393351 TBA393351 TKW393351 TUS393351 UEO393351 UOK393351 UYG393351 VIC393351 VRY393351 WBU393351 WLQ393351 WVM393351 E458887 JA458887 SW458887 ACS458887 AMO458887 AWK458887 BGG458887 BQC458887 BZY458887 CJU458887 CTQ458887 DDM458887 DNI458887 DXE458887 EHA458887 EQW458887 FAS458887 FKO458887 FUK458887 GEG458887 GOC458887 GXY458887 HHU458887 HRQ458887 IBM458887 ILI458887 IVE458887 JFA458887 JOW458887 JYS458887 KIO458887 KSK458887 LCG458887 LMC458887 LVY458887 MFU458887 MPQ458887 MZM458887 NJI458887 NTE458887 ODA458887 OMW458887 OWS458887 PGO458887 PQK458887 QAG458887 QKC458887 QTY458887 RDU458887 RNQ458887 RXM458887 SHI458887 SRE458887 TBA458887 TKW458887 TUS458887 UEO458887 UOK458887 UYG458887 VIC458887 VRY458887 WBU458887 WLQ458887 WVM458887 E524423 JA524423 SW524423 ACS524423 AMO524423 AWK524423 BGG524423 BQC524423 BZY524423 CJU524423 CTQ524423 DDM524423 DNI524423 DXE524423 EHA524423 EQW524423 FAS524423 FKO524423 FUK524423 GEG524423 GOC524423 GXY524423 HHU524423 HRQ524423 IBM524423 ILI524423 IVE524423 JFA524423 JOW524423 JYS524423 KIO524423 KSK524423 LCG524423 LMC524423 LVY524423 MFU524423 MPQ524423 MZM524423 NJI524423 NTE524423 ODA524423 OMW524423 OWS524423 PGO524423 PQK524423 QAG524423 QKC524423 QTY524423 RDU524423 RNQ524423 RXM524423 SHI524423 SRE524423 TBA524423 TKW524423 TUS524423 UEO524423 UOK524423 UYG524423 VIC524423 VRY524423 WBU524423 WLQ524423 WVM524423 E589959 JA589959 SW589959 ACS589959 AMO589959 AWK589959 BGG589959 BQC589959 BZY589959 CJU589959 CTQ589959 DDM589959 DNI589959 DXE589959 EHA589959 EQW589959 FAS589959 FKO589959 FUK589959 GEG589959 GOC589959 GXY589959 HHU589959 HRQ589959 IBM589959 ILI589959 IVE589959 JFA589959 JOW589959 JYS589959 KIO589959 KSK589959 LCG589959 LMC589959 LVY589959 MFU589959 MPQ589959 MZM589959 NJI589959 NTE589959 ODA589959 OMW589959 OWS589959 PGO589959 PQK589959 QAG589959 QKC589959 QTY589959 RDU589959 RNQ589959 RXM589959 SHI589959 SRE589959 TBA589959 TKW589959 TUS589959 UEO589959 UOK589959 UYG589959 VIC589959 VRY589959 WBU589959 WLQ589959 WVM589959 E655495 JA655495 SW655495 ACS655495 AMO655495 AWK655495 BGG655495 BQC655495 BZY655495 CJU655495 CTQ655495 DDM655495 DNI655495 DXE655495 EHA655495 EQW655495 FAS655495 FKO655495 FUK655495 GEG655495 GOC655495 GXY655495 HHU655495 HRQ655495 IBM655495 ILI655495 IVE655495 JFA655495 JOW655495 JYS655495 KIO655495 KSK655495 LCG655495 LMC655495 LVY655495 MFU655495 MPQ655495 MZM655495 NJI655495 NTE655495 ODA655495 OMW655495 OWS655495 PGO655495 PQK655495 QAG655495 QKC655495 QTY655495 RDU655495 RNQ655495 RXM655495 SHI655495 SRE655495 TBA655495 TKW655495 TUS655495 UEO655495 UOK655495 UYG655495 VIC655495 VRY655495 WBU655495 WLQ655495 WVM655495 E721031 JA721031 SW721031 ACS721031 AMO721031 AWK721031 BGG721031 BQC721031 BZY721031 CJU721031 CTQ721031 DDM721031 DNI721031 DXE721031 EHA721031 EQW721031 FAS721031 FKO721031 FUK721031 GEG721031 GOC721031 GXY721031 HHU721031 HRQ721031 IBM721031 ILI721031 IVE721031 JFA721031 JOW721031 JYS721031 KIO721031 KSK721031 LCG721031 LMC721031 LVY721031 MFU721031 MPQ721031 MZM721031 NJI721031 NTE721031 ODA721031 OMW721031 OWS721031 PGO721031 PQK721031 QAG721031 QKC721031 QTY721031 RDU721031 RNQ721031 RXM721031 SHI721031 SRE721031 TBA721031 TKW721031 TUS721031 UEO721031 UOK721031 UYG721031 VIC721031 VRY721031 WBU721031 WLQ721031 WVM721031 E786567 JA786567 SW786567 ACS786567 AMO786567 AWK786567 BGG786567 BQC786567 BZY786567 CJU786567 CTQ786567 DDM786567 DNI786567 DXE786567 EHA786567 EQW786567 FAS786567 FKO786567 FUK786567 GEG786567 GOC786567 GXY786567 HHU786567 HRQ786567 IBM786567 ILI786567 IVE786567 JFA786567 JOW786567 JYS786567 KIO786567 KSK786567 LCG786567 LMC786567 LVY786567 MFU786567 MPQ786567 MZM786567 NJI786567 NTE786567 ODA786567 OMW786567 OWS786567 PGO786567 PQK786567 QAG786567 QKC786567 QTY786567 RDU786567 RNQ786567 RXM786567 SHI786567 SRE786567 TBA786567 TKW786567 TUS786567 UEO786567 UOK786567 UYG786567 VIC786567 VRY786567 WBU786567 WLQ786567 WVM786567 E852103 JA852103 SW852103 ACS852103 AMO852103 AWK852103 BGG852103 BQC852103 BZY852103 CJU852103 CTQ852103 DDM852103 DNI852103 DXE852103 EHA852103 EQW852103 FAS852103 FKO852103 FUK852103 GEG852103 GOC852103 GXY852103 HHU852103 HRQ852103 IBM852103 ILI852103 IVE852103 JFA852103 JOW852103 JYS852103 KIO852103 KSK852103 LCG852103 LMC852103 LVY852103 MFU852103 MPQ852103 MZM852103 NJI852103 NTE852103 ODA852103 OMW852103 OWS852103 PGO852103 PQK852103 QAG852103 QKC852103 QTY852103 RDU852103 RNQ852103 RXM852103 SHI852103 SRE852103 TBA852103 TKW852103 TUS852103 UEO852103 UOK852103 UYG852103 VIC852103 VRY852103 WBU852103 WLQ852103 WVM852103 E917639 JA917639 SW917639 ACS917639 AMO917639 AWK917639 BGG917639 BQC917639 BZY917639 CJU917639 CTQ917639 DDM917639 DNI917639 DXE917639 EHA917639 EQW917639 FAS917639 FKO917639 FUK917639 GEG917639 GOC917639 GXY917639 HHU917639 HRQ917639 IBM917639 ILI917639 IVE917639 JFA917639 JOW917639 JYS917639 KIO917639 KSK917639 LCG917639 LMC917639 LVY917639 MFU917639 MPQ917639 MZM917639 NJI917639 NTE917639 ODA917639 OMW917639 OWS917639 PGO917639 PQK917639 QAG917639 QKC917639 QTY917639 RDU917639 RNQ917639 RXM917639 SHI917639 SRE917639 TBA917639 TKW917639 TUS917639 UEO917639 UOK917639 UYG917639 VIC917639 VRY917639 WBU917639 WLQ917639 WVM917639 E983175 JA983175 SW983175 ACS983175 AMO983175 AWK983175 BGG983175 BQC983175 BZY983175 CJU983175 CTQ983175 DDM983175 DNI983175 DXE983175 EHA983175 EQW983175 FAS983175 FKO983175 FUK983175 GEG983175 GOC983175 GXY983175 HHU983175 HRQ983175 IBM983175 ILI983175 IVE983175 JFA983175 JOW983175 JYS983175 KIO983175 KSK983175 LCG983175 LMC983175 LVY983175 MFU983175 MPQ983175 MZM983175 NJI983175 NTE983175 ODA983175 OMW983175 OWS983175 PGO983175 PQK983175 QAG983175 QKC983175 QTY983175 RDU983175 RNQ983175 RXM983175 SHI983175 SRE983175 TBA983175 TKW983175 TUS983175 UEO983175 UOK983175 UYG983175 VIC983175 VRY983175 WBU983175 WLQ983175 WVM983175 E146 JA146 SW146 ACS146 AMO146 AWK146 BGG146 BQC146 BZY146 CJU146 CTQ146 DDM146 DNI146 DXE146 EHA146 EQW146 FAS146 FKO146 FUK146 GEG146 GOC146 GXY146 HHU146 HRQ146 IBM146 ILI146 IVE146 JFA146 JOW146 JYS146 KIO146 KSK146 LCG146 LMC146 LVY146 MFU146 MPQ146 MZM146 NJI146 NTE146 ODA146 OMW146 OWS146 PGO146 PQK146 QAG146 QKC146 QTY146 RDU146 RNQ146 RXM146 SHI146 SRE146 TBA146 TKW146 TUS146 UEO146 UOK146 UYG146 VIC146 VRY146 WBU146 WLQ146 WVM146 E65682 JA65682 SW65682 ACS65682 AMO65682 AWK65682 BGG65682 BQC65682 BZY65682 CJU65682 CTQ65682 DDM65682 DNI65682 DXE65682 EHA65682 EQW65682 FAS65682 FKO65682 FUK65682 GEG65682 GOC65682 GXY65682 HHU65682 HRQ65682 IBM65682 ILI65682 IVE65682 JFA65682 JOW65682 JYS65682 KIO65682 KSK65682 LCG65682 LMC65682 LVY65682 MFU65682 MPQ65682 MZM65682 NJI65682 NTE65682 ODA65682 OMW65682 OWS65682 PGO65682 PQK65682 QAG65682 QKC65682 QTY65682 RDU65682 RNQ65682 RXM65682 SHI65682 SRE65682 TBA65682 TKW65682 TUS65682 UEO65682 UOK65682 UYG65682 VIC65682 VRY65682 WBU65682 WLQ65682 WVM65682 E131218 JA131218 SW131218 ACS131218 AMO131218 AWK131218 BGG131218 BQC131218 BZY131218 CJU131218 CTQ131218 DDM131218 DNI131218 DXE131218 EHA131218 EQW131218 FAS131218 FKO131218 FUK131218 GEG131218 GOC131218 GXY131218 HHU131218 HRQ131218 IBM131218 ILI131218 IVE131218 JFA131218 JOW131218 JYS131218 KIO131218 KSK131218 LCG131218 LMC131218 LVY131218 MFU131218 MPQ131218 MZM131218 NJI131218 NTE131218 ODA131218 OMW131218 OWS131218 PGO131218 PQK131218 QAG131218 QKC131218 QTY131218 RDU131218 RNQ131218 RXM131218 SHI131218 SRE131218 TBA131218 TKW131218 TUS131218 UEO131218 UOK131218 UYG131218 VIC131218 VRY131218 WBU131218 WLQ131218 WVM131218 E196754 JA196754 SW196754 ACS196754 AMO196754 AWK196754 BGG196754 BQC196754 BZY196754 CJU196754 CTQ196754 DDM196754 DNI196754 DXE196754 EHA196754 EQW196754 FAS196754 FKO196754 FUK196754 GEG196754 GOC196754 GXY196754 HHU196754 HRQ196754 IBM196754 ILI196754 IVE196754 JFA196754 JOW196754 JYS196754 KIO196754 KSK196754 LCG196754 LMC196754 LVY196754 MFU196754 MPQ196754 MZM196754 NJI196754 NTE196754 ODA196754 OMW196754 OWS196754 PGO196754 PQK196754 QAG196754 QKC196754 QTY196754 RDU196754 RNQ196754 RXM196754 SHI196754 SRE196754 TBA196754 TKW196754 TUS196754 UEO196754 UOK196754 UYG196754 VIC196754 VRY196754 WBU196754 WLQ196754 WVM196754 E262290 JA262290 SW262290 ACS262290 AMO262290 AWK262290 BGG262290 BQC262290 BZY262290 CJU262290 CTQ262290 DDM262290 DNI262290 DXE262290 EHA262290 EQW262290 FAS262290 FKO262290 FUK262290 GEG262290 GOC262290 GXY262290 HHU262290 HRQ262290 IBM262290 ILI262290 IVE262290 JFA262290 JOW262290 JYS262290 KIO262290 KSK262290 LCG262290 LMC262290 LVY262290 MFU262290 MPQ262290 MZM262290 NJI262290 NTE262290 ODA262290 OMW262290 OWS262290 PGO262290 PQK262290 QAG262290 QKC262290 QTY262290 RDU262290 RNQ262290 RXM262290 SHI262290 SRE262290 TBA262290 TKW262290 TUS262290 UEO262290 UOK262290 UYG262290 VIC262290 VRY262290 WBU262290 WLQ262290 WVM262290 E327826 JA327826 SW327826 ACS327826 AMO327826 AWK327826 BGG327826 BQC327826 BZY327826 CJU327826 CTQ327826 DDM327826 DNI327826 DXE327826 EHA327826 EQW327826 FAS327826 FKO327826 FUK327826 GEG327826 GOC327826 GXY327826 HHU327826 HRQ327826 IBM327826 ILI327826 IVE327826 JFA327826 JOW327826 JYS327826 KIO327826 KSK327826 LCG327826 LMC327826 LVY327826 MFU327826 MPQ327826 MZM327826 NJI327826 NTE327826 ODA327826 OMW327826 OWS327826 PGO327826 PQK327826 QAG327826 QKC327826 QTY327826 RDU327826 RNQ327826 RXM327826 SHI327826 SRE327826 TBA327826 TKW327826 TUS327826 UEO327826 UOK327826 UYG327826 VIC327826 VRY327826 WBU327826 WLQ327826 WVM327826 E393362 JA393362 SW393362 ACS393362 AMO393362 AWK393362 BGG393362 BQC393362 BZY393362 CJU393362 CTQ393362 DDM393362 DNI393362 DXE393362 EHA393362 EQW393362 FAS393362 FKO393362 FUK393362 GEG393362 GOC393362 GXY393362 HHU393362 HRQ393362 IBM393362 ILI393362 IVE393362 JFA393362 JOW393362 JYS393362 KIO393362 KSK393362 LCG393362 LMC393362 LVY393362 MFU393362 MPQ393362 MZM393362 NJI393362 NTE393362 ODA393362 OMW393362 OWS393362 PGO393362 PQK393362 QAG393362 QKC393362 QTY393362 RDU393362 RNQ393362 RXM393362 SHI393362 SRE393362 TBA393362 TKW393362 TUS393362 UEO393362 UOK393362 UYG393362 VIC393362 VRY393362 WBU393362 WLQ393362 WVM393362 E458898 JA458898 SW458898 ACS458898 AMO458898 AWK458898 BGG458898 BQC458898 BZY458898 CJU458898 CTQ458898 DDM458898 DNI458898 DXE458898 EHA458898 EQW458898 FAS458898 FKO458898 FUK458898 GEG458898 GOC458898 GXY458898 HHU458898 HRQ458898 IBM458898 ILI458898 IVE458898 JFA458898 JOW458898 JYS458898 KIO458898 KSK458898 LCG458898 LMC458898 LVY458898 MFU458898 MPQ458898 MZM458898 NJI458898 NTE458898 ODA458898 OMW458898 OWS458898 PGO458898 PQK458898 QAG458898 QKC458898 QTY458898 RDU458898 RNQ458898 RXM458898 SHI458898 SRE458898 TBA458898 TKW458898 TUS458898 UEO458898 UOK458898 UYG458898 VIC458898 VRY458898 WBU458898 WLQ458898 WVM458898 E524434 JA524434 SW524434 ACS524434 AMO524434 AWK524434 BGG524434 BQC524434 BZY524434 CJU524434 CTQ524434 DDM524434 DNI524434 DXE524434 EHA524434 EQW524434 FAS524434 FKO524434 FUK524434 GEG524434 GOC524434 GXY524434 HHU524434 HRQ524434 IBM524434 ILI524434 IVE524434 JFA524434 JOW524434 JYS524434 KIO524434 KSK524434 LCG524434 LMC524434 LVY524434 MFU524434 MPQ524434 MZM524434 NJI524434 NTE524434 ODA524434 OMW524434 OWS524434 PGO524434 PQK524434 QAG524434 QKC524434 QTY524434 RDU524434 RNQ524434 RXM524434 SHI524434 SRE524434 TBA524434 TKW524434 TUS524434 UEO524434 UOK524434 UYG524434 VIC524434 VRY524434 WBU524434 WLQ524434 WVM524434 E589970 JA589970 SW589970 ACS589970 AMO589970 AWK589970 BGG589970 BQC589970 BZY589970 CJU589970 CTQ589970 DDM589970 DNI589970 DXE589970 EHA589970 EQW589970 FAS589970 FKO589970 FUK589970 GEG589970 GOC589970 GXY589970 HHU589970 HRQ589970 IBM589970 ILI589970 IVE589970 JFA589970 JOW589970 JYS589970 KIO589970 KSK589970 LCG589970 LMC589970 LVY589970 MFU589970 MPQ589970 MZM589970 NJI589970 NTE589970 ODA589970 OMW589970 OWS589970 PGO589970 PQK589970 QAG589970 QKC589970 QTY589970 RDU589970 RNQ589970 RXM589970 SHI589970 SRE589970 TBA589970 TKW589970 TUS589970 UEO589970 UOK589970 UYG589970 VIC589970 VRY589970 WBU589970 WLQ589970 WVM589970 E655506 JA655506 SW655506 ACS655506 AMO655506 AWK655506 BGG655506 BQC655506 BZY655506 CJU655506 CTQ655506 DDM655506 DNI655506 DXE655506 EHA655506 EQW655506 FAS655506 FKO655506 FUK655506 GEG655506 GOC655506 GXY655506 HHU655506 HRQ655506 IBM655506 ILI655506 IVE655506 JFA655506 JOW655506 JYS655506 KIO655506 KSK655506 LCG655506 LMC655506 LVY655506 MFU655506 MPQ655506 MZM655506 NJI655506 NTE655506 ODA655506 OMW655506 OWS655506 PGO655506 PQK655506 QAG655506 QKC655506 QTY655506 RDU655506 RNQ655506 RXM655506 SHI655506 SRE655506 TBA655506 TKW655506 TUS655506 UEO655506 UOK655506 UYG655506 VIC655506 VRY655506 WBU655506 WLQ655506 WVM655506 E721042 JA721042 SW721042 ACS721042 AMO721042 AWK721042 BGG721042 BQC721042 BZY721042 CJU721042 CTQ721042 DDM721042 DNI721042 DXE721042 EHA721042 EQW721042 FAS721042 FKO721042 FUK721042 GEG721042 GOC721042 GXY721042 HHU721042 HRQ721042 IBM721042 ILI721042 IVE721042 JFA721042 JOW721042 JYS721042 KIO721042 KSK721042 LCG721042 LMC721042 LVY721042 MFU721042 MPQ721042 MZM721042 NJI721042 NTE721042 ODA721042 OMW721042 OWS721042 PGO721042 PQK721042 QAG721042 QKC721042 QTY721042 RDU721042 RNQ721042 RXM721042 SHI721042 SRE721042 TBA721042 TKW721042 TUS721042 UEO721042 UOK721042 UYG721042 VIC721042 VRY721042 WBU721042 WLQ721042 WVM721042 E786578 JA786578 SW786578 ACS786578 AMO786578 AWK786578 BGG786578 BQC786578 BZY786578 CJU786578 CTQ786578 DDM786578 DNI786578 DXE786578 EHA786578 EQW786578 FAS786578 FKO786578 FUK786578 GEG786578 GOC786578 GXY786578 HHU786578 HRQ786578 IBM786578 ILI786578 IVE786578 JFA786578 JOW786578 JYS786578 KIO786578 KSK786578 LCG786578 LMC786578 LVY786578 MFU786578 MPQ786578 MZM786578 NJI786578 NTE786578 ODA786578 OMW786578 OWS786578 PGO786578 PQK786578 QAG786578 QKC786578 QTY786578 RDU786578 RNQ786578 RXM786578 SHI786578 SRE786578 TBA786578 TKW786578 TUS786578 UEO786578 UOK786578 UYG786578 VIC786578 VRY786578 WBU786578 WLQ786578 WVM786578 E852114 JA852114 SW852114 ACS852114 AMO852114 AWK852114 BGG852114 BQC852114 BZY852114 CJU852114 CTQ852114 DDM852114 DNI852114 DXE852114 EHA852114 EQW852114 FAS852114 FKO852114 FUK852114 GEG852114 GOC852114 GXY852114 HHU852114 HRQ852114 IBM852114 ILI852114 IVE852114 JFA852114 JOW852114 JYS852114 KIO852114 KSK852114 LCG852114 LMC852114 LVY852114 MFU852114 MPQ852114 MZM852114 NJI852114 NTE852114 ODA852114 OMW852114 OWS852114 PGO852114 PQK852114 QAG852114 QKC852114 QTY852114 RDU852114 RNQ852114 RXM852114 SHI852114 SRE852114 TBA852114 TKW852114 TUS852114 UEO852114 UOK852114 UYG852114 VIC852114 VRY852114 WBU852114 WLQ852114 WVM852114 E917650 JA917650 SW917650 ACS917650 AMO917650 AWK917650 BGG917650 BQC917650 BZY917650 CJU917650 CTQ917650 DDM917650 DNI917650 DXE917650 EHA917650 EQW917650 FAS917650 FKO917650 FUK917650 GEG917650 GOC917650 GXY917650 HHU917650 HRQ917650 IBM917650 ILI917650 IVE917650 JFA917650 JOW917650 JYS917650 KIO917650 KSK917650 LCG917650 LMC917650 LVY917650 MFU917650 MPQ917650 MZM917650 NJI917650 NTE917650 ODA917650 OMW917650 OWS917650 PGO917650 PQK917650 QAG917650 QKC917650 QTY917650 RDU917650 RNQ917650 RXM917650 SHI917650 SRE917650 TBA917650 TKW917650 TUS917650 UEO917650 UOK917650 UYG917650 VIC917650 VRY917650 WBU917650 WLQ917650 WVM917650 E983186 JA983186 SW983186 ACS983186 AMO983186 AWK983186 BGG983186 BQC983186 BZY983186 CJU983186 CTQ983186 DDM983186 DNI983186 DXE983186 EHA983186 EQW983186 FAS983186 FKO983186 FUK983186 GEG983186 GOC983186 GXY983186 HHU983186 HRQ983186 IBM983186 ILI983186 IVE983186 JFA983186 JOW983186 JYS983186 KIO983186 KSK983186 LCG983186 LMC983186 LVY983186 MFU983186 MPQ983186 MZM983186 NJI983186 NTE983186 ODA983186 OMW983186 OWS983186 PGO983186 PQK983186 QAG983186 QKC983186 QTY983186 RDU983186 RNQ983186 RXM983186 SHI983186 SRE983186 TBA983186 TKW983186 TUS983186 UEO983186 UOK983186 UYG983186 VIC983186 VRY983186 WBU983186 WLQ983186 WVM983186 H126 JD126 SZ126 ACV126 AMR126 AWN126 BGJ126 BQF126 CAB126 CJX126 CTT126 DDP126 DNL126 DXH126 EHD126 EQZ126 FAV126 FKR126 FUN126 GEJ126 GOF126 GYB126 HHX126 HRT126 IBP126 ILL126 IVH126 JFD126 JOZ126 JYV126 KIR126 KSN126 LCJ126 LMF126 LWB126 MFX126 MPT126 MZP126 NJL126 NTH126 ODD126 OMZ126 OWV126 PGR126 PQN126 QAJ126 QKF126 QUB126 RDX126 RNT126 RXP126 SHL126 SRH126 TBD126 TKZ126 TUV126 UER126 UON126 UYJ126 VIF126 VSB126 WBX126 WLT126 WVP126 H65662 JD65662 SZ65662 ACV65662 AMR65662 AWN65662 BGJ65662 BQF65662 CAB65662 CJX65662 CTT65662 DDP65662 DNL65662 DXH65662 EHD65662 EQZ65662 FAV65662 FKR65662 FUN65662 GEJ65662 GOF65662 GYB65662 HHX65662 HRT65662 IBP65662 ILL65662 IVH65662 JFD65662 JOZ65662 JYV65662 KIR65662 KSN65662 LCJ65662 LMF65662 LWB65662 MFX65662 MPT65662 MZP65662 NJL65662 NTH65662 ODD65662 OMZ65662 OWV65662 PGR65662 PQN65662 QAJ65662 QKF65662 QUB65662 RDX65662 RNT65662 RXP65662 SHL65662 SRH65662 TBD65662 TKZ65662 TUV65662 UER65662 UON65662 UYJ65662 VIF65662 VSB65662 WBX65662 WLT65662 WVP65662 H131198 JD131198 SZ131198 ACV131198 AMR131198 AWN131198 BGJ131198 BQF131198 CAB131198 CJX131198 CTT131198 DDP131198 DNL131198 DXH131198 EHD131198 EQZ131198 FAV131198 FKR131198 FUN131198 GEJ131198 GOF131198 GYB131198 HHX131198 HRT131198 IBP131198 ILL131198 IVH131198 JFD131198 JOZ131198 JYV131198 KIR131198 KSN131198 LCJ131198 LMF131198 LWB131198 MFX131198 MPT131198 MZP131198 NJL131198 NTH131198 ODD131198 OMZ131198 OWV131198 PGR131198 PQN131198 QAJ131198 QKF131198 QUB131198 RDX131198 RNT131198 RXP131198 SHL131198 SRH131198 TBD131198 TKZ131198 TUV131198 UER131198 UON131198 UYJ131198 VIF131198 VSB131198 WBX131198 WLT131198 WVP131198 H196734 JD196734 SZ196734 ACV196734 AMR196734 AWN196734 BGJ196734 BQF196734 CAB196734 CJX196734 CTT196734 DDP196734 DNL196734 DXH196734 EHD196734 EQZ196734 FAV196734 FKR196734 FUN196734 GEJ196734 GOF196734 GYB196734 HHX196734 HRT196734 IBP196734 ILL196734 IVH196734 JFD196734 JOZ196734 JYV196734 KIR196734 KSN196734 LCJ196734 LMF196734 LWB196734 MFX196734 MPT196734 MZP196734 NJL196734 NTH196734 ODD196734 OMZ196734 OWV196734 PGR196734 PQN196734 QAJ196734 QKF196734 QUB196734 RDX196734 RNT196734 RXP196734 SHL196734 SRH196734 TBD196734 TKZ196734 TUV196734 UER196734 UON196734 UYJ196734 VIF196734 VSB196734 WBX196734 WLT196734 WVP196734 H262270 JD262270 SZ262270 ACV262270 AMR262270 AWN262270 BGJ262270 BQF262270 CAB262270 CJX262270 CTT262270 DDP262270 DNL262270 DXH262270 EHD262270 EQZ262270 FAV262270 FKR262270 FUN262270 GEJ262270 GOF262270 GYB262270 HHX262270 HRT262270 IBP262270 ILL262270 IVH262270 JFD262270 JOZ262270 JYV262270 KIR262270 KSN262270 LCJ262270 LMF262270 LWB262270 MFX262270 MPT262270 MZP262270 NJL262270 NTH262270 ODD262270 OMZ262270 OWV262270 PGR262270 PQN262270 QAJ262270 QKF262270 QUB262270 RDX262270 RNT262270 RXP262270 SHL262270 SRH262270 TBD262270 TKZ262270 TUV262270 UER262270 UON262270 UYJ262270 VIF262270 VSB262270 WBX262270 WLT262270 WVP262270 H327806 JD327806 SZ327806 ACV327806 AMR327806 AWN327806 BGJ327806 BQF327806 CAB327806 CJX327806 CTT327806 DDP327806 DNL327806 DXH327806 EHD327806 EQZ327806 FAV327806 FKR327806 FUN327806 GEJ327806 GOF327806 GYB327806 HHX327806 HRT327806 IBP327806 ILL327806 IVH327806 JFD327806 JOZ327806 JYV327806 KIR327806 KSN327806 LCJ327806 LMF327806 LWB327806 MFX327806 MPT327806 MZP327806 NJL327806 NTH327806 ODD327806 OMZ327806 OWV327806 PGR327806 PQN327806 QAJ327806 QKF327806 QUB327806 RDX327806 RNT327806 RXP327806 SHL327806 SRH327806 TBD327806 TKZ327806 TUV327806 UER327806 UON327806 UYJ327806 VIF327806 VSB327806 WBX327806 WLT327806 WVP327806 H393342 JD393342 SZ393342 ACV393342 AMR393342 AWN393342 BGJ393342 BQF393342 CAB393342 CJX393342 CTT393342 DDP393342 DNL393342 DXH393342 EHD393342 EQZ393342 FAV393342 FKR393342 FUN393342 GEJ393342 GOF393342 GYB393342 HHX393342 HRT393342 IBP393342 ILL393342 IVH393342 JFD393342 JOZ393342 JYV393342 KIR393342 KSN393342 LCJ393342 LMF393342 LWB393342 MFX393342 MPT393342 MZP393342 NJL393342 NTH393342 ODD393342 OMZ393342 OWV393342 PGR393342 PQN393342 QAJ393342 QKF393342 QUB393342 RDX393342 RNT393342 RXP393342 SHL393342 SRH393342 TBD393342 TKZ393342 TUV393342 UER393342 UON393342 UYJ393342 VIF393342 VSB393342 WBX393342 WLT393342 WVP393342 H458878 JD458878 SZ458878 ACV458878 AMR458878 AWN458878 BGJ458878 BQF458878 CAB458878 CJX458878 CTT458878 DDP458878 DNL458878 DXH458878 EHD458878 EQZ458878 FAV458878 FKR458878 FUN458878 GEJ458878 GOF458878 GYB458878 HHX458878 HRT458878 IBP458878 ILL458878 IVH458878 JFD458878 JOZ458878 JYV458878 KIR458878 KSN458878 LCJ458878 LMF458878 LWB458878 MFX458878 MPT458878 MZP458878 NJL458878 NTH458878 ODD458878 OMZ458878 OWV458878 PGR458878 PQN458878 QAJ458878 QKF458878 QUB458878 RDX458878 RNT458878 RXP458878 SHL458878 SRH458878 TBD458878 TKZ458878 TUV458878 UER458878 UON458878 UYJ458878 VIF458878 VSB458878 WBX458878 WLT458878 WVP458878 H524414 JD524414 SZ524414 ACV524414 AMR524414 AWN524414 BGJ524414 BQF524414 CAB524414 CJX524414 CTT524414 DDP524414 DNL524414 DXH524414 EHD524414 EQZ524414 FAV524414 FKR524414 FUN524414 GEJ524414 GOF524414 GYB524414 HHX524414 HRT524414 IBP524414 ILL524414 IVH524414 JFD524414 JOZ524414 JYV524414 KIR524414 KSN524414 LCJ524414 LMF524414 LWB524414 MFX524414 MPT524414 MZP524414 NJL524414 NTH524414 ODD524414 OMZ524414 OWV524414 PGR524414 PQN524414 QAJ524414 QKF524414 QUB524414 RDX524414 RNT524414 RXP524414 SHL524414 SRH524414 TBD524414 TKZ524414 TUV524414 UER524414 UON524414 UYJ524414 VIF524414 VSB524414 WBX524414 WLT524414 WVP524414 H589950 JD589950 SZ589950 ACV589950 AMR589950 AWN589950 BGJ589950 BQF589950 CAB589950 CJX589950 CTT589950 DDP589950 DNL589950 DXH589950 EHD589950 EQZ589950 FAV589950 FKR589950 FUN589950 GEJ589950 GOF589950 GYB589950 HHX589950 HRT589950 IBP589950 ILL589950 IVH589950 JFD589950 JOZ589950 JYV589950 KIR589950 KSN589950 LCJ589950 LMF589950 LWB589950 MFX589950 MPT589950 MZP589950 NJL589950 NTH589950 ODD589950 OMZ589950 OWV589950 PGR589950 PQN589950 QAJ589950 QKF589950 QUB589950 RDX589950 RNT589950 RXP589950 SHL589950 SRH589950 TBD589950 TKZ589950 TUV589950 UER589950 UON589950 UYJ589950 VIF589950 VSB589950 WBX589950 WLT589950 WVP589950 H655486 JD655486 SZ655486 ACV655486 AMR655486 AWN655486 BGJ655486 BQF655486 CAB655486 CJX655486 CTT655486 DDP655486 DNL655486 DXH655486 EHD655486 EQZ655486 FAV655486 FKR655486 FUN655486 GEJ655486 GOF655486 GYB655486 HHX655486 HRT655486 IBP655486 ILL655486 IVH655486 JFD655486 JOZ655486 JYV655486 KIR655486 KSN655486 LCJ655486 LMF655486 LWB655486 MFX655486 MPT655486 MZP655486 NJL655486 NTH655486 ODD655486 OMZ655486 OWV655486 PGR655486 PQN655486 QAJ655486 QKF655486 QUB655486 RDX655486 RNT655486 RXP655486 SHL655486 SRH655486 TBD655486 TKZ655486 TUV655486 UER655486 UON655486 UYJ655486 VIF655486 VSB655486 WBX655486 WLT655486 WVP655486 H721022 JD721022 SZ721022 ACV721022 AMR721022 AWN721022 BGJ721022 BQF721022 CAB721022 CJX721022 CTT721022 DDP721022 DNL721022 DXH721022 EHD721022 EQZ721022 FAV721022 FKR721022 FUN721022 GEJ721022 GOF721022 GYB721022 HHX721022 HRT721022 IBP721022 ILL721022 IVH721022 JFD721022 JOZ721022 JYV721022 KIR721022 KSN721022 LCJ721022 LMF721022 LWB721022 MFX721022 MPT721022 MZP721022 NJL721022 NTH721022 ODD721022 OMZ721022 OWV721022 PGR721022 PQN721022 QAJ721022 QKF721022 QUB721022 RDX721022 RNT721022 RXP721022 SHL721022 SRH721022 TBD721022 TKZ721022 TUV721022 UER721022 UON721022 UYJ721022 VIF721022 VSB721022 WBX721022 WLT721022 WVP721022 H786558 JD786558 SZ786558 ACV786558 AMR786558 AWN786558 BGJ786558 BQF786558 CAB786558 CJX786558 CTT786558 DDP786558 DNL786558 DXH786558 EHD786558 EQZ786558 FAV786558 FKR786558 FUN786558 GEJ786558 GOF786558 GYB786558 HHX786558 HRT786558 IBP786558 ILL786558 IVH786558 JFD786558 JOZ786558 JYV786558 KIR786558 KSN786558 LCJ786558 LMF786558 LWB786558 MFX786558 MPT786558 MZP786558 NJL786558 NTH786558 ODD786558 OMZ786558 OWV786558 PGR786558 PQN786558 QAJ786558 QKF786558 QUB786558 RDX786558 RNT786558 RXP786558 SHL786558 SRH786558 TBD786558 TKZ786558 TUV786558 UER786558 UON786558 UYJ786558 VIF786558 VSB786558 WBX786558 WLT786558 WVP786558 H852094 JD852094 SZ852094 ACV852094 AMR852094 AWN852094 BGJ852094 BQF852094 CAB852094 CJX852094 CTT852094 DDP852094 DNL852094 DXH852094 EHD852094 EQZ852094 FAV852094 FKR852094 FUN852094 GEJ852094 GOF852094 GYB852094 HHX852094 HRT852094 IBP852094 ILL852094 IVH852094 JFD852094 JOZ852094 JYV852094 KIR852094 KSN852094 LCJ852094 LMF852094 LWB852094 MFX852094 MPT852094 MZP852094 NJL852094 NTH852094 ODD852094 OMZ852094 OWV852094 PGR852094 PQN852094 QAJ852094 QKF852094 QUB852094 RDX852094 RNT852094 RXP852094 SHL852094 SRH852094 TBD852094 TKZ852094 TUV852094 UER852094 UON852094 UYJ852094 VIF852094 VSB852094 WBX852094 WLT852094 WVP852094 H917630 JD917630 SZ917630 ACV917630 AMR917630 AWN917630 BGJ917630 BQF917630 CAB917630 CJX917630 CTT917630 DDP917630 DNL917630 DXH917630 EHD917630 EQZ917630 FAV917630 FKR917630 FUN917630 GEJ917630 GOF917630 GYB917630 HHX917630 HRT917630 IBP917630 ILL917630 IVH917630 JFD917630 JOZ917630 JYV917630 KIR917630 KSN917630 LCJ917630 LMF917630 LWB917630 MFX917630 MPT917630 MZP917630 NJL917630 NTH917630 ODD917630 OMZ917630 OWV917630 PGR917630 PQN917630 QAJ917630 QKF917630 QUB917630 RDX917630 RNT917630 RXP917630 SHL917630 SRH917630 TBD917630 TKZ917630 TUV917630 UER917630 UON917630 UYJ917630 VIF917630 VSB917630 WBX917630 WLT917630 WVP917630 H983166 JD983166 SZ983166 ACV983166 AMR983166 AWN983166 BGJ983166 BQF983166 CAB983166 CJX983166 CTT983166 DDP983166 DNL983166 DXH983166 EHD983166 EQZ983166 FAV983166 FKR983166 FUN983166 GEJ983166 GOF983166 GYB983166 HHX983166 HRT983166 IBP983166 ILL983166 IVH983166 JFD983166 JOZ983166 JYV983166 KIR983166 KSN983166 LCJ983166 LMF983166 LWB983166 MFX983166 MPT983166 MZP983166 NJL983166 NTH983166 ODD983166 OMZ983166 OWV983166 PGR983166 PQN983166 QAJ983166 QKF983166 QUB983166 RDX983166 RNT983166 RXP983166 SHL983166 SRH983166 TBD983166 TKZ983166 TUV983166 UER983166 UON983166 UYJ983166 VIF983166 VSB983166 WBX983166 WLT983166 WVP983166 H135 JD135 SZ135 ACV135 AMR135 AWN135 BGJ135 BQF135 CAB135 CJX135 CTT135 DDP135 DNL135 DXH135 EHD135 EQZ135 FAV135 FKR135 FUN135 GEJ135 GOF135 GYB135 HHX135 HRT135 IBP135 ILL135 IVH135 JFD135 JOZ135 JYV135 KIR135 KSN135 LCJ135 LMF135 LWB135 MFX135 MPT135 MZP135 NJL135 NTH135 ODD135 OMZ135 OWV135 PGR135 PQN135 QAJ135 QKF135 QUB135 RDX135 RNT135 RXP135 SHL135 SRH135 TBD135 TKZ135 TUV135 UER135 UON135 UYJ135 VIF135 VSB135 WBX135 WLT135 WVP135 H65671 JD65671 SZ65671 ACV65671 AMR65671 AWN65671 BGJ65671 BQF65671 CAB65671 CJX65671 CTT65671 DDP65671 DNL65671 DXH65671 EHD65671 EQZ65671 FAV65671 FKR65671 FUN65671 GEJ65671 GOF65671 GYB65671 HHX65671 HRT65671 IBP65671 ILL65671 IVH65671 JFD65671 JOZ65671 JYV65671 KIR65671 KSN65671 LCJ65671 LMF65671 LWB65671 MFX65671 MPT65671 MZP65671 NJL65671 NTH65671 ODD65671 OMZ65671 OWV65671 PGR65671 PQN65671 QAJ65671 QKF65671 QUB65671 RDX65671 RNT65671 RXP65671 SHL65671 SRH65671 TBD65671 TKZ65671 TUV65671 UER65671 UON65671 UYJ65671 VIF65671 VSB65671 WBX65671 WLT65671 WVP65671 H131207 JD131207 SZ131207 ACV131207 AMR131207 AWN131207 BGJ131207 BQF131207 CAB131207 CJX131207 CTT131207 DDP131207 DNL131207 DXH131207 EHD131207 EQZ131207 FAV131207 FKR131207 FUN131207 GEJ131207 GOF131207 GYB131207 HHX131207 HRT131207 IBP131207 ILL131207 IVH131207 JFD131207 JOZ131207 JYV131207 KIR131207 KSN131207 LCJ131207 LMF131207 LWB131207 MFX131207 MPT131207 MZP131207 NJL131207 NTH131207 ODD131207 OMZ131207 OWV131207 PGR131207 PQN131207 QAJ131207 QKF131207 QUB131207 RDX131207 RNT131207 RXP131207 SHL131207 SRH131207 TBD131207 TKZ131207 TUV131207 UER131207 UON131207 UYJ131207 VIF131207 VSB131207 WBX131207 WLT131207 WVP131207 H196743 JD196743 SZ196743 ACV196743 AMR196743 AWN196743 BGJ196743 BQF196743 CAB196743 CJX196743 CTT196743 DDP196743 DNL196743 DXH196743 EHD196743 EQZ196743 FAV196743 FKR196743 FUN196743 GEJ196743 GOF196743 GYB196743 HHX196743 HRT196743 IBP196743 ILL196743 IVH196743 JFD196743 JOZ196743 JYV196743 KIR196743 KSN196743 LCJ196743 LMF196743 LWB196743 MFX196743 MPT196743 MZP196743 NJL196743 NTH196743 ODD196743 OMZ196743 OWV196743 PGR196743 PQN196743 QAJ196743 QKF196743 QUB196743 RDX196743 RNT196743 RXP196743 SHL196743 SRH196743 TBD196743 TKZ196743 TUV196743 UER196743 UON196743 UYJ196743 VIF196743 VSB196743 WBX196743 WLT196743 WVP196743 H262279 JD262279 SZ262279 ACV262279 AMR262279 AWN262279 BGJ262279 BQF262279 CAB262279 CJX262279 CTT262279 DDP262279 DNL262279 DXH262279 EHD262279 EQZ262279 FAV262279 FKR262279 FUN262279 GEJ262279 GOF262279 GYB262279 HHX262279 HRT262279 IBP262279 ILL262279 IVH262279 JFD262279 JOZ262279 JYV262279 KIR262279 KSN262279 LCJ262279 LMF262279 LWB262279 MFX262279 MPT262279 MZP262279 NJL262279 NTH262279 ODD262279 OMZ262279 OWV262279 PGR262279 PQN262279 QAJ262279 QKF262279 QUB262279 RDX262279 RNT262279 RXP262279 SHL262279 SRH262279 TBD262279 TKZ262279 TUV262279 UER262279 UON262279 UYJ262279 VIF262279 VSB262279 WBX262279 WLT262279 WVP262279 H327815 JD327815 SZ327815 ACV327815 AMR327815 AWN327815 BGJ327815 BQF327815 CAB327815 CJX327815 CTT327815 DDP327815 DNL327815 DXH327815 EHD327815 EQZ327815 FAV327815 FKR327815 FUN327815 GEJ327815 GOF327815 GYB327815 HHX327815 HRT327815 IBP327815 ILL327815 IVH327815 JFD327815 JOZ327815 JYV327815 KIR327815 KSN327815 LCJ327815 LMF327815 LWB327815 MFX327815 MPT327815 MZP327815 NJL327815 NTH327815 ODD327815 OMZ327815 OWV327815 PGR327815 PQN327815 QAJ327815 QKF327815 QUB327815 RDX327815 RNT327815 RXP327815 SHL327815 SRH327815 TBD327815 TKZ327815 TUV327815 UER327815 UON327815 UYJ327815 VIF327815 VSB327815 WBX327815 WLT327815 WVP327815 H393351 JD393351 SZ393351 ACV393351 AMR393351 AWN393351 BGJ393351 BQF393351 CAB393351 CJX393351 CTT393351 DDP393351 DNL393351 DXH393351 EHD393351 EQZ393351 FAV393351 FKR393351 FUN393351 GEJ393351 GOF393351 GYB393351 HHX393351 HRT393351 IBP393351 ILL393351 IVH393351 JFD393351 JOZ393351 JYV393351 KIR393351 KSN393351 LCJ393351 LMF393351 LWB393351 MFX393351 MPT393351 MZP393351 NJL393351 NTH393351 ODD393351 OMZ393351 OWV393351 PGR393351 PQN393351 QAJ393351 QKF393351 QUB393351 RDX393351 RNT393351 RXP393351 SHL393351 SRH393351 TBD393351 TKZ393351 TUV393351 UER393351 UON393351 UYJ393351 VIF393351 VSB393351 WBX393351 WLT393351 WVP393351 H458887 JD458887 SZ458887 ACV458887 AMR458887 AWN458887 BGJ458887 BQF458887 CAB458887 CJX458887 CTT458887 DDP458887 DNL458887 DXH458887 EHD458887 EQZ458887 FAV458887 FKR458887 FUN458887 GEJ458887 GOF458887 GYB458887 HHX458887 HRT458887 IBP458887 ILL458887 IVH458887 JFD458887 JOZ458887 JYV458887 KIR458887 KSN458887 LCJ458887 LMF458887 LWB458887 MFX458887 MPT458887 MZP458887 NJL458887 NTH458887 ODD458887 OMZ458887 OWV458887 PGR458887 PQN458887 QAJ458887 QKF458887 QUB458887 RDX458887 RNT458887 RXP458887 SHL458887 SRH458887 TBD458887 TKZ458887 TUV458887 UER458887 UON458887 UYJ458887 VIF458887 VSB458887 WBX458887 WLT458887 WVP458887 H524423 JD524423 SZ524423 ACV524423 AMR524423 AWN524423 BGJ524423 BQF524423 CAB524423 CJX524423 CTT524423 DDP524423 DNL524423 DXH524423 EHD524423 EQZ524423 FAV524423 FKR524423 FUN524423 GEJ524423 GOF524423 GYB524423 HHX524423 HRT524423 IBP524423 ILL524423 IVH524423 JFD524423 JOZ524423 JYV524423 KIR524423 KSN524423 LCJ524423 LMF524423 LWB524423 MFX524423 MPT524423 MZP524423 NJL524423 NTH524423 ODD524423 OMZ524423 OWV524423 PGR524423 PQN524423 QAJ524423 QKF524423 QUB524423 RDX524423 RNT524423 RXP524423 SHL524423 SRH524423 TBD524423 TKZ524423 TUV524423 UER524423 UON524423 UYJ524423 VIF524423 VSB524423 WBX524423 WLT524423 WVP524423 H589959 JD589959 SZ589959 ACV589959 AMR589959 AWN589959 BGJ589959 BQF589959 CAB589959 CJX589959 CTT589959 DDP589959 DNL589959 DXH589959 EHD589959 EQZ589959 FAV589959 FKR589959 FUN589959 GEJ589959 GOF589959 GYB589959 HHX589959 HRT589959 IBP589959 ILL589959 IVH589959 JFD589959 JOZ589959 JYV589959 KIR589959 KSN589959 LCJ589959 LMF589959 LWB589959 MFX589959 MPT589959 MZP589959 NJL589959 NTH589959 ODD589959 OMZ589959 OWV589959 PGR589959 PQN589959 QAJ589959 QKF589959 QUB589959 RDX589959 RNT589959 RXP589959 SHL589959 SRH589959 TBD589959 TKZ589959 TUV589959 UER589959 UON589959 UYJ589959 VIF589959 VSB589959 WBX589959 WLT589959 WVP589959 H655495 JD655495 SZ655495 ACV655495 AMR655495 AWN655495 BGJ655495 BQF655495 CAB655495 CJX655495 CTT655495 DDP655495 DNL655495 DXH655495 EHD655495 EQZ655495 FAV655495 FKR655495 FUN655495 GEJ655495 GOF655495 GYB655495 HHX655495 HRT655495 IBP655495 ILL655495 IVH655495 JFD655495 JOZ655495 JYV655495 KIR655495 KSN655495 LCJ655495 LMF655495 LWB655495 MFX655495 MPT655495 MZP655495 NJL655495 NTH655495 ODD655495 OMZ655495 OWV655495 PGR655495 PQN655495 QAJ655495 QKF655495 QUB655495 RDX655495 RNT655495 RXP655495 SHL655495 SRH655495 TBD655495 TKZ655495 TUV655495 UER655495 UON655495 UYJ655495 VIF655495 VSB655495 WBX655495 WLT655495 WVP655495 H721031 JD721031 SZ721031 ACV721031 AMR721031 AWN721031 BGJ721031 BQF721031 CAB721031 CJX721031 CTT721031 DDP721031 DNL721031 DXH721031 EHD721031 EQZ721031 FAV721031 FKR721031 FUN721031 GEJ721031 GOF721031 GYB721031 HHX721031 HRT721031 IBP721031 ILL721031 IVH721031 JFD721031 JOZ721031 JYV721031 KIR721031 KSN721031 LCJ721031 LMF721031 LWB721031 MFX721031 MPT721031 MZP721031 NJL721031 NTH721031 ODD721031 OMZ721031 OWV721031 PGR721031 PQN721031 QAJ721031 QKF721031 QUB721031 RDX721031 RNT721031 RXP721031 SHL721031 SRH721031 TBD721031 TKZ721031 TUV721031 UER721031 UON721031 UYJ721031 VIF721031 VSB721031 WBX721031 WLT721031 WVP721031 H786567 JD786567 SZ786567 ACV786567 AMR786567 AWN786567 BGJ786567 BQF786567 CAB786567 CJX786567 CTT786567 DDP786567 DNL786567 DXH786567 EHD786567 EQZ786567 FAV786567 FKR786567 FUN786567 GEJ786567 GOF786567 GYB786567 HHX786567 HRT786567 IBP786567 ILL786567 IVH786567 JFD786567 JOZ786567 JYV786567 KIR786567 KSN786567 LCJ786567 LMF786567 LWB786567 MFX786567 MPT786567 MZP786567 NJL786567 NTH786567 ODD786567 OMZ786567 OWV786567 PGR786567 PQN786567 QAJ786567 QKF786567 QUB786567 RDX786567 RNT786567 RXP786567 SHL786567 SRH786567 TBD786567 TKZ786567 TUV786567 UER786567 UON786567 UYJ786567 VIF786567 VSB786567 WBX786567 WLT786567 WVP786567 H852103 JD852103 SZ852103 ACV852103 AMR852103 AWN852103 BGJ852103 BQF852103 CAB852103 CJX852103 CTT852103 DDP852103 DNL852103 DXH852103 EHD852103 EQZ852103 FAV852103 FKR852103 FUN852103 GEJ852103 GOF852103 GYB852103 HHX852103 HRT852103 IBP852103 ILL852103 IVH852103 JFD852103 JOZ852103 JYV852103 KIR852103 KSN852103 LCJ852103 LMF852103 LWB852103 MFX852103 MPT852103 MZP852103 NJL852103 NTH852103 ODD852103 OMZ852103 OWV852103 PGR852103 PQN852103 QAJ852103 QKF852103 QUB852103 RDX852103 RNT852103 RXP852103 SHL852103 SRH852103 TBD852103 TKZ852103 TUV852103 UER852103 UON852103 UYJ852103 VIF852103 VSB852103 WBX852103 WLT852103 WVP852103 H917639 JD917639 SZ917639 ACV917639 AMR917639 AWN917639 BGJ917639 BQF917639 CAB917639 CJX917639 CTT917639 DDP917639 DNL917639 DXH917639 EHD917639 EQZ917639 FAV917639 FKR917639 FUN917639 GEJ917639 GOF917639 GYB917639 HHX917639 HRT917639 IBP917639 ILL917639 IVH917639 JFD917639 JOZ917639 JYV917639 KIR917639 KSN917639 LCJ917639 LMF917639 LWB917639 MFX917639 MPT917639 MZP917639 NJL917639 NTH917639 ODD917639 OMZ917639 OWV917639 PGR917639 PQN917639 QAJ917639 QKF917639 QUB917639 RDX917639 RNT917639 RXP917639 SHL917639 SRH917639 TBD917639 TKZ917639 TUV917639 UER917639 UON917639 UYJ917639 VIF917639 VSB917639 WBX917639 WLT917639 WVP917639 H983175 JD983175 SZ983175 ACV983175 AMR983175 AWN983175 BGJ983175 BQF983175 CAB983175 CJX983175 CTT983175 DDP983175 DNL983175 DXH983175 EHD983175 EQZ983175 FAV983175 FKR983175 FUN983175 GEJ983175 GOF983175 GYB983175 HHX983175 HRT983175 IBP983175 ILL983175 IVH983175 JFD983175 JOZ983175 JYV983175 KIR983175 KSN983175 LCJ983175 LMF983175 LWB983175 MFX983175 MPT983175 MZP983175 NJL983175 NTH983175 ODD983175 OMZ983175 OWV983175 PGR983175 PQN983175 QAJ983175 QKF983175 QUB983175 RDX983175 RNT983175 RXP983175 SHL983175 SRH983175 TBD983175 TKZ983175 TUV983175 UER983175 UON983175 UYJ983175 VIF983175 VSB983175 WBX983175 WLT983175 WVP983175 H146 JD146 SZ146 ACV146 AMR146 AWN146 BGJ146 BQF146 CAB146 CJX146 CTT146 DDP146 DNL146 DXH146 EHD146 EQZ146 FAV146 FKR146 FUN146 GEJ146 GOF146 GYB146 HHX146 HRT146 IBP146 ILL146 IVH146 JFD146 JOZ146 JYV146 KIR146 KSN146 LCJ146 LMF146 LWB146 MFX146 MPT146 MZP146 NJL146 NTH146 ODD146 OMZ146 OWV146 PGR146 PQN146 QAJ146 QKF146 QUB146 RDX146 RNT146 RXP146 SHL146 SRH146 TBD146 TKZ146 TUV146 UER146 UON146 UYJ146 VIF146 VSB146 WBX146 WLT146 WVP146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K126 JG126 TC126 ACY126 AMU126 AWQ126 BGM126 BQI126 CAE126 CKA126 CTW126 DDS126 DNO126 DXK126 EHG126 ERC126 FAY126 FKU126 FUQ126 GEM126 GOI126 GYE126 HIA126 HRW126 IBS126 ILO126 IVK126 JFG126 JPC126 JYY126 KIU126 KSQ126 LCM126 LMI126 LWE126 MGA126 MPW126 MZS126 NJO126 NTK126 ODG126 ONC126 OWY126 PGU126 PQQ126 QAM126 QKI126 QUE126 REA126 RNW126 RXS126 SHO126 SRK126 TBG126 TLC126 TUY126 UEU126 UOQ126 UYM126 VII126 VSE126 WCA126 WLW126 WVS126 K65662 JG65662 TC65662 ACY65662 AMU65662 AWQ65662 BGM65662 BQI65662 CAE65662 CKA65662 CTW65662 DDS65662 DNO65662 DXK65662 EHG65662 ERC65662 FAY65662 FKU65662 FUQ65662 GEM65662 GOI65662 GYE65662 HIA65662 HRW65662 IBS65662 ILO65662 IVK65662 JFG65662 JPC65662 JYY65662 KIU65662 KSQ65662 LCM65662 LMI65662 LWE65662 MGA65662 MPW65662 MZS65662 NJO65662 NTK65662 ODG65662 ONC65662 OWY65662 PGU65662 PQQ65662 QAM65662 QKI65662 QUE65662 REA65662 RNW65662 RXS65662 SHO65662 SRK65662 TBG65662 TLC65662 TUY65662 UEU65662 UOQ65662 UYM65662 VII65662 VSE65662 WCA65662 WLW65662 WVS65662 K131198 JG131198 TC131198 ACY131198 AMU131198 AWQ131198 BGM131198 BQI131198 CAE131198 CKA131198 CTW131198 DDS131198 DNO131198 DXK131198 EHG131198 ERC131198 FAY131198 FKU131198 FUQ131198 GEM131198 GOI131198 GYE131198 HIA131198 HRW131198 IBS131198 ILO131198 IVK131198 JFG131198 JPC131198 JYY131198 KIU131198 KSQ131198 LCM131198 LMI131198 LWE131198 MGA131198 MPW131198 MZS131198 NJO131198 NTK131198 ODG131198 ONC131198 OWY131198 PGU131198 PQQ131198 QAM131198 QKI131198 QUE131198 REA131198 RNW131198 RXS131198 SHO131198 SRK131198 TBG131198 TLC131198 TUY131198 UEU131198 UOQ131198 UYM131198 VII131198 VSE131198 WCA131198 WLW131198 WVS131198 K196734 JG196734 TC196734 ACY196734 AMU196734 AWQ196734 BGM196734 BQI196734 CAE196734 CKA196734 CTW196734 DDS196734 DNO196734 DXK196734 EHG196734 ERC196734 FAY196734 FKU196734 FUQ196734 GEM196734 GOI196734 GYE196734 HIA196734 HRW196734 IBS196734 ILO196734 IVK196734 JFG196734 JPC196734 JYY196734 KIU196734 KSQ196734 LCM196734 LMI196734 LWE196734 MGA196734 MPW196734 MZS196734 NJO196734 NTK196734 ODG196734 ONC196734 OWY196734 PGU196734 PQQ196734 QAM196734 QKI196734 QUE196734 REA196734 RNW196734 RXS196734 SHO196734 SRK196734 TBG196734 TLC196734 TUY196734 UEU196734 UOQ196734 UYM196734 VII196734 VSE196734 WCA196734 WLW196734 WVS196734 K262270 JG262270 TC262270 ACY262270 AMU262270 AWQ262270 BGM262270 BQI262270 CAE262270 CKA262270 CTW262270 DDS262270 DNO262270 DXK262270 EHG262270 ERC262270 FAY262270 FKU262270 FUQ262270 GEM262270 GOI262270 GYE262270 HIA262270 HRW262270 IBS262270 ILO262270 IVK262270 JFG262270 JPC262270 JYY262270 KIU262270 KSQ262270 LCM262270 LMI262270 LWE262270 MGA262270 MPW262270 MZS262270 NJO262270 NTK262270 ODG262270 ONC262270 OWY262270 PGU262270 PQQ262270 QAM262270 QKI262270 QUE262270 REA262270 RNW262270 RXS262270 SHO262270 SRK262270 TBG262270 TLC262270 TUY262270 UEU262270 UOQ262270 UYM262270 VII262270 VSE262270 WCA262270 WLW262270 WVS262270 K327806 JG327806 TC327806 ACY327806 AMU327806 AWQ327806 BGM327806 BQI327806 CAE327806 CKA327806 CTW327806 DDS327806 DNO327806 DXK327806 EHG327806 ERC327806 FAY327806 FKU327806 FUQ327806 GEM327806 GOI327806 GYE327806 HIA327806 HRW327806 IBS327806 ILO327806 IVK327806 JFG327806 JPC327806 JYY327806 KIU327806 KSQ327806 LCM327806 LMI327806 LWE327806 MGA327806 MPW327806 MZS327806 NJO327806 NTK327806 ODG327806 ONC327806 OWY327806 PGU327806 PQQ327806 QAM327806 QKI327806 QUE327806 REA327806 RNW327806 RXS327806 SHO327806 SRK327806 TBG327806 TLC327806 TUY327806 UEU327806 UOQ327806 UYM327806 VII327806 VSE327806 WCA327806 WLW327806 WVS327806 K393342 JG393342 TC393342 ACY393342 AMU393342 AWQ393342 BGM393342 BQI393342 CAE393342 CKA393342 CTW393342 DDS393342 DNO393342 DXK393342 EHG393342 ERC393342 FAY393342 FKU393342 FUQ393342 GEM393342 GOI393342 GYE393342 HIA393342 HRW393342 IBS393342 ILO393342 IVK393342 JFG393342 JPC393342 JYY393342 KIU393342 KSQ393342 LCM393342 LMI393342 LWE393342 MGA393342 MPW393342 MZS393342 NJO393342 NTK393342 ODG393342 ONC393342 OWY393342 PGU393342 PQQ393342 QAM393342 QKI393342 QUE393342 REA393342 RNW393342 RXS393342 SHO393342 SRK393342 TBG393342 TLC393342 TUY393342 UEU393342 UOQ393342 UYM393342 VII393342 VSE393342 WCA393342 WLW393342 WVS393342 K458878 JG458878 TC458878 ACY458878 AMU458878 AWQ458878 BGM458878 BQI458878 CAE458878 CKA458878 CTW458878 DDS458878 DNO458878 DXK458878 EHG458878 ERC458878 FAY458878 FKU458878 FUQ458878 GEM458878 GOI458878 GYE458878 HIA458878 HRW458878 IBS458878 ILO458878 IVK458878 JFG458878 JPC458878 JYY458878 KIU458878 KSQ458878 LCM458878 LMI458878 LWE458878 MGA458878 MPW458878 MZS458878 NJO458878 NTK458878 ODG458878 ONC458878 OWY458878 PGU458878 PQQ458878 QAM458878 QKI458878 QUE458878 REA458878 RNW458878 RXS458878 SHO458878 SRK458878 TBG458878 TLC458878 TUY458878 UEU458878 UOQ458878 UYM458878 VII458878 VSE458878 WCA458878 WLW458878 WVS458878 K524414 JG524414 TC524414 ACY524414 AMU524414 AWQ524414 BGM524414 BQI524414 CAE524414 CKA524414 CTW524414 DDS524414 DNO524414 DXK524414 EHG524414 ERC524414 FAY524414 FKU524414 FUQ524414 GEM524414 GOI524414 GYE524414 HIA524414 HRW524414 IBS524414 ILO524414 IVK524414 JFG524414 JPC524414 JYY524414 KIU524414 KSQ524414 LCM524414 LMI524414 LWE524414 MGA524414 MPW524414 MZS524414 NJO524414 NTK524414 ODG524414 ONC524414 OWY524414 PGU524414 PQQ524414 QAM524414 QKI524414 QUE524414 REA524414 RNW524414 RXS524414 SHO524414 SRK524414 TBG524414 TLC524414 TUY524414 UEU524414 UOQ524414 UYM524414 VII524414 VSE524414 WCA524414 WLW524414 WVS524414 K589950 JG589950 TC589950 ACY589950 AMU589950 AWQ589950 BGM589950 BQI589950 CAE589950 CKA589950 CTW589950 DDS589950 DNO589950 DXK589950 EHG589950 ERC589950 FAY589950 FKU589950 FUQ589950 GEM589950 GOI589950 GYE589950 HIA589950 HRW589950 IBS589950 ILO589950 IVK589950 JFG589950 JPC589950 JYY589950 KIU589950 KSQ589950 LCM589950 LMI589950 LWE589950 MGA589950 MPW589950 MZS589950 NJO589950 NTK589950 ODG589950 ONC589950 OWY589950 PGU589950 PQQ589950 QAM589950 QKI589950 QUE589950 REA589950 RNW589950 RXS589950 SHO589950 SRK589950 TBG589950 TLC589950 TUY589950 UEU589950 UOQ589950 UYM589950 VII589950 VSE589950 WCA589950 WLW589950 WVS589950 K655486 JG655486 TC655486 ACY655486 AMU655486 AWQ655486 BGM655486 BQI655486 CAE655486 CKA655486 CTW655486 DDS655486 DNO655486 DXK655486 EHG655486 ERC655486 FAY655486 FKU655486 FUQ655486 GEM655486 GOI655486 GYE655486 HIA655486 HRW655486 IBS655486 ILO655486 IVK655486 JFG655486 JPC655486 JYY655486 KIU655486 KSQ655486 LCM655486 LMI655486 LWE655486 MGA655486 MPW655486 MZS655486 NJO655486 NTK655486 ODG655486 ONC655486 OWY655486 PGU655486 PQQ655486 QAM655486 QKI655486 QUE655486 REA655486 RNW655486 RXS655486 SHO655486 SRK655486 TBG655486 TLC655486 TUY655486 UEU655486 UOQ655486 UYM655486 VII655486 VSE655486 WCA655486 WLW655486 WVS655486 K721022 JG721022 TC721022 ACY721022 AMU721022 AWQ721022 BGM721022 BQI721022 CAE721022 CKA721022 CTW721022 DDS721022 DNO721022 DXK721022 EHG721022 ERC721022 FAY721022 FKU721022 FUQ721022 GEM721022 GOI721022 GYE721022 HIA721022 HRW721022 IBS721022 ILO721022 IVK721022 JFG721022 JPC721022 JYY721022 KIU721022 KSQ721022 LCM721022 LMI721022 LWE721022 MGA721022 MPW721022 MZS721022 NJO721022 NTK721022 ODG721022 ONC721022 OWY721022 PGU721022 PQQ721022 QAM721022 QKI721022 QUE721022 REA721022 RNW721022 RXS721022 SHO721022 SRK721022 TBG721022 TLC721022 TUY721022 UEU721022 UOQ721022 UYM721022 VII721022 VSE721022 WCA721022 WLW721022 WVS721022 K786558 JG786558 TC786558 ACY786558 AMU786558 AWQ786558 BGM786558 BQI786558 CAE786558 CKA786558 CTW786558 DDS786558 DNO786558 DXK786558 EHG786558 ERC786558 FAY786558 FKU786558 FUQ786558 GEM786558 GOI786558 GYE786558 HIA786558 HRW786558 IBS786558 ILO786558 IVK786558 JFG786558 JPC786558 JYY786558 KIU786558 KSQ786558 LCM786558 LMI786558 LWE786558 MGA786558 MPW786558 MZS786558 NJO786558 NTK786558 ODG786558 ONC786558 OWY786558 PGU786558 PQQ786558 QAM786558 QKI786558 QUE786558 REA786558 RNW786558 RXS786558 SHO786558 SRK786558 TBG786558 TLC786558 TUY786558 UEU786558 UOQ786558 UYM786558 VII786558 VSE786558 WCA786558 WLW786558 WVS786558 K852094 JG852094 TC852094 ACY852094 AMU852094 AWQ852094 BGM852094 BQI852094 CAE852094 CKA852094 CTW852094 DDS852094 DNO852094 DXK852094 EHG852094 ERC852094 FAY852094 FKU852094 FUQ852094 GEM852094 GOI852094 GYE852094 HIA852094 HRW852094 IBS852094 ILO852094 IVK852094 JFG852094 JPC852094 JYY852094 KIU852094 KSQ852094 LCM852094 LMI852094 LWE852094 MGA852094 MPW852094 MZS852094 NJO852094 NTK852094 ODG852094 ONC852094 OWY852094 PGU852094 PQQ852094 QAM852094 QKI852094 QUE852094 REA852094 RNW852094 RXS852094 SHO852094 SRK852094 TBG852094 TLC852094 TUY852094 UEU852094 UOQ852094 UYM852094 VII852094 VSE852094 WCA852094 WLW852094 WVS852094 K917630 JG917630 TC917630 ACY917630 AMU917630 AWQ917630 BGM917630 BQI917630 CAE917630 CKA917630 CTW917630 DDS917630 DNO917630 DXK917630 EHG917630 ERC917630 FAY917630 FKU917630 FUQ917630 GEM917630 GOI917630 GYE917630 HIA917630 HRW917630 IBS917630 ILO917630 IVK917630 JFG917630 JPC917630 JYY917630 KIU917630 KSQ917630 LCM917630 LMI917630 LWE917630 MGA917630 MPW917630 MZS917630 NJO917630 NTK917630 ODG917630 ONC917630 OWY917630 PGU917630 PQQ917630 QAM917630 QKI917630 QUE917630 REA917630 RNW917630 RXS917630 SHO917630 SRK917630 TBG917630 TLC917630 TUY917630 UEU917630 UOQ917630 UYM917630 VII917630 VSE917630 WCA917630 WLW917630 WVS917630 K983166 JG983166 TC983166 ACY983166 AMU983166 AWQ983166 BGM983166 BQI983166 CAE983166 CKA983166 CTW983166 DDS983166 DNO983166 DXK983166 EHG983166 ERC983166 FAY983166 FKU983166 FUQ983166 GEM983166 GOI983166 GYE983166 HIA983166 HRW983166 IBS983166 ILO983166 IVK983166 JFG983166 JPC983166 JYY983166 KIU983166 KSQ983166 LCM983166 LMI983166 LWE983166 MGA983166 MPW983166 MZS983166 NJO983166 NTK983166 ODG983166 ONC983166 OWY983166 PGU983166 PQQ983166 QAM983166 QKI983166 QUE983166 REA983166 RNW983166 RXS983166 SHO983166 SRK983166 TBG983166 TLC983166 TUY983166 UEU983166 UOQ983166 UYM983166 VII983166 VSE983166 WCA983166 WLW983166 WVS983166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K65671 JG65671 TC65671 ACY65671 AMU65671 AWQ65671 BGM65671 BQI65671 CAE65671 CKA65671 CTW65671 DDS65671 DNO65671 DXK65671 EHG65671 ERC65671 FAY65671 FKU65671 FUQ65671 GEM65671 GOI65671 GYE65671 HIA65671 HRW65671 IBS65671 ILO65671 IVK65671 JFG65671 JPC65671 JYY65671 KIU65671 KSQ65671 LCM65671 LMI65671 LWE65671 MGA65671 MPW65671 MZS65671 NJO65671 NTK65671 ODG65671 ONC65671 OWY65671 PGU65671 PQQ65671 QAM65671 QKI65671 QUE65671 REA65671 RNW65671 RXS65671 SHO65671 SRK65671 TBG65671 TLC65671 TUY65671 UEU65671 UOQ65671 UYM65671 VII65671 VSE65671 WCA65671 WLW65671 WVS65671 K131207 JG131207 TC131207 ACY131207 AMU131207 AWQ131207 BGM131207 BQI131207 CAE131207 CKA131207 CTW131207 DDS131207 DNO131207 DXK131207 EHG131207 ERC131207 FAY131207 FKU131207 FUQ131207 GEM131207 GOI131207 GYE131207 HIA131207 HRW131207 IBS131207 ILO131207 IVK131207 JFG131207 JPC131207 JYY131207 KIU131207 KSQ131207 LCM131207 LMI131207 LWE131207 MGA131207 MPW131207 MZS131207 NJO131207 NTK131207 ODG131207 ONC131207 OWY131207 PGU131207 PQQ131207 QAM131207 QKI131207 QUE131207 REA131207 RNW131207 RXS131207 SHO131207 SRK131207 TBG131207 TLC131207 TUY131207 UEU131207 UOQ131207 UYM131207 VII131207 VSE131207 WCA131207 WLW131207 WVS131207 K196743 JG196743 TC196743 ACY196743 AMU196743 AWQ196743 BGM196743 BQI196743 CAE196743 CKA196743 CTW196743 DDS196743 DNO196743 DXK196743 EHG196743 ERC196743 FAY196743 FKU196743 FUQ196743 GEM196743 GOI196743 GYE196743 HIA196743 HRW196743 IBS196743 ILO196743 IVK196743 JFG196743 JPC196743 JYY196743 KIU196743 KSQ196743 LCM196743 LMI196743 LWE196743 MGA196743 MPW196743 MZS196743 NJO196743 NTK196743 ODG196743 ONC196743 OWY196743 PGU196743 PQQ196743 QAM196743 QKI196743 QUE196743 REA196743 RNW196743 RXS196743 SHO196743 SRK196743 TBG196743 TLC196743 TUY196743 UEU196743 UOQ196743 UYM196743 VII196743 VSE196743 WCA196743 WLW196743 WVS196743 K262279 JG262279 TC262279 ACY262279 AMU262279 AWQ262279 BGM262279 BQI262279 CAE262279 CKA262279 CTW262279 DDS262279 DNO262279 DXK262279 EHG262279 ERC262279 FAY262279 FKU262279 FUQ262279 GEM262279 GOI262279 GYE262279 HIA262279 HRW262279 IBS262279 ILO262279 IVK262279 JFG262279 JPC262279 JYY262279 KIU262279 KSQ262279 LCM262279 LMI262279 LWE262279 MGA262279 MPW262279 MZS262279 NJO262279 NTK262279 ODG262279 ONC262279 OWY262279 PGU262279 PQQ262279 QAM262279 QKI262279 QUE262279 REA262279 RNW262279 RXS262279 SHO262279 SRK262279 TBG262279 TLC262279 TUY262279 UEU262279 UOQ262279 UYM262279 VII262279 VSE262279 WCA262279 WLW262279 WVS262279 K327815 JG327815 TC327815 ACY327815 AMU327815 AWQ327815 BGM327815 BQI327815 CAE327815 CKA327815 CTW327815 DDS327815 DNO327815 DXK327815 EHG327815 ERC327815 FAY327815 FKU327815 FUQ327815 GEM327815 GOI327815 GYE327815 HIA327815 HRW327815 IBS327815 ILO327815 IVK327815 JFG327815 JPC327815 JYY327815 KIU327815 KSQ327815 LCM327815 LMI327815 LWE327815 MGA327815 MPW327815 MZS327815 NJO327815 NTK327815 ODG327815 ONC327815 OWY327815 PGU327815 PQQ327815 QAM327815 QKI327815 QUE327815 REA327815 RNW327815 RXS327815 SHO327815 SRK327815 TBG327815 TLC327815 TUY327815 UEU327815 UOQ327815 UYM327815 VII327815 VSE327815 WCA327815 WLW327815 WVS327815 K393351 JG393351 TC393351 ACY393351 AMU393351 AWQ393351 BGM393351 BQI393351 CAE393351 CKA393351 CTW393351 DDS393351 DNO393351 DXK393351 EHG393351 ERC393351 FAY393351 FKU393351 FUQ393351 GEM393351 GOI393351 GYE393351 HIA393351 HRW393351 IBS393351 ILO393351 IVK393351 JFG393351 JPC393351 JYY393351 KIU393351 KSQ393351 LCM393351 LMI393351 LWE393351 MGA393351 MPW393351 MZS393351 NJO393351 NTK393351 ODG393351 ONC393351 OWY393351 PGU393351 PQQ393351 QAM393351 QKI393351 QUE393351 REA393351 RNW393351 RXS393351 SHO393351 SRK393351 TBG393351 TLC393351 TUY393351 UEU393351 UOQ393351 UYM393351 VII393351 VSE393351 WCA393351 WLW393351 WVS393351 K458887 JG458887 TC458887 ACY458887 AMU458887 AWQ458887 BGM458887 BQI458887 CAE458887 CKA458887 CTW458887 DDS458887 DNO458887 DXK458887 EHG458887 ERC458887 FAY458887 FKU458887 FUQ458887 GEM458887 GOI458887 GYE458887 HIA458887 HRW458887 IBS458887 ILO458887 IVK458887 JFG458887 JPC458887 JYY458887 KIU458887 KSQ458887 LCM458887 LMI458887 LWE458887 MGA458887 MPW458887 MZS458887 NJO458887 NTK458887 ODG458887 ONC458887 OWY458887 PGU458887 PQQ458887 QAM458887 QKI458887 QUE458887 REA458887 RNW458887 RXS458887 SHO458887 SRK458887 TBG458887 TLC458887 TUY458887 UEU458887 UOQ458887 UYM458887 VII458887 VSE458887 WCA458887 WLW458887 WVS458887 K524423 JG524423 TC524423 ACY524423 AMU524423 AWQ524423 BGM524423 BQI524423 CAE524423 CKA524423 CTW524423 DDS524423 DNO524423 DXK524423 EHG524423 ERC524423 FAY524423 FKU524423 FUQ524423 GEM524423 GOI524423 GYE524423 HIA524423 HRW524423 IBS524423 ILO524423 IVK524423 JFG524423 JPC524423 JYY524423 KIU524423 KSQ524423 LCM524423 LMI524423 LWE524423 MGA524423 MPW524423 MZS524423 NJO524423 NTK524423 ODG524423 ONC524423 OWY524423 PGU524423 PQQ524423 QAM524423 QKI524423 QUE524423 REA524423 RNW524423 RXS524423 SHO524423 SRK524423 TBG524423 TLC524423 TUY524423 UEU524423 UOQ524423 UYM524423 VII524423 VSE524423 WCA524423 WLW524423 WVS524423 K589959 JG589959 TC589959 ACY589959 AMU589959 AWQ589959 BGM589959 BQI589959 CAE589959 CKA589959 CTW589959 DDS589959 DNO589959 DXK589959 EHG589959 ERC589959 FAY589959 FKU589959 FUQ589959 GEM589959 GOI589959 GYE589959 HIA589959 HRW589959 IBS589959 ILO589959 IVK589959 JFG589959 JPC589959 JYY589959 KIU589959 KSQ589959 LCM589959 LMI589959 LWE589959 MGA589959 MPW589959 MZS589959 NJO589959 NTK589959 ODG589959 ONC589959 OWY589959 PGU589959 PQQ589959 QAM589959 QKI589959 QUE589959 REA589959 RNW589959 RXS589959 SHO589959 SRK589959 TBG589959 TLC589959 TUY589959 UEU589959 UOQ589959 UYM589959 VII589959 VSE589959 WCA589959 WLW589959 WVS589959 K655495 JG655495 TC655495 ACY655495 AMU655495 AWQ655495 BGM655495 BQI655495 CAE655495 CKA655495 CTW655495 DDS655495 DNO655495 DXK655495 EHG655495 ERC655495 FAY655495 FKU655495 FUQ655495 GEM655495 GOI655495 GYE655495 HIA655495 HRW655495 IBS655495 ILO655495 IVK655495 JFG655495 JPC655495 JYY655495 KIU655495 KSQ655495 LCM655495 LMI655495 LWE655495 MGA655495 MPW655495 MZS655495 NJO655495 NTK655495 ODG655495 ONC655495 OWY655495 PGU655495 PQQ655495 QAM655495 QKI655495 QUE655495 REA655495 RNW655495 RXS655495 SHO655495 SRK655495 TBG655495 TLC655495 TUY655495 UEU655495 UOQ655495 UYM655495 VII655495 VSE655495 WCA655495 WLW655495 WVS655495 K721031 JG721031 TC721031 ACY721031 AMU721031 AWQ721031 BGM721031 BQI721031 CAE721031 CKA721031 CTW721031 DDS721031 DNO721031 DXK721031 EHG721031 ERC721031 FAY721031 FKU721031 FUQ721031 GEM721031 GOI721031 GYE721031 HIA721031 HRW721031 IBS721031 ILO721031 IVK721031 JFG721031 JPC721031 JYY721031 KIU721031 KSQ721031 LCM721031 LMI721031 LWE721031 MGA721031 MPW721031 MZS721031 NJO721031 NTK721031 ODG721031 ONC721031 OWY721031 PGU721031 PQQ721031 QAM721031 QKI721031 QUE721031 REA721031 RNW721031 RXS721031 SHO721031 SRK721031 TBG721031 TLC721031 TUY721031 UEU721031 UOQ721031 UYM721031 VII721031 VSE721031 WCA721031 WLW721031 WVS721031 K786567 JG786567 TC786567 ACY786567 AMU786567 AWQ786567 BGM786567 BQI786567 CAE786567 CKA786567 CTW786567 DDS786567 DNO786567 DXK786567 EHG786567 ERC786567 FAY786567 FKU786567 FUQ786567 GEM786567 GOI786567 GYE786567 HIA786567 HRW786567 IBS786567 ILO786567 IVK786567 JFG786567 JPC786567 JYY786567 KIU786567 KSQ786567 LCM786567 LMI786567 LWE786567 MGA786567 MPW786567 MZS786567 NJO786567 NTK786567 ODG786567 ONC786567 OWY786567 PGU786567 PQQ786567 QAM786567 QKI786567 QUE786567 REA786567 RNW786567 RXS786567 SHO786567 SRK786567 TBG786567 TLC786567 TUY786567 UEU786567 UOQ786567 UYM786567 VII786567 VSE786567 WCA786567 WLW786567 WVS786567 K852103 JG852103 TC852103 ACY852103 AMU852103 AWQ852103 BGM852103 BQI852103 CAE852103 CKA852103 CTW852103 DDS852103 DNO852103 DXK852103 EHG852103 ERC852103 FAY852103 FKU852103 FUQ852103 GEM852103 GOI852103 GYE852103 HIA852103 HRW852103 IBS852103 ILO852103 IVK852103 JFG852103 JPC852103 JYY852103 KIU852103 KSQ852103 LCM852103 LMI852103 LWE852103 MGA852103 MPW852103 MZS852103 NJO852103 NTK852103 ODG852103 ONC852103 OWY852103 PGU852103 PQQ852103 QAM852103 QKI852103 QUE852103 REA852103 RNW852103 RXS852103 SHO852103 SRK852103 TBG852103 TLC852103 TUY852103 UEU852103 UOQ852103 UYM852103 VII852103 VSE852103 WCA852103 WLW852103 WVS852103 K917639 JG917639 TC917639 ACY917639 AMU917639 AWQ917639 BGM917639 BQI917639 CAE917639 CKA917639 CTW917639 DDS917639 DNO917639 DXK917639 EHG917639 ERC917639 FAY917639 FKU917639 FUQ917639 GEM917639 GOI917639 GYE917639 HIA917639 HRW917639 IBS917639 ILO917639 IVK917639 JFG917639 JPC917639 JYY917639 KIU917639 KSQ917639 LCM917639 LMI917639 LWE917639 MGA917639 MPW917639 MZS917639 NJO917639 NTK917639 ODG917639 ONC917639 OWY917639 PGU917639 PQQ917639 QAM917639 QKI917639 QUE917639 REA917639 RNW917639 RXS917639 SHO917639 SRK917639 TBG917639 TLC917639 TUY917639 UEU917639 UOQ917639 UYM917639 VII917639 VSE917639 WCA917639 WLW917639 WVS917639 K983175 JG983175 TC983175 ACY983175 AMU983175 AWQ983175 BGM983175 BQI983175 CAE983175 CKA983175 CTW983175 DDS983175 DNO983175 DXK983175 EHG983175 ERC983175 FAY983175 FKU983175 FUQ983175 GEM983175 GOI983175 GYE983175 HIA983175 HRW983175 IBS983175 ILO983175 IVK983175 JFG983175 JPC983175 JYY983175 KIU983175 KSQ983175 LCM983175 LMI983175 LWE983175 MGA983175 MPW983175 MZS983175 NJO983175 NTK983175 ODG983175 ONC983175 OWY983175 PGU983175 PQQ983175 QAM983175 QKI983175 QUE983175 REA983175 RNW983175 RXS983175 SHO983175 SRK983175 TBG983175 TLC983175 TUY983175 UEU983175 UOQ983175 UYM983175 VII983175 VSE983175 WCA983175 WLW983175 WVS983175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WVS146 K65682 JG65682 TC65682 ACY65682 AMU65682 AWQ65682 BGM65682 BQI65682 CAE65682 CKA65682 CTW65682 DDS65682 DNO65682 DXK65682 EHG65682 ERC65682 FAY65682 FKU65682 FUQ65682 GEM65682 GOI65682 GYE65682 HIA65682 HRW65682 IBS65682 ILO65682 IVK65682 JFG65682 JPC65682 JYY65682 KIU65682 KSQ65682 LCM65682 LMI65682 LWE65682 MGA65682 MPW65682 MZS65682 NJO65682 NTK65682 ODG65682 ONC65682 OWY65682 PGU65682 PQQ65682 QAM65682 QKI65682 QUE65682 REA65682 RNW65682 RXS65682 SHO65682 SRK65682 TBG65682 TLC65682 TUY65682 UEU65682 UOQ65682 UYM65682 VII65682 VSE65682 WCA65682 WLW65682 WVS65682 K131218 JG131218 TC131218 ACY131218 AMU131218 AWQ131218 BGM131218 BQI131218 CAE131218 CKA131218 CTW131218 DDS131218 DNO131218 DXK131218 EHG131218 ERC131218 FAY131218 FKU131218 FUQ131218 GEM131218 GOI131218 GYE131218 HIA131218 HRW131218 IBS131218 ILO131218 IVK131218 JFG131218 JPC131218 JYY131218 KIU131218 KSQ131218 LCM131218 LMI131218 LWE131218 MGA131218 MPW131218 MZS131218 NJO131218 NTK131218 ODG131218 ONC131218 OWY131218 PGU131218 PQQ131218 QAM131218 QKI131218 QUE131218 REA131218 RNW131218 RXS131218 SHO131218 SRK131218 TBG131218 TLC131218 TUY131218 UEU131218 UOQ131218 UYM131218 VII131218 VSE131218 WCA131218 WLW131218 WVS131218 K196754 JG196754 TC196754 ACY196754 AMU196754 AWQ196754 BGM196754 BQI196754 CAE196754 CKA196754 CTW196754 DDS196754 DNO196754 DXK196754 EHG196754 ERC196754 FAY196754 FKU196754 FUQ196754 GEM196754 GOI196754 GYE196754 HIA196754 HRW196754 IBS196754 ILO196754 IVK196754 JFG196754 JPC196754 JYY196754 KIU196754 KSQ196754 LCM196754 LMI196754 LWE196754 MGA196754 MPW196754 MZS196754 NJO196754 NTK196754 ODG196754 ONC196754 OWY196754 PGU196754 PQQ196754 QAM196754 QKI196754 QUE196754 REA196754 RNW196754 RXS196754 SHO196754 SRK196754 TBG196754 TLC196754 TUY196754 UEU196754 UOQ196754 UYM196754 VII196754 VSE196754 WCA196754 WLW196754 WVS196754 K262290 JG262290 TC262290 ACY262290 AMU262290 AWQ262290 BGM262290 BQI262290 CAE262290 CKA262290 CTW262290 DDS262290 DNO262290 DXK262290 EHG262290 ERC262290 FAY262290 FKU262290 FUQ262290 GEM262290 GOI262290 GYE262290 HIA262290 HRW262290 IBS262290 ILO262290 IVK262290 JFG262290 JPC262290 JYY262290 KIU262290 KSQ262290 LCM262290 LMI262290 LWE262290 MGA262290 MPW262290 MZS262290 NJO262290 NTK262290 ODG262290 ONC262290 OWY262290 PGU262290 PQQ262290 QAM262290 QKI262290 QUE262290 REA262290 RNW262290 RXS262290 SHO262290 SRK262290 TBG262290 TLC262290 TUY262290 UEU262290 UOQ262290 UYM262290 VII262290 VSE262290 WCA262290 WLW262290 WVS262290 K327826 JG327826 TC327826 ACY327826 AMU327826 AWQ327826 BGM327826 BQI327826 CAE327826 CKA327826 CTW327826 DDS327826 DNO327826 DXK327826 EHG327826 ERC327826 FAY327826 FKU327826 FUQ327826 GEM327826 GOI327826 GYE327826 HIA327826 HRW327826 IBS327826 ILO327826 IVK327826 JFG327826 JPC327826 JYY327826 KIU327826 KSQ327826 LCM327826 LMI327826 LWE327826 MGA327826 MPW327826 MZS327826 NJO327826 NTK327826 ODG327826 ONC327826 OWY327826 PGU327826 PQQ327826 QAM327826 QKI327826 QUE327826 REA327826 RNW327826 RXS327826 SHO327826 SRK327826 TBG327826 TLC327826 TUY327826 UEU327826 UOQ327826 UYM327826 VII327826 VSE327826 WCA327826 WLW327826 WVS327826 K393362 JG393362 TC393362 ACY393362 AMU393362 AWQ393362 BGM393362 BQI393362 CAE393362 CKA393362 CTW393362 DDS393362 DNO393362 DXK393362 EHG393362 ERC393362 FAY393362 FKU393362 FUQ393362 GEM393362 GOI393362 GYE393362 HIA393362 HRW393362 IBS393362 ILO393362 IVK393362 JFG393362 JPC393362 JYY393362 KIU393362 KSQ393362 LCM393362 LMI393362 LWE393362 MGA393362 MPW393362 MZS393362 NJO393362 NTK393362 ODG393362 ONC393362 OWY393362 PGU393362 PQQ393362 QAM393362 QKI393362 QUE393362 REA393362 RNW393362 RXS393362 SHO393362 SRK393362 TBG393362 TLC393362 TUY393362 UEU393362 UOQ393362 UYM393362 VII393362 VSE393362 WCA393362 WLW393362 WVS393362 K458898 JG458898 TC458898 ACY458898 AMU458898 AWQ458898 BGM458898 BQI458898 CAE458898 CKA458898 CTW458898 DDS458898 DNO458898 DXK458898 EHG458898 ERC458898 FAY458898 FKU458898 FUQ458898 GEM458898 GOI458898 GYE458898 HIA458898 HRW458898 IBS458898 ILO458898 IVK458898 JFG458898 JPC458898 JYY458898 KIU458898 KSQ458898 LCM458898 LMI458898 LWE458898 MGA458898 MPW458898 MZS458898 NJO458898 NTK458898 ODG458898 ONC458898 OWY458898 PGU458898 PQQ458898 QAM458898 QKI458898 QUE458898 REA458898 RNW458898 RXS458898 SHO458898 SRK458898 TBG458898 TLC458898 TUY458898 UEU458898 UOQ458898 UYM458898 VII458898 VSE458898 WCA458898 WLW458898 WVS458898 K524434 JG524434 TC524434 ACY524434 AMU524434 AWQ524434 BGM524434 BQI524434 CAE524434 CKA524434 CTW524434 DDS524434 DNO524434 DXK524434 EHG524434 ERC524434 FAY524434 FKU524434 FUQ524434 GEM524434 GOI524434 GYE524434 HIA524434 HRW524434 IBS524434 ILO524434 IVK524434 JFG524434 JPC524434 JYY524434 KIU524434 KSQ524434 LCM524434 LMI524434 LWE524434 MGA524434 MPW524434 MZS524434 NJO524434 NTK524434 ODG524434 ONC524434 OWY524434 PGU524434 PQQ524434 QAM524434 QKI524434 QUE524434 REA524434 RNW524434 RXS524434 SHO524434 SRK524434 TBG524434 TLC524434 TUY524434 UEU524434 UOQ524434 UYM524434 VII524434 VSE524434 WCA524434 WLW524434 WVS524434 K589970 JG589970 TC589970 ACY589970 AMU589970 AWQ589970 BGM589970 BQI589970 CAE589970 CKA589970 CTW589970 DDS589970 DNO589970 DXK589970 EHG589970 ERC589970 FAY589970 FKU589970 FUQ589970 GEM589970 GOI589970 GYE589970 HIA589970 HRW589970 IBS589970 ILO589970 IVK589970 JFG589970 JPC589970 JYY589970 KIU589970 KSQ589970 LCM589970 LMI589970 LWE589970 MGA589970 MPW589970 MZS589970 NJO589970 NTK589970 ODG589970 ONC589970 OWY589970 PGU589970 PQQ589970 QAM589970 QKI589970 QUE589970 REA589970 RNW589970 RXS589970 SHO589970 SRK589970 TBG589970 TLC589970 TUY589970 UEU589970 UOQ589970 UYM589970 VII589970 VSE589970 WCA589970 WLW589970 WVS589970 K655506 JG655506 TC655506 ACY655506 AMU655506 AWQ655506 BGM655506 BQI655506 CAE655506 CKA655506 CTW655506 DDS655506 DNO655506 DXK655506 EHG655506 ERC655506 FAY655506 FKU655506 FUQ655506 GEM655506 GOI655506 GYE655506 HIA655506 HRW655506 IBS655506 ILO655506 IVK655506 JFG655506 JPC655506 JYY655506 KIU655506 KSQ655506 LCM655506 LMI655506 LWE655506 MGA655506 MPW655506 MZS655506 NJO655506 NTK655506 ODG655506 ONC655506 OWY655506 PGU655506 PQQ655506 QAM655506 QKI655506 QUE655506 REA655506 RNW655506 RXS655506 SHO655506 SRK655506 TBG655506 TLC655506 TUY655506 UEU655506 UOQ655506 UYM655506 VII655506 VSE655506 WCA655506 WLW655506 WVS655506 K721042 JG721042 TC721042 ACY721042 AMU721042 AWQ721042 BGM721042 BQI721042 CAE721042 CKA721042 CTW721042 DDS721042 DNO721042 DXK721042 EHG721042 ERC721042 FAY721042 FKU721042 FUQ721042 GEM721042 GOI721042 GYE721042 HIA721042 HRW721042 IBS721042 ILO721042 IVK721042 JFG721042 JPC721042 JYY721042 KIU721042 KSQ721042 LCM721042 LMI721042 LWE721042 MGA721042 MPW721042 MZS721042 NJO721042 NTK721042 ODG721042 ONC721042 OWY721042 PGU721042 PQQ721042 QAM721042 QKI721042 QUE721042 REA721042 RNW721042 RXS721042 SHO721042 SRK721042 TBG721042 TLC721042 TUY721042 UEU721042 UOQ721042 UYM721042 VII721042 VSE721042 WCA721042 WLW721042 WVS721042 K786578 JG786578 TC786578 ACY786578 AMU786578 AWQ786578 BGM786578 BQI786578 CAE786578 CKA786578 CTW786578 DDS786578 DNO786578 DXK786578 EHG786578 ERC786578 FAY786578 FKU786578 FUQ786578 GEM786578 GOI786578 GYE786578 HIA786578 HRW786578 IBS786578 ILO786578 IVK786578 JFG786578 JPC786578 JYY786578 KIU786578 KSQ786578 LCM786578 LMI786578 LWE786578 MGA786578 MPW786578 MZS786578 NJO786578 NTK786578 ODG786578 ONC786578 OWY786578 PGU786578 PQQ786578 QAM786578 QKI786578 QUE786578 REA786578 RNW786578 RXS786578 SHO786578 SRK786578 TBG786578 TLC786578 TUY786578 UEU786578 UOQ786578 UYM786578 VII786578 VSE786578 WCA786578 WLW786578 WVS786578 K852114 JG852114 TC852114 ACY852114 AMU852114 AWQ852114 BGM852114 BQI852114 CAE852114 CKA852114 CTW852114 DDS852114 DNO852114 DXK852114 EHG852114 ERC852114 FAY852114 FKU852114 FUQ852114 GEM852114 GOI852114 GYE852114 HIA852114 HRW852114 IBS852114 ILO852114 IVK852114 JFG852114 JPC852114 JYY852114 KIU852114 KSQ852114 LCM852114 LMI852114 LWE852114 MGA852114 MPW852114 MZS852114 NJO852114 NTK852114 ODG852114 ONC852114 OWY852114 PGU852114 PQQ852114 QAM852114 QKI852114 QUE852114 REA852114 RNW852114 RXS852114 SHO852114 SRK852114 TBG852114 TLC852114 TUY852114 UEU852114 UOQ852114 UYM852114 VII852114 VSE852114 WCA852114 WLW852114 WVS852114 K917650 JG917650 TC917650 ACY917650 AMU917650 AWQ917650 BGM917650 BQI917650 CAE917650 CKA917650 CTW917650 DDS917650 DNO917650 DXK917650 EHG917650 ERC917650 FAY917650 FKU917650 FUQ917650 GEM917650 GOI917650 GYE917650 HIA917650 HRW917650 IBS917650 ILO917650 IVK917650 JFG917650 JPC917650 JYY917650 KIU917650 KSQ917650 LCM917650 LMI917650 LWE917650 MGA917650 MPW917650 MZS917650 NJO917650 NTK917650 ODG917650 ONC917650 OWY917650 PGU917650 PQQ917650 QAM917650 QKI917650 QUE917650 REA917650 RNW917650 RXS917650 SHO917650 SRK917650 TBG917650 TLC917650 TUY917650 UEU917650 UOQ917650 UYM917650 VII917650 VSE917650 WCA917650 WLW917650 WVS917650 K983186 JG983186 TC983186 ACY983186 AMU983186 AWQ983186 BGM983186 BQI983186 CAE983186 CKA983186 CTW983186 DDS983186 DNO983186 DXK983186 EHG983186 ERC983186 FAY983186 FKU983186 FUQ983186 GEM983186 GOI983186 GYE983186 HIA983186 HRW983186 IBS983186 ILO983186 IVK983186 JFG983186 JPC983186 JYY983186 KIU983186 KSQ983186 LCM983186 LMI983186 LWE983186 MGA983186 MPW983186 MZS983186 NJO983186 NTK983186 ODG983186 ONC983186 OWY983186 PGU983186 PQQ983186 QAM983186 QKI983186 QUE983186 REA983186 RNW983186 RXS983186 SHO983186 SRK983186 TBG983186 TLC983186 TUY983186 UEU983186 UOQ983186 UYM983186 VII983186 VSE983186 WCA983186 WLW983186 WVS983186 N126 JJ126 TF126 ADB126 AMX126 AWT126 BGP126 BQL126 CAH126 CKD126 CTZ126 DDV126 DNR126 DXN126 EHJ126 ERF126 FBB126 FKX126 FUT126 GEP126 GOL126 GYH126 HID126 HRZ126 IBV126 ILR126 IVN126 JFJ126 JPF126 JZB126 KIX126 KST126 LCP126 LML126 LWH126 MGD126 MPZ126 MZV126 NJR126 NTN126 ODJ126 ONF126 OXB126 PGX126 PQT126 QAP126 QKL126 QUH126 RED126 RNZ126 RXV126 SHR126 SRN126 TBJ126 TLF126 TVB126 UEX126 UOT126 UYP126 VIL126 VSH126 WCD126 WLZ126 WVV126 N65662 JJ65662 TF65662 ADB65662 AMX65662 AWT65662 BGP65662 BQL65662 CAH65662 CKD65662 CTZ65662 DDV65662 DNR65662 DXN65662 EHJ65662 ERF65662 FBB65662 FKX65662 FUT65662 GEP65662 GOL65662 GYH65662 HID65662 HRZ65662 IBV65662 ILR65662 IVN65662 JFJ65662 JPF65662 JZB65662 KIX65662 KST65662 LCP65662 LML65662 LWH65662 MGD65662 MPZ65662 MZV65662 NJR65662 NTN65662 ODJ65662 ONF65662 OXB65662 PGX65662 PQT65662 QAP65662 QKL65662 QUH65662 RED65662 RNZ65662 RXV65662 SHR65662 SRN65662 TBJ65662 TLF65662 TVB65662 UEX65662 UOT65662 UYP65662 VIL65662 VSH65662 WCD65662 WLZ65662 WVV65662 N131198 JJ131198 TF131198 ADB131198 AMX131198 AWT131198 BGP131198 BQL131198 CAH131198 CKD131198 CTZ131198 DDV131198 DNR131198 DXN131198 EHJ131198 ERF131198 FBB131198 FKX131198 FUT131198 GEP131198 GOL131198 GYH131198 HID131198 HRZ131198 IBV131198 ILR131198 IVN131198 JFJ131198 JPF131198 JZB131198 KIX131198 KST131198 LCP131198 LML131198 LWH131198 MGD131198 MPZ131198 MZV131198 NJR131198 NTN131198 ODJ131198 ONF131198 OXB131198 PGX131198 PQT131198 QAP131198 QKL131198 QUH131198 RED131198 RNZ131198 RXV131198 SHR131198 SRN131198 TBJ131198 TLF131198 TVB131198 UEX131198 UOT131198 UYP131198 VIL131198 VSH131198 WCD131198 WLZ131198 WVV131198 N196734 JJ196734 TF196734 ADB196734 AMX196734 AWT196734 BGP196734 BQL196734 CAH196734 CKD196734 CTZ196734 DDV196734 DNR196734 DXN196734 EHJ196734 ERF196734 FBB196734 FKX196734 FUT196734 GEP196734 GOL196734 GYH196734 HID196734 HRZ196734 IBV196734 ILR196734 IVN196734 JFJ196734 JPF196734 JZB196734 KIX196734 KST196734 LCP196734 LML196734 LWH196734 MGD196734 MPZ196734 MZV196734 NJR196734 NTN196734 ODJ196734 ONF196734 OXB196734 PGX196734 PQT196734 QAP196734 QKL196734 QUH196734 RED196734 RNZ196734 RXV196734 SHR196734 SRN196734 TBJ196734 TLF196734 TVB196734 UEX196734 UOT196734 UYP196734 VIL196734 VSH196734 WCD196734 WLZ196734 WVV196734 N262270 JJ262270 TF262270 ADB262270 AMX262270 AWT262270 BGP262270 BQL262270 CAH262270 CKD262270 CTZ262270 DDV262270 DNR262270 DXN262270 EHJ262270 ERF262270 FBB262270 FKX262270 FUT262270 GEP262270 GOL262270 GYH262270 HID262270 HRZ262270 IBV262270 ILR262270 IVN262270 JFJ262270 JPF262270 JZB262270 KIX262270 KST262270 LCP262270 LML262270 LWH262270 MGD262270 MPZ262270 MZV262270 NJR262270 NTN262270 ODJ262270 ONF262270 OXB262270 PGX262270 PQT262270 QAP262270 QKL262270 QUH262270 RED262270 RNZ262270 RXV262270 SHR262270 SRN262270 TBJ262270 TLF262270 TVB262270 UEX262270 UOT262270 UYP262270 VIL262270 VSH262270 WCD262270 WLZ262270 WVV262270 N327806 JJ327806 TF327806 ADB327806 AMX327806 AWT327806 BGP327806 BQL327806 CAH327806 CKD327806 CTZ327806 DDV327806 DNR327806 DXN327806 EHJ327806 ERF327806 FBB327806 FKX327806 FUT327806 GEP327806 GOL327806 GYH327806 HID327806 HRZ327806 IBV327806 ILR327806 IVN327806 JFJ327806 JPF327806 JZB327806 KIX327806 KST327806 LCP327806 LML327806 LWH327806 MGD327806 MPZ327806 MZV327806 NJR327806 NTN327806 ODJ327806 ONF327806 OXB327806 PGX327806 PQT327806 QAP327806 QKL327806 QUH327806 RED327806 RNZ327806 RXV327806 SHR327806 SRN327806 TBJ327806 TLF327806 TVB327806 UEX327806 UOT327806 UYP327806 VIL327806 VSH327806 WCD327806 WLZ327806 WVV327806 N393342 JJ393342 TF393342 ADB393342 AMX393342 AWT393342 BGP393342 BQL393342 CAH393342 CKD393342 CTZ393342 DDV393342 DNR393342 DXN393342 EHJ393342 ERF393342 FBB393342 FKX393342 FUT393342 GEP393342 GOL393342 GYH393342 HID393342 HRZ393342 IBV393342 ILR393342 IVN393342 JFJ393342 JPF393342 JZB393342 KIX393342 KST393342 LCP393342 LML393342 LWH393342 MGD393342 MPZ393342 MZV393342 NJR393342 NTN393342 ODJ393342 ONF393342 OXB393342 PGX393342 PQT393342 QAP393342 QKL393342 QUH393342 RED393342 RNZ393342 RXV393342 SHR393342 SRN393342 TBJ393342 TLF393342 TVB393342 UEX393342 UOT393342 UYP393342 VIL393342 VSH393342 WCD393342 WLZ393342 WVV393342 N458878 JJ458878 TF458878 ADB458878 AMX458878 AWT458878 BGP458878 BQL458878 CAH458878 CKD458878 CTZ458878 DDV458878 DNR458878 DXN458878 EHJ458878 ERF458878 FBB458878 FKX458878 FUT458878 GEP458878 GOL458878 GYH458878 HID458878 HRZ458878 IBV458878 ILR458878 IVN458878 JFJ458878 JPF458878 JZB458878 KIX458878 KST458878 LCP458878 LML458878 LWH458878 MGD458878 MPZ458878 MZV458878 NJR458878 NTN458878 ODJ458878 ONF458878 OXB458878 PGX458878 PQT458878 QAP458878 QKL458878 QUH458878 RED458878 RNZ458878 RXV458878 SHR458878 SRN458878 TBJ458878 TLF458878 TVB458878 UEX458878 UOT458878 UYP458878 VIL458878 VSH458878 WCD458878 WLZ458878 WVV458878 N524414 JJ524414 TF524414 ADB524414 AMX524414 AWT524414 BGP524414 BQL524414 CAH524414 CKD524414 CTZ524414 DDV524414 DNR524414 DXN524414 EHJ524414 ERF524414 FBB524414 FKX524414 FUT524414 GEP524414 GOL524414 GYH524414 HID524414 HRZ524414 IBV524414 ILR524414 IVN524414 JFJ524414 JPF524414 JZB524414 KIX524414 KST524414 LCP524414 LML524414 LWH524414 MGD524414 MPZ524414 MZV524414 NJR524414 NTN524414 ODJ524414 ONF524414 OXB524414 PGX524414 PQT524414 QAP524414 QKL524414 QUH524414 RED524414 RNZ524414 RXV524414 SHR524414 SRN524414 TBJ524414 TLF524414 TVB524414 UEX524414 UOT524414 UYP524414 VIL524414 VSH524414 WCD524414 WLZ524414 WVV524414 N589950 JJ589950 TF589950 ADB589950 AMX589950 AWT589950 BGP589950 BQL589950 CAH589950 CKD589950 CTZ589950 DDV589950 DNR589950 DXN589950 EHJ589950 ERF589950 FBB589950 FKX589950 FUT589950 GEP589950 GOL589950 GYH589950 HID589950 HRZ589950 IBV589950 ILR589950 IVN589950 JFJ589950 JPF589950 JZB589950 KIX589950 KST589950 LCP589950 LML589950 LWH589950 MGD589950 MPZ589950 MZV589950 NJR589950 NTN589950 ODJ589950 ONF589950 OXB589950 PGX589950 PQT589950 QAP589950 QKL589950 QUH589950 RED589950 RNZ589950 RXV589950 SHR589950 SRN589950 TBJ589950 TLF589950 TVB589950 UEX589950 UOT589950 UYP589950 VIL589950 VSH589950 WCD589950 WLZ589950 WVV589950 N655486 JJ655486 TF655486 ADB655486 AMX655486 AWT655486 BGP655486 BQL655486 CAH655486 CKD655486 CTZ655486 DDV655486 DNR655486 DXN655486 EHJ655486 ERF655486 FBB655486 FKX655486 FUT655486 GEP655486 GOL655486 GYH655486 HID655486 HRZ655486 IBV655486 ILR655486 IVN655486 JFJ655486 JPF655486 JZB655486 KIX655486 KST655486 LCP655486 LML655486 LWH655486 MGD655486 MPZ655486 MZV655486 NJR655486 NTN655486 ODJ655486 ONF655486 OXB655486 PGX655486 PQT655486 QAP655486 QKL655486 QUH655486 RED655486 RNZ655486 RXV655486 SHR655486 SRN655486 TBJ655486 TLF655486 TVB655486 UEX655486 UOT655486 UYP655486 VIL655486 VSH655486 WCD655486 WLZ655486 WVV655486 N721022 JJ721022 TF721022 ADB721022 AMX721022 AWT721022 BGP721022 BQL721022 CAH721022 CKD721022 CTZ721022 DDV721022 DNR721022 DXN721022 EHJ721022 ERF721022 FBB721022 FKX721022 FUT721022 GEP721022 GOL721022 GYH721022 HID721022 HRZ721022 IBV721022 ILR721022 IVN721022 JFJ721022 JPF721022 JZB721022 KIX721022 KST721022 LCP721022 LML721022 LWH721022 MGD721022 MPZ721022 MZV721022 NJR721022 NTN721022 ODJ721022 ONF721022 OXB721022 PGX721022 PQT721022 QAP721022 QKL721022 QUH721022 RED721022 RNZ721022 RXV721022 SHR721022 SRN721022 TBJ721022 TLF721022 TVB721022 UEX721022 UOT721022 UYP721022 VIL721022 VSH721022 WCD721022 WLZ721022 WVV721022 N786558 JJ786558 TF786558 ADB786558 AMX786558 AWT786558 BGP786558 BQL786558 CAH786558 CKD786558 CTZ786558 DDV786558 DNR786558 DXN786558 EHJ786558 ERF786558 FBB786558 FKX786558 FUT786558 GEP786558 GOL786558 GYH786558 HID786558 HRZ786558 IBV786558 ILR786558 IVN786558 JFJ786558 JPF786558 JZB786558 KIX786558 KST786558 LCP786558 LML786558 LWH786558 MGD786558 MPZ786558 MZV786558 NJR786558 NTN786558 ODJ786558 ONF786558 OXB786558 PGX786558 PQT786558 QAP786558 QKL786558 QUH786558 RED786558 RNZ786558 RXV786558 SHR786558 SRN786558 TBJ786558 TLF786558 TVB786558 UEX786558 UOT786558 UYP786558 VIL786558 VSH786558 WCD786558 WLZ786558 WVV786558 N852094 JJ852094 TF852094 ADB852094 AMX852094 AWT852094 BGP852094 BQL852094 CAH852094 CKD852094 CTZ852094 DDV852094 DNR852094 DXN852094 EHJ852094 ERF852094 FBB852094 FKX852094 FUT852094 GEP852094 GOL852094 GYH852094 HID852094 HRZ852094 IBV852094 ILR852094 IVN852094 JFJ852094 JPF852094 JZB852094 KIX852094 KST852094 LCP852094 LML852094 LWH852094 MGD852094 MPZ852094 MZV852094 NJR852094 NTN852094 ODJ852094 ONF852094 OXB852094 PGX852094 PQT852094 QAP852094 QKL852094 QUH852094 RED852094 RNZ852094 RXV852094 SHR852094 SRN852094 TBJ852094 TLF852094 TVB852094 UEX852094 UOT852094 UYP852094 VIL852094 VSH852094 WCD852094 WLZ852094 WVV852094 N917630 JJ917630 TF917630 ADB917630 AMX917630 AWT917630 BGP917630 BQL917630 CAH917630 CKD917630 CTZ917630 DDV917630 DNR917630 DXN917630 EHJ917630 ERF917630 FBB917630 FKX917630 FUT917630 GEP917630 GOL917630 GYH917630 HID917630 HRZ917630 IBV917630 ILR917630 IVN917630 JFJ917630 JPF917630 JZB917630 KIX917630 KST917630 LCP917630 LML917630 LWH917630 MGD917630 MPZ917630 MZV917630 NJR917630 NTN917630 ODJ917630 ONF917630 OXB917630 PGX917630 PQT917630 QAP917630 QKL917630 QUH917630 RED917630 RNZ917630 RXV917630 SHR917630 SRN917630 TBJ917630 TLF917630 TVB917630 UEX917630 UOT917630 UYP917630 VIL917630 VSH917630 WCD917630 WLZ917630 WVV917630 N983166 JJ983166 TF983166 ADB983166 AMX983166 AWT983166 BGP983166 BQL983166 CAH983166 CKD983166 CTZ983166 DDV983166 DNR983166 DXN983166 EHJ983166 ERF983166 FBB983166 FKX983166 FUT983166 GEP983166 GOL983166 GYH983166 HID983166 HRZ983166 IBV983166 ILR983166 IVN983166 JFJ983166 JPF983166 JZB983166 KIX983166 KST983166 LCP983166 LML983166 LWH983166 MGD983166 MPZ983166 MZV983166 NJR983166 NTN983166 ODJ983166 ONF983166 OXB983166 PGX983166 PQT983166 QAP983166 QKL983166 QUH983166 RED983166 RNZ983166 RXV983166 SHR983166 SRN983166 TBJ983166 TLF983166 TVB983166 UEX983166 UOT983166 UYP983166 VIL983166 VSH983166 WCD983166 WLZ983166 WVV983166 N135 JJ135 TF135 ADB135 AMX135 AWT135 BGP135 BQL135 CAH135 CKD135 CTZ135 DDV135 DNR135 DXN135 EHJ135 ERF135 FBB135 FKX135 FUT135 GEP135 GOL135 GYH135 HID135 HRZ135 IBV135 ILR135 IVN135 JFJ135 JPF135 JZB135 KIX135 KST135 LCP135 LML135 LWH135 MGD135 MPZ135 MZV135 NJR135 NTN135 ODJ135 ONF135 OXB135 PGX135 PQT135 QAP135 QKL135 QUH135 RED135 RNZ135 RXV135 SHR135 SRN135 TBJ135 TLF135 TVB135 UEX135 UOT135 UYP135 VIL135 VSH135 WCD135 WLZ135 WVV135 N65671 JJ65671 TF65671 ADB65671 AMX65671 AWT65671 BGP65671 BQL65671 CAH65671 CKD65671 CTZ65671 DDV65671 DNR65671 DXN65671 EHJ65671 ERF65671 FBB65671 FKX65671 FUT65671 GEP65671 GOL65671 GYH65671 HID65671 HRZ65671 IBV65671 ILR65671 IVN65671 JFJ65671 JPF65671 JZB65671 KIX65671 KST65671 LCP65671 LML65671 LWH65671 MGD65671 MPZ65671 MZV65671 NJR65671 NTN65671 ODJ65671 ONF65671 OXB65671 PGX65671 PQT65671 QAP65671 QKL65671 QUH65671 RED65671 RNZ65671 RXV65671 SHR65671 SRN65671 TBJ65671 TLF65671 TVB65671 UEX65671 UOT65671 UYP65671 VIL65671 VSH65671 WCD65671 WLZ65671 WVV65671 N131207 JJ131207 TF131207 ADB131207 AMX131207 AWT131207 BGP131207 BQL131207 CAH131207 CKD131207 CTZ131207 DDV131207 DNR131207 DXN131207 EHJ131207 ERF131207 FBB131207 FKX131207 FUT131207 GEP131207 GOL131207 GYH131207 HID131207 HRZ131207 IBV131207 ILR131207 IVN131207 JFJ131207 JPF131207 JZB131207 KIX131207 KST131207 LCP131207 LML131207 LWH131207 MGD131207 MPZ131207 MZV131207 NJR131207 NTN131207 ODJ131207 ONF131207 OXB131207 PGX131207 PQT131207 QAP131207 QKL131207 QUH131207 RED131207 RNZ131207 RXV131207 SHR131207 SRN131207 TBJ131207 TLF131207 TVB131207 UEX131207 UOT131207 UYP131207 VIL131207 VSH131207 WCD131207 WLZ131207 WVV131207 N196743 JJ196743 TF196743 ADB196743 AMX196743 AWT196743 BGP196743 BQL196743 CAH196743 CKD196743 CTZ196743 DDV196743 DNR196743 DXN196743 EHJ196743 ERF196743 FBB196743 FKX196743 FUT196743 GEP196743 GOL196743 GYH196743 HID196743 HRZ196743 IBV196743 ILR196743 IVN196743 JFJ196743 JPF196743 JZB196743 KIX196743 KST196743 LCP196743 LML196743 LWH196743 MGD196743 MPZ196743 MZV196743 NJR196743 NTN196743 ODJ196743 ONF196743 OXB196743 PGX196743 PQT196743 QAP196743 QKL196743 QUH196743 RED196743 RNZ196743 RXV196743 SHR196743 SRN196743 TBJ196743 TLF196743 TVB196743 UEX196743 UOT196743 UYP196743 VIL196743 VSH196743 WCD196743 WLZ196743 WVV196743 N262279 JJ262279 TF262279 ADB262279 AMX262279 AWT262279 BGP262279 BQL262279 CAH262279 CKD262279 CTZ262279 DDV262279 DNR262279 DXN262279 EHJ262279 ERF262279 FBB262279 FKX262279 FUT262279 GEP262279 GOL262279 GYH262279 HID262279 HRZ262279 IBV262279 ILR262279 IVN262279 JFJ262279 JPF262279 JZB262279 KIX262279 KST262279 LCP262279 LML262279 LWH262279 MGD262279 MPZ262279 MZV262279 NJR262279 NTN262279 ODJ262279 ONF262279 OXB262279 PGX262279 PQT262279 QAP262279 QKL262279 QUH262279 RED262279 RNZ262279 RXV262279 SHR262279 SRN262279 TBJ262279 TLF262279 TVB262279 UEX262279 UOT262279 UYP262279 VIL262279 VSH262279 WCD262279 WLZ262279 WVV262279 N327815 JJ327815 TF327815 ADB327815 AMX327815 AWT327815 BGP327815 BQL327815 CAH327815 CKD327815 CTZ327815 DDV327815 DNR327815 DXN327815 EHJ327815 ERF327815 FBB327815 FKX327815 FUT327815 GEP327815 GOL327815 GYH327815 HID327815 HRZ327815 IBV327815 ILR327815 IVN327815 JFJ327815 JPF327815 JZB327815 KIX327815 KST327815 LCP327815 LML327815 LWH327815 MGD327815 MPZ327815 MZV327815 NJR327815 NTN327815 ODJ327815 ONF327815 OXB327815 PGX327815 PQT327815 QAP327815 QKL327815 QUH327815 RED327815 RNZ327815 RXV327815 SHR327815 SRN327815 TBJ327815 TLF327815 TVB327815 UEX327815 UOT327815 UYP327815 VIL327815 VSH327815 WCD327815 WLZ327815 WVV327815 N393351 JJ393351 TF393351 ADB393351 AMX393351 AWT393351 BGP393351 BQL393351 CAH393351 CKD393351 CTZ393351 DDV393351 DNR393351 DXN393351 EHJ393351 ERF393351 FBB393351 FKX393351 FUT393351 GEP393351 GOL393351 GYH393351 HID393351 HRZ393351 IBV393351 ILR393351 IVN393351 JFJ393351 JPF393351 JZB393351 KIX393351 KST393351 LCP393351 LML393351 LWH393351 MGD393351 MPZ393351 MZV393351 NJR393351 NTN393351 ODJ393351 ONF393351 OXB393351 PGX393351 PQT393351 QAP393351 QKL393351 QUH393351 RED393351 RNZ393351 RXV393351 SHR393351 SRN393351 TBJ393351 TLF393351 TVB393351 UEX393351 UOT393351 UYP393351 VIL393351 VSH393351 WCD393351 WLZ393351 WVV393351 N458887 JJ458887 TF458887 ADB458887 AMX458887 AWT458887 BGP458887 BQL458887 CAH458887 CKD458887 CTZ458887 DDV458887 DNR458887 DXN458887 EHJ458887 ERF458887 FBB458887 FKX458887 FUT458887 GEP458887 GOL458887 GYH458887 HID458887 HRZ458887 IBV458887 ILR458887 IVN458887 JFJ458887 JPF458887 JZB458887 KIX458887 KST458887 LCP458887 LML458887 LWH458887 MGD458887 MPZ458887 MZV458887 NJR458887 NTN458887 ODJ458887 ONF458887 OXB458887 PGX458887 PQT458887 QAP458887 QKL458887 QUH458887 RED458887 RNZ458887 RXV458887 SHR458887 SRN458887 TBJ458887 TLF458887 TVB458887 UEX458887 UOT458887 UYP458887 VIL458887 VSH458887 WCD458887 WLZ458887 WVV458887 N524423 JJ524423 TF524423 ADB524423 AMX524423 AWT524423 BGP524423 BQL524423 CAH524423 CKD524423 CTZ524423 DDV524423 DNR524423 DXN524423 EHJ524423 ERF524423 FBB524423 FKX524423 FUT524423 GEP524423 GOL524423 GYH524423 HID524423 HRZ524423 IBV524423 ILR524423 IVN524423 JFJ524423 JPF524423 JZB524423 KIX524423 KST524423 LCP524423 LML524423 LWH524423 MGD524423 MPZ524423 MZV524423 NJR524423 NTN524423 ODJ524423 ONF524423 OXB524423 PGX524423 PQT524423 QAP524423 QKL524423 QUH524423 RED524423 RNZ524423 RXV524423 SHR524423 SRN524423 TBJ524423 TLF524423 TVB524423 UEX524423 UOT524423 UYP524423 VIL524423 VSH524423 WCD524423 WLZ524423 WVV524423 N589959 JJ589959 TF589959 ADB589959 AMX589959 AWT589959 BGP589959 BQL589959 CAH589959 CKD589959 CTZ589959 DDV589959 DNR589959 DXN589959 EHJ589959 ERF589959 FBB589959 FKX589959 FUT589959 GEP589959 GOL589959 GYH589959 HID589959 HRZ589959 IBV589959 ILR589959 IVN589959 JFJ589959 JPF589959 JZB589959 KIX589959 KST589959 LCP589959 LML589959 LWH589959 MGD589959 MPZ589959 MZV589959 NJR589959 NTN589959 ODJ589959 ONF589959 OXB589959 PGX589959 PQT589959 QAP589959 QKL589959 QUH589959 RED589959 RNZ589959 RXV589959 SHR589959 SRN589959 TBJ589959 TLF589959 TVB589959 UEX589959 UOT589959 UYP589959 VIL589959 VSH589959 WCD589959 WLZ589959 WVV589959 N655495 JJ655495 TF655495 ADB655495 AMX655495 AWT655495 BGP655495 BQL655495 CAH655495 CKD655495 CTZ655495 DDV655495 DNR655495 DXN655495 EHJ655495 ERF655495 FBB655495 FKX655495 FUT655495 GEP655495 GOL655495 GYH655495 HID655495 HRZ655495 IBV655495 ILR655495 IVN655495 JFJ655495 JPF655495 JZB655495 KIX655495 KST655495 LCP655495 LML655495 LWH655495 MGD655495 MPZ655495 MZV655495 NJR655495 NTN655495 ODJ655495 ONF655495 OXB655495 PGX655495 PQT655495 QAP655495 QKL655495 QUH655495 RED655495 RNZ655495 RXV655495 SHR655495 SRN655495 TBJ655495 TLF655495 TVB655495 UEX655495 UOT655495 UYP655495 VIL655495 VSH655495 WCD655495 WLZ655495 WVV655495 N721031 JJ721031 TF721031 ADB721031 AMX721031 AWT721031 BGP721031 BQL721031 CAH721031 CKD721031 CTZ721031 DDV721031 DNR721031 DXN721031 EHJ721031 ERF721031 FBB721031 FKX721031 FUT721031 GEP721031 GOL721031 GYH721031 HID721031 HRZ721031 IBV721031 ILR721031 IVN721031 JFJ721031 JPF721031 JZB721031 KIX721031 KST721031 LCP721031 LML721031 LWH721031 MGD721031 MPZ721031 MZV721031 NJR721031 NTN721031 ODJ721031 ONF721031 OXB721031 PGX721031 PQT721031 QAP721031 QKL721031 QUH721031 RED721031 RNZ721031 RXV721031 SHR721031 SRN721031 TBJ721031 TLF721031 TVB721031 UEX721031 UOT721031 UYP721031 VIL721031 VSH721031 WCD721031 WLZ721031 WVV721031 N786567 JJ786567 TF786567 ADB786567 AMX786567 AWT786567 BGP786567 BQL786567 CAH786567 CKD786567 CTZ786567 DDV786567 DNR786567 DXN786567 EHJ786567 ERF786567 FBB786567 FKX786567 FUT786567 GEP786567 GOL786567 GYH786567 HID786567 HRZ786567 IBV786567 ILR786567 IVN786567 JFJ786567 JPF786567 JZB786567 KIX786567 KST786567 LCP786567 LML786567 LWH786567 MGD786567 MPZ786567 MZV786567 NJR786567 NTN786567 ODJ786567 ONF786567 OXB786567 PGX786567 PQT786567 QAP786567 QKL786567 QUH786567 RED786567 RNZ786567 RXV786567 SHR786567 SRN786567 TBJ786567 TLF786567 TVB786567 UEX786567 UOT786567 UYP786567 VIL786567 VSH786567 WCD786567 WLZ786567 WVV786567 N852103 JJ852103 TF852103 ADB852103 AMX852103 AWT852103 BGP852103 BQL852103 CAH852103 CKD852103 CTZ852103 DDV852103 DNR852103 DXN852103 EHJ852103 ERF852103 FBB852103 FKX852103 FUT852103 GEP852103 GOL852103 GYH852103 HID852103 HRZ852103 IBV852103 ILR852103 IVN852103 JFJ852103 JPF852103 JZB852103 KIX852103 KST852103 LCP852103 LML852103 LWH852103 MGD852103 MPZ852103 MZV852103 NJR852103 NTN852103 ODJ852103 ONF852103 OXB852103 PGX852103 PQT852103 QAP852103 QKL852103 QUH852103 RED852103 RNZ852103 RXV852103 SHR852103 SRN852103 TBJ852103 TLF852103 TVB852103 UEX852103 UOT852103 UYP852103 VIL852103 VSH852103 WCD852103 WLZ852103 WVV852103 N917639 JJ917639 TF917639 ADB917639 AMX917639 AWT917639 BGP917639 BQL917639 CAH917639 CKD917639 CTZ917639 DDV917639 DNR917639 DXN917639 EHJ917639 ERF917639 FBB917639 FKX917639 FUT917639 GEP917639 GOL917639 GYH917639 HID917639 HRZ917639 IBV917639 ILR917639 IVN917639 JFJ917639 JPF917639 JZB917639 KIX917639 KST917639 LCP917639 LML917639 LWH917639 MGD917639 MPZ917639 MZV917639 NJR917639 NTN917639 ODJ917639 ONF917639 OXB917639 PGX917639 PQT917639 QAP917639 QKL917639 QUH917639 RED917639 RNZ917639 RXV917639 SHR917639 SRN917639 TBJ917639 TLF917639 TVB917639 UEX917639 UOT917639 UYP917639 VIL917639 VSH917639 WCD917639 WLZ917639 WVV917639 N983175 JJ983175 TF983175 ADB983175 AMX983175 AWT983175 BGP983175 BQL983175 CAH983175 CKD983175 CTZ983175 DDV983175 DNR983175 DXN983175 EHJ983175 ERF983175 FBB983175 FKX983175 FUT983175 GEP983175 GOL983175 GYH983175 HID983175 HRZ983175 IBV983175 ILR983175 IVN983175 JFJ983175 JPF983175 JZB983175 KIX983175 KST983175 LCP983175 LML983175 LWH983175 MGD983175 MPZ983175 MZV983175 NJR983175 NTN983175 ODJ983175 ONF983175 OXB983175 PGX983175 PQT983175 QAP983175 QKL983175 QUH983175 RED983175 RNZ983175 RXV983175 SHR983175 SRN983175 TBJ983175 TLF983175 TVB983175 UEX983175 UOT983175 UYP983175 VIL983175 VSH983175 WCD983175 WLZ983175 WVV983175 N146 JJ146 TF146 ADB146 AMX146 AWT146 BGP146 BQL146 CAH146 CKD146 CTZ146 DDV146 DNR146 DXN146 EHJ146 ERF146 FBB146 FKX146 FUT146 GEP146 GOL146 GYH146 HID146 HRZ146 IBV146 ILR146 IVN146 JFJ146 JPF146 JZB146 KIX146 KST146 LCP146 LML146 LWH146 MGD146 MPZ146 MZV146 NJR146 NTN146 ODJ146 ONF146 OXB146 PGX146 PQT146 QAP146 QKL146 QUH146 RED146 RNZ146 RXV146 SHR146 SRN146 TBJ146 TLF146 TVB146 UEX146 UOT146 UYP146 VIL146 VSH146 WCD146 WLZ146 WVV146 N65682 JJ65682 TF65682 ADB65682 AMX65682 AWT65682 BGP65682 BQL65682 CAH65682 CKD65682 CTZ65682 DDV65682 DNR65682 DXN65682 EHJ65682 ERF65682 FBB65682 FKX65682 FUT65682 GEP65682 GOL65682 GYH65682 HID65682 HRZ65682 IBV65682 ILR65682 IVN65682 JFJ65682 JPF65682 JZB65682 KIX65682 KST65682 LCP65682 LML65682 LWH65682 MGD65682 MPZ65682 MZV65682 NJR65682 NTN65682 ODJ65682 ONF65682 OXB65682 PGX65682 PQT65682 QAP65682 QKL65682 QUH65682 RED65682 RNZ65682 RXV65682 SHR65682 SRN65682 TBJ65682 TLF65682 TVB65682 UEX65682 UOT65682 UYP65682 VIL65682 VSH65682 WCD65682 WLZ65682 WVV65682 N131218 JJ131218 TF131218 ADB131218 AMX131218 AWT131218 BGP131218 BQL131218 CAH131218 CKD131218 CTZ131218 DDV131218 DNR131218 DXN131218 EHJ131218 ERF131218 FBB131218 FKX131218 FUT131218 GEP131218 GOL131218 GYH131218 HID131218 HRZ131218 IBV131218 ILR131218 IVN131218 JFJ131218 JPF131218 JZB131218 KIX131218 KST131218 LCP131218 LML131218 LWH131218 MGD131218 MPZ131218 MZV131218 NJR131218 NTN131218 ODJ131218 ONF131218 OXB131218 PGX131218 PQT131218 QAP131218 QKL131218 QUH131218 RED131218 RNZ131218 RXV131218 SHR131218 SRN131218 TBJ131218 TLF131218 TVB131218 UEX131218 UOT131218 UYP131218 VIL131218 VSH131218 WCD131218 WLZ131218 WVV131218 N196754 JJ196754 TF196754 ADB196754 AMX196754 AWT196754 BGP196754 BQL196754 CAH196754 CKD196754 CTZ196754 DDV196754 DNR196754 DXN196754 EHJ196754 ERF196754 FBB196754 FKX196754 FUT196754 GEP196754 GOL196754 GYH196754 HID196754 HRZ196754 IBV196754 ILR196754 IVN196754 JFJ196754 JPF196754 JZB196754 KIX196754 KST196754 LCP196754 LML196754 LWH196754 MGD196754 MPZ196754 MZV196754 NJR196754 NTN196754 ODJ196754 ONF196754 OXB196754 PGX196754 PQT196754 QAP196754 QKL196754 QUH196754 RED196754 RNZ196754 RXV196754 SHR196754 SRN196754 TBJ196754 TLF196754 TVB196754 UEX196754 UOT196754 UYP196754 VIL196754 VSH196754 WCD196754 WLZ196754 WVV196754 N262290 JJ262290 TF262290 ADB262290 AMX262290 AWT262290 BGP262290 BQL262290 CAH262290 CKD262290 CTZ262290 DDV262290 DNR262290 DXN262290 EHJ262290 ERF262290 FBB262290 FKX262290 FUT262290 GEP262290 GOL262290 GYH262290 HID262290 HRZ262290 IBV262290 ILR262290 IVN262290 JFJ262290 JPF262290 JZB262290 KIX262290 KST262290 LCP262290 LML262290 LWH262290 MGD262290 MPZ262290 MZV262290 NJR262290 NTN262290 ODJ262290 ONF262290 OXB262290 PGX262290 PQT262290 QAP262290 QKL262290 QUH262290 RED262290 RNZ262290 RXV262290 SHR262290 SRN262290 TBJ262290 TLF262290 TVB262290 UEX262290 UOT262290 UYP262290 VIL262290 VSH262290 WCD262290 WLZ262290 WVV262290 N327826 JJ327826 TF327826 ADB327826 AMX327826 AWT327826 BGP327826 BQL327826 CAH327826 CKD327826 CTZ327826 DDV327826 DNR327826 DXN327826 EHJ327826 ERF327826 FBB327826 FKX327826 FUT327826 GEP327826 GOL327826 GYH327826 HID327826 HRZ327826 IBV327826 ILR327826 IVN327826 JFJ327826 JPF327826 JZB327826 KIX327826 KST327826 LCP327826 LML327826 LWH327826 MGD327826 MPZ327826 MZV327826 NJR327826 NTN327826 ODJ327826 ONF327826 OXB327826 PGX327826 PQT327826 QAP327826 QKL327826 QUH327826 RED327826 RNZ327826 RXV327826 SHR327826 SRN327826 TBJ327826 TLF327826 TVB327826 UEX327826 UOT327826 UYP327826 VIL327826 VSH327826 WCD327826 WLZ327826 WVV327826 N393362 JJ393362 TF393362 ADB393362 AMX393362 AWT393362 BGP393362 BQL393362 CAH393362 CKD393362 CTZ393362 DDV393362 DNR393362 DXN393362 EHJ393362 ERF393362 FBB393362 FKX393362 FUT393362 GEP393362 GOL393362 GYH393362 HID393362 HRZ393362 IBV393362 ILR393362 IVN393362 JFJ393362 JPF393362 JZB393362 KIX393362 KST393362 LCP393362 LML393362 LWH393362 MGD393362 MPZ393362 MZV393362 NJR393362 NTN393362 ODJ393362 ONF393362 OXB393362 PGX393362 PQT393362 QAP393362 QKL393362 QUH393362 RED393362 RNZ393362 RXV393362 SHR393362 SRN393362 TBJ393362 TLF393362 TVB393362 UEX393362 UOT393362 UYP393362 VIL393362 VSH393362 WCD393362 WLZ393362 WVV393362 N458898 JJ458898 TF458898 ADB458898 AMX458898 AWT458898 BGP458898 BQL458898 CAH458898 CKD458898 CTZ458898 DDV458898 DNR458898 DXN458898 EHJ458898 ERF458898 FBB458898 FKX458898 FUT458898 GEP458898 GOL458898 GYH458898 HID458898 HRZ458898 IBV458898 ILR458898 IVN458898 JFJ458898 JPF458898 JZB458898 KIX458898 KST458898 LCP458898 LML458898 LWH458898 MGD458898 MPZ458898 MZV458898 NJR458898 NTN458898 ODJ458898 ONF458898 OXB458898 PGX458898 PQT458898 QAP458898 QKL458898 QUH458898 RED458898 RNZ458898 RXV458898 SHR458898 SRN458898 TBJ458898 TLF458898 TVB458898 UEX458898 UOT458898 UYP458898 VIL458898 VSH458898 WCD458898 WLZ458898 WVV458898 N524434 JJ524434 TF524434 ADB524434 AMX524434 AWT524434 BGP524434 BQL524434 CAH524434 CKD524434 CTZ524434 DDV524434 DNR524434 DXN524434 EHJ524434 ERF524434 FBB524434 FKX524434 FUT524434 GEP524434 GOL524434 GYH524434 HID524434 HRZ524434 IBV524434 ILR524434 IVN524434 JFJ524434 JPF524434 JZB524434 KIX524434 KST524434 LCP524434 LML524434 LWH524434 MGD524434 MPZ524434 MZV524434 NJR524434 NTN524434 ODJ524434 ONF524434 OXB524434 PGX524434 PQT524434 QAP524434 QKL524434 QUH524434 RED524434 RNZ524434 RXV524434 SHR524434 SRN524434 TBJ524434 TLF524434 TVB524434 UEX524434 UOT524434 UYP524434 VIL524434 VSH524434 WCD524434 WLZ524434 WVV524434 N589970 JJ589970 TF589970 ADB589970 AMX589970 AWT589970 BGP589970 BQL589970 CAH589970 CKD589970 CTZ589970 DDV589970 DNR589970 DXN589970 EHJ589970 ERF589970 FBB589970 FKX589970 FUT589970 GEP589970 GOL589970 GYH589970 HID589970 HRZ589970 IBV589970 ILR589970 IVN589970 JFJ589970 JPF589970 JZB589970 KIX589970 KST589970 LCP589970 LML589970 LWH589970 MGD589970 MPZ589970 MZV589970 NJR589970 NTN589970 ODJ589970 ONF589970 OXB589970 PGX589970 PQT589970 QAP589970 QKL589970 QUH589970 RED589970 RNZ589970 RXV589970 SHR589970 SRN589970 TBJ589970 TLF589970 TVB589970 UEX589970 UOT589970 UYP589970 VIL589970 VSH589970 WCD589970 WLZ589970 WVV589970 N655506 JJ655506 TF655506 ADB655506 AMX655506 AWT655506 BGP655506 BQL655506 CAH655506 CKD655506 CTZ655506 DDV655506 DNR655506 DXN655506 EHJ655506 ERF655506 FBB655506 FKX655506 FUT655506 GEP655506 GOL655506 GYH655506 HID655506 HRZ655506 IBV655506 ILR655506 IVN655506 JFJ655506 JPF655506 JZB655506 KIX655506 KST655506 LCP655506 LML655506 LWH655506 MGD655506 MPZ655506 MZV655506 NJR655506 NTN655506 ODJ655506 ONF655506 OXB655506 PGX655506 PQT655506 QAP655506 QKL655506 QUH655506 RED655506 RNZ655506 RXV655506 SHR655506 SRN655506 TBJ655506 TLF655506 TVB655506 UEX655506 UOT655506 UYP655506 VIL655506 VSH655506 WCD655506 WLZ655506 WVV655506 N721042 JJ721042 TF721042 ADB721042 AMX721042 AWT721042 BGP721042 BQL721042 CAH721042 CKD721042 CTZ721042 DDV721042 DNR721042 DXN721042 EHJ721042 ERF721042 FBB721042 FKX721042 FUT721042 GEP721042 GOL721042 GYH721042 HID721042 HRZ721042 IBV721042 ILR721042 IVN721042 JFJ721042 JPF721042 JZB721042 KIX721042 KST721042 LCP721042 LML721042 LWH721042 MGD721042 MPZ721042 MZV721042 NJR721042 NTN721042 ODJ721042 ONF721042 OXB721042 PGX721042 PQT721042 QAP721042 QKL721042 QUH721042 RED721042 RNZ721042 RXV721042 SHR721042 SRN721042 TBJ721042 TLF721042 TVB721042 UEX721042 UOT721042 UYP721042 VIL721042 VSH721042 WCD721042 WLZ721042 WVV721042 N786578 JJ786578 TF786578 ADB786578 AMX786578 AWT786578 BGP786578 BQL786578 CAH786578 CKD786578 CTZ786578 DDV786578 DNR786578 DXN786578 EHJ786578 ERF786578 FBB786578 FKX786578 FUT786578 GEP786578 GOL786578 GYH786578 HID786578 HRZ786578 IBV786578 ILR786578 IVN786578 JFJ786578 JPF786578 JZB786578 KIX786578 KST786578 LCP786578 LML786578 LWH786578 MGD786578 MPZ786578 MZV786578 NJR786578 NTN786578 ODJ786578 ONF786578 OXB786578 PGX786578 PQT786578 QAP786578 QKL786578 QUH786578 RED786578 RNZ786578 RXV786578 SHR786578 SRN786578 TBJ786578 TLF786578 TVB786578 UEX786578 UOT786578 UYP786578 VIL786578 VSH786578 WCD786578 WLZ786578 WVV786578 N852114 JJ852114 TF852114 ADB852114 AMX852114 AWT852114 BGP852114 BQL852114 CAH852114 CKD852114 CTZ852114 DDV852114 DNR852114 DXN852114 EHJ852114 ERF852114 FBB852114 FKX852114 FUT852114 GEP852114 GOL852114 GYH852114 HID852114 HRZ852114 IBV852114 ILR852114 IVN852114 JFJ852114 JPF852114 JZB852114 KIX852114 KST852114 LCP852114 LML852114 LWH852114 MGD852114 MPZ852114 MZV852114 NJR852114 NTN852114 ODJ852114 ONF852114 OXB852114 PGX852114 PQT852114 QAP852114 QKL852114 QUH852114 RED852114 RNZ852114 RXV852114 SHR852114 SRN852114 TBJ852114 TLF852114 TVB852114 UEX852114 UOT852114 UYP852114 VIL852114 VSH852114 WCD852114 WLZ852114 WVV852114 N917650 JJ917650 TF917650 ADB917650 AMX917650 AWT917650 BGP917650 BQL917650 CAH917650 CKD917650 CTZ917650 DDV917650 DNR917650 DXN917650 EHJ917650 ERF917650 FBB917650 FKX917650 FUT917650 GEP917650 GOL917650 GYH917650 HID917650 HRZ917650 IBV917650 ILR917650 IVN917650 JFJ917650 JPF917650 JZB917650 KIX917650 KST917650 LCP917650 LML917650 LWH917650 MGD917650 MPZ917650 MZV917650 NJR917650 NTN917650 ODJ917650 ONF917650 OXB917650 PGX917650 PQT917650 QAP917650 QKL917650 QUH917650 RED917650 RNZ917650 RXV917650 SHR917650 SRN917650 TBJ917650 TLF917650 TVB917650 UEX917650 UOT917650 UYP917650 VIL917650 VSH917650 WCD917650 WLZ917650 WVV917650 N983186 JJ983186 TF983186 ADB983186 AMX983186 AWT983186 BGP983186 BQL983186 CAH983186 CKD983186 CTZ983186 DDV983186 DNR983186 DXN983186 EHJ983186 ERF983186 FBB983186 FKX983186 FUT983186 GEP983186 GOL983186 GYH983186 HID983186 HRZ983186 IBV983186 ILR983186 IVN983186 JFJ983186 JPF983186 JZB983186 KIX983186 KST983186 LCP983186 LML983186 LWH983186 MGD983186 MPZ983186 MZV983186 NJR983186 NTN983186 ODJ983186 ONF983186 OXB983186 PGX983186 PQT983186 QAP983186 QKL983186 QUH983186 RED983186 RNZ983186 RXV983186 SHR983186 SRN983186 TBJ983186 TLF983186 TVB983186 UEX983186 UOT983186 UYP983186 VIL983186 VSH983186 WCD983186 WLZ983186 WVV983186 Q126 JM126 TI126 ADE126 ANA126 AWW126 BGS126 BQO126 CAK126 CKG126 CUC126 DDY126 DNU126 DXQ126 EHM126 ERI126 FBE126 FLA126 FUW126 GES126 GOO126 GYK126 HIG126 HSC126 IBY126 ILU126 IVQ126 JFM126 JPI126 JZE126 KJA126 KSW126 LCS126 LMO126 LWK126 MGG126 MQC126 MZY126 NJU126 NTQ126 ODM126 ONI126 OXE126 PHA126 PQW126 QAS126 QKO126 QUK126 REG126 ROC126 RXY126 SHU126 SRQ126 TBM126 TLI126 TVE126 UFA126 UOW126 UYS126 VIO126 VSK126 WCG126 WMC126 WVY126 Q65662 JM65662 TI65662 ADE65662 ANA65662 AWW65662 BGS65662 BQO65662 CAK65662 CKG65662 CUC65662 DDY65662 DNU65662 DXQ65662 EHM65662 ERI65662 FBE65662 FLA65662 FUW65662 GES65662 GOO65662 GYK65662 HIG65662 HSC65662 IBY65662 ILU65662 IVQ65662 JFM65662 JPI65662 JZE65662 KJA65662 KSW65662 LCS65662 LMO65662 LWK65662 MGG65662 MQC65662 MZY65662 NJU65662 NTQ65662 ODM65662 ONI65662 OXE65662 PHA65662 PQW65662 QAS65662 QKO65662 QUK65662 REG65662 ROC65662 RXY65662 SHU65662 SRQ65662 TBM65662 TLI65662 TVE65662 UFA65662 UOW65662 UYS65662 VIO65662 VSK65662 WCG65662 WMC65662 WVY65662 Q131198 JM131198 TI131198 ADE131198 ANA131198 AWW131198 BGS131198 BQO131198 CAK131198 CKG131198 CUC131198 DDY131198 DNU131198 DXQ131198 EHM131198 ERI131198 FBE131198 FLA131198 FUW131198 GES131198 GOO131198 GYK131198 HIG131198 HSC131198 IBY131198 ILU131198 IVQ131198 JFM131198 JPI131198 JZE131198 KJA131198 KSW131198 LCS131198 LMO131198 LWK131198 MGG131198 MQC131198 MZY131198 NJU131198 NTQ131198 ODM131198 ONI131198 OXE131198 PHA131198 PQW131198 QAS131198 QKO131198 QUK131198 REG131198 ROC131198 RXY131198 SHU131198 SRQ131198 TBM131198 TLI131198 TVE131198 UFA131198 UOW131198 UYS131198 VIO131198 VSK131198 WCG131198 WMC131198 WVY131198 Q196734 JM196734 TI196734 ADE196734 ANA196734 AWW196734 BGS196734 BQO196734 CAK196734 CKG196734 CUC196734 DDY196734 DNU196734 DXQ196734 EHM196734 ERI196734 FBE196734 FLA196734 FUW196734 GES196734 GOO196734 GYK196734 HIG196734 HSC196734 IBY196734 ILU196734 IVQ196734 JFM196734 JPI196734 JZE196734 KJA196734 KSW196734 LCS196734 LMO196734 LWK196734 MGG196734 MQC196734 MZY196734 NJU196734 NTQ196734 ODM196734 ONI196734 OXE196734 PHA196734 PQW196734 QAS196734 QKO196734 QUK196734 REG196734 ROC196734 RXY196734 SHU196734 SRQ196734 TBM196734 TLI196734 TVE196734 UFA196734 UOW196734 UYS196734 VIO196734 VSK196734 WCG196734 WMC196734 WVY196734 Q262270 JM262270 TI262270 ADE262270 ANA262270 AWW262270 BGS262270 BQO262270 CAK262270 CKG262270 CUC262270 DDY262270 DNU262270 DXQ262270 EHM262270 ERI262270 FBE262270 FLA262270 FUW262270 GES262270 GOO262270 GYK262270 HIG262270 HSC262270 IBY262270 ILU262270 IVQ262270 JFM262270 JPI262270 JZE262270 KJA262270 KSW262270 LCS262270 LMO262270 LWK262270 MGG262270 MQC262270 MZY262270 NJU262270 NTQ262270 ODM262270 ONI262270 OXE262270 PHA262270 PQW262270 QAS262270 QKO262270 QUK262270 REG262270 ROC262270 RXY262270 SHU262270 SRQ262270 TBM262270 TLI262270 TVE262270 UFA262270 UOW262270 UYS262270 VIO262270 VSK262270 WCG262270 WMC262270 WVY262270 Q327806 JM327806 TI327806 ADE327806 ANA327806 AWW327806 BGS327806 BQO327806 CAK327806 CKG327806 CUC327806 DDY327806 DNU327806 DXQ327806 EHM327806 ERI327806 FBE327806 FLA327806 FUW327806 GES327806 GOO327806 GYK327806 HIG327806 HSC327806 IBY327806 ILU327806 IVQ327806 JFM327806 JPI327806 JZE327806 KJA327806 KSW327806 LCS327806 LMO327806 LWK327806 MGG327806 MQC327806 MZY327806 NJU327806 NTQ327806 ODM327806 ONI327806 OXE327806 PHA327806 PQW327806 QAS327806 QKO327806 QUK327806 REG327806 ROC327806 RXY327806 SHU327806 SRQ327806 TBM327806 TLI327806 TVE327806 UFA327806 UOW327806 UYS327806 VIO327806 VSK327806 WCG327806 WMC327806 WVY327806 Q393342 JM393342 TI393342 ADE393342 ANA393342 AWW393342 BGS393342 BQO393342 CAK393342 CKG393342 CUC393342 DDY393342 DNU393342 DXQ393342 EHM393342 ERI393342 FBE393342 FLA393342 FUW393342 GES393342 GOO393342 GYK393342 HIG393342 HSC393342 IBY393342 ILU393342 IVQ393342 JFM393342 JPI393342 JZE393342 KJA393342 KSW393342 LCS393342 LMO393342 LWK393342 MGG393342 MQC393342 MZY393342 NJU393342 NTQ393342 ODM393342 ONI393342 OXE393342 PHA393342 PQW393342 QAS393342 QKO393342 QUK393342 REG393342 ROC393342 RXY393342 SHU393342 SRQ393342 TBM393342 TLI393342 TVE393342 UFA393342 UOW393342 UYS393342 VIO393342 VSK393342 WCG393342 WMC393342 WVY393342 Q458878 JM458878 TI458878 ADE458878 ANA458878 AWW458878 BGS458878 BQO458878 CAK458878 CKG458878 CUC458878 DDY458878 DNU458878 DXQ458878 EHM458878 ERI458878 FBE458878 FLA458878 FUW458878 GES458878 GOO458878 GYK458878 HIG458878 HSC458878 IBY458878 ILU458878 IVQ458878 JFM458878 JPI458878 JZE458878 KJA458878 KSW458878 LCS458878 LMO458878 LWK458878 MGG458878 MQC458878 MZY458878 NJU458878 NTQ458878 ODM458878 ONI458878 OXE458878 PHA458878 PQW458878 QAS458878 QKO458878 QUK458878 REG458878 ROC458878 RXY458878 SHU458878 SRQ458878 TBM458878 TLI458878 TVE458878 UFA458878 UOW458878 UYS458878 VIO458878 VSK458878 WCG458878 WMC458878 WVY458878 Q524414 JM524414 TI524414 ADE524414 ANA524414 AWW524414 BGS524414 BQO524414 CAK524414 CKG524414 CUC524414 DDY524414 DNU524414 DXQ524414 EHM524414 ERI524414 FBE524414 FLA524414 FUW524414 GES524414 GOO524414 GYK524414 HIG524414 HSC524414 IBY524414 ILU524414 IVQ524414 JFM524414 JPI524414 JZE524414 KJA524414 KSW524414 LCS524414 LMO524414 LWK524414 MGG524414 MQC524414 MZY524414 NJU524414 NTQ524414 ODM524414 ONI524414 OXE524414 PHA524414 PQW524414 QAS524414 QKO524414 QUK524414 REG524414 ROC524414 RXY524414 SHU524414 SRQ524414 TBM524414 TLI524414 TVE524414 UFA524414 UOW524414 UYS524414 VIO524414 VSK524414 WCG524414 WMC524414 WVY524414 Q589950 JM589950 TI589950 ADE589950 ANA589950 AWW589950 BGS589950 BQO589950 CAK589950 CKG589950 CUC589950 DDY589950 DNU589950 DXQ589950 EHM589950 ERI589950 FBE589950 FLA589950 FUW589950 GES589950 GOO589950 GYK589950 HIG589950 HSC589950 IBY589950 ILU589950 IVQ589950 JFM589950 JPI589950 JZE589950 KJA589950 KSW589950 LCS589950 LMO589950 LWK589950 MGG589950 MQC589950 MZY589950 NJU589950 NTQ589950 ODM589950 ONI589950 OXE589950 PHA589950 PQW589950 QAS589950 QKO589950 QUK589950 REG589950 ROC589950 RXY589950 SHU589950 SRQ589950 TBM589950 TLI589950 TVE589950 UFA589950 UOW589950 UYS589950 VIO589950 VSK589950 WCG589950 WMC589950 WVY589950 Q655486 JM655486 TI655486 ADE655486 ANA655486 AWW655486 BGS655486 BQO655486 CAK655486 CKG655486 CUC655486 DDY655486 DNU655486 DXQ655486 EHM655486 ERI655486 FBE655486 FLA655486 FUW655486 GES655486 GOO655486 GYK655486 HIG655486 HSC655486 IBY655486 ILU655486 IVQ655486 JFM655486 JPI655486 JZE655486 KJA655486 KSW655486 LCS655486 LMO655486 LWK655486 MGG655486 MQC655486 MZY655486 NJU655486 NTQ655486 ODM655486 ONI655486 OXE655486 PHA655486 PQW655486 QAS655486 QKO655486 QUK655486 REG655486 ROC655486 RXY655486 SHU655486 SRQ655486 TBM655486 TLI655486 TVE655486 UFA655486 UOW655486 UYS655486 VIO655486 VSK655486 WCG655486 WMC655486 WVY655486 Q721022 JM721022 TI721022 ADE721022 ANA721022 AWW721022 BGS721022 BQO721022 CAK721022 CKG721022 CUC721022 DDY721022 DNU721022 DXQ721022 EHM721022 ERI721022 FBE721022 FLA721022 FUW721022 GES721022 GOO721022 GYK721022 HIG721022 HSC721022 IBY721022 ILU721022 IVQ721022 JFM721022 JPI721022 JZE721022 KJA721022 KSW721022 LCS721022 LMO721022 LWK721022 MGG721022 MQC721022 MZY721022 NJU721022 NTQ721022 ODM721022 ONI721022 OXE721022 PHA721022 PQW721022 QAS721022 QKO721022 QUK721022 REG721022 ROC721022 RXY721022 SHU721022 SRQ721022 TBM721022 TLI721022 TVE721022 UFA721022 UOW721022 UYS721022 VIO721022 VSK721022 WCG721022 WMC721022 WVY721022 Q786558 JM786558 TI786558 ADE786558 ANA786558 AWW786558 BGS786558 BQO786558 CAK786558 CKG786558 CUC786558 DDY786558 DNU786558 DXQ786558 EHM786558 ERI786558 FBE786558 FLA786558 FUW786558 GES786558 GOO786558 GYK786558 HIG786558 HSC786558 IBY786558 ILU786558 IVQ786558 JFM786558 JPI786558 JZE786558 KJA786558 KSW786558 LCS786558 LMO786558 LWK786558 MGG786558 MQC786558 MZY786558 NJU786558 NTQ786558 ODM786558 ONI786558 OXE786558 PHA786558 PQW786558 QAS786558 QKO786558 QUK786558 REG786558 ROC786558 RXY786558 SHU786558 SRQ786558 TBM786558 TLI786558 TVE786558 UFA786558 UOW786558 UYS786558 VIO786558 VSK786558 WCG786558 WMC786558 WVY786558 Q852094 JM852094 TI852094 ADE852094 ANA852094 AWW852094 BGS852094 BQO852094 CAK852094 CKG852094 CUC852094 DDY852094 DNU852094 DXQ852094 EHM852094 ERI852094 FBE852094 FLA852094 FUW852094 GES852094 GOO852094 GYK852094 HIG852094 HSC852094 IBY852094 ILU852094 IVQ852094 JFM852094 JPI852094 JZE852094 KJA852094 KSW852094 LCS852094 LMO852094 LWK852094 MGG852094 MQC852094 MZY852094 NJU852094 NTQ852094 ODM852094 ONI852094 OXE852094 PHA852094 PQW852094 QAS852094 QKO852094 QUK852094 REG852094 ROC852094 RXY852094 SHU852094 SRQ852094 TBM852094 TLI852094 TVE852094 UFA852094 UOW852094 UYS852094 VIO852094 VSK852094 WCG852094 WMC852094 WVY852094 Q917630 JM917630 TI917630 ADE917630 ANA917630 AWW917630 BGS917630 BQO917630 CAK917630 CKG917630 CUC917630 DDY917630 DNU917630 DXQ917630 EHM917630 ERI917630 FBE917630 FLA917630 FUW917630 GES917630 GOO917630 GYK917630 HIG917630 HSC917630 IBY917630 ILU917630 IVQ917630 JFM917630 JPI917630 JZE917630 KJA917630 KSW917630 LCS917630 LMO917630 LWK917630 MGG917630 MQC917630 MZY917630 NJU917630 NTQ917630 ODM917630 ONI917630 OXE917630 PHA917630 PQW917630 QAS917630 QKO917630 QUK917630 REG917630 ROC917630 RXY917630 SHU917630 SRQ917630 TBM917630 TLI917630 TVE917630 UFA917630 UOW917630 UYS917630 VIO917630 VSK917630 WCG917630 WMC917630 WVY917630 Q983166 JM983166 TI983166 ADE983166 ANA983166 AWW983166 BGS983166 BQO983166 CAK983166 CKG983166 CUC983166 DDY983166 DNU983166 DXQ983166 EHM983166 ERI983166 FBE983166 FLA983166 FUW983166 GES983166 GOO983166 GYK983166 HIG983166 HSC983166 IBY983166 ILU983166 IVQ983166 JFM983166 JPI983166 JZE983166 KJA983166 KSW983166 LCS983166 LMO983166 LWK983166 MGG983166 MQC983166 MZY983166 NJU983166 NTQ983166 ODM983166 ONI983166 OXE983166 PHA983166 PQW983166 QAS983166 QKO983166 QUK983166 REG983166 ROC983166 RXY983166 SHU983166 SRQ983166 TBM983166 TLI983166 TVE983166 UFA983166 UOW983166 UYS983166 VIO983166 VSK983166 WCG983166 WMC983166 WVY983166 Q135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Q65671 JM65671 TI65671 ADE65671 ANA65671 AWW65671 BGS65671 BQO65671 CAK65671 CKG65671 CUC65671 DDY65671 DNU65671 DXQ65671 EHM65671 ERI65671 FBE65671 FLA65671 FUW65671 GES65671 GOO65671 GYK65671 HIG65671 HSC65671 IBY65671 ILU65671 IVQ65671 JFM65671 JPI65671 JZE65671 KJA65671 KSW65671 LCS65671 LMO65671 LWK65671 MGG65671 MQC65671 MZY65671 NJU65671 NTQ65671 ODM65671 ONI65671 OXE65671 PHA65671 PQW65671 QAS65671 QKO65671 QUK65671 REG65671 ROC65671 RXY65671 SHU65671 SRQ65671 TBM65671 TLI65671 TVE65671 UFA65671 UOW65671 UYS65671 VIO65671 VSK65671 WCG65671 WMC65671 WVY65671 Q131207 JM131207 TI131207 ADE131207 ANA131207 AWW131207 BGS131207 BQO131207 CAK131207 CKG131207 CUC131207 DDY131207 DNU131207 DXQ131207 EHM131207 ERI131207 FBE131207 FLA131207 FUW131207 GES131207 GOO131207 GYK131207 HIG131207 HSC131207 IBY131207 ILU131207 IVQ131207 JFM131207 JPI131207 JZE131207 KJA131207 KSW131207 LCS131207 LMO131207 LWK131207 MGG131207 MQC131207 MZY131207 NJU131207 NTQ131207 ODM131207 ONI131207 OXE131207 PHA131207 PQW131207 QAS131207 QKO131207 QUK131207 REG131207 ROC131207 RXY131207 SHU131207 SRQ131207 TBM131207 TLI131207 TVE131207 UFA131207 UOW131207 UYS131207 VIO131207 VSK131207 WCG131207 WMC131207 WVY131207 Q196743 JM196743 TI196743 ADE196743 ANA196743 AWW196743 BGS196743 BQO196743 CAK196743 CKG196743 CUC196743 DDY196743 DNU196743 DXQ196743 EHM196743 ERI196743 FBE196743 FLA196743 FUW196743 GES196743 GOO196743 GYK196743 HIG196743 HSC196743 IBY196743 ILU196743 IVQ196743 JFM196743 JPI196743 JZE196743 KJA196743 KSW196743 LCS196743 LMO196743 LWK196743 MGG196743 MQC196743 MZY196743 NJU196743 NTQ196743 ODM196743 ONI196743 OXE196743 PHA196743 PQW196743 QAS196743 QKO196743 QUK196743 REG196743 ROC196743 RXY196743 SHU196743 SRQ196743 TBM196743 TLI196743 TVE196743 UFA196743 UOW196743 UYS196743 VIO196743 VSK196743 WCG196743 WMC196743 WVY196743 Q262279 JM262279 TI262279 ADE262279 ANA262279 AWW262279 BGS262279 BQO262279 CAK262279 CKG262279 CUC262279 DDY262279 DNU262279 DXQ262279 EHM262279 ERI262279 FBE262279 FLA262279 FUW262279 GES262279 GOO262279 GYK262279 HIG262279 HSC262279 IBY262279 ILU262279 IVQ262279 JFM262279 JPI262279 JZE262279 KJA262279 KSW262279 LCS262279 LMO262279 LWK262279 MGG262279 MQC262279 MZY262279 NJU262279 NTQ262279 ODM262279 ONI262279 OXE262279 PHA262279 PQW262279 QAS262279 QKO262279 QUK262279 REG262279 ROC262279 RXY262279 SHU262279 SRQ262279 TBM262279 TLI262279 TVE262279 UFA262279 UOW262279 UYS262279 VIO262279 VSK262279 WCG262279 WMC262279 WVY262279 Q327815 JM327815 TI327815 ADE327815 ANA327815 AWW327815 BGS327815 BQO327815 CAK327815 CKG327815 CUC327815 DDY327815 DNU327815 DXQ327815 EHM327815 ERI327815 FBE327815 FLA327815 FUW327815 GES327815 GOO327815 GYK327815 HIG327815 HSC327815 IBY327815 ILU327815 IVQ327815 JFM327815 JPI327815 JZE327815 KJA327815 KSW327815 LCS327815 LMO327815 LWK327815 MGG327815 MQC327815 MZY327815 NJU327815 NTQ327815 ODM327815 ONI327815 OXE327815 PHA327815 PQW327815 QAS327815 QKO327815 QUK327815 REG327815 ROC327815 RXY327815 SHU327815 SRQ327815 TBM327815 TLI327815 TVE327815 UFA327815 UOW327815 UYS327815 VIO327815 VSK327815 WCG327815 WMC327815 WVY327815 Q393351 JM393351 TI393351 ADE393351 ANA393351 AWW393351 BGS393351 BQO393351 CAK393351 CKG393351 CUC393351 DDY393351 DNU393351 DXQ393351 EHM393351 ERI393351 FBE393351 FLA393351 FUW393351 GES393351 GOO393351 GYK393351 HIG393351 HSC393351 IBY393351 ILU393351 IVQ393351 JFM393351 JPI393351 JZE393351 KJA393351 KSW393351 LCS393351 LMO393351 LWK393351 MGG393351 MQC393351 MZY393351 NJU393351 NTQ393351 ODM393351 ONI393351 OXE393351 PHA393351 PQW393351 QAS393351 QKO393351 QUK393351 REG393351 ROC393351 RXY393351 SHU393351 SRQ393351 TBM393351 TLI393351 TVE393351 UFA393351 UOW393351 UYS393351 VIO393351 VSK393351 WCG393351 WMC393351 WVY393351 Q458887 JM458887 TI458887 ADE458887 ANA458887 AWW458887 BGS458887 BQO458887 CAK458887 CKG458887 CUC458887 DDY458887 DNU458887 DXQ458887 EHM458887 ERI458887 FBE458887 FLA458887 FUW458887 GES458887 GOO458887 GYK458887 HIG458887 HSC458887 IBY458887 ILU458887 IVQ458887 JFM458887 JPI458887 JZE458887 KJA458887 KSW458887 LCS458887 LMO458887 LWK458887 MGG458887 MQC458887 MZY458887 NJU458887 NTQ458887 ODM458887 ONI458887 OXE458887 PHA458887 PQW458887 QAS458887 QKO458887 QUK458887 REG458887 ROC458887 RXY458887 SHU458887 SRQ458887 TBM458887 TLI458887 TVE458887 UFA458887 UOW458887 UYS458887 VIO458887 VSK458887 WCG458887 WMC458887 WVY458887 Q524423 JM524423 TI524423 ADE524423 ANA524423 AWW524423 BGS524423 BQO524423 CAK524423 CKG524423 CUC524423 DDY524423 DNU524423 DXQ524423 EHM524423 ERI524423 FBE524423 FLA524423 FUW524423 GES524423 GOO524423 GYK524423 HIG524423 HSC524423 IBY524423 ILU524423 IVQ524423 JFM524423 JPI524423 JZE524423 KJA524423 KSW524423 LCS524423 LMO524423 LWK524423 MGG524423 MQC524423 MZY524423 NJU524423 NTQ524423 ODM524423 ONI524423 OXE524423 PHA524423 PQW524423 QAS524423 QKO524423 QUK524423 REG524423 ROC524423 RXY524423 SHU524423 SRQ524423 TBM524423 TLI524423 TVE524423 UFA524423 UOW524423 UYS524423 VIO524423 VSK524423 WCG524423 WMC524423 WVY524423 Q589959 JM589959 TI589959 ADE589959 ANA589959 AWW589959 BGS589959 BQO589959 CAK589959 CKG589959 CUC589959 DDY589959 DNU589959 DXQ589959 EHM589959 ERI589959 FBE589959 FLA589959 FUW589959 GES589959 GOO589959 GYK589959 HIG589959 HSC589959 IBY589959 ILU589959 IVQ589959 JFM589959 JPI589959 JZE589959 KJA589959 KSW589959 LCS589959 LMO589959 LWK589959 MGG589959 MQC589959 MZY589959 NJU589959 NTQ589959 ODM589959 ONI589959 OXE589959 PHA589959 PQW589959 QAS589959 QKO589959 QUK589959 REG589959 ROC589959 RXY589959 SHU589959 SRQ589959 TBM589959 TLI589959 TVE589959 UFA589959 UOW589959 UYS589959 VIO589959 VSK589959 WCG589959 WMC589959 WVY589959 Q655495 JM655495 TI655495 ADE655495 ANA655495 AWW655495 BGS655495 BQO655495 CAK655495 CKG655495 CUC655495 DDY655495 DNU655495 DXQ655495 EHM655495 ERI655495 FBE655495 FLA655495 FUW655495 GES655495 GOO655495 GYK655495 HIG655495 HSC655495 IBY655495 ILU655495 IVQ655495 JFM655495 JPI655495 JZE655495 KJA655495 KSW655495 LCS655495 LMO655495 LWK655495 MGG655495 MQC655495 MZY655495 NJU655495 NTQ655495 ODM655495 ONI655495 OXE655495 PHA655495 PQW655495 QAS655495 QKO655495 QUK655495 REG655495 ROC655495 RXY655495 SHU655495 SRQ655495 TBM655495 TLI655495 TVE655495 UFA655495 UOW655495 UYS655495 VIO655495 VSK655495 WCG655495 WMC655495 WVY655495 Q721031 JM721031 TI721031 ADE721031 ANA721031 AWW721031 BGS721031 BQO721031 CAK721031 CKG721031 CUC721031 DDY721031 DNU721031 DXQ721031 EHM721031 ERI721031 FBE721031 FLA721031 FUW721031 GES721031 GOO721031 GYK721031 HIG721031 HSC721031 IBY721031 ILU721031 IVQ721031 JFM721031 JPI721031 JZE721031 KJA721031 KSW721031 LCS721031 LMO721031 LWK721031 MGG721031 MQC721031 MZY721031 NJU721031 NTQ721031 ODM721031 ONI721031 OXE721031 PHA721031 PQW721031 QAS721031 QKO721031 QUK721031 REG721031 ROC721031 RXY721031 SHU721031 SRQ721031 TBM721031 TLI721031 TVE721031 UFA721031 UOW721031 UYS721031 VIO721031 VSK721031 WCG721031 WMC721031 WVY721031 Q786567 JM786567 TI786567 ADE786567 ANA786567 AWW786567 BGS786567 BQO786567 CAK786567 CKG786567 CUC786567 DDY786567 DNU786567 DXQ786567 EHM786567 ERI786567 FBE786567 FLA786567 FUW786567 GES786567 GOO786567 GYK786567 HIG786567 HSC786567 IBY786567 ILU786567 IVQ786567 JFM786567 JPI786567 JZE786567 KJA786567 KSW786567 LCS786567 LMO786567 LWK786567 MGG786567 MQC786567 MZY786567 NJU786567 NTQ786567 ODM786567 ONI786567 OXE786567 PHA786567 PQW786567 QAS786567 QKO786567 QUK786567 REG786567 ROC786567 RXY786567 SHU786567 SRQ786567 TBM786567 TLI786567 TVE786567 UFA786567 UOW786567 UYS786567 VIO786567 VSK786567 WCG786567 WMC786567 WVY786567 Q852103 JM852103 TI852103 ADE852103 ANA852103 AWW852103 BGS852103 BQO852103 CAK852103 CKG852103 CUC852103 DDY852103 DNU852103 DXQ852103 EHM852103 ERI852103 FBE852103 FLA852103 FUW852103 GES852103 GOO852103 GYK852103 HIG852103 HSC852103 IBY852103 ILU852103 IVQ852103 JFM852103 JPI852103 JZE852103 KJA852103 KSW852103 LCS852103 LMO852103 LWK852103 MGG852103 MQC852103 MZY852103 NJU852103 NTQ852103 ODM852103 ONI852103 OXE852103 PHA852103 PQW852103 QAS852103 QKO852103 QUK852103 REG852103 ROC852103 RXY852103 SHU852103 SRQ852103 TBM852103 TLI852103 TVE852103 UFA852103 UOW852103 UYS852103 VIO852103 VSK852103 WCG852103 WMC852103 WVY852103 Q917639 JM917639 TI917639 ADE917639 ANA917639 AWW917639 BGS917639 BQO917639 CAK917639 CKG917639 CUC917639 DDY917639 DNU917639 DXQ917639 EHM917639 ERI917639 FBE917639 FLA917639 FUW917639 GES917639 GOO917639 GYK917639 HIG917639 HSC917639 IBY917639 ILU917639 IVQ917639 JFM917639 JPI917639 JZE917639 KJA917639 KSW917639 LCS917639 LMO917639 LWK917639 MGG917639 MQC917639 MZY917639 NJU917639 NTQ917639 ODM917639 ONI917639 OXE917639 PHA917639 PQW917639 QAS917639 QKO917639 QUK917639 REG917639 ROC917639 RXY917639 SHU917639 SRQ917639 TBM917639 TLI917639 TVE917639 UFA917639 UOW917639 UYS917639 VIO917639 VSK917639 WCG917639 WMC917639 WVY917639 Q983175 JM983175 TI983175 ADE983175 ANA983175 AWW983175 BGS983175 BQO983175 CAK983175 CKG983175 CUC983175 DDY983175 DNU983175 DXQ983175 EHM983175 ERI983175 FBE983175 FLA983175 FUW983175 GES983175 GOO983175 GYK983175 HIG983175 HSC983175 IBY983175 ILU983175 IVQ983175 JFM983175 JPI983175 JZE983175 KJA983175 KSW983175 LCS983175 LMO983175 LWK983175 MGG983175 MQC983175 MZY983175 NJU983175 NTQ983175 ODM983175 ONI983175 OXE983175 PHA983175 PQW983175 QAS983175 QKO983175 QUK983175 REG983175 ROC983175 RXY983175 SHU983175 SRQ983175 TBM983175 TLI983175 TVE983175 UFA983175 UOW983175 UYS983175 VIO983175 VSK983175 WCG983175 WMC983175 WVY983175 Q146 JM146 TI146 ADE146 ANA146 AWW146 BGS146 BQO146 CAK146 CKG146 CUC146 DDY146 DNU146 DXQ146 EHM146 ERI146 FBE146 FLA146 FUW146 GES146 GOO146 GYK146 HIG146 HSC146 IBY146 ILU146 IVQ146 JFM146 JPI146 JZE146 KJA146 KSW146 LCS146 LMO146 LWK146 MGG146 MQC146 MZY146 NJU146 NTQ146 ODM146 ONI146 OXE146 PHA146 PQW146 QAS146 QKO146 QUK146 REG146 ROC146 RXY146 SHU146 SRQ146 TBM146 TLI146 TVE146 UFA146 UOW146 UYS146 VIO146 VSK146 WCG146 WMC146 WVY146 Q65682 JM65682 TI65682 ADE65682 ANA65682 AWW65682 BGS65682 BQO65682 CAK65682 CKG65682 CUC65682 DDY65682 DNU65682 DXQ65682 EHM65682 ERI65682 FBE65682 FLA65682 FUW65682 GES65682 GOO65682 GYK65682 HIG65682 HSC65682 IBY65682 ILU65682 IVQ65682 JFM65682 JPI65682 JZE65682 KJA65682 KSW65682 LCS65682 LMO65682 LWK65682 MGG65682 MQC65682 MZY65682 NJU65682 NTQ65682 ODM65682 ONI65682 OXE65682 PHA65682 PQW65682 QAS65682 QKO65682 QUK65682 REG65682 ROC65682 RXY65682 SHU65682 SRQ65682 TBM65682 TLI65682 TVE65682 UFA65682 UOW65682 UYS65682 VIO65682 VSK65682 WCG65682 WMC65682 WVY65682 Q131218 JM131218 TI131218 ADE131218 ANA131218 AWW131218 BGS131218 BQO131218 CAK131218 CKG131218 CUC131218 DDY131218 DNU131218 DXQ131218 EHM131218 ERI131218 FBE131218 FLA131218 FUW131218 GES131218 GOO131218 GYK131218 HIG131218 HSC131218 IBY131218 ILU131218 IVQ131218 JFM131218 JPI131218 JZE131218 KJA131218 KSW131218 LCS131218 LMO131218 LWK131218 MGG131218 MQC131218 MZY131218 NJU131218 NTQ131218 ODM131218 ONI131218 OXE131218 PHA131218 PQW131218 QAS131218 QKO131218 QUK131218 REG131218 ROC131218 RXY131218 SHU131218 SRQ131218 TBM131218 TLI131218 TVE131218 UFA131218 UOW131218 UYS131218 VIO131218 VSK131218 WCG131218 WMC131218 WVY131218 Q196754 JM196754 TI196754 ADE196754 ANA196754 AWW196754 BGS196754 BQO196754 CAK196754 CKG196754 CUC196754 DDY196754 DNU196754 DXQ196754 EHM196754 ERI196754 FBE196754 FLA196754 FUW196754 GES196754 GOO196754 GYK196754 HIG196754 HSC196754 IBY196754 ILU196754 IVQ196754 JFM196754 JPI196754 JZE196754 KJA196754 KSW196754 LCS196754 LMO196754 LWK196754 MGG196754 MQC196754 MZY196754 NJU196754 NTQ196754 ODM196754 ONI196754 OXE196754 PHA196754 PQW196754 QAS196754 QKO196754 QUK196754 REG196754 ROC196754 RXY196754 SHU196754 SRQ196754 TBM196754 TLI196754 TVE196754 UFA196754 UOW196754 UYS196754 VIO196754 VSK196754 WCG196754 WMC196754 WVY196754 Q262290 JM262290 TI262290 ADE262290 ANA262290 AWW262290 BGS262290 BQO262290 CAK262290 CKG262290 CUC262290 DDY262290 DNU262290 DXQ262290 EHM262290 ERI262290 FBE262290 FLA262290 FUW262290 GES262290 GOO262290 GYK262290 HIG262290 HSC262290 IBY262290 ILU262290 IVQ262290 JFM262290 JPI262290 JZE262290 KJA262290 KSW262290 LCS262290 LMO262290 LWK262290 MGG262290 MQC262290 MZY262290 NJU262290 NTQ262290 ODM262290 ONI262290 OXE262290 PHA262290 PQW262290 QAS262290 QKO262290 QUK262290 REG262290 ROC262290 RXY262290 SHU262290 SRQ262290 TBM262290 TLI262290 TVE262290 UFA262290 UOW262290 UYS262290 VIO262290 VSK262290 WCG262290 WMC262290 WVY262290 Q327826 JM327826 TI327826 ADE327826 ANA327826 AWW327826 BGS327826 BQO327826 CAK327826 CKG327826 CUC327826 DDY327826 DNU327826 DXQ327826 EHM327826 ERI327826 FBE327826 FLA327826 FUW327826 GES327826 GOO327826 GYK327826 HIG327826 HSC327826 IBY327826 ILU327826 IVQ327826 JFM327826 JPI327826 JZE327826 KJA327826 KSW327826 LCS327826 LMO327826 LWK327826 MGG327826 MQC327826 MZY327826 NJU327826 NTQ327826 ODM327826 ONI327826 OXE327826 PHA327826 PQW327826 QAS327826 QKO327826 QUK327826 REG327826 ROC327826 RXY327826 SHU327826 SRQ327826 TBM327826 TLI327826 TVE327826 UFA327826 UOW327826 UYS327826 VIO327826 VSK327826 WCG327826 WMC327826 WVY327826 Q393362 JM393362 TI393362 ADE393362 ANA393362 AWW393362 BGS393362 BQO393362 CAK393362 CKG393362 CUC393362 DDY393362 DNU393362 DXQ393362 EHM393362 ERI393362 FBE393362 FLA393362 FUW393362 GES393362 GOO393362 GYK393362 HIG393362 HSC393362 IBY393362 ILU393362 IVQ393362 JFM393362 JPI393362 JZE393362 KJA393362 KSW393362 LCS393362 LMO393362 LWK393362 MGG393362 MQC393362 MZY393362 NJU393362 NTQ393362 ODM393362 ONI393362 OXE393362 PHA393362 PQW393362 QAS393362 QKO393362 QUK393362 REG393362 ROC393362 RXY393362 SHU393362 SRQ393362 TBM393362 TLI393362 TVE393362 UFA393362 UOW393362 UYS393362 VIO393362 VSK393362 WCG393362 WMC393362 WVY393362 Q458898 JM458898 TI458898 ADE458898 ANA458898 AWW458898 BGS458898 BQO458898 CAK458898 CKG458898 CUC458898 DDY458898 DNU458898 DXQ458898 EHM458898 ERI458898 FBE458898 FLA458898 FUW458898 GES458898 GOO458898 GYK458898 HIG458898 HSC458898 IBY458898 ILU458898 IVQ458898 JFM458898 JPI458898 JZE458898 KJA458898 KSW458898 LCS458898 LMO458898 LWK458898 MGG458898 MQC458898 MZY458898 NJU458898 NTQ458898 ODM458898 ONI458898 OXE458898 PHA458898 PQW458898 QAS458898 QKO458898 QUK458898 REG458898 ROC458898 RXY458898 SHU458898 SRQ458898 TBM458898 TLI458898 TVE458898 UFA458898 UOW458898 UYS458898 VIO458898 VSK458898 WCG458898 WMC458898 WVY458898 Q524434 JM524434 TI524434 ADE524434 ANA524434 AWW524434 BGS524434 BQO524434 CAK524434 CKG524434 CUC524434 DDY524434 DNU524434 DXQ524434 EHM524434 ERI524434 FBE524434 FLA524434 FUW524434 GES524434 GOO524434 GYK524434 HIG524434 HSC524434 IBY524434 ILU524434 IVQ524434 JFM524434 JPI524434 JZE524434 KJA524434 KSW524434 LCS524434 LMO524434 LWK524434 MGG524434 MQC524434 MZY524434 NJU524434 NTQ524434 ODM524434 ONI524434 OXE524434 PHA524434 PQW524434 QAS524434 QKO524434 QUK524434 REG524434 ROC524434 RXY524434 SHU524434 SRQ524434 TBM524434 TLI524434 TVE524434 UFA524434 UOW524434 UYS524434 VIO524434 VSK524434 WCG524434 WMC524434 WVY524434 Q589970 JM589970 TI589970 ADE589970 ANA589970 AWW589970 BGS589970 BQO589970 CAK589970 CKG589970 CUC589970 DDY589970 DNU589970 DXQ589970 EHM589970 ERI589970 FBE589970 FLA589970 FUW589970 GES589970 GOO589970 GYK589970 HIG589970 HSC589970 IBY589970 ILU589970 IVQ589970 JFM589970 JPI589970 JZE589970 KJA589970 KSW589970 LCS589970 LMO589970 LWK589970 MGG589970 MQC589970 MZY589970 NJU589970 NTQ589970 ODM589970 ONI589970 OXE589970 PHA589970 PQW589970 QAS589970 QKO589970 QUK589970 REG589970 ROC589970 RXY589970 SHU589970 SRQ589970 TBM589970 TLI589970 TVE589970 UFA589970 UOW589970 UYS589970 VIO589970 VSK589970 WCG589970 WMC589970 WVY589970 Q655506 JM655506 TI655506 ADE655506 ANA655506 AWW655506 BGS655506 BQO655506 CAK655506 CKG655506 CUC655506 DDY655506 DNU655506 DXQ655506 EHM655506 ERI655506 FBE655506 FLA655506 FUW655506 GES655506 GOO655506 GYK655506 HIG655506 HSC655506 IBY655506 ILU655506 IVQ655506 JFM655506 JPI655506 JZE655506 KJA655506 KSW655506 LCS655506 LMO655506 LWK655506 MGG655506 MQC655506 MZY655506 NJU655506 NTQ655506 ODM655506 ONI655506 OXE655506 PHA655506 PQW655506 QAS655506 QKO655506 QUK655506 REG655506 ROC655506 RXY655506 SHU655506 SRQ655506 TBM655506 TLI655506 TVE655506 UFA655506 UOW655506 UYS655506 VIO655506 VSK655506 WCG655506 WMC655506 WVY655506 Q721042 JM721042 TI721042 ADE721042 ANA721042 AWW721042 BGS721042 BQO721042 CAK721042 CKG721042 CUC721042 DDY721042 DNU721042 DXQ721042 EHM721042 ERI721042 FBE721042 FLA721042 FUW721042 GES721042 GOO721042 GYK721042 HIG721042 HSC721042 IBY721042 ILU721042 IVQ721042 JFM721042 JPI721042 JZE721042 KJA721042 KSW721042 LCS721042 LMO721042 LWK721042 MGG721042 MQC721042 MZY721042 NJU721042 NTQ721042 ODM721042 ONI721042 OXE721042 PHA721042 PQW721042 QAS721042 QKO721042 QUK721042 REG721042 ROC721042 RXY721042 SHU721042 SRQ721042 TBM721042 TLI721042 TVE721042 UFA721042 UOW721042 UYS721042 VIO721042 VSK721042 WCG721042 WMC721042 WVY721042 Q786578 JM786578 TI786578 ADE786578 ANA786578 AWW786578 BGS786578 BQO786578 CAK786578 CKG786578 CUC786578 DDY786578 DNU786578 DXQ786578 EHM786578 ERI786578 FBE786578 FLA786578 FUW786578 GES786578 GOO786578 GYK786578 HIG786578 HSC786578 IBY786578 ILU786578 IVQ786578 JFM786578 JPI786578 JZE786578 KJA786578 KSW786578 LCS786578 LMO786578 LWK786578 MGG786578 MQC786578 MZY786578 NJU786578 NTQ786578 ODM786578 ONI786578 OXE786578 PHA786578 PQW786578 QAS786578 QKO786578 QUK786578 REG786578 ROC786578 RXY786578 SHU786578 SRQ786578 TBM786578 TLI786578 TVE786578 UFA786578 UOW786578 UYS786578 VIO786578 VSK786578 WCG786578 WMC786578 WVY786578 Q852114 JM852114 TI852114 ADE852114 ANA852114 AWW852114 BGS852114 BQO852114 CAK852114 CKG852114 CUC852114 DDY852114 DNU852114 DXQ852114 EHM852114 ERI852114 FBE852114 FLA852114 FUW852114 GES852114 GOO852114 GYK852114 HIG852114 HSC852114 IBY852114 ILU852114 IVQ852114 JFM852114 JPI852114 JZE852114 KJA852114 KSW852114 LCS852114 LMO852114 LWK852114 MGG852114 MQC852114 MZY852114 NJU852114 NTQ852114 ODM852114 ONI852114 OXE852114 PHA852114 PQW852114 QAS852114 QKO852114 QUK852114 REG852114 ROC852114 RXY852114 SHU852114 SRQ852114 TBM852114 TLI852114 TVE852114 UFA852114 UOW852114 UYS852114 VIO852114 VSK852114 WCG852114 WMC852114 WVY852114 Q917650 JM917650 TI917650 ADE917650 ANA917650 AWW917650 BGS917650 BQO917650 CAK917650 CKG917650 CUC917650 DDY917650 DNU917650 DXQ917650 EHM917650 ERI917650 FBE917650 FLA917650 FUW917650 GES917650 GOO917650 GYK917650 HIG917650 HSC917650 IBY917650 ILU917650 IVQ917650 JFM917650 JPI917650 JZE917650 KJA917650 KSW917650 LCS917650 LMO917650 LWK917650 MGG917650 MQC917650 MZY917650 NJU917650 NTQ917650 ODM917650 ONI917650 OXE917650 PHA917650 PQW917650 QAS917650 QKO917650 QUK917650 REG917650 ROC917650 RXY917650 SHU917650 SRQ917650 TBM917650 TLI917650 TVE917650 UFA917650 UOW917650 UYS917650 VIO917650 VSK917650 WCG917650 WMC917650 WVY917650 Q983186 JM983186 TI983186 ADE983186 ANA983186 AWW983186 BGS983186 BQO983186 CAK983186 CKG983186 CUC983186 DDY983186 DNU983186 DXQ983186 EHM983186 ERI983186 FBE983186 FLA983186 FUW983186 GES983186 GOO983186 GYK983186 HIG983186 HSC983186 IBY983186 ILU983186 IVQ983186 JFM983186 JPI983186 JZE983186 KJA983186 KSW983186 LCS983186 LMO983186 LWK983186 MGG983186 MQC983186 MZY983186 NJU983186 NTQ983186 ODM983186 ONI983186 OXE983186 PHA983186 PQW983186 QAS983186 QKO983186 QUK983186 REG983186 ROC983186 RXY983186 SHU983186 SRQ983186 TBM983186 TLI983186 TVE983186 UFA983186 UOW983186 UYS983186 VIO983186 VSK983186 WCG983186 WMC983186 WVY983186 AF126:AJ126 KB126:KF126 TX126:UB126 ADT126:ADX126 ANP126:ANT126 AXL126:AXP126 BHH126:BHL126 BRD126:BRH126 CAZ126:CBD126 CKV126:CKZ126 CUR126:CUV126 DEN126:DER126 DOJ126:DON126 DYF126:DYJ126 EIB126:EIF126 ERX126:ESB126 FBT126:FBX126 FLP126:FLT126 FVL126:FVP126 GFH126:GFL126 GPD126:GPH126 GYZ126:GZD126 HIV126:HIZ126 HSR126:HSV126 ICN126:ICR126 IMJ126:IMN126 IWF126:IWJ126 JGB126:JGF126 JPX126:JQB126 JZT126:JZX126 KJP126:KJT126 KTL126:KTP126 LDH126:LDL126 LND126:LNH126 LWZ126:LXD126 MGV126:MGZ126 MQR126:MQV126 NAN126:NAR126 NKJ126:NKN126 NUF126:NUJ126 OEB126:OEF126 ONX126:OOB126 OXT126:OXX126 PHP126:PHT126 PRL126:PRP126 QBH126:QBL126 QLD126:QLH126 QUZ126:QVD126 REV126:REZ126 ROR126:ROV126 RYN126:RYR126 SIJ126:SIN126 SSF126:SSJ126 TCB126:TCF126 TLX126:TMB126 TVT126:TVX126 UFP126:UFT126 UPL126:UPP126 UZH126:UZL126 VJD126:VJH126 VSZ126:VTD126 WCV126:WCZ126 WMR126:WMV126 WWN126:WWR126 AF65662:AJ65662 KB65662:KF65662 TX65662:UB65662 ADT65662:ADX65662 ANP65662:ANT65662 AXL65662:AXP65662 BHH65662:BHL65662 BRD65662:BRH65662 CAZ65662:CBD65662 CKV65662:CKZ65662 CUR65662:CUV65662 DEN65662:DER65662 DOJ65662:DON65662 DYF65662:DYJ65662 EIB65662:EIF65662 ERX65662:ESB65662 FBT65662:FBX65662 FLP65662:FLT65662 FVL65662:FVP65662 GFH65662:GFL65662 GPD65662:GPH65662 GYZ65662:GZD65662 HIV65662:HIZ65662 HSR65662:HSV65662 ICN65662:ICR65662 IMJ65662:IMN65662 IWF65662:IWJ65662 JGB65662:JGF65662 JPX65662:JQB65662 JZT65662:JZX65662 KJP65662:KJT65662 KTL65662:KTP65662 LDH65662:LDL65662 LND65662:LNH65662 LWZ65662:LXD65662 MGV65662:MGZ65662 MQR65662:MQV65662 NAN65662:NAR65662 NKJ65662:NKN65662 NUF65662:NUJ65662 OEB65662:OEF65662 ONX65662:OOB65662 OXT65662:OXX65662 PHP65662:PHT65662 PRL65662:PRP65662 QBH65662:QBL65662 QLD65662:QLH65662 QUZ65662:QVD65662 REV65662:REZ65662 ROR65662:ROV65662 RYN65662:RYR65662 SIJ65662:SIN65662 SSF65662:SSJ65662 TCB65662:TCF65662 TLX65662:TMB65662 TVT65662:TVX65662 UFP65662:UFT65662 UPL65662:UPP65662 UZH65662:UZL65662 VJD65662:VJH65662 VSZ65662:VTD65662 WCV65662:WCZ65662 WMR65662:WMV65662 WWN65662:WWR65662 AF131198:AJ131198 KB131198:KF131198 TX131198:UB131198 ADT131198:ADX131198 ANP131198:ANT131198 AXL131198:AXP131198 BHH131198:BHL131198 BRD131198:BRH131198 CAZ131198:CBD131198 CKV131198:CKZ131198 CUR131198:CUV131198 DEN131198:DER131198 DOJ131198:DON131198 DYF131198:DYJ131198 EIB131198:EIF131198 ERX131198:ESB131198 FBT131198:FBX131198 FLP131198:FLT131198 FVL131198:FVP131198 GFH131198:GFL131198 GPD131198:GPH131198 GYZ131198:GZD131198 HIV131198:HIZ131198 HSR131198:HSV131198 ICN131198:ICR131198 IMJ131198:IMN131198 IWF131198:IWJ131198 JGB131198:JGF131198 JPX131198:JQB131198 JZT131198:JZX131198 KJP131198:KJT131198 KTL131198:KTP131198 LDH131198:LDL131198 LND131198:LNH131198 LWZ131198:LXD131198 MGV131198:MGZ131198 MQR131198:MQV131198 NAN131198:NAR131198 NKJ131198:NKN131198 NUF131198:NUJ131198 OEB131198:OEF131198 ONX131198:OOB131198 OXT131198:OXX131198 PHP131198:PHT131198 PRL131198:PRP131198 QBH131198:QBL131198 QLD131198:QLH131198 QUZ131198:QVD131198 REV131198:REZ131198 ROR131198:ROV131198 RYN131198:RYR131198 SIJ131198:SIN131198 SSF131198:SSJ131198 TCB131198:TCF131198 TLX131198:TMB131198 TVT131198:TVX131198 UFP131198:UFT131198 UPL131198:UPP131198 UZH131198:UZL131198 VJD131198:VJH131198 VSZ131198:VTD131198 WCV131198:WCZ131198 WMR131198:WMV131198 WWN131198:WWR131198 AF196734:AJ196734 KB196734:KF196734 TX196734:UB196734 ADT196734:ADX196734 ANP196734:ANT196734 AXL196734:AXP196734 BHH196734:BHL196734 BRD196734:BRH196734 CAZ196734:CBD196734 CKV196734:CKZ196734 CUR196734:CUV196734 DEN196734:DER196734 DOJ196734:DON196734 DYF196734:DYJ196734 EIB196734:EIF196734 ERX196734:ESB196734 FBT196734:FBX196734 FLP196734:FLT196734 FVL196734:FVP196734 GFH196734:GFL196734 GPD196734:GPH196734 GYZ196734:GZD196734 HIV196734:HIZ196734 HSR196734:HSV196734 ICN196734:ICR196734 IMJ196734:IMN196734 IWF196734:IWJ196734 JGB196734:JGF196734 JPX196734:JQB196734 JZT196734:JZX196734 KJP196734:KJT196734 KTL196734:KTP196734 LDH196734:LDL196734 LND196734:LNH196734 LWZ196734:LXD196734 MGV196734:MGZ196734 MQR196734:MQV196734 NAN196734:NAR196734 NKJ196734:NKN196734 NUF196734:NUJ196734 OEB196734:OEF196734 ONX196734:OOB196734 OXT196734:OXX196734 PHP196734:PHT196734 PRL196734:PRP196734 QBH196734:QBL196734 QLD196734:QLH196734 QUZ196734:QVD196734 REV196734:REZ196734 ROR196734:ROV196734 RYN196734:RYR196734 SIJ196734:SIN196734 SSF196734:SSJ196734 TCB196734:TCF196734 TLX196734:TMB196734 TVT196734:TVX196734 UFP196734:UFT196734 UPL196734:UPP196734 UZH196734:UZL196734 VJD196734:VJH196734 VSZ196734:VTD196734 WCV196734:WCZ196734 WMR196734:WMV196734 WWN196734:WWR196734 AF262270:AJ262270 KB262270:KF262270 TX262270:UB262270 ADT262270:ADX262270 ANP262270:ANT262270 AXL262270:AXP262270 BHH262270:BHL262270 BRD262270:BRH262270 CAZ262270:CBD262270 CKV262270:CKZ262270 CUR262270:CUV262270 DEN262270:DER262270 DOJ262270:DON262270 DYF262270:DYJ262270 EIB262270:EIF262270 ERX262270:ESB262270 FBT262270:FBX262270 FLP262270:FLT262270 FVL262270:FVP262270 GFH262270:GFL262270 GPD262270:GPH262270 GYZ262270:GZD262270 HIV262270:HIZ262270 HSR262270:HSV262270 ICN262270:ICR262270 IMJ262270:IMN262270 IWF262270:IWJ262270 JGB262270:JGF262270 JPX262270:JQB262270 JZT262270:JZX262270 KJP262270:KJT262270 KTL262270:KTP262270 LDH262270:LDL262270 LND262270:LNH262270 LWZ262270:LXD262270 MGV262270:MGZ262270 MQR262270:MQV262270 NAN262270:NAR262270 NKJ262270:NKN262270 NUF262270:NUJ262270 OEB262270:OEF262270 ONX262270:OOB262270 OXT262270:OXX262270 PHP262270:PHT262270 PRL262270:PRP262270 QBH262270:QBL262270 QLD262270:QLH262270 QUZ262270:QVD262270 REV262270:REZ262270 ROR262270:ROV262270 RYN262270:RYR262270 SIJ262270:SIN262270 SSF262270:SSJ262270 TCB262270:TCF262270 TLX262270:TMB262270 TVT262270:TVX262270 UFP262270:UFT262270 UPL262270:UPP262270 UZH262270:UZL262270 VJD262270:VJH262270 VSZ262270:VTD262270 WCV262270:WCZ262270 WMR262270:WMV262270 WWN262270:WWR262270 AF327806:AJ327806 KB327806:KF327806 TX327806:UB327806 ADT327806:ADX327806 ANP327806:ANT327806 AXL327806:AXP327806 BHH327806:BHL327806 BRD327806:BRH327806 CAZ327806:CBD327806 CKV327806:CKZ327806 CUR327806:CUV327806 DEN327806:DER327806 DOJ327806:DON327806 DYF327806:DYJ327806 EIB327806:EIF327806 ERX327806:ESB327806 FBT327806:FBX327806 FLP327806:FLT327806 FVL327806:FVP327806 GFH327806:GFL327806 GPD327806:GPH327806 GYZ327806:GZD327806 HIV327806:HIZ327806 HSR327806:HSV327806 ICN327806:ICR327806 IMJ327806:IMN327806 IWF327806:IWJ327806 JGB327806:JGF327806 JPX327806:JQB327806 JZT327806:JZX327806 KJP327806:KJT327806 KTL327806:KTP327806 LDH327806:LDL327806 LND327806:LNH327806 LWZ327806:LXD327806 MGV327806:MGZ327806 MQR327806:MQV327806 NAN327806:NAR327806 NKJ327806:NKN327806 NUF327806:NUJ327806 OEB327806:OEF327806 ONX327806:OOB327806 OXT327806:OXX327806 PHP327806:PHT327806 PRL327806:PRP327806 QBH327806:QBL327806 QLD327806:QLH327806 QUZ327806:QVD327806 REV327806:REZ327806 ROR327806:ROV327806 RYN327806:RYR327806 SIJ327806:SIN327806 SSF327806:SSJ327806 TCB327806:TCF327806 TLX327806:TMB327806 TVT327806:TVX327806 UFP327806:UFT327806 UPL327806:UPP327806 UZH327806:UZL327806 VJD327806:VJH327806 VSZ327806:VTD327806 WCV327806:WCZ327806 WMR327806:WMV327806 WWN327806:WWR327806 AF393342:AJ393342 KB393342:KF393342 TX393342:UB393342 ADT393342:ADX393342 ANP393342:ANT393342 AXL393342:AXP393342 BHH393342:BHL393342 BRD393342:BRH393342 CAZ393342:CBD393342 CKV393342:CKZ393342 CUR393342:CUV393342 DEN393342:DER393342 DOJ393342:DON393342 DYF393342:DYJ393342 EIB393342:EIF393342 ERX393342:ESB393342 FBT393342:FBX393342 FLP393342:FLT393342 FVL393342:FVP393342 GFH393342:GFL393342 GPD393342:GPH393342 GYZ393342:GZD393342 HIV393342:HIZ393342 HSR393342:HSV393342 ICN393342:ICR393342 IMJ393342:IMN393342 IWF393342:IWJ393342 JGB393342:JGF393342 JPX393342:JQB393342 JZT393342:JZX393342 KJP393342:KJT393342 KTL393342:KTP393342 LDH393342:LDL393342 LND393342:LNH393342 LWZ393342:LXD393342 MGV393342:MGZ393342 MQR393342:MQV393342 NAN393342:NAR393342 NKJ393342:NKN393342 NUF393342:NUJ393342 OEB393342:OEF393342 ONX393342:OOB393342 OXT393342:OXX393342 PHP393342:PHT393342 PRL393342:PRP393342 QBH393342:QBL393342 QLD393342:QLH393342 QUZ393342:QVD393342 REV393342:REZ393342 ROR393342:ROV393342 RYN393342:RYR393342 SIJ393342:SIN393342 SSF393342:SSJ393342 TCB393342:TCF393342 TLX393342:TMB393342 TVT393342:TVX393342 UFP393342:UFT393342 UPL393342:UPP393342 UZH393342:UZL393342 VJD393342:VJH393342 VSZ393342:VTD393342 WCV393342:WCZ393342 WMR393342:WMV393342 WWN393342:WWR393342 AF458878:AJ458878 KB458878:KF458878 TX458878:UB458878 ADT458878:ADX458878 ANP458878:ANT458878 AXL458878:AXP458878 BHH458878:BHL458878 BRD458878:BRH458878 CAZ458878:CBD458878 CKV458878:CKZ458878 CUR458878:CUV458878 DEN458878:DER458878 DOJ458878:DON458878 DYF458878:DYJ458878 EIB458878:EIF458878 ERX458878:ESB458878 FBT458878:FBX458878 FLP458878:FLT458878 FVL458878:FVP458878 GFH458878:GFL458878 GPD458878:GPH458878 GYZ458878:GZD458878 HIV458878:HIZ458878 HSR458878:HSV458878 ICN458878:ICR458878 IMJ458878:IMN458878 IWF458878:IWJ458878 JGB458878:JGF458878 JPX458878:JQB458878 JZT458878:JZX458878 KJP458878:KJT458878 KTL458878:KTP458878 LDH458878:LDL458878 LND458878:LNH458878 LWZ458878:LXD458878 MGV458878:MGZ458878 MQR458878:MQV458878 NAN458878:NAR458878 NKJ458878:NKN458878 NUF458878:NUJ458878 OEB458878:OEF458878 ONX458878:OOB458878 OXT458878:OXX458878 PHP458878:PHT458878 PRL458878:PRP458878 QBH458878:QBL458878 QLD458878:QLH458878 QUZ458878:QVD458878 REV458878:REZ458878 ROR458878:ROV458878 RYN458878:RYR458878 SIJ458878:SIN458878 SSF458878:SSJ458878 TCB458878:TCF458878 TLX458878:TMB458878 TVT458878:TVX458878 UFP458878:UFT458878 UPL458878:UPP458878 UZH458878:UZL458878 VJD458878:VJH458878 VSZ458878:VTD458878 WCV458878:WCZ458878 WMR458878:WMV458878 WWN458878:WWR458878 AF524414:AJ524414 KB524414:KF524414 TX524414:UB524414 ADT524414:ADX524414 ANP524414:ANT524414 AXL524414:AXP524414 BHH524414:BHL524414 BRD524414:BRH524414 CAZ524414:CBD524414 CKV524414:CKZ524414 CUR524414:CUV524414 DEN524414:DER524414 DOJ524414:DON524414 DYF524414:DYJ524414 EIB524414:EIF524414 ERX524414:ESB524414 FBT524414:FBX524414 FLP524414:FLT524414 FVL524414:FVP524414 GFH524414:GFL524414 GPD524414:GPH524414 GYZ524414:GZD524414 HIV524414:HIZ524414 HSR524414:HSV524414 ICN524414:ICR524414 IMJ524414:IMN524414 IWF524414:IWJ524414 JGB524414:JGF524414 JPX524414:JQB524414 JZT524414:JZX524414 KJP524414:KJT524414 KTL524414:KTP524414 LDH524414:LDL524414 LND524414:LNH524414 LWZ524414:LXD524414 MGV524414:MGZ524414 MQR524414:MQV524414 NAN524414:NAR524414 NKJ524414:NKN524414 NUF524414:NUJ524414 OEB524414:OEF524414 ONX524414:OOB524414 OXT524414:OXX524414 PHP524414:PHT524414 PRL524414:PRP524414 QBH524414:QBL524414 QLD524414:QLH524414 QUZ524414:QVD524414 REV524414:REZ524414 ROR524414:ROV524414 RYN524414:RYR524414 SIJ524414:SIN524414 SSF524414:SSJ524414 TCB524414:TCF524414 TLX524414:TMB524414 TVT524414:TVX524414 UFP524414:UFT524414 UPL524414:UPP524414 UZH524414:UZL524414 VJD524414:VJH524414 VSZ524414:VTD524414 WCV524414:WCZ524414 WMR524414:WMV524414 WWN524414:WWR524414 AF589950:AJ589950 KB589950:KF589950 TX589950:UB589950 ADT589950:ADX589950 ANP589950:ANT589950 AXL589950:AXP589950 BHH589950:BHL589950 BRD589950:BRH589950 CAZ589950:CBD589950 CKV589950:CKZ589950 CUR589950:CUV589950 DEN589950:DER589950 DOJ589950:DON589950 DYF589950:DYJ589950 EIB589950:EIF589950 ERX589950:ESB589950 FBT589950:FBX589950 FLP589950:FLT589950 FVL589950:FVP589950 GFH589950:GFL589950 GPD589950:GPH589950 GYZ589950:GZD589950 HIV589950:HIZ589950 HSR589950:HSV589950 ICN589950:ICR589950 IMJ589950:IMN589950 IWF589950:IWJ589950 JGB589950:JGF589950 JPX589950:JQB589950 JZT589950:JZX589950 KJP589950:KJT589950 KTL589950:KTP589950 LDH589950:LDL589950 LND589950:LNH589950 LWZ589950:LXD589950 MGV589950:MGZ589950 MQR589950:MQV589950 NAN589950:NAR589950 NKJ589950:NKN589950 NUF589950:NUJ589950 OEB589950:OEF589950 ONX589950:OOB589950 OXT589950:OXX589950 PHP589950:PHT589950 PRL589950:PRP589950 QBH589950:QBL589950 QLD589950:QLH589950 QUZ589950:QVD589950 REV589950:REZ589950 ROR589950:ROV589950 RYN589950:RYR589950 SIJ589950:SIN589950 SSF589950:SSJ589950 TCB589950:TCF589950 TLX589950:TMB589950 TVT589950:TVX589950 UFP589950:UFT589950 UPL589950:UPP589950 UZH589950:UZL589950 VJD589950:VJH589950 VSZ589950:VTD589950 WCV589950:WCZ589950 WMR589950:WMV589950 WWN589950:WWR589950 AF655486:AJ655486 KB655486:KF655486 TX655486:UB655486 ADT655486:ADX655486 ANP655486:ANT655486 AXL655486:AXP655486 BHH655486:BHL655486 BRD655486:BRH655486 CAZ655486:CBD655486 CKV655486:CKZ655486 CUR655486:CUV655486 DEN655486:DER655486 DOJ655486:DON655486 DYF655486:DYJ655486 EIB655486:EIF655486 ERX655486:ESB655486 FBT655486:FBX655486 FLP655486:FLT655486 FVL655486:FVP655486 GFH655486:GFL655486 GPD655486:GPH655486 GYZ655486:GZD655486 HIV655486:HIZ655486 HSR655486:HSV655486 ICN655486:ICR655486 IMJ655486:IMN655486 IWF655486:IWJ655486 JGB655486:JGF655486 JPX655486:JQB655486 JZT655486:JZX655486 KJP655486:KJT655486 KTL655486:KTP655486 LDH655486:LDL655486 LND655486:LNH655486 LWZ655486:LXD655486 MGV655486:MGZ655486 MQR655486:MQV655486 NAN655486:NAR655486 NKJ655486:NKN655486 NUF655486:NUJ655486 OEB655486:OEF655486 ONX655486:OOB655486 OXT655486:OXX655486 PHP655486:PHT655486 PRL655486:PRP655486 QBH655486:QBL655486 QLD655486:QLH655486 QUZ655486:QVD655486 REV655486:REZ655486 ROR655486:ROV655486 RYN655486:RYR655486 SIJ655486:SIN655486 SSF655486:SSJ655486 TCB655486:TCF655486 TLX655486:TMB655486 TVT655486:TVX655486 UFP655486:UFT655486 UPL655486:UPP655486 UZH655486:UZL655486 VJD655486:VJH655486 VSZ655486:VTD655486 WCV655486:WCZ655486 WMR655486:WMV655486 WWN655486:WWR655486 AF721022:AJ721022 KB721022:KF721022 TX721022:UB721022 ADT721022:ADX721022 ANP721022:ANT721022 AXL721022:AXP721022 BHH721022:BHL721022 BRD721022:BRH721022 CAZ721022:CBD721022 CKV721022:CKZ721022 CUR721022:CUV721022 DEN721022:DER721022 DOJ721022:DON721022 DYF721022:DYJ721022 EIB721022:EIF721022 ERX721022:ESB721022 FBT721022:FBX721022 FLP721022:FLT721022 FVL721022:FVP721022 GFH721022:GFL721022 GPD721022:GPH721022 GYZ721022:GZD721022 HIV721022:HIZ721022 HSR721022:HSV721022 ICN721022:ICR721022 IMJ721022:IMN721022 IWF721022:IWJ721022 JGB721022:JGF721022 JPX721022:JQB721022 JZT721022:JZX721022 KJP721022:KJT721022 KTL721022:KTP721022 LDH721022:LDL721022 LND721022:LNH721022 LWZ721022:LXD721022 MGV721022:MGZ721022 MQR721022:MQV721022 NAN721022:NAR721022 NKJ721022:NKN721022 NUF721022:NUJ721022 OEB721022:OEF721022 ONX721022:OOB721022 OXT721022:OXX721022 PHP721022:PHT721022 PRL721022:PRP721022 QBH721022:QBL721022 QLD721022:QLH721022 QUZ721022:QVD721022 REV721022:REZ721022 ROR721022:ROV721022 RYN721022:RYR721022 SIJ721022:SIN721022 SSF721022:SSJ721022 TCB721022:TCF721022 TLX721022:TMB721022 TVT721022:TVX721022 UFP721022:UFT721022 UPL721022:UPP721022 UZH721022:UZL721022 VJD721022:VJH721022 VSZ721022:VTD721022 WCV721022:WCZ721022 WMR721022:WMV721022 WWN721022:WWR721022 AF786558:AJ786558 KB786558:KF786558 TX786558:UB786558 ADT786558:ADX786558 ANP786558:ANT786558 AXL786558:AXP786558 BHH786558:BHL786558 BRD786558:BRH786558 CAZ786558:CBD786558 CKV786558:CKZ786558 CUR786558:CUV786558 DEN786558:DER786558 DOJ786558:DON786558 DYF786558:DYJ786558 EIB786558:EIF786558 ERX786558:ESB786558 FBT786558:FBX786558 FLP786558:FLT786558 FVL786558:FVP786558 GFH786558:GFL786558 GPD786558:GPH786558 GYZ786558:GZD786558 HIV786558:HIZ786558 HSR786558:HSV786558 ICN786558:ICR786558 IMJ786558:IMN786558 IWF786558:IWJ786558 JGB786558:JGF786558 JPX786558:JQB786558 JZT786558:JZX786558 KJP786558:KJT786558 KTL786558:KTP786558 LDH786558:LDL786558 LND786558:LNH786558 LWZ786558:LXD786558 MGV786558:MGZ786558 MQR786558:MQV786558 NAN786558:NAR786558 NKJ786558:NKN786558 NUF786558:NUJ786558 OEB786558:OEF786558 ONX786558:OOB786558 OXT786558:OXX786558 PHP786558:PHT786558 PRL786558:PRP786558 QBH786558:QBL786558 QLD786558:QLH786558 QUZ786558:QVD786558 REV786558:REZ786558 ROR786558:ROV786558 RYN786558:RYR786558 SIJ786558:SIN786558 SSF786558:SSJ786558 TCB786558:TCF786558 TLX786558:TMB786558 TVT786558:TVX786558 UFP786558:UFT786558 UPL786558:UPP786558 UZH786558:UZL786558 VJD786558:VJH786558 VSZ786558:VTD786558 WCV786558:WCZ786558 WMR786558:WMV786558 WWN786558:WWR786558 AF852094:AJ852094 KB852094:KF852094 TX852094:UB852094 ADT852094:ADX852094 ANP852094:ANT852094 AXL852094:AXP852094 BHH852094:BHL852094 BRD852094:BRH852094 CAZ852094:CBD852094 CKV852094:CKZ852094 CUR852094:CUV852094 DEN852094:DER852094 DOJ852094:DON852094 DYF852094:DYJ852094 EIB852094:EIF852094 ERX852094:ESB852094 FBT852094:FBX852094 FLP852094:FLT852094 FVL852094:FVP852094 GFH852094:GFL852094 GPD852094:GPH852094 GYZ852094:GZD852094 HIV852094:HIZ852094 HSR852094:HSV852094 ICN852094:ICR852094 IMJ852094:IMN852094 IWF852094:IWJ852094 JGB852094:JGF852094 JPX852094:JQB852094 JZT852094:JZX852094 KJP852094:KJT852094 KTL852094:KTP852094 LDH852094:LDL852094 LND852094:LNH852094 LWZ852094:LXD852094 MGV852094:MGZ852094 MQR852094:MQV852094 NAN852094:NAR852094 NKJ852094:NKN852094 NUF852094:NUJ852094 OEB852094:OEF852094 ONX852094:OOB852094 OXT852094:OXX852094 PHP852094:PHT852094 PRL852094:PRP852094 QBH852094:QBL852094 QLD852094:QLH852094 QUZ852094:QVD852094 REV852094:REZ852094 ROR852094:ROV852094 RYN852094:RYR852094 SIJ852094:SIN852094 SSF852094:SSJ852094 TCB852094:TCF852094 TLX852094:TMB852094 TVT852094:TVX852094 UFP852094:UFT852094 UPL852094:UPP852094 UZH852094:UZL852094 VJD852094:VJH852094 VSZ852094:VTD852094 WCV852094:WCZ852094 WMR852094:WMV852094 WWN852094:WWR852094 AF917630:AJ917630 KB917630:KF917630 TX917630:UB917630 ADT917630:ADX917630 ANP917630:ANT917630 AXL917630:AXP917630 BHH917630:BHL917630 BRD917630:BRH917630 CAZ917630:CBD917630 CKV917630:CKZ917630 CUR917630:CUV917630 DEN917630:DER917630 DOJ917630:DON917630 DYF917630:DYJ917630 EIB917630:EIF917630 ERX917630:ESB917630 FBT917630:FBX917630 FLP917630:FLT917630 FVL917630:FVP917630 GFH917630:GFL917630 GPD917630:GPH917630 GYZ917630:GZD917630 HIV917630:HIZ917630 HSR917630:HSV917630 ICN917630:ICR917630 IMJ917630:IMN917630 IWF917630:IWJ917630 JGB917630:JGF917630 JPX917630:JQB917630 JZT917630:JZX917630 KJP917630:KJT917630 KTL917630:KTP917630 LDH917630:LDL917630 LND917630:LNH917630 LWZ917630:LXD917630 MGV917630:MGZ917630 MQR917630:MQV917630 NAN917630:NAR917630 NKJ917630:NKN917630 NUF917630:NUJ917630 OEB917630:OEF917630 ONX917630:OOB917630 OXT917630:OXX917630 PHP917630:PHT917630 PRL917630:PRP917630 QBH917630:QBL917630 QLD917630:QLH917630 QUZ917630:QVD917630 REV917630:REZ917630 ROR917630:ROV917630 RYN917630:RYR917630 SIJ917630:SIN917630 SSF917630:SSJ917630 TCB917630:TCF917630 TLX917630:TMB917630 TVT917630:TVX917630 UFP917630:UFT917630 UPL917630:UPP917630 UZH917630:UZL917630 VJD917630:VJH917630 VSZ917630:VTD917630 WCV917630:WCZ917630 WMR917630:WMV917630 WWN917630:WWR917630 AF983166:AJ983166 KB983166:KF983166 TX983166:UB983166 ADT983166:ADX983166 ANP983166:ANT983166 AXL983166:AXP983166 BHH983166:BHL983166 BRD983166:BRH983166 CAZ983166:CBD983166 CKV983166:CKZ983166 CUR983166:CUV983166 DEN983166:DER983166 DOJ983166:DON983166 DYF983166:DYJ983166 EIB983166:EIF983166 ERX983166:ESB983166 FBT983166:FBX983166 FLP983166:FLT983166 FVL983166:FVP983166 GFH983166:GFL983166 GPD983166:GPH983166 GYZ983166:GZD983166 HIV983166:HIZ983166 HSR983166:HSV983166 ICN983166:ICR983166 IMJ983166:IMN983166 IWF983166:IWJ983166 JGB983166:JGF983166 JPX983166:JQB983166 JZT983166:JZX983166 KJP983166:KJT983166 KTL983166:KTP983166 LDH983166:LDL983166 LND983166:LNH983166 LWZ983166:LXD983166 MGV983166:MGZ983166 MQR983166:MQV983166 NAN983166:NAR983166 NKJ983166:NKN983166 NUF983166:NUJ983166 OEB983166:OEF983166 ONX983166:OOB983166 OXT983166:OXX983166 PHP983166:PHT983166 PRL983166:PRP983166 QBH983166:QBL983166 QLD983166:QLH983166 QUZ983166:QVD983166 REV983166:REZ983166 ROR983166:ROV983166 RYN983166:RYR983166 SIJ983166:SIN983166 SSF983166:SSJ983166 TCB983166:TCF983166 TLX983166:TMB983166 TVT983166:TVX983166 UFP983166:UFT983166 UPL983166:UPP983166 UZH983166:UZL983166 VJD983166:VJH983166 VSZ983166:VTD983166 WCV983166:WCZ983166 WMR983166:WMV983166 WWN983166:WWR983166 AF135:AJ135 KB135:KF135 TX135:UB135 ADT135:ADX135 ANP135:ANT135 AXL135:AXP135 BHH135:BHL135 BRD135:BRH135 CAZ135:CBD135 CKV135:CKZ135 CUR135:CUV135 DEN135:DER135 DOJ135:DON135 DYF135:DYJ135 EIB135:EIF135 ERX135:ESB135 FBT135:FBX135 FLP135:FLT135 FVL135:FVP135 GFH135:GFL135 GPD135:GPH135 GYZ135:GZD135 HIV135:HIZ135 HSR135:HSV135 ICN135:ICR135 IMJ135:IMN135 IWF135:IWJ135 JGB135:JGF135 JPX135:JQB135 JZT135:JZX135 KJP135:KJT135 KTL135:KTP135 LDH135:LDL135 LND135:LNH135 LWZ135:LXD135 MGV135:MGZ135 MQR135:MQV135 NAN135:NAR135 NKJ135:NKN135 NUF135:NUJ135 OEB135:OEF135 ONX135:OOB135 OXT135:OXX135 PHP135:PHT135 PRL135:PRP135 QBH135:QBL135 QLD135:QLH135 QUZ135:QVD135 REV135:REZ135 ROR135:ROV135 RYN135:RYR135 SIJ135:SIN135 SSF135:SSJ135 TCB135:TCF135 TLX135:TMB135 TVT135:TVX135 UFP135:UFT135 UPL135:UPP135 UZH135:UZL135 VJD135:VJH135 VSZ135:VTD135 WCV135:WCZ135 WMR135:WMV135 WWN135:WWR135 AF65671:AJ65671 KB65671:KF65671 TX65671:UB65671 ADT65671:ADX65671 ANP65671:ANT65671 AXL65671:AXP65671 BHH65671:BHL65671 BRD65671:BRH65671 CAZ65671:CBD65671 CKV65671:CKZ65671 CUR65671:CUV65671 DEN65671:DER65671 DOJ65671:DON65671 DYF65671:DYJ65671 EIB65671:EIF65671 ERX65671:ESB65671 FBT65671:FBX65671 FLP65671:FLT65671 FVL65671:FVP65671 GFH65671:GFL65671 GPD65671:GPH65671 GYZ65671:GZD65671 HIV65671:HIZ65671 HSR65671:HSV65671 ICN65671:ICR65671 IMJ65671:IMN65671 IWF65671:IWJ65671 JGB65671:JGF65671 JPX65671:JQB65671 JZT65671:JZX65671 KJP65671:KJT65671 KTL65671:KTP65671 LDH65671:LDL65671 LND65671:LNH65671 LWZ65671:LXD65671 MGV65671:MGZ65671 MQR65671:MQV65671 NAN65671:NAR65671 NKJ65671:NKN65671 NUF65671:NUJ65671 OEB65671:OEF65671 ONX65671:OOB65671 OXT65671:OXX65671 PHP65671:PHT65671 PRL65671:PRP65671 QBH65671:QBL65671 QLD65671:QLH65671 QUZ65671:QVD65671 REV65671:REZ65671 ROR65671:ROV65671 RYN65671:RYR65671 SIJ65671:SIN65671 SSF65671:SSJ65671 TCB65671:TCF65671 TLX65671:TMB65671 TVT65671:TVX65671 UFP65671:UFT65671 UPL65671:UPP65671 UZH65671:UZL65671 VJD65671:VJH65671 VSZ65671:VTD65671 WCV65671:WCZ65671 WMR65671:WMV65671 WWN65671:WWR65671 AF131207:AJ131207 KB131207:KF131207 TX131207:UB131207 ADT131207:ADX131207 ANP131207:ANT131207 AXL131207:AXP131207 BHH131207:BHL131207 BRD131207:BRH131207 CAZ131207:CBD131207 CKV131207:CKZ131207 CUR131207:CUV131207 DEN131207:DER131207 DOJ131207:DON131207 DYF131207:DYJ131207 EIB131207:EIF131207 ERX131207:ESB131207 FBT131207:FBX131207 FLP131207:FLT131207 FVL131207:FVP131207 GFH131207:GFL131207 GPD131207:GPH131207 GYZ131207:GZD131207 HIV131207:HIZ131207 HSR131207:HSV131207 ICN131207:ICR131207 IMJ131207:IMN131207 IWF131207:IWJ131207 JGB131207:JGF131207 JPX131207:JQB131207 JZT131207:JZX131207 KJP131207:KJT131207 KTL131207:KTP131207 LDH131207:LDL131207 LND131207:LNH131207 LWZ131207:LXD131207 MGV131207:MGZ131207 MQR131207:MQV131207 NAN131207:NAR131207 NKJ131207:NKN131207 NUF131207:NUJ131207 OEB131207:OEF131207 ONX131207:OOB131207 OXT131207:OXX131207 PHP131207:PHT131207 PRL131207:PRP131207 QBH131207:QBL131207 QLD131207:QLH131207 QUZ131207:QVD131207 REV131207:REZ131207 ROR131207:ROV131207 RYN131207:RYR131207 SIJ131207:SIN131207 SSF131207:SSJ131207 TCB131207:TCF131207 TLX131207:TMB131207 TVT131207:TVX131207 UFP131207:UFT131207 UPL131207:UPP131207 UZH131207:UZL131207 VJD131207:VJH131207 VSZ131207:VTD131207 WCV131207:WCZ131207 WMR131207:WMV131207 WWN131207:WWR131207 AF196743:AJ196743 KB196743:KF196743 TX196743:UB196743 ADT196743:ADX196743 ANP196743:ANT196743 AXL196743:AXP196743 BHH196743:BHL196743 BRD196743:BRH196743 CAZ196743:CBD196743 CKV196743:CKZ196743 CUR196743:CUV196743 DEN196743:DER196743 DOJ196743:DON196743 DYF196743:DYJ196743 EIB196743:EIF196743 ERX196743:ESB196743 FBT196743:FBX196743 FLP196743:FLT196743 FVL196743:FVP196743 GFH196743:GFL196743 GPD196743:GPH196743 GYZ196743:GZD196743 HIV196743:HIZ196743 HSR196743:HSV196743 ICN196743:ICR196743 IMJ196743:IMN196743 IWF196743:IWJ196743 JGB196743:JGF196743 JPX196743:JQB196743 JZT196743:JZX196743 KJP196743:KJT196743 KTL196743:KTP196743 LDH196743:LDL196743 LND196743:LNH196743 LWZ196743:LXD196743 MGV196743:MGZ196743 MQR196743:MQV196743 NAN196743:NAR196743 NKJ196743:NKN196743 NUF196743:NUJ196743 OEB196743:OEF196743 ONX196743:OOB196743 OXT196743:OXX196743 PHP196743:PHT196743 PRL196743:PRP196743 QBH196743:QBL196743 QLD196743:QLH196743 QUZ196743:QVD196743 REV196743:REZ196743 ROR196743:ROV196743 RYN196743:RYR196743 SIJ196743:SIN196743 SSF196743:SSJ196743 TCB196743:TCF196743 TLX196743:TMB196743 TVT196743:TVX196743 UFP196743:UFT196743 UPL196743:UPP196743 UZH196743:UZL196743 VJD196743:VJH196743 VSZ196743:VTD196743 WCV196743:WCZ196743 WMR196743:WMV196743 WWN196743:WWR196743 AF262279:AJ262279 KB262279:KF262279 TX262279:UB262279 ADT262279:ADX262279 ANP262279:ANT262279 AXL262279:AXP262279 BHH262279:BHL262279 BRD262279:BRH262279 CAZ262279:CBD262279 CKV262279:CKZ262279 CUR262279:CUV262279 DEN262279:DER262279 DOJ262279:DON262279 DYF262279:DYJ262279 EIB262279:EIF262279 ERX262279:ESB262279 FBT262279:FBX262279 FLP262279:FLT262279 FVL262279:FVP262279 GFH262279:GFL262279 GPD262279:GPH262279 GYZ262279:GZD262279 HIV262279:HIZ262279 HSR262279:HSV262279 ICN262279:ICR262279 IMJ262279:IMN262279 IWF262279:IWJ262279 JGB262279:JGF262279 JPX262279:JQB262279 JZT262279:JZX262279 KJP262279:KJT262279 KTL262279:KTP262279 LDH262279:LDL262279 LND262279:LNH262279 LWZ262279:LXD262279 MGV262279:MGZ262279 MQR262279:MQV262279 NAN262279:NAR262279 NKJ262279:NKN262279 NUF262279:NUJ262279 OEB262279:OEF262279 ONX262279:OOB262279 OXT262279:OXX262279 PHP262279:PHT262279 PRL262279:PRP262279 QBH262279:QBL262279 QLD262279:QLH262279 QUZ262279:QVD262279 REV262279:REZ262279 ROR262279:ROV262279 RYN262279:RYR262279 SIJ262279:SIN262279 SSF262279:SSJ262279 TCB262279:TCF262279 TLX262279:TMB262279 TVT262279:TVX262279 UFP262279:UFT262279 UPL262279:UPP262279 UZH262279:UZL262279 VJD262279:VJH262279 VSZ262279:VTD262279 WCV262279:WCZ262279 WMR262279:WMV262279 WWN262279:WWR262279 AF327815:AJ327815 KB327815:KF327815 TX327815:UB327815 ADT327815:ADX327815 ANP327815:ANT327815 AXL327815:AXP327815 BHH327815:BHL327815 BRD327815:BRH327815 CAZ327815:CBD327815 CKV327815:CKZ327815 CUR327815:CUV327815 DEN327815:DER327815 DOJ327815:DON327815 DYF327815:DYJ327815 EIB327815:EIF327815 ERX327815:ESB327815 FBT327815:FBX327815 FLP327815:FLT327815 FVL327815:FVP327815 GFH327815:GFL327815 GPD327815:GPH327815 GYZ327815:GZD327815 HIV327815:HIZ327815 HSR327815:HSV327815 ICN327815:ICR327815 IMJ327815:IMN327815 IWF327815:IWJ327815 JGB327815:JGF327815 JPX327815:JQB327815 JZT327815:JZX327815 KJP327815:KJT327815 KTL327815:KTP327815 LDH327815:LDL327815 LND327815:LNH327815 LWZ327815:LXD327815 MGV327815:MGZ327815 MQR327815:MQV327815 NAN327815:NAR327815 NKJ327815:NKN327815 NUF327815:NUJ327815 OEB327815:OEF327815 ONX327815:OOB327815 OXT327815:OXX327815 PHP327815:PHT327815 PRL327815:PRP327815 QBH327815:QBL327815 QLD327815:QLH327815 QUZ327815:QVD327815 REV327815:REZ327815 ROR327815:ROV327815 RYN327815:RYR327815 SIJ327815:SIN327815 SSF327815:SSJ327815 TCB327815:TCF327815 TLX327815:TMB327815 TVT327815:TVX327815 UFP327815:UFT327815 UPL327815:UPP327815 UZH327815:UZL327815 VJD327815:VJH327815 VSZ327815:VTD327815 WCV327815:WCZ327815 WMR327815:WMV327815 WWN327815:WWR327815 AF393351:AJ393351 KB393351:KF393351 TX393351:UB393351 ADT393351:ADX393351 ANP393351:ANT393351 AXL393351:AXP393351 BHH393351:BHL393351 BRD393351:BRH393351 CAZ393351:CBD393351 CKV393351:CKZ393351 CUR393351:CUV393351 DEN393351:DER393351 DOJ393351:DON393351 DYF393351:DYJ393351 EIB393351:EIF393351 ERX393351:ESB393351 FBT393351:FBX393351 FLP393351:FLT393351 FVL393351:FVP393351 GFH393351:GFL393351 GPD393351:GPH393351 GYZ393351:GZD393351 HIV393351:HIZ393351 HSR393351:HSV393351 ICN393351:ICR393351 IMJ393351:IMN393351 IWF393351:IWJ393351 JGB393351:JGF393351 JPX393351:JQB393351 JZT393351:JZX393351 KJP393351:KJT393351 KTL393351:KTP393351 LDH393351:LDL393351 LND393351:LNH393351 LWZ393351:LXD393351 MGV393351:MGZ393351 MQR393351:MQV393351 NAN393351:NAR393351 NKJ393351:NKN393351 NUF393351:NUJ393351 OEB393351:OEF393351 ONX393351:OOB393351 OXT393351:OXX393351 PHP393351:PHT393351 PRL393351:PRP393351 QBH393351:QBL393351 QLD393351:QLH393351 QUZ393351:QVD393351 REV393351:REZ393351 ROR393351:ROV393351 RYN393351:RYR393351 SIJ393351:SIN393351 SSF393351:SSJ393351 TCB393351:TCF393351 TLX393351:TMB393351 TVT393351:TVX393351 UFP393351:UFT393351 UPL393351:UPP393351 UZH393351:UZL393351 VJD393351:VJH393351 VSZ393351:VTD393351 WCV393351:WCZ393351 WMR393351:WMV393351 WWN393351:WWR393351 AF458887:AJ458887 KB458887:KF458887 TX458887:UB458887 ADT458887:ADX458887 ANP458887:ANT458887 AXL458887:AXP458887 BHH458887:BHL458887 BRD458887:BRH458887 CAZ458887:CBD458887 CKV458887:CKZ458887 CUR458887:CUV458887 DEN458887:DER458887 DOJ458887:DON458887 DYF458887:DYJ458887 EIB458887:EIF458887 ERX458887:ESB458887 FBT458887:FBX458887 FLP458887:FLT458887 FVL458887:FVP458887 GFH458887:GFL458887 GPD458887:GPH458887 GYZ458887:GZD458887 HIV458887:HIZ458887 HSR458887:HSV458887 ICN458887:ICR458887 IMJ458887:IMN458887 IWF458887:IWJ458887 JGB458887:JGF458887 JPX458887:JQB458887 JZT458887:JZX458887 KJP458887:KJT458887 KTL458887:KTP458887 LDH458887:LDL458887 LND458887:LNH458887 LWZ458887:LXD458887 MGV458887:MGZ458887 MQR458887:MQV458887 NAN458887:NAR458887 NKJ458887:NKN458887 NUF458887:NUJ458887 OEB458887:OEF458887 ONX458887:OOB458887 OXT458887:OXX458887 PHP458887:PHT458887 PRL458887:PRP458887 QBH458887:QBL458887 QLD458887:QLH458887 QUZ458887:QVD458887 REV458887:REZ458887 ROR458887:ROV458887 RYN458887:RYR458887 SIJ458887:SIN458887 SSF458887:SSJ458887 TCB458887:TCF458887 TLX458887:TMB458887 TVT458887:TVX458887 UFP458887:UFT458887 UPL458887:UPP458887 UZH458887:UZL458887 VJD458887:VJH458887 VSZ458887:VTD458887 WCV458887:WCZ458887 WMR458887:WMV458887 WWN458887:WWR458887 AF524423:AJ524423 KB524423:KF524423 TX524423:UB524423 ADT524423:ADX524423 ANP524423:ANT524423 AXL524423:AXP524423 BHH524423:BHL524423 BRD524423:BRH524423 CAZ524423:CBD524423 CKV524423:CKZ524423 CUR524423:CUV524423 DEN524423:DER524423 DOJ524423:DON524423 DYF524423:DYJ524423 EIB524423:EIF524423 ERX524423:ESB524423 FBT524423:FBX524423 FLP524423:FLT524423 FVL524423:FVP524423 GFH524423:GFL524423 GPD524423:GPH524423 GYZ524423:GZD524423 HIV524423:HIZ524423 HSR524423:HSV524423 ICN524423:ICR524423 IMJ524423:IMN524423 IWF524423:IWJ524423 JGB524423:JGF524423 JPX524423:JQB524423 JZT524423:JZX524423 KJP524423:KJT524423 KTL524423:KTP524423 LDH524423:LDL524423 LND524423:LNH524423 LWZ524423:LXD524423 MGV524423:MGZ524423 MQR524423:MQV524423 NAN524423:NAR524423 NKJ524423:NKN524423 NUF524423:NUJ524423 OEB524423:OEF524423 ONX524423:OOB524423 OXT524423:OXX524423 PHP524423:PHT524423 PRL524423:PRP524423 QBH524423:QBL524423 QLD524423:QLH524423 QUZ524423:QVD524423 REV524423:REZ524423 ROR524423:ROV524423 RYN524423:RYR524423 SIJ524423:SIN524423 SSF524423:SSJ524423 TCB524423:TCF524423 TLX524423:TMB524423 TVT524423:TVX524423 UFP524423:UFT524423 UPL524423:UPP524423 UZH524423:UZL524423 VJD524423:VJH524423 VSZ524423:VTD524423 WCV524423:WCZ524423 WMR524423:WMV524423 WWN524423:WWR524423 AF589959:AJ589959 KB589959:KF589959 TX589959:UB589959 ADT589959:ADX589959 ANP589959:ANT589959 AXL589959:AXP589959 BHH589959:BHL589959 BRD589959:BRH589959 CAZ589959:CBD589959 CKV589959:CKZ589959 CUR589959:CUV589959 DEN589959:DER589959 DOJ589959:DON589959 DYF589959:DYJ589959 EIB589959:EIF589959 ERX589959:ESB589959 FBT589959:FBX589959 FLP589959:FLT589959 FVL589959:FVP589959 GFH589959:GFL589959 GPD589959:GPH589959 GYZ589959:GZD589959 HIV589959:HIZ589959 HSR589959:HSV589959 ICN589959:ICR589959 IMJ589959:IMN589959 IWF589959:IWJ589959 JGB589959:JGF589959 JPX589959:JQB589959 JZT589959:JZX589959 KJP589959:KJT589959 KTL589959:KTP589959 LDH589959:LDL589959 LND589959:LNH589959 LWZ589959:LXD589959 MGV589959:MGZ589959 MQR589959:MQV589959 NAN589959:NAR589959 NKJ589959:NKN589959 NUF589959:NUJ589959 OEB589959:OEF589959 ONX589959:OOB589959 OXT589959:OXX589959 PHP589959:PHT589959 PRL589959:PRP589959 QBH589959:QBL589959 QLD589959:QLH589959 QUZ589959:QVD589959 REV589959:REZ589959 ROR589959:ROV589959 RYN589959:RYR589959 SIJ589959:SIN589959 SSF589959:SSJ589959 TCB589959:TCF589959 TLX589959:TMB589959 TVT589959:TVX589959 UFP589959:UFT589959 UPL589959:UPP589959 UZH589959:UZL589959 VJD589959:VJH589959 VSZ589959:VTD589959 WCV589959:WCZ589959 WMR589959:WMV589959 WWN589959:WWR589959 AF655495:AJ655495 KB655495:KF655495 TX655495:UB655495 ADT655495:ADX655495 ANP655495:ANT655495 AXL655495:AXP655495 BHH655495:BHL655495 BRD655495:BRH655495 CAZ655495:CBD655495 CKV655495:CKZ655495 CUR655495:CUV655495 DEN655495:DER655495 DOJ655495:DON655495 DYF655495:DYJ655495 EIB655495:EIF655495 ERX655495:ESB655495 FBT655495:FBX655495 FLP655495:FLT655495 FVL655495:FVP655495 GFH655495:GFL655495 GPD655495:GPH655495 GYZ655495:GZD655495 HIV655495:HIZ655495 HSR655495:HSV655495 ICN655495:ICR655495 IMJ655495:IMN655495 IWF655495:IWJ655495 JGB655495:JGF655495 JPX655495:JQB655495 JZT655495:JZX655495 KJP655495:KJT655495 KTL655495:KTP655495 LDH655495:LDL655495 LND655495:LNH655495 LWZ655495:LXD655495 MGV655495:MGZ655495 MQR655495:MQV655495 NAN655495:NAR655495 NKJ655495:NKN655495 NUF655495:NUJ655495 OEB655495:OEF655495 ONX655495:OOB655495 OXT655495:OXX655495 PHP655495:PHT655495 PRL655495:PRP655495 QBH655495:QBL655495 QLD655495:QLH655495 QUZ655495:QVD655495 REV655495:REZ655495 ROR655495:ROV655495 RYN655495:RYR655495 SIJ655495:SIN655495 SSF655495:SSJ655495 TCB655495:TCF655495 TLX655495:TMB655495 TVT655495:TVX655495 UFP655495:UFT655495 UPL655495:UPP655495 UZH655495:UZL655495 VJD655495:VJH655495 VSZ655495:VTD655495 WCV655495:WCZ655495 WMR655495:WMV655495 WWN655495:WWR655495 AF721031:AJ721031 KB721031:KF721031 TX721031:UB721031 ADT721031:ADX721031 ANP721031:ANT721031 AXL721031:AXP721031 BHH721031:BHL721031 BRD721031:BRH721031 CAZ721031:CBD721031 CKV721031:CKZ721031 CUR721031:CUV721031 DEN721031:DER721031 DOJ721031:DON721031 DYF721031:DYJ721031 EIB721031:EIF721031 ERX721031:ESB721031 FBT721031:FBX721031 FLP721031:FLT721031 FVL721031:FVP721031 GFH721031:GFL721031 GPD721031:GPH721031 GYZ721031:GZD721031 HIV721031:HIZ721031 HSR721031:HSV721031 ICN721031:ICR721031 IMJ721031:IMN721031 IWF721031:IWJ721031 JGB721031:JGF721031 JPX721031:JQB721031 JZT721031:JZX721031 KJP721031:KJT721031 KTL721031:KTP721031 LDH721031:LDL721031 LND721031:LNH721031 LWZ721031:LXD721031 MGV721031:MGZ721031 MQR721031:MQV721031 NAN721031:NAR721031 NKJ721031:NKN721031 NUF721031:NUJ721031 OEB721031:OEF721031 ONX721031:OOB721031 OXT721031:OXX721031 PHP721031:PHT721031 PRL721031:PRP721031 QBH721031:QBL721031 QLD721031:QLH721031 QUZ721031:QVD721031 REV721031:REZ721031 ROR721031:ROV721031 RYN721031:RYR721031 SIJ721031:SIN721031 SSF721031:SSJ721031 TCB721031:TCF721031 TLX721031:TMB721031 TVT721031:TVX721031 UFP721031:UFT721031 UPL721031:UPP721031 UZH721031:UZL721031 VJD721031:VJH721031 VSZ721031:VTD721031 WCV721031:WCZ721031 WMR721031:WMV721031 WWN721031:WWR721031 AF786567:AJ786567 KB786567:KF786567 TX786567:UB786567 ADT786567:ADX786567 ANP786567:ANT786567 AXL786567:AXP786567 BHH786567:BHL786567 BRD786567:BRH786567 CAZ786567:CBD786567 CKV786567:CKZ786567 CUR786567:CUV786567 DEN786567:DER786567 DOJ786567:DON786567 DYF786567:DYJ786567 EIB786567:EIF786567 ERX786567:ESB786567 FBT786567:FBX786567 FLP786567:FLT786567 FVL786567:FVP786567 GFH786567:GFL786567 GPD786567:GPH786567 GYZ786567:GZD786567 HIV786567:HIZ786567 HSR786567:HSV786567 ICN786567:ICR786567 IMJ786567:IMN786567 IWF786567:IWJ786567 JGB786567:JGF786567 JPX786567:JQB786567 JZT786567:JZX786567 KJP786567:KJT786567 KTL786567:KTP786567 LDH786567:LDL786567 LND786567:LNH786567 LWZ786567:LXD786567 MGV786567:MGZ786567 MQR786567:MQV786567 NAN786567:NAR786567 NKJ786567:NKN786567 NUF786567:NUJ786567 OEB786567:OEF786567 ONX786567:OOB786567 OXT786567:OXX786567 PHP786567:PHT786567 PRL786567:PRP786567 QBH786567:QBL786567 QLD786567:QLH786567 QUZ786567:QVD786567 REV786567:REZ786567 ROR786567:ROV786567 RYN786567:RYR786567 SIJ786567:SIN786567 SSF786567:SSJ786567 TCB786567:TCF786567 TLX786567:TMB786567 TVT786567:TVX786567 UFP786567:UFT786567 UPL786567:UPP786567 UZH786567:UZL786567 VJD786567:VJH786567 VSZ786567:VTD786567 WCV786567:WCZ786567 WMR786567:WMV786567 WWN786567:WWR786567 AF852103:AJ852103 KB852103:KF852103 TX852103:UB852103 ADT852103:ADX852103 ANP852103:ANT852103 AXL852103:AXP852103 BHH852103:BHL852103 BRD852103:BRH852103 CAZ852103:CBD852103 CKV852103:CKZ852103 CUR852103:CUV852103 DEN852103:DER852103 DOJ852103:DON852103 DYF852103:DYJ852103 EIB852103:EIF852103 ERX852103:ESB852103 FBT852103:FBX852103 FLP852103:FLT852103 FVL852103:FVP852103 GFH852103:GFL852103 GPD852103:GPH852103 GYZ852103:GZD852103 HIV852103:HIZ852103 HSR852103:HSV852103 ICN852103:ICR852103 IMJ852103:IMN852103 IWF852103:IWJ852103 JGB852103:JGF852103 JPX852103:JQB852103 JZT852103:JZX852103 KJP852103:KJT852103 KTL852103:KTP852103 LDH852103:LDL852103 LND852103:LNH852103 LWZ852103:LXD852103 MGV852103:MGZ852103 MQR852103:MQV852103 NAN852103:NAR852103 NKJ852103:NKN852103 NUF852103:NUJ852103 OEB852103:OEF852103 ONX852103:OOB852103 OXT852103:OXX852103 PHP852103:PHT852103 PRL852103:PRP852103 QBH852103:QBL852103 QLD852103:QLH852103 QUZ852103:QVD852103 REV852103:REZ852103 ROR852103:ROV852103 RYN852103:RYR852103 SIJ852103:SIN852103 SSF852103:SSJ852103 TCB852103:TCF852103 TLX852103:TMB852103 TVT852103:TVX852103 UFP852103:UFT852103 UPL852103:UPP852103 UZH852103:UZL852103 VJD852103:VJH852103 VSZ852103:VTD852103 WCV852103:WCZ852103 WMR852103:WMV852103 WWN852103:WWR852103 AF917639:AJ917639 KB917639:KF917639 TX917639:UB917639 ADT917639:ADX917639 ANP917639:ANT917639 AXL917639:AXP917639 BHH917639:BHL917639 BRD917639:BRH917639 CAZ917639:CBD917639 CKV917639:CKZ917639 CUR917639:CUV917639 DEN917639:DER917639 DOJ917639:DON917639 DYF917639:DYJ917639 EIB917639:EIF917639 ERX917639:ESB917639 FBT917639:FBX917639 FLP917639:FLT917639 FVL917639:FVP917639 GFH917639:GFL917639 GPD917639:GPH917639 GYZ917639:GZD917639 HIV917639:HIZ917639 HSR917639:HSV917639 ICN917639:ICR917639 IMJ917639:IMN917639 IWF917639:IWJ917639 JGB917639:JGF917639 JPX917639:JQB917639 JZT917639:JZX917639 KJP917639:KJT917639 KTL917639:KTP917639 LDH917639:LDL917639 LND917639:LNH917639 LWZ917639:LXD917639 MGV917639:MGZ917639 MQR917639:MQV917639 NAN917639:NAR917639 NKJ917639:NKN917639 NUF917639:NUJ917639 OEB917639:OEF917639 ONX917639:OOB917639 OXT917639:OXX917639 PHP917639:PHT917639 PRL917639:PRP917639 QBH917639:QBL917639 QLD917639:QLH917639 QUZ917639:QVD917639 REV917639:REZ917639 ROR917639:ROV917639 RYN917639:RYR917639 SIJ917639:SIN917639 SSF917639:SSJ917639 TCB917639:TCF917639 TLX917639:TMB917639 TVT917639:TVX917639 UFP917639:UFT917639 UPL917639:UPP917639 UZH917639:UZL917639 VJD917639:VJH917639 VSZ917639:VTD917639 WCV917639:WCZ917639 WMR917639:WMV917639 WWN917639:WWR917639 AF983175:AJ983175 KB983175:KF983175 TX983175:UB983175 ADT983175:ADX983175 ANP983175:ANT983175 AXL983175:AXP983175 BHH983175:BHL983175 BRD983175:BRH983175 CAZ983175:CBD983175 CKV983175:CKZ983175 CUR983175:CUV983175 DEN983175:DER983175 DOJ983175:DON983175 DYF983175:DYJ983175 EIB983175:EIF983175 ERX983175:ESB983175 FBT983175:FBX983175 FLP983175:FLT983175 FVL983175:FVP983175 GFH983175:GFL983175 GPD983175:GPH983175 GYZ983175:GZD983175 HIV983175:HIZ983175 HSR983175:HSV983175 ICN983175:ICR983175 IMJ983175:IMN983175 IWF983175:IWJ983175 JGB983175:JGF983175 JPX983175:JQB983175 JZT983175:JZX983175 KJP983175:KJT983175 KTL983175:KTP983175 LDH983175:LDL983175 LND983175:LNH983175 LWZ983175:LXD983175 MGV983175:MGZ983175 MQR983175:MQV983175 NAN983175:NAR983175 NKJ983175:NKN983175 NUF983175:NUJ983175 OEB983175:OEF983175 ONX983175:OOB983175 OXT983175:OXX983175 PHP983175:PHT983175 PRL983175:PRP983175 QBH983175:QBL983175 QLD983175:QLH983175 QUZ983175:QVD983175 REV983175:REZ983175 ROR983175:ROV983175 RYN983175:RYR983175 SIJ983175:SIN983175 SSF983175:SSJ983175 TCB983175:TCF983175 TLX983175:TMB983175 TVT983175:TVX983175 UFP983175:UFT983175 UPL983175:UPP983175 UZH983175:UZL983175 VJD983175:VJH983175 VSZ983175:VTD983175 WCV983175:WCZ983175 WMR983175:WMV983175 WWN983175:WWR983175 AF146:AJ146 KB146:KF146 TX146:UB146 ADT146:ADX146 ANP146:ANT146 AXL146:AXP146 BHH146:BHL146 BRD146:BRH146 CAZ146:CBD146 CKV146:CKZ146 CUR146:CUV146 DEN146:DER146 DOJ146:DON146 DYF146:DYJ146 EIB146:EIF146 ERX146:ESB146 FBT146:FBX146 FLP146:FLT146 FVL146:FVP146 GFH146:GFL146 GPD146:GPH146 GYZ146:GZD146 HIV146:HIZ146 HSR146:HSV146 ICN146:ICR146 IMJ146:IMN146 IWF146:IWJ146 JGB146:JGF146 JPX146:JQB146 JZT146:JZX146 KJP146:KJT146 KTL146:KTP146 LDH146:LDL146 LND146:LNH146 LWZ146:LXD146 MGV146:MGZ146 MQR146:MQV146 NAN146:NAR146 NKJ146:NKN146 NUF146:NUJ146 OEB146:OEF146 ONX146:OOB146 OXT146:OXX146 PHP146:PHT146 PRL146:PRP146 QBH146:QBL146 QLD146:QLH146 QUZ146:QVD146 REV146:REZ146 ROR146:ROV146 RYN146:RYR146 SIJ146:SIN146 SSF146:SSJ146 TCB146:TCF146 TLX146:TMB146 TVT146:TVX146 UFP146:UFT146 UPL146:UPP146 UZH146:UZL146 VJD146:VJH146 VSZ146:VTD146 WCV146:WCZ146 WMR146:WMV146 WWN146:WWR146 AF65682:AJ65682 KB65682:KF65682 TX65682:UB65682 ADT65682:ADX65682 ANP65682:ANT65682 AXL65682:AXP65682 BHH65682:BHL65682 BRD65682:BRH65682 CAZ65682:CBD65682 CKV65682:CKZ65682 CUR65682:CUV65682 DEN65682:DER65682 DOJ65682:DON65682 DYF65682:DYJ65682 EIB65682:EIF65682 ERX65682:ESB65682 FBT65682:FBX65682 FLP65682:FLT65682 FVL65682:FVP65682 GFH65682:GFL65682 GPD65682:GPH65682 GYZ65682:GZD65682 HIV65682:HIZ65682 HSR65682:HSV65682 ICN65682:ICR65682 IMJ65682:IMN65682 IWF65682:IWJ65682 JGB65682:JGF65682 JPX65682:JQB65682 JZT65682:JZX65682 KJP65682:KJT65682 KTL65682:KTP65682 LDH65682:LDL65682 LND65682:LNH65682 LWZ65682:LXD65682 MGV65682:MGZ65682 MQR65682:MQV65682 NAN65682:NAR65682 NKJ65682:NKN65682 NUF65682:NUJ65682 OEB65682:OEF65682 ONX65682:OOB65682 OXT65682:OXX65682 PHP65682:PHT65682 PRL65682:PRP65682 QBH65682:QBL65682 QLD65682:QLH65682 QUZ65682:QVD65682 REV65682:REZ65682 ROR65682:ROV65682 RYN65682:RYR65682 SIJ65682:SIN65682 SSF65682:SSJ65682 TCB65682:TCF65682 TLX65682:TMB65682 TVT65682:TVX65682 UFP65682:UFT65682 UPL65682:UPP65682 UZH65682:UZL65682 VJD65682:VJH65682 VSZ65682:VTD65682 WCV65682:WCZ65682 WMR65682:WMV65682 WWN65682:WWR65682 AF131218:AJ131218 KB131218:KF131218 TX131218:UB131218 ADT131218:ADX131218 ANP131218:ANT131218 AXL131218:AXP131218 BHH131218:BHL131218 BRD131218:BRH131218 CAZ131218:CBD131218 CKV131218:CKZ131218 CUR131218:CUV131218 DEN131218:DER131218 DOJ131218:DON131218 DYF131218:DYJ131218 EIB131218:EIF131218 ERX131218:ESB131218 FBT131218:FBX131218 FLP131218:FLT131218 FVL131218:FVP131218 GFH131218:GFL131218 GPD131218:GPH131218 GYZ131218:GZD131218 HIV131218:HIZ131218 HSR131218:HSV131218 ICN131218:ICR131218 IMJ131218:IMN131218 IWF131218:IWJ131218 JGB131218:JGF131218 JPX131218:JQB131218 JZT131218:JZX131218 KJP131218:KJT131218 KTL131218:KTP131218 LDH131218:LDL131218 LND131218:LNH131218 LWZ131218:LXD131218 MGV131218:MGZ131218 MQR131218:MQV131218 NAN131218:NAR131218 NKJ131218:NKN131218 NUF131218:NUJ131218 OEB131218:OEF131218 ONX131218:OOB131218 OXT131218:OXX131218 PHP131218:PHT131218 PRL131218:PRP131218 QBH131218:QBL131218 QLD131218:QLH131218 QUZ131218:QVD131218 REV131218:REZ131218 ROR131218:ROV131218 RYN131218:RYR131218 SIJ131218:SIN131218 SSF131218:SSJ131218 TCB131218:TCF131218 TLX131218:TMB131218 TVT131218:TVX131218 UFP131218:UFT131218 UPL131218:UPP131218 UZH131218:UZL131218 VJD131218:VJH131218 VSZ131218:VTD131218 WCV131218:WCZ131218 WMR131218:WMV131218 WWN131218:WWR131218 AF196754:AJ196754 KB196754:KF196754 TX196754:UB196754 ADT196754:ADX196754 ANP196754:ANT196754 AXL196754:AXP196754 BHH196754:BHL196754 BRD196754:BRH196754 CAZ196754:CBD196754 CKV196754:CKZ196754 CUR196754:CUV196754 DEN196754:DER196754 DOJ196754:DON196754 DYF196754:DYJ196754 EIB196754:EIF196754 ERX196754:ESB196754 FBT196754:FBX196754 FLP196754:FLT196754 FVL196754:FVP196754 GFH196754:GFL196754 GPD196754:GPH196754 GYZ196754:GZD196754 HIV196754:HIZ196754 HSR196754:HSV196754 ICN196754:ICR196754 IMJ196754:IMN196754 IWF196754:IWJ196754 JGB196754:JGF196754 JPX196754:JQB196754 JZT196754:JZX196754 KJP196754:KJT196754 KTL196754:KTP196754 LDH196754:LDL196754 LND196754:LNH196754 LWZ196754:LXD196754 MGV196754:MGZ196754 MQR196754:MQV196754 NAN196754:NAR196754 NKJ196754:NKN196754 NUF196754:NUJ196754 OEB196754:OEF196754 ONX196754:OOB196754 OXT196754:OXX196754 PHP196754:PHT196754 PRL196754:PRP196754 QBH196754:QBL196754 QLD196754:QLH196754 QUZ196754:QVD196754 REV196754:REZ196754 ROR196754:ROV196754 RYN196754:RYR196754 SIJ196754:SIN196754 SSF196754:SSJ196754 TCB196754:TCF196754 TLX196754:TMB196754 TVT196754:TVX196754 UFP196754:UFT196754 UPL196754:UPP196754 UZH196754:UZL196754 VJD196754:VJH196754 VSZ196754:VTD196754 WCV196754:WCZ196754 WMR196754:WMV196754 WWN196754:WWR196754 AF262290:AJ262290 KB262290:KF262290 TX262290:UB262290 ADT262290:ADX262290 ANP262290:ANT262290 AXL262290:AXP262290 BHH262290:BHL262290 BRD262290:BRH262290 CAZ262290:CBD262290 CKV262290:CKZ262290 CUR262290:CUV262290 DEN262290:DER262290 DOJ262290:DON262290 DYF262290:DYJ262290 EIB262290:EIF262290 ERX262290:ESB262290 FBT262290:FBX262290 FLP262290:FLT262290 FVL262290:FVP262290 GFH262290:GFL262290 GPD262290:GPH262290 GYZ262290:GZD262290 HIV262290:HIZ262290 HSR262290:HSV262290 ICN262290:ICR262290 IMJ262290:IMN262290 IWF262290:IWJ262290 JGB262290:JGF262290 JPX262290:JQB262290 JZT262290:JZX262290 KJP262290:KJT262290 KTL262290:KTP262290 LDH262290:LDL262290 LND262290:LNH262290 LWZ262290:LXD262290 MGV262290:MGZ262290 MQR262290:MQV262290 NAN262290:NAR262290 NKJ262290:NKN262290 NUF262290:NUJ262290 OEB262290:OEF262290 ONX262290:OOB262290 OXT262290:OXX262290 PHP262290:PHT262290 PRL262290:PRP262290 QBH262290:QBL262290 QLD262290:QLH262290 QUZ262290:QVD262290 REV262290:REZ262290 ROR262290:ROV262290 RYN262290:RYR262290 SIJ262290:SIN262290 SSF262290:SSJ262290 TCB262290:TCF262290 TLX262290:TMB262290 TVT262290:TVX262290 UFP262290:UFT262290 UPL262290:UPP262290 UZH262290:UZL262290 VJD262290:VJH262290 VSZ262290:VTD262290 WCV262290:WCZ262290 WMR262290:WMV262290 WWN262290:WWR262290 AF327826:AJ327826 KB327826:KF327826 TX327826:UB327826 ADT327826:ADX327826 ANP327826:ANT327826 AXL327826:AXP327826 BHH327826:BHL327826 BRD327826:BRH327826 CAZ327826:CBD327826 CKV327826:CKZ327826 CUR327826:CUV327826 DEN327826:DER327826 DOJ327826:DON327826 DYF327826:DYJ327826 EIB327826:EIF327826 ERX327826:ESB327826 FBT327826:FBX327826 FLP327826:FLT327826 FVL327826:FVP327826 GFH327826:GFL327826 GPD327826:GPH327826 GYZ327826:GZD327826 HIV327826:HIZ327826 HSR327826:HSV327826 ICN327826:ICR327826 IMJ327826:IMN327826 IWF327826:IWJ327826 JGB327826:JGF327826 JPX327826:JQB327826 JZT327826:JZX327826 KJP327826:KJT327826 KTL327826:KTP327826 LDH327826:LDL327826 LND327826:LNH327826 LWZ327826:LXD327826 MGV327826:MGZ327826 MQR327826:MQV327826 NAN327826:NAR327826 NKJ327826:NKN327826 NUF327826:NUJ327826 OEB327826:OEF327826 ONX327826:OOB327826 OXT327826:OXX327826 PHP327826:PHT327826 PRL327826:PRP327826 QBH327826:QBL327826 QLD327826:QLH327826 QUZ327826:QVD327826 REV327826:REZ327826 ROR327826:ROV327826 RYN327826:RYR327826 SIJ327826:SIN327826 SSF327826:SSJ327826 TCB327826:TCF327826 TLX327826:TMB327826 TVT327826:TVX327826 UFP327826:UFT327826 UPL327826:UPP327826 UZH327826:UZL327826 VJD327826:VJH327826 VSZ327826:VTD327826 WCV327826:WCZ327826 WMR327826:WMV327826 WWN327826:WWR327826 AF393362:AJ393362 KB393362:KF393362 TX393362:UB393362 ADT393362:ADX393362 ANP393362:ANT393362 AXL393362:AXP393362 BHH393362:BHL393362 BRD393362:BRH393362 CAZ393362:CBD393362 CKV393362:CKZ393362 CUR393362:CUV393362 DEN393362:DER393362 DOJ393362:DON393362 DYF393362:DYJ393362 EIB393362:EIF393362 ERX393362:ESB393362 FBT393362:FBX393362 FLP393362:FLT393362 FVL393362:FVP393362 GFH393362:GFL393362 GPD393362:GPH393362 GYZ393362:GZD393362 HIV393362:HIZ393362 HSR393362:HSV393362 ICN393362:ICR393362 IMJ393362:IMN393362 IWF393362:IWJ393362 JGB393362:JGF393362 JPX393362:JQB393362 JZT393362:JZX393362 KJP393362:KJT393362 KTL393362:KTP393362 LDH393362:LDL393362 LND393362:LNH393362 LWZ393362:LXD393362 MGV393362:MGZ393362 MQR393362:MQV393362 NAN393362:NAR393362 NKJ393362:NKN393362 NUF393362:NUJ393362 OEB393362:OEF393362 ONX393362:OOB393362 OXT393362:OXX393362 PHP393362:PHT393362 PRL393362:PRP393362 QBH393362:QBL393362 QLD393362:QLH393362 QUZ393362:QVD393362 REV393362:REZ393362 ROR393362:ROV393362 RYN393362:RYR393362 SIJ393362:SIN393362 SSF393362:SSJ393362 TCB393362:TCF393362 TLX393362:TMB393362 TVT393362:TVX393362 UFP393362:UFT393362 UPL393362:UPP393362 UZH393362:UZL393362 VJD393362:VJH393362 VSZ393362:VTD393362 WCV393362:WCZ393362 WMR393362:WMV393362 WWN393362:WWR393362 AF458898:AJ458898 KB458898:KF458898 TX458898:UB458898 ADT458898:ADX458898 ANP458898:ANT458898 AXL458898:AXP458898 BHH458898:BHL458898 BRD458898:BRH458898 CAZ458898:CBD458898 CKV458898:CKZ458898 CUR458898:CUV458898 DEN458898:DER458898 DOJ458898:DON458898 DYF458898:DYJ458898 EIB458898:EIF458898 ERX458898:ESB458898 FBT458898:FBX458898 FLP458898:FLT458898 FVL458898:FVP458898 GFH458898:GFL458898 GPD458898:GPH458898 GYZ458898:GZD458898 HIV458898:HIZ458898 HSR458898:HSV458898 ICN458898:ICR458898 IMJ458898:IMN458898 IWF458898:IWJ458898 JGB458898:JGF458898 JPX458898:JQB458898 JZT458898:JZX458898 KJP458898:KJT458898 KTL458898:KTP458898 LDH458898:LDL458898 LND458898:LNH458898 LWZ458898:LXD458898 MGV458898:MGZ458898 MQR458898:MQV458898 NAN458898:NAR458898 NKJ458898:NKN458898 NUF458898:NUJ458898 OEB458898:OEF458898 ONX458898:OOB458898 OXT458898:OXX458898 PHP458898:PHT458898 PRL458898:PRP458898 QBH458898:QBL458898 QLD458898:QLH458898 QUZ458898:QVD458898 REV458898:REZ458898 ROR458898:ROV458898 RYN458898:RYR458898 SIJ458898:SIN458898 SSF458898:SSJ458898 TCB458898:TCF458898 TLX458898:TMB458898 TVT458898:TVX458898 UFP458898:UFT458898 UPL458898:UPP458898 UZH458898:UZL458898 VJD458898:VJH458898 VSZ458898:VTD458898 WCV458898:WCZ458898 WMR458898:WMV458898 WWN458898:WWR458898 AF524434:AJ524434 KB524434:KF524434 TX524434:UB524434 ADT524434:ADX524434 ANP524434:ANT524434 AXL524434:AXP524434 BHH524434:BHL524434 BRD524434:BRH524434 CAZ524434:CBD524434 CKV524434:CKZ524434 CUR524434:CUV524434 DEN524434:DER524434 DOJ524434:DON524434 DYF524434:DYJ524434 EIB524434:EIF524434 ERX524434:ESB524434 FBT524434:FBX524434 FLP524434:FLT524434 FVL524434:FVP524434 GFH524434:GFL524434 GPD524434:GPH524434 GYZ524434:GZD524434 HIV524434:HIZ524434 HSR524434:HSV524434 ICN524434:ICR524434 IMJ524434:IMN524434 IWF524434:IWJ524434 JGB524434:JGF524434 JPX524434:JQB524434 JZT524434:JZX524434 KJP524434:KJT524434 KTL524434:KTP524434 LDH524434:LDL524434 LND524434:LNH524434 LWZ524434:LXD524434 MGV524434:MGZ524434 MQR524434:MQV524434 NAN524434:NAR524434 NKJ524434:NKN524434 NUF524434:NUJ524434 OEB524434:OEF524434 ONX524434:OOB524434 OXT524434:OXX524434 PHP524434:PHT524434 PRL524434:PRP524434 QBH524434:QBL524434 QLD524434:QLH524434 QUZ524434:QVD524434 REV524434:REZ524434 ROR524434:ROV524434 RYN524434:RYR524434 SIJ524434:SIN524434 SSF524434:SSJ524434 TCB524434:TCF524434 TLX524434:TMB524434 TVT524434:TVX524434 UFP524434:UFT524434 UPL524434:UPP524434 UZH524434:UZL524434 VJD524434:VJH524434 VSZ524434:VTD524434 WCV524434:WCZ524434 WMR524434:WMV524434 WWN524434:WWR524434 AF589970:AJ589970 KB589970:KF589970 TX589970:UB589970 ADT589970:ADX589970 ANP589970:ANT589970 AXL589970:AXP589970 BHH589970:BHL589970 BRD589970:BRH589970 CAZ589970:CBD589970 CKV589970:CKZ589970 CUR589970:CUV589970 DEN589970:DER589970 DOJ589970:DON589970 DYF589970:DYJ589970 EIB589970:EIF589970 ERX589970:ESB589970 FBT589970:FBX589970 FLP589970:FLT589970 FVL589970:FVP589970 GFH589970:GFL589970 GPD589970:GPH589970 GYZ589970:GZD589970 HIV589970:HIZ589970 HSR589970:HSV589970 ICN589970:ICR589970 IMJ589970:IMN589970 IWF589970:IWJ589970 JGB589970:JGF589970 JPX589970:JQB589970 JZT589970:JZX589970 KJP589970:KJT589970 KTL589970:KTP589970 LDH589970:LDL589970 LND589970:LNH589970 LWZ589970:LXD589970 MGV589970:MGZ589970 MQR589970:MQV589970 NAN589970:NAR589970 NKJ589970:NKN589970 NUF589970:NUJ589970 OEB589970:OEF589970 ONX589970:OOB589970 OXT589970:OXX589970 PHP589970:PHT589970 PRL589970:PRP589970 QBH589970:QBL589970 QLD589970:QLH589970 QUZ589970:QVD589970 REV589970:REZ589970 ROR589970:ROV589970 RYN589970:RYR589970 SIJ589970:SIN589970 SSF589970:SSJ589970 TCB589970:TCF589970 TLX589970:TMB589970 TVT589970:TVX589970 UFP589970:UFT589970 UPL589970:UPP589970 UZH589970:UZL589970 VJD589970:VJH589970 VSZ589970:VTD589970 WCV589970:WCZ589970 WMR589970:WMV589970 WWN589970:WWR589970 AF655506:AJ655506 KB655506:KF655506 TX655506:UB655506 ADT655506:ADX655506 ANP655506:ANT655506 AXL655506:AXP655506 BHH655506:BHL655506 BRD655506:BRH655506 CAZ655506:CBD655506 CKV655506:CKZ655506 CUR655506:CUV655506 DEN655506:DER655506 DOJ655506:DON655506 DYF655506:DYJ655506 EIB655506:EIF655506 ERX655506:ESB655506 FBT655506:FBX655506 FLP655506:FLT655506 FVL655506:FVP655506 GFH655506:GFL655506 GPD655506:GPH655506 GYZ655506:GZD655506 HIV655506:HIZ655506 HSR655506:HSV655506 ICN655506:ICR655506 IMJ655506:IMN655506 IWF655506:IWJ655506 JGB655506:JGF655506 JPX655506:JQB655506 JZT655506:JZX655506 KJP655506:KJT655506 KTL655506:KTP655506 LDH655506:LDL655506 LND655506:LNH655506 LWZ655506:LXD655506 MGV655506:MGZ655506 MQR655506:MQV655506 NAN655506:NAR655506 NKJ655506:NKN655506 NUF655506:NUJ655506 OEB655506:OEF655506 ONX655506:OOB655506 OXT655506:OXX655506 PHP655506:PHT655506 PRL655506:PRP655506 QBH655506:QBL655506 QLD655506:QLH655506 QUZ655506:QVD655506 REV655506:REZ655506 ROR655506:ROV655506 RYN655506:RYR655506 SIJ655506:SIN655506 SSF655506:SSJ655506 TCB655506:TCF655506 TLX655506:TMB655506 TVT655506:TVX655506 UFP655506:UFT655506 UPL655506:UPP655506 UZH655506:UZL655506 VJD655506:VJH655506 VSZ655506:VTD655506 WCV655506:WCZ655506 WMR655506:WMV655506 WWN655506:WWR655506 AF721042:AJ721042 KB721042:KF721042 TX721042:UB721042 ADT721042:ADX721042 ANP721042:ANT721042 AXL721042:AXP721042 BHH721042:BHL721042 BRD721042:BRH721042 CAZ721042:CBD721042 CKV721042:CKZ721042 CUR721042:CUV721042 DEN721042:DER721042 DOJ721042:DON721042 DYF721042:DYJ721042 EIB721042:EIF721042 ERX721042:ESB721042 FBT721042:FBX721042 FLP721042:FLT721042 FVL721042:FVP721042 GFH721042:GFL721042 GPD721042:GPH721042 GYZ721042:GZD721042 HIV721042:HIZ721042 HSR721042:HSV721042 ICN721042:ICR721042 IMJ721042:IMN721042 IWF721042:IWJ721042 JGB721042:JGF721042 JPX721042:JQB721042 JZT721042:JZX721042 KJP721042:KJT721042 KTL721042:KTP721042 LDH721042:LDL721042 LND721042:LNH721042 LWZ721042:LXD721042 MGV721042:MGZ721042 MQR721042:MQV721042 NAN721042:NAR721042 NKJ721042:NKN721042 NUF721042:NUJ721042 OEB721042:OEF721042 ONX721042:OOB721042 OXT721042:OXX721042 PHP721042:PHT721042 PRL721042:PRP721042 QBH721042:QBL721042 QLD721042:QLH721042 QUZ721042:QVD721042 REV721042:REZ721042 ROR721042:ROV721042 RYN721042:RYR721042 SIJ721042:SIN721042 SSF721042:SSJ721042 TCB721042:TCF721042 TLX721042:TMB721042 TVT721042:TVX721042 UFP721042:UFT721042 UPL721042:UPP721042 UZH721042:UZL721042 VJD721042:VJH721042 VSZ721042:VTD721042 WCV721042:WCZ721042 WMR721042:WMV721042 WWN721042:WWR721042 AF786578:AJ786578 KB786578:KF786578 TX786578:UB786578 ADT786578:ADX786578 ANP786578:ANT786578 AXL786578:AXP786578 BHH786578:BHL786578 BRD786578:BRH786578 CAZ786578:CBD786578 CKV786578:CKZ786578 CUR786578:CUV786578 DEN786578:DER786578 DOJ786578:DON786578 DYF786578:DYJ786578 EIB786578:EIF786578 ERX786578:ESB786578 FBT786578:FBX786578 FLP786578:FLT786578 FVL786578:FVP786578 GFH786578:GFL786578 GPD786578:GPH786578 GYZ786578:GZD786578 HIV786578:HIZ786578 HSR786578:HSV786578 ICN786578:ICR786578 IMJ786578:IMN786578 IWF786578:IWJ786578 JGB786578:JGF786578 JPX786578:JQB786578 JZT786578:JZX786578 KJP786578:KJT786578 KTL786578:KTP786578 LDH786578:LDL786578 LND786578:LNH786578 LWZ786578:LXD786578 MGV786578:MGZ786578 MQR786578:MQV786578 NAN786578:NAR786578 NKJ786578:NKN786578 NUF786578:NUJ786578 OEB786578:OEF786578 ONX786578:OOB786578 OXT786578:OXX786578 PHP786578:PHT786578 PRL786578:PRP786578 QBH786578:QBL786578 QLD786578:QLH786578 QUZ786578:QVD786578 REV786578:REZ786578 ROR786578:ROV786578 RYN786578:RYR786578 SIJ786578:SIN786578 SSF786578:SSJ786578 TCB786578:TCF786578 TLX786578:TMB786578 TVT786578:TVX786578 UFP786578:UFT786578 UPL786578:UPP786578 UZH786578:UZL786578 VJD786578:VJH786578 VSZ786578:VTD786578 WCV786578:WCZ786578 WMR786578:WMV786578 WWN786578:WWR786578 AF852114:AJ852114 KB852114:KF852114 TX852114:UB852114 ADT852114:ADX852114 ANP852114:ANT852114 AXL852114:AXP852114 BHH852114:BHL852114 BRD852114:BRH852114 CAZ852114:CBD852114 CKV852114:CKZ852114 CUR852114:CUV852114 DEN852114:DER852114 DOJ852114:DON852114 DYF852114:DYJ852114 EIB852114:EIF852114 ERX852114:ESB852114 FBT852114:FBX852114 FLP852114:FLT852114 FVL852114:FVP852114 GFH852114:GFL852114 GPD852114:GPH852114 GYZ852114:GZD852114 HIV852114:HIZ852114 HSR852114:HSV852114 ICN852114:ICR852114 IMJ852114:IMN852114 IWF852114:IWJ852114 JGB852114:JGF852114 JPX852114:JQB852114 JZT852114:JZX852114 KJP852114:KJT852114 KTL852114:KTP852114 LDH852114:LDL852114 LND852114:LNH852114 LWZ852114:LXD852114 MGV852114:MGZ852114 MQR852114:MQV852114 NAN852114:NAR852114 NKJ852114:NKN852114 NUF852114:NUJ852114 OEB852114:OEF852114 ONX852114:OOB852114 OXT852114:OXX852114 PHP852114:PHT852114 PRL852114:PRP852114 QBH852114:QBL852114 QLD852114:QLH852114 QUZ852114:QVD852114 REV852114:REZ852114 ROR852114:ROV852114 RYN852114:RYR852114 SIJ852114:SIN852114 SSF852114:SSJ852114 TCB852114:TCF852114 TLX852114:TMB852114 TVT852114:TVX852114 UFP852114:UFT852114 UPL852114:UPP852114 UZH852114:UZL852114 VJD852114:VJH852114 VSZ852114:VTD852114 WCV852114:WCZ852114 WMR852114:WMV852114 WWN852114:WWR852114 AF917650:AJ917650 KB917650:KF917650 TX917650:UB917650 ADT917650:ADX917650 ANP917650:ANT917650 AXL917650:AXP917650 BHH917650:BHL917650 BRD917650:BRH917650 CAZ917650:CBD917650 CKV917650:CKZ917650 CUR917650:CUV917650 DEN917650:DER917650 DOJ917650:DON917650 DYF917650:DYJ917650 EIB917650:EIF917650 ERX917650:ESB917650 FBT917650:FBX917650 FLP917650:FLT917650 FVL917650:FVP917650 GFH917650:GFL917650 GPD917650:GPH917650 GYZ917650:GZD917650 HIV917650:HIZ917650 HSR917650:HSV917650 ICN917650:ICR917650 IMJ917650:IMN917650 IWF917650:IWJ917650 JGB917650:JGF917650 JPX917650:JQB917650 JZT917650:JZX917650 KJP917650:KJT917650 KTL917650:KTP917650 LDH917650:LDL917650 LND917650:LNH917650 LWZ917650:LXD917650 MGV917650:MGZ917650 MQR917650:MQV917650 NAN917650:NAR917650 NKJ917650:NKN917650 NUF917650:NUJ917650 OEB917650:OEF917650 ONX917650:OOB917650 OXT917650:OXX917650 PHP917650:PHT917650 PRL917650:PRP917650 QBH917650:QBL917650 QLD917650:QLH917650 QUZ917650:QVD917650 REV917650:REZ917650 ROR917650:ROV917650 RYN917650:RYR917650 SIJ917650:SIN917650 SSF917650:SSJ917650 TCB917650:TCF917650 TLX917650:TMB917650 TVT917650:TVX917650 UFP917650:UFT917650 UPL917650:UPP917650 UZH917650:UZL917650 VJD917650:VJH917650 VSZ917650:VTD917650 WCV917650:WCZ917650 WMR917650:WMV917650 WWN917650:WWR917650 AF983186:AJ983186 KB983186:KF983186 TX983186:UB983186 ADT983186:ADX983186 ANP983186:ANT983186 AXL983186:AXP983186 BHH983186:BHL983186 BRD983186:BRH983186 CAZ983186:CBD983186 CKV983186:CKZ983186 CUR983186:CUV983186 DEN983186:DER983186 DOJ983186:DON983186 DYF983186:DYJ983186 EIB983186:EIF983186 ERX983186:ESB983186 FBT983186:FBX983186 FLP983186:FLT983186 FVL983186:FVP983186 GFH983186:GFL983186 GPD983186:GPH983186 GYZ983186:GZD983186 HIV983186:HIZ983186 HSR983186:HSV983186 ICN983186:ICR983186 IMJ983186:IMN983186 IWF983186:IWJ983186 JGB983186:JGF983186 JPX983186:JQB983186 JZT983186:JZX983186 KJP983186:KJT983186 KTL983186:KTP983186 LDH983186:LDL983186 LND983186:LNH983186 LWZ983186:LXD983186 MGV983186:MGZ983186 MQR983186:MQV983186 NAN983186:NAR983186 NKJ983186:NKN983186 NUF983186:NUJ983186 OEB983186:OEF983186 ONX983186:OOB983186 OXT983186:OXX983186 PHP983186:PHT983186 PRL983186:PRP983186 QBH983186:QBL983186 QLD983186:QLH983186 QUZ983186:QVD983186 REV983186:REZ983186 ROR983186:ROV983186 RYN983186:RYR983186 SIJ983186:SIN983186 SSF983186:SSJ983186 TCB983186:TCF983186 TLX983186:TMB983186 TVT983186:TVX983186 UFP983186:UFT983186 UPL983186:UPP983186 UZH983186:UZL983186 VJD983186:VJH983186 VSZ983186:VTD983186 WCV983186:WCZ983186 WMR983186:WMV983186 WWN983186:WWR983186 B190 IX190 ST190 ACP190 AML190 AWH190 BGD190 BPZ190 BZV190 CJR190 CTN190 DDJ190 DNF190 DXB190 EGX190 EQT190 FAP190 FKL190 FUH190 GED190 GNZ190 GXV190 HHR190 HRN190 IBJ190 ILF190 IVB190 JEX190 JOT190 JYP190 KIL190 KSH190 LCD190 LLZ190 LVV190 MFR190 MPN190 MZJ190 NJF190 NTB190 OCX190 OMT190 OWP190 PGL190 PQH190 QAD190 QJZ190 QTV190 RDR190 RNN190 RXJ190 SHF190 SRB190 TAX190 TKT190 TUP190 UEL190 UOH190 UYD190 VHZ190 VRV190 WBR190 WLN190 WVJ190 B65726 IX65726 ST65726 ACP65726 AML65726 AWH65726 BGD65726 BPZ65726 BZV65726 CJR65726 CTN65726 DDJ65726 DNF65726 DXB65726 EGX65726 EQT65726 FAP65726 FKL65726 FUH65726 GED65726 GNZ65726 GXV65726 HHR65726 HRN65726 IBJ65726 ILF65726 IVB65726 JEX65726 JOT65726 JYP65726 KIL65726 KSH65726 LCD65726 LLZ65726 LVV65726 MFR65726 MPN65726 MZJ65726 NJF65726 NTB65726 OCX65726 OMT65726 OWP65726 PGL65726 PQH65726 QAD65726 QJZ65726 QTV65726 RDR65726 RNN65726 RXJ65726 SHF65726 SRB65726 TAX65726 TKT65726 TUP65726 UEL65726 UOH65726 UYD65726 VHZ65726 VRV65726 WBR65726 WLN65726 WVJ65726 B131262 IX131262 ST131262 ACP131262 AML131262 AWH131262 BGD131262 BPZ131262 BZV131262 CJR131262 CTN131262 DDJ131262 DNF131262 DXB131262 EGX131262 EQT131262 FAP131262 FKL131262 FUH131262 GED131262 GNZ131262 GXV131262 HHR131262 HRN131262 IBJ131262 ILF131262 IVB131262 JEX131262 JOT131262 JYP131262 KIL131262 KSH131262 LCD131262 LLZ131262 LVV131262 MFR131262 MPN131262 MZJ131262 NJF131262 NTB131262 OCX131262 OMT131262 OWP131262 PGL131262 PQH131262 QAD131262 QJZ131262 QTV131262 RDR131262 RNN131262 RXJ131262 SHF131262 SRB131262 TAX131262 TKT131262 TUP131262 UEL131262 UOH131262 UYD131262 VHZ131262 VRV131262 WBR131262 WLN131262 WVJ131262 B196798 IX196798 ST196798 ACP196798 AML196798 AWH196798 BGD196798 BPZ196798 BZV196798 CJR196798 CTN196798 DDJ196798 DNF196798 DXB196798 EGX196798 EQT196798 FAP196798 FKL196798 FUH196798 GED196798 GNZ196798 GXV196798 HHR196798 HRN196798 IBJ196798 ILF196798 IVB196798 JEX196798 JOT196798 JYP196798 KIL196798 KSH196798 LCD196798 LLZ196798 LVV196798 MFR196798 MPN196798 MZJ196798 NJF196798 NTB196798 OCX196798 OMT196798 OWP196798 PGL196798 PQH196798 QAD196798 QJZ196798 QTV196798 RDR196798 RNN196798 RXJ196798 SHF196798 SRB196798 TAX196798 TKT196798 TUP196798 UEL196798 UOH196798 UYD196798 VHZ196798 VRV196798 WBR196798 WLN196798 WVJ196798 B262334 IX262334 ST262334 ACP262334 AML262334 AWH262334 BGD262334 BPZ262334 BZV262334 CJR262334 CTN262334 DDJ262334 DNF262334 DXB262334 EGX262334 EQT262334 FAP262334 FKL262334 FUH262334 GED262334 GNZ262334 GXV262334 HHR262334 HRN262334 IBJ262334 ILF262334 IVB262334 JEX262334 JOT262334 JYP262334 KIL262334 KSH262334 LCD262334 LLZ262334 LVV262334 MFR262334 MPN262334 MZJ262334 NJF262334 NTB262334 OCX262334 OMT262334 OWP262334 PGL262334 PQH262334 QAD262334 QJZ262334 QTV262334 RDR262334 RNN262334 RXJ262334 SHF262334 SRB262334 TAX262334 TKT262334 TUP262334 UEL262334 UOH262334 UYD262334 VHZ262334 VRV262334 WBR262334 WLN262334 WVJ262334 B327870 IX327870 ST327870 ACP327870 AML327870 AWH327870 BGD327870 BPZ327870 BZV327870 CJR327870 CTN327870 DDJ327870 DNF327870 DXB327870 EGX327870 EQT327870 FAP327870 FKL327870 FUH327870 GED327870 GNZ327870 GXV327870 HHR327870 HRN327870 IBJ327870 ILF327870 IVB327870 JEX327870 JOT327870 JYP327870 KIL327870 KSH327870 LCD327870 LLZ327870 LVV327870 MFR327870 MPN327870 MZJ327870 NJF327870 NTB327870 OCX327870 OMT327870 OWP327870 PGL327870 PQH327870 QAD327870 QJZ327870 QTV327870 RDR327870 RNN327870 RXJ327870 SHF327870 SRB327870 TAX327870 TKT327870 TUP327870 UEL327870 UOH327870 UYD327870 VHZ327870 VRV327870 WBR327870 WLN327870 WVJ327870 B393406 IX393406 ST393406 ACP393406 AML393406 AWH393406 BGD393406 BPZ393406 BZV393406 CJR393406 CTN393406 DDJ393406 DNF393406 DXB393406 EGX393406 EQT393406 FAP393406 FKL393406 FUH393406 GED393406 GNZ393406 GXV393406 HHR393406 HRN393406 IBJ393406 ILF393406 IVB393406 JEX393406 JOT393406 JYP393406 KIL393406 KSH393406 LCD393406 LLZ393406 LVV393406 MFR393406 MPN393406 MZJ393406 NJF393406 NTB393406 OCX393406 OMT393406 OWP393406 PGL393406 PQH393406 QAD393406 QJZ393406 QTV393406 RDR393406 RNN393406 RXJ393406 SHF393406 SRB393406 TAX393406 TKT393406 TUP393406 UEL393406 UOH393406 UYD393406 VHZ393406 VRV393406 WBR393406 WLN393406 WVJ393406 B458942 IX458942 ST458942 ACP458942 AML458942 AWH458942 BGD458942 BPZ458942 BZV458942 CJR458942 CTN458942 DDJ458942 DNF458942 DXB458942 EGX458942 EQT458942 FAP458942 FKL458942 FUH458942 GED458942 GNZ458942 GXV458942 HHR458942 HRN458942 IBJ458942 ILF458942 IVB458942 JEX458942 JOT458942 JYP458942 KIL458942 KSH458942 LCD458942 LLZ458942 LVV458942 MFR458942 MPN458942 MZJ458942 NJF458942 NTB458942 OCX458942 OMT458942 OWP458942 PGL458942 PQH458942 QAD458942 QJZ458942 QTV458942 RDR458942 RNN458942 RXJ458942 SHF458942 SRB458942 TAX458942 TKT458942 TUP458942 UEL458942 UOH458942 UYD458942 VHZ458942 VRV458942 WBR458942 WLN458942 WVJ458942 B524478 IX524478 ST524478 ACP524478 AML524478 AWH524478 BGD524478 BPZ524478 BZV524478 CJR524478 CTN524478 DDJ524478 DNF524478 DXB524478 EGX524478 EQT524478 FAP524478 FKL524478 FUH524478 GED524478 GNZ524478 GXV524478 HHR524478 HRN524478 IBJ524478 ILF524478 IVB524478 JEX524478 JOT524478 JYP524478 KIL524478 KSH524478 LCD524478 LLZ524478 LVV524478 MFR524478 MPN524478 MZJ524478 NJF524478 NTB524478 OCX524478 OMT524478 OWP524478 PGL524478 PQH524478 QAD524478 QJZ524478 QTV524478 RDR524478 RNN524478 RXJ524478 SHF524478 SRB524478 TAX524478 TKT524478 TUP524478 UEL524478 UOH524478 UYD524478 VHZ524478 VRV524478 WBR524478 WLN524478 WVJ524478 B590014 IX590014 ST590014 ACP590014 AML590014 AWH590014 BGD590014 BPZ590014 BZV590014 CJR590014 CTN590014 DDJ590014 DNF590014 DXB590014 EGX590014 EQT590014 FAP590014 FKL590014 FUH590014 GED590014 GNZ590014 GXV590014 HHR590014 HRN590014 IBJ590014 ILF590014 IVB590014 JEX590014 JOT590014 JYP590014 KIL590014 KSH590014 LCD590014 LLZ590014 LVV590014 MFR590014 MPN590014 MZJ590014 NJF590014 NTB590014 OCX590014 OMT590014 OWP590014 PGL590014 PQH590014 QAD590014 QJZ590014 QTV590014 RDR590014 RNN590014 RXJ590014 SHF590014 SRB590014 TAX590014 TKT590014 TUP590014 UEL590014 UOH590014 UYD590014 VHZ590014 VRV590014 WBR590014 WLN590014 WVJ590014 B655550 IX655550 ST655550 ACP655550 AML655550 AWH655550 BGD655550 BPZ655550 BZV655550 CJR655550 CTN655550 DDJ655550 DNF655550 DXB655550 EGX655550 EQT655550 FAP655550 FKL655550 FUH655550 GED655550 GNZ655550 GXV655550 HHR655550 HRN655550 IBJ655550 ILF655550 IVB655550 JEX655550 JOT655550 JYP655550 KIL655550 KSH655550 LCD655550 LLZ655550 LVV655550 MFR655550 MPN655550 MZJ655550 NJF655550 NTB655550 OCX655550 OMT655550 OWP655550 PGL655550 PQH655550 QAD655550 QJZ655550 QTV655550 RDR655550 RNN655550 RXJ655550 SHF655550 SRB655550 TAX655550 TKT655550 TUP655550 UEL655550 UOH655550 UYD655550 VHZ655550 VRV655550 WBR655550 WLN655550 WVJ655550 B721086 IX721086 ST721086 ACP721086 AML721086 AWH721086 BGD721086 BPZ721086 BZV721086 CJR721086 CTN721086 DDJ721086 DNF721086 DXB721086 EGX721086 EQT721086 FAP721086 FKL721086 FUH721086 GED721086 GNZ721086 GXV721086 HHR721086 HRN721086 IBJ721086 ILF721086 IVB721086 JEX721086 JOT721086 JYP721086 KIL721086 KSH721086 LCD721086 LLZ721086 LVV721086 MFR721086 MPN721086 MZJ721086 NJF721086 NTB721086 OCX721086 OMT721086 OWP721086 PGL721086 PQH721086 QAD721086 QJZ721086 QTV721086 RDR721086 RNN721086 RXJ721086 SHF721086 SRB721086 TAX721086 TKT721086 TUP721086 UEL721086 UOH721086 UYD721086 VHZ721086 VRV721086 WBR721086 WLN721086 WVJ721086 B786622 IX786622 ST786622 ACP786622 AML786622 AWH786622 BGD786622 BPZ786622 BZV786622 CJR786622 CTN786622 DDJ786622 DNF786622 DXB786622 EGX786622 EQT786622 FAP786622 FKL786622 FUH786622 GED786622 GNZ786622 GXV786622 HHR786622 HRN786622 IBJ786622 ILF786622 IVB786622 JEX786622 JOT786622 JYP786622 KIL786622 KSH786622 LCD786622 LLZ786622 LVV786622 MFR786622 MPN786622 MZJ786622 NJF786622 NTB786622 OCX786622 OMT786622 OWP786622 PGL786622 PQH786622 QAD786622 QJZ786622 QTV786622 RDR786622 RNN786622 RXJ786622 SHF786622 SRB786622 TAX786622 TKT786622 TUP786622 UEL786622 UOH786622 UYD786622 VHZ786622 VRV786622 WBR786622 WLN786622 WVJ786622 B852158 IX852158 ST852158 ACP852158 AML852158 AWH852158 BGD852158 BPZ852158 BZV852158 CJR852158 CTN852158 DDJ852158 DNF852158 DXB852158 EGX852158 EQT852158 FAP852158 FKL852158 FUH852158 GED852158 GNZ852158 GXV852158 HHR852158 HRN852158 IBJ852158 ILF852158 IVB852158 JEX852158 JOT852158 JYP852158 KIL852158 KSH852158 LCD852158 LLZ852158 LVV852158 MFR852158 MPN852158 MZJ852158 NJF852158 NTB852158 OCX852158 OMT852158 OWP852158 PGL852158 PQH852158 QAD852158 QJZ852158 QTV852158 RDR852158 RNN852158 RXJ852158 SHF852158 SRB852158 TAX852158 TKT852158 TUP852158 UEL852158 UOH852158 UYD852158 VHZ852158 VRV852158 WBR852158 WLN852158 WVJ852158 B917694 IX917694 ST917694 ACP917694 AML917694 AWH917694 BGD917694 BPZ917694 BZV917694 CJR917694 CTN917694 DDJ917694 DNF917694 DXB917694 EGX917694 EQT917694 FAP917694 FKL917694 FUH917694 GED917694 GNZ917694 GXV917694 HHR917694 HRN917694 IBJ917694 ILF917694 IVB917694 JEX917694 JOT917694 JYP917694 KIL917694 KSH917694 LCD917694 LLZ917694 LVV917694 MFR917694 MPN917694 MZJ917694 NJF917694 NTB917694 OCX917694 OMT917694 OWP917694 PGL917694 PQH917694 QAD917694 QJZ917694 QTV917694 RDR917694 RNN917694 RXJ917694 SHF917694 SRB917694 TAX917694 TKT917694 TUP917694 UEL917694 UOH917694 UYD917694 VHZ917694 VRV917694 WBR917694 WLN917694 WVJ917694 B983230 IX983230 ST983230 ACP983230 AML983230 AWH983230 BGD983230 BPZ983230 BZV983230 CJR983230 CTN983230 DDJ983230 DNF983230 DXB983230 EGX983230 EQT983230 FAP983230 FKL983230 FUH983230 GED983230 GNZ983230 GXV983230 HHR983230 HRN983230 IBJ983230 ILF983230 IVB983230 JEX983230 JOT983230 JYP983230 KIL983230 KSH983230 LCD983230 LLZ983230 LVV983230 MFR983230 MPN983230 MZJ983230 NJF983230 NTB983230 OCX983230 OMT983230 OWP983230 PGL983230 PQH983230 QAD983230 QJZ983230 QTV983230 RDR983230 RNN983230 RXJ983230 SHF983230 SRB983230 TAX983230 TKT983230 TUP983230 UEL983230 UOH983230 UYD983230 VHZ983230 VRV983230 WBR983230 WLN983230 WVJ983230 B196 IX196 ST196 ACP196 AML196 AWH196 BGD196 BPZ196 BZV196 CJR196 CTN196 DDJ196 DNF196 DXB196 EGX196 EQT196 FAP196 FKL196 FUH196 GED196 GNZ196 GXV196 HHR196 HRN196 IBJ196 ILF196 IVB196 JEX196 JOT196 JYP196 KIL196 KSH196 LCD196 LLZ196 LVV196 MFR196 MPN196 MZJ196 NJF196 NTB196 OCX196 OMT196 OWP196 PGL196 PQH196 QAD196 QJZ196 QTV196 RDR196 RNN196 RXJ196 SHF196 SRB196 TAX196 TKT196 TUP196 UEL196 UOH196 UYD196 VHZ196 VRV196 WBR196 WLN196 WVJ196 B65732 IX65732 ST65732 ACP65732 AML65732 AWH65732 BGD65732 BPZ65732 BZV65732 CJR65732 CTN65732 DDJ65732 DNF65732 DXB65732 EGX65732 EQT65732 FAP65732 FKL65732 FUH65732 GED65732 GNZ65732 GXV65732 HHR65732 HRN65732 IBJ65732 ILF65732 IVB65732 JEX65732 JOT65732 JYP65732 KIL65732 KSH65732 LCD65732 LLZ65732 LVV65732 MFR65732 MPN65732 MZJ65732 NJF65732 NTB65732 OCX65732 OMT65732 OWP65732 PGL65732 PQH65732 QAD65732 QJZ65732 QTV65732 RDR65732 RNN65732 RXJ65732 SHF65732 SRB65732 TAX65732 TKT65732 TUP65732 UEL65732 UOH65732 UYD65732 VHZ65732 VRV65732 WBR65732 WLN65732 WVJ65732 B131268 IX131268 ST131268 ACP131268 AML131268 AWH131268 BGD131268 BPZ131268 BZV131268 CJR131268 CTN131268 DDJ131268 DNF131268 DXB131268 EGX131268 EQT131268 FAP131268 FKL131268 FUH131268 GED131268 GNZ131268 GXV131268 HHR131268 HRN131268 IBJ131268 ILF131268 IVB131268 JEX131268 JOT131268 JYP131268 KIL131268 KSH131268 LCD131268 LLZ131268 LVV131268 MFR131268 MPN131268 MZJ131268 NJF131268 NTB131268 OCX131268 OMT131268 OWP131268 PGL131268 PQH131268 QAD131268 QJZ131268 QTV131268 RDR131268 RNN131268 RXJ131268 SHF131268 SRB131268 TAX131268 TKT131268 TUP131268 UEL131268 UOH131268 UYD131268 VHZ131268 VRV131268 WBR131268 WLN131268 WVJ131268 B196804 IX196804 ST196804 ACP196804 AML196804 AWH196804 BGD196804 BPZ196804 BZV196804 CJR196804 CTN196804 DDJ196804 DNF196804 DXB196804 EGX196804 EQT196804 FAP196804 FKL196804 FUH196804 GED196804 GNZ196804 GXV196804 HHR196804 HRN196804 IBJ196804 ILF196804 IVB196804 JEX196804 JOT196804 JYP196804 KIL196804 KSH196804 LCD196804 LLZ196804 LVV196804 MFR196804 MPN196804 MZJ196804 NJF196804 NTB196804 OCX196804 OMT196804 OWP196804 PGL196804 PQH196804 QAD196804 QJZ196804 QTV196804 RDR196804 RNN196804 RXJ196804 SHF196804 SRB196804 TAX196804 TKT196804 TUP196804 UEL196804 UOH196804 UYD196804 VHZ196804 VRV196804 WBR196804 WLN196804 WVJ196804 B262340 IX262340 ST262340 ACP262340 AML262340 AWH262340 BGD262340 BPZ262340 BZV262340 CJR262340 CTN262340 DDJ262340 DNF262340 DXB262340 EGX262340 EQT262340 FAP262340 FKL262340 FUH262340 GED262340 GNZ262340 GXV262340 HHR262340 HRN262340 IBJ262340 ILF262340 IVB262340 JEX262340 JOT262340 JYP262340 KIL262340 KSH262340 LCD262340 LLZ262340 LVV262340 MFR262340 MPN262340 MZJ262340 NJF262340 NTB262340 OCX262340 OMT262340 OWP262340 PGL262340 PQH262340 QAD262340 QJZ262340 QTV262340 RDR262340 RNN262340 RXJ262340 SHF262340 SRB262340 TAX262340 TKT262340 TUP262340 UEL262340 UOH262340 UYD262340 VHZ262340 VRV262340 WBR262340 WLN262340 WVJ262340 B327876 IX327876 ST327876 ACP327876 AML327876 AWH327876 BGD327876 BPZ327876 BZV327876 CJR327876 CTN327876 DDJ327876 DNF327876 DXB327876 EGX327876 EQT327876 FAP327876 FKL327876 FUH327876 GED327876 GNZ327876 GXV327876 HHR327876 HRN327876 IBJ327876 ILF327876 IVB327876 JEX327876 JOT327876 JYP327876 KIL327876 KSH327876 LCD327876 LLZ327876 LVV327876 MFR327876 MPN327876 MZJ327876 NJF327876 NTB327876 OCX327876 OMT327876 OWP327876 PGL327876 PQH327876 QAD327876 QJZ327876 QTV327876 RDR327876 RNN327876 RXJ327876 SHF327876 SRB327876 TAX327876 TKT327876 TUP327876 UEL327876 UOH327876 UYD327876 VHZ327876 VRV327876 WBR327876 WLN327876 WVJ327876 B393412 IX393412 ST393412 ACP393412 AML393412 AWH393412 BGD393412 BPZ393412 BZV393412 CJR393412 CTN393412 DDJ393412 DNF393412 DXB393412 EGX393412 EQT393412 FAP393412 FKL393412 FUH393412 GED393412 GNZ393412 GXV393412 HHR393412 HRN393412 IBJ393412 ILF393412 IVB393412 JEX393412 JOT393412 JYP393412 KIL393412 KSH393412 LCD393412 LLZ393412 LVV393412 MFR393412 MPN393412 MZJ393412 NJF393412 NTB393412 OCX393412 OMT393412 OWP393412 PGL393412 PQH393412 QAD393412 QJZ393412 QTV393412 RDR393412 RNN393412 RXJ393412 SHF393412 SRB393412 TAX393412 TKT393412 TUP393412 UEL393412 UOH393412 UYD393412 VHZ393412 VRV393412 WBR393412 WLN393412 WVJ393412 B458948 IX458948 ST458948 ACP458948 AML458948 AWH458948 BGD458948 BPZ458948 BZV458948 CJR458948 CTN458948 DDJ458948 DNF458948 DXB458948 EGX458948 EQT458948 FAP458948 FKL458948 FUH458948 GED458948 GNZ458948 GXV458948 HHR458948 HRN458948 IBJ458948 ILF458948 IVB458948 JEX458948 JOT458948 JYP458948 KIL458948 KSH458948 LCD458948 LLZ458948 LVV458948 MFR458948 MPN458948 MZJ458948 NJF458948 NTB458948 OCX458948 OMT458948 OWP458948 PGL458948 PQH458948 QAD458948 QJZ458948 QTV458948 RDR458948 RNN458948 RXJ458948 SHF458948 SRB458948 TAX458948 TKT458948 TUP458948 UEL458948 UOH458948 UYD458948 VHZ458948 VRV458948 WBR458948 WLN458948 WVJ458948 B524484 IX524484 ST524484 ACP524484 AML524484 AWH524484 BGD524484 BPZ524484 BZV524484 CJR524484 CTN524484 DDJ524484 DNF524484 DXB524484 EGX524484 EQT524484 FAP524484 FKL524484 FUH524484 GED524484 GNZ524484 GXV524484 HHR524484 HRN524484 IBJ524484 ILF524484 IVB524484 JEX524484 JOT524484 JYP524484 KIL524484 KSH524484 LCD524484 LLZ524484 LVV524484 MFR524484 MPN524484 MZJ524484 NJF524484 NTB524484 OCX524484 OMT524484 OWP524484 PGL524484 PQH524484 QAD524484 QJZ524484 QTV524484 RDR524484 RNN524484 RXJ524484 SHF524484 SRB524484 TAX524484 TKT524484 TUP524484 UEL524484 UOH524484 UYD524484 VHZ524484 VRV524484 WBR524484 WLN524484 WVJ524484 B590020 IX590020 ST590020 ACP590020 AML590020 AWH590020 BGD590020 BPZ590020 BZV590020 CJR590020 CTN590020 DDJ590020 DNF590020 DXB590020 EGX590020 EQT590020 FAP590020 FKL590020 FUH590020 GED590020 GNZ590020 GXV590020 HHR590020 HRN590020 IBJ590020 ILF590020 IVB590020 JEX590020 JOT590020 JYP590020 KIL590020 KSH590020 LCD590020 LLZ590020 LVV590020 MFR590020 MPN590020 MZJ590020 NJF590020 NTB590020 OCX590020 OMT590020 OWP590020 PGL590020 PQH590020 QAD590020 QJZ590020 QTV590020 RDR590020 RNN590020 RXJ590020 SHF590020 SRB590020 TAX590020 TKT590020 TUP590020 UEL590020 UOH590020 UYD590020 VHZ590020 VRV590020 WBR590020 WLN590020 WVJ590020 B655556 IX655556 ST655556 ACP655556 AML655556 AWH655556 BGD655556 BPZ655556 BZV655556 CJR655556 CTN655556 DDJ655556 DNF655556 DXB655556 EGX655556 EQT655556 FAP655556 FKL655556 FUH655556 GED655556 GNZ655556 GXV655556 HHR655556 HRN655556 IBJ655556 ILF655556 IVB655556 JEX655556 JOT655556 JYP655556 KIL655556 KSH655556 LCD655556 LLZ655556 LVV655556 MFR655556 MPN655556 MZJ655556 NJF655556 NTB655556 OCX655556 OMT655556 OWP655556 PGL655556 PQH655556 QAD655556 QJZ655556 QTV655556 RDR655556 RNN655556 RXJ655556 SHF655556 SRB655556 TAX655556 TKT655556 TUP655556 UEL655556 UOH655556 UYD655556 VHZ655556 VRV655556 WBR655556 WLN655556 WVJ655556 B721092 IX721092 ST721092 ACP721092 AML721092 AWH721092 BGD721092 BPZ721092 BZV721092 CJR721092 CTN721092 DDJ721092 DNF721092 DXB721092 EGX721092 EQT721092 FAP721092 FKL721092 FUH721092 GED721092 GNZ721092 GXV721092 HHR721092 HRN721092 IBJ721092 ILF721092 IVB721092 JEX721092 JOT721092 JYP721092 KIL721092 KSH721092 LCD721092 LLZ721092 LVV721092 MFR721092 MPN721092 MZJ721092 NJF721092 NTB721092 OCX721092 OMT721092 OWP721092 PGL721092 PQH721092 QAD721092 QJZ721092 QTV721092 RDR721092 RNN721092 RXJ721092 SHF721092 SRB721092 TAX721092 TKT721092 TUP721092 UEL721092 UOH721092 UYD721092 VHZ721092 VRV721092 WBR721092 WLN721092 WVJ721092 B786628 IX786628 ST786628 ACP786628 AML786628 AWH786628 BGD786628 BPZ786628 BZV786628 CJR786628 CTN786628 DDJ786628 DNF786628 DXB786628 EGX786628 EQT786628 FAP786628 FKL786628 FUH786628 GED786628 GNZ786628 GXV786628 HHR786628 HRN786628 IBJ786628 ILF786628 IVB786628 JEX786628 JOT786628 JYP786628 KIL786628 KSH786628 LCD786628 LLZ786628 LVV786628 MFR786628 MPN786628 MZJ786628 NJF786628 NTB786628 OCX786628 OMT786628 OWP786628 PGL786628 PQH786628 QAD786628 QJZ786628 QTV786628 RDR786628 RNN786628 RXJ786628 SHF786628 SRB786628 TAX786628 TKT786628 TUP786628 UEL786628 UOH786628 UYD786628 VHZ786628 VRV786628 WBR786628 WLN786628 WVJ786628 B852164 IX852164 ST852164 ACP852164 AML852164 AWH852164 BGD852164 BPZ852164 BZV852164 CJR852164 CTN852164 DDJ852164 DNF852164 DXB852164 EGX852164 EQT852164 FAP852164 FKL852164 FUH852164 GED852164 GNZ852164 GXV852164 HHR852164 HRN852164 IBJ852164 ILF852164 IVB852164 JEX852164 JOT852164 JYP852164 KIL852164 KSH852164 LCD852164 LLZ852164 LVV852164 MFR852164 MPN852164 MZJ852164 NJF852164 NTB852164 OCX852164 OMT852164 OWP852164 PGL852164 PQH852164 QAD852164 QJZ852164 QTV852164 RDR852164 RNN852164 RXJ852164 SHF852164 SRB852164 TAX852164 TKT852164 TUP852164 UEL852164 UOH852164 UYD852164 VHZ852164 VRV852164 WBR852164 WLN852164 WVJ852164 B917700 IX917700 ST917700 ACP917700 AML917700 AWH917700 BGD917700 BPZ917700 BZV917700 CJR917700 CTN917700 DDJ917700 DNF917700 DXB917700 EGX917700 EQT917700 FAP917700 FKL917700 FUH917700 GED917700 GNZ917700 GXV917700 HHR917700 HRN917700 IBJ917700 ILF917700 IVB917700 JEX917700 JOT917700 JYP917700 KIL917700 KSH917700 LCD917700 LLZ917700 LVV917700 MFR917700 MPN917700 MZJ917700 NJF917700 NTB917700 OCX917700 OMT917700 OWP917700 PGL917700 PQH917700 QAD917700 QJZ917700 QTV917700 RDR917700 RNN917700 RXJ917700 SHF917700 SRB917700 TAX917700 TKT917700 TUP917700 UEL917700 UOH917700 UYD917700 VHZ917700 VRV917700 WBR917700 WLN917700 WVJ917700 B983236 IX983236 ST983236 ACP983236 AML983236 AWH983236 BGD983236 BPZ983236 BZV983236 CJR983236 CTN983236 DDJ983236 DNF983236 DXB983236 EGX983236 EQT983236 FAP983236 FKL983236 FUH983236 GED983236 GNZ983236 GXV983236 HHR983236 HRN983236 IBJ983236 ILF983236 IVB983236 JEX983236 JOT983236 JYP983236 KIL983236 KSH983236 LCD983236 LLZ983236 LVV983236 MFR983236 MPN983236 MZJ983236 NJF983236 NTB983236 OCX983236 OMT983236 OWP983236 PGL983236 PQH983236 QAD983236 QJZ983236 QTV983236 RDR983236 RNN983236 RXJ983236 SHF983236 SRB983236 TAX983236 TKT983236 TUP983236 UEL983236 UOH983236 UYD983236 VHZ983236 VRV983236 WBR983236 WLN983236 WVJ983236 B201 IX201 ST201 ACP201 AML201 AWH201 BGD201 BPZ201 BZV201 CJR201 CTN201 DDJ201 DNF201 DXB201 EGX201 EQT201 FAP201 FKL201 FUH201 GED201 GNZ201 GXV201 HHR201 HRN201 IBJ201 ILF201 IVB201 JEX201 JOT201 JYP201 KIL201 KSH201 LCD201 LLZ201 LVV201 MFR201 MPN201 MZJ201 NJF201 NTB201 OCX201 OMT201 OWP201 PGL201 PQH201 QAD201 QJZ201 QTV201 RDR201 RNN201 RXJ201 SHF201 SRB201 TAX201 TKT201 TUP201 UEL201 UOH201 UYD201 VHZ201 VRV201 WBR201 WLN201 WVJ201 B65737 IX65737 ST65737 ACP65737 AML65737 AWH65737 BGD65737 BPZ65737 BZV65737 CJR65737 CTN65737 DDJ65737 DNF65737 DXB65737 EGX65737 EQT65737 FAP65737 FKL65737 FUH65737 GED65737 GNZ65737 GXV65737 HHR65737 HRN65737 IBJ65737 ILF65737 IVB65737 JEX65737 JOT65737 JYP65737 KIL65737 KSH65737 LCD65737 LLZ65737 LVV65737 MFR65737 MPN65737 MZJ65737 NJF65737 NTB65737 OCX65737 OMT65737 OWP65737 PGL65737 PQH65737 QAD65737 QJZ65737 QTV65737 RDR65737 RNN65737 RXJ65737 SHF65737 SRB65737 TAX65737 TKT65737 TUP65737 UEL65737 UOH65737 UYD65737 VHZ65737 VRV65737 WBR65737 WLN65737 WVJ65737 B131273 IX131273 ST131273 ACP131273 AML131273 AWH131273 BGD131273 BPZ131273 BZV131273 CJR131273 CTN131273 DDJ131273 DNF131273 DXB131273 EGX131273 EQT131273 FAP131273 FKL131273 FUH131273 GED131273 GNZ131273 GXV131273 HHR131273 HRN131273 IBJ131273 ILF131273 IVB131273 JEX131273 JOT131273 JYP131273 KIL131273 KSH131273 LCD131273 LLZ131273 LVV131273 MFR131273 MPN131273 MZJ131273 NJF131273 NTB131273 OCX131273 OMT131273 OWP131273 PGL131273 PQH131273 QAD131273 QJZ131273 QTV131273 RDR131273 RNN131273 RXJ131273 SHF131273 SRB131273 TAX131273 TKT131273 TUP131273 UEL131273 UOH131273 UYD131273 VHZ131273 VRV131273 WBR131273 WLN131273 WVJ131273 B196809 IX196809 ST196809 ACP196809 AML196809 AWH196809 BGD196809 BPZ196809 BZV196809 CJR196809 CTN196809 DDJ196809 DNF196809 DXB196809 EGX196809 EQT196809 FAP196809 FKL196809 FUH196809 GED196809 GNZ196809 GXV196809 HHR196809 HRN196809 IBJ196809 ILF196809 IVB196809 JEX196809 JOT196809 JYP196809 KIL196809 KSH196809 LCD196809 LLZ196809 LVV196809 MFR196809 MPN196809 MZJ196809 NJF196809 NTB196809 OCX196809 OMT196809 OWP196809 PGL196809 PQH196809 QAD196809 QJZ196809 QTV196809 RDR196809 RNN196809 RXJ196809 SHF196809 SRB196809 TAX196809 TKT196809 TUP196809 UEL196809 UOH196809 UYD196809 VHZ196809 VRV196809 WBR196809 WLN196809 WVJ196809 B262345 IX262345 ST262345 ACP262345 AML262345 AWH262345 BGD262345 BPZ262345 BZV262345 CJR262345 CTN262345 DDJ262345 DNF262345 DXB262345 EGX262345 EQT262345 FAP262345 FKL262345 FUH262345 GED262345 GNZ262345 GXV262345 HHR262345 HRN262345 IBJ262345 ILF262345 IVB262345 JEX262345 JOT262345 JYP262345 KIL262345 KSH262345 LCD262345 LLZ262345 LVV262345 MFR262345 MPN262345 MZJ262345 NJF262345 NTB262345 OCX262345 OMT262345 OWP262345 PGL262345 PQH262345 QAD262345 QJZ262345 QTV262345 RDR262345 RNN262345 RXJ262345 SHF262345 SRB262345 TAX262345 TKT262345 TUP262345 UEL262345 UOH262345 UYD262345 VHZ262345 VRV262345 WBR262345 WLN262345 WVJ262345 B327881 IX327881 ST327881 ACP327881 AML327881 AWH327881 BGD327881 BPZ327881 BZV327881 CJR327881 CTN327881 DDJ327881 DNF327881 DXB327881 EGX327881 EQT327881 FAP327881 FKL327881 FUH327881 GED327881 GNZ327881 GXV327881 HHR327881 HRN327881 IBJ327881 ILF327881 IVB327881 JEX327881 JOT327881 JYP327881 KIL327881 KSH327881 LCD327881 LLZ327881 LVV327881 MFR327881 MPN327881 MZJ327881 NJF327881 NTB327881 OCX327881 OMT327881 OWP327881 PGL327881 PQH327881 QAD327881 QJZ327881 QTV327881 RDR327881 RNN327881 RXJ327881 SHF327881 SRB327881 TAX327881 TKT327881 TUP327881 UEL327881 UOH327881 UYD327881 VHZ327881 VRV327881 WBR327881 WLN327881 WVJ327881 B393417 IX393417 ST393417 ACP393417 AML393417 AWH393417 BGD393417 BPZ393417 BZV393417 CJR393417 CTN393417 DDJ393417 DNF393417 DXB393417 EGX393417 EQT393417 FAP393417 FKL393417 FUH393417 GED393417 GNZ393417 GXV393417 HHR393417 HRN393417 IBJ393417 ILF393417 IVB393417 JEX393417 JOT393417 JYP393417 KIL393417 KSH393417 LCD393417 LLZ393417 LVV393417 MFR393417 MPN393417 MZJ393417 NJF393417 NTB393417 OCX393417 OMT393417 OWP393417 PGL393417 PQH393417 QAD393417 QJZ393417 QTV393417 RDR393417 RNN393417 RXJ393417 SHF393417 SRB393417 TAX393417 TKT393417 TUP393417 UEL393417 UOH393417 UYD393417 VHZ393417 VRV393417 WBR393417 WLN393417 WVJ393417 B458953 IX458953 ST458953 ACP458953 AML458953 AWH458953 BGD458953 BPZ458953 BZV458953 CJR458953 CTN458953 DDJ458953 DNF458953 DXB458953 EGX458953 EQT458953 FAP458953 FKL458953 FUH458953 GED458953 GNZ458953 GXV458953 HHR458953 HRN458953 IBJ458953 ILF458953 IVB458953 JEX458953 JOT458953 JYP458953 KIL458953 KSH458953 LCD458953 LLZ458953 LVV458953 MFR458953 MPN458953 MZJ458953 NJF458953 NTB458953 OCX458953 OMT458953 OWP458953 PGL458953 PQH458953 QAD458953 QJZ458953 QTV458953 RDR458953 RNN458953 RXJ458953 SHF458953 SRB458953 TAX458953 TKT458953 TUP458953 UEL458953 UOH458953 UYD458953 VHZ458953 VRV458953 WBR458953 WLN458953 WVJ458953 B524489 IX524489 ST524489 ACP524489 AML524489 AWH524489 BGD524489 BPZ524489 BZV524489 CJR524489 CTN524489 DDJ524489 DNF524489 DXB524489 EGX524489 EQT524489 FAP524489 FKL524489 FUH524489 GED524489 GNZ524489 GXV524489 HHR524489 HRN524489 IBJ524489 ILF524489 IVB524489 JEX524489 JOT524489 JYP524489 KIL524489 KSH524489 LCD524489 LLZ524489 LVV524489 MFR524489 MPN524489 MZJ524489 NJF524489 NTB524489 OCX524489 OMT524489 OWP524489 PGL524489 PQH524489 QAD524489 QJZ524489 QTV524489 RDR524489 RNN524489 RXJ524489 SHF524489 SRB524489 TAX524489 TKT524489 TUP524489 UEL524489 UOH524489 UYD524489 VHZ524489 VRV524489 WBR524489 WLN524489 WVJ524489 B590025 IX590025 ST590025 ACP590025 AML590025 AWH590025 BGD590025 BPZ590025 BZV590025 CJR590025 CTN590025 DDJ590025 DNF590025 DXB590025 EGX590025 EQT590025 FAP590025 FKL590025 FUH590025 GED590025 GNZ590025 GXV590025 HHR590025 HRN590025 IBJ590025 ILF590025 IVB590025 JEX590025 JOT590025 JYP590025 KIL590025 KSH590025 LCD590025 LLZ590025 LVV590025 MFR590025 MPN590025 MZJ590025 NJF590025 NTB590025 OCX590025 OMT590025 OWP590025 PGL590025 PQH590025 QAD590025 QJZ590025 QTV590025 RDR590025 RNN590025 RXJ590025 SHF590025 SRB590025 TAX590025 TKT590025 TUP590025 UEL590025 UOH590025 UYD590025 VHZ590025 VRV590025 WBR590025 WLN590025 WVJ590025 B655561 IX655561 ST655561 ACP655561 AML655561 AWH655561 BGD655561 BPZ655561 BZV655561 CJR655561 CTN655561 DDJ655561 DNF655561 DXB655561 EGX655561 EQT655561 FAP655561 FKL655561 FUH655561 GED655561 GNZ655561 GXV655561 HHR655561 HRN655561 IBJ655561 ILF655561 IVB655561 JEX655561 JOT655561 JYP655561 KIL655561 KSH655561 LCD655561 LLZ655561 LVV655561 MFR655561 MPN655561 MZJ655561 NJF655561 NTB655561 OCX655561 OMT655561 OWP655561 PGL655561 PQH655561 QAD655561 QJZ655561 QTV655561 RDR655561 RNN655561 RXJ655561 SHF655561 SRB655561 TAX655561 TKT655561 TUP655561 UEL655561 UOH655561 UYD655561 VHZ655561 VRV655561 WBR655561 WLN655561 WVJ655561 B721097 IX721097 ST721097 ACP721097 AML721097 AWH721097 BGD721097 BPZ721097 BZV721097 CJR721097 CTN721097 DDJ721097 DNF721097 DXB721097 EGX721097 EQT721097 FAP721097 FKL721097 FUH721097 GED721097 GNZ721097 GXV721097 HHR721097 HRN721097 IBJ721097 ILF721097 IVB721097 JEX721097 JOT721097 JYP721097 KIL721097 KSH721097 LCD721097 LLZ721097 LVV721097 MFR721097 MPN721097 MZJ721097 NJF721097 NTB721097 OCX721097 OMT721097 OWP721097 PGL721097 PQH721097 QAD721097 QJZ721097 QTV721097 RDR721097 RNN721097 RXJ721097 SHF721097 SRB721097 TAX721097 TKT721097 TUP721097 UEL721097 UOH721097 UYD721097 VHZ721097 VRV721097 WBR721097 WLN721097 WVJ721097 B786633 IX786633 ST786633 ACP786633 AML786633 AWH786633 BGD786633 BPZ786633 BZV786633 CJR786633 CTN786633 DDJ786633 DNF786633 DXB786633 EGX786633 EQT786633 FAP786633 FKL786633 FUH786633 GED786633 GNZ786633 GXV786633 HHR786633 HRN786633 IBJ786633 ILF786633 IVB786633 JEX786633 JOT786633 JYP786633 KIL786633 KSH786633 LCD786633 LLZ786633 LVV786633 MFR786633 MPN786633 MZJ786633 NJF786633 NTB786633 OCX786633 OMT786633 OWP786633 PGL786633 PQH786633 QAD786633 QJZ786633 QTV786633 RDR786633 RNN786633 RXJ786633 SHF786633 SRB786633 TAX786633 TKT786633 TUP786633 UEL786633 UOH786633 UYD786633 VHZ786633 VRV786633 WBR786633 WLN786633 WVJ786633 B852169 IX852169 ST852169 ACP852169 AML852169 AWH852169 BGD852169 BPZ852169 BZV852169 CJR852169 CTN852169 DDJ852169 DNF852169 DXB852169 EGX852169 EQT852169 FAP852169 FKL852169 FUH852169 GED852169 GNZ852169 GXV852169 HHR852169 HRN852169 IBJ852169 ILF852169 IVB852169 JEX852169 JOT852169 JYP852169 KIL852169 KSH852169 LCD852169 LLZ852169 LVV852169 MFR852169 MPN852169 MZJ852169 NJF852169 NTB852169 OCX852169 OMT852169 OWP852169 PGL852169 PQH852169 QAD852169 QJZ852169 QTV852169 RDR852169 RNN852169 RXJ852169 SHF852169 SRB852169 TAX852169 TKT852169 TUP852169 UEL852169 UOH852169 UYD852169 VHZ852169 VRV852169 WBR852169 WLN852169 WVJ852169 B917705 IX917705 ST917705 ACP917705 AML917705 AWH917705 BGD917705 BPZ917705 BZV917705 CJR917705 CTN917705 DDJ917705 DNF917705 DXB917705 EGX917705 EQT917705 FAP917705 FKL917705 FUH917705 GED917705 GNZ917705 GXV917705 HHR917705 HRN917705 IBJ917705 ILF917705 IVB917705 JEX917705 JOT917705 JYP917705 KIL917705 KSH917705 LCD917705 LLZ917705 LVV917705 MFR917705 MPN917705 MZJ917705 NJF917705 NTB917705 OCX917705 OMT917705 OWP917705 PGL917705 PQH917705 QAD917705 QJZ917705 QTV917705 RDR917705 RNN917705 RXJ917705 SHF917705 SRB917705 TAX917705 TKT917705 TUP917705 UEL917705 UOH917705 UYD917705 VHZ917705 VRV917705 WBR917705 WLN917705 WVJ917705 B983241 IX983241 ST983241 ACP983241 AML983241 AWH983241 BGD983241 BPZ983241 BZV983241 CJR983241 CTN983241 DDJ983241 DNF983241 DXB983241 EGX983241 EQT983241 FAP983241 FKL983241 FUH983241 GED983241 GNZ983241 GXV983241 HHR983241 HRN983241 IBJ983241 ILF983241 IVB983241 JEX983241 JOT983241 JYP983241 KIL983241 KSH983241 LCD983241 LLZ983241 LVV983241 MFR983241 MPN983241 MZJ983241 NJF983241 NTB983241 OCX983241 OMT983241 OWP983241 PGL983241 PQH983241 QAD983241 QJZ983241 QTV983241 RDR983241 RNN983241 RXJ983241 SHF983241 SRB983241 TAX983241 TKT983241 TUP983241 UEL983241 UOH983241 UYD983241 VHZ983241 VRV983241 WBR983241 WLN983241 WVJ983241 B204 IX204 ST204 ACP204 AML204 AWH204 BGD204 BPZ204 BZV204 CJR204 CTN204 DDJ204 DNF204 DXB204 EGX204 EQT204 FAP204 FKL204 FUH204 GED204 GNZ204 GXV204 HHR204 HRN204 IBJ204 ILF204 IVB204 JEX204 JOT204 JYP204 KIL204 KSH204 LCD204 LLZ204 LVV204 MFR204 MPN204 MZJ204 NJF204 NTB204 OCX204 OMT204 OWP204 PGL204 PQH204 QAD204 QJZ204 QTV204 RDR204 RNN204 RXJ204 SHF204 SRB204 TAX204 TKT204 TUP204 UEL204 UOH204 UYD204 VHZ204 VRV204 WBR204 WLN204 WVJ204 B65740 IX65740 ST65740 ACP65740 AML65740 AWH65740 BGD65740 BPZ65740 BZV65740 CJR65740 CTN65740 DDJ65740 DNF65740 DXB65740 EGX65740 EQT65740 FAP65740 FKL65740 FUH65740 GED65740 GNZ65740 GXV65740 HHR65740 HRN65740 IBJ65740 ILF65740 IVB65740 JEX65740 JOT65740 JYP65740 KIL65740 KSH65740 LCD65740 LLZ65740 LVV65740 MFR65740 MPN65740 MZJ65740 NJF65740 NTB65740 OCX65740 OMT65740 OWP65740 PGL65740 PQH65740 QAD65740 QJZ65740 QTV65740 RDR65740 RNN65740 RXJ65740 SHF65740 SRB65740 TAX65740 TKT65740 TUP65740 UEL65740 UOH65740 UYD65740 VHZ65740 VRV65740 WBR65740 WLN65740 WVJ65740 B131276 IX131276 ST131276 ACP131276 AML131276 AWH131276 BGD131276 BPZ131276 BZV131276 CJR131276 CTN131276 DDJ131276 DNF131276 DXB131276 EGX131276 EQT131276 FAP131276 FKL131276 FUH131276 GED131276 GNZ131276 GXV131276 HHR131276 HRN131276 IBJ131276 ILF131276 IVB131276 JEX131276 JOT131276 JYP131276 KIL131276 KSH131276 LCD131276 LLZ131276 LVV131276 MFR131276 MPN131276 MZJ131276 NJF131276 NTB131276 OCX131276 OMT131276 OWP131276 PGL131276 PQH131276 QAD131276 QJZ131276 QTV131276 RDR131276 RNN131276 RXJ131276 SHF131276 SRB131276 TAX131276 TKT131276 TUP131276 UEL131276 UOH131276 UYD131276 VHZ131276 VRV131276 WBR131276 WLN131276 WVJ131276 B196812 IX196812 ST196812 ACP196812 AML196812 AWH196812 BGD196812 BPZ196812 BZV196812 CJR196812 CTN196812 DDJ196812 DNF196812 DXB196812 EGX196812 EQT196812 FAP196812 FKL196812 FUH196812 GED196812 GNZ196812 GXV196812 HHR196812 HRN196812 IBJ196812 ILF196812 IVB196812 JEX196812 JOT196812 JYP196812 KIL196812 KSH196812 LCD196812 LLZ196812 LVV196812 MFR196812 MPN196812 MZJ196812 NJF196812 NTB196812 OCX196812 OMT196812 OWP196812 PGL196812 PQH196812 QAD196812 QJZ196812 QTV196812 RDR196812 RNN196812 RXJ196812 SHF196812 SRB196812 TAX196812 TKT196812 TUP196812 UEL196812 UOH196812 UYD196812 VHZ196812 VRV196812 WBR196812 WLN196812 WVJ196812 B262348 IX262348 ST262348 ACP262348 AML262348 AWH262348 BGD262348 BPZ262348 BZV262348 CJR262348 CTN262348 DDJ262348 DNF262348 DXB262348 EGX262348 EQT262348 FAP262348 FKL262348 FUH262348 GED262348 GNZ262348 GXV262348 HHR262348 HRN262348 IBJ262348 ILF262348 IVB262348 JEX262348 JOT262348 JYP262348 KIL262348 KSH262348 LCD262348 LLZ262348 LVV262348 MFR262348 MPN262348 MZJ262348 NJF262348 NTB262348 OCX262348 OMT262348 OWP262348 PGL262348 PQH262348 QAD262348 QJZ262348 QTV262348 RDR262348 RNN262348 RXJ262348 SHF262348 SRB262348 TAX262348 TKT262348 TUP262348 UEL262348 UOH262348 UYD262348 VHZ262348 VRV262348 WBR262348 WLN262348 WVJ262348 B327884 IX327884 ST327884 ACP327884 AML327884 AWH327884 BGD327884 BPZ327884 BZV327884 CJR327884 CTN327884 DDJ327884 DNF327884 DXB327884 EGX327884 EQT327884 FAP327884 FKL327884 FUH327884 GED327884 GNZ327884 GXV327884 HHR327884 HRN327884 IBJ327884 ILF327884 IVB327884 JEX327884 JOT327884 JYP327884 KIL327884 KSH327884 LCD327884 LLZ327884 LVV327884 MFR327884 MPN327884 MZJ327884 NJF327884 NTB327884 OCX327884 OMT327884 OWP327884 PGL327884 PQH327884 QAD327884 QJZ327884 QTV327884 RDR327884 RNN327884 RXJ327884 SHF327884 SRB327884 TAX327884 TKT327884 TUP327884 UEL327884 UOH327884 UYD327884 VHZ327884 VRV327884 WBR327884 WLN327884 WVJ327884 B393420 IX393420 ST393420 ACP393420 AML393420 AWH393420 BGD393420 BPZ393420 BZV393420 CJR393420 CTN393420 DDJ393420 DNF393420 DXB393420 EGX393420 EQT393420 FAP393420 FKL393420 FUH393420 GED393420 GNZ393420 GXV393420 HHR393420 HRN393420 IBJ393420 ILF393420 IVB393420 JEX393420 JOT393420 JYP393420 KIL393420 KSH393420 LCD393420 LLZ393420 LVV393420 MFR393420 MPN393420 MZJ393420 NJF393420 NTB393420 OCX393420 OMT393420 OWP393420 PGL393420 PQH393420 QAD393420 QJZ393420 QTV393420 RDR393420 RNN393420 RXJ393420 SHF393420 SRB393420 TAX393420 TKT393420 TUP393420 UEL393420 UOH393420 UYD393420 VHZ393420 VRV393420 WBR393420 WLN393420 WVJ393420 B458956 IX458956 ST458956 ACP458956 AML458956 AWH458956 BGD458956 BPZ458956 BZV458956 CJR458956 CTN458956 DDJ458956 DNF458956 DXB458956 EGX458956 EQT458956 FAP458956 FKL458956 FUH458956 GED458956 GNZ458956 GXV458956 HHR458956 HRN458956 IBJ458956 ILF458956 IVB458956 JEX458956 JOT458956 JYP458956 KIL458956 KSH458956 LCD458956 LLZ458956 LVV458956 MFR458956 MPN458956 MZJ458956 NJF458956 NTB458956 OCX458956 OMT458956 OWP458956 PGL458956 PQH458956 QAD458956 QJZ458956 QTV458956 RDR458956 RNN458956 RXJ458956 SHF458956 SRB458956 TAX458956 TKT458956 TUP458956 UEL458956 UOH458956 UYD458956 VHZ458956 VRV458956 WBR458956 WLN458956 WVJ458956 B524492 IX524492 ST524492 ACP524492 AML524492 AWH524492 BGD524492 BPZ524492 BZV524492 CJR524492 CTN524492 DDJ524492 DNF524492 DXB524492 EGX524492 EQT524492 FAP524492 FKL524492 FUH524492 GED524492 GNZ524492 GXV524492 HHR524492 HRN524492 IBJ524492 ILF524492 IVB524492 JEX524492 JOT524492 JYP524492 KIL524492 KSH524492 LCD524492 LLZ524492 LVV524492 MFR524492 MPN524492 MZJ524492 NJF524492 NTB524492 OCX524492 OMT524492 OWP524492 PGL524492 PQH524492 QAD524492 QJZ524492 QTV524492 RDR524492 RNN524492 RXJ524492 SHF524492 SRB524492 TAX524492 TKT524492 TUP524492 UEL524492 UOH524492 UYD524492 VHZ524492 VRV524492 WBR524492 WLN524492 WVJ524492 B590028 IX590028 ST590028 ACP590028 AML590028 AWH590028 BGD590028 BPZ590028 BZV590028 CJR590028 CTN590028 DDJ590028 DNF590028 DXB590028 EGX590028 EQT590028 FAP590028 FKL590028 FUH590028 GED590028 GNZ590028 GXV590028 HHR590028 HRN590028 IBJ590028 ILF590028 IVB590028 JEX590028 JOT590028 JYP590028 KIL590028 KSH590028 LCD590028 LLZ590028 LVV590028 MFR590028 MPN590028 MZJ590028 NJF590028 NTB590028 OCX590028 OMT590028 OWP590028 PGL590028 PQH590028 QAD590028 QJZ590028 QTV590028 RDR590028 RNN590028 RXJ590028 SHF590028 SRB590028 TAX590028 TKT590028 TUP590028 UEL590028 UOH590028 UYD590028 VHZ590028 VRV590028 WBR590028 WLN590028 WVJ590028 B655564 IX655564 ST655564 ACP655564 AML655564 AWH655564 BGD655564 BPZ655564 BZV655564 CJR655564 CTN655564 DDJ655564 DNF655564 DXB655564 EGX655564 EQT655564 FAP655564 FKL655564 FUH655564 GED655564 GNZ655564 GXV655564 HHR655564 HRN655564 IBJ655564 ILF655564 IVB655564 JEX655564 JOT655564 JYP655564 KIL655564 KSH655564 LCD655564 LLZ655564 LVV655564 MFR655564 MPN655564 MZJ655564 NJF655564 NTB655564 OCX655564 OMT655564 OWP655564 PGL655564 PQH655564 QAD655564 QJZ655564 QTV655564 RDR655564 RNN655564 RXJ655564 SHF655564 SRB655564 TAX655564 TKT655564 TUP655564 UEL655564 UOH655564 UYD655564 VHZ655564 VRV655564 WBR655564 WLN655564 WVJ655564 B721100 IX721100 ST721100 ACP721100 AML721100 AWH721100 BGD721100 BPZ721100 BZV721100 CJR721100 CTN721100 DDJ721100 DNF721100 DXB721100 EGX721100 EQT721100 FAP721100 FKL721100 FUH721100 GED721100 GNZ721100 GXV721100 HHR721100 HRN721100 IBJ721100 ILF721100 IVB721100 JEX721100 JOT721100 JYP721100 KIL721100 KSH721100 LCD721100 LLZ721100 LVV721100 MFR721100 MPN721100 MZJ721100 NJF721100 NTB721100 OCX721100 OMT721100 OWP721100 PGL721100 PQH721100 QAD721100 QJZ721100 QTV721100 RDR721100 RNN721100 RXJ721100 SHF721100 SRB721100 TAX721100 TKT721100 TUP721100 UEL721100 UOH721100 UYD721100 VHZ721100 VRV721100 WBR721100 WLN721100 WVJ721100 B786636 IX786636 ST786636 ACP786636 AML786636 AWH786636 BGD786636 BPZ786636 BZV786636 CJR786636 CTN786636 DDJ786636 DNF786636 DXB786636 EGX786636 EQT786636 FAP786636 FKL786636 FUH786636 GED786636 GNZ786636 GXV786636 HHR786636 HRN786636 IBJ786636 ILF786636 IVB786636 JEX786636 JOT786636 JYP786636 KIL786636 KSH786636 LCD786636 LLZ786636 LVV786636 MFR786636 MPN786636 MZJ786636 NJF786636 NTB786636 OCX786636 OMT786636 OWP786636 PGL786636 PQH786636 QAD786636 QJZ786636 QTV786636 RDR786636 RNN786636 RXJ786636 SHF786636 SRB786636 TAX786636 TKT786636 TUP786636 UEL786636 UOH786636 UYD786636 VHZ786636 VRV786636 WBR786636 WLN786636 WVJ786636 B852172 IX852172 ST852172 ACP852172 AML852172 AWH852172 BGD852172 BPZ852172 BZV852172 CJR852172 CTN852172 DDJ852172 DNF852172 DXB852172 EGX852172 EQT852172 FAP852172 FKL852172 FUH852172 GED852172 GNZ852172 GXV852172 HHR852172 HRN852172 IBJ852172 ILF852172 IVB852172 JEX852172 JOT852172 JYP852172 KIL852172 KSH852172 LCD852172 LLZ852172 LVV852172 MFR852172 MPN852172 MZJ852172 NJF852172 NTB852172 OCX852172 OMT852172 OWP852172 PGL852172 PQH852172 QAD852172 QJZ852172 QTV852172 RDR852172 RNN852172 RXJ852172 SHF852172 SRB852172 TAX852172 TKT852172 TUP852172 UEL852172 UOH852172 UYD852172 VHZ852172 VRV852172 WBR852172 WLN852172 WVJ852172 B917708 IX917708 ST917708 ACP917708 AML917708 AWH917708 BGD917708 BPZ917708 BZV917708 CJR917708 CTN917708 DDJ917708 DNF917708 DXB917708 EGX917708 EQT917708 FAP917708 FKL917708 FUH917708 GED917708 GNZ917708 GXV917708 HHR917708 HRN917708 IBJ917708 ILF917708 IVB917708 JEX917708 JOT917708 JYP917708 KIL917708 KSH917708 LCD917708 LLZ917708 LVV917708 MFR917708 MPN917708 MZJ917708 NJF917708 NTB917708 OCX917708 OMT917708 OWP917708 PGL917708 PQH917708 QAD917708 QJZ917708 QTV917708 RDR917708 RNN917708 RXJ917708 SHF917708 SRB917708 TAX917708 TKT917708 TUP917708 UEL917708 UOH917708 UYD917708 VHZ917708 VRV917708 WBR917708 WLN917708 WVJ917708 B983244 IX983244 ST983244 ACP983244 AML983244 AWH983244 BGD983244 BPZ983244 BZV983244 CJR983244 CTN983244 DDJ983244 DNF983244 DXB983244 EGX983244 EQT983244 FAP983244 FKL983244 FUH983244 GED983244 GNZ983244 GXV983244 HHR983244 HRN983244 IBJ983244 ILF983244 IVB983244 JEX983244 JOT983244 JYP983244 KIL983244 KSH983244 LCD983244 LLZ983244 LVV983244 MFR983244 MPN983244 MZJ983244 NJF983244 NTB983244 OCX983244 OMT983244 OWP983244 PGL983244 PQH983244 QAD983244 QJZ983244 QTV983244 RDR983244 RNN983244 RXJ983244 SHF983244 SRB983244 TAX983244 TKT983244 TUP983244 UEL983244 UOH983244 UYD983244 VHZ983244 VRV983244 WBR983244 WLN983244 WVJ983244 E190 JA190 SW190 ACS190 AMO190 AWK190 BGG190 BQC190 BZY190 CJU190 CTQ190 DDM190 DNI190 DXE190 EHA190 EQW190 FAS190 FKO190 FUK190 GEG190 GOC190 GXY190 HHU190 HRQ190 IBM190 ILI190 IVE190 JFA190 JOW190 JYS190 KIO190 KSK190 LCG190 LMC190 LVY190 MFU190 MPQ190 MZM190 NJI190 NTE190 ODA190 OMW190 OWS190 PGO190 PQK190 QAG190 QKC190 QTY190 RDU190 RNQ190 RXM190 SHI190 SRE190 TBA190 TKW190 TUS190 UEO190 UOK190 UYG190 VIC190 VRY190 WBU190 WLQ190 WVM190 E65726 JA65726 SW65726 ACS65726 AMO65726 AWK65726 BGG65726 BQC65726 BZY65726 CJU65726 CTQ65726 DDM65726 DNI65726 DXE65726 EHA65726 EQW65726 FAS65726 FKO65726 FUK65726 GEG65726 GOC65726 GXY65726 HHU65726 HRQ65726 IBM65726 ILI65726 IVE65726 JFA65726 JOW65726 JYS65726 KIO65726 KSK65726 LCG65726 LMC65726 LVY65726 MFU65726 MPQ65726 MZM65726 NJI65726 NTE65726 ODA65726 OMW65726 OWS65726 PGO65726 PQK65726 QAG65726 QKC65726 QTY65726 RDU65726 RNQ65726 RXM65726 SHI65726 SRE65726 TBA65726 TKW65726 TUS65726 UEO65726 UOK65726 UYG65726 VIC65726 VRY65726 WBU65726 WLQ65726 WVM65726 E131262 JA131262 SW131262 ACS131262 AMO131262 AWK131262 BGG131262 BQC131262 BZY131262 CJU131262 CTQ131262 DDM131262 DNI131262 DXE131262 EHA131262 EQW131262 FAS131262 FKO131262 FUK131262 GEG131262 GOC131262 GXY131262 HHU131262 HRQ131262 IBM131262 ILI131262 IVE131262 JFA131262 JOW131262 JYS131262 KIO131262 KSK131262 LCG131262 LMC131262 LVY131262 MFU131262 MPQ131262 MZM131262 NJI131262 NTE131262 ODA131262 OMW131262 OWS131262 PGO131262 PQK131262 QAG131262 QKC131262 QTY131262 RDU131262 RNQ131262 RXM131262 SHI131262 SRE131262 TBA131262 TKW131262 TUS131262 UEO131262 UOK131262 UYG131262 VIC131262 VRY131262 WBU131262 WLQ131262 WVM131262 E196798 JA196798 SW196798 ACS196798 AMO196798 AWK196798 BGG196798 BQC196798 BZY196798 CJU196798 CTQ196798 DDM196798 DNI196798 DXE196798 EHA196798 EQW196798 FAS196798 FKO196798 FUK196798 GEG196798 GOC196798 GXY196798 HHU196798 HRQ196798 IBM196798 ILI196798 IVE196798 JFA196798 JOW196798 JYS196798 KIO196798 KSK196798 LCG196798 LMC196798 LVY196798 MFU196798 MPQ196798 MZM196798 NJI196798 NTE196798 ODA196798 OMW196798 OWS196798 PGO196798 PQK196798 QAG196798 QKC196798 QTY196798 RDU196798 RNQ196798 RXM196798 SHI196798 SRE196798 TBA196798 TKW196798 TUS196798 UEO196798 UOK196798 UYG196798 VIC196798 VRY196798 WBU196798 WLQ196798 WVM196798 E262334 JA262334 SW262334 ACS262334 AMO262334 AWK262334 BGG262334 BQC262334 BZY262334 CJU262334 CTQ262334 DDM262334 DNI262334 DXE262334 EHA262334 EQW262334 FAS262334 FKO262334 FUK262334 GEG262334 GOC262334 GXY262334 HHU262334 HRQ262334 IBM262334 ILI262334 IVE262334 JFA262334 JOW262334 JYS262334 KIO262334 KSK262334 LCG262334 LMC262334 LVY262334 MFU262334 MPQ262334 MZM262334 NJI262334 NTE262334 ODA262334 OMW262334 OWS262334 PGO262334 PQK262334 QAG262334 QKC262334 QTY262334 RDU262334 RNQ262334 RXM262334 SHI262334 SRE262334 TBA262334 TKW262334 TUS262334 UEO262334 UOK262334 UYG262334 VIC262334 VRY262334 WBU262334 WLQ262334 WVM262334 E327870 JA327870 SW327870 ACS327870 AMO327870 AWK327870 BGG327870 BQC327870 BZY327870 CJU327870 CTQ327870 DDM327870 DNI327870 DXE327870 EHA327870 EQW327870 FAS327870 FKO327870 FUK327870 GEG327870 GOC327870 GXY327870 HHU327870 HRQ327870 IBM327870 ILI327870 IVE327870 JFA327870 JOW327870 JYS327870 KIO327870 KSK327870 LCG327870 LMC327870 LVY327870 MFU327870 MPQ327870 MZM327870 NJI327870 NTE327870 ODA327870 OMW327870 OWS327870 PGO327870 PQK327870 QAG327870 QKC327870 QTY327870 RDU327870 RNQ327870 RXM327870 SHI327870 SRE327870 TBA327870 TKW327870 TUS327870 UEO327870 UOK327870 UYG327870 VIC327870 VRY327870 WBU327870 WLQ327870 WVM327870 E393406 JA393406 SW393406 ACS393406 AMO393406 AWK393406 BGG393406 BQC393406 BZY393406 CJU393406 CTQ393406 DDM393406 DNI393406 DXE393406 EHA393406 EQW393406 FAS393406 FKO393406 FUK393406 GEG393406 GOC393406 GXY393406 HHU393406 HRQ393406 IBM393406 ILI393406 IVE393406 JFA393406 JOW393406 JYS393406 KIO393406 KSK393406 LCG393406 LMC393406 LVY393406 MFU393406 MPQ393406 MZM393406 NJI393406 NTE393406 ODA393406 OMW393406 OWS393406 PGO393406 PQK393406 QAG393406 QKC393406 QTY393406 RDU393406 RNQ393406 RXM393406 SHI393406 SRE393406 TBA393406 TKW393406 TUS393406 UEO393406 UOK393406 UYG393406 VIC393406 VRY393406 WBU393406 WLQ393406 WVM393406 E458942 JA458942 SW458942 ACS458942 AMO458942 AWK458942 BGG458942 BQC458942 BZY458942 CJU458942 CTQ458942 DDM458942 DNI458942 DXE458942 EHA458942 EQW458942 FAS458942 FKO458942 FUK458942 GEG458942 GOC458942 GXY458942 HHU458942 HRQ458942 IBM458942 ILI458942 IVE458942 JFA458942 JOW458942 JYS458942 KIO458942 KSK458942 LCG458942 LMC458942 LVY458942 MFU458942 MPQ458942 MZM458942 NJI458942 NTE458942 ODA458942 OMW458942 OWS458942 PGO458942 PQK458942 QAG458942 QKC458942 QTY458942 RDU458942 RNQ458942 RXM458942 SHI458942 SRE458942 TBA458942 TKW458942 TUS458942 UEO458942 UOK458942 UYG458942 VIC458942 VRY458942 WBU458942 WLQ458942 WVM458942 E524478 JA524478 SW524478 ACS524478 AMO524478 AWK524478 BGG524478 BQC524478 BZY524478 CJU524478 CTQ524478 DDM524478 DNI524478 DXE524478 EHA524478 EQW524478 FAS524478 FKO524478 FUK524478 GEG524478 GOC524478 GXY524478 HHU524478 HRQ524478 IBM524478 ILI524478 IVE524478 JFA524478 JOW524478 JYS524478 KIO524478 KSK524478 LCG524478 LMC524478 LVY524478 MFU524478 MPQ524478 MZM524478 NJI524478 NTE524478 ODA524478 OMW524478 OWS524478 PGO524478 PQK524478 QAG524478 QKC524478 QTY524478 RDU524478 RNQ524478 RXM524478 SHI524478 SRE524478 TBA524478 TKW524478 TUS524478 UEO524478 UOK524478 UYG524478 VIC524478 VRY524478 WBU524478 WLQ524478 WVM524478 E590014 JA590014 SW590014 ACS590014 AMO590014 AWK590014 BGG590014 BQC590014 BZY590014 CJU590014 CTQ590014 DDM590014 DNI590014 DXE590014 EHA590014 EQW590014 FAS590014 FKO590014 FUK590014 GEG590014 GOC590014 GXY590014 HHU590014 HRQ590014 IBM590014 ILI590014 IVE590014 JFA590014 JOW590014 JYS590014 KIO590014 KSK590014 LCG590014 LMC590014 LVY590014 MFU590014 MPQ590014 MZM590014 NJI590014 NTE590014 ODA590014 OMW590014 OWS590014 PGO590014 PQK590014 QAG590014 QKC590014 QTY590014 RDU590014 RNQ590014 RXM590014 SHI590014 SRE590014 TBA590014 TKW590014 TUS590014 UEO590014 UOK590014 UYG590014 VIC590014 VRY590014 WBU590014 WLQ590014 WVM590014 E655550 JA655550 SW655550 ACS655550 AMO655550 AWK655550 BGG655550 BQC655550 BZY655550 CJU655550 CTQ655550 DDM655550 DNI655550 DXE655550 EHA655550 EQW655550 FAS655550 FKO655550 FUK655550 GEG655550 GOC655550 GXY655550 HHU655550 HRQ655550 IBM655550 ILI655550 IVE655550 JFA655550 JOW655550 JYS655550 KIO655550 KSK655550 LCG655550 LMC655550 LVY655550 MFU655550 MPQ655550 MZM655550 NJI655550 NTE655550 ODA655550 OMW655550 OWS655550 PGO655550 PQK655550 QAG655550 QKC655550 QTY655550 RDU655550 RNQ655550 RXM655550 SHI655550 SRE655550 TBA655550 TKW655550 TUS655550 UEO655550 UOK655550 UYG655550 VIC655550 VRY655550 WBU655550 WLQ655550 WVM655550 E721086 JA721086 SW721086 ACS721086 AMO721086 AWK721086 BGG721086 BQC721086 BZY721086 CJU721086 CTQ721086 DDM721086 DNI721086 DXE721086 EHA721086 EQW721086 FAS721086 FKO721086 FUK721086 GEG721086 GOC721086 GXY721086 HHU721086 HRQ721086 IBM721086 ILI721086 IVE721086 JFA721086 JOW721086 JYS721086 KIO721086 KSK721086 LCG721086 LMC721086 LVY721086 MFU721086 MPQ721086 MZM721086 NJI721086 NTE721086 ODA721086 OMW721086 OWS721086 PGO721086 PQK721086 QAG721086 QKC721086 QTY721086 RDU721086 RNQ721086 RXM721086 SHI721086 SRE721086 TBA721086 TKW721086 TUS721086 UEO721086 UOK721086 UYG721086 VIC721086 VRY721086 WBU721086 WLQ721086 WVM721086 E786622 JA786622 SW786622 ACS786622 AMO786622 AWK786622 BGG786622 BQC786622 BZY786622 CJU786622 CTQ786622 DDM786622 DNI786622 DXE786622 EHA786622 EQW786622 FAS786622 FKO786622 FUK786622 GEG786622 GOC786622 GXY786622 HHU786622 HRQ786622 IBM786622 ILI786622 IVE786622 JFA786622 JOW786622 JYS786622 KIO786622 KSK786622 LCG786622 LMC786622 LVY786622 MFU786622 MPQ786622 MZM786622 NJI786622 NTE786622 ODA786622 OMW786622 OWS786622 PGO786622 PQK786622 QAG786622 QKC786622 QTY786622 RDU786622 RNQ786622 RXM786622 SHI786622 SRE786622 TBA786622 TKW786622 TUS786622 UEO786622 UOK786622 UYG786622 VIC786622 VRY786622 WBU786622 WLQ786622 WVM786622 E852158 JA852158 SW852158 ACS852158 AMO852158 AWK852158 BGG852158 BQC852158 BZY852158 CJU852158 CTQ852158 DDM852158 DNI852158 DXE852158 EHA852158 EQW852158 FAS852158 FKO852158 FUK852158 GEG852158 GOC852158 GXY852158 HHU852158 HRQ852158 IBM852158 ILI852158 IVE852158 JFA852158 JOW852158 JYS852158 KIO852158 KSK852158 LCG852158 LMC852158 LVY852158 MFU852158 MPQ852158 MZM852158 NJI852158 NTE852158 ODA852158 OMW852158 OWS852158 PGO852158 PQK852158 QAG852158 QKC852158 QTY852158 RDU852158 RNQ852158 RXM852158 SHI852158 SRE852158 TBA852158 TKW852158 TUS852158 UEO852158 UOK852158 UYG852158 VIC852158 VRY852158 WBU852158 WLQ852158 WVM852158 E917694 JA917694 SW917694 ACS917694 AMO917694 AWK917694 BGG917694 BQC917694 BZY917694 CJU917694 CTQ917694 DDM917694 DNI917694 DXE917694 EHA917694 EQW917694 FAS917694 FKO917694 FUK917694 GEG917694 GOC917694 GXY917694 HHU917694 HRQ917694 IBM917694 ILI917694 IVE917694 JFA917694 JOW917694 JYS917694 KIO917694 KSK917694 LCG917694 LMC917694 LVY917694 MFU917694 MPQ917694 MZM917694 NJI917694 NTE917694 ODA917694 OMW917694 OWS917694 PGO917694 PQK917694 QAG917694 QKC917694 QTY917694 RDU917694 RNQ917694 RXM917694 SHI917694 SRE917694 TBA917694 TKW917694 TUS917694 UEO917694 UOK917694 UYG917694 VIC917694 VRY917694 WBU917694 WLQ917694 WVM917694 E983230 JA983230 SW983230 ACS983230 AMO983230 AWK983230 BGG983230 BQC983230 BZY983230 CJU983230 CTQ983230 DDM983230 DNI983230 DXE983230 EHA983230 EQW983230 FAS983230 FKO983230 FUK983230 GEG983230 GOC983230 GXY983230 HHU983230 HRQ983230 IBM983230 ILI983230 IVE983230 JFA983230 JOW983230 JYS983230 KIO983230 KSK983230 LCG983230 LMC983230 LVY983230 MFU983230 MPQ983230 MZM983230 NJI983230 NTE983230 ODA983230 OMW983230 OWS983230 PGO983230 PQK983230 QAG983230 QKC983230 QTY983230 RDU983230 RNQ983230 RXM983230 SHI983230 SRE983230 TBA983230 TKW983230 TUS983230 UEO983230 UOK983230 UYG983230 VIC983230 VRY983230 WBU983230 WLQ983230 WVM983230 E196 JA196 SW196 ACS196 AMO196 AWK196 BGG196 BQC196 BZY196 CJU196 CTQ196 DDM196 DNI196 DXE196 EHA196 EQW196 FAS196 FKO196 FUK196 GEG196 GOC196 GXY196 HHU196 HRQ196 IBM196 ILI196 IVE196 JFA196 JOW196 JYS196 KIO196 KSK196 LCG196 LMC196 LVY196 MFU196 MPQ196 MZM196 NJI196 NTE196 ODA196 OMW196 OWS196 PGO196 PQK196 QAG196 QKC196 QTY196 RDU196 RNQ196 RXM196 SHI196 SRE196 TBA196 TKW196 TUS196 UEO196 UOK196 UYG196 VIC196 VRY196 WBU196 WLQ196 WVM196 E65732 JA65732 SW65732 ACS65732 AMO65732 AWK65732 BGG65732 BQC65732 BZY65732 CJU65732 CTQ65732 DDM65732 DNI65732 DXE65732 EHA65732 EQW65732 FAS65732 FKO65732 FUK65732 GEG65732 GOC65732 GXY65732 HHU65732 HRQ65732 IBM65732 ILI65732 IVE65732 JFA65732 JOW65732 JYS65732 KIO65732 KSK65732 LCG65732 LMC65732 LVY65732 MFU65732 MPQ65732 MZM65732 NJI65732 NTE65732 ODA65732 OMW65732 OWS65732 PGO65732 PQK65732 QAG65732 QKC65732 QTY65732 RDU65732 RNQ65732 RXM65732 SHI65732 SRE65732 TBA65732 TKW65732 TUS65732 UEO65732 UOK65732 UYG65732 VIC65732 VRY65732 WBU65732 WLQ65732 WVM65732 E131268 JA131268 SW131268 ACS131268 AMO131268 AWK131268 BGG131268 BQC131268 BZY131268 CJU131268 CTQ131268 DDM131268 DNI131268 DXE131268 EHA131268 EQW131268 FAS131268 FKO131268 FUK131268 GEG131268 GOC131268 GXY131268 HHU131268 HRQ131268 IBM131268 ILI131268 IVE131268 JFA131268 JOW131268 JYS131268 KIO131268 KSK131268 LCG131268 LMC131268 LVY131268 MFU131268 MPQ131268 MZM131268 NJI131268 NTE131268 ODA131268 OMW131268 OWS131268 PGO131268 PQK131268 QAG131268 QKC131268 QTY131268 RDU131268 RNQ131268 RXM131268 SHI131268 SRE131268 TBA131268 TKW131268 TUS131268 UEO131268 UOK131268 UYG131268 VIC131268 VRY131268 WBU131268 WLQ131268 WVM131268 E196804 JA196804 SW196804 ACS196804 AMO196804 AWK196804 BGG196804 BQC196804 BZY196804 CJU196804 CTQ196804 DDM196804 DNI196804 DXE196804 EHA196804 EQW196804 FAS196804 FKO196804 FUK196804 GEG196804 GOC196804 GXY196804 HHU196804 HRQ196804 IBM196804 ILI196804 IVE196804 JFA196804 JOW196804 JYS196804 KIO196804 KSK196804 LCG196804 LMC196804 LVY196804 MFU196804 MPQ196804 MZM196804 NJI196804 NTE196804 ODA196804 OMW196804 OWS196804 PGO196804 PQK196804 QAG196804 QKC196804 QTY196804 RDU196804 RNQ196804 RXM196804 SHI196804 SRE196804 TBA196804 TKW196804 TUS196804 UEO196804 UOK196804 UYG196804 VIC196804 VRY196804 WBU196804 WLQ196804 WVM196804 E262340 JA262340 SW262340 ACS262340 AMO262340 AWK262340 BGG262340 BQC262340 BZY262340 CJU262340 CTQ262340 DDM262340 DNI262340 DXE262340 EHA262340 EQW262340 FAS262340 FKO262340 FUK262340 GEG262340 GOC262340 GXY262340 HHU262340 HRQ262340 IBM262340 ILI262340 IVE262340 JFA262340 JOW262340 JYS262340 KIO262340 KSK262340 LCG262340 LMC262340 LVY262340 MFU262340 MPQ262340 MZM262340 NJI262340 NTE262340 ODA262340 OMW262340 OWS262340 PGO262340 PQK262340 QAG262340 QKC262340 QTY262340 RDU262340 RNQ262340 RXM262340 SHI262340 SRE262340 TBA262340 TKW262340 TUS262340 UEO262340 UOK262340 UYG262340 VIC262340 VRY262340 WBU262340 WLQ262340 WVM262340 E327876 JA327876 SW327876 ACS327876 AMO327876 AWK327876 BGG327876 BQC327876 BZY327876 CJU327876 CTQ327876 DDM327876 DNI327876 DXE327876 EHA327876 EQW327876 FAS327876 FKO327876 FUK327876 GEG327876 GOC327876 GXY327876 HHU327876 HRQ327876 IBM327876 ILI327876 IVE327876 JFA327876 JOW327876 JYS327876 KIO327876 KSK327876 LCG327876 LMC327876 LVY327876 MFU327876 MPQ327876 MZM327876 NJI327876 NTE327876 ODA327876 OMW327876 OWS327876 PGO327876 PQK327876 QAG327876 QKC327876 QTY327876 RDU327876 RNQ327876 RXM327876 SHI327876 SRE327876 TBA327876 TKW327876 TUS327876 UEO327876 UOK327876 UYG327876 VIC327876 VRY327876 WBU327876 WLQ327876 WVM327876 E393412 JA393412 SW393412 ACS393412 AMO393412 AWK393412 BGG393412 BQC393412 BZY393412 CJU393412 CTQ393412 DDM393412 DNI393412 DXE393412 EHA393412 EQW393412 FAS393412 FKO393412 FUK393412 GEG393412 GOC393412 GXY393412 HHU393412 HRQ393412 IBM393412 ILI393412 IVE393412 JFA393412 JOW393412 JYS393412 KIO393412 KSK393412 LCG393412 LMC393412 LVY393412 MFU393412 MPQ393412 MZM393412 NJI393412 NTE393412 ODA393412 OMW393412 OWS393412 PGO393412 PQK393412 QAG393412 QKC393412 QTY393412 RDU393412 RNQ393412 RXM393412 SHI393412 SRE393412 TBA393412 TKW393412 TUS393412 UEO393412 UOK393412 UYG393412 VIC393412 VRY393412 WBU393412 WLQ393412 WVM393412 E458948 JA458948 SW458948 ACS458948 AMO458948 AWK458948 BGG458948 BQC458948 BZY458948 CJU458948 CTQ458948 DDM458948 DNI458948 DXE458948 EHA458948 EQW458948 FAS458948 FKO458948 FUK458948 GEG458948 GOC458948 GXY458948 HHU458948 HRQ458948 IBM458948 ILI458948 IVE458948 JFA458948 JOW458948 JYS458948 KIO458948 KSK458948 LCG458948 LMC458948 LVY458948 MFU458948 MPQ458948 MZM458948 NJI458948 NTE458948 ODA458948 OMW458948 OWS458948 PGO458948 PQK458948 QAG458948 QKC458948 QTY458948 RDU458948 RNQ458948 RXM458948 SHI458948 SRE458948 TBA458948 TKW458948 TUS458948 UEO458948 UOK458948 UYG458948 VIC458948 VRY458948 WBU458948 WLQ458948 WVM458948 E524484 JA524484 SW524484 ACS524484 AMO524484 AWK524484 BGG524484 BQC524484 BZY524484 CJU524484 CTQ524484 DDM524484 DNI524484 DXE524484 EHA524484 EQW524484 FAS524484 FKO524484 FUK524484 GEG524484 GOC524484 GXY524484 HHU524484 HRQ524484 IBM524484 ILI524484 IVE524484 JFA524484 JOW524484 JYS524484 KIO524484 KSK524484 LCG524484 LMC524484 LVY524484 MFU524484 MPQ524484 MZM524484 NJI524484 NTE524484 ODA524484 OMW524484 OWS524484 PGO524484 PQK524484 QAG524484 QKC524484 QTY524484 RDU524484 RNQ524484 RXM524484 SHI524484 SRE524484 TBA524484 TKW524484 TUS524484 UEO524484 UOK524484 UYG524484 VIC524484 VRY524484 WBU524484 WLQ524484 WVM524484 E590020 JA590020 SW590020 ACS590020 AMO590020 AWK590020 BGG590020 BQC590020 BZY590020 CJU590020 CTQ590020 DDM590020 DNI590020 DXE590020 EHA590020 EQW590020 FAS590020 FKO590020 FUK590020 GEG590020 GOC590020 GXY590020 HHU590020 HRQ590020 IBM590020 ILI590020 IVE590020 JFA590020 JOW590020 JYS590020 KIO590020 KSK590020 LCG590020 LMC590020 LVY590020 MFU590020 MPQ590020 MZM590020 NJI590020 NTE590020 ODA590020 OMW590020 OWS590020 PGO590020 PQK590020 QAG590020 QKC590020 QTY590020 RDU590020 RNQ590020 RXM590020 SHI590020 SRE590020 TBA590020 TKW590020 TUS590020 UEO590020 UOK590020 UYG590020 VIC590020 VRY590020 WBU590020 WLQ590020 WVM590020 E655556 JA655556 SW655556 ACS655556 AMO655556 AWK655556 BGG655556 BQC655556 BZY655556 CJU655556 CTQ655556 DDM655556 DNI655556 DXE655556 EHA655556 EQW655556 FAS655556 FKO655556 FUK655556 GEG655556 GOC655556 GXY655556 HHU655556 HRQ655556 IBM655556 ILI655556 IVE655556 JFA655556 JOW655556 JYS655556 KIO655556 KSK655556 LCG655556 LMC655556 LVY655556 MFU655556 MPQ655556 MZM655556 NJI655556 NTE655556 ODA655556 OMW655556 OWS655556 PGO655556 PQK655556 QAG655556 QKC655556 QTY655556 RDU655556 RNQ655556 RXM655556 SHI655556 SRE655556 TBA655556 TKW655556 TUS655556 UEO655556 UOK655556 UYG655556 VIC655556 VRY655556 WBU655556 WLQ655556 WVM655556 E721092 JA721092 SW721092 ACS721092 AMO721092 AWK721092 BGG721092 BQC721092 BZY721092 CJU721092 CTQ721092 DDM721092 DNI721092 DXE721092 EHA721092 EQW721092 FAS721092 FKO721092 FUK721092 GEG721092 GOC721092 GXY721092 HHU721092 HRQ721092 IBM721092 ILI721092 IVE721092 JFA721092 JOW721092 JYS721092 KIO721092 KSK721092 LCG721092 LMC721092 LVY721092 MFU721092 MPQ721092 MZM721092 NJI721092 NTE721092 ODA721092 OMW721092 OWS721092 PGO721092 PQK721092 QAG721092 QKC721092 QTY721092 RDU721092 RNQ721092 RXM721092 SHI721092 SRE721092 TBA721092 TKW721092 TUS721092 UEO721092 UOK721092 UYG721092 VIC721092 VRY721092 WBU721092 WLQ721092 WVM721092 E786628 JA786628 SW786628 ACS786628 AMO786628 AWK786628 BGG786628 BQC786628 BZY786628 CJU786628 CTQ786628 DDM786628 DNI786628 DXE786628 EHA786628 EQW786628 FAS786628 FKO786628 FUK786628 GEG786628 GOC786628 GXY786628 HHU786628 HRQ786628 IBM786628 ILI786628 IVE786628 JFA786628 JOW786628 JYS786628 KIO786628 KSK786628 LCG786628 LMC786628 LVY786628 MFU786628 MPQ786628 MZM786628 NJI786628 NTE786628 ODA786628 OMW786628 OWS786628 PGO786628 PQK786628 QAG786628 QKC786628 QTY786628 RDU786628 RNQ786628 RXM786628 SHI786628 SRE786628 TBA786628 TKW786628 TUS786628 UEO786628 UOK786628 UYG786628 VIC786628 VRY786628 WBU786628 WLQ786628 WVM786628 E852164 JA852164 SW852164 ACS852164 AMO852164 AWK852164 BGG852164 BQC852164 BZY852164 CJU852164 CTQ852164 DDM852164 DNI852164 DXE852164 EHA852164 EQW852164 FAS852164 FKO852164 FUK852164 GEG852164 GOC852164 GXY852164 HHU852164 HRQ852164 IBM852164 ILI852164 IVE852164 JFA852164 JOW852164 JYS852164 KIO852164 KSK852164 LCG852164 LMC852164 LVY852164 MFU852164 MPQ852164 MZM852164 NJI852164 NTE852164 ODA852164 OMW852164 OWS852164 PGO852164 PQK852164 QAG852164 QKC852164 QTY852164 RDU852164 RNQ852164 RXM852164 SHI852164 SRE852164 TBA852164 TKW852164 TUS852164 UEO852164 UOK852164 UYG852164 VIC852164 VRY852164 WBU852164 WLQ852164 WVM852164 E917700 JA917700 SW917700 ACS917700 AMO917700 AWK917700 BGG917700 BQC917700 BZY917700 CJU917700 CTQ917700 DDM917700 DNI917700 DXE917700 EHA917700 EQW917700 FAS917700 FKO917700 FUK917700 GEG917700 GOC917700 GXY917700 HHU917700 HRQ917700 IBM917700 ILI917700 IVE917700 JFA917700 JOW917700 JYS917700 KIO917700 KSK917700 LCG917700 LMC917700 LVY917700 MFU917700 MPQ917700 MZM917700 NJI917700 NTE917700 ODA917700 OMW917700 OWS917700 PGO917700 PQK917700 QAG917700 QKC917700 QTY917700 RDU917700 RNQ917700 RXM917700 SHI917700 SRE917700 TBA917700 TKW917700 TUS917700 UEO917700 UOK917700 UYG917700 VIC917700 VRY917700 WBU917700 WLQ917700 WVM917700 E983236 JA983236 SW983236 ACS983236 AMO983236 AWK983236 BGG983236 BQC983236 BZY983236 CJU983236 CTQ983236 DDM983236 DNI983236 DXE983236 EHA983236 EQW983236 FAS983236 FKO983236 FUK983236 GEG983236 GOC983236 GXY983236 HHU983236 HRQ983236 IBM983236 ILI983236 IVE983236 JFA983236 JOW983236 JYS983236 KIO983236 KSK983236 LCG983236 LMC983236 LVY983236 MFU983236 MPQ983236 MZM983236 NJI983236 NTE983236 ODA983236 OMW983236 OWS983236 PGO983236 PQK983236 QAG983236 QKC983236 QTY983236 RDU983236 RNQ983236 RXM983236 SHI983236 SRE983236 TBA983236 TKW983236 TUS983236 UEO983236 UOK983236 UYG983236 VIC983236 VRY983236 WBU983236 WLQ983236 WVM983236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E65737 JA65737 SW65737 ACS65737 AMO65737 AWK65737 BGG65737 BQC65737 BZY65737 CJU65737 CTQ65737 DDM65737 DNI65737 DXE65737 EHA65737 EQW65737 FAS65737 FKO65737 FUK65737 GEG65737 GOC65737 GXY65737 HHU65737 HRQ65737 IBM65737 ILI65737 IVE65737 JFA65737 JOW65737 JYS65737 KIO65737 KSK65737 LCG65737 LMC65737 LVY65737 MFU65737 MPQ65737 MZM65737 NJI65737 NTE65737 ODA65737 OMW65737 OWS65737 PGO65737 PQK65737 QAG65737 QKC65737 QTY65737 RDU65737 RNQ65737 RXM65737 SHI65737 SRE65737 TBA65737 TKW65737 TUS65737 UEO65737 UOK65737 UYG65737 VIC65737 VRY65737 WBU65737 WLQ65737 WVM65737 E131273 JA131273 SW131273 ACS131273 AMO131273 AWK131273 BGG131273 BQC131273 BZY131273 CJU131273 CTQ131273 DDM131273 DNI131273 DXE131273 EHA131273 EQW131273 FAS131273 FKO131273 FUK131273 GEG131273 GOC131273 GXY131273 HHU131273 HRQ131273 IBM131273 ILI131273 IVE131273 JFA131273 JOW131273 JYS131273 KIO131273 KSK131273 LCG131273 LMC131273 LVY131273 MFU131273 MPQ131273 MZM131273 NJI131273 NTE131273 ODA131273 OMW131273 OWS131273 PGO131273 PQK131273 QAG131273 QKC131273 QTY131273 RDU131273 RNQ131273 RXM131273 SHI131273 SRE131273 TBA131273 TKW131273 TUS131273 UEO131273 UOK131273 UYG131273 VIC131273 VRY131273 WBU131273 WLQ131273 WVM131273 E196809 JA196809 SW196809 ACS196809 AMO196809 AWK196809 BGG196809 BQC196809 BZY196809 CJU196809 CTQ196809 DDM196809 DNI196809 DXE196809 EHA196809 EQW196809 FAS196809 FKO196809 FUK196809 GEG196809 GOC196809 GXY196809 HHU196809 HRQ196809 IBM196809 ILI196809 IVE196809 JFA196809 JOW196809 JYS196809 KIO196809 KSK196809 LCG196809 LMC196809 LVY196809 MFU196809 MPQ196809 MZM196809 NJI196809 NTE196809 ODA196809 OMW196809 OWS196809 PGO196809 PQK196809 QAG196809 QKC196809 QTY196809 RDU196809 RNQ196809 RXM196809 SHI196809 SRE196809 TBA196809 TKW196809 TUS196809 UEO196809 UOK196809 UYG196809 VIC196809 VRY196809 WBU196809 WLQ196809 WVM196809 E262345 JA262345 SW262345 ACS262345 AMO262345 AWK262345 BGG262345 BQC262345 BZY262345 CJU262345 CTQ262345 DDM262345 DNI262345 DXE262345 EHA262345 EQW262345 FAS262345 FKO262345 FUK262345 GEG262345 GOC262345 GXY262345 HHU262345 HRQ262345 IBM262345 ILI262345 IVE262345 JFA262345 JOW262345 JYS262345 KIO262345 KSK262345 LCG262345 LMC262345 LVY262345 MFU262345 MPQ262345 MZM262345 NJI262345 NTE262345 ODA262345 OMW262345 OWS262345 PGO262345 PQK262345 QAG262345 QKC262345 QTY262345 RDU262345 RNQ262345 RXM262345 SHI262345 SRE262345 TBA262345 TKW262345 TUS262345 UEO262345 UOK262345 UYG262345 VIC262345 VRY262345 WBU262345 WLQ262345 WVM262345 E327881 JA327881 SW327881 ACS327881 AMO327881 AWK327881 BGG327881 BQC327881 BZY327881 CJU327881 CTQ327881 DDM327881 DNI327881 DXE327881 EHA327881 EQW327881 FAS327881 FKO327881 FUK327881 GEG327881 GOC327881 GXY327881 HHU327881 HRQ327881 IBM327881 ILI327881 IVE327881 JFA327881 JOW327881 JYS327881 KIO327881 KSK327881 LCG327881 LMC327881 LVY327881 MFU327881 MPQ327881 MZM327881 NJI327881 NTE327881 ODA327881 OMW327881 OWS327881 PGO327881 PQK327881 QAG327881 QKC327881 QTY327881 RDU327881 RNQ327881 RXM327881 SHI327881 SRE327881 TBA327881 TKW327881 TUS327881 UEO327881 UOK327881 UYG327881 VIC327881 VRY327881 WBU327881 WLQ327881 WVM327881 E393417 JA393417 SW393417 ACS393417 AMO393417 AWK393417 BGG393417 BQC393417 BZY393417 CJU393417 CTQ393417 DDM393417 DNI393417 DXE393417 EHA393417 EQW393417 FAS393417 FKO393417 FUK393417 GEG393417 GOC393417 GXY393417 HHU393417 HRQ393417 IBM393417 ILI393417 IVE393417 JFA393417 JOW393417 JYS393417 KIO393417 KSK393417 LCG393417 LMC393417 LVY393417 MFU393417 MPQ393417 MZM393417 NJI393417 NTE393417 ODA393417 OMW393417 OWS393417 PGO393417 PQK393417 QAG393417 QKC393417 QTY393417 RDU393417 RNQ393417 RXM393417 SHI393417 SRE393417 TBA393417 TKW393417 TUS393417 UEO393417 UOK393417 UYG393417 VIC393417 VRY393417 WBU393417 WLQ393417 WVM393417 E458953 JA458953 SW458953 ACS458953 AMO458953 AWK458953 BGG458953 BQC458953 BZY458953 CJU458953 CTQ458953 DDM458953 DNI458953 DXE458953 EHA458953 EQW458953 FAS458953 FKO458953 FUK458953 GEG458953 GOC458953 GXY458953 HHU458953 HRQ458953 IBM458953 ILI458953 IVE458953 JFA458953 JOW458953 JYS458953 KIO458953 KSK458953 LCG458953 LMC458953 LVY458953 MFU458953 MPQ458953 MZM458953 NJI458953 NTE458953 ODA458953 OMW458953 OWS458953 PGO458953 PQK458953 QAG458953 QKC458953 QTY458953 RDU458953 RNQ458953 RXM458953 SHI458953 SRE458953 TBA458953 TKW458953 TUS458953 UEO458953 UOK458953 UYG458953 VIC458953 VRY458953 WBU458953 WLQ458953 WVM458953 E524489 JA524489 SW524489 ACS524489 AMO524489 AWK524489 BGG524489 BQC524489 BZY524489 CJU524489 CTQ524489 DDM524489 DNI524489 DXE524489 EHA524489 EQW524489 FAS524489 FKO524489 FUK524489 GEG524489 GOC524489 GXY524489 HHU524489 HRQ524489 IBM524489 ILI524489 IVE524489 JFA524489 JOW524489 JYS524489 KIO524489 KSK524489 LCG524489 LMC524489 LVY524489 MFU524489 MPQ524489 MZM524489 NJI524489 NTE524489 ODA524489 OMW524489 OWS524489 PGO524489 PQK524489 QAG524489 QKC524489 QTY524489 RDU524489 RNQ524489 RXM524489 SHI524489 SRE524489 TBA524489 TKW524489 TUS524489 UEO524489 UOK524489 UYG524489 VIC524489 VRY524489 WBU524489 WLQ524489 WVM524489 E590025 JA590025 SW590025 ACS590025 AMO590025 AWK590025 BGG590025 BQC590025 BZY590025 CJU590025 CTQ590025 DDM590025 DNI590025 DXE590025 EHA590025 EQW590025 FAS590025 FKO590025 FUK590025 GEG590025 GOC590025 GXY590025 HHU590025 HRQ590025 IBM590025 ILI590025 IVE590025 JFA590025 JOW590025 JYS590025 KIO590025 KSK590025 LCG590025 LMC590025 LVY590025 MFU590025 MPQ590025 MZM590025 NJI590025 NTE590025 ODA590025 OMW590025 OWS590025 PGO590025 PQK590025 QAG590025 QKC590025 QTY590025 RDU590025 RNQ590025 RXM590025 SHI590025 SRE590025 TBA590025 TKW590025 TUS590025 UEO590025 UOK590025 UYG590025 VIC590025 VRY590025 WBU590025 WLQ590025 WVM590025 E655561 JA655561 SW655561 ACS655561 AMO655561 AWK655561 BGG655561 BQC655561 BZY655561 CJU655561 CTQ655561 DDM655561 DNI655561 DXE655561 EHA655561 EQW655561 FAS655561 FKO655561 FUK655561 GEG655561 GOC655561 GXY655561 HHU655561 HRQ655561 IBM655561 ILI655561 IVE655561 JFA655561 JOW655561 JYS655561 KIO655561 KSK655561 LCG655561 LMC655561 LVY655561 MFU655561 MPQ655561 MZM655561 NJI655561 NTE655561 ODA655561 OMW655561 OWS655561 PGO655561 PQK655561 QAG655561 QKC655561 QTY655561 RDU655561 RNQ655561 RXM655561 SHI655561 SRE655561 TBA655561 TKW655561 TUS655561 UEO655561 UOK655561 UYG655561 VIC655561 VRY655561 WBU655561 WLQ655561 WVM655561 E721097 JA721097 SW721097 ACS721097 AMO721097 AWK721097 BGG721097 BQC721097 BZY721097 CJU721097 CTQ721097 DDM721097 DNI721097 DXE721097 EHA721097 EQW721097 FAS721097 FKO721097 FUK721097 GEG721097 GOC721097 GXY721097 HHU721097 HRQ721097 IBM721097 ILI721097 IVE721097 JFA721097 JOW721097 JYS721097 KIO721097 KSK721097 LCG721097 LMC721097 LVY721097 MFU721097 MPQ721097 MZM721097 NJI721097 NTE721097 ODA721097 OMW721097 OWS721097 PGO721097 PQK721097 QAG721097 QKC721097 QTY721097 RDU721097 RNQ721097 RXM721097 SHI721097 SRE721097 TBA721097 TKW721097 TUS721097 UEO721097 UOK721097 UYG721097 VIC721097 VRY721097 WBU721097 WLQ721097 WVM721097 E786633 JA786633 SW786633 ACS786633 AMO786633 AWK786633 BGG786633 BQC786633 BZY786633 CJU786633 CTQ786633 DDM786633 DNI786633 DXE786633 EHA786633 EQW786633 FAS786633 FKO786633 FUK786633 GEG786633 GOC786633 GXY786633 HHU786633 HRQ786633 IBM786633 ILI786633 IVE786633 JFA786633 JOW786633 JYS786633 KIO786633 KSK786633 LCG786633 LMC786633 LVY786633 MFU786633 MPQ786633 MZM786633 NJI786633 NTE786633 ODA786633 OMW786633 OWS786633 PGO786633 PQK786633 QAG786633 QKC786633 QTY786633 RDU786633 RNQ786633 RXM786633 SHI786633 SRE786633 TBA786633 TKW786633 TUS786633 UEO786633 UOK786633 UYG786633 VIC786633 VRY786633 WBU786633 WLQ786633 WVM786633 E852169 JA852169 SW852169 ACS852169 AMO852169 AWK852169 BGG852169 BQC852169 BZY852169 CJU852169 CTQ852169 DDM852169 DNI852169 DXE852169 EHA852169 EQW852169 FAS852169 FKO852169 FUK852169 GEG852169 GOC852169 GXY852169 HHU852169 HRQ852169 IBM852169 ILI852169 IVE852169 JFA852169 JOW852169 JYS852169 KIO852169 KSK852169 LCG852169 LMC852169 LVY852169 MFU852169 MPQ852169 MZM852169 NJI852169 NTE852169 ODA852169 OMW852169 OWS852169 PGO852169 PQK852169 QAG852169 QKC852169 QTY852169 RDU852169 RNQ852169 RXM852169 SHI852169 SRE852169 TBA852169 TKW852169 TUS852169 UEO852169 UOK852169 UYG852169 VIC852169 VRY852169 WBU852169 WLQ852169 WVM852169 E917705 JA917705 SW917705 ACS917705 AMO917705 AWK917705 BGG917705 BQC917705 BZY917705 CJU917705 CTQ917705 DDM917705 DNI917705 DXE917705 EHA917705 EQW917705 FAS917705 FKO917705 FUK917705 GEG917705 GOC917705 GXY917705 HHU917705 HRQ917705 IBM917705 ILI917705 IVE917705 JFA917705 JOW917705 JYS917705 KIO917705 KSK917705 LCG917705 LMC917705 LVY917705 MFU917705 MPQ917705 MZM917705 NJI917705 NTE917705 ODA917705 OMW917705 OWS917705 PGO917705 PQK917705 QAG917705 QKC917705 QTY917705 RDU917705 RNQ917705 RXM917705 SHI917705 SRE917705 TBA917705 TKW917705 TUS917705 UEO917705 UOK917705 UYG917705 VIC917705 VRY917705 WBU917705 WLQ917705 WVM917705 E983241 JA983241 SW983241 ACS983241 AMO983241 AWK983241 BGG983241 BQC983241 BZY983241 CJU983241 CTQ983241 DDM983241 DNI983241 DXE983241 EHA983241 EQW983241 FAS983241 FKO983241 FUK983241 GEG983241 GOC983241 GXY983241 HHU983241 HRQ983241 IBM983241 ILI983241 IVE983241 JFA983241 JOW983241 JYS983241 KIO983241 KSK983241 LCG983241 LMC983241 LVY983241 MFU983241 MPQ983241 MZM983241 NJI983241 NTE983241 ODA983241 OMW983241 OWS983241 PGO983241 PQK983241 QAG983241 QKC983241 QTY983241 RDU983241 RNQ983241 RXM983241 SHI983241 SRE983241 TBA983241 TKW983241 TUS983241 UEO983241 UOK983241 UYG983241 VIC983241 VRY983241 WBU983241 WLQ983241 WVM983241 E204 JA204 SW204 ACS204 AMO204 AWK204 BGG204 BQC204 BZY204 CJU204 CTQ204 DDM204 DNI204 DXE204 EHA204 EQW204 FAS204 FKO204 FUK204 GEG204 GOC204 GXY204 HHU204 HRQ204 IBM204 ILI204 IVE204 JFA204 JOW204 JYS204 KIO204 KSK204 LCG204 LMC204 LVY204 MFU204 MPQ204 MZM204 NJI204 NTE204 ODA204 OMW204 OWS204 PGO204 PQK204 QAG204 QKC204 QTY204 RDU204 RNQ204 RXM204 SHI204 SRE204 TBA204 TKW204 TUS204 UEO204 UOK204 UYG204 VIC204 VRY204 WBU204 WLQ204 WVM204 E65740 JA65740 SW65740 ACS65740 AMO65740 AWK65740 BGG65740 BQC65740 BZY65740 CJU65740 CTQ65740 DDM65740 DNI65740 DXE65740 EHA65740 EQW65740 FAS65740 FKO65740 FUK65740 GEG65740 GOC65740 GXY65740 HHU65740 HRQ65740 IBM65740 ILI65740 IVE65740 JFA65740 JOW65740 JYS65740 KIO65740 KSK65740 LCG65740 LMC65740 LVY65740 MFU65740 MPQ65740 MZM65740 NJI65740 NTE65740 ODA65740 OMW65740 OWS65740 PGO65740 PQK65740 QAG65740 QKC65740 QTY65740 RDU65740 RNQ65740 RXM65740 SHI65740 SRE65740 TBA65740 TKW65740 TUS65740 UEO65740 UOK65740 UYG65740 VIC65740 VRY65740 WBU65740 WLQ65740 WVM65740 E131276 JA131276 SW131276 ACS131276 AMO131276 AWK131276 BGG131276 BQC131276 BZY131276 CJU131276 CTQ131276 DDM131276 DNI131276 DXE131276 EHA131276 EQW131276 FAS131276 FKO131276 FUK131276 GEG131276 GOC131276 GXY131276 HHU131276 HRQ131276 IBM131276 ILI131276 IVE131276 JFA131276 JOW131276 JYS131276 KIO131276 KSK131276 LCG131276 LMC131276 LVY131276 MFU131276 MPQ131276 MZM131276 NJI131276 NTE131276 ODA131276 OMW131276 OWS131276 PGO131276 PQK131276 QAG131276 QKC131276 QTY131276 RDU131276 RNQ131276 RXM131276 SHI131276 SRE131276 TBA131276 TKW131276 TUS131276 UEO131276 UOK131276 UYG131276 VIC131276 VRY131276 WBU131276 WLQ131276 WVM131276 E196812 JA196812 SW196812 ACS196812 AMO196812 AWK196812 BGG196812 BQC196812 BZY196812 CJU196812 CTQ196812 DDM196812 DNI196812 DXE196812 EHA196812 EQW196812 FAS196812 FKO196812 FUK196812 GEG196812 GOC196812 GXY196812 HHU196812 HRQ196812 IBM196812 ILI196812 IVE196812 JFA196812 JOW196812 JYS196812 KIO196812 KSK196812 LCG196812 LMC196812 LVY196812 MFU196812 MPQ196812 MZM196812 NJI196812 NTE196812 ODA196812 OMW196812 OWS196812 PGO196812 PQK196812 QAG196812 QKC196812 QTY196812 RDU196812 RNQ196812 RXM196812 SHI196812 SRE196812 TBA196812 TKW196812 TUS196812 UEO196812 UOK196812 UYG196812 VIC196812 VRY196812 WBU196812 WLQ196812 WVM196812 E262348 JA262348 SW262348 ACS262348 AMO262348 AWK262348 BGG262348 BQC262348 BZY262348 CJU262348 CTQ262348 DDM262348 DNI262348 DXE262348 EHA262348 EQW262348 FAS262348 FKO262348 FUK262348 GEG262348 GOC262348 GXY262348 HHU262348 HRQ262348 IBM262348 ILI262348 IVE262348 JFA262348 JOW262348 JYS262348 KIO262348 KSK262348 LCG262348 LMC262348 LVY262348 MFU262348 MPQ262348 MZM262348 NJI262348 NTE262348 ODA262348 OMW262348 OWS262348 PGO262348 PQK262348 QAG262348 QKC262348 QTY262348 RDU262348 RNQ262348 RXM262348 SHI262348 SRE262348 TBA262348 TKW262348 TUS262348 UEO262348 UOK262348 UYG262348 VIC262348 VRY262348 WBU262348 WLQ262348 WVM262348 E327884 JA327884 SW327884 ACS327884 AMO327884 AWK327884 BGG327884 BQC327884 BZY327884 CJU327884 CTQ327884 DDM327884 DNI327884 DXE327884 EHA327884 EQW327884 FAS327884 FKO327884 FUK327884 GEG327884 GOC327884 GXY327884 HHU327884 HRQ327884 IBM327884 ILI327884 IVE327884 JFA327884 JOW327884 JYS327884 KIO327884 KSK327884 LCG327884 LMC327884 LVY327884 MFU327884 MPQ327884 MZM327884 NJI327884 NTE327884 ODA327884 OMW327884 OWS327884 PGO327884 PQK327884 QAG327884 QKC327884 QTY327884 RDU327884 RNQ327884 RXM327884 SHI327884 SRE327884 TBA327884 TKW327884 TUS327884 UEO327884 UOK327884 UYG327884 VIC327884 VRY327884 WBU327884 WLQ327884 WVM327884 E393420 JA393420 SW393420 ACS393420 AMO393420 AWK393420 BGG393420 BQC393420 BZY393420 CJU393420 CTQ393420 DDM393420 DNI393420 DXE393420 EHA393420 EQW393420 FAS393420 FKO393420 FUK393420 GEG393420 GOC393420 GXY393420 HHU393420 HRQ393420 IBM393420 ILI393420 IVE393420 JFA393420 JOW393420 JYS393420 KIO393420 KSK393420 LCG393420 LMC393420 LVY393420 MFU393420 MPQ393420 MZM393420 NJI393420 NTE393420 ODA393420 OMW393420 OWS393420 PGO393420 PQK393420 QAG393420 QKC393420 QTY393420 RDU393420 RNQ393420 RXM393420 SHI393420 SRE393420 TBA393420 TKW393420 TUS393420 UEO393420 UOK393420 UYG393420 VIC393420 VRY393420 WBU393420 WLQ393420 WVM393420 E458956 JA458956 SW458956 ACS458956 AMO458956 AWK458956 BGG458956 BQC458956 BZY458956 CJU458956 CTQ458956 DDM458956 DNI458956 DXE458956 EHA458956 EQW458956 FAS458956 FKO458956 FUK458956 GEG458956 GOC458956 GXY458956 HHU458956 HRQ458956 IBM458956 ILI458956 IVE458956 JFA458956 JOW458956 JYS458956 KIO458956 KSK458956 LCG458956 LMC458956 LVY458956 MFU458956 MPQ458956 MZM458956 NJI458956 NTE458956 ODA458956 OMW458956 OWS458956 PGO458956 PQK458956 QAG458956 QKC458956 QTY458956 RDU458956 RNQ458956 RXM458956 SHI458956 SRE458956 TBA458956 TKW458956 TUS458956 UEO458956 UOK458956 UYG458956 VIC458956 VRY458956 WBU458956 WLQ458956 WVM458956 E524492 JA524492 SW524492 ACS524492 AMO524492 AWK524492 BGG524492 BQC524492 BZY524492 CJU524492 CTQ524492 DDM524492 DNI524492 DXE524492 EHA524492 EQW524492 FAS524492 FKO524492 FUK524492 GEG524492 GOC524492 GXY524492 HHU524492 HRQ524492 IBM524492 ILI524492 IVE524492 JFA524492 JOW524492 JYS524492 KIO524492 KSK524492 LCG524492 LMC524492 LVY524492 MFU524492 MPQ524492 MZM524492 NJI524492 NTE524492 ODA524492 OMW524492 OWS524492 PGO524492 PQK524492 QAG524492 QKC524492 QTY524492 RDU524492 RNQ524492 RXM524492 SHI524492 SRE524492 TBA524492 TKW524492 TUS524492 UEO524492 UOK524492 UYG524492 VIC524492 VRY524492 WBU524492 WLQ524492 WVM524492 E590028 JA590028 SW590028 ACS590028 AMO590028 AWK590028 BGG590028 BQC590028 BZY590028 CJU590028 CTQ590028 DDM590028 DNI590028 DXE590028 EHA590028 EQW590028 FAS590028 FKO590028 FUK590028 GEG590028 GOC590028 GXY590028 HHU590028 HRQ590028 IBM590028 ILI590028 IVE590028 JFA590028 JOW590028 JYS590028 KIO590028 KSK590028 LCG590028 LMC590028 LVY590028 MFU590028 MPQ590028 MZM590028 NJI590028 NTE590028 ODA590028 OMW590028 OWS590028 PGO590028 PQK590028 QAG590028 QKC590028 QTY590028 RDU590028 RNQ590028 RXM590028 SHI590028 SRE590028 TBA590028 TKW590028 TUS590028 UEO590028 UOK590028 UYG590028 VIC590028 VRY590028 WBU590028 WLQ590028 WVM590028 E655564 JA655564 SW655564 ACS655564 AMO655564 AWK655564 BGG655564 BQC655564 BZY655564 CJU655564 CTQ655564 DDM655564 DNI655564 DXE655564 EHA655564 EQW655564 FAS655564 FKO655564 FUK655564 GEG655564 GOC655564 GXY655564 HHU655564 HRQ655564 IBM655564 ILI655564 IVE655564 JFA655564 JOW655564 JYS655564 KIO655564 KSK655564 LCG655564 LMC655564 LVY655564 MFU655564 MPQ655564 MZM655564 NJI655564 NTE655564 ODA655564 OMW655564 OWS655564 PGO655564 PQK655564 QAG655564 QKC655564 QTY655564 RDU655564 RNQ655564 RXM655564 SHI655564 SRE655564 TBA655564 TKW655564 TUS655564 UEO655564 UOK655564 UYG655564 VIC655564 VRY655564 WBU655564 WLQ655564 WVM655564 E721100 JA721100 SW721100 ACS721100 AMO721100 AWK721100 BGG721100 BQC721100 BZY721100 CJU721100 CTQ721100 DDM721100 DNI721100 DXE721100 EHA721100 EQW721100 FAS721100 FKO721100 FUK721100 GEG721100 GOC721100 GXY721100 HHU721100 HRQ721100 IBM721100 ILI721100 IVE721100 JFA721100 JOW721100 JYS721100 KIO721100 KSK721100 LCG721100 LMC721100 LVY721100 MFU721100 MPQ721100 MZM721100 NJI721100 NTE721100 ODA721100 OMW721100 OWS721100 PGO721100 PQK721100 QAG721100 QKC721100 QTY721100 RDU721100 RNQ721100 RXM721100 SHI721100 SRE721100 TBA721100 TKW721100 TUS721100 UEO721100 UOK721100 UYG721100 VIC721100 VRY721100 WBU721100 WLQ721100 WVM721100 E786636 JA786636 SW786636 ACS786636 AMO786636 AWK786636 BGG786636 BQC786636 BZY786636 CJU786636 CTQ786636 DDM786636 DNI786636 DXE786636 EHA786636 EQW786636 FAS786636 FKO786636 FUK786636 GEG786636 GOC786636 GXY786636 HHU786636 HRQ786636 IBM786636 ILI786636 IVE786636 JFA786636 JOW786636 JYS786636 KIO786636 KSK786636 LCG786636 LMC786636 LVY786636 MFU786636 MPQ786636 MZM786636 NJI786636 NTE786636 ODA786636 OMW786636 OWS786636 PGO786636 PQK786636 QAG786636 QKC786636 QTY786636 RDU786636 RNQ786636 RXM786636 SHI786636 SRE786636 TBA786636 TKW786636 TUS786636 UEO786636 UOK786636 UYG786636 VIC786636 VRY786636 WBU786636 WLQ786636 WVM786636 E852172 JA852172 SW852172 ACS852172 AMO852172 AWK852172 BGG852172 BQC852172 BZY852172 CJU852172 CTQ852172 DDM852172 DNI852172 DXE852172 EHA852172 EQW852172 FAS852172 FKO852172 FUK852172 GEG852172 GOC852172 GXY852172 HHU852172 HRQ852172 IBM852172 ILI852172 IVE852172 JFA852172 JOW852172 JYS852172 KIO852172 KSK852172 LCG852172 LMC852172 LVY852172 MFU852172 MPQ852172 MZM852172 NJI852172 NTE852172 ODA852172 OMW852172 OWS852172 PGO852172 PQK852172 QAG852172 QKC852172 QTY852172 RDU852172 RNQ852172 RXM852172 SHI852172 SRE852172 TBA852172 TKW852172 TUS852172 UEO852172 UOK852172 UYG852172 VIC852172 VRY852172 WBU852172 WLQ852172 WVM852172 E917708 JA917708 SW917708 ACS917708 AMO917708 AWK917708 BGG917708 BQC917708 BZY917708 CJU917708 CTQ917708 DDM917708 DNI917708 DXE917708 EHA917708 EQW917708 FAS917708 FKO917708 FUK917708 GEG917708 GOC917708 GXY917708 HHU917708 HRQ917708 IBM917708 ILI917708 IVE917708 JFA917708 JOW917708 JYS917708 KIO917708 KSK917708 LCG917708 LMC917708 LVY917708 MFU917708 MPQ917708 MZM917708 NJI917708 NTE917708 ODA917708 OMW917708 OWS917708 PGO917708 PQK917708 QAG917708 QKC917708 QTY917708 RDU917708 RNQ917708 RXM917708 SHI917708 SRE917708 TBA917708 TKW917708 TUS917708 UEO917708 UOK917708 UYG917708 VIC917708 VRY917708 WBU917708 WLQ917708 WVM917708 E983244 JA983244 SW983244 ACS983244 AMO983244 AWK983244 BGG983244 BQC983244 BZY983244 CJU983244 CTQ983244 DDM983244 DNI983244 DXE983244 EHA983244 EQW983244 FAS983244 FKO983244 FUK983244 GEG983244 GOC983244 GXY983244 HHU983244 HRQ983244 IBM983244 ILI983244 IVE983244 JFA983244 JOW983244 JYS983244 KIO983244 KSK983244 LCG983244 LMC983244 LVY983244 MFU983244 MPQ983244 MZM983244 NJI983244 NTE983244 ODA983244 OMW983244 OWS983244 PGO983244 PQK983244 QAG983244 QKC983244 QTY983244 RDU983244 RNQ983244 RXM983244 SHI983244 SRE983244 TBA983244 TKW983244 TUS983244 UEO983244 UOK983244 UYG983244 VIC983244 VRY983244 WBU983244 WLQ983244 WVM983244 H190 JD190 SZ190 ACV190 AMR190 AWN190 BGJ190 BQF190 CAB190 CJX190 CTT190 DDP190 DNL190 DXH190 EHD190 EQZ190 FAV190 FKR190 FUN190 GEJ190 GOF190 GYB190 HHX190 HRT190 IBP190 ILL190 IVH190 JFD190 JOZ190 JYV190 KIR190 KSN190 LCJ190 LMF190 LWB190 MFX190 MPT190 MZP190 NJL190 NTH190 ODD190 OMZ190 OWV190 PGR190 PQN190 QAJ190 QKF190 QUB190 RDX190 RNT190 RXP190 SHL190 SRH190 TBD190 TKZ190 TUV190 UER190 UON190 UYJ190 VIF190 VSB190 WBX190 WLT190 WVP190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H196 JD196 SZ196 ACV196 AMR196 AWN196 BGJ196 BQF196 CAB196 CJX196 CTT196 DDP196 DNL196 DXH196 EHD196 EQZ196 FAV196 FKR196 FUN196 GEJ196 GOF196 GYB196 HHX196 HRT196 IBP196 ILL196 IVH196 JFD196 JOZ196 JYV196 KIR196 KSN196 LCJ196 LMF196 LWB196 MFX196 MPT196 MZP196 NJL196 NTH196 ODD196 OMZ196 OWV196 PGR196 PQN196 QAJ196 QKF196 QUB196 RDX196 RNT196 RXP196 SHL196 SRH196 TBD196 TKZ196 TUV196 UER196 UON196 UYJ196 VIF196 VSB196 WBX196 WLT196 WVP196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 H201 JD201 SZ201 ACV201 AMR201 AWN201 BGJ201 BQF201 CAB201 CJX201 CTT201 DDP201 DNL201 DXH201 EHD201 EQZ201 FAV201 FKR201 FUN201 GEJ201 GOF201 GYB201 HHX201 HRT201 IBP201 ILL201 IVH201 JFD201 JOZ201 JYV201 KIR201 KSN201 LCJ201 LMF201 LWB201 MFX201 MPT201 MZP201 NJL201 NTH201 ODD201 OMZ201 OWV201 PGR201 PQN201 QAJ201 QKF201 QUB201 RDX201 RNT201 RXP201 SHL201 SRH201 TBD201 TKZ201 TUV201 UER201 UON201 UYJ201 VIF201 VSB201 WBX201 WLT201 WVP201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H204 JD204 SZ204 ACV204 AMR204 AWN204 BGJ204 BQF204 CAB204 CJX204 CTT204 DDP204 DNL204 DXH204 EHD204 EQZ204 FAV204 FKR204 FUN204 GEJ204 GOF204 GYB204 HHX204 HRT204 IBP204 ILL204 IVH204 JFD204 JOZ204 JYV204 KIR204 KSN204 LCJ204 LMF204 LWB204 MFX204 MPT204 MZP204 NJL204 NTH204 ODD204 OMZ204 OWV204 PGR204 PQN204 QAJ204 QKF204 QUB204 RDX204 RNT204 RXP204 SHL204 SRH204 TBD204 TKZ204 TUV204 UER204 UON204 UYJ204 VIF204 VSB204 WBX204 WLT204 WVP204 H65740 JD65740 SZ65740 ACV65740 AMR65740 AWN65740 BGJ65740 BQF65740 CAB65740 CJX65740 CTT65740 DDP65740 DNL65740 DXH65740 EHD65740 EQZ65740 FAV65740 FKR65740 FUN65740 GEJ65740 GOF65740 GYB65740 HHX65740 HRT65740 IBP65740 ILL65740 IVH65740 JFD65740 JOZ65740 JYV65740 KIR65740 KSN65740 LCJ65740 LMF65740 LWB65740 MFX65740 MPT65740 MZP65740 NJL65740 NTH65740 ODD65740 OMZ65740 OWV65740 PGR65740 PQN65740 QAJ65740 QKF65740 QUB65740 RDX65740 RNT65740 RXP65740 SHL65740 SRH65740 TBD65740 TKZ65740 TUV65740 UER65740 UON65740 UYJ65740 VIF65740 VSB65740 WBX65740 WLT65740 WVP65740 H131276 JD131276 SZ131276 ACV131276 AMR131276 AWN131276 BGJ131276 BQF131276 CAB131276 CJX131276 CTT131276 DDP131276 DNL131276 DXH131276 EHD131276 EQZ131276 FAV131276 FKR131276 FUN131276 GEJ131276 GOF131276 GYB131276 HHX131276 HRT131276 IBP131276 ILL131276 IVH131276 JFD131276 JOZ131276 JYV131276 KIR131276 KSN131276 LCJ131276 LMF131276 LWB131276 MFX131276 MPT131276 MZP131276 NJL131276 NTH131276 ODD131276 OMZ131276 OWV131276 PGR131276 PQN131276 QAJ131276 QKF131276 QUB131276 RDX131276 RNT131276 RXP131276 SHL131276 SRH131276 TBD131276 TKZ131276 TUV131276 UER131276 UON131276 UYJ131276 VIF131276 VSB131276 WBX131276 WLT131276 WVP131276 H196812 JD196812 SZ196812 ACV196812 AMR196812 AWN196812 BGJ196812 BQF196812 CAB196812 CJX196812 CTT196812 DDP196812 DNL196812 DXH196812 EHD196812 EQZ196812 FAV196812 FKR196812 FUN196812 GEJ196812 GOF196812 GYB196812 HHX196812 HRT196812 IBP196812 ILL196812 IVH196812 JFD196812 JOZ196812 JYV196812 KIR196812 KSN196812 LCJ196812 LMF196812 LWB196812 MFX196812 MPT196812 MZP196812 NJL196812 NTH196812 ODD196812 OMZ196812 OWV196812 PGR196812 PQN196812 QAJ196812 QKF196812 QUB196812 RDX196812 RNT196812 RXP196812 SHL196812 SRH196812 TBD196812 TKZ196812 TUV196812 UER196812 UON196812 UYJ196812 VIF196812 VSB196812 WBX196812 WLT196812 WVP196812 H262348 JD262348 SZ262348 ACV262348 AMR262348 AWN262348 BGJ262348 BQF262348 CAB262348 CJX262348 CTT262348 DDP262348 DNL262348 DXH262348 EHD262348 EQZ262348 FAV262348 FKR262348 FUN262348 GEJ262348 GOF262348 GYB262348 HHX262348 HRT262348 IBP262348 ILL262348 IVH262348 JFD262348 JOZ262348 JYV262348 KIR262348 KSN262348 LCJ262348 LMF262348 LWB262348 MFX262348 MPT262348 MZP262348 NJL262348 NTH262348 ODD262348 OMZ262348 OWV262348 PGR262348 PQN262348 QAJ262348 QKF262348 QUB262348 RDX262348 RNT262348 RXP262348 SHL262348 SRH262348 TBD262348 TKZ262348 TUV262348 UER262348 UON262348 UYJ262348 VIF262348 VSB262348 WBX262348 WLT262348 WVP262348 H327884 JD327884 SZ327884 ACV327884 AMR327884 AWN327884 BGJ327884 BQF327884 CAB327884 CJX327884 CTT327884 DDP327884 DNL327884 DXH327884 EHD327884 EQZ327884 FAV327884 FKR327884 FUN327884 GEJ327884 GOF327884 GYB327884 HHX327884 HRT327884 IBP327884 ILL327884 IVH327884 JFD327884 JOZ327884 JYV327884 KIR327884 KSN327884 LCJ327884 LMF327884 LWB327884 MFX327884 MPT327884 MZP327884 NJL327884 NTH327884 ODD327884 OMZ327884 OWV327884 PGR327884 PQN327884 QAJ327884 QKF327884 QUB327884 RDX327884 RNT327884 RXP327884 SHL327884 SRH327884 TBD327884 TKZ327884 TUV327884 UER327884 UON327884 UYJ327884 VIF327884 VSB327884 WBX327884 WLT327884 WVP327884 H393420 JD393420 SZ393420 ACV393420 AMR393420 AWN393420 BGJ393420 BQF393420 CAB393420 CJX393420 CTT393420 DDP393420 DNL393420 DXH393420 EHD393420 EQZ393420 FAV393420 FKR393420 FUN393420 GEJ393420 GOF393420 GYB393420 HHX393420 HRT393420 IBP393420 ILL393420 IVH393420 JFD393420 JOZ393420 JYV393420 KIR393420 KSN393420 LCJ393420 LMF393420 LWB393420 MFX393420 MPT393420 MZP393420 NJL393420 NTH393420 ODD393420 OMZ393420 OWV393420 PGR393420 PQN393420 QAJ393420 QKF393420 QUB393420 RDX393420 RNT393420 RXP393420 SHL393420 SRH393420 TBD393420 TKZ393420 TUV393420 UER393420 UON393420 UYJ393420 VIF393420 VSB393420 WBX393420 WLT393420 WVP393420 H458956 JD458956 SZ458956 ACV458956 AMR458956 AWN458956 BGJ458956 BQF458956 CAB458956 CJX458956 CTT458956 DDP458956 DNL458956 DXH458956 EHD458956 EQZ458956 FAV458956 FKR458956 FUN458956 GEJ458956 GOF458956 GYB458956 HHX458956 HRT458956 IBP458956 ILL458956 IVH458956 JFD458956 JOZ458956 JYV458956 KIR458956 KSN458956 LCJ458956 LMF458956 LWB458956 MFX458956 MPT458956 MZP458956 NJL458956 NTH458956 ODD458956 OMZ458956 OWV458956 PGR458956 PQN458956 QAJ458956 QKF458956 QUB458956 RDX458956 RNT458956 RXP458956 SHL458956 SRH458956 TBD458956 TKZ458956 TUV458956 UER458956 UON458956 UYJ458956 VIF458956 VSB458956 WBX458956 WLT458956 WVP458956 H524492 JD524492 SZ524492 ACV524492 AMR524492 AWN524492 BGJ524492 BQF524492 CAB524492 CJX524492 CTT524492 DDP524492 DNL524492 DXH524492 EHD524492 EQZ524492 FAV524492 FKR524492 FUN524492 GEJ524492 GOF524492 GYB524492 HHX524492 HRT524492 IBP524492 ILL524492 IVH524492 JFD524492 JOZ524492 JYV524492 KIR524492 KSN524492 LCJ524492 LMF524492 LWB524492 MFX524492 MPT524492 MZP524492 NJL524492 NTH524492 ODD524492 OMZ524492 OWV524492 PGR524492 PQN524492 QAJ524492 QKF524492 QUB524492 RDX524492 RNT524492 RXP524492 SHL524492 SRH524492 TBD524492 TKZ524492 TUV524492 UER524492 UON524492 UYJ524492 VIF524492 VSB524492 WBX524492 WLT524492 WVP524492 H590028 JD590028 SZ590028 ACV590028 AMR590028 AWN590028 BGJ590028 BQF590028 CAB590028 CJX590028 CTT590028 DDP590028 DNL590028 DXH590028 EHD590028 EQZ590028 FAV590028 FKR590028 FUN590028 GEJ590028 GOF590028 GYB590028 HHX590028 HRT590028 IBP590028 ILL590028 IVH590028 JFD590028 JOZ590028 JYV590028 KIR590028 KSN590028 LCJ590028 LMF590028 LWB590028 MFX590028 MPT590028 MZP590028 NJL590028 NTH590028 ODD590028 OMZ590028 OWV590028 PGR590028 PQN590028 QAJ590028 QKF590028 QUB590028 RDX590028 RNT590028 RXP590028 SHL590028 SRH590028 TBD590028 TKZ590028 TUV590028 UER590028 UON590028 UYJ590028 VIF590028 VSB590028 WBX590028 WLT590028 WVP590028 H655564 JD655564 SZ655564 ACV655564 AMR655564 AWN655564 BGJ655564 BQF655564 CAB655564 CJX655564 CTT655564 DDP655564 DNL655564 DXH655564 EHD655564 EQZ655564 FAV655564 FKR655564 FUN655564 GEJ655564 GOF655564 GYB655564 HHX655564 HRT655564 IBP655564 ILL655564 IVH655564 JFD655564 JOZ655564 JYV655564 KIR655564 KSN655564 LCJ655564 LMF655564 LWB655564 MFX655564 MPT655564 MZP655564 NJL655564 NTH655564 ODD655564 OMZ655564 OWV655564 PGR655564 PQN655564 QAJ655564 QKF655564 QUB655564 RDX655564 RNT655564 RXP655564 SHL655564 SRH655564 TBD655564 TKZ655564 TUV655564 UER655564 UON655564 UYJ655564 VIF655564 VSB655564 WBX655564 WLT655564 WVP655564 H721100 JD721100 SZ721100 ACV721100 AMR721100 AWN721100 BGJ721100 BQF721100 CAB721100 CJX721100 CTT721100 DDP721100 DNL721100 DXH721100 EHD721100 EQZ721100 FAV721100 FKR721100 FUN721100 GEJ721100 GOF721100 GYB721100 HHX721100 HRT721100 IBP721100 ILL721100 IVH721100 JFD721100 JOZ721100 JYV721100 KIR721100 KSN721100 LCJ721100 LMF721100 LWB721100 MFX721100 MPT721100 MZP721100 NJL721100 NTH721100 ODD721100 OMZ721100 OWV721100 PGR721100 PQN721100 QAJ721100 QKF721100 QUB721100 RDX721100 RNT721100 RXP721100 SHL721100 SRH721100 TBD721100 TKZ721100 TUV721100 UER721100 UON721100 UYJ721100 VIF721100 VSB721100 WBX721100 WLT721100 WVP721100 H786636 JD786636 SZ786636 ACV786636 AMR786636 AWN786636 BGJ786636 BQF786636 CAB786636 CJX786636 CTT786636 DDP786636 DNL786636 DXH786636 EHD786636 EQZ786636 FAV786636 FKR786636 FUN786636 GEJ786636 GOF786636 GYB786636 HHX786636 HRT786636 IBP786636 ILL786636 IVH786636 JFD786636 JOZ786636 JYV786636 KIR786636 KSN786636 LCJ786636 LMF786636 LWB786636 MFX786636 MPT786636 MZP786636 NJL786636 NTH786636 ODD786636 OMZ786636 OWV786636 PGR786636 PQN786636 QAJ786636 QKF786636 QUB786636 RDX786636 RNT786636 RXP786636 SHL786636 SRH786636 TBD786636 TKZ786636 TUV786636 UER786636 UON786636 UYJ786636 VIF786636 VSB786636 WBX786636 WLT786636 WVP786636 H852172 JD852172 SZ852172 ACV852172 AMR852172 AWN852172 BGJ852172 BQF852172 CAB852172 CJX852172 CTT852172 DDP852172 DNL852172 DXH852172 EHD852172 EQZ852172 FAV852172 FKR852172 FUN852172 GEJ852172 GOF852172 GYB852172 HHX852172 HRT852172 IBP852172 ILL852172 IVH852172 JFD852172 JOZ852172 JYV852172 KIR852172 KSN852172 LCJ852172 LMF852172 LWB852172 MFX852172 MPT852172 MZP852172 NJL852172 NTH852172 ODD852172 OMZ852172 OWV852172 PGR852172 PQN852172 QAJ852172 QKF852172 QUB852172 RDX852172 RNT852172 RXP852172 SHL852172 SRH852172 TBD852172 TKZ852172 TUV852172 UER852172 UON852172 UYJ852172 VIF852172 VSB852172 WBX852172 WLT852172 WVP852172 H917708 JD917708 SZ917708 ACV917708 AMR917708 AWN917708 BGJ917708 BQF917708 CAB917708 CJX917708 CTT917708 DDP917708 DNL917708 DXH917708 EHD917708 EQZ917708 FAV917708 FKR917708 FUN917708 GEJ917708 GOF917708 GYB917708 HHX917708 HRT917708 IBP917708 ILL917708 IVH917708 JFD917708 JOZ917708 JYV917708 KIR917708 KSN917708 LCJ917708 LMF917708 LWB917708 MFX917708 MPT917708 MZP917708 NJL917708 NTH917708 ODD917708 OMZ917708 OWV917708 PGR917708 PQN917708 QAJ917708 QKF917708 QUB917708 RDX917708 RNT917708 RXP917708 SHL917708 SRH917708 TBD917708 TKZ917708 TUV917708 UER917708 UON917708 UYJ917708 VIF917708 VSB917708 WBX917708 WLT917708 WVP917708 H983244 JD983244 SZ983244 ACV983244 AMR983244 AWN983244 BGJ983244 BQF983244 CAB983244 CJX983244 CTT983244 DDP983244 DNL983244 DXH983244 EHD983244 EQZ983244 FAV983244 FKR983244 FUN983244 GEJ983244 GOF983244 GYB983244 HHX983244 HRT983244 IBP983244 ILL983244 IVH983244 JFD983244 JOZ983244 JYV983244 KIR983244 KSN983244 LCJ983244 LMF983244 LWB983244 MFX983244 MPT983244 MZP983244 NJL983244 NTH983244 ODD983244 OMZ983244 OWV983244 PGR983244 PQN983244 QAJ983244 QKF983244 QUB983244 RDX983244 RNT983244 RXP983244 SHL983244 SRH983244 TBD983244 TKZ983244 TUV983244 UER983244 UON983244 UYJ983244 VIF983244 VSB983244 WBX983244 WLT983244 WVP983244 K190 JG190 TC190 ACY190 AMU190 AWQ190 BGM190 BQI190 CAE190 CKA190 CTW190 DDS190 DNO190 DXK190 EHG190 ERC190 FAY190 FKU190 FUQ190 GEM190 GOI190 GYE190 HIA190 HRW190 IBS190 ILO190 IVK190 JFG190 JPC190 JYY190 KIU190 KSQ190 LCM190 LMI190 LWE190 MGA190 MPW190 MZS190 NJO190 NTK190 ODG190 ONC190 OWY190 PGU190 PQQ190 QAM190 QKI190 QUE190 REA190 RNW190 RXS190 SHO190 SRK190 TBG190 TLC190 TUY190 UEU190 UOQ190 UYM190 VII190 VSE190 WCA190 WLW190 WVS190 K65726 JG65726 TC65726 ACY65726 AMU65726 AWQ65726 BGM65726 BQI65726 CAE65726 CKA65726 CTW65726 DDS65726 DNO65726 DXK65726 EHG65726 ERC65726 FAY65726 FKU65726 FUQ65726 GEM65726 GOI65726 GYE65726 HIA65726 HRW65726 IBS65726 ILO65726 IVK65726 JFG65726 JPC65726 JYY65726 KIU65726 KSQ65726 LCM65726 LMI65726 LWE65726 MGA65726 MPW65726 MZS65726 NJO65726 NTK65726 ODG65726 ONC65726 OWY65726 PGU65726 PQQ65726 QAM65726 QKI65726 QUE65726 REA65726 RNW65726 RXS65726 SHO65726 SRK65726 TBG65726 TLC65726 TUY65726 UEU65726 UOQ65726 UYM65726 VII65726 VSE65726 WCA65726 WLW65726 WVS65726 K131262 JG131262 TC131262 ACY131262 AMU131262 AWQ131262 BGM131262 BQI131262 CAE131262 CKA131262 CTW131262 DDS131262 DNO131262 DXK131262 EHG131262 ERC131262 FAY131262 FKU131262 FUQ131262 GEM131262 GOI131262 GYE131262 HIA131262 HRW131262 IBS131262 ILO131262 IVK131262 JFG131262 JPC131262 JYY131262 KIU131262 KSQ131262 LCM131262 LMI131262 LWE131262 MGA131262 MPW131262 MZS131262 NJO131262 NTK131262 ODG131262 ONC131262 OWY131262 PGU131262 PQQ131262 QAM131262 QKI131262 QUE131262 REA131262 RNW131262 RXS131262 SHO131262 SRK131262 TBG131262 TLC131262 TUY131262 UEU131262 UOQ131262 UYM131262 VII131262 VSE131262 WCA131262 WLW131262 WVS131262 K196798 JG196798 TC196798 ACY196798 AMU196798 AWQ196798 BGM196798 BQI196798 CAE196798 CKA196798 CTW196798 DDS196798 DNO196798 DXK196798 EHG196798 ERC196798 FAY196798 FKU196798 FUQ196798 GEM196798 GOI196798 GYE196798 HIA196798 HRW196798 IBS196798 ILO196798 IVK196798 JFG196798 JPC196798 JYY196798 KIU196798 KSQ196798 LCM196798 LMI196798 LWE196798 MGA196798 MPW196798 MZS196798 NJO196798 NTK196798 ODG196798 ONC196798 OWY196798 PGU196798 PQQ196798 QAM196798 QKI196798 QUE196798 REA196798 RNW196798 RXS196798 SHO196798 SRK196798 TBG196798 TLC196798 TUY196798 UEU196798 UOQ196798 UYM196798 VII196798 VSE196798 WCA196798 WLW196798 WVS196798 K262334 JG262334 TC262334 ACY262334 AMU262334 AWQ262334 BGM262334 BQI262334 CAE262334 CKA262334 CTW262334 DDS262334 DNO262334 DXK262334 EHG262334 ERC262334 FAY262334 FKU262334 FUQ262334 GEM262334 GOI262334 GYE262334 HIA262334 HRW262334 IBS262334 ILO262334 IVK262334 JFG262334 JPC262334 JYY262334 KIU262334 KSQ262334 LCM262334 LMI262334 LWE262334 MGA262334 MPW262334 MZS262334 NJO262334 NTK262334 ODG262334 ONC262334 OWY262334 PGU262334 PQQ262334 QAM262334 QKI262334 QUE262334 REA262334 RNW262334 RXS262334 SHO262334 SRK262334 TBG262334 TLC262334 TUY262334 UEU262334 UOQ262334 UYM262334 VII262334 VSE262334 WCA262334 WLW262334 WVS262334 K327870 JG327870 TC327870 ACY327870 AMU327870 AWQ327870 BGM327870 BQI327870 CAE327870 CKA327870 CTW327870 DDS327870 DNO327870 DXK327870 EHG327870 ERC327870 FAY327870 FKU327870 FUQ327870 GEM327870 GOI327870 GYE327870 HIA327870 HRW327870 IBS327870 ILO327870 IVK327870 JFG327870 JPC327870 JYY327870 KIU327870 KSQ327870 LCM327870 LMI327870 LWE327870 MGA327870 MPW327870 MZS327870 NJO327870 NTK327870 ODG327870 ONC327870 OWY327870 PGU327870 PQQ327870 QAM327870 QKI327870 QUE327870 REA327870 RNW327870 RXS327870 SHO327870 SRK327870 TBG327870 TLC327870 TUY327870 UEU327870 UOQ327870 UYM327870 VII327870 VSE327870 WCA327870 WLW327870 WVS327870 K393406 JG393406 TC393406 ACY393406 AMU393406 AWQ393406 BGM393406 BQI393406 CAE393406 CKA393406 CTW393406 DDS393406 DNO393406 DXK393406 EHG393406 ERC393406 FAY393406 FKU393406 FUQ393406 GEM393406 GOI393406 GYE393406 HIA393406 HRW393406 IBS393406 ILO393406 IVK393406 JFG393406 JPC393406 JYY393406 KIU393406 KSQ393406 LCM393406 LMI393406 LWE393406 MGA393406 MPW393406 MZS393406 NJO393406 NTK393406 ODG393406 ONC393406 OWY393406 PGU393406 PQQ393406 QAM393406 QKI393406 QUE393406 REA393406 RNW393406 RXS393406 SHO393406 SRK393406 TBG393406 TLC393406 TUY393406 UEU393406 UOQ393406 UYM393406 VII393406 VSE393406 WCA393406 WLW393406 WVS393406 K458942 JG458942 TC458942 ACY458942 AMU458942 AWQ458942 BGM458942 BQI458942 CAE458942 CKA458942 CTW458942 DDS458942 DNO458942 DXK458942 EHG458942 ERC458942 FAY458942 FKU458942 FUQ458942 GEM458942 GOI458942 GYE458942 HIA458942 HRW458942 IBS458942 ILO458942 IVK458942 JFG458942 JPC458942 JYY458942 KIU458942 KSQ458942 LCM458942 LMI458942 LWE458942 MGA458942 MPW458942 MZS458942 NJO458942 NTK458942 ODG458942 ONC458942 OWY458942 PGU458942 PQQ458942 QAM458942 QKI458942 QUE458942 REA458942 RNW458942 RXS458942 SHO458942 SRK458942 TBG458942 TLC458942 TUY458942 UEU458942 UOQ458942 UYM458942 VII458942 VSE458942 WCA458942 WLW458942 WVS458942 K524478 JG524478 TC524478 ACY524478 AMU524478 AWQ524478 BGM524478 BQI524478 CAE524478 CKA524478 CTW524478 DDS524478 DNO524478 DXK524478 EHG524478 ERC524478 FAY524478 FKU524478 FUQ524478 GEM524478 GOI524478 GYE524478 HIA524478 HRW524478 IBS524478 ILO524478 IVK524478 JFG524478 JPC524478 JYY524478 KIU524478 KSQ524478 LCM524478 LMI524478 LWE524478 MGA524478 MPW524478 MZS524478 NJO524478 NTK524478 ODG524478 ONC524478 OWY524478 PGU524478 PQQ524478 QAM524478 QKI524478 QUE524478 REA524478 RNW524478 RXS524478 SHO524478 SRK524478 TBG524478 TLC524478 TUY524478 UEU524478 UOQ524478 UYM524478 VII524478 VSE524478 WCA524478 WLW524478 WVS524478 K590014 JG590014 TC590014 ACY590014 AMU590014 AWQ590014 BGM590014 BQI590014 CAE590014 CKA590014 CTW590014 DDS590014 DNO590014 DXK590014 EHG590014 ERC590014 FAY590014 FKU590014 FUQ590014 GEM590014 GOI590014 GYE590014 HIA590014 HRW590014 IBS590014 ILO590014 IVK590014 JFG590014 JPC590014 JYY590014 KIU590014 KSQ590014 LCM590014 LMI590014 LWE590014 MGA590014 MPW590014 MZS590014 NJO590014 NTK590014 ODG590014 ONC590014 OWY590014 PGU590014 PQQ590014 QAM590014 QKI590014 QUE590014 REA590014 RNW590014 RXS590014 SHO590014 SRK590014 TBG590014 TLC590014 TUY590014 UEU590014 UOQ590014 UYM590014 VII590014 VSE590014 WCA590014 WLW590014 WVS590014 K655550 JG655550 TC655550 ACY655550 AMU655550 AWQ655550 BGM655550 BQI655550 CAE655550 CKA655550 CTW655550 DDS655550 DNO655550 DXK655550 EHG655550 ERC655550 FAY655550 FKU655550 FUQ655550 GEM655550 GOI655550 GYE655550 HIA655550 HRW655550 IBS655550 ILO655550 IVK655550 JFG655550 JPC655550 JYY655550 KIU655550 KSQ655550 LCM655550 LMI655550 LWE655550 MGA655550 MPW655550 MZS655550 NJO655550 NTK655550 ODG655550 ONC655550 OWY655550 PGU655550 PQQ655550 QAM655550 QKI655550 QUE655550 REA655550 RNW655550 RXS655550 SHO655550 SRK655550 TBG655550 TLC655550 TUY655550 UEU655550 UOQ655550 UYM655550 VII655550 VSE655550 WCA655550 WLW655550 WVS655550 K721086 JG721086 TC721086 ACY721086 AMU721086 AWQ721086 BGM721086 BQI721086 CAE721086 CKA721086 CTW721086 DDS721086 DNO721086 DXK721086 EHG721086 ERC721086 FAY721086 FKU721086 FUQ721086 GEM721086 GOI721086 GYE721086 HIA721086 HRW721086 IBS721086 ILO721086 IVK721086 JFG721086 JPC721086 JYY721086 KIU721086 KSQ721086 LCM721086 LMI721086 LWE721086 MGA721086 MPW721086 MZS721086 NJO721086 NTK721086 ODG721086 ONC721086 OWY721086 PGU721086 PQQ721086 QAM721086 QKI721086 QUE721086 REA721086 RNW721086 RXS721086 SHO721086 SRK721086 TBG721086 TLC721086 TUY721086 UEU721086 UOQ721086 UYM721086 VII721086 VSE721086 WCA721086 WLW721086 WVS721086 K786622 JG786622 TC786622 ACY786622 AMU786622 AWQ786622 BGM786622 BQI786622 CAE786622 CKA786622 CTW786622 DDS786622 DNO786622 DXK786622 EHG786622 ERC786622 FAY786622 FKU786622 FUQ786622 GEM786622 GOI786622 GYE786622 HIA786622 HRW786622 IBS786622 ILO786622 IVK786622 JFG786622 JPC786622 JYY786622 KIU786622 KSQ786622 LCM786622 LMI786622 LWE786622 MGA786622 MPW786622 MZS786622 NJO786622 NTK786622 ODG786622 ONC786622 OWY786622 PGU786622 PQQ786622 QAM786622 QKI786622 QUE786622 REA786622 RNW786622 RXS786622 SHO786622 SRK786622 TBG786622 TLC786622 TUY786622 UEU786622 UOQ786622 UYM786622 VII786622 VSE786622 WCA786622 WLW786622 WVS786622 K852158 JG852158 TC852158 ACY852158 AMU852158 AWQ852158 BGM852158 BQI852158 CAE852158 CKA852158 CTW852158 DDS852158 DNO852158 DXK852158 EHG852158 ERC852158 FAY852158 FKU852158 FUQ852158 GEM852158 GOI852158 GYE852158 HIA852158 HRW852158 IBS852158 ILO852158 IVK852158 JFG852158 JPC852158 JYY852158 KIU852158 KSQ852158 LCM852158 LMI852158 LWE852158 MGA852158 MPW852158 MZS852158 NJO852158 NTK852158 ODG852158 ONC852158 OWY852158 PGU852158 PQQ852158 QAM852158 QKI852158 QUE852158 REA852158 RNW852158 RXS852158 SHO852158 SRK852158 TBG852158 TLC852158 TUY852158 UEU852158 UOQ852158 UYM852158 VII852158 VSE852158 WCA852158 WLW852158 WVS852158 K917694 JG917694 TC917694 ACY917694 AMU917694 AWQ917694 BGM917694 BQI917694 CAE917694 CKA917694 CTW917694 DDS917694 DNO917694 DXK917694 EHG917694 ERC917694 FAY917694 FKU917694 FUQ917694 GEM917694 GOI917694 GYE917694 HIA917694 HRW917694 IBS917694 ILO917694 IVK917694 JFG917694 JPC917694 JYY917694 KIU917694 KSQ917694 LCM917694 LMI917694 LWE917694 MGA917694 MPW917694 MZS917694 NJO917694 NTK917694 ODG917694 ONC917694 OWY917694 PGU917694 PQQ917694 QAM917694 QKI917694 QUE917694 REA917694 RNW917694 RXS917694 SHO917694 SRK917694 TBG917694 TLC917694 TUY917694 UEU917694 UOQ917694 UYM917694 VII917694 VSE917694 WCA917694 WLW917694 WVS917694 K983230 JG983230 TC983230 ACY983230 AMU983230 AWQ983230 BGM983230 BQI983230 CAE983230 CKA983230 CTW983230 DDS983230 DNO983230 DXK983230 EHG983230 ERC983230 FAY983230 FKU983230 FUQ983230 GEM983230 GOI983230 GYE983230 HIA983230 HRW983230 IBS983230 ILO983230 IVK983230 JFG983230 JPC983230 JYY983230 KIU983230 KSQ983230 LCM983230 LMI983230 LWE983230 MGA983230 MPW983230 MZS983230 NJO983230 NTK983230 ODG983230 ONC983230 OWY983230 PGU983230 PQQ983230 QAM983230 QKI983230 QUE983230 REA983230 RNW983230 RXS983230 SHO983230 SRK983230 TBG983230 TLC983230 TUY983230 UEU983230 UOQ983230 UYM983230 VII983230 VSE983230 WCA983230 WLW983230 WVS983230 K196 JG196 TC196 ACY196 AMU196 AWQ196 BGM196 BQI196 CAE196 CKA196 CTW196 DDS196 DNO196 DXK196 EHG196 ERC196 FAY196 FKU196 FUQ196 GEM196 GOI196 GYE196 HIA196 HRW196 IBS196 ILO196 IVK196 JFG196 JPC196 JYY196 KIU196 KSQ196 LCM196 LMI196 LWE196 MGA196 MPW196 MZS196 NJO196 NTK196 ODG196 ONC196 OWY196 PGU196 PQQ196 QAM196 QKI196 QUE196 REA196 RNW196 RXS196 SHO196 SRK196 TBG196 TLC196 TUY196 UEU196 UOQ196 UYM196 VII196 VSE196 WCA196 WLW196 WVS196 K65732 JG65732 TC65732 ACY65732 AMU65732 AWQ65732 BGM65732 BQI65732 CAE65732 CKA65732 CTW65732 DDS65732 DNO65732 DXK65732 EHG65732 ERC65732 FAY65732 FKU65732 FUQ65732 GEM65732 GOI65732 GYE65732 HIA65732 HRW65732 IBS65732 ILO65732 IVK65732 JFG65732 JPC65732 JYY65732 KIU65732 KSQ65732 LCM65732 LMI65732 LWE65732 MGA65732 MPW65732 MZS65732 NJO65732 NTK65732 ODG65732 ONC65732 OWY65732 PGU65732 PQQ65732 QAM65732 QKI65732 QUE65732 REA65732 RNW65732 RXS65732 SHO65732 SRK65732 TBG65732 TLC65732 TUY65732 UEU65732 UOQ65732 UYM65732 VII65732 VSE65732 WCA65732 WLW65732 WVS65732 K131268 JG131268 TC131268 ACY131268 AMU131268 AWQ131268 BGM131268 BQI131268 CAE131268 CKA131268 CTW131268 DDS131268 DNO131268 DXK131268 EHG131268 ERC131268 FAY131268 FKU131268 FUQ131268 GEM131268 GOI131268 GYE131268 HIA131268 HRW131268 IBS131268 ILO131268 IVK131268 JFG131268 JPC131268 JYY131268 KIU131268 KSQ131268 LCM131268 LMI131268 LWE131268 MGA131268 MPW131268 MZS131268 NJO131268 NTK131268 ODG131268 ONC131268 OWY131268 PGU131268 PQQ131268 QAM131268 QKI131268 QUE131268 REA131268 RNW131268 RXS131268 SHO131268 SRK131268 TBG131268 TLC131268 TUY131268 UEU131268 UOQ131268 UYM131268 VII131268 VSE131268 WCA131268 WLW131268 WVS131268 K196804 JG196804 TC196804 ACY196804 AMU196804 AWQ196804 BGM196804 BQI196804 CAE196804 CKA196804 CTW196804 DDS196804 DNO196804 DXK196804 EHG196804 ERC196804 FAY196804 FKU196804 FUQ196804 GEM196804 GOI196804 GYE196804 HIA196804 HRW196804 IBS196804 ILO196804 IVK196804 JFG196804 JPC196804 JYY196804 KIU196804 KSQ196804 LCM196804 LMI196804 LWE196804 MGA196804 MPW196804 MZS196804 NJO196804 NTK196804 ODG196804 ONC196804 OWY196804 PGU196804 PQQ196804 QAM196804 QKI196804 QUE196804 REA196804 RNW196804 RXS196804 SHO196804 SRK196804 TBG196804 TLC196804 TUY196804 UEU196804 UOQ196804 UYM196804 VII196804 VSE196804 WCA196804 WLW196804 WVS196804 K262340 JG262340 TC262340 ACY262340 AMU262340 AWQ262340 BGM262340 BQI262340 CAE262340 CKA262340 CTW262340 DDS262340 DNO262340 DXK262340 EHG262340 ERC262340 FAY262340 FKU262340 FUQ262340 GEM262340 GOI262340 GYE262340 HIA262340 HRW262340 IBS262340 ILO262340 IVK262340 JFG262340 JPC262340 JYY262340 KIU262340 KSQ262340 LCM262340 LMI262340 LWE262340 MGA262340 MPW262340 MZS262340 NJO262340 NTK262340 ODG262340 ONC262340 OWY262340 PGU262340 PQQ262340 QAM262340 QKI262340 QUE262340 REA262340 RNW262340 RXS262340 SHO262340 SRK262340 TBG262340 TLC262340 TUY262340 UEU262340 UOQ262340 UYM262340 VII262340 VSE262340 WCA262340 WLW262340 WVS262340 K327876 JG327876 TC327876 ACY327876 AMU327876 AWQ327876 BGM327876 BQI327876 CAE327876 CKA327876 CTW327876 DDS327876 DNO327876 DXK327876 EHG327876 ERC327876 FAY327876 FKU327876 FUQ327876 GEM327876 GOI327876 GYE327876 HIA327876 HRW327876 IBS327876 ILO327876 IVK327876 JFG327876 JPC327876 JYY327876 KIU327876 KSQ327876 LCM327876 LMI327876 LWE327876 MGA327876 MPW327876 MZS327876 NJO327876 NTK327876 ODG327876 ONC327876 OWY327876 PGU327876 PQQ327876 QAM327876 QKI327876 QUE327876 REA327876 RNW327876 RXS327876 SHO327876 SRK327876 TBG327876 TLC327876 TUY327876 UEU327876 UOQ327876 UYM327876 VII327876 VSE327876 WCA327876 WLW327876 WVS327876 K393412 JG393412 TC393412 ACY393412 AMU393412 AWQ393412 BGM393412 BQI393412 CAE393412 CKA393412 CTW393412 DDS393412 DNO393412 DXK393412 EHG393412 ERC393412 FAY393412 FKU393412 FUQ393412 GEM393412 GOI393412 GYE393412 HIA393412 HRW393412 IBS393412 ILO393412 IVK393412 JFG393412 JPC393412 JYY393412 KIU393412 KSQ393412 LCM393412 LMI393412 LWE393412 MGA393412 MPW393412 MZS393412 NJO393412 NTK393412 ODG393412 ONC393412 OWY393412 PGU393412 PQQ393412 QAM393412 QKI393412 QUE393412 REA393412 RNW393412 RXS393412 SHO393412 SRK393412 TBG393412 TLC393412 TUY393412 UEU393412 UOQ393412 UYM393412 VII393412 VSE393412 WCA393412 WLW393412 WVS393412 K458948 JG458948 TC458948 ACY458948 AMU458948 AWQ458948 BGM458948 BQI458948 CAE458948 CKA458948 CTW458948 DDS458948 DNO458948 DXK458948 EHG458948 ERC458948 FAY458948 FKU458948 FUQ458948 GEM458948 GOI458948 GYE458948 HIA458948 HRW458948 IBS458948 ILO458948 IVK458948 JFG458948 JPC458948 JYY458948 KIU458948 KSQ458948 LCM458948 LMI458948 LWE458948 MGA458948 MPW458948 MZS458948 NJO458948 NTK458948 ODG458948 ONC458948 OWY458948 PGU458948 PQQ458948 QAM458948 QKI458948 QUE458948 REA458948 RNW458948 RXS458948 SHO458948 SRK458948 TBG458948 TLC458948 TUY458948 UEU458948 UOQ458948 UYM458948 VII458948 VSE458948 WCA458948 WLW458948 WVS458948 K524484 JG524484 TC524484 ACY524484 AMU524484 AWQ524484 BGM524484 BQI524484 CAE524484 CKA524484 CTW524484 DDS524484 DNO524484 DXK524484 EHG524484 ERC524484 FAY524484 FKU524484 FUQ524484 GEM524484 GOI524484 GYE524484 HIA524484 HRW524484 IBS524484 ILO524484 IVK524484 JFG524484 JPC524484 JYY524484 KIU524484 KSQ524484 LCM524484 LMI524484 LWE524484 MGA524484 MPW524484 MZS524484 NJO524484 NTK524484 ODG524484 ONC524484 OWY524484 PGU524484 PQQ524484 QAM524484 QKI524484 QUE524484 REA524484 RNW524484 RXS524484 SHO524484 SRK524484 TBG524484 TLC524484 TUY524484 UEU524484 UOQ524484 UYM524484 VII524484 VSE524484 WCA524484 WLW524484 WVS524484 K590020 JG590020 TC590020 ACY590020 AMU590020 AWQ590020 BGM590020 BQI590020 CAE590020 CKA590020 CTW590020 DDS590020 DNO590020 DXK590020 EHG590020 ERC590020 FAY590020 FKU590020 FUQ590020 GEM590020 GOI590020 GYE590020 HIA590020 HRW590020 IBS590020 ILO590020 IVK590020 JFG590020 JPC590020 JYY590020 KIU590020 KSQ590020 LCM590020 LMI590020 LWE590020 MGA590020 MPW590020 MZS590020 NJO590020 NTK590020 ODG590020 ONC590020 OWY590020 PGU590020 PQQ590020 QAM590020 QKI590020 QUE590020 REA590020 RNW590020 RXS590020 SHO590020 SRK590020 TBG590020 TLC590020 TUY590020 UEU590020 UOQ590020 UYM590020 VII590020 VSE590020 WCA590020 WLW590020 WVS590020 K655556 JG655556 TC655556 ACY655556 AMU655556 AWQ655556 BGM655556 BQI655556 CAE655556 CKA655556 CTW655556 DDS655556 DNO655556 DXK655556 EHG655556 ERC655556 FAY655556 FKU655556 FUQ655556 GEM655556 GOI655556 GYE655556 HIA655556 HRW655556 IBS655556 ILO655556 IVK655556 JFG655556 JPC655556 JYY655556 KIU655556 KSQ655556 LCM655556 LMI655556 LWE655556 MGA655556 MPW655556 MZS655556 NJO655556 NTK655556 ODG655556 ONC655556 OWY655556 PGU655556 PQQ655556 QAM655556 QKI655556 QUE655556 REA655556 RNW655556 RXS655556 SHO655556 SRK655556 TBG655556 TLC655556 TUY655556 UEU655556 UOQ655556 UYM655556 VII655556 VSE655556 WCA655556 WLW655556 WVS655556 K721092 JG721092 TC721092 ACY721092 AMU721092 AWQ721092 BGM721092 BQI721092 CAE721092 CKA721092 CTW721092 DDS721092 DNO721092 DXK721092 EHG721092 ERC721092 FAY721092 FKU721092 FUQ721092 GEM721092 GOI721092 GYE721092 HIA721092 HRW721092 IBS721092 ILO721092 IVK721092 JFG721092 JPC721092 JYY721092 KIU721092 KSQ721092 LCM721092 LMI721092 LWE721092 MGA721092 MPW721092 MZS721092 NJO721092 NTK721092 ODG721092 ONC721092 OWY721092 PGU721092 PQQ721092 QAM721092 QKI721092 QUE721092 REA721092 RNW721092 RXS721092 SHO721092 SRK721092 TBG721092 TLC721092 TUY721092 UEU721092 UOQ721092 UYM721092 VII721092 VSE721092 WCA721092 WLW721092 WVS721092 K786628 JG786628 TC786628 ACY786628 AMU786628 AWQ786628 BGM786628 BQI786628 CAE786628 CKA786628 CTW786628 DDS786628 DNO786628 DXK786628 EHG786628 ERC786628 FAY786628 FKU786628 FUQ786628 GEM786628 GOI786628 GYE786628 HIA786628 HRW786628 IBS786628 ILO786628 IVK786628 JFG786628 JPC786628 JYY786628 KIU786628 KSQ786628 LCM786628 LMI786628 LWE786628 MGA786628 MPW786628 MZS786628 NJO786628 NTK786628 ODG786628 ONC786628 OWY786628 PGU786628 PQQ786628 QAM786628 QKI786628 QUE786628 REA786628 RNW786628 RXS786628 SHO786628 SRK786628 TBG786628 TLC786628 TUY786628 UEU786628 UOQ786628 UYM786628 VII786628 VSE786628 WCA786628 WLW786628 WVS786628 K852164 JG852164 TC852164 ACY852164 AMU852164 AWQ852164 BGM852164 BQI852164 CAE852164 CKA852164 CTW852164 DDS852164 DNO852164 DXK852164 EHG852164 ERC852164 FAY852164 FKU852164 FUQ852164 GEM852164 GOI852164 GYE852164 HIA852164 HRW852164 IBS852164 ILO852164 IVK852164 JFG852164 JPC852164 JYY852164 KIU852164 KSQ852164 LCM852164 LMI852164 LWE852164 MGA852164 MPW852164 MZS852164 NJO852164 NTK852164 ODG852164 ONC852164 OWY852164 PGU852164 PQQ852164 QAM852164 QKI852164 QUE852164 REA852164 RNW852164 RXS852164 SHO852164 SRK852164 TBG852164 TLC852164 TUY852164 UEU852164 UOQ852164 UYM852164 VII852164 VSE852164 WCA852164 WLW852164 WVS852164 K917700 JG917700 TC917700 ACY917700 AMU917700 AWQ917700 BGM917700 BQI917700 CAE917700 CKA917700 CTW917700 DDS917700 DNO917700 DXK917700 EHG917700 ERC917700 FAY917700 FKU917700 FUQ917700 GEM917700 GOI917700 GYE917700 HIA917700 HRW917700 IBS917700 ILO917700 IVK917700 JFG917700 JPC917700 JYY917700 KIU917700 KSQ917700 LCM917700 LMI917700 LWE917700 MGA917700 MPW917700 MZS917700 NJO917700 NTK917700 ODG917700 ONC917700 OWY917700 PGU917700 PQQ917700 QAM917700 QKI917700 QUE917700 REA917700 RNW917700 RXS917700 SHO917700 SRK917700 TBG917700 TLC917700 TUY917700 UEU917700 UOQ917700 UYM917700 VII917700 VSE917700 WCA917700 WLW917700 WVS917700 K983236 JG983236 TC983236 ACY983236 AMU983236 AWQ983236 BGM983236 BQI983236 CAE983236 CKA983236 CTW983236 DDS983236 DNO983236 DXK983236 EHG983236 ERC983236 FAY983236 FKU983236 FUQ983236 GEM983236 GOI983236 GYE983236 HIA983236 HRW983236 IBS983236 ILO983236 IVK983236 JFG983236 JPC983236 JYY983236 KIU983236 KSQ983236 LCM983236 LMI983236 LWE983236 MGA983236 MPW983236 MZS983236 NJO983236 NTK983236 ODG983236 ONC983236 OWY983236 PGU983236 PQQ983236 QAM983236 QKI983236 QUE983236 REA983236 RNW983236 RXS983236 SHO983236 SRK983236 TBG983236 TLC983236 TUY983236 UEU983236 UOQ983236 UYM983236 VII983236 VSE983236 WCA983236 WLW983236 WVS983236 K201 JG201 TC201 ACY201 AMU201 AWQ201 BGM201 BQI201 CAE201 CKA201 CTW201 DDS201 DNO201 DXK201 EHG201 ERC201 FAY201 FKU201 FUQ201 GEM201 GOI201 GYE201 HIA201 HRW201 IBS201 ILO201 IVK201 JFG201 JPC201 JYY201 KIU201 KSQ201 LCM201 LMI201 LWE201 MGA201 MPW201 MZS201 NJO201 NTK201 ODG201 ONC201 OWY201 PGU201 PQQ201 QAM201 QKI201 QUE201 REA201 RNW201 RXS201 SHO201 SRK201 TBG201 TLC201 TUY201 UEU201 UOQ201 UYM201 VII201 VSE201 WCA201 WLW201 WVS201 K65737 JG65737 TC65737 ACY65737 AMU65737 AWQ65737 BGM65737 BQI65737 CAE65737 CKA65737 CTW65737 DDS65737 DNO65737 DXK65737 EHG65737 ERC65737 FAY65737 FKU65737 FUQ65737 GEM65737 GOI65737 GYE65737 HIA65737 HRW65737 IBS65737 ILO65737 IVK65737 JFG65737 JPC65737 JYY65737 KIU65737 KSQ65737 LCM65737 LMI65737 LWE65737 MGA65737 MPW65737 MZS65737 NJO65737 NTK65737 ODG65737 ONC65737 OWY65737 PGU65737 PQQ65737 QAM65737 QKI65737 QUE65737 REA65737 RNW65737 RXS65737 SHO65737 SRK65737 TBG65737 TLC65737 TUY65737 UEU65737 UOQ65737 UYM65737 VII65737 VSE65737 WCA65737 WLW65737 WVS65737 K131273 JG131273 TC131273 ACY131273 AMU131273 AWQ131273 BGM131273 BQI131273 CAE131273 CKA131273 CTW131273 DDS131273 DNO131273 DXK131273 EHG131273 ERC131273 FAY131273 FKU131273 FUQ131273 GEM131273 GOI131273 GYE131273 HIA131273 HRW131273 IBS131273 ILO131273 IVK131273 JFG131273 JPC131273 JYY131273 KIU131273 KSQ131273 LCM131273 LMI131273 LWE131273 MGA131273 MPW131273 MZS131273 NJO131273 NTK131273 ODG131273 ONC131273 OWY131273 PGU131273 PQQ131273 QAM131273 QKI131273 QUE131273 REA131273 RNW131273 RXS131273 SHO131273 SRK131273 TBG131273 TLC131273 TUY131273 UEU131273 UOQ131273 UYM131273 VII131273 VSE131273 WCA131273 WLW131273 WVS131273 K196809 JG196809 TC196809 ACY196809 AMU196809 AWQ196809 BGM196809 BQI196809 CAE196809 CKA196809 CTW196809 DDS196809 DNO196809 DXK196809 EHG196809 ERC196809 FAY196809 FKU196809 FUQ196809 GEM196809 GOI196809 GYE196809 HIA196809 HRW196809 IBS196809 ILO196809 IVK196809 JFG196809 JPC196809 JYY196809 KIU196809 KSQ196809 LCM196809 LMI196809 LWE196809 MGA196809 MPW196809 MZS196809 NJO196809 NTK196809 ODG196809 ONC196809 OWY196809 PGU196809 PQQ196809 QAM196809 QKI196809 QUE196809 REA196809 RNW196809 RXS196809 SHO196809 SRK196809 TBG196809 TLC196809 TUY196809 UEU196809 UOQ196809 UYM196809 VII196809 VSE196809 WCA196809 WLW196809 WVS196809 K262345 JG262345 TC262345 ACY262345 AMU262345 AWQ262345 BGM262345 BQI262345 CAE262345 CKA262345 CTW262345 DDS262345 DNO262345 DXK262345 EHG262345 ERC262345 FAY262345 FKU262345 FUQ262345 GEM262345 GOI262345 GYE262345 HIA262345 HRW262345 IBS262345 ILO262345 IVK262345 JFG262345 JPC262345 JYY262345 KIU262345 KSQ262345 LCM262345 LMI262345 LWE262345 MGA262345 MPW262345 MZS262345 NJO262345 NTK262345 ODG262345 ONC262345 OWY262345 PGU262345 PQQ262345 QAM262345 QKI262345 QUE262345 REA262345 RNW262345 RXS262345 SHO262345 SRK262345 TBG262345 TLC262345 TUY262345 UEU262345 UOQ262345 UYM262345 VII262345 VSE262345 WCA262345 WLW262345 WVS262345 K327881 JG327881 TC327881 ACY327881 AMU327881 AWQ327881 BGM327881 BQI327881 CAE327881 CKA327881 CTW327881 DDS327881 DNO327881 DXK327881 EHG327881 ERC327881 FAY327881 FKU327881 FUQ327881 GEM327881 GOI327881 GYE327881 HIA327881 HRW327881 IBS327881 ILO327881 IVK327881 JFG327881 JPC327881 JYY327881 KIU327881 KSQ327881 LCM327881 LMI327881 LWE327881 MGA327881 MPW327881 MZS327881 NJO327881 NTK327881 ODG327881 ONC327881 OWY327881 PGU327881 PQQ327881 QAM327881 QKI327881 QUE327881 REA327881 RNW327881 RXS327881 SHO327881 SRK327881 TBG327881 TLC327881 TUY327881 UEU327881 UOQ327881 UYM327881 VII327881 VSE327881 WCA327881 WLW327881 WVS327881 K393417 JG393417 TC393417 ACY393417 AMU393417 AWQ393417 BGM393417 BQI393417 CAE393417 CKA393417 CTW393417 DDS393417 DNO393417 DXK393417 EHG393417 ERC393417 FAY393417 FKU393417 FUQ393417 GEM393417 GOI393417 GYE393417 HIA393417 HRW393417 IBS393417 ILO393417 IVK393417 JFG393417 JPC393417 JYY393417 KIU393417 KSQ393417 LCM393417 LMI393417 LWE393417 MGA393417 MPW393417 MZS393417 NJO393417 NTK393417 ODG393417 ONC393417 OWY393417 PGU393417 PQQ393417 QAM393417 QKI393417 QUE393417 REA393417 RNW393417 RXS393417 SHO393417 SRK393417 TBG393417 TLC393417 TUY393417 UEU393417 UOQ393417 UYM393417 VII393417 VSE393417 WCA393417 WLW393417 WVS393417 K458953 JG458953 TC458953 ACY458953 AMU458953 AWQ458953 BGM458953 BQI458953 CAE458953 CKA458953 CTW458953 DDS458953 DNO458953 DXK458953 EHG458953 ERC458953 FAY458953 FKU458953 FUQ458953 GEM458953 GOI458953 GYE458953 HIA458953 HRW458953 IBS458953 ILO458953 IVK458953 JFG458953 JPC458953 JYY458953 KIU458953 KSQ458953 LCM458953 LMI458953 LWE458953 MGA458953 MPW458953 MZS458953 NJO458953 NTK458953 ODG458953 ONC458953 OWY458953 PGU458953 PQQ458953 QAM458953 QKI458953 QUE458953 REA458953 RNW458953 RXS458953 SHO458953 SRK458953 TBG458953 TLC458953 TUY458953 UEU458953 UOQ458953 UYM458953 VII458953 VSE458953 WCA458953 WLW458953 WVS458953 K524489 JG524489 TC524489 ACY524489 AMU524489 AWQ524489 BGM524489 BQI524489 CAE524489 CKA524489 CTW524489 DDS524489 DNO524489 DXK524489 EHG524489 ERC524489 FAY524489 FKU524489 FUQ524489 GEM524489 GOI524489 GYE524489 HIA524489 HRW524489 IBS524489 ILO524489 IVK524489 JFG524489 JPC524489 JYY524489 KIU524489 KSQ524489 LCM524489 LMI524489 LWE524489 MGA524489 MPW524489 MZS524489 NJO524489 NTK524489 ODG524489 ONC524489 OWY524489 PGU524489 PQQ524489 QAM524489 QKI524489 QUE524489 REA524489 RNW524489 RXS524489 SHO524489 SRK524489 TBG524489 TLC524489 TUY524489 UEU524489 UOQ524489 UYM524489 VII524489 VSE524489 WCA524489 WLW524489 WVS524489 K590025 JG590025 TC590025 ACY590025 AMU590025 AWQ590025 BGM590025 BQI590025 CAE590025 CKA590025 CTW590025 DDS590025 DNO590025 DXK590025 EHG590025 ERC590025 FAY590025 FKU590025 FUQ590025 GEM590025 GOI590025 GYE590025 HIA590025 HRW590025 IBS590025 ILO590025 IVK590025 JFG590025 JPC590025 JYY590025 KIU590025 KSQ590025 LCM590025 LMI590025 LWE590025 MGA590025 MPW590025 MZS590025 NJO590025 NTK590025 ODG590025 ONC590025 OWY590025 PGU590025 PQQ590025 QAM590025 QKI590025 QUE590025 REA590025 RNW590025 RXS590025 SHO590025 SRK590025 TBG590025 TLC590025 TUY590025 UEU590025 UOQ590025 UYM590025 VII590025 VSE590025 WCA590025 WLW590025 WVS590025 K655561 JG655561 TC655561 ACY655561 AMU655561 AWQ655561 BGM655561 BQI655561 CAE655561 CKA655561 CTW655561 DDS655561 DNO655561 DXK655561 EHG655561 ERC655561 FAY655561 FKU655561 FUQ655561 GEM655561 GOI655561 GYE655561 HIA655561 HRW655561 IBS655561 ILO655561 IVK655561 JFG655561 JPC655561 JYY655561 KIU655561 KSQ655561 LCM655561 LMI655561 LWE655561 MGA655561 MPW655561 MZS655561 NJO655561 NTK655561 ODG655561 ONC655561 OWY655561 PGU655561 PQQ655561 QAM655561 QKI655561 QUE655561 REA655561 RNW655561 RXS655561 SHO655561 SRK655561 TBG655561 TLC655561 TUY655561 UEU655561 UOQ655561 UYM655561 VII655561 VSE655561 WCA655561 WLW655561 WVS655561 K721097 JG721097 TC721097 ACY721097 AMU721097 AWQ721097 BGM721097 BQI721097 CAE721097 CKA721097 CTW721097 DDS721097 DNO721097 DXK721097 EHG721097 ERC721097 FAY721097 FKU721097 FUQ721097 GEM721097 GOI721097 GYE721097 HIA721097 HRW721097 IBS721097 ILO721097 IVK721097 JFG721097 JPC721097 JYY721097 KIU721097 KSQ721097 LCM721097 LMI721097 LWE721097 MGA721097 MPW721097 MZS721097 NJO721097 NTK721097 ODG721097 ONC721097 OWY721097 PGU721097 PQQ721097 QAM721097 QKI721097 QUE721097 REA721097 RNW721097 RXS721097 SHO721097 SRK721097 TBG721097 TLC721097 TUY721097 UEU721097 UOQ721097 UYM721097 VII721097 VSE721097 WCA721097 WLW721097 WVS721097 K786633 JG786633 TC786633 ACY786633 AMU786633 AWQ786633 BGM786633 BQI786633 CAE786633 CKA786633 CTW786633 DDS786633 DNO786633 DXK786633 EHG786633 ERC786633 FAY786633 FKU786633 FUQ786633 GEM786633 GOI786633 GYE786633 HIA786633 HRW786633 IBS786633 ILO786633 IVK786633 JFG786633 JPC786633 JYY786633 KIU786633 KSQ786633 LCM786633 LMI786633 LWE786633 MGA786633 MPW786633 MZS786633 NJO786633 NTK786633 ODG786633 ONC786633 OWY786633 PGU786633 PQQ786633 QAM786633 QKI786633 QUE786633 REA786633 RNW786633 RXS786633 SHO786633 SRK786633 TBG786633 TLC786633 TUY786633 UEU786633 UOQ786633 UYM786633 VII786633 VSE786633 WCA786633 WLW786633 WVS786633 K852169 JG852169 TC852169 ACY852169 AMU852169 AWQ852169 BGM852169 BQI852169 CAE852169 CKA852169 CTW852169 DDS852169 DNO852169 DXK852169 EHG852169 ERC852169 FAY852169 FKU852169 FUQ852169 GEM852169 GOI852169 GYE852169 HIA852169 HRW852169 IBS852169 ILO852169 IVK852169 JFG852169 JPC852169 JYY852169 KIU852169 KSQ852169 LCM852169 LMI852169 LWE852169 MGA852169 MPW852169 MZS852169 NJO852169 NTK852169 ODG852169 ONC852169 OWY852169 PGU852169 PQQ852169 QAM852169 QKI852169 QUE852169 REA852169 RNW852169 RXS852169 SHO852169 SRK852169 TBG852169 TLC852169 TUY852169 UEU852169 UOQ852169 UYM852169 VII852169 VSE852169 WCA852169 WLW852169 WVS852169 K917705 JG917705 TC917705 ACY917705 AMU917705 AWQ917705 BGM917705 BQI917705 CAE917705 CKA917705 CTW917705 DDS917705 DNO917705 DXK917705 EHG917705 ERC917705 FAY917705 FKU917705 FUQ917705 GEM917705 GOI917705 GYE917705 HIA917705 HRW917705 IBS917705 ILO917705 IVK917705 JFG917705 JPC917705 JYY917705 KIU917705 KSQ917705 LCM917705 LMI917705 LWE917705 MGA917705 MPW917705 MZS917705 NJO917705 NTK917705 ODG917705 ONC917705 OWY917705 PGU917705 PQQ917705 QAM917705 QKI917705 QUE917705 REA917705 RNW917705 RXS917705 SHO917705 SRK917705 TBG917705 TLC917705 TUY917705 UEU917705 UOQ917705 UYM917705 VII917705 VSE917705 WCA917705 WLW917705 WVS917705 K983241 JG983241 TC983241 ACY983241 AMU983241 AWQ983241 BGM983241 BQI983241 CAE983241 CKA983241 CTW983241 DDS983241 DNO983241 DXK983241 EHG983241 ERC983241 FAY983241 FKU983241 FUQ983241 GEM983241 GOI983241 GYE983241 HIA983241 HRW983241 IBS983241 ILO983241 IVK983241 JFG983241 JPC983241 JYY983241 KIU983241 KSQ983241 LCM983241 LMI983241 LWE983241 MGA983241 MPW983241 MZS983241 NJO983241 NTK983241 ODG983241 ONC983241 OWY983241 PGU983241 PQQ983241 QAM983241 QKI983241 QUE983241 REA983241 RNW983241 RXS983241 SHO983241 SRK983241 TBG983241 TLC983241 TUY983241 UEU983241 UOQ983241 UYM983241 VII983241 VSE983241 WCA983241 WLW983241 WVS983241 K204 JG204 TC204 ACY204 AMU204 AWQ204 BGM204 BQI204 CAE204 CKA204 CTW204 DDS204 DNO204 DXK204 EHG204 ERC204 FAY204 FKU204 FUQ204 GEM204 GOI204 GYE204 HIA204 HRW204 IBS204 ILO204 IVK204 JFG204 JPC204 JYY204 KIU204 KSQ204 LCM204 LMI204 LWE204 MGA204 MPW204 MZS204 NJO204 NTK204 ODG204 ONC204 OWY204 PGU204 PQQ204 QAM204 QKI204 QUE204 REA204 RNW204 RXS204 SHO204 SRK204 TBG204 TLC204 TUY204 UEU204 UOQ204 UYM204 VII204 VSE204 WCA204 WLW204 WVS204 K65740 JG65740 TC65740 ACY65740 AMU65740 AWQ65740 BGM65740 BQI65740 CAE65740 CKA65740 CTW65740 DDS65740 DNO65740 DXK65740 EHG65740 ERC65740 FAY65740 FKU65740 FUQ65740 GEM65740 GOI65740 GYE65740 HIA65740 HRW65740 IBS65740 ILO65740 IVK65740 JFG65740 JPC65740 JYY65740 KIU65740 KSQ65740 LCM65740 LMI65740 LWE65740 MGA65740 MPW65740 MZS65740 NJO65740 NTK65740 ODG65740 ONC65740 OWY65740 PGU65740 PQQ65740 QAM65740 QKI65740 QUE65740 REA65740 RNW65740 RXS65740 SHO65740 SRK65740 TBG65740 TLC65740 TUY65740 UEU65740 UOQ65740 UYM65740 VII65740 VSE65740 WCA65740 WLW65740 WVS65740 K131276 JG131276 TC131276 ACY131276 AMU131276 AWQ131276 BGM131276 BQI131276 CAE131276 CKA131276 CTW131276 DDS131276 DNO131276 DXK131276 EHG131276 ERC131276 FAY131276 FKU131276 FUQ131276 GEM131276 GOI131276 GYE131276 HIA131276 HRW131276 IBS131276 ILO131276 IVK131276 JFG131276 JPC131276 JYY131276 KIU131276 KSQ131276 LCM131276 LMI131276 LWE131276 MGA131276 MPW131276 MZS131276 NJO131276 NTK131276 ODG131276 ONC131276 OWY131276 PGU131276 PQQ131276 QAM131276 QKI131276 QUE131276 REA131276 RNW131276 RXS131276 SHO131276 SRK131276 TBG131276 TLC131276 TUY131276 UEU131276 UOQ131276 UYM131276 VII131276 VSE131276 WCA131276 WLW131276 WVS131276 K196812 JG196812 TC196812 ACY196812 AMU196812 AWQ196812 BGM196812 BQI196812 CAE196812 CKA196812 CTW196812 DDS196812 DNO196812 DXK196812 EHG196812 ERC196812 FAY196812 FKU196812 FUQ196812 GEM196812 GOI196812 GYE196812 HIA196812 HRW196812 IBS196812 ILO196812 IVK196812 JFG196812 JPC196812 JYY196812 KIU196812 KSQ196812 LCM196812 LMI196812 LWE196812 MGA196812 MPW196812 MZS196812 NJO196812 NTK196812 ODG196812 ONC196812 OWY196812 PGU196812 PQQ196812 QAM196812 QKI196812 QUE196812 REA196812 RNW196812 RXS196812 SHO196812 SRK196812 TBG196812 TLC196812 TUY196812 UEU196812 UOQ196812 UYM196812 VII196812 VSE196812 WCA196812 WLW196812 WVS196812 K262348 JG262348 TC262348 ACY262348 AMU262348 AWQ262348 BGM262348 BQI262348 CAE262348 CKA262348 CTW262348 DDS262348 DNO262348 DXK262348 EHG262348 ERC262348 FAY262348 FKU262348 FUQ262348 GEM262348 GOI262348 GYE262348 HIA262348 HRW262348 IBS262348 ILO262348 IVK262348 JFG262348 JPC262348 JYY262348 KIU262348 KSQ262348 LCM262348 LMI262348 LWE262348 MGA262348 MPW262348 MZS262348 NJO262348 NTK262348 ODG262348 ONC262348 OWY262348 PGU262348 PQQ262348 QAM262348 QKI262348 QUE262348 REA262348 RNW262348 RXS262348 SHO262348 SRK262348 TBG262348 TLC262348 TUY262348 UEU262348 UOQ262348 UYM262348 VII262348 VSE262348 WCA262348 WLW262348 WVS262348 K327884 JG327884 TC327884 ACY327884 AMU327884 AWQ327884 BGM327884 BQI327884 CAE327884 CKA327884 CTW327884 DDS327884 DNO327884 DXK327884 EHG327884 ERC327884 FAY327884 FKU327884 FUQ327884 GEM327884 GOI327884 GYE327884 HIA327884 HRW327884 IBS327884 ILO327884 IVK327884 JFG327884 JPC327884 JYY327884 KIU327884 KSQ327884 LCM327884 LMI327884 LWE327884 MGA327884 MPW327884 MZS327884 NJO327884 NTK327884 ODG327884 ONC327884 OWY327884 PGU327884 PQQ327884 QAM327884 QKI327884 QUE327884 REA327884 RNW327884 RXS327884 SHO327884 SRK327884 TBG327884 TLC327884 TUY327884 UEU327884 UOQ327884 UYM327884 VII327884 VSE327884 WCA327884 WLW327884 WVS327884 K393420 JG393420 TC393420 ACY393420 AMU393420 AWQ393420 BGM393420 BQI393420 CAE393420 CKA393420 CTW393420 DDS393420 DNO393420 DXK393420 EHG393420 ERC393420 FAY393420 FKU393420 FUQ393420 GEM393420 GOI393420 GYE393420 HIA393420 HRW393420 IBS393420 ILO393420 IVK393420 JFG393420 JPC393420 JYY393420 KIU393420 KSQ393420 LCM393420 LMI393420 LWE393420 MGA393420 MPW393420 MZS393420 NJO393420 NTK393420 ODG393420 ONC393420 OWY393420 PGU393420 PQQ393420 QAM393420 QKI393420 QUE393420 REA393420 RNW393420 RXS393420 SHO393420 SRK393420 TBG393420 TLC393420 TUY393420 UEU393420 UOQ393420 UYM393420 VII393420 VSE393420 WCA393420 WLW393420 WVS393420 K458956 JG458956 TC458956 ACY458956 AMU458956 AWQ458956 BGM458956 BQI458956 CAE458956 CKA458956 CTW458956 DDS458956 DNO458956 DXK458956 EHG458956 ERC458956 FAY458956 FKU458956 FUQ458956 GEM458956 GOI458956 GYE458956 HIA458956 HRW458956 IBS458956 ILO458956 IVK458956 JFG458956 JPC458956 JYY458956 KIU458956 KSQ458956 LCM458956 LMI458956 LWE458956 MGA458956 MPW458956 MZS458956 NJO458956 NTK458956 ODG458956 ONC458956 OWY458956 PGU458956 PQQ458956 QAM458956 QKI458956 QUE458956 REA458956 RNW458956 RXS458956 SHO458956 SRK458956 TBG458956 TLC458956 TUY458956 UEU458956 UOQ458956 UYM458956 VII458956 VSE458956 WCA458956 WLW458956 WVS458956 K524492 JG524492 TC524492 ACY524492 AMU524492 AWQ524492 BGM524492 BQI524492 CAE524492 CKA524492 CTW524492 DDS524492 DNO524492 DXK524492 EHG524492 ERC524492 FAY524492 FKU524492 FUQ524492 GEM524492 GOI524492 GYE524492 HIA524492 HRW524492 IBS524492 ILO524492 IVK524492 JFG524492 JPC524492 JYY524492 KIU524492 KSQ524492 LCM524492 LMI524492 LWE524492 MGA524492 MPW524492 MZS524492 NJO524492 NTK524492 ODG524492 ONC524492 OWY524492 PGU524492 PQQ524492 QAM524492 QKI524492 QUE524492 REA524492 RNW524492 RXS524492 SHO524492 SRK524492 TBG524492 TLC524492 TUY524492 UEU524492 UOQ524492 UYM524492 VII524492 VSE524492 WCA524492 WLW524492 WVS524492 K590028 JG590028 TC590028 ACY590028 AMU590028 AWQ590028 BGM590028 BQI590028 CAE590028 CKA590028 CTW590028 DDS590028 DNO590028 DXK590028 EHG590028 ERC590028 FAY590028 FKU590028 FUQ590028 GEM590028 GOI590028 GYE590028 HIA590028 HRW590028 IBS590028 ILO590028 IVK590028 JFG590028 JPC590028 JYY590028 KIU590028 KSQ590028 LCM590028 LMI590028 LWE590028 MGA590028 MPW590028 MZS590028 NJO590028 NTK590028 ODG590028 ONC590028 OWY590028 PGU590028 PQQ590028 QAM590028 QKI590028 QUE590028 REA590028 RNW590028 RXS590028 SHO590028 SRK590028 TBG590028 TLC590028 TUY590028 UEU590028 UOQ590028 UYM590028 VII590028 VSE590028 WCA590028 WLW590028 WVS590028 K655564 JG655564 TC655564 ACY655564 AMU655564 AWQ655564 BGM655564 BQI655564 CAE655564 CKA655564 CTW655564 DDS655564 DNO655564 DXK655564 EHG655564 ERC655564 FAY655564 FKU655564 FUQ655564 GEM655564 GOI655564 GYE655564 HIA655564 HRW655564 IBS655564 ILO655564 IVK655564 JFG655564 JPC655564 JYY655564 KIU655564 KSQ655564 LCM655564 LMI655564 LWE655564 MGA655564 MPW655564 MZS655564 NJO655564 NTK655564 ODG655564 ONC655564 OWY655564 PGU655564 PQQ655564 QAM655564 QKI655564 QUE655564 REA655564 RNW655564 RXS655564 SHO655564 SRK655564 TBG655564 TLC655564 TUY655564 UEU655564 UOQ655564 UYM655564 VII655564 VSE655564 WCA655564 WLW655564 WVS655564 K721100 JG721100 TC721100 ACY721100 AMU721100 AWQ721100 BGM721100 BQI721100 CAE721100 CKA721100 CTW721100 DDS721100 DNO721100 DXK721100 EHG721100 ERC721100 FAY721100 FKU721100 FUQ721100 GEM721100 GOI721100 GYE721100 HIA721100 HRW721100 IBS721100 ILO721100 IVK721100 JFG721100 JPC721100 JYY721100 KIU721100 KSQ721100 LCM721100 LMI721100 LWE721100 MGA721100 MPW721100 MZS721100 NJO721100 NTK721100 ODG721100 ONC721100 OWY721100 PGU721100 PQQ721100 QAM721100 QKI721100 QUE721100 REA721100 RNW721100 RXS721100 SHO721100 SRK721100 TBG721100 TLC721100 TUY721100 UEU721100 UOQ721100 UYM721100 VII721100 VSE721100 WCA721100 WLW721100 WVS721100 K786636 JG786636 TC786636 ACY786636 AMU786636 AWQ786636 BGM786636 BQI786636 CAE786636 CKA786636 CTW786636 DDS786636 DNO786636 DXK786636 EHG786636 ERC786636 FAY786636 FKU786636 FUQ786636 GEM786636 GOI786636 GYE786636 HIA786636 HRW786636 IBS786636 ILO786636 IVK786636 JFG786636 JPC786636 JYY786636 KIU786636 KSQ786636 LCM786636 LMI786636 LWE786636 MGA786636 MPW786636 MZS786636 NJO786636 NTK786636 ODG786636 ONC786636 OWY786636 PGU786636 PQQ786636 QAM786636 QKI786636 QUE786636 REA786636 RNW786636 RXS786636 SHO786636 SRK786636 TBG786636 TLC786636 TUY786636 UEU786636 UOQ786636 UYM786636 VII786636 VSE786636 WCA786636 WLW786636 WVS786636 K852172 JG852172 TC852172 ACY852172 AMU852172 AWQ852172 BGM852172 BQI852172 CAE852172 CKA852172 CTW852172 DDS852172 DNO852172 DXK852172 EHG852172 ERC852172 FAY852172 FKU852172 FUQ852172 GEM852172 GOI852172 GYE852172 HIA852172 HRW852172 IBS852172 ILO852172 IVK852172 JFG852172 JPC852172 JYY852172 KIU852172 KSQ852172 LCM852172 LMI852172 LWE852172 MGA852172 MPW852172 MZS852172 NJO852172 NTK852172 ODG852172 ONC852172 OWY852172 PGU852172 PQQ852172 QAM852172 QKI852172 QUE852172 REA852172 RNW852172 RXS852172 SHO852172 SRK852172 TBG852172 TLC852172 TUY852172 UEU852172 UOQ852172 UYM852172 VII852172 VSE852172 WCA852172 WLW852172 WVS852172 K917708 JG917708 TC917708 ACY917708 AMU917708 AWQ917708 BGM917708 BQI917708 CAE917708 CKA917708 CTW917708 DDS917708 DNO917708 DXK917708 EHG917708 ERC917708 FAY917708 FKU917708 FUQ917708 GEM917708 GOI917708 GYE917708 HIA917708 HRW917708 IBS917708 ILO917708 IVK917708 JFG917708 JPC917708 JYY917708 KIU917708 KSQ917708 LCM917708 LMI917708 LWE917708 MGA917708 MPW917708 MZS917708 NJO917708 NTK917708 ODG917708 ONC917708 OWY917708 PGU917708 PQQ917708 QAM917708 QKI917708 QUE917708 REA917708 RNW917708 RXS917708 SHO917708 SRK917708 TBG917708 TLC917708 TUY917708 UEU917708 UOQ917708 UYM917708 VII917708 VSE917708 WCA917708 WLW917708 WVS917708 K983244 JG983244 TC983244 ACY983244 AMU983244 AWQ983244 BGM983244 BQI983244 CAE983244 CKA983244 CTW983244 DDS983244 DNO983244 DXK983244 EHG983244 ERC983244 FAY983244 FKU983244 FUQ983244 GEM983244 GOI983244 GYE983244 HIA983244 HRW983244 IBS983244 ILO983244 IVK983244 JFG983244 JPC983244 JYY983244 KIU983244 KSQ983244 LCM983244 LMI983244 LWE983244 MGA983244 MPW983244 MZS983244 NJO983244 NTK983244 ODG983244 ONC983244 OWY983244 PGU983244 PQQ983244 QAM983244 QKI983244 QUE983244 REA983244 RNW983244 RXS983244 SHO983244 SRK983244 TBG983244 TLC983244 TUY983244 UEU983244 UOQ983244 UYM983244 VII983244 VSE983244 WCA983244 WLW983244 WVS983244 N190 JJ190 TF190 ADB190 AMX190 AWT190 BGP190 BQL190 CAH190 CKD190 CTZ190 DDV190 DNR190 DXN190 EHJ190 ERF190 FBB190 FKX190 FUT190 GEP190 GOL190 GYH190 HID190 HRZ190 IBV190 ILR190 IVN190 JFJ190 JPF190 JZB190 KIX190 KST190 LCP190 LML190 LWH190 MGD190 MPZ190 MZV190 NJR190 NTN190 ODJ190 ONF190 OXB190 PGX190 PQT190 QAP190 QKL190 QUH190 RED190 RNZ190 RXV190 SHR190 SRN190 TBJ190 TLF190 TVB190 UEX190 UOT190 UYP190 VIL190 VSH190 WCD190 WLZ190 WVV190 N65726 JJ65726 TF65726 ADB65726 AMX65726 AWT65726 BGP65726 BQL65726 CAH65726 CKD65726 CTZ65726 DDV65726 DNR65726 DXN65726 EHJ65726 ERF65726 FBB65726 FKX65726 FUT65726 GEP65726 GOL65726 GYH65726 HID65726 HRZ65726 IBV65726 ILR65726 IVN65726 JFJ65726 JPF65726 JZB65726 KIX65726 KST65726 LCP65726 LML65726 LWH65726 MGD65726 MPZ65726 MZV65726 NJR65726 NTN65726 ODJ65726 ONF65726 OXB65726 PGX65726 PQT65726 QAP65726 QKL65726 QUH65726 RED65726 RNZ65726 RXV65726 SHR65726 SRN65726 TBJ65726 TLF65726 TVB65726 UEX65726 UOT65726 UYP65726 VIL65726 VSH65726 WCD65726 WLZ65726 WVV65726 N131262 JJ131262 TF131262 ADB131262 AMX131262 AWT131262 BGP131262 BQL131262 CAH131262 CKD131262 CTZ131262 DDV131262 DNR131262 DXN131262 EHJ131262 ERF131262 FBB131262 FKX131262 FUT131262 GEP131262 GOL131262 GYH131262 HID131262 HRZ131262 IBV131262 ILR131262 IVN131262 JFJ131262 JPF131262 JZB131262 KIX131262 KST131262 LCP131262 LML131262 LWH131262 MGD131262 MPZ131262 MZV131262 NJR131262 NTN131262 ODJ131262 ONF131262 OXB131262 PGX131262 PQT131262 QAP131262 QKL131262 QUH131262 RED131262 RNZ131262 RXV131262 SHR131262 SRN131262 TBJ131262 TLF131262 TVB131262 UEX131262 UOT131262 UYP131262 VIL131262 VSH131262 WCD131262 WLZ131262 WVV131262 N196798 JJ196798 TF196798 ADB196798 AMX196798 AWT196798 BGP196798 BQL196798 CAH196798 CKD196798 CTZ196798 DDV196798 DNR196798 DXN196798 EHJ196798 ERF196798 FBB196798 FKX196798 FUT196798 GEP196798 GOL196798 GYH196798 HID196798 HRZ196798 IBV196798 ILR196798 IVN196798 JFJ196798 JPF196798 JZB196798 KIX196798 KST196798 LCP196798 LML196798 LWH196798 MGD196798 MPZ196798 MZV196798 NJR196798 NTN196798 ODJ196798 ONF196798 OXB196798 PGX196798 PQT196798 QAP196798 QKL196798 QUH196798 RED196798 RNZ196798 RXV196798 SHR196798 SRN196798 TBJ196798 TLF196798 TVB196798 UEX196798 UOT196798 UYP196798 VIL196798 VSH196798 WCD196798 WLZ196798 WVV196798 N262334 JJ262334 TF262334 ADB262334 AMX262334 AWT262334 BGP262334 BQL262334 CAH262334 CKD262334 CTZ262334 DDV262334 DNR262334 DXN262334 EHJ262334 ERF262334 FBB262334 FKX262334 FUT262334 GEP262334 GOL262334 GYH262334 HID262334 HRZ262334 IBV262334 ILR262334 IVN262334 JFJ262334 JPF262334 JZB262334 KIX262334 KST262334 LCP262334 LML262334 LWH262334 MGD262334 MPZ262334 MZV262334 NJR262334 NTN262334 ODJ262334 ONF262334 OXB262334 PGX262334 PQT262334 QAP262334 QKL262334 QUH262334 RED262334 RNZ262334 RXV262334 SHR262334 SRN262334 TBJ262334 TLF262334 TVB262334 UEX262334 UOT262334 UYP262334 VIL262334 VSH262334 WCD262334 WLZ262334 WVV262334 N327870 JJ327870 TF327870 ADB327870 AMX327870 AWT327870 BGP327870 BQL327870 CAH327870 CKD327870 CTZ327870 DDV327870 DNR327870 DXN327870 EHJ327870 ERF327870 FBB327870 FKX327870 FUT327870 GEP327870 GOL327870 GYH327870 HID327870 HRZ327870 IBV327870 ILR327870 IVN327870 JFJ327870 JPF327870 JZB327870 KIX327870 KST327870 LCP327870 LML327870 LWH327870 MGD327870 MPZ327870 MZV327870 NJR327870 NTN327870 ODJ327870 ONF327870 OXB327870 PGX327870 PQT327870 QAP327870 QKL327870 QUH327870 RED327870 RNZ327870 RXV327870 SHR327870 SRN327870 TBJ327870 TLF327870 TVB327870 UEX327870 UOT327870 UYP327870 VIL327870 VSH327870 WCD327870 WLZ327870 WVV327870 N393406 JJ393406 TF393406 ADB393406 AMX393406 AWT393406 BGP393406 BQL393406 CAH393406 CKD393406 CTZ393406 DDV393406 DNR393406 DXN393406 EHJ393406 ERF393406 FBB393406 FKX393406 FUT393406 GEP393406 GOL393406 GYH393406 HID393406 HRZ393406 IBV393406 ILR393406 IVN393406 JFJ393406 JPF393406 JZB393406 KIX393406 KST393406 LCP393406 LML393406 LWH393406 MGD393406 MPZ393406 MZV393406 NJR393406 NTN393406 ODJ393406 ONF393406 OXB393406 PGX393406 PQT393406 QAP393406 QKL393406 QUH393406 RED393406 RNZ393406 RXV393406 SHR393406 SRN393406 TBJ393406 TLF393406 TVB393406 UEX393406 UOT393406 UYP393406 VIL393406 VSH393406 WCD393406 WLZ393406 WVV393406 N458942 JJ458942 TF458942 ADB458942 AMX458942 AWT458942 BGP458942 BQL458942 CAH458942 CKD458942 CTZ458942 DDV458942 DNR458942 DXN458942 EHJ458942 ERF458942 FBB458942 FKX458942 FUT458942 GEP458942 GOL458942 GYH458942 HID458942 HRZ458942 IBV458942 ILR458942 IVN458942 JFJ458942 JPF458942 JZB458942 KIX458942 KST458942 LCP458942 LML458942 LWH458942 MGD458942 MPZ458942 MZV458942 NJR458942 NTN458942 ODJ458942 ONF458942 OXB458942 PGX458942 PQT458942 QAP458942 QKL458942 QUH458942 RED458942 RNZ458942 RXV458942 SHR458942 SRN458942 TBJ458942 TLF458942 TVB458942 UEX458942 UOT458942 UYP458942 VIL458942 VSH458942 WCD458942 WLZ458942 WVV458942 N524478 JJ524478 TF524478 ADB524478 AMX524478 AWT524478 BGP524478 BQL524478 CAH524478 CKD524478 CTZ524478 DDV524478 DNR524478 DXN524478 EHJ524478 ERF524478 FBB524478 FKX524478 FUT524478 GEP524478 GOL524478 GYH524478 HID524478 HRZ524478 IBV524478 ILR524478 IVN524478 JFJ524478 JPF524478 JZB524478 KIX524478 KST524478 LCP524478 LML524478 LWH524478 MGD524478 MPZ524478 MZV524478 NJR524478 NTN524478 ODJ524478 ONF524478 OXB524478 PGX524478 PQT524478 QAP524478 QKL524478 QUH524478 RED524478 RNZ524478 RXV524478 SHR524478 SRN524478 TBJ524478 TLF524478 TVB524478 UEX524478 UOT524478 UYP524478 VIL524478 VSH524478 WCD524478 WLZ524478 WVV524478 N590014 JJ590014 TF590014 ADB590014 AMX590014 AWT590014 BGP590014 BQL590014 CAH590014 CKD590014 CTZ590014 DDV590014 DNR590014 DXN590014 EHJ590014 ERF590014 FBB590014 FKX590014 FUT590014 GEP590014 GOL590014 GYH590014 HID590014 HRZ590014 IBV590014 ILR590014 IVN590014 JFJ590014 JPF590014 JZB590014 KIX590014 KST590014 LCP590014 LML590014 LWH590014 MGD590014 MPZ590014 MZV590014 NJR590014 NTN590014 ODJ590014 ONF590014 OXB590014 PGX590014 PQT590014 QAP590014 QKL590014 QUH590014 RED590014 RNZ590014 RXV590014 SHR590014 SRN590014 TBJ590014 TLF590014 TVB590014 UEX590014 UOT590014 UYP590014 VIL590014 VSH590014 WCD590014 WLZ590014 WVV590014 N655550 JJ655550 TF655550 ADB655550 AMX655550 AWT655550 BGP655550 BQL655550 CAH655550 CKD655550 CTZ655550 DDV655550 DNR655550 DXN655550 EHJ655550 ERF655550 FBB655550 FKX655550 FUT655550 GEP655550 GOL655550 GYH655550 HID655550 HRZ655550 IBV655550 ILR655550 IVN655550 JFJ655550 JPF655550 JZB655550 KIX655550 KST655550 LCP655550 LML655550 LWH655550 MGD655550 MPZ655550 MZV655550 NJR655550 NTN655550 ODJ655550 ONF655550 OXB655550 PGX655550 PQT655550 QAP655550 QKL655550 QUH655550 RED655550 RNZ655550 RXV655550 SHR655550 SRN655550 TBJ655550 TLF655550 TVB655550 UEX655550 UOT655550 UYP655550 VIL655550 VSH655550 WCD655550 WLZ655550 WVV655550 N721086 JJ721086 TF721086 ADB721086 AMX721086 AWT721086 BGP721086 BQL721086 CAH721086 CKD721086 CTZ721086 DDV721086 DNR721086 DXN721086 EHJ721086 ERF721086 FBB721086 FKX721086 FUT721086 GEP721086 GOL721086 GYH721086 HID721086 HRZ721086 IBV721086 ILR721086 IVN721086 JFJ721086 JPF721086 JZB721086 KIX721086 KST721086 LCP721086 LML721086 LWH721086 MGD721086 MPZ721086 MZV721086 NJR721086 NTN721086 ODJ721086 ONF721086 OXB721086 PGX721086 PQT721086 QAP721086 QKL721086 QUH721086 RED721086 RNZ721086 RXV721086 SHR721086 SRN721086 TBJ721086 TLF721086 TVB721086 UEX721086 UOT721086 UYP721086 VIL721086 VSH721086 WCD721086 WLZ721086 WVV721086 N786622 JJ786622 TF786622 ADB786622 AMX786622 AWT786622 BGP786622 BQL786622 CAH786622 CKD786622 CTZ786622 DDV786622 DNR786622 DXN786622 EHJ786622 ERF786622 FBB786622 FKX786622 FUT786622 GEP786622 GOL786622 GYH786622 HID786622 HRZ786622 IBV786622 ILR786622 IVN786622 JFJ786622 JPF786622 JZB786622 KIX786622 KST786622 LCP786622 LML786622 LWH786622 MGD786622 MPZ786622 MZV786622 NJR786622 NTN786622 ODJ786622 ONF786622 OXB786622 PGX786622 PQT786622 QAP786622 QKL786622 QUH786622 RED786622 RNZ786622 RXV786622 SHR786622 SRN786622 TBJ786622 TLF786622 TVB786622 UEX786622 UOT786622 UYP786622 VIL786622 VSH786622 WCD786622 WLZ786622 WVV786622 N852158 JJ852158 TF852158 ADB852158 AMX852158 AWT852158 BGP852158 BQL852158 CAH852158 CKD852158 CTZ852158 DDV852158 DNR852158 DXN852158 EHJ852158 ERF852158 FBB852158 FKX852158 FUT852158 GEP852158 GOL852158 GYH852158 HID852158 HRZ852158 IBV852158 ILR852158 IVN852158 JFJ852158 JPF852158 JZB852158 KIX852158 KST852158 LCP852158 LML852158 LWH852158 MGD852158 MPZ852158 MZV852158 NJR852158 NTN852158 ODJ852158 ONF852158 OXB852158 PGX852158 PQT852158 QAP852158 QKL852158 QUH852158 RED852158 RNZ852158 RXV852158 SHR852158 SRN852158 TBJ852158 TLF852158 TVB852158 UEX852158 UOT852158 UYP852158 VIL852158 VSH852158 WCD852158 WLZ852158 WVV852158 N917694 JJ917694 TF917694 ADB917694 AMX917694 AWT917694 BGP917694 BQL917694 CAH917694 CKD917694 CTZ917694 DDV917694 DNR917694 DXN917694 EHJ917694 ERF917694 FBB917694 FKX917694 FUT917694 GEP917694 GOL917694 GYH917694 HID917694 HRZ917694 IBV917694 ILR917694 IVN917694 JFJ917694 JPF917694 JZB917694 KIX917694 KST917694 LCP917694 LML917694 LWH917694 MGD917694 MPZ917694 MZV917694 NJR917694 NTN917694 ODJ917694 ONF917694 OXB917694 PGX917694 PQT917694 QAP917694 QKL917694 QUH917694 RED917694 RNZ917694 RXV917694 SHR917694 SRN917694 TBJ917694 TLF917694 TVB917694 UEX917694 UOT917694 UYP917694 VIL917694 VSH917694 WCD917694 WLZ917694 WVV917694 N983230 JJ983230 TF983230 ADB983230 AMX983230 AWT983230 BGP983230 BQL983230 CAH983230 CKD983230 CTZ983230 DDV983230 DNR983230 DXN983230 EHJ983230 ERF983230 FBB983230 FKX983230 FUT983230 GEP983230 GOL983230 GYH983230 HID983230 HRZ983230 IBV983230 ILR983230 IVN983230 JFJ983230 JPF983230 JZB983230 KIX983230 KST983230 LCP983230 LML983230 LWH983230 MGD983230 MPZ983230 MZV983230 NJR983230 NTN983230 ODJ983230 ONF983230 OXB983230 PGX983230 PQT983230 QAP983230 QKL983230 QUH983230 RED983230 RNZ983230 RXV983230 SHR983230 SRN983230 TBJ983230 TLF983230 TVB983230 UEX983230 UOT983230 UYP983230 VIL983230 VSH983230 WCD983230 WLZ983230 WVV983230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N65732 JJ65732 TF65732 ADB65732 AMX65732 AWT65732 BGP65732 BQL65732 CAH65732 CKD65732 CTZ65732 DDV65732 DNR65732 DXN65732 EHJ65732 ERF65732 FBB65732 FKX65732 FUT65732 GEP65732 GOL65732 GYH65732 HID65732 HRZ65732 IBV65732 ILR65732 IVN65732 JFJ65732 JPF65732 JZB65732 KIX65732 KST65732 LCP65732 LML65732 LWH65732 MGD65732 MPZ65732 MZV65732 NJR65732 NTN65732 ODJ65732 ONF65732 OXB65732 PGX65732 PQT65732 QAP65732 QKL65732 QUH65732 RED65732 RNZ65732 RXV65732 SHR65732 SRN65732 TBJ65732 TLF65732 TVB65732 UEX65732 UOT65732 UYP65732 VIL65732 VSH65732 WCD65732 WLZ65732 WVV65732 N131268 JJ131268 TF131268 ADB131268 AMX131268 AWT131268 BGP131268 BQL131268 CAH131268 CKD131268 CTZ131268 DDV131268 DNR131268 DXN131268 EHJ131268 ERF131268 FBB131268 FKX131268 FUT131268 GEP131268 GOL131268 GYH131268 HID131268 HRZ131268 IBV131268 ILR131268 IVN131268 JFJ131268 JPF131268 JZB131268 KIX131268 KST131268 LCP131268 LML131268 LWH131268 MGD131268 MPZ131268 MZV131268 NJR131268 NTN131268 ODJ131268 ONF131268 OXB131268 PGX131268 PQT131268 QAP131268 QKL131268 QUH131268 RED131268 RNZ131268 RXV131268 SHR131268 SRN131268 TBJ131268 TLF131268 TVB131268 UEX131268 UOT131268 UYP131268 VIL131268 VSH131268 WCD131268 WLZ131268 WVV131268 N196804 JJ196804 TF196804 ADB196804 AMX196804 AWT196804 BGP196804 BQL196804 CAH196804 CKD196804 CTZ196804 DDV196804 DNR196804 DXN196804 EHJ196804 ERF196804 FBB196804 FKX196804 FUT196804 GEP196804 GOL196804 GYH196804 HID196804 HRZ196804 IBV196804 ILR196804 IVN196804 JFJ196804 JPF196804 JZB196804 KIX196804 KST196804 LCP196804 LML196804 LWH196804 MGD196804 MPZ196804 MZV196804 NJR196804 NTN196804 ODJ196804 ONF196804 OXB196804 PGX196804 PQT196804 QAP196804 QKL196804 QUH196804 RED196804 RNZ196804 RXV196804 SHR196804 SRN196804 TBJ196804 TLF196804 TVB196804 UEX196804 UOT196804 UYP196804 VIL196804 VSH196804 WCD196804 WLZ196804 WVV196804 N262340 JJ262340 TF262340 ADB262340 AMX262340 AWT262340 BGP262340 BQL262340 CAH262340 CKD262340 CTZ262340 DDV262340 DNR262340 DXN262340 EHJ262340 ERF262340 FBB262340 FKX262340 FUT262340 GEP262340 GOL262340 GYH262340 HID262340 HRZ262340 IBV262340 ILR262340 IVN262340 JFJ262340 JPF262340 JZB262340 KIX262340 KST262340 LCP262340 LML262340 LWH262340 MGD262340 MPZ262340 MZV262340 NJR262340 NTN262340 ODJ262340 ONF262340 OXB262340 PGX262340 PQT262340 QAP262340 QKL262340 QUH262340 RED262340 RNZ262340 RXV262340 SHR262340 SRN262340 TBJ262340 TLF262340 TVB262340 UEX262340 UOT262340 UYP262340 VIL262340 VSH262340 WCD262340 WLZ262340 WVV262340 N327876 JJ327876 TF327876 ADB327876 AMX327876 AWT327876 BGP327876 BQL327876 CAH327876 CKD327876 CTZ327876 DDV327876 DNR327876 DXN327876 EHJ327876 ERF327876 FBB327876 FKX327876 FUT327876 GEP327876 GOL327876 GYH327876 HID327876 HRZ327876 IBV327876 ILR327876 IVN327876 JFJ327876 JPF327876 JZB327876 KIX327876 KST327876 LCP327876 LML327876 LWH327876 MGD327876 MPZ327876 MZV327876 NJR327876 NTN327876 ODJ327876 ONF327876 OXB327876 PGX327876 PQT327876 QAP327876 QKL327876 QUH327876 RED327876 RNZ327876 RXV327876 SHR327876 SRN327876 TBJ327876 TLF327876 TVB327876 UEX327876 UOT327876 UYP327876 VIL327876 VSH327876 WCD327876 WLZ327876 WVV327876 N393412 JJ393412 TF393412 ADB393412 AMX393412 AWT393412 BGP393412 BQL393412 CAH393412 CKD393412 CTZ393412 DDV393412 DNR393412 DXN393412 EHJ393412 ERF393412 FBB393412 FKX393412 FUT393412 GEP393412 GOL393412 GYH393412 HID393412 HRZ393412 IBV393412 ILR393412 IVN393412 JFJ393412 JPF393412 JZB393412 KIX393412 KST393412 LCP393412 LML393412 LWH393412 MGD393412 MPZ393412 MZV393412 NJR393412 NTN393412 ODJ393412 ONF393412 OXB393412 PGX393412 PQT393412 QAP393412 QKL393412 QUH393412 RED393412 RNZ393412 RXV393412 SHR393412 SRN393412 TBJ393412 TLF393412 TVB393412 UEX393412 UOT393412 UYP393412 VIL393412 VSH393412 WCD393412 WLZ393412 WVV393412 N458948 JJ458948 TF458948 ADB458948 AMX458948 AWT458948 BGP458948 BQL458948 CAH458948 CKD458948 CTZ458948 DDV458948 DNR458948 DXN458948 EHJ458948 ERF458948 FBB458948 FKX458948 FUT458948 GEP458948 GOL458948 GYH458948 HID458948 HRZ458948 IBV458948 ILR458948 IVN458948 JFJ458948 JPF458948 JZB458948 KIX458948 KST458948 LCP458948 LML458948 LWH458948 MGD458948 MPZ458948 MZV458948 NJR458948 NTN458948 ODJ458948 ONF458948 OXB458948 PGX458948 PQT458948 QAP458948 QKL458948 QUH458948 RED458948 RNZ458948 RXV458948 SHR458948 SRN458948 TBJ458948 TLF458948 TVB458948 UEX458948 UOT458948 UYP458948 VIL458948 VSH458948 WCD458948 WLZ458948 WVV458948 N524484 JJ524484 TF524484 ADB524484 AMX524484 AWT524484 BGP524484 BQL524484 CAH524484 CKD524484 CTZ524484 DDV524484 DNR524484 DXN524484 EHJ524484 ERF524484 FBB524484 FKX524484 FUT524484 GEP524484 GOL524484 GYH524484 HID524484 HRZ524484 IBV524484 ILR524484 IVN524484 JFJ524484 JPF524484 JZB524484 KIX524484 KST524484 LCP524484 LML524484 LWH524484 MGD524484 MPZ524484 MZV524484 NJR524484 NTN524484 ODJ524484 ONF524484 OXB524484 PGX524484 PQT524484 QAP524484 QKL524484 QUH524484 RED524484 RNZ524484 RXV524484 SHR524484 SRN524484 TBJ524484 TLF524484 TVB524484 UEX524484 UOT524484 UYP524484 VIL524484 VSH524484 WCD524484 WLZ524484 WVV524484 N590020 JJ590020 TF590020 ADB590020 AMX590020 AWT590020 BGP590020 BQL590020 CAH590020 CKD590020 CTZ590020 DDV590020 DNR590020 DXN590020 EHJ590020 ERF590020 FBB590020 FKX590020 FUT590020 GEP590020 GOL590020 GYH590020 HID590020 HRZ590020 IBV590020 ILR590020 IVN590020 JFJ590020 JPF590020 JZB590020 KIX590020 KST590020 LCP590020 LML590020 LWH590020 MGD590020 MPZ590020 MZV590020 NJR590020 NTN590020 ODJ590020 ONF590020 OXB590020 PGX590020 PQT590020 QAP590020 QKL590020 QUH590020 RED590020 RNZ590020 RXV590020 SHR590020 SRN590020 TBJ590020 TLF590020 TVB590020 UEX590020 UOT590020 UYP590020 VIL590020 VSH590020 WCD590020 WLZ590020 WVV590020 N655556 JJ655556 TF655556 ADB655556 AMX655556 AWT655556 BGP655556 BQL655556 CAH655556 CKD655556 CTZ655556 DDV655556 DNR655556 DXN655556 EHJ655556 ERF655556 FBB655556 FKX655556 FUT655556 GEP655556 GOL655556 GYH655556 HID655556 HRZ655556 IBV655556 ILR655556 IVN655556 JFJ655556 JPF655556 JZB655556 KIX655556 KST655556 LCP655556 LML655556 LWH655556 MGD655556 MPZ655556 MZV655556 NJR655556 NTN655556 ODJ655556 ONF655556 OXB655556 PGX655556 PQT655556 QAP655556 QKL655556 QUH655556 RED655556 RNZ655556 RXV655556 SHR655556 SRN655556 TBJ655556 TLF655556 TVB655556 UEX655556 UOT655556 UYP655556 VIL655556 VSH655556 WCD655556 WLZ655556 WVV655556 N721092 JJ721092 TF721092 ADB721092 AMX721092 AWT721092 BGP721092 BQL721092 CAH721092 CKD721092 CTZ721092 DDV721092 DNR721092 DXN721092 EHJ721092 ERF721092 FBB721092 FKX721092 FUT721092 GEP721092 GOL721092 GYH721092 HID721092 HRZ721092 IBV721092 ILR721092 IVN721092 JFJ721092 JPF721092 JZB721092 KIX721092 KST721092 LCP721092 LML721092 LWH721092 MGD721092 MPZ721092 MZV721092 NJR721092 NTN721092 ODJ721092 ONF721092 OXB721092 PGX721092 PQT721092 QAP721092 QKL721092 QUH721092 RED721092 RNZ721092 RXV721092 SHR721092 SRN721092 TBJ721092 TLF721092 TVB721092 UEX721092 UOT721092 UYP721092 VIL721092 VSH721092 WCD721092 WLZ721092 WVV721092 N786628 JJ786628 TF786628 ADB786628 AMX786628 AWT786628 BGP786628 BQL786628 CAH786628 CKD786628 CTZ786628 DDV786628 DNR786628 DXN786628 EHJ786628 ERF786628 FBB786628 FKX786628 FUT786628 GEP786628 GOL786628 GYH786628 HID786628 HRZ786628 IBV786628 ILR786628 IVN786628 JFJ786628 JPF786628 JZB786628 KIX786628 KST786628 LCP786628 LML786628 LWH786628 MGD786628 MPZ786628 MZV786628 NJR786628 NTN786628 ODJ786628 ONF786628 OXB786628 PGX786628 PQT786628 QAP786628 QKL786628 QUH786628 RED786628 RNZ786628 RXV786628 SHR786628 SRN786628 TBJ786628 TLF786628 TVB786628 UEX786628 UOT786628 UYP786628 VIL786628 VSH786628 WCD786628 WLZ786628 WVV786628 N852164 JJ852164 TF852164 ADB852164 AMX852164 AWT852164 BGP852164 BQL852164 CAH852164 CKD852164 CTZ852164 DDV852164 DNR852164 DXN852164 EHJ852164 ERF852164 FBB852164 FKX852164 FUT852164 GEP852164 GOL852164 GYH852164 HID852164 HRZ852164 IBV852164 ILR852164 IVN852164 JFJ852164 JPF852164 JZB852164 KIX852164 KST852164 LCP852164 LML852164 LWH852164 MGD852164 MPZ852164 MZV852164 NJR852164 NTN852164 ODJ852164 ONF852164 OXB852164 PGX852164 PQT852164 QAP852164 QKL852164 QUH852164 RED852164 RNZ852164 RXV852164 SHR852164 SRN852164 TBJ852164 TLF852164 TVB852164 UEX852164 UOT852164 UYP852164 VIL852164 VSH852164 WCD852164 WLZ852164 WVV852164 N917700 JJ917700 TF917700 ADB917700 AMX917700 AWT917700 BGP917700 BQL917700 CAH917700 CKD917700 CTZ917700 DDV917700 DNR917700 DXN917700 EHJ917700 ERF917700 FBB917700 FKX917700 FUT917700 GEP917700 GOL917700 GYH917700 HID917700 HRZ917700 IBV917700 ILR917700 IVN917700 JFJ917700 JPF917700 JZB917700 KIX917700 KST917700 LCP917700 LML917700 LWH917700 MGD917700 MPZ917700 MZV917700 NJR917700 NTN917700 ODJ917700 ONF917700 OXB917700 PGX917700 PQT917700 QAP917700 QKL917700 QUH917700 RED917700 RNZ917700 RXV917700 SHR917700 SRN917700 TBJ917700 TLF917700 TVB917700 UEX917700 UOT917700 UYP917700 VIL917700 VSH917700 WCD917700 WLZ917700 WVV917700 N983236 JJ983236 TF983236 ADB983236 AMX983236 AWT983236 BGP983236 BQL983236 CAH983236 CKD983236 CTZ983236 DDV983236 DNR983236 DXN983236 EHJ983236 ERF983236 FBB983236 FKX983236 FUT983236 GEP983236 GOL983236 GYH983236 HID983236 HRZ983236 IBV983236 ILR983236 IVN983236 JFJ983236 JPF983236 JZB983236 KIX983236 KST983236 LCP983236 LML983236 LWH983236 MGD983236 MPZ983236 MZV983236 NJR983236 NTN983236 ODJ983236 ONF983236 OXB983236 PGX983236 PQT983236 QAP983236 QKL983236 QUH983236 RED983236 RNZ983236 RXV983236 SHR983236 SRN983236 TBJ983236 TLF983236 TVB983236 UEX983236 UOT983236 UYP983236 VIL983236 VSH983236 WCD983236 WLZ983236 WVV983236 N201 JJ201 TF201 ADB201 AMX201 AWT201 BGP201 BQL201 CAH201 CKD201 CTZ201 DDV201 DNR201 DXN201 EHJ201 ERF201 FBB201 FKX201 FUT201 GEP201 GOL201 GYH201 HID201 HRZ201 IBV201 ILR201 IVN201 JFJ201 JPF201 JZB201 KIX201 KST201 LCP201 LML201 LWH201 MGD201 MPZ201 MZV201 NJR201 NTN201 ODJ201 ONF201 OXB201 PGX201 PQT201 QAP201 QKL201 QUH201 RED201 RNZ201 RXV201 SHR201 SRN201 TBJ201 TLF201 TVB201 UEX201 UOT201 UYP201 VIL201 VSH201 WCD201 WLZ201 WVV201 N65737 JJ65737 TF65737 ADB65737 AMX65737 AWT65737 BGP65737 BQL65737 CAH65737 CKD65737 CTZ65737 DDV65737 DNR65737 DXN65737 EHJ65737 ERF65737 FBB65737 FKX65737 FUT65737 GEP65737 GOL65737 GYH65737 HID65737 HRZ65737 IBV65737 ILR65737 IVN65737 JFJ65737 JPF65737 JZB65737 KIX65737 KST65737 LCP65737 LML65737 LWH65737 MGD65737 MPZ65737 MZV65737 NJR65737 NTN65737 ODJ65737 ONF65737 OXB65737 PGX65737 PQT65737 QAP65737 QKL65737 QUH65737 RED65737 RNZ65737 RXV65737 SHR65737 SRN65737 TBJ65737 TLF65737 TVB65737 UEX65737 UOT65737 UYP65737 VIL65737 VSH65737 WCD65737 WLZ65737 WVV65737 N131273 JJ131273 TF131273 ADB131273 AMX131273 AWT131273 BGP131273 BQL131273 CAH131273 CKD131273 CTZ131273 DDV131273 DNR131273 DXN131273 EHJ131273 ERF131273 FBB131273 FKX131273 FUT131273 GEP131273 GOL131273 GYH131273 HID131273 HRZ131273 IBV131273 ILR131273 IVN131273 JFJ131273 JPF131273 JZB131273 KIX131273 KST131273 LCP131273 LML131273 LWH131273 MGD131273 MPZ131273 MZV131273 NJR131273 NTN131273 ODJ131273 ONF131273 OXB131273 PGX131273 PQT131273 QAP131273 QKL131273 QUH131273 RED131273 RNZ131273 RXV131273 SHR131273 SRN131273 TBJ131273 TLF131273 TVB131273 UEX131273 UOT131273 UYP131273 VIL131273 VSH131273 WCD131273 WLZ131273 WVV131273 N196809 JJ196809 TF196809 ADB196809 AMX196809 AWT196809 BGP196809 BQL196809 CAH196809 CKD196809 CTZ196809 DDV196809 DNR196809 DXN196809 EHJ196809 ERF196809 FBB196809 FKX196809 FUT196809 GEP196809 GOL196809 GYH196809 HID196809 HRZ196809 IBV196809 ILR196809 IVN196809 JFJ196809 JPF196809 JZB196809 KIX196809 KST196809 LCP196809 LML196809 LWH196809 MGD196809 MPZ196809 MZV196809 NJR196809 NTN196809 ODJ196809 ONF196809 OXB196809 PGX196809 PQT196809 QAP196809 QKL196809 QUH196809 RED196809 RNZ196809 RXV196809 SHR196809 SRN196809 TBJ196809 TLF196809 TVB196809 UEX196809 UOT196809 UYP196809 VIL196809 VSH196809 WCD196809 WLZ196809 WVV196809 N262345 JJ262345 TF262345 ADB262345 AMX262345 AWT262345 BGP262345 BQL262345 CAH262345 CKD262345 CTZ262345 DDV262345 DNR262345 DXN262345 EHJ262345 ERF262345 FBB262345 FKX262345 FUT262345 GEP262345 GOL262345 GYH262345 HID262345 HRZ262345 IBV262345 ILR262345 IVN262345 JFJ262345 JPF262345 JZB262345 KIX262345 KST262345 LCP262345 LML262345 LWH262345 MGD262345 MPZ262345 MZV262345 NJR262345 NTN262345 ODJ262345 ONF262345 OXB262345 PGX262345 PQT262345 QAP262345 QKL262345 QUH262345 RED262345 RNZ262345 RXV262345 SHR262345 SRN262345 TBJ262345 TLF262345 TVB262345 UEX262345 UOT262345 UYP262345 VIL262345 VSH262345 WCD262345 WLZ262345 WVV262345 N327881 JJ327881 TF327881 ADB327881 AMX327881 AWT327881 BGP327881 BQL327881 CAH327881 CKD327881 CTZ327881 DDV327881 DNR327881 DXN327881 EHJ327881 ERF327881 FBB327881 FKX327881 FUT327881 GEP327881 GOL327881 GYH327881 HID327881 HRZ327881 IBV327881 ILR327881 IVN327881 JFJ327881 JPF327881 JZB327881 KIX327881 KST327881 LCP327881 LML327881 LWH327881 MGD327881 MPZ327881 MZV327881 NJR327881 NTN327881 ODJ327881 ONF327881 OXB327881 PGX327881 PQT327881 QAP327881 QKL327881 QUH327881 RED327881 RNZ327881 RXV327881 SHR327881 SRN327881 TBJ327881 TLF327881 TVB327881 UEX327881 UOT327881 UYP327881 VIL327881 VSH327881 WCD327881 WLZ327881 WVV327881 N393417 JJ393417 TF393417 ADB393417 AMX393417 AWT393417 BGP393417 BQL393417 CAH393417 CKD393417 CTZ393417 DDV393417 DNR393417 DXN393417 EHJ393417 ERF393417 FBB393417 FKX393417 FUT393417 GEP393417 GOL393417 GYH393417 HID393417 HRZ393417 IBV393417 ILR393417 IVN393417 JFJ393417 JPF393417 JZB393417 KIX393417 KST393417 LCP393417 LML393417 LWH393417 MGD393417 MPZ393417 MZV393417 NJR393417 NTN393417 ODJ393417 ONF393417 OXB393417 PGX393417 PQT393417 QAP393417 QKL393417 QUH393417 RED393417 RNZ393417 RXV393417 SHR393417 SRN393417 TBJ393417 TLF393417 TVB393417 UEX393417 UOT393417 UYP393417 VIL393417 VSH393417 WCD393417 WLZ393417 WVV393417 N458953 JJ458953 TF458953 ADB458953 AMX458953 AWT458953 BGP458953 BQL458953 CAH458953 CKD458953 CTZ458953 DDV458953 DNR458953 DXN458953 EHJ458953 ERF458953 FBB458953 FKX458953 FUT458953 GEP458953 GOL458953 GYH458953 HID458953 HRZ458953 IBV458953 ILR458953 IVN458953 JFJ458953 JPF458953 JZB458953 KIX458953 KST458953 LCP458953 LML458953 LWH458953 MGD458953 MPZ458953 MZV458953 NJR458953 NTN458953 ODJ458953 ONF458953 OXB458953 PGX458953 PQT458953 QAP458953 QKL458953 QUH458953 RED458953 RNZ458953 RXV458953 SHR458953 SRN458953 TBJ458953 TLF458953 TVB458953 UEX458953 UOT458953 UYP458953 VIL458953 VSH458953 WCD458953 WLZ458953 WVV458953 N524489 JJ524489 TF524489 ADB524489 AMX524489 AWT524489 BGP524489 BQL524489 CAH524489 CKD524489 CTZ524489 DDV524489 DNR524489 DXN524489 EHJ524489 ERF524489 FBB524489 FKX524489 FUT524489 GEP524489 GOL524489 GYH524489 HID524489 HRZ524489 IBV524489 ILR524489 IVN524489 JFJ524489 JPF524489 JZB524489 KIX524489 KST524489 LCP524489 LML524489 LWH524489 MGD524489 MPZ524489 MZV524489 NJR524489 NTN524489 ODJ524489 ONF524489 OXB524489 PGX524489 PQT524489 QAP524489 QKL524489 QUH524489 RED524489 RNZ524489 RXV524489 SHR524489 SRN524489 TBJ524489 TLF524489 TVB524489 UEX524489 UOT524489 UYP524489 VIL524489 VSH524489 WCD524489 WLZ524489 WVV524489 N590025 JJ590025 TF590025 ADB590025 AMX590025 AWT590025 BGP590025 BQL590025 CAH590025 CKD590025 CTZ590025 DDV590025 DNR590025 DXN590025 EHJ590025 ERF590025 FBB590025 FKX590025 FUT590025 GEP590025 GOL590025 GYH590025 HID590025 HRZ590025 IBV590025 ILR590025 IVN590025 JFJ590025 JPF590025 JZB590025 KIX590025 KST590025 LCP590025 LML590025 LWH590025 MGD590025 MPZ590025 MZV590025 NJR590025 NTN590025 ODJ590025 ONF590025 OXB590025 PGX590025 PQT590025 QAP590025 QKL590025 QUH590025 RED590025 RNZ590025 RXV590025 SHR590025 SRN590025 TBJ590025 TLF590025 TVB590025 UEX590025 UOT590025 UYP590025 VIL590025 VSH590025 WCD590025 WLZ590025 WVV590025 N655561 JJ655561 TF655561 ADB655561 AMX655561 AWT655561 BGP655561 BQL655561 CAH655561 CKD655561 CTZ655561 DDV655561 DNR655561 DXN655561 EHJ655561 ERF655561 FBB655561 FKX655561 FUT655561 GEP655561 GOL655561 GYH655561 HID655561 HRZ655561 IBV655561 ILR655561 IVN655561 JFJ655561 JPF655561 JZB655561 KIX655561 KST655561 LCP655561 LML655561 LWH655561 MGD655561 MPZ655561 MZV655561 NJR655561 NTN655561 ODJ655561 ONF655561 OXB655561 PGX655561 PQT655561 QAP655561 QKL655561 QUH655561 RED655561 RNZ655561 RXV655561 SHR655561 SRN655561 TBJ655561 TLF655561 TVB655561 UEX655561 UOT655561 UYP655561 VIL655561 VSH655561 WCD655561 WLZ655561 WVV655561 N721097 JJ721097 TF721097 ADB721097 AMX721097 AWT721097 BGP721097 BQL721097 CAH721097 CKD721097 CTZ721097 DDV721097 DNR721097 DXN721097 EHJ721097 ERF721097 FBB721097 FKX721097 FUT721097 GEP721097 GOL721097 GYH721097 HID721097 HRZ721097 IBV721097 ILR721097 IVN721097 JFJ721097 JPF721097 JZB721097 KIX721097 KST721097 LCP721097 LML721097 LWH721097 MGD721097 MPZ721097 MZV721097 NJR721097 NTN721097 ODJ721097 ONF721097 OXB721097 PGX721097 PQT721097 QAP721097 QKL721097 QUH721097 RED721097 RNZ721097 RXV721097 SHR721097 SRN721097 TBJ721097 TLF721097 TVB721097 UEX721097 UOT721097 UYP721097 VIL721097 VSH721097 WCD721097 WLZ721097 WVV721097 N786633 JJ786633 TF786633 ADB786633 AMX786633 AWT786633 BGP786633 BQL786633 CAH786633 CKD786633 CTZ786633 DDV786633 DNR786633 DXN786633 EHJ786633 ERF786633 FBB786633 FKX786633 FUT786633 GEP786633 GOL786633 GYH786633 HID786633 HRZ786633 IBV786633 ILR786633 IVN786633 JFJ786633 JPF786633 JZB786633 KIX786633 KST786633 LCP786633 LML786633 LWH786633 MGD786633 MPZ786633 MZV786633 NJR786633 NTN786633 ODJ786633 ONF786633 OXB786633 PGX786633 PQT786633 QAP786633 QKL786633 QUH786633 RED786633 RNZ786633 RXV786633 SHR786633 SRN786633 TBJ786633 TLF786633 TVB786633 UEX786633 UOT786633 UYP786633 VIL786633 VSH786633 WCD786633 WLZ786633 WVV786633 N852169 JJ852169 TF852169 ADB852169 AMX852169 AWT852169 BGP852169 BQL852169 CAH852169 CKD852169 CTZ852169 DDV852169 DNR852169 DXN852169 EHJ852169 ERF852169 FBB852169 FKX852169 FUT852169 GEP852169 GOL852169 GYH852169 HID852169 HRZ852169 IBV852169 ILR852169 IVN852169 JFJ852169 JPF852169 JZB852169 KIX852169 KST852169 LCP852169 LML852169 LWH852169 MGD852169 MPZ852169 MZV852169 NJR852169 NTN852169 ODJ852169 ONF852169 OXB852169 PGX852169 PQT852169 QAP852169 QKL852169 QUH852169 RED852169 RNZ852169 RXV852169 SHR852169 SRN852169 TBJ852169 TLF852169 TVB852169 UEX852169 UOT852169 UYP852169 VIL852169 VSH852169 WCD852169 WLZ852169 WVV852169 N917705 JJ917705 TF917705 ADB917705 AMX917705 AWT917705 BGP917705 BQL917705 CAH917705 CKD917705 CTZ917705 DDV917705 DNR917705 DXN917705 EHJ917705 ERF917705 FBB917705 FKX917705 FUT917705 GEP917705 GOL917705 GYH917705 HID917705 HRZ917705 IBV917705 ILR917705 IVN917705 JFJ917705 JPF917705 JZB917705 KIX917705 KST917705 LCP917705 LML917705 LWH917705 MGD917705 MPZ917705 MZV917705 NJR917705 NTN917705 ODJ917705 ONF917705 OXB917705 PGX917705 PQT917705 QAP917705 QKL917705 QUH917705 RED917705 RNZ917705 RXV917705 SHR917705 SRN917705 TBJ917705 TLF917705 TVB917705 UEX917705 UOT917705 UYP917705 VIL917705 VSH917705 WCD917705 WLZ917705 WVV917705 N983241 JJ983241 TF983241 ADB983241 AMX983241 AWT983241 BGP983241 BQL983241 CAH983241 CKD983241 CTZ983241 DDV983241 DNR983241 DXN983241 EHJ983241 ERF983241 FBB983241 FKX983241 FUT983241 GEP983241 GOL983241 GYH983241 HID983241 HRZ983241 IBV983241 ILR983241 IVN983241 JFJ983241 JPF983241 JZB983241 KIX983241 KST983241 LCP983241 LML983241 LWH983241 MGD983241 MPZ983241 MZV983241 NJR983241 NTN983241 ODJ983241 ONF983241 OXB983241 PGX983241 PQT983241 QAP983241 QKL983241 QUH983241 RED983241 RNZ983241 RXV983241 SHR983241 SRN983241 TBJ983241 TLF983241 TVB983241 UEX983241 UOT983241 UYP983241 VIL983241 VSH983241 WCD983241 WLZ983241 WVV983241 N204 JJ204 TF204 ADB204 AMX204 AWT204 BGP204 BQL204 CAH204 CKD204 CTZ204 DDV204 DNR204 DXN204 EHJ204 ERF204 FBB204 FKX204 FUT204 GEP204 GOL204 GYH204 HID204 HRZ204 IBV204 ILR204 IVN204 JFJ204 JPF204 JZB204 KIX204 KST204 LCP204 LML204 LWH204 MGD204 MPZ204 MZV204 NJR204 NTN204 ODJ204 ONF204 OXB204 PGX204 PQT204 QAP204 QKL204 QUH204 RED204 RNZ204 RXV204 SHR204 SRN204 TBJ204 TLF204 TVB204 UEX204 UOT204 UYP204 VIL204 VSH204 WCD204 WLZ204 WVV204 N65740 JJ65740 TF65740 ADB65740 AMX65740 AWT65740 BGP65740 BQL65740 CAH65740 CKD65740 CTZ65740 DDV65740 DNR65740 DXN65740 EHJ65740 ERF65740 FBB65740 FKX65740 FUT65740 GEP65740 GOL65740 GYH65740 HID65740 HRZ65740 IBV65740 ILR65740 IVN65740 JFJ65740 JPF65740 JZB65740 KIX65740 KST65740 LCP65740 LML65740 LWH65740 MGD65740 MPZ65740 MZV65740 NJR65740 NTN65740 ODJ65740 ONF65740 OXB65740 PGX65740 PQT65740 QAP65740 QKL65740 QUH65740 RED65740 RNZ65740 RXV65740 SHR65740 SRN65740 TBJ65740 TLF65740 TVB65740 UEX65740 UOT65740 UYP65740 VIL65740 VSH65740 WCD65740 WLZ65740 WVV65740 N131276 JJ131276 TF131276 ADB131276 AMX131276 AWT131276 BGP131276 BQL131276 CAH131276 CKD131276 CTZ131276 DDV131276 DNR131276 DXN131276 EHJ131276 ERF131276 FBB131276 FKX131276 FUT131276 GEP131276 GOL131276 GYH131276 HID131276 HRZ131276 IBV131276 ILR131276 IVN131276 JFJ131276 JPF131276 JZB131276 KIX131276 KST131276 LCP131276 LML131276 LWH131276 MGD131276 MPZ131276 MZV131276 NJR131276 NTN131276 ODJ131276 ONF131276 OXB131276 PGX131276 PQT131276 QAP131276 QKL131276 QUH131276 RED131276 RNZ131276 RXV131276 SHR131276 SRN131276 TBJ131276 TLF131276 TVB131276 UEX131276 UOT131276 UYP131276 VIL131276 VSH131276 WCD131276 WLZ131276 WVV131276 N196812 JJ196812 TF196812 ADB196812 AMX196812 AWT196812 BGP196812 BQL196812 CAH196812 CKD196812 CTZ196812 DDV196812 DNR196812 DXN196812 EHJ196812 ERF196812 FBB196812 FKX196812 FUT196812 GEP196812 GOL196812 GYH196812 HID196812 HRZ196812 IBV196812 ILR196812 IVN196812 JFJ196812 JPF196812 JZB196812 KIX196812 KST196812 LCP196812 LML196812 LWH196812 MGD196812 MPZ196812 MZV196812 NJR196812 NTN196812 ODJ196812 ONF196812 OXB196812 PGX196812 PQT196812 QAP196812 QKL196812 QUH196812 RED196812 RNZ196812 RXV196812 SHR196812 SRN196812 TBJ196812 TLF196812 TVB196812 UEX196812 UOT196812 UYP196812 VIL196812 VSH196812 WCD196812 WLZ196812 WVV196812 N262348 JJ262348 TF262348 ADB262348 AMX262348 AWT262348 BGP262348 BQL262348 CAH262348 CKD262348 CTZ262348 DDV262348 DNR262348 DXN262348 EHJ262348 ERF262348 FBB262348 FKX262348 FUT262348 GEP262348 GOL262348 GYH262348 HID262348 HRZ262348 IBV262348 ILR262348 IVN262348 JFJ262348 JPF262348 JZB262348 KIX262348 KST262348 LCP262348 LML262348 LWH262348 MGD262348 MPZ262348 MZV262348 NJR262348 NTN262348 ODJ262348 ONF262348 OXB262348 PGX262348 PQT262348 QAP262348 QKL262348 QUH262348 RED262348 RNZ262348 RXV262348 SHR262348 SRN262348 TBJ262348 TLF262348 TVB262348 UEX262348 UOT262348 UYP262348 VIL262348 VSH262348 WCD262348 WLZ262348 WVV262348 N327884 JJ327884 TF327884 ADB327884 AMX327884 AWT327884 BGP327884 BQL327884 CAH327884 CKD327884 CTZ327884 DDV327884 DNR327884 DXN327884 EHJ327884 ERF327884 FBB327884 FKX327884 FUT327884 GEP327884 GOL327884 GYH327884 HID327884 HRZ327884 IBV327884 ILR327884 IVN327884 JFJ327884 JPF327884 JZB327884 KIX327884 KST327884 LCP327884 LML327884 LWH327884 MGD327884 MPZ327884 MZV327884 NJR327884 NTN327884 ODJ327884 ONF327884 OXB327884 PGX327884 PQT327884 QAP327884 QKL327884 QUH327884 RED327884 RNZ327884 RXV327884 SHR327884 SRN327884 TBJ327884 TLF327884 TVB327884 UEX327884 UOT327884 UYP327884 VIL327884 VSH327884 WCD327884 WLZ327884 WVV327884 N393420 JJ393420 TF393420 ADB393420 AMX393420 AWT393420 BGP393420 BQL393420 CAH393420 CKD393420 CTZ393420 DDV393420 DNR393420 DXN393420 EHJ393420 ERF393420 FBB393420 FKX393420 FUT393420 GEP393420 GOL393420 GYH393420 HID393420 HRZ393420 IBV393420 ILR393420 IVN393420 JFJ393420 JPF393420 JZB393420 KIX393420 KST393420 LCP393420 LML393420 LWH393420 MGD393420 MPZ393420 MZV393420 NJR393420 NTN393420 ODJ393420 ONF393420 OXB393420 PGX393420 PQT393420 QAP393420 QKL393420 QUH393420 RED393420 RNZ393420 RXV393420 SHR393420 SRN393420 TBJ393420 TLF393420 TVB393420 UEX393420 UOT393420 UYP393420 VIL393420 VSH393420 WCD393420 WLZ393420 WVV393420 N458956 JJ458956 TF458956 ADB458956 AMX458956 AWT458956 BGP458956 BQL458956 CAH458956 CKD458956 CTZ458956 DDV458956 DNR458956 DXN458956 EHJ458956 ERF458956 FBB458956 FKX458956 FUT458956 GEP458956 GOL458956 GYH458956 HID458956 HRZ458956 IBV458956 ILR458956 IVN458956 JFJ458956 JPF458956 JZB458956 KIX458956 KST458956 LCP458956 LML458956 LWH458956 MGD458956 MPZ458956 MZV458956 NJR458956 NTN458956 ODJ458956 ONF458956 OXB458956 PGX458956 PQT458956 QAP458956 QKL458956 QUH458956 RED458956 RNZ458956 RXV458956 SHR458956 SRN458956 TBJ458956 TLF458956 TVB458956 UEX458956 UOT458956 UYP458956 VIL458956 VSH458956 WCD458956 WLZ458956 WVV458956 N524492 JJ524492 TF524492 ADB524492 AMX524492 AWT524492 BGP524492 BQL524492 CAH524492 CKD524492 CTZ524492 DDV524492 DNR524492 DXN524492 EHJ524492 ERF524492 FBB524492 FKX524492 FUT524492 GEP524492 GOL524492 GYH524492 HID524492 HRZ524492 IBV524492 ILR524492 IVN524492 JFJ524492 JPF524492 JZB524492 KIX524492 KST524492 LCP524492 LML524492 LWH524492 MGD524492 MPZ524492 MZV524492 NJR524492 NTN524492 ODJ524492 ONF524492 OXB524492 PGX524492 PQT524492 QAP524492 QKL524492 QUH524492 RED524492 RNZ524492 RXV524492 SHR524492 SRN524492 TBJ524492 TLF524492 TVB524492 UEX524492 UOT524492 UYP524492 VIL524492 VSH524492 WCD524492 WLZ524492 WVV524492 N590028 JJ590028 TF590028 ADB590028 AMX590028 AWT590028 BGP590028 BQL590028 CAH590028 CKD590028 CTZ590028 DDV590028 DNR590028 DXN590028 EHJ590028 ERF590028 FBB590028 FKX590028 FUT590028 GEP590028 GOL590028 GYH590028 HID590028 HRZ590028 IBV590028 ILR590028 IVN590028 JFJ590028 JPF590028 JZB590028 KIX590028 KST590028 LCP590028 LML590028 LWH590028 MGD590028 MPZ590028 MZV590028 NJR590028 NTN590028 ODJ590028 ONF590028 OXB590028 PGX590028 PQT590028 QAP590028 QKL590028 QUH590028 RED590028 RNZ590028 RXV590028 SHR590028 SRN590028 TBJ590028 TLF590028 TVB590028 UEX590028 UOT590028 UYP590028 VIL590028 VSH590028 WCD590028 WLZ590028 WVV590028 N655564 JJ655564 TF655564 ADB655564 AMX655564 AWT655564 BGP655564 BQL655564 CAH655564 CKD655564 CTZ655564 DDV655564 DNR655564 DXN655564 EHJ655564 ERF655564 FBB655564 FKX655564 FUT655564 GEP655564 GOL655564 GYH655564 HID655564 HRZ655564 IBV655564 ILR655564 IVN655564 JFJ655564 JPF655564 JZB655564 KIX655564 KST655564 LCP655564 LML655564 LWH655564 MGD655564 MPZ655564 MZV655564 NJR655564 NTN655564 ODJ655564 ONF655564 OXB655564 PGX655564 PQT655564 QAP655564 QKL655564 QUH655564 RED655564 RNZ655564 RXV655564 SHR655564 SRN655564 TBJ655564 TLF655564 TVB655564 UEX655564 UOT655564 UYP655564 VIL655564 VSH655564 WCD655564 WLZ655564 WVV655564 N721100 JJ721100 TF721100 ADB721100 AMX721100 AWT721100 BGP721100 BQL721100 CAH721100 CKD721100 CTZ721100 DDV721100 DNR721100 DXN721100 EHJ721100 ERF721100 FBB721100 FKX721100 FUT721100 GEP721100 GOL721100 GYH721100 HID721100 HRZ721100 IBV721100 ILR721100 IVN721100 JFJ721100 JPF721100 JZB721100 KIX721100 KST721100 LCP721100 LML721100 LWH721100 MGD721100 MPZ721100 MZV721100 NJR721100 NTN721100 ODJ721100 ONF721100 OXB721100 PGX721100 PQT721100 QAP721100 QKL721100 QUH721100 RED721100 RNZ721100 RXV721100 SHR721100 SRN721100 TBJ721100 TLF721100 TVB721100 UEX721100 UOT721100 UYP721100 VIL721100 VSH721100 WCD721100 WLZ721100 WVV721100 N786636 JJ786636 TF786636 ADB786636 AMX786636 AWT786636 BGP786636 BQL786636 CAH786636 CKD786636 CTZ786636 DDV786636 DNR786636 DXN786636 EHJ786636 ERF786636 FBB786636 FKX786636 FUT786636 GEP786636 GOL786636 GYH786636 HID786636 HRZ786636 IBV786636 ILR786636 IVN786636 JFJ786636 JPF786636 JZB786636 KIX786636 KST786636 LCP786636 LML786636 LWH786636 MGD786636 MPZ786636 MZV786636 NJR786636 NTN786636 ODJ786636 ONF786636 OXB786636 PGX786636 PQT786636 QAP786636 QKL786636 QUH786636 RED786636 RNZ786636 RXV786636 SHR786636 SRN786636 TBJ786636 TLF786636 TVB786636 UEX786636 UOT786636 UYP786636 VIL786636 VSH786636 WCD786636 WLZ786636 WVV786636 N852172 JJ852172 TF852172 ADB852172 AMX852172 AWT852172 BGP852172 BQL852172 CAH852172 CKD852172 CTZ852172 DDV852172 DNR852172 DXN852172 EHJ852172 ERF852172 FBB852172 FKX852172 FUT852172 GEP852172 GOL852172 GYH852172 HID852172 HRZ852172 IBV852172 ILR852172 IVN852172 JFJ852172 JPF852172 JZB852172 KIX852172 KST852172 LCP852172 LML852172 LWH852172 MGD852172 MPZ852172 MZV852172 NJR852172 NTN852172 ODJ852172 ONF852172 OXB852172 PGX852172 PQT852172 QAP852172 QKL852172 QUH852172 RED852172 RNZ852172 RXV852172 SHR852172 SRN852172 TBJ852172 TLF852172 TVB852172 UEX852172 UOT852172 UYP852172 VIL852172 VSH852172 WCD852172 WLZ852172 WVV852172 N917708 JJ917708 TF917708 ADB917708 AMX917708 AWT917708 BGP917708 BQL917708 CAH917708 CKD917708 CTZ917708 DDV917708 DNR917708 DXN917708 EHJ917708 ERF917708 FBB917708 FKX917708 FUT917708 GEP917708 GOL917708 GYH917708 HID917708 HRZ917708 IBV917708 ILR917708 IVN917708 JFJ917708 JPF917708 JZB917708 KIX917708 KST917708 LCP917708 LML917708 LWH917708 MGD917708 MPZ917708 MZV917708 NJR917708 NTN917708 ODJ917708 ONF917708 OXB917708 PGX917708 PQT917708 QAP917708 QKL917708 QUH917708 RED917708 RNZ917708 RXV917708 SHR917708 SRN917708 TBJ917708 TLF917708 TVB917708 UEX917708 UOT917708 UYP917708 VIL917708 VSH917708 WCD917708 WLZ917708 WVV917708 N983244 JJ983244 TF983244 ADB983244 AMX983244 AWT983244 BGP983244 BQL983244 CAH983244 CKD983244 CTZ983244 DDV983244 DNR983244 DXN983244 EHJ983244 ERF983244 FBB983244 FKX983244 FUT983244 GEP983244 GOL983244 GYH983244 HID983244 HRZ983244 IBV983244 ILR983244 IVN983244 JFJ983244 JPF983244 JZB983244 KIX983244 KST983244 LCP983244 LML983244 LWH983244 MGD983244 MPZ983244 MZV983244 NJR983244 NTN983244 ODJ983244 ONF983244 OXB983244 PGX983244 PQT983244 QAP983244 QKL983244 QUH983244 RED983244 RNZ983244 RXV983244 SHR983244 SRN983244 TBJ983244 TLF983244 TVB983244 UEX983244 UOT983244 UYP983244 VIL983244 VSH983244 WCD983244 WLZ983244 WVV983244 Q190 JM190 TI190 ADE190 ANA190 AWW190 BGS190 BQO190 CAK190 CKG190 CUC190 DDY190 DNU190 DXQ190 EHM190 ERI190 FBE190 FLA190 FUW190 GES190 GOO190 GYK190 HIG190 HSC190 IBY190 ILU190 IVQ190 JFM190 JPI190 JZE190 KJA190 KSW190 LCS190 LMO190 LWK190 MGG190 MQC190 MZY190 NJU190 NTQ190 ODM190 ONI190 OXE190 PHA190 PQW190 QAS190 QKO190 QUK190 REG190 ROC190 RXY190 SHU190 SRQ190 TBM190 TLI190 TVE190 UFA190 UOW190 UYS190 VIO190 VSK190 WCG190 WMC190 WVY190 Q65726 JM65726 TI65726 ADE65726 ANA65726 AWW65726 BGS65726 BQO65726 CAK65726 CKG65726 CUC65726 DDY65726 DNU65726 DXQ65726 EHM65726 ERI65726 FBE65726 FLA65726 FUW65726 GES65726 GOO65726 GYK65726 HIG65726 HSC65726 IBY65726 ILU65726 IVQ65726 JFM65726 JPI65726 JZE65726 KJA65726 KSW65726 LCS65726 LMO65726 LWK65726 MGG65726 MQC65726 MZY65726 NJU65726 NTQ65726 ODM65726 ONI65726 OXE65726 PHA65726 PQW65726 QAS65726 QKO65726 QUK65726 REG65726 ROC65726 RXY65726 SHU65726 SRQ65726 TBM65726 TLI65726 TVE65726 UFA65726 UOW65726 UYS65726 VIO65726 VSK65726 WCG65726 WMC65726 WVY65726 Q131262 JM131262 TI131262 ADE131262 ANA131262 AWW131262 BGS131262 BQO131262 CAK131262 CKG131262 CUC131262 DDY131262 DNU131262 DXQ131262 EHM131262 ERI131262 FBE131262 FLA131262 FUW131262 GES131262 GOO131262 GYK131262 HIG131262 HSC131262 IBY131262 ILU131262 IVQ131262 JFM131262 JPI131262 JZE131262 KJA131262 KSW131262 LCS131262 LMO131262 LWK131262 MGG131262 MQC131262 MZY131262 NJU131262 NTQ131262 ODM131262 ONI131262 OXE131262 PHA131262 PQW131262 QAS131262 QKO131262 QUK131262 REG131262 ROC131262 RXY131262 SHU131262 SRQ131262 TBM131262 TLI131262 TVE131262 UFA131262 UOW131262 UYS131262 VIO131262 VSK131262 WCG131262 WMC131262 WVY131262 Q196798 JM196798 TI196798 ADE196798 ANA196798 AWW196798 BGS196798 BQO196798 CAK196798 CKG196798 CUC196798 DDY196798 DNU196798 DXQ196798 EHM196798 ERI196798 FBE196798 FLA196798 FUW196798 GES196798 GOO196798 GYK196798 HIG196798 HSC196798 IBY196798 ILU196798 IVQ196798 JFM196798 JPI196798 JZE196798 KJA196798 KSW196798 LCS196798 LMO196798 LWK196798 MGG196798 MQC196798 MZY196798 NJU196798 NTQ196798 ODM196798 ONI196798 OXE196798 PHA196798 PQW196798 QAS196798 QKO196798 QUK196798 REG196798 ROC196798 RXY196798 SHU196798 SRQ196798 TBM196798 TLI196798 TVE196798 UFA196798 UOW196798 UYS196798 VIO196798 VSK196798 WCG196798 WMC196798 WVY196798 Q262334 JM262334 TI262334 ADE262334 ANA262334 AWW262334 BGS262334 BQO262334 CAK262334 CKG262334 CUC262334 DDY262334 DNU262334 DXQ262334 EHM262334 ERI262334 FBE262334 FLA262334 FUW262334 GES262334 GOO262334 GYK262334 HIG262334 HSC262334 IBY262334 ILU262334 IVQ262334 JFM262334 JPI262334 JZE262334 KJA262334 KSW262334 LCS262334 LMO262334 LWK262334 MGG262334 MQC262334 MZY262334 NJU262334 NTQ262334 ODM262334 ONI262334 OXE262334 PHA262334 PQW262334 QAS262334 QKO262334 QUK262334 REG262334 ROC262334 RXY262334 SHU262334 SRQ262334 TBM262334 TLI262334 TVE262334 UFA262334 UOW262334 UYS262334 VIO262334 VSK262334 WCG262334 WMC262334 WVY262334 Q327870 JM327870 TI327870 ADE327870 ANA327870 AWW327870 BGS327870 BQO327870 CAK327870 CKG327870 CUC327870 DDY327870 DNU327870 DXQ327870 EHM327870 ERI327870 FBE327870 FLA327870 FUW327870 GES327870 GOO327870 GYK327870 HIG327870 HSC327870 IBY327870 ILU327870 IVQ327870 JFM327870 JPI327870 JZE327870 KJA327870 KSW327870 LCS327870 LMO327870 LWK327870 MGG327870 MQC327870 MZY327870 NJU327870 NTQ327870 ODM327870 ONI327870 OXE327870 PHA327870 PQW327870 QAS327870 QKO327870 QUK327870 REG327870 ROC327870 RXY327870 SHU327870 SRQ327870 TBM327870 TLI327870 TVE327870 UFA327870 UOW327870 UYS327870 VIO327870 VSK327870 WCG327870 WMC327870 WVY327870 Q393406 JM393406 TI393406 ADE393406 ANA393406 AWW393406 BGS393406 BQO393406 CAK393406 CKG393406 CUC393406 DDY393406 DNU393406 DXQ393406 EHM393406 ERI393406 FBE393406 FLA393406 FUW393406 GES393406 GOO393406 GYK393406 HIG393406 HSC393406 IBY393406 ILU393406 IVQ393406 JFM393406 JPI393406 JZE393406 KJA393406 KSW393406 LCS393406 LMO393406 LWK393406 MGG393406 MQC393406 MZY393406 NJU393406 NTQ393406 ODM393406 ONI393406 OXE393406 PHA393406 PQW393406 QAS393406 QKO393406 QUK393406 REG393406 ROC393406 RXY393406 SHU393406 SRQ393406 TBM393406 TLI393406 TVE393406 UFA393406 UOW393406 UYS393406 VIO393406 VSK393406 WCG393406 WMC393406 WVY393406 Q458942 JM458942 TI458942 ADE458942 ANA458942 AWW458942 BGS458942 BQO458942 CAK458942 CKG458942 CUC458942 DDY458942 DNU458942 DXQ458942 EHM458942 ERI458942 FBE458942 FLA458942 FUW458942 GES458942 GOO458942 GYK458942 HIG458942 HSC458942 IBY458942 ILU458942 IVQ458942 JFM458942 JPI458942 JZE458942 KJA458942 KSW458942 LCS458942 LMO458942 LWK458942 MGG458942 MQC458942 MZY458942 NJU458942 NTQ458942 ODM458942 ONI458942 OXE458942 PHA458942 PQW458942 QAS458942 QKO458942 QUK458942 REG458942 ROC458942 RXY458942 SHU458942 SRQ458942 TBM458942 TLI458942 TVE458942 UFA458942 UOW458942 UYS458942 VIO458942 VSK458942 WCG458942 WMC458942 WVY458942 Q524478 JM524478 TI524478 ADE524478 ANA524478 AWW524478 BGS524478 BQO524478 CAK524478 CKG524478 CUC524478 DDY524478 DNU524478 DXQ524478 EHM524478 ERI524478 FBE524478 FLA524478 FUW524478 GES524478 GOO524478 GYK524478 HIG524478 HSC524478 IBY524478 ILU524478 IVQ524478 JFM524478 JPI524478 JZE524478 KJA524478 KSW524478 LCS524478 LMO524478 LWK524478 MGG524478 MQC524478 MZY524478 NJU524478 NTQ524478 ODM524478 ONI524478 OXE524478 PHA524478 PQW524478 QAS524478 QKO524478 QUK524478 REG524478 ROC524478 RXY524478 SHU524478 SRQ524478 TBM524478 TLI524478 TVE524478 UFA524478 UOW524478 UYS524478 VIO524478 VSK524478 WCG524478 WMC524478 WVY524478 Q590014 JM590014 TI590014 ADE590014 ANA590014 AWW590014 BGS590014 BQO590014 CAK590014 CKG590014 CUC590014 DDY590014 DNU590014 DXQ590014 EHM590014 ERI590014 FBE590014 FLA590014 FUW590014 GES590014 GOO590014 GYK590014 HIG590014 HSC590014 IBY590014 ILU590014 IVQ590014 JFM590014 JPI590014 JZE590014 KJA590014 KSW590014 LCS590014 LMO590014 LWK590014 MGG590014 MQC590014 MZY590014 NJU590014 NTQ590014 ODM590014 ONI590014 OXE590014 PHA590014 PQW590014 QAS590014 QKO590014 QUK590014 REG590014 ROC590014 RXY590014 SHU590014 SRQ590014 TBM590014 TLI590014 TVE590014 UFA590014 UOW590014 UYS590014 VIO590014 VSK590014 WCG590014 WMC590014 WVY590014 Q655550 JM655550 TI655550 ADE655550 ANA655550 AWW655550 BGS655550 BQO655550 CAK655550 CKG655550 CUC655550 DDY655550 DNU655550 DXQ655550 EHM655550 ERI655550 FBE655550 FLA655550 FUW655550 GES655550 GOO655550 GYK655550 HIG655550 HSC655550 IBY655550 ILU655550 IVQ655550 JFM655550 JPI655550 JZE655550 KJA655550 KSW655550 LCS655550 LMO655550 LWK655550 MGG655550 MQC655550 MZY655550 NJU655550 NTQ655550 ODM655550 ONI655550 OXE655550 PHA655550 PQW655550 QAS655550 QKO655550 QUK655550 REG655550 ROC655550 RXY655550 SHU655550 SRQ655550 TBM655550 TLI655550 TVE655550 UFA655550 UOW655550 UYS655550 VIO655550 VSK655550 WCG655550 WMC655550 WVY655550 Q721086 JM721086 TI721086 ADE721086 ANA721086 AWW721086 BGS721086 BQO721086 CAK721086 CKG721086 CUC721086 DDY721086 DNU721086 DXQ721086 EHM721086 ERI721086 FBE721086 FLA721086 FUW721086 GES721086 GOO721086 GYK721086 HIG721086 HSC721086 IBY721086 ILU721086 IVQ721086 JFM721086 JPI721086 JZE721086 KJA721086 KSW721086 LCS721086 LMO721086 LWK721086 MGG721086 MQC721086 MZY721086 NJU721086 NTQ721086 ODM721086 ONI721086 OXE721086 PHA721086 PQW721086 QAS721086 QKO721086 QUK721086 REG721086 ROC721086 RXY721086 SHU721086 SRQ721086 TBM721086 TLI721086 TVE721086 UFA721086 UOW721086 UYS721086 VIO721086 VSK721086 WCG721086 WMC721086 WVY721086 Q786622 JM786622 TI786622 ADE786622 ANA786622 AWW786622 BGS786622 BQO786622 CAK786622 CKG786622 CUC786622 DDY786622 DNU786622 DXQ786622 EHM786622 ERI786622 FBE786622 FLA786622 FUW786622 GES786622 GOO786622 GYK786622 HIG786622 HSC786622 IBY786622 ILU786622 IVQ786622 JFM786622 JPI786622 JZE786622 KJA786622 KSW786622 LCS786622 LMO786622 LWK786622 MGG786622 MQC786622 MZY786622 NJU786622 NTQ786622 ODM786622 ONI786622 OXE786622 PHA786622 PQW786622 QAS786622 QKO786622 QUK786622 REG786622 ROC786622 RXY786622 SHU786622 SRQ786622 TBM786622 TLI786622 TVE786622 UFA786622 UOW786622 UYS786622 VIO786622 VSK786622 WCG786622 WMC786622 WVY786622 Q852158 JM852158 TI852158 ADE852158 ANA852158 AWW852158 BGS852158 BQO852158 CAK852158 CKG852158 CUC852158 DDY852158 DNU852158 DXQ852158 EHM852158 ERI852158 FBE852158 FLA852158 FUW852158 GES852158 GOO852158 GYK852158 HIG852158 HSC852158 IBY852158 ILU852158 IVQ852158 JFM852158 JPI852158 JZE852158 KJA852158 KSW852158 LCS852158 LMO852158 LWK852158 MGG852158 MQC852158 MZY852158 NJU852158 NTQ852158 ODM852158 ONI852158 OXE852158 PHA852158 PQW852158 QAS852158 QKO852158 QUK852158 REG852158 ROC852158 RXY852158 SHU852158 SRQ852158 TBM852158 TLI852158 TVE852158 UFA852158 UOW852158 UYS852158 VIO852158 VSK852158 WCG852158 WMC852158 WVY852158 Q917694 JM917694 TI917694 ADE917694 ANA917694 AWW917694 BGS917694 BQO917694 CAK917694 CKG917694 CUC917694 DDY917694 DNU917694 DXQ917694 EHM917694 ERI917694 FBE917694 FLA917694 FUW917694 GES917694 GOO917694 GYK917694 HIG917694 HSC917694 IBY917694 ILU917694 IVQ917694 JFM917694 JPI917694 JZE917694 KJA917694 KSW917694 LCS917694 LMO917694 LWK917694 MGG917694 MQC917694 MZY917694 NJU917694 NTQ917694 ODM917694 ONI917694 OXE917694 PHA917694 PQW917694 QAS917694 QKO917694 QUK917694 REG917694 ROC917694 RXY917694 SHU917694 SRQ917694 TBM917694 TLI917694 TVE917694 UFA917694 UOW917694 UYS917694 VIO917694 VSK917694 WCG917694 WMC917694 WVY917694 Q983230 JM983230 TI983230 ADE983230 ANA983230 AWW983230 BGS983230 BQO983230 CAK983230 CKG983230 CUC983230 DDY983230 DNU983230 DXQ983230 EHM983230 ERI983230 FBE983230 FLA983230 FUW983230 GES983230 GOO983230 GYK983230 HIG983230 HSC983230 IBY983230 ILU983230 IVQ983230 JFM983230 JPI983230 JZE983230 KJA983230 KSW983230 LCS983230 LMO983230 LWK983230 MGG983230 MQC983230 MZY983230 NJU983230 NTQ983230 ODM983230 ONI983230 OXE983230 PHA983230 PQW983230 QAS983230 QKO983230 QUK983230 REG983230 ROC983230 RXY983230 SHU983230 SRQ983230 TBM983230 TLI983230 TVE983230 UFA983230 UOW983230 UYS983230 VIO983230 VSK983230 WCG983230 WMC983230 WVY983230 Q196 JM196 TI196 ADE196 ANA196 AWW196 BGS196 BQO196 CAK196 CKG196 CUC196 DDY196 DNU196 DXQ196 EHM196 ERI196 FBE196 FLA196 FUW196 GES196 GOO196 GYK196 HIG196 HSC196 IBY196 ILU196 IVQ196 JFM196 JPI196 JZE196 KJA196 KSW196 LCS196 LMO196 LWK196 MGG196 MQC196 MZY196 NJU196 NTQ196 ODM196 ONI196 OXE196 PHA196 PQW196 QAS196 QKO196 QUK196 REG196 ROC196 RXY196 SHU196 SRQ196 TBM196 TLI196 TVE196 UFA196 UOW196 UYS196 VIO196 VSK196 WCG196 WMC196 WVY196 Q65732 JM65732 TI65732 ADE65732 ANA65732 AWW65732 BGS65732 BQO65732 CAK65732 CKG65732 CUC65732 DDY65732 DNU65732 DXQ65732 EHM65732 ERI65732 FBE65732 FLA65732 FUW65732 GES65732 GOO65732 GYK65732 HIG65732 HSC65732 IBY65732 ILU65732 IVQ65732 JFM65732 JPI65732 JZE65732 KJA65732 KSW65732 LCS65732 LMO65732 LWK65732 MGG65732 MQC65732 MZY65732 NJU65732 NTQ65732 ODM65732 ONI65732 OXE65732 PHA65732 PQW65732 QAS65732 QKO65732 QUK65732 REG65732 ROC65732 RXY65732 SHU65732 SRQ65732 TBM65732 TLI65732 TVE65732 UFA65732 UOW65732 UYS65732 VIO65732 VSK65732 WCG65732 WMC65732 WVY65732 Q131268 JM131268 TI131268 ADE131268 ANA131268 AWW131268 BGS131268 BQO131268 CAK131268 CKG131268 CUC131268 DDY131268 DNU131268 DXQ131268 EHM131268 ERI131268 FBE131268 FLA131268 FUW131268 GES131268 GOO131268 GYK131268 HIG131268 HSC131268 IBY131268 ILU131268 IVQ131268 JFM131268 JPI131268 JZE131268 KJA131268 KSW131268 LCS131268 LMO131268 LWK131268 MGG131268 MQC131268 MZY131268 NJU131268 NTQ131268 ODM131268 ONI131268 OXE131268 PHA131268 PQW131268 QAS131268 QKO131268 QUK131268 REG131268 ROC131268 RXY131268 SHU131268 SRQ131268 TBM131268 TLI131268 TVE131268 UFA131268 UOW131268 UYS131268 VIO131268 VSK131268 WCG131268 WMC131268 WVY131268 Q196804 JM196804 TI196804 ADE196804 ANA196804 AWW196804 BGS196804 BQO196804 CAK196804 CKG196804 CUC196804 DDY196804 DNU196804 DXQ196804 EHM196804 ERI196804 FBE196804 FLA196804 FUW196804 GES196804 GOO196804 GYK196804 HIG196804 HSC196804 IBY196804 ILU196804 IVQ196804 JFM196804 JPI196804 JZE196804 KJA196804 KSW196804 LCS196804 LMO196804 LWK196804 MGG196804 MQC196804 MZY196804 NJU196804 NTQ196804 ODM196804 ONI196804 OXE196804 PHA196804 PQW196804 QAS196804 QKO196804 QUK196804 REG196804 ROC196804 RXY196804 SHU196804 SRQ196804 TBM196804 TLI196804 TVE196804 UFA196804 UOW196804 UYS196804 VIO196804 VSK196804 WCG196804 WMC196804 WVY196804 Q262340 JM262340 TI262340 ADE262340 ANA262340 AWW262340 BGS262340 BQO262340 CAK262340 CKG262340 CUC262340 DDY262340 DNU262340 DXQ262340 EHM262340 ERI262340 FBE262340 FLA262340 FUW262340 GES262340 GOO262340 GYK262340 HIG262340 HSC262340 IBY262340 ILU262340 IVQ262340 JFM262340 JPI262340 JZE262340 KJA262340 KSW262340 LCS262340 LMO262340 LWK262340 MGG262340 MQC262340 MZY262340 NJU262340 NTQ262340 ODM262340 ONI262340 OXE262340 PHA262340 PQW262340 QAS262340 QKO262340 QUK262340 REG262340 ROC262340 RXY262340 SHU262340 SRQ262340 TBM262340 TLI262340 TVE262340 UFA262340 UOW262340 UYS262340 VIO262340 VSK262340 WCG262340 WMC262340 WVY262340 Q327876 JM327876 TI327876 ADE327876 ANA327876 AWW327876 BGS327876 BQO327876 CAK327876 CKG327876 CUC327876 DDY327876 DNU327876 DXQ327876 EHM327876 ERI327876 FBE327876 FLA327876 FUW327876 GES327876 GOO327876 GYK327876 HIG327876 HSC327876 IBY327876 ILU327876 IVQ327876 JFM327876 JPI327876 JZE327876 KJA327876 KSW327876 LCS327876 LMO327876 LWK327876 MGG327876 MQC327876 MZY327876 NJU327876 NTQ327876 ODM327876 ONI327876 OXE327876 PHA327876 PQW327876 QAS327876 QKO327876 QUK327876 REG327876 ROC327876 RXY327876 SHU327876 SRQ327876 TBM327876 TLI327876 TVE327876 UFA327876 UOW327876 UYS327876 VIO327876 VSK327876 WCG327876 WMC327876 WVY327876 Q393412 JM393412 TI393412 ADE393412 ANA393412 AWW393412 BGS393412 BQO393412 CAK393412 CKG393412 CUC393412 DDY393412 DNU393412 DXQ393412 EHM393412 ERI393412 FBE393412 FLA393412 FUW393412 GES393412 GOO393412 GYK393412 HIG393412 HSC393412 IBY393412 ILU393412 IVQ393412 JFM393412 JPI393412 JZE393412 KJA393412 KSW393412 LCS393412 LMO393412 LWK393412 MGG393412 MQC393412 MZY393412 NJU393412 NTQ393412 ODM393412 ONI393412 OXE393412 PHA393412 PQW393412 QAS393412 QKO393412 QUK393412 REG393412 ROC393412 RXY393412 SHU393412 SRQ393412 TBM393412 TLI393412 TVE393412 UFA393412 UOW393412 UYS393412 VIO393412 VSK393412 WCG393412 WMC393412 WVY393412 Q458948 JM458948 TI458948 ADE458948 ANA458948 AWW458948 BGS458948 BQO458948 CAK458948 CKG458948 CUC458948 DDY458948 DNU458948 DXQ458948 EHM458948 ERI458948 FBE458948 FLA458948 FUW458948 GES458948 GOO458948 GYK458948 HIG458948 HSC458948 IBY458948 ILU458948 IVQ458948 JFM458948 JPI458948 JZE458948 KJA458948 KSW458948 LCS458948 LMO458948 LWK458948 MGG458948 MQC458948 MZY458948 NJU458948 NTQ458948 ODM458948 ONI458948 OXE458948 PHA458948 PQW458948 QAS458948 QKO458948 QUK458948 REG458948 ROC458948 RXY458948 SHU458948 SRQ458948 TBM458948 TLI458948 TVE458948 UFA458948 UOW458948 UYS458948 VIO458948 VSK458948 WCG458948 WMC458948 WVY458948 Q524484 JM524484 TI524484 ADE524484 ANA524484 AWW524484 BGS524484 BQO524484 CAK524484 CKG524484 CUC524484 DDY524484 DNU524484 DXQ524484 EHM524484 ERI524484 FBE524484 FLA524484 FUW524484 GES524484 GOO524484 GYK524484 HIG524484 HSC524484 IBY524484 ILU524484 IVQ524484 JFM524484 JPI524484 JZE524484 KJA524484 KSW524484 LCS524484 LMO524484 LWK524484 MGG524484 MQC524484 MZY524484 NJU524484 NTQ524484 ODM524484 ONI524484 OXE524484 PHA524484 PQW524484 QAS524484 QKO524484 QUK524484 REG524484 ROC524484 RXY524484 SHU524484 SRQ524484 TBM524484 TLI524484 TVE524484 UFA524484 UOW524484 UYS524484 VIO524484 VSK524484 WCG524484 WMC524484 WVY524484 Q590020 JM590020 TI590020 ADE590020 ANA590020 AWW590020 BGS590020 BQO590020 CAK590020 CKG590020 CUC590020 DDY590020 DNU590020 DXQ590020 EHM590020 ERI590020 FBE590020 FLA590020 FUW590020 GES590020 GOO590020 GYK590020 HIG590020 HSC590020 IBY590020 ILU590020 IVQ590020 JFM590020 JPI590020 JZE590020 KJA590020 KSW590020 LCS590020 LMO590020 LWK590020 MGG590020 MQC590020 MZY590020 NJU590020 NTQ590020 ODM590020 ONI590020 OXE590020 PHA590020 PQW590020 QAS590020 QKO590020 QUK590020 REG590020 ROC590020 RXY590020 SHU590020 SRQ590020 TBM590020 TLI590020 TVE590020 UFA590020 UOW590020 UYS590020 VIO590020 VSK590020 WCG590020 WMC590020 WVY590020 Q655556 JM655556 TI655556 ADE655556 ANA655556 AWW655556 BGS655556 BQO655556 CAK655556 CKG655556 CUC655556 DDY655556 DNU655556 DXQ655556 EHM655556 ERI655556 FBE655556 FLA655556 FUW655556 GES655556 GOO655556 GYK655556 HIG655556 HSC655556 IBY655556 ILU655556 IVQ655556 JFM655556 JPI655556 JZE655556 KJA655556 KSW655556 LCS655556 LMO655556 LWK655556 MGG655556 MQC655556 MZY655556 NJU655556 NTQ655556 ODM655556 ONI655556 OXE655556 PHA655556 PQW655556 QAS655556 QKO655556 QUK655556 REG655556 ROC655556 RXY655556 SHU655556 SRQ655556 TBM655556 TLI655556 TVE655556 UFA655556 UOW655556 UYS655556 VIO655556 VSK655556 WCG655556 WMC655556 WVY655556 Q721092 JM721092 TI721092 ADE721092 ANA721092 AWW721092 BGS721092 BQO721092 CAK721092 CKG721092 CUC721092 DDY721092 DNU721092 DXQ721092 EHM721092 ERI721092 FBE721092 FLA721092 FUW721092 GES721092 GOO721092 GYK721092 HIG721092 HSC721092 IBY721092 ILU721092 IVQ721092 JFM721092 JPI721092 JZE721092 KJA721092 KSW721092 LCS721092 LMO721092 LWK721092 MGG721092 MQC721092 MZY721092 NJU721092 NTQ721092 ODM721092 ONI721092 OXE721092 PHA721092 PQW721092 QAS721092 QKO721092 QUK721092 REG721092 ROC721092 RXY721092 SHU721092 SRQ721092 TBM721092 TLI721092 TVE721092 UFA721092 UOW721092 UYS721092 VIO721092 VSK721092 WCG721092 WMC721092 WVY721092 Q786628 JM786628 TI786628 ADE786628 ANA786628 AWW786628 BGS786628 BQO786628 CAK786628 CKG786628 CUC786628 DDY786628 DNU786628 DXQ786628 EHM786628 ERI786628 FBE786628 FLA786628 FUW786628 GES786628 GOO786628 GYK786628 HIG786628 HSC786628 IBY786628 ILU786628 IVQ786628 JFM786628 JPI786628 JZE786628 KJA786628 KSW786628 LCS786628 LMO786628 LWK786628 MGG786628 MQC786628 MZY786628 NJU786628 NTQ786628 ODM786628 ONI786628 OXE786628 PHA786628 PQW786628 QAS786628 QKO786628 QUK786628 REG786628 ROC786628 RXY786628 SHU786628 SRQ786628 TBM786628 TLI786628 TVE786628 UFA786628 UOW786628 UYS786628 VIO786628 VSK786628 WCG786628 WMC786628 WVY786628 Q852164 JM852164 TI852164 ADE852164 ANA852164 AWW852164 BGS852164 BQO852164 CAK852164 CKG852164 CUC852164 DDY852164 DNU852164 DXQ852164 EHM852164 ERI852164 FBE852164 FLA852164 FUW852164 GES852164 GOO852164 GYK852164 HIG852164 HSC852164 IBY852164 ILU852164 IVQ852164 JFM852164 JPI852164 JZE852164 KJA852164 KSW852164 LCS852164 LMO852164 LWK852164 MGG852164 MQC852164 MZY852164 NJU852164 NTQ852164 ODM852164 ONI852164 OXE852164 PHA852164 PQW852164 QAS852164 QKO852164 QUK852164 REG852164 ROC852164 RXY852164 SHU852164 SRQ852164 TBM852164 TLI852164 TVE852164 UFA852164 UOW852164 UYS852164 VIO852164 VSK852164 WCG852164 WMC852164 WVY852164 Q917700 JM917700 TI917700 ADE917700 ANA917700 AWW917700 BGS917700 BQO917700 CAK917700 CKG917700 CUC917700 DDY917700 DNU917700 DXQ917700 EHM917700 ERI917700 FBE917700 FLA917700 FUW917700 GES917700 GOO917700 GYK917700 HIG917700 HSC917700 IBY917700 ILU917700 IVQ917700 JFM917700 JPI917700 JZE917700 KJA917700 KSW917700 LCS917700 LMO917700 LWK917700 MGG917700 MQC917700 MZY917700 NJU917700 NTQ917700 ODM917700 ONI917700 OXE917700 PHA917700 PQW917700 QAS917700 QKO917700 QUK917700 REG917700 ROC917700 RXY917700 SHU917700 SRQ917700 TBM917700 TLI917700 TVE917700 UFA917700 UOW917700 UYS917700 VIO917700 VSK917700 WCG917700 WMC917700 WVY917700 Q983236 JM983236 TI983236 ADE983236 ANA983236 AWW983236 BGS983236 BQO983236 CAK983236 CKG983236 CUC983236 DDY983236 DNU983236 DXQ983236 EHM983236 ERI983236 FBE983236 FLA983236 FUW983236 GES983236 GOO983236 GYK983236 HIG983236 HSC983236 IBY983236 ILU983236 IVQ983236 JFM983236 JPI983236 JZE983236 KJA983236 KSW983236 LCS983236 LMO983236 LWK983236 MGG983236 MQC983236 MZY983236 NJU983236 NTQ983236 ODM983236 ONI983236 OXE983236 PHA983236 PQW983236 QAS983236 QKO983236 QUK983236 REG983236 ROC983236 RXY983236 SHU983236 SRQ983236 TBM983236 TLI983236 TVE983236 UFA983236 UOW983236 UYS983236 VIO983236 VSK983236 WCG983236 WMC983236 WVY983236 Q201 JM201 TI201 ADE201 ANA201 AWW201 BGS201 BQO201 CAK201 CKG201 CUC201 DDY201 DNU201 DXQ201 EHM201 ERI201 FBE201 FLA201 FUW201 GES201 GOO201 GYK201 HIG201 HSC201 IBY201 ILU201 IVQ201 JFM201 JPI201 JZE201 KJA201 KSW201 LCS201 LMO201 LWK201 MGG201 MQC201 MZY201 NJU201 NTQ201 ODM201 ONI201 OXE201 PHA201 PQW201 QAS201 QKO201 QUK201 REG201 ROC201 RXY201 SHU201 SRQ201 TBM201 TLI201 TVE201 UFA201 UOW201 UYS201 VIO201 VSK201 WCG201 WMC201 WVY201 Q65737 JM65737 TI65737 ADE65737 ANA65737 AWW65737 BGS65737 BQO65737 CAK65737 CKG65737 CUC65737 DDY65737 DNU65737 DXQ65737 EHM65737 ERI65737 FBE65737 FLA65737 FUW65737 GES65737 GOO65737 GYK65737 HIG65737 HSC65737 IBY65737 ILU65737 IVQ65737 JFM65737 JPI65737 JZE65737 KJA65737 KSW65737 LCS65737 LMO65737 LWK65737 MGG65737 MQC65737 MZY65737 NJU65737 NTQ65737 ODM65737 ONI65737 OXE65737 PHA65737 PQW65737 QAS65737 QKO65737 QUK65737 REG65737 ROC65737 RXY65737 SHU65737 SRQ65737 TBM65737 TLI65737 TVE65737 UFA65737 UOW65737 UYS65737 VIO65737 VSK65737 WCG65737 WMC65737 WVY65737 Q131273 JM131273 TI131273 ADE131273 ANA131273 AWW131273 BGS131273 BQO131273 CAK131273 CKG131273 CUC131273 DDY131273 DNU131273 DXQ131273 EHM131273 ERI131273 FBE131273 FLA131273 FUW131273 GES131273 GOO131273 GYK131273 HIG131273 HSC131273 IBY131273 ILU131273 IVQ131273 JFM131273 JPI131273 JZE131273 KJA131273 KSW131273 LCS131273 LMO131273 LWK131273 MGG131273 MQC131273 MZY131273 NJU131273 NTQ131273 ODM131273 ONI131273 OXE131273 PHA131273 PQW131273 QAS131273 QKO131273 QUK131273 REG131273 ROC131273 RXY131273 SHU131273 SRQ131273 TBM131273 TLI131273 TVE131273 UFA131273 UOW131273 UYS131273 VIO131273 VSK131273 WCG131273 WMC131273 WVY131273 Q196809 JM196809 TI196809 ADE196809 ANA196809 AWW196809 BGS196809 BQO196809 CAK196809 CKG196809 CUC196809 DDY196809 DNU196809 DXQ196809 EHM196809 ERI196809 FBE196809 FLA196809 FUW196809 GES196809 GOO196809 GYK196809 HIG196809 HSC196809 IBY196809 ILU196809 IVQ196809 JFM196809 JPI196809 JZE196809 KJA196809 KSW196809 LCS196809 LMO196809 LWK196809 MGG196809 MQC196809 MZY196809 NJU196809 NTQ196809 ODM196809 ONI196809 OXE196809 PHA196809 PQW196809 QAS196809 QKO196809 QUK196809 REG196809 ROC196809 RXY196809 SHU196809 SRQ196809 TBM196809 TLI196809 TVE196809 UFA196809 UOW196809 UYS196809 VIO196809 VSK196809 WCG196809 WMC196809 WVY196809 Q262345 JM262345 TI262345 ADE262345 ANA262345 AWW262345 BGS262345 BQO262345 CAK262345 CKG262345 CUC262345 DDY262345 DNU262345 DXQ262345 EHM262345 ERI262345 FBE262345 FLA262345 FUW262345 GES262345 GOO262345 GYK262345 HIG262345 HSC262345 IBY262345 ILU262345 IVQ262345 JFM262345 JPI262345 JZE262345 KJA262345 KSW262345 LCS262345 LMO262345 LWK262345 MGG262345 MQC262345 MZY262345 NJU262345 NTQ262345 ODM262345 ONI262345 OXE262345 PHA262345 PQW262345 QAS262345 QKO262345 QUK262345 REG262345 ROC262345 RXY262345 SHU262345 SRQ262345 TBM262345 TLI262345 TVE262345 UFA262345 UOW262345 UYS262345 VIO262345 VSK262345 WCG262345 WMC262345 WVY262345 Q327881 JM327881 TI327881 ADE327881 ANA327881 AWW327881 BGS327881 BQO327881 CAK327881 CKG327881 CUC327881 DDY327881 DNU327881 DXQ327881 EHM327881 ERI327881 FBE327881 FLA327881 FUW327881 GES327881 GOO327881 GYK327881 HIG327881 HSC327881 IBY327881 ILU327881 IVQ327881 JFM327881 JPI327881 JZE327881 KJA327881 KSW327881 LCS327881 LMO327881 LWK327881 MGG327881 MQC327881 MZY327881 NJU327881 NTQ327881 ODM327881 ONI327881 OXE327881 PHA327881 PQW327881 QAS327881 QKO327881 QUK327881 REG327881 ROC327881 RXY327881 SHU327881 SRQ327881 TBM327881 TLI327881 TVE327881 UFA327881 UOW327881 UYS327881 VIO327881 VSK327881 WCG327881 WMC327881 WVY327881 Q393417 JM393417 TI393417 ADE393417 ANA393417 AWW393417 BGS393417 BQO393417 CAK393417 CKG393417 CUC393417 DDY393417 DNU393417 DXQ393417 EHM393417 ERI393417 FBE393417 FLA393417 FUW393417 GES393417 GOO393417 GYK393417 HIG393417 HSC393417 IBY393417 ILU393417 IVQ393417 JFM393417 JPI393417 JZE393417 KJA393417 KSW393417 LCS393417 LMO393417 LWK393417 MGG393417 MQC393417 MZY393417 NJU393417 NTQ393417 ODM393417 ONI393417 OXE393417 PHA393417 PQW393417 QAS393417 QKO393417 QUK393417 REG393417 ROC393417 RXY393417 SHU393417 SRQ393417 TBM393417 TLI393417 TVE393417 UFA393417 UOW393417 UYS393417 VIO393417 VSK393417 WCG393417 WMC393417 WVY393417 Q458953 JM458953 TI458953 ADE458953 ANA458953 AWW458953 BGS458953 BQO458953 CAK458953 CKG458953 CUC458953 DDY458953 DNU458953 DXQ458953 EHM458953 ERI458953 FBE458953 FLA458953 FUW458953 GES458953 GOO458953 GYK458953 HIG458953 HSC458953 IBY458953 ILU458953 IVQ458953 JFM458953 JPI458953 JZE458953 KJA458953 KSW458953 LCS458953 LMO458953 LWK458953 MGG458953 MQC458953 MZY458953 NJU458953 NTQ458953 ODM458953 ONI458953 OXE458953 PHA458953 PQW458953 QAS458953 QKO458953 QUK458953 REG458953 ROC458953 RXY458953 SHU458953 SRQ458953 TBM458953 TLI458953 TVE458953 UFA458953 UOW458953 UYS458953 VIO458953 VSK458953 WCG458953 WMC458953 WVY458953 Q524489 JM524489 TI524489 ADE524489 ANA524489 AWW524489 BGS524489 BQO524489 CAK524489 CKG524489 CUC524489 DDY524489 DNU524489 DXQ524489 EHM524489 ERI524489 FBE524489 FLA524489 FUW524489 GES524489 GOO524489 GYK524489 HIG524489 HSC524489 IBY524489 ILU524489 IVQ524489 JFM524489 JPI524489 JZE524489 KJA524489 KSW524489 LCS524489 LMO524489 LWK524489 MGG524489 MQC524489 MZY524489 NJU524489 NTQ524489 ODM524489 ONI524489 OXE524489 PHA524489 PQW524489 QAS524489 QKO524489 QUK524489 REG524489 ROC524489 RXY524489 SHU524489 SRQ524489 TBM524489 TLI524489 TVE524489 UFA524489 UOW524489 UYS524489 VIO524489 VSK524489 WCG524489 WMC524489 WVY524489 Q590025 JM590025 TI590025 ADE590025 ANA590025 AWW590025 BGS590025 BQO590025 CAK590025 CKG590025 CUC590025 DDY590025 DNU590025 DXQ590025 EHM590025 ERI590025 FBE590025 FLA590025 FUW590025 GES590025 GOO590025 GYK590025 HIG590025 HSC590025 IBY590025 ILU590025 IVQ590025 JFM590025 JPI590025 JZE590025 KJA590025 KSW590025 LCS590025 LMO590025 LWK590025 MGG590025 MQC590025 MZY590025 NJU590025 NTQ590025 ODM590025 ONI590025 OXE590025 PHA590025 PQW590025 QAS590025 QKO590025 QUK590025 REG590025 ROC590025 RXY590025 SHU590025 SRQ590025 TBM590025 TLI590025 TVE590025 UFA590025 UOW590025 UYS590025 VIO590025 VSK590025 WCG590025 WMC590025 WVY590025 Q655561 JM655561 TI655561 ADE655561 ANA655561 AWW655561 BGS655561 BQO655561 CAK655561 CKG655561 CUC655561 DDY655561 DNU655561 DXQ655561 EHM655561 ERI655561 FBE655561 FLA655561 FUW655561 GES655561 GOO655561 GYK655561 HIG655561 HSC655561 IBY655561 ILU655561 IVQ655561 JFM655561 JPI655561 JZE655561 KJA655561 KSW655561 LCS655561 LMO655561 LWK655561 MGG655561 MQC655561 MZY655561 NJU655561 NTQ655561 ODM655561 ONI655561 OXE655561 PHA655561 PQW655561 QAS655561 QKO655561 QUK655561 REG655561 ROC655561 RXY655561 SHU655561 SRQ655561 TBM655561 TLI655561 TVE655561 UFA655561 UOW655561 UYS655561 VIO655561 VSK655561 WCG655561 WMC655561 WVY655561 Q721097 JM721097 TI721097 ADE721097 ANA721097 AWW721097 BGS721097 BQO721097 CAK721097 CKG721097 CUC721097 DDY721097 DNU721097 DXQ721097 EHM721097 ERI721097 FBE721097 FLA721097 FUW721097 GES721097 GOO721097 GYK721097 HIG721097 HSC721097 IBY721097 ILU721097 IVQ721097 JFM721097 JPI721097 JZE721097 KJA721097 KSW721097 LCS721097 LMO721097 LWK721097 MGG721097 MQC721097 MZY721097 NJU721097 NTQ721097 ODM721097 ONI721097 OXE721097 PHA721097 PQW721097 QAS721097 QKO721097 QUK721097 REG721097 ROC721097 RXY721097 SHU721097 SRQ721097 TBM721097 TLI721097 TVE721097 UFA721097 UOW721097 UYS721097 VIO721097 VSK721097 WCG721097 WMC721097 WVY721097 Q786633 JM786633 TI786633 ADE786633 ANA786633 AWW786633 BGS786633 BQO786633 CAK786633 CKG786633 CUC786633 DDY786633 DNU786633 DXQ786633 EHM786633 ERI786633 FBE786633 FLA786633 FUW786633 GES786633 GOO786633 GYK786633 HIG786633 HSC786633 IBY786633 ILU786633 IVQ786633 JFM786633 JPI786633 JZE786633 KJA786633 KSW786633 LCS786633 LMO786633 LWK786633 MGG786633 MQC786633 MZY786633 NJU786633 NTQ786633 ODM786633 ONI786633 OXE786633 PHA786633 PQW786633 QAS786633 QKO786633 QUK786633 REG786633 ROC786633 RXY786633 SHU786633 SRQ786633 TBM786633 TLI786633 TVE786633 UFA786633 UOW786633 UYS786633 VIO786633 VSK786633 WCG786633 WMC786633 WVY786633 Q852169 JM852169 TI852169 ADE852169 ANA852169 AWW852169 BGS852169 BQO852169 CAK852169 CKG852169 CUC852169 DDY852169 DNU852169 DXQ852169 EHM852169 ERI852169 FBE852169 FLA852169 FUW852169 GES852169 GOO852169 GYK852169 HIG852169 HSC852169 IBY852169 ILU852169 IVQ852169 JFM852169 JPI852169 JZE852169 KJA852169 KSW852169 LCS852169 LMO852169 LWK852169 MGG852169 MQC852169 MZY852169 NJU852169 NTQ852169 ODM852169 ONI852169 OXE852169 PHA852169 PQW852169 QAS852169 QKO852169 QUK852169 REG852169 ROC852169 RXY852169 SHU852169 SRQ852169 TBM852169 TLI852169 TVE852169 UFA852169 UOW852169 UYS852169 VIO852169 VSK852169 WCG852169 WMC852169 WVY852169 Q917705 JM917705 TI917705 ADE917705 ANA917705 AWW917705 BGS917705 BQO917705 CAK917705 CKG917705 CUC917705 DDY917705 DNU917705 DXQ917705 EHM917705 ERI917705 FBE917705 FLA917705 FUW917705 GES917705 GOO917705 GYK917705 HIG917705 HSC917705 IBY917705 ILU917705 IVQ917705 JFM917705 JPI917705 JZE917705 KJA917705 KSW917705 LCS917705 LMO917705 LWK917705 MGG917705 MQC917705 MZY917705 NJU917705 NTQ917705 ODM917705 ONI917705 OXE917705 PHA917705 PQW917705 QAS917705 QKO917705 QUK917705 REG917705 ROC917705 RXY917705 SHU917705 SRQ917705 TBM917705 TLI917705 TVE917705 UFA917705 UOW917705 UYS917705 VIO917705 VSK917705 WCG917705 WMC917705 WVY917705 Q983241 JM983241 TI983241 ADE983241 ANA983241 AWW983241 BGS983241 BQO983241 CAK983241 CKG983241 CUC983241 DDY983241 DNU983241 DXQ983241 EHM983241 ERI983241 FBE983241 FLA983241 FUW983241 GES983241 GOO983241 GYK983241 HIG983241 HSC983241 IBY983241 ILU983241 IVQ983241 JFM983241 JPI983241 JZE983241 KJA983241 KSW983241 LCS983241 LMO983241 LWK983241 MGG983241 MQC983241 MZY983241 NJU983241 NTQ983241 ODM983241 ONI983241 OXE983241 PHA983241 PQW983241 QAS983241 QKO983241 QUK983241 REG983241 ROC983241 RXY983241 SHU983241 SRQ983241 TBM983241 TLI983241 TVE983241 UFA983241 UOW983241 UYS983241 VIO983241 VSK983241 WCG983241 WMC983241 WVY983241 Q204 JM204 TI204 ADE204 ANA204 AWW204 BGS204 BQO204 CAK204 CKG204 CUC204 DDY204 DNU204 DXQ204 EHM204 ERI204 FBE204 FLA204 FUW204 GES204 GOO204 GYK204 HIG204 HSC204 IBY204 ILU204 IVQ204 JFM204 JPI204 JZE204 KJA204 KSW204 LCS204 LMO204 LWK204 MGG204 MQC204 MZY204 NJU204 NTQ204 ODM204 ONI204 OXE204 PHA204 PQW204 QAS204 QKO204 QUK204 REG204 ROC204 RXY204 SHU204 SRQ204 TBM204 TLI204 TVE204 UFA204 UOW204 UYS204 VIO204 VSK204 WCG204 WMC204 WVY204 Q65740 JM65740 TI65740 ADE65740 ANA65740 AWW65740 BGS65740 BQO65740 CAK65740 CKG65740 CUC65740 DDY65740 DNU65740 DXQ65740 EHM65740 ERI65740 FBE65740 FLA65740 FUW65740 GES65740 GOO65740 GYK65740 HIG65740 HSC65740 IBY65740 ILU65740 IVQ65740 JFM65740 JPI65740 JZE65740 KJA65740 KSW65740 LCS65740 LMO65740 LWK65740 MGG65740 MQC65740 MZY65740 NJU65740 NTQ65740 ODM65740 ONI65740 OXE65740 PHA65740 PQW65740 QAS65740 QKO65740 QUK65740 REG65740 ROC65740 RXY65740 SHU65740 SRQ65740 TBM65740 TLI65740 TVE65740 UFA65740 UOW65740 UYS65740 VIO65740 VSK65740 WCG65740 WMC65740 WVY65740 Q131276 JM131276 TI131276 ADE131276 ANA131276 AWW131276 BGS131276 BQO131276 CAK131276 CKG131276 CUC131276 DDY131276 DNU131276 DXQ131276 EHM131276 ERI131276 FBE131276 FLA131276 FUW131276 GES131276 GOO131276 GYK131276 HIG131276 HSC131276 IBY131276 ILU131276 IVQ131276 JFM131276 JPI131276 JZE131276 KJA131276 KSW131276 LCS131276 LMO131276 LWK131276 MGG131276 MQC131276 MZY131276 NJU131276 NTQ131276 ODM131276 ONI131276 OXE131276 PHA131276 PQW131276 QAS131276 QKO131276 QUK131276 REG131276 ROC131276 RXY131276 SHU131276 SRQ131276 TBM131276 TLI131276 TVE131276 UFA131276 UOW131276 UYS131276 VIO131276 VSK131276 WCG131276 WMC131276 WVY131276 Q196812 JM196812 TI196812 ADE196812 ANA196812 AWW196812 BGS196812 BQO196812 CAK196812 CKG196812 CUC196812 DDY196812 DNU196812 DXQ196812 EHM196812 ERI196812 FBE196812 FLA196812 FUW196812 GES196812 GOO196812 GYK196812 HIG196812 HSC196812 IBY196812 ILU196812 IVQ196812 JFM196812 JPI196812 JZE196812 KJA196812 KSW196812 LCS196812 LMO196812 LWK196812 MGG196812 MQC196812 MZY196812 NJU196812 NTQ196812 ODM196812 ONI196812 OXE196812 PHA196812 PQW196812 QAS196812 QKO196812 QUK196812 REG196812 ROC196812 RXY196812 SHU196812 SRQ196812 TBM196812 TLI196812 TVE196812 UFA196812 UOW196812 UYS196812 VIO196812 VSK196812 WCG196812 WMC196812 WVY196812 Q262348 JM262348 TI262348 ADE262348 ANA262348 AWW262348 BGS262348 BQO262348 CAK262348 CKG262348 CUC262348 DDY262348 DNU262348 DXQ262348 EHM262348 ERI262348 FBE262348 FLA262348 FUW262348 GES262348 GOO262348 GYK262348 HIG262348 HSC262348 IBY262348 ILU262348 IVQ262348 JFM262348 JPI262348 JZE262348 KJA262348 KSW262348 LCS262348 LMO262348 LWK262348 MGG262348 MQC262348 MZY262348 NJU262348 NTQ262348 ODM262348 ONI262348 OXE262348 PHA262348 PQW262348 QAS262348 QKO262348 QUK262348 REG262348 ROC262348 RXY262348 SHU262348 SRQ262348 TBM262348 TLI262348 TVE262348 UFA262348 UOW262348 UYS262348 VIO262348 VSK262348 WCG262348 WMC262348 WVY262348 Q327884 JM327884 TI327884 ADE327884 ANA327884 AWW327884 BGS327884 BQO327884 CAK327884 CKG327884 CUC327884 DDY327884 DNU327884 DXQ327884 EHM327884 ERI327884 FBE327884 FLA327884 FUW327884 GES327884 GOO327884 GYK327884 HIG327884 HSC327884 IBY327884 ILU327884 IVQ327884 JFM327884 JPI327884 JZE327884 KJA327884 KSW327884 LCS327884 LMO327884 LWK327884 MGG327884 MQC327884 MZY327884 NJU327884 NTQ327884 ODM327884 ONI327884 OXE327884 PHA327884 PQW327884 QAS327884 QKO327884 QUK327884 REG327884 ROC327884 RXY327884 SHU327884 SRQ327884 TBM327884 TLI327884 TVE327884 UFA327884 UOW327884 UYS327884 VIO327884 VSK327884 WCG327884 WMC327884 WVY327884 Q393420 JM393420 TI393420 ADE393420 ANA393420 AWW393420 BGS393420 BQO393420 CAK393420 CKG393420 CUC393420 DDY393420 DNU393420 DXQ393420 EHM393420 ERI393420 FBE393420 FLA393420 FUW393420 GES393420 GOO393420 GYK393420 HIG393420 HSC393420 IBY393420 ILU393420 IVQ393420 JFM393420 JPI393420 JZE393420 KJA393420 KSW393420 LCS393420 LMO393420 LWK393420 MGG393420 MQC393420 MZY393420 NJU393420 NTQ393420 ODM393420 ONI393420 OXE393420 PHA393420 PQW393420 QAS393420 QKO393420 QUK393420 REG393420 ROC393420 RXY393420 SHU393420 SRQ393420 TBM393420 TLI393420 TVE393420 UFA393420 UOW393420 UYS393420 VIO393420 VSK393420 WCG393420 WMC393420 WVY393420 Q458956 JM458956 TI458956 ADE458956 ANA458956 AWW458956 BGS458956 BQO458956 CAK458956 CKG458956 CUC458956 DDY458956 DNU458956 DXQ458956 EHM458956 ERI458956 FBE458956 FLA458956 FUW458956 GES458956 GOO458956 GYK458956 HIG458956 HSC458956 IBY458956 ILU458956 IVQ458956 JFM458956 JPI458956 JZE458956 KJA458956 KSW458956 LCS458956 LMO458956 LWK458956 MGG458956 MQC458956 MZY458956 NJU458956 NTQ458956 ODM458956 ONI458956 OXE458956 PHA458956 PQW458956 QAS458956 QKO458956 QUK458956 REG458956 ROC458956 RXY458956 SHU458956 SRQ458956 TBM458956 TLI458956 TVE458956 UFA458956 UOW458956 UYS458956 VIO458956 VSK458956 WCG458956 WMC458956 WVY458956 Q524492 JM524492 TI524492 ADE524492 ANA524492 AWW524492 BGS524492 BQO524492 CAK524492 CKG524492 CUC524492 DDY524492 DNU524492 DXQ524492 EHM524492 ERI524492 FBE524492 FLA524492 FUW524492 GES524492 GOO524492 GYK524492 HIG524492 HSC524492 IBY524492 ILU524492 IVQ524492 JFM524492 JPI524492 JZE524492 KJA524492 KSW524492 LCS524492 LMO524492 LWK524492 MGG524492 MQC524492 MZY524492 NJU524492 NTQ524492 ODM524492 ONI524492 OXE524492 PHA524492 PQW524492 QAS524492 QKO524492 QUK524492 REG524492 ROC524492 RXY524492 SHU524492 SRQ524492 TBM524492 TLI524492 TVE524492 UFA524492 UOW524492 UYS524492 VIO524492 VSK524492 WCG524492 WMC524492 WVY524492 Q590028 JM590028 TI590028 ADE590028 ANA590028 AWW590028 BGS590028 BQO590028 CAK590028 CKG590028 CUC590028 DDY590028 DNU590028 DXQ590028 EHM590028 ERI590028 FBE590028 FLA590028 FUW590028 GES590028 GOO590028 GYK590028 HIG590028 HSC590028 IBY590028 ILU590028 IVQ590028 JFM590028 JPI590028 JZE590028 KJA590028 KSW590028 LCS590028 LMO590028 LWK590028 MGG590028 MQC590028 MZY590028 NJU590028 NTQ590028 ODM590028 ONI590028 OXE590028 PHA590028 PQW590028 QAS590028 QKO590028 QUK590028 REG590028 ROC590028 RXY590028 SHU590028 SRQ590028 TBM590028 TLI590028 TVE590028 UFA590028 UOW590028 UYS590028 VIO590028 VSK590028 WCG590028 WMC590028 WVY590028 Q655564 JM655564 TI655564 ADE655564 ANA655564 AWW655564 BGS655564 BQO655564 CAK655564 CKG655564 CUC655564 DDY655564 DNU655564 DXQ655564 EHM655564 ERI655564 FBE655564 FLA655564 FUW655564 GES655564 GOO655564 GYK655564 HIG655564 HSC655564 IBY655564 ILU655564 IVQ655564 JFM655564 JPI655564 JZE655564 KJA655564 KSW655564 LCS655564 LMO655564 LWK655564 MGG655564 MQC655564 MZY655564 NJU655564 NTQ655564 ODM655564 ONI655564 OXE655564 PHA655564 PQW655564 QAS655564 QKO655564 QUK655564 REG655564 ROC655564 RXY655564 SHU655564 SRQ655564 TBM655564 TLI655564 TVE655564 UFA655564 UOW655564 UYS655564 VIO655564 VSK655564 WCG655564 WMC655564 WVY655564 Q721100 JM721100 TI721100 ADE721100 ANA721100 AWW721100 BGS721100 BQO721100 CAK721100 CKG721100 CUC721100 DDY721100 DNU721100 DXQ721100 EHM721100 ERI721100 FBE721100 FLA721100 FUW721100 GES721100 GOO721100 GYK721100 HIG721100 HSC721100 IBY721100 ILU721100 IVQ721100 JFM721100 JPI721100 JZE721100 KJA721100 KSW721100 LCS721100 LMO721100 LWK721100 MGG721100 MQC721100 MZY721100 NJU721100 NTQ721100 ODM721100 ONI721100 OXE721100 PHA721100 PQW721100 QAS721100 QKO721100 QUK721100 REG721100 ROC721100 RXY721100 SHU721100 SRQ721100 TBM721100 TLI721100 TVE721100 UFA721100 UOW721100 UYS721100 VIO721100 VSK721100 WCG721100 WMC721100 WVY721100 Q786636 JM786636 TI786636 ADE786636 ANA786636 AWW786636 BGS786636 BQO786636 CAK786636 CKG786636 CUC786636 DDY786636 DNU786636 DXQ786636 EHM786636 ERI786636 FBE786636 FLA786636 FUW786636 GES786636 GOO786636 GYK786636 HIG786636 HSC786636 IBY786636 ILU786636 IVQ786636 JFM786636 JPI786636 JZE786636 KJA786636 KSW786636 LCS786636 LMO786636 LWK786636 MGG786636 MQC786636 MZY786636 NJU786636 NTQ786636 ODM786636 ONI786636 OXE786636 PHA786636 PQW786636 QAS786636 QKO786636 QUK786636 REG786636 ROC786636 RXY786636 SHU786636 SRQ786636 TBM786636 TLI786636 TVE786636 UFA786636 UOW786636 UYS786636 VIO786636 VSK786636 WCG786636 WMC786636 WVY786636 Q852172 JM852172 TI852172 ADE852172 ANA852172 AWW852172 BGS852172 BQO852172 CAK852172 CKG852172 CUC852172 DDY852172 DNU852172 DXQ852172 EHM852172 ERI852172 FBE852172 FLA852172 FUW852172 GES852172 GOO852172 GYK852172 HIG852172 HSC852172 IBY852172 ILU852172 IVQ852172 JFM852172 JPI852172 JZE852172 KJA852172 KSW852172 LCS852172 LMO852172 LWK852172 MGG852172 MQC852172 MZY852172 NJU852172 NTQ852172 ODM852172 ONI852172 OXE852172 PHA852172 PQW852172 QAS852172 QKO852172 QUK852172 REG852172 ROC852172 RXY852172 SHU852172 SRQ852172 TBM852172 TLI852172 TVE852172 UFA852172 UOW852172 UYS852172 VIO852172 VSK852172 WCG852172 WMC852172 WVY852172 Q917708 JM917708 TI917708 ADE917708 ANA917708 AWW917708 BGS917708 BQO917708 CAK917708 CKG917708 CUC917708 DDY917708 DNU917708 DXQ917708 EHM917708 ERI917708 FBE917708 FLA917708 FUW917708 GES917708 GOO917708 GYK917708 HIG917708 HSC917708 IBY917708 ILU917708 IVQ917708 JFM917708 JPI917708 JZE917708 KJA917708 KSW917708 LCS917708 LMO917708 LWK917708 MGG917708 MQC917708 MZY917708 NJU917708 NTQ917708 ODM917708 ONI917708 OXE917708 PHA917708 PQW917708 QAS917708 QKO917708 QUK917708 REG917708 ROC917708 RXY917708 SHU917708 SRQ917708 TBM917708 TLI917708 TVE917708 UFA917708 UOW917708 UYS917708 VIO917708 VSK917708 WCG917708 WMC917708 WVY917708 Q983244 JM983244 TI983244 ADE983244 ANA983244 AWW983244 BGS983244 BQO983244 CAK983244 CKG983244 CUC983244 DDY983244 DNU983244 DXQ983244 EHM983244 ERI983244 FBE983244 FLA983244 FUW983244 GES983244 GOO983244 GYK983244 HIG983244 HSC983244 IBY983244 ILU983244 IVQ983244 JFM983244 JPI983244 JZE983244 KJA983244 KSW983244 LCS983244 LMO983244 LWK983244 MGG983244 MQC983244 MZY983244 NJU983244 NTQ983244 ODM983244 ONI983244 OXE983244 PHA983244 PQW983244 QAS983244 QKO983244 QUK983244 REG983244 ROC983244 RXY983244 SHU983244 SRQ983244 TBM983244 TLI983244 TVE983244 UFA983244 UOW983244 UYS983244 VIO983244 VSK983244 WCG983244 WMC983244 WVY983244 AG190:AJ190 KC190:KF190 TY190:UB190 ADU190:ADX190 ANQ190:ANT190 AXM190:AXP190 BHI190:BHL190 BRE190:BRH190 CBA190:CBD190 CKW190:CKZ190 CUS190:CUV190 DEO190:DER190 DOK190:DON190 DYG190:DYJ190 EIC190:EIF190 ERY190:ESB190 FBU190:FBX190 FLQ190:FLT190 FVM190:FVP190 GFI190:GFL190 GPE190:GPH190 GZA190:GZD190 HIW190:HIZ190 HSS190:HSV190 ICO190:ICR190 IMK190:IMN190 IWG190:IWJ190 JGC190:JGF190 JPY190:JQB190 JZU190:JZX190 KJQ190:KJT190 KTM190:KTP190 LDI190:LDL190 LNE190:LNH190 LXA190:LXD190 MGW190:MGZ190 MQS190:MQV190 NAO190:NAR190 NKK190:NKN190 NUG190:NUJ190 OEC190:OEF190 ONY190:OOB190 OXU190:OXX190 PHQ190:PHT190 PRM190:PRP190 QBI190:QBL190 QLE190:QLH190 QVA190:QVD190 REW190:REZ190 ROS190:ROV190 RYO190:RYR190 SIK190:SIN190 SSG190:SSJ190 TCC190:TCF190 TLY190:TMB190 TVU190:TVX190 UFQ190:UFT190 UPM190:UPP190 UZI190:UZL190 VJE190:VJH190 VTA190:VTD190 WCW190:WCZ190 WMS190:WMV190 WWO190:WWR190 AG65726:AJ65726 KC65726:KF65726 TY65726:UB65726 ADU65726:ADX65726 ANQ65726:ANT65726 AXM65726:AXP65726 BHI65726:BHL65726 BRE65726:BRH65726 CBA65726:CBD65726 CKW65726:CKZ65726 CUS65726:CUV65726 DEO65726:DER65726 DOK65726:DON65726 DYG65726:DYJ65726 EIC65726:EIF65726 ERY65726:ESB65726 FBU65726:FBX65726 FLQ65726:FLT65726 FVM65726:FVP65726 GFI65726:GFL65726 GPE65726:GPH65726 GZA65726:GZD65726 HIW65726:HIZ65726 HSS65726:HSV65726 ICO65726:ICR65726 IMK65726:IMN65726 IWG65726:IWJ65726 JGC65726:JGF65726 JPY65726:JQB65726 JZU65726:JZX65726 KJQ65726:KJT65726 KTM65726:KTP65726 LDI65726:LDL65726 LNE65726:LNH65726 LXA65726:LXD65726 MGW65726:MGZ65726 MQS65726:MQV65726 NAO65726:NAR65726 NKK65726:NKN65726 NUG65726:NUJ65726 OEC65726:OEF65726 ONY65726:OOB65726 OXU65726:OXX65726 PHQ65726:PHT65726 PRM65726:PRP65726 QBI65726:QBL65726 QLE65726:QLH65726 QVA65726:QVD65726 REW65726:REZ65726 ROS65726:ROV65726 RYO65726:RYR65726 SIK65726:SIN65726 SSG65726:SSJ65726 TCC65726:TCF65726 TLY65726:TMB65726 TVU65726:TVX65726 UFQ65726:UFT65726 UPM65726:UPP65726 UZI65726:UZL65726 VJE65726:VJH65726 VTA65726:VTD65726 WCW65726:WCZ65726 WMS65726:WMV65726 WWO65726:WWR65726 AG131262:AJ131262 KC131262:KF131262 TY131262:UB131262 ADU131262:ADX131262 ANQ131262:ANT131262 AXM131262:AXP131262 BHI131262:BHL131262 BRE131262:BRH131262 CBA131262:CBD131262 CKW131262:CKZ131262 CUS131262:CUV131262 DEO131262:DER131262 DOK131262:DON131262 DYG131262:DYJ131262 EIC131262:EIF131262 ERY131262:ESB131262 FBU131262:FBX131262 FLQ131262:FLT131262 FVM131262:FVP131262 GFI131262:GFL131262 GPE131262:GPH131262 GZA131262:GZD131262 HIW131262:HIZ131262 HSS131262:HSV131262 ICO131262:ICR131262 IMK131262:IMN131262 IWG131262:IWJ131262 JGC131262:JGF131262 JPY131262:JQB131262 JZU131262:JZX131262 KJQ131262:KJT131262 KTM131262:KTP131262 LDI131262:LDL131262 LNE131262:LNH131262 LXA131262:LXD131262 MGW131262:MGZ131262 MQS131262:MQV131262 NAO131262:NAR131262 NKK131262:NKN131262 NUG131262:NUJ131262 OEC131262:OEF131262 ONY131262:OOB131262 OXU131262:OXX131262 PHQ131262:PHT131262 PRM131262:PRP131262 QBI131262:QBL131262 QLE131262:QLH131262 QVA131262:QVD131262 REW131262:REZ131262 ROS131262:ROV131262 RYO131262:RYR131262 SIK131262:SIN131262 SSG131262:SSJ131262 TCC131262:TCF131262 TLY131262:TMB131262 TVU131262:TVX131262 UFQ131262:UFT131262 UPM131262:UPP131262 UZI131262:UZL131262 VJE131262:VJH131262 VTA131262:VTD131262 WCW131262:WCZ131262 WMS131262:WMV131262 WWO131262:WWR131262 AG196798:AJ196798 KC196798:KF196798 TY196798:UB196798 ADU196798:ADX196798 ANQ196798:ANT196798 AXM196798:AXP196798 BHI196798:BHL196798 BRE196798:BRH196798 CBA196798:CBD196798 CKW196798:CKZ196798 CUS196798:CUV196798 DEO196798:DER196798 DOK196798:DON196798 DYG196798:DYJ196798 EIC196798:EIF196798 ERY196798:ESB196798 FBU196798:FBX196798 FLQ196798:FLT196798 FVM196798:FVP196798 GFI196798:GFL196798 GPE196798:GPH196798 GZA196798:GZD196798 HIW196798:HIZ196798 HSS196798:HSV196798 ICO196798:ICR196798 IMK196798:IMN196798 IWG196798:IWJ196798 JGC196798:JGF196798 JPY196798:JQB196798 JZU196798:JZX196798 KJQ196798:KJT196798 KTM196798:KTP196798 LDI196798:LDL196798 LNE196798:LNH196798 LXA196798:LXD196798 MGW196798:MGZ196798 MQS196798:MQV196798 NAO196798:NAR196798 NKK196798:NKN196798 NUG196798:NUJ196798 OEC196798:OEF196798 ONY196798:OOB196798 OXU196798:OXX196798 PHQ196798:PHT196798 PRM196798:PRP196798 QBI196798:QBL196798 QLE196798:QLH196798 QVA196798:QVD196798 REW196798:REZ196798 ROS196798:ROV196798 RYO196798:RYR196798 SIK196798:SIN196798 SSG196798:SSJ196798 TCC196798:TCF196798 TLY196798:TMB196798 TVU196798:TVX196798 UFQ196798:UFT196798 UPM196798:UPP196798 UZI196798:UZL196798 VJE196798:VJH196798 VTA196798:VTD196798 WCW196798:WCZ196798 WMS196798:WMV196798 WWO196798:WWR196798 AG262334:AJ262334 KC262334:KF262334 TY262334:UB262334 ADU262334:ADX262334 ANQ262334:ANT262334 AXM262334:AXP262334 BHI262334:BHL262334 BRE262334:BRH262334 CBA262334:CBD262334 CKW262334:CKZ262334 CUS262334:CUV262334 DEO262334:DER262334 DOK262334:DON262334 DYG262334:DYJ262334 EIC262334:EIF262334 ERY262334:ESB262334 FBU262334:FBX262334 FLQ262334:FLT262334 FVM262334:FVP262334 GFI262334:GFL262334 GPE262334:GPH262334 GZA262334:GZD262334 HIW262334:HIZ262334 HSS262334:HSV262334 ICO262334:ICR262334 IMK262334:IMN262334 IWG262334:IWJ262334 JGC262334:JGF262334 JPY262334:JQB262334 JZU262334:JZX262334 KJQ262334:KJT262334 KTM262334:KTP262334 LDI262334:LDL262334 LNE262334:LNH262334 LXA262334:LXD262334 MGW262334:MGZ262334 MQS262334:MQV262334 NAO262334:NAR262334 NKK262334:NKN262334 NUG262334:NUJ262334 OEC262334:OEF262334 ONY262334:OOB262334 OXU262334:OXX262334 PHQ262334:PHT262334 PRM262334:PRP262334 QBI262334:QBL262334 QLE262334:QLH262334 QVA262334:QVD262334 REW262334:REZ262334 ROS262334:ROV262334 RYO262334:RYR262334 SIK262334:SIN262334 SSG262334:SSJ262334 TCC262334:TCF262334 TLY262334:TMB262334 TVU262334:TVX262334 UFQ262334:UFT262334 UPM262334:UPP262334 UZI262334:UZL262334 VJE262334:VJH262334 VTA262334:VTD262334 WCW262334:WCZ262334 WMS262334:WMV262334 WWO262334:WWR262334 AG327870:AJ327870 KC327870:KF327870 TY327870:UB327870 ADU327870:ADX327870 ANQ327870:ANT327870 AXM327870:AXP327870 BHI327870:BHL327870 BRE327870:BRH327870 CBA327870:CBD327870 CKW327870:CKZ327870 CUS327870:CUV327870 DEO327870:DER327870 DOK327870:DON327870 DYG327870:DYJ327870 EIC327870:EIF327870 ERY327870:ESB327870 FBU327870:FBX327870 FLQ327870:FLT327870 FVM327870:FVP327870 GFI327870:GFL327870 GPE327870:GPH327870 GZA327870:GZD327870 HIW327870:HIZ327870 HSS327870:HSV327870 ICO327870:ICR327870 IMK327870:IMN327870 IWG327870:IWJ327870 JGC327870:JGF327870 JPY327870:JQB327870 JZU327870:JZX327870 KJQ327870:KJT327870 KTM327870:KTP327870 LDI327870:LDL327870 LNE327870:LNH327870 LXA327870:LXD327870 MGW327870:MGZ327870 MQS327870:MQV327870 NAO327870:NAR327870 NKK327870:NKN327870 NUG327870:NUJ327870 OEC327870:OEF327870 ONY327870:OOB327870 OXU327870:OXX327870 PHQ327870:PHT327870 PRM327870:PRP327870 QBI327870:QBL327870 QLE327870:QLH327870 QVA327870:QVD327870 REW327870:REZ327870 ROS327870:ROV327870 RYO327870:RYR327870 SIK327870:SIN327870 SSG327870:SSJ327870 TCC327870:TCF327870 TLY327870:TMB327870 TVU327870:TVX327870 UFQ327870:UFT327870 UPM327870:UPP327870 UZI327870:UZL327870 VJE327870:VJH327870 VTA327870:VTD327870 WCW327870:WCZ327870 WMS327870:WMV327870 WWO327870:WWR327870 AG393406:AJ393406 KC393406:KF393406 TY393406:UB393406 ADU393406:ADX393406 ANQ393406:ANT393406 AXM393406:AXP393406 BHI393406:BHL393406 BRE393406:BRH393406 CBA393406:CBD393406 CKW393406:CKZ393406 CUS393406:CUV393406 DEO393406:DER393406 DOK393406:DON393406 DYG393406:DYJ393406 EIC393406:EIF393406 ERY393406:ESB393406 FBU393406:FBX393406 FLQ393406:FLT393406 FVM393406:FVP393406 GFI393406:GFL393406 GPE393406:GPH393406 GZA393406:GZD393406 HIW393406:HIZ393406 HSS393406:HSV393406 ICO393406:ICR393406 IMK393406:IMN393406 IWG393406:IWJ393406 JGC393406:JGF393406 JPY393406:JQB393406 JZU393406:JZX393406 KJQ393406:KJT393406 KTM393406:KTP393406 LDI393406:LDL393406 LNE393406:LNH393406 LXA393406:LXD393406 MGW393406:MGZ393406 MQS393406:MQV393406 NAO393406:NAR393406 NKK393406:NKN393406 NUG393406:NUJ393406 OEC393406:OEF393406 ONY393406:OOB393406 OXU393406:OXX393406 PHQ393406:PHT393406 PRM393406:PRP393406 QBI393406:QBL393406 QLE393406:QLH393406 QVA393406:QVD393406 REW393406:REZ393406 ROS393406:ROV393406 RYO393406:RYR393406 SIK393406:SIN393406 SSG393406:SSJ393406 TCC393406:TCF393406 TLY393406:TMB393406 TVU393406:TVX393406 UFQ393406:UFT393406 UPM393406:UPP393406 UZI393406:UZL393406 VJE393406:VJH393406 VTA393406:VTD393406 WCW393406:WCZ393406 WMS393406:WMV393406 WWO393406:WWR393406 AG458942:AJ458942 KC458942:KF458942 TY458942:UB458942 ADU458942:ADX458942 ANQ458942:ANT458942 AXM458942:AXP458942 BHI458942:BHL458942 BRE458942:BRH458942 CBA458942:CBD458942 CKW458942:CKZ458942 CUS458942:CUV458942 DEO458942:DER458942 DOK458942:DON458942 DYG458942:DYJ458942 EIC458942:EIF458942 ERY458942:ESB458942 FBU458942:FBX458942 FLQ458942:FLT458942 FVM458942:FVP458942 GFI458942:GFL458942 GPE458942:GPH458942 GZA458942:GZD458942 HIW458942:HIZ458942 HSS458942:HSV458942 ICO458942:ICR458942 IMK458942:IMN458942 IWG458942:IWJ458942 JGC458942:JGF458942 JPY458942:JQB458942 JZU458942:JZX458942 KJQ458942:KJT458942 KTM458942:KTP458942 LDI458942:LDL458942 LNE458942:LNH458942 LXA458942:LXD458942 MGW458942:MGZ458942 MQS458942:MQV458942 NAO458942:NAR458942 NKK458942:NKN458942 NUG458942:NUJ458942 OEC458942:OEF458942 ONY458942:OOB458942 OXU458942:OXX458942 PHQ458942:PHT458942 PRM458942:PRP458942 QBI458942:QBL458942 QLE458942:QLH458942 QVA458942:QVD458942 REW458942:REZ458942 ROS458942:ROV458942 RYO458942:RYR458942 SIK458942:SIN458942 SSG458942:SSJ458942 TCC458942:TCF458942 TLY458942:TMB458942 TVU458942:TVX458942 UFQ458942:UFT458942 UPM458942:UPP458942 UZI458942:UZL458942 VJE458942:VJH458942 VTA458942:VTD458942 WCW458942:WCZ458942 WMS458942:WMV458942 WWO458942:WWR458942 AG524478:AJ524478 KC524478:KF524478 TY524478:UB524478 ADU524478:ADX524478 ANQ524478:ANT524478 AXM524478:AXP524478 BHI524478:BHL524478 BRE524478:BRH524478 CBA524478:CBD524478 CKW524478:CKZ524478 CUS524478:CUV524478 DEO524478:DER524478 DOK524478:DON524478 DYG524478:DYJ524478 EIC524478:EIF524478 ERY524478:ESB524478 FBU524478:FBX524478 FLQ524478:FLT524478 FVM524478:FVP524478 GFI524478:GFL524478 GPE524478:GPH524478 GZA524478:GZD524478 HIW524478:HIZ524478 HSS524478:HSV524478 ICO524478:ICR524478 IMK524478:IMN524478 IWG524478:IWJ524478 JGC524478:JGF524478 JPY524478:JQB524478 JZU524478:JZX524478 KJQ524478:KJT524478 KTM524478:KTP524478 LDI524478:LDL524478 LNE524478:LNH524478 LXA524478:LXD524478 MGW524478:MGZ524478 MQS524478:MQV524478 NAO524478:NAR524478 NKK524478:NKN524478 NUG524478:NUJ524478 OEC524478:OEF524478 ONY524478:OOB524478 OXU524478:OXX524478 PHQ524478:PHT524478 PRM524478:PRP524478 QBI524478:QBL524478 QLE524478:QLH524478 QVA524478:QVD524478 REW524478:REZ524478 ROS524478:ROV524478 RYO524478:RYR524478 SIK524478:SIN524478 SSG524478:SSJ524478 TCC524478:TCF524478 TLY524478:TMB524478 TVU524478:TVX524478 UFQ524478:UFT524478 UPM524478:UPP524478 UZI524478:UZL524478 VJE524478:VJH524478 VTA524478:VTD524478 WCW524478:WCZ524478 WMS524478:WMV524478 WWO524478:WWR524478 AG590014:AJ590014 KC590014:KF590014 TY590014:UB590014 ADU590014:ADX590014 ANQ590014:ANT590014 AXM590014:AXP590014 BHI590014:BHL590014 BRE590014:BRH590014 CBA590014:CBD590014 CKW590014:CKZ590014 CUS590014:CUV590014 DEO590014:DER590014 DOK590014:DON590014 DYG590014:DYJ590014 EIC590014:EIF590014 ERY590014:ESB590014 FBU590014:FBX590014 FLQ590014:FLT590014 FVM590014:FVP590014 GFI590014:GFL590014 GPE590014:GPH590014 GZA590014:GZD590014 HIW590014:HIZ590014 HSS590014:HSV590014 ICO590014:ICR590014 IMK590014:IMN590014 IWG590014:IWJ590014 JGC590014:JGF590014 JPY590014:JQB590014 JZU590014:JZX590014 KJQ590014:KJT590014 KTM590014:KTP590014 LDI590014:LDL590014 LNE590014:LNH590014 LXA590014:LXD590014 MGW590014:MGZ590014 MQS590014:MQV590014 NAO590014:NAR590014 NKK590014:NKN590014 NUG590014:NUJ590014 OEC590014:OEF590014 ONY590014:OOB590014 OXU590014:OXX590014 PHQ590014:PHT590014 PRM590014:PRP590014 QBI590014:QBL590014 QLE590014:QLH590014 QVA590014:QVD590014 REW590014:REZ590014 ROS590014:ROV590014 RYO590014:RYR590014 SIK590014:SIN590014 SSG590014:SSJ590014 TCC590014:TCF590014 TLY590014:TMB590014 TVU590014:TVX590014 UFQ590014:UFT590014 UPM590014:UPP590014 UZI590014:UZL590014 VJE590014:VJH590014 VTA590014:VTD590014 WCW590014:WCZ590014 WMS590014:WMV590014 WWO590014:WWR590014 AG655550:AJ655550 KC655550:KF655550 TY655550:UB655550 ADU655550:ADX655550 ANQ655550:ANT655550 AXM655550:AXP655550 BHI655550:BHL655550 BRE655550:BRH655550 CBA655550:CBD655550 CKW655550:CKZ655550 CUS655550:CUV655550 DEO655550:DER655550 DOK655550:DON655550 DYG655550:DYJ655550 EIC655550:EIF655550 ERY655550:ESB655550 FBU655550:FBX655550 FLQ655550:FLT655550 FVM655550:FVP655550 GFI655550:GFL655550 GPE655550:GPH655550 GZA655550:GZD655550 HIW655550:HIZ655550 HSS655550:HSV655550 ICO655550:ICR655550 IMK655550:IMN655550 IWG655550:IWJ655550 JGC655550:JGF655550 JPY655550:JQB655550 JZU655550:JZX655550 KJQ655550:KJT655550 KTM655550:KTP655550 LDI655550:LDL655550 LNE655550:LNH655550 LXA655550:LXD655550 MGW655550:MGZ655550 MQS655550:MQV655550 NAO655550:NAR655550 NKK655550:NKN655550 NUG655550:NUJ655550 OEC655550:OEF655550 ONY655550:OOB655550 OXU655550:OXX655550 PHQ655550:PHT655550 PRM655550:PRP655550 QBI655550:QBL655550 QLE655550:QLH655550 QVA655550:QVD655550 REW655550:REZ655550 ROS655550:ROV655550 RYO655550:RYR655550 SIK655550:SIN655550 SSG655550:SSJ655550 TCC655550:TCF655550 TLY655550:TMB655550 TVU655550:TVX655550 UFQ655550:UFT655550 UPM655550:UPP655550 UZI655550:UZL655550 VJE655550:VJH655550 VTA655550:VTD655550 WCW655550:WCZ655550 WMS655550:WMV655550 WWO655550:WWR655550 AG721086:AJ721086 KC721086:KF721086 TY721086:UB721086 ADU721086:ADX721086 ANQ721086:ANT721086 AXM721086:AXP721086 BHI721086:BHL721086 BRE721086:BRH721086 CBA721086:CBD721086 CKW721086:CKZ721086 CUS721086:CUV721086 DEO721086:DER721086 DOK721086:DON721086 DYG721086:DYJ721086 EIC721086:EIF721086 ERY721086:ESB721086 FBU721086:FBX721086 FLQ721086:FLT721086 FVM721086:FVP721086 GFI721086:GFL721086 GPE721086:GPH721086 GZA721086:GZD721086 HIW721086:HIZ721086 HSS721086:HSV721086 ICO721086:ICR721086 IMK721086:IMN721086 IWG721086:IWJ721086 JGC721086:JGF721086 JPY721086:JQB721086 JZU721086:JZX721086 KJQ721086:KJT721086 KTM721086:KTP721086 LDI721086:LDL721086 LNE721086:LNH721086 LXA721086:LXD721086 MGW721086:MGZ721086 MQS721086:MQV721086 NAO721086:NAR721086 NKK721086:NKN721086 NUG721086:NUJ721086 OEC721086:OEF721086 ONY721086:OOB721086 OXU721086:OXX721086 PHQ721086:PHT721086 PRM721086:PRP721086 QBI721086:QBL721086 QLE721086:QLH721086 QVA721086:QVD721086 REW721086:REZ721086 ROS721086:ROV721086 RYO721086:RYR721086 SIK721086:SIN721086 SSG721086:SSJ721086 TCC721086:TCF721086 TLY721086:TMB721086 TVU721086:TVX721086 UFQ721086:UFT721086 UPM721086:UPP721086 UZI721086:UZL721086 VJE721086:VJH721086 VTA721086:VTD721086 WCW721086:WCZ721086 WMS721086:WMV721086 WWO721086:WWR721086 AG786622:AJ786622 KC786622:KF786622 TY786622:UB786622 ADU786622:ADX786622 ANQ786622:ANT786622 AXM786622:AXP786622 BHI786622:BHL786622 BRE786622:BRH786622 CBA786622:CBD786622 CKW786622:CKZ786622 CUS786622:CUV786622 DEO786622:DER786622 DOK786622:DON786622 DYG786622:DYJ786622 EIC786622:EIF786622 ERY786622:ESB786622 FBU786622:FBX786622 FLQ786622:FLT786622 FVM786622:FVP786622 GFI786622:GFL786622 GPE786622:GPH786622 GZA786622:GZD786622 HIW786622:HIZ786622 HSS786622:HSV786622 ICO786622:ICR786622 IMK786622:IMN786622 IWG786622:IWJ786622 JGC786622:JGF786622 JPY786622:JQB786622 JZU786622:JZX786622 KJQ786622:KJT786622 KTM786622:KTP786622 LDI786622:LDL786622 LNE786622:LNH786622 LXA786622:LXD786622 MGW786622:MGZ786622 MQS786622:MQV786622 NAO786622:NAR786622 NKK786622:NKN786622 NUG786622:NUJ786622 OEC786622:OEF786622 ONY786622:OOB786622 OXU786622:OXX786622 PHQ786622:PHT786622 PRM786622:PRP786622 QBI786622:QBL786622 QLE786622:QLH786622 QVA786622:QVD786622 REW786622:REZ786622 ROS786622:ROV786622 RYO786622:RYR786622 SIK786622:SIN786622 SSG786622:SSJ786622 TCC786622:TCF786622 TLY786622:TMB786622 TVU786622:TVX786622 UFQ786622:UFT786622 UPM786622:UPP786622 UZI786622:UZL786622 VJE786622:VJH786622 VTA786622:VTD786622 WCW786622:WCZ786622 WMS786622:WMV786622 WWO786622:WWR786622 AG852158:AJ852158 KC852158:KF852158 TY852158:UB852158 ADU852158:ADX852158 ANQ852158:ANT852158 AXM852158:AXP852158 BHI852158:BHL852158 BRE852158:BRH852158 CBA852158:CBD852158 CKW852158:CKZ852158 CUS852158:CUV852158 DEO852158:DER852158 DOK852158:DON852158 DYG852158:DYJ852158 EIC852158:EIF852158 ERY852158:ESB852158 FBU852158:FBX852158 FLQ852158:FLT852158 FVM852158:FVP852158 GFI852158:GFL852158 GPE852158:GPH852158 GZA852158:GZD852158 HIW852158:HIZ852158 HSS852158:HSV852158 ICO852158:ICR852158 IMK852158:IMN852158 IWG852158:IWJ852158 JGC852158:JGF852158 JPY852158:JQB852158 JZU852158:JZX852158 KJQ852158:KJT852158 KTM852158:KTP852158 LDI852158:LDL852158 LNE852158:LNH852158 LXA852158:LXD852158 MGW852158:MGZ852158 MQS852158:MQV852158 NAO852158:NAR852158 NKK852158:NKN852158 NUG852158:NUJ852158 OEC852158:OEF852158 ONY852158:OOB852158 OXU852158:OXX852158 PHQ852158:PHT852158 PRM852158:PRP852158 QBI852158:QBL852158 QLE852158:QLH852158 QVA852158:QVD852158 REW852158:REZ852158 ROS852158:ROV852158 RYO852158:RYR852158 SIK852158:SIN852158 SSG852158:SSJ852158 TCC852158:TCF852158 TLY852158:TMB852158 TVU852158:TVX852158 UFQ852158:UFT852158 UPM852158:UPP852158 UZI852158:UZL852158 VJE852158:VJH852158 VTA852158:VTD852158 WCW852158:WCZ852158 WMS852158:WMV852158 WWO852158:WWR852158 AG917694:AJ917694 KC917694:KF917694 TY917694:UB917694 ADU917694:ADX917694 ANQ917694:ANT917694 AXM917694:AXP917694 BHI917694:BHL917694 BRE917694:BRH917694 CBA917694:CBD917694 CKW917694:CKZ917694 CUS917694:CUV917694 DEO917694:DER917694 DOK917694:DON917694 DYG917694:DYJ917694 EIC917694:EIF917694 ERY917694:ESB917694 FBU917694:FBX917694 FLQ917694:FLT917694 FVM917694:FVP917694 GFI917694:GFL917694 GPE917694:GPH917694 GZA917694:GZD917694 HIW917694:HIZ917694 HSS917694:HSV917694 ICO917694:ICR917694 IMK917694:IMN917694 IWG917694:IWJ917694 JGC917694:JGF917694 JPY917694:JQB917694 JZU917694:JZX917694 KJQ917694:KJT917694 KTM917694:KTP917694 LDI917694:LDL917694 LNE917694:LNH917694 LXA917694:LXD917694 MGW917694:MGZ917694 MQS917694:MQV917694 NAO917694:NAR917694 NKK917694:NKN917694 NUG917694:NUJ917694 OEC917694:OEF917694 ONY917694:OOB917694 OXU917694:OXX917694 PHQ917694:PHT917694 PRM917694:PRP917694 QBI917694:QBL917694 QLE917694:QLH917694 QVA917694:QVD917694 REW917694:REZ917694 ROS917694:ROV917694 RYO917694:RYR917694 SIK917694:SIN917694 SSG917694:SSJ917694 TCC917694:TCF917694 TLY917694:TMB917694 TVU917694:TVX917694 UFQ917694:UFT917694 UPM917694:UPP917694 UZI917694:UZL917694 VJE917694:VJH917694 VTA917694:VTD917694 WCW917694:WCZ917694 WMS917694:WMV917694 WWO917694:WWR917694 AG983230:AJ983230 KC983230:KF983230 TY983230:UB983230 ADU983230:ADX983230 ANQ983230:ANT983230 AXM983230:AXP983230 BHI983230:BHL983230 BRE983230:BRH983230 CBA983230:CBD983230 CKW983230:CKZ983230 CUS983230:CUV983230 DEO983230:DER983230 DOK983230:DON983230 DYG983230:DYJ983230 EIC983230:EIF983230 ERY983230:ESB983230 FBU983230:FBX983230 FLQ983230:FLT983230 FVM983230:FVP983230 GFI983230:GFL983230 GPE983230:GPH983230 GZA983230:GZD983230 HIW983230:HIZ983230 HSS983230:HSV983230 ICO983230:ICR983230 IMK983230:IMN983230 IWG983230:IWJ983230 JGC983230:JGF983230 JPY983230:JQB983230 JZU983230:JZX983230 KJQ983230:KJT983230 KTM983230:KTP983230 LDI983230:LDL983230 LNE983230:LNH983230 LXA983230:LXD983230 MGW983230:MGZ983230 MQS983230:MQV983230 NAO983230:NAR983230 NKK983230:NKN983230 NUG983230:NUJ983230 OEC983230:OEF983230 ONY983230:OOB983230 OXU983230:OXX983230 PHQ983230:PHT983230 PRM983230:PRP983230 QBI983230:QBL983230 QLE983230:QLH983230 QVA983230:QVD983230 REW983230:REZ983230 ROS983230:ROV983230 RYO983230:RYR983230 SIK983230:SIN983230 SSG983230:SSJ983230 TCC983230:TCF983230 TLY983230:TMB983230 TVU983230:TVX983230 UFQ983230:UFT983230 UPM983230:UPP983230 UZI983230:UZL983230 VJE983230:VJH983230 VTA983230:VTD983230 WCW983230:WCZ983230 WMS983230:WMV983230 WWO983230:WWR983230 AG196:AJ196 KC196:KF196 TY196:UB196 ADU196:ADX196 ANQ196:ANT196 AXM196:AXP196 BHI196:BHL196 BRE196:BRH196 CBA196:CBD196 CKW196:CKZ196 CUS196:CUV196 DEO196:DER196 DOK196:DON196 DYG196:DYJ196 EIC196:EIF196 ERY196:ESB196 FBU196:FBX196 FLQ196:FLT196 FVM196:FVP196 GFI196:GFL196 GPE196:GPH196 GZA196:GZD196 HIW196:HIZ196 HSS196:HSV196 ICO196:ICR196 IMK196:IMN196 IWG196:IWJ196 JGC196:JGF196 JPY196:JQB196 JZU196:JZX196 KJQ196:KJT196 KTM196:KTP196 LDI196:LDL196 LNE196:LNH196 LXA196:LXD196 MGW196:MGZ196 MQS196:MQV196 NAO196:NAR196 NKK196:NKN196 NUG196:NUJ196 OEC196:OEF196 ONY196:OOB196 OXU196:OXX196 PHQ196:PHT196 PRM196:PRP196 QBI196:QBL196 QLE196:QLH196 QVA196:QVD196 REW196:REZ196 ROS196:ROV196 RYO196:RYR196 SIK196:SIN196 SSG196:SSJ196 TCC196:TCF196 TLY196:TMB196 TVU196:TVX196 UFQ196:UFT196 UPM196:UPP196 UZI196:UZL196 VJE196:VJH196 VTA196:VTD196 WCW196:WCZ196 WMS196:WMV196 WWO196:WWR196 AG65732:AJ65732 KC65732:KF65732 TY65732:UB65732 ADU65732:ADX65732 ANQ65732:ANT65732 AXM65732:AXP65732 BHI65732:BHL65732 BRE65732:BRH65732 CBA65732:CBD65732 CKW65732:CKZ65732 CUS65732:CUV65732 DEO65732:DER65732 DOK65732:DON65732 DYG65732:DYJ65732 EIC65732:EIF65732 ERY65732:ESB65732 FBU65732:FBX65732 FLQ65732:FLT65732 FVM65732:FVP65732 GFI65732:GFL65732 GPE65732:GPH65732 GZA65732:GZD65732 HIW65732:HIZ65732 HSS65732:HSV65732 ICO65732:ICR65732 IMK65732:IMN65732 IWG65732:IWJ65732 JGC65732:JGF65732 JPY65732:JQB65732 JZU65732:JZX65732 KJQ65732:KJT65732 KTM65732:KTP65732 LDI65732:LDL65732 LNE65732:LNH65732 LXA65732:LXD65732 MGW65732:MGZ65732 MQS65732:MQV65732 NAO65732:NAR65732 NKK65732:NKN65732 NUG65732:NUJ65732 OEC65732:OEF65732 ONY65732:OOB65732 OXU65732:OXX65732 PHQ65732:PHT65732 PRM65732:PRP65732 QBI65732:QBL65732 QLE65732:QLH65732 QVA65732:QVD65732 REW65732:REZ65732 ROS65732:ROV65732 RYO65732:RYR65732 SIK65732:SIN65732 SSG65732:SSJ65732 TCC65732:TCF65732 TLY65732:TMB65732 TVU65732:TVX65732 UFQ65732:UFT65732 UPM65732:UPP65732 UZI65732:UZL65732 VJE65732:VJH65732 VTA65732:VTD65732 WCW65732:WCZ65732 WMS65732:WMV65732 WWO65732:WWR65732 AG131268:AJ131268 KC131268:KF131268 TY131268:UB131268 ADU131268:ADX131268 ANQ131268:ANT131268 AXM131268:AXP131268 BHI131268:BHL131268 BRE131268:BRH131268 CBA131268:CBD131268 CKW131268:CKZ131268 CUS131268:CUV131268 DEO131268:DER131268 DOK131268:DON131268 DYG131268:DYJ131268 EIC131268:EIF131268 ERY131268:ESB131268 FBU131268:FBX131268 FLQ131268:FLT131268 FVM131268:FVP131268 GFI131268:GFL131268 GPE131268:GPH131268 GZA131268:GZD131268 HIW131268:HIZ131268 HSS131268:HSV131268 ICO131268:ICR131268 IMK131268:IMN131268 IWG131268:IWJ131268 JGC131268:JGF131268 JPY131268:JQB131268 JZU131268:JZX131268 KJQ131268:KJT131268 KTM131268:KTP131268 LDI131268:LDL131268 LNE131268:LNH131268 LXA131268:LXD131268 MGW131268:MGZ131268 MQS131268:MQV131268 NAO131268:NAR131268 NKK131268:NKN131268 NUG131268:NUJ131268 OEC131268:OEF131268 ONY131268:OOB131268 OXU131268:OXX131268 PHQ131268:PHT131268 PRM131268:PRP131268 QBI131268:QBL131268 QLE131268:QLH131268 QVA131268:QVD131268 REW131268:REZ131268 ROS131268:ROV131268 RYO131268:RYR131268 SIK131268:SIN131268 SSG131268:SSJ131268 TCC131268:TCF131268 TLY131268:TMB131268 TVU131268:TVX131268 UFQ131268:UFT131268 UPM131268:UPP131268 UZI131268:UZL131268 VJE131268:VJH131268 VTA131268:VTD131268 WCW131268:WCZ131268 WMS131268:WMV131268 WWO131268:WWR131268 AG196804:AJ196804 KC196804:KF196804 TY196804:UB196804 ADU196804:ADX196804 ANQ196804:ANT196804 AXM196804:AXP196804 BHI196804:BHL196804 BRE196804:BRH196804 CBA196804:CBD196804 CKW196804:CKZ196804 CUS196804:CUV196804 DEO196804:DER196804 DOK196804:DON196804 DYG196804:DYJ196804 EIC196804:EIF196804 ERY196804:ESB196804 FBU196804:FBX196804 FLQ196804:FLT196804 FVM196804:FVP196804 GFI196804:GFL196804 GPE196804:GPH196804 GZA196804:GZD196804 HIW196804:HIZ196804 HSS196804:HSV196804 ICO196804:ICR196804 IMK196804:IMN196804 IWG196804:IWJ196804 JGC196804:JGF196804 JPY196804:JQB196804 JZU196804:JZX196804 KJQ196804:KJT196804 KTM196804:KTP196804 LDI196804:LDL196804 LNE196804:LNH196804 LXA196804:LXD196804 MGW196804:MGZ196804 MQS196804:MQV196804 NAO196804:NAR196804 NKK196804:NKN196804 NUG196804:NUJ196804 OEC196804:OEF196804 ONY196804:OOB196804 OXU196804:OXX196804 PHQ196804:PHT196804 PRM196804:PRP196804 QBI196804:QBL196804 QLE196804:QLH196804 QVA196804:QVD196804 REW196804:REZ196804 ROS196804:ROV196804 RYO196804:RYR196804 SIK196804:SIN196804 SSG196804:SSJ196804 TCC196804:TCF196804 TLY196804:TMB196804 TVU196804:TVX196804 UFQ196804:UFT196804 UPM196804:UPP196804 UZI196804:UZL196804 VJE196804:VJH196804 VTA196804:VTD196804 WCW196804:WCZ196804 WMS196804:WMV196804 WWO196804:WWR196804 AG262340:AJ262340 KC262340:KF262340 TY262340:UB262340 ADU262340:ADX262340 ANQ262340:ANT262340 AXM262340:AXP262340 BHI262340:BHL262340 BRE262340:BRH262340 CBA262340:CBD262340 CKW262340:CKZ262340 CUS262340:CUV262340 DEO262340:DER262340 DOK262340:DON262340 DYG262340:DYJ262340 EIC262340:EIF262340 ERY262340:ESB262340 FBU262340:FBX262340 FLQ262340:FLT262340 FVM262340:FVP262340 GFI262340:GFL262340 GPE262340:GPH262340 GZA262340:GZD262340 HIW262340:HIZ262340 HSS262340:HSV262340 ICO262340:ICR262340 IMK262340:IMN262340 IWG262340:IWJ262340 JGC262340:JGF262340 JPY262340:JQB262340 JZU262340:JZX262340 KJQ262340:KJT262340 KTM262340:KTP262340 LDI262340:LDL262340 LNE262340:LNH262340 LXA262340:LXD262340 MGW262340:MGZ262340 MQS262340:MQV262340 NAO262340:NAR262340 NKK262340:NKN262340 NUG262340:NUJ262340 OEC262340:OEF262340 ONY262340:OOB262340 OXU262340:OXX262340 PHQ262340:PHT262340 PRM262340:PRP262340 QBI262340:QBL262340 QLE262340:QLH262340 QVA262340:QVD262340 REW262340:REZ262340 ROS262340:ROV262340 RYO262340:RYR262340 SIK262340:SIN262340 SSG262340:SSJ262340 TCC262340:TCF262340 TLY262340:TMB262340 TVU262340:TVX262340 UFQ262340:UFT262340 UPM262340:UPP262340 UZI262340:UZL262340 VJE262340:VJH262340 VTA262340:VTD262340 WCW262340:WCZ262340 WMS262340:WMV262340 WWO262340:WWR262340 AG327876:AJ327876 KC327876:KF327876 TY327876:UB327876 ADU327876:ADX327876 ANQ327876:ANT327876 AXM327876:AXP327876 BHI327876:BHL327876 BRE327876:BRH327876 CBA327876:CBD327876 CKW327876:CKZ327876 CUS327876:CUV327876 DEO327876:DER327876 DOK327876:DON327876 DYG327876:DYJ327876 EIC327876:EIF327876 ERY327876:ESB327876 FBU327876:FBX327876 FLQ327876:FLT327876 FVM327876:FVP327876 GFI327876:GFL327876 GPE327876:GPH327876 GZA327876:GZD327876 HIW327876:HIZ327876 HSS327876:HSV327876 ICO327876:ICR327876 IMK327876:IMN327876 IWG327876:IWJ327876 JGC327876:JGF327876 JPY327876:JQB327876 JZU327876:JZX327876 KJQ327876:KJT327876 KTM327876:KTP327876 LDI327876:LDL327876 LNE327876:LNH327876 LXA327876:LXD327876 MGW327876:MGZ327876 MQS327876:MQV327876 NAO327876:NAR327876 NKK327876:NKN327876 NUG327876:NUJ327876 OEC327876:OEF327876 ONY327876:OOB327876 OXU327876:OXX327876 PHQ327876:PHT327876 PRM327876:PRP327876 QBI327876:QBL327876 QLE327876:QLH327876 QVA327876:QVD327876 REW327876:REZ327876 ROS327876:ROV327876 RYO327876:RYR327876 SIK327876:SIN327876 SSG327876:SSJ327876 TCC327876:TCF327876 TLY327876:TMB327876 TVU327876:TVX327876 UFQ327876:UFT327876 UPM327876:UPP327876 UZI327876:UZL327876 VJE327876:VJH327876 VTA327876:VTD327876 WCW327876:WCZ327876 WMS327876:WMV327876 WWO327876:WWR327876 AG393412:AJ393412 KC393412:KF393412 TY393412:UB393412 ADU393412:ADX393412 ANQ393412:ANT393412 AXM393412:AXP393412 BHI393412:BHL393412 BRE393412:BRH393412 CBA393412:CBD393412 CKW393412:CKZ393412 CUS393412:CUV393412 DEO393412:DER393412 DOK393412:DON393412 DYG393412:DYJ393412 EIC393412:EIF393412 ERY393412:ESB393412 FBU393412:FBX393412 FLQ393412:FLT393412 FVM393412:FVP393412 GFI393412:GFL393412 GPE393412:GPH393412 GZA393412:GZD393412 HIW393412:HIZ393412 HSS393412:HSV393412 ICO393412:ICR393412 IMK393412:IMN393412 IWG393412:IWJ393412 JGC393412:JGF393412 JPY393412:JQB393412 JZU393412:JZX393412 KJQ393412:KJT393412 KTM393412:KTP393412 LDI393412:LDL393412 LNE393412:LNH393412 LXA393412:LXD393412 MGW393412:MGZ393412 MQS393412:MQV393412 NAO393412:NAR393412 NKK393412:NKN393412 NUG393412:NUJ393412 OEC393412:OEF393412 ONY393412:OOB393412 OXU393412:OXX393412 PHQ393412:PHT393412 PRM393412:PRP393412 QBI393412:QBL393412 QLE393412:QLH393412 QVA393412:QVD393412 REW393412:REZ393412 ROS393412:ROV393412 RYO393412:RYR393412 SIK393412:SIN393412 SSG393412:SSJ393412 TCC393412:TCF393412 TLY393412:TMB393412 TVU393412:TVX393412 UFQ393412:UFT393412 UPM393412:UPP393412 UZI393412:UZL393412 VJE393412:VJH393412 VTA393412:VTD393412 WCW393412:WCZ393412 WMS393412:WMV393412 WWO393412:WWR393412 AG458948:AJ458948 KC458948:KF458948 TY458948:UB458948 ADU458948:ADX458948 ANQ458948:ANT458948 AXM458948:AXP458948 BHI458948:BHL458948 BRE458948:BRH458948 CBA458948:CBD458948 CKW458948:CKZ458948 CUS458948:CUV458948 DEO458948:DER458948 DOK458948:DON458948 DYG458948:DYJ458948 EIC458948:EIF458948 ERY458948:ESB458948 FBU458948:FBX458948 FLQ458948:FLT458948 FVM458948:FVP458948 GFI458948:GFL458948 GPE458948:GPH458948 GZA458948:GZD458948 HIW458948:HIZ458948 HSS458948:HSV458948 ICO458948:ICR458948 IMK458948:IMN458948 IWG458948:IWJ458948 JGC458948:JGF458948 JPY458948:JQB458948 JZU458948:JZX458948 KJQ458948:KJT458948 KTM458948:KTP458948 LDI458948:LDL458948 LNE458948:LNH458948 LXA458948:LXD458948 MGW458948:MGZ458948 MQS458948:MQV458948 NAO458948:NAR458948 NKK458948:NKN458948 NUG458948:NUJ458948 OEC458948:OEF458948 ONY458948:OOB458948 OXU458948:OXX458948 PHQ458948:PHT458948 PRM458948:PRP458948 QBI458948:QBL458948 QLE458948:QLH458948 QVA458948:QVD458948 REW458948:REZ458948 ROS458948:ROV458948 RYO458948:RYR458948 SIK458948:SIN458948 SSG458948:SSJ458948 TCC458948:TCF458948 TLY458948:TMB458948 TVU458948:TVX458948 UFQ458948:UFT458948 UPM458948:UPP458948 UZI458948:UZL458948 VJE458948:VJH458948 VTA458948:VTD458948 WCW458948:WCZ458948 WMS458948:WMV458948 WWO458948:WWR458948 AG524484:AJ524484 KC524484:KF524484 TY524484:UB524484 ADU524484:ADX524484 ANQ524484:ANT524484 AXM524484:AXP524484 BHI524484:BHL524484 BRE524484:BRH524484 CBA524484:CBD524484 CKW524484:CKZ524484 CUS524484:CUV524484 DEO524484:DER524484 DOK524484:DON524484 DYG524484:DYJ524484 EIC524484:EIF524484 ERY524484:ESB524484 FBU524484:FBX524484 FLQ524484:FLT524484 FVM524484:FVP524484 GFI524484:GFL524484 GPE524484:GPH524484 GZA524484:GZD524484 HIW524484:HIZ524484 HSS524484:HSV524484 ICO524484:ICR524484 IMK524484:IMN524484 IWG524484:IWJ524484 JGC524484:JGF524484 JPY524484:JQB524484 JZU524484:JZX524484 KJQ524484:KJT524484 KTM524484:KTP524484 LDI524484:LDL524484 LNE524484:LNH524484 LXA524484:LXD524484 MGW524484:MGZ524484 MQS524484:MQV524484 NAO524484:NAR524484 NKK524484:NKN524484 NUG524484:NUJ524484 OEC524484:OEF524484 ONY524484:OOB524484 OXU524484:OXX524484 PHQ524484:PHT524484 PRM524484:PRP524484 QBI524484:QBL524484 QLE524484:QLH524484 QVA524484:QVD524484 REW524484:REZ524484 ROS524484:ROV524484 RYO524484:RYR524484 SIK524484:SIN524484 SSG524484:SSJ524484 TCC524484:TCF524484 TLY524484:TMB524484 TVU524484:TVX524484 UFQ524484:UFT524484 UPM524484:UPP524484 UZI524484:UZL524484 VJE524484:VJH524484 VTA524484:VTD524484 WCW524484:WCZ524484 WMS524484:WMV524484 WWO524484:WWR524484 AG590020:AJ590020 KC590020:KF590020 TY590020:UB590020 ADU590020:ADX590020 ANQ590020:ANT590020 AXM590020:AXP590020 BHI590020:BHL590020 BRE590020:BRH590020 CBA590020:CBD590020 CKW590020:CKZ590020 CUS590020:CUV590020 DEO590020:DER590020 DOK590020:DON590020 DYG590020:DYJ590020 EIC590020:EIF590020 ERY590020:ESB590020 FBU590020:FBX590020 FLQ590020:FLT590020 FVM590020:FVP590020 GFI590020:GFL590020 GPE590020:GPH590020 GZA590020:GZD590020 HIW590020:HIZ590020 HSS590020:HSV590020 ICO590020:ICR590020 IMK590020:IMN590020 IWG590020:IWJ590020 JGC590020:JGF590020 JPY590020:JQB590020 JZU590020:JZX590020 KJQ590020:KJT590020 KTM590020:KTP590020 LDI590020:LDL590020 LNE590020:LNH590020 LXA590020:LXD590020 MGW590020:MGZ590020 MQS590020:MQV590020 NAO590020:NAR590020 NKK590020:NKN590020 NUG590020:NUJ590020 OEC590020:OEF590020 ONY590020:OOB590020 OXU590020:OXX590020 PHQ590020:PHT590020 PRM590020:PRP590020 QBI590020:QBL590020 QLE590020:QLH590020 QVA590020:QVD590020 REW590020:REZ590020 ROS590020:ROV590020 RYO590020:RYR590020 SIK590020:SIN590020 SSG590020:SSJ590020 TCC590020:TCF590020 TLY590020:TMB590020 TVU590020:TVX590020 UFQ590020:UFT590020 UPM590020:UPP590020 UZI590020:UZL590020 VJE590020:VJH590020 VTA590020:VTD590020 WCW590020:WCZ590020 WMS590020:WMV590020 WWO590020:WWR590020 AG655556:AJ655556 KC655556:KF655556 TY655556:UB655556 ADU655556:ADX655556 ANQ655556:ANT655556 AXM655556:AXP655556 BHI655556:BHL655556 BRE655556:BRH655556 CBA655556:CBD655556 CKW655556:CKZ655556 CUS655556:CUV655556 DEO655556:DER655556 DOK655556:DON655556 DYG655556:DYJ655556 EIC655556:EIF655556 ERY655556:ESB655556 FBU655556:FBX655556 FLQ655556:FLT655556 FVM655556:FVP655556 GFI655556:GFL655556 GPE655556:GPH655556 GZA655556:GZD655556 HIW655556:HIZ655556 HSS655556:HSV655556 ICO655556:ICR655556 IMK655556:IMN655556 IWG655556:IWJ655556 JGC655556:JGF655556 JPY655556:JQB655556 JZU655556:JZX655556 KJQ655556:KJT655556 KTM655556:KTP655556 LDI655556:LDL655556 LNE655556:LNH655556 LXA655556:LXD655556 MGW655556:MGZ655556 MQS655556:MQV655556 NAO655556:NAR655556 NKK655556:NKN655556 NUG655556:NUJ655556 OEC655556:OEF655556 ONY655556:OOB655556 OXU655556:OXX655556 PHQ655556:PHT655556 PRM655556:PRP655556 QBI655556:QBL655556 QLE655556:QLH655556 QVA655556:QVD655556 REW655556:REZ655556 ROS655556:ROV655556 RYO655556:RYR655556 SIK655556:SIN655556 SSG655556:SSJ655556 TCC655556:TCF655556 TLY655556:TMB655556 TVU655556:TVX655556 UFQ655556:UFT655556 UPM655556:UPP655556 UZI655556:UZL655556 VJE655556:VJH655556 VTA655556:VTD655556 WCW655556:WCZ655556 WMS655556:WMV655556 WWO655556:WWR655556 AG721092:AJ721092 KC721092:KF721092 TY721092:UB721092 ADU721092:ADX721092 ANQ721092:ANT721092 AXM721092:AXP721092 BHI721092:BHL721092 BRE721092:BRH721092 CBA721092:CBD721092 CKW721092:CKZ721092 CUS721092:CUV721092 DEO721092:DER721092 DOK721092:DON721092 DYG721092:DYJ721092 EIC721092:EIF721092 ERY721092:ESB721092 FBU721092:FBX721092 FLQ721092:FLT721092 FVM721092:FVP721092 GFI721092:GFL721092 GPE721092:GPH721092 GZA721092:GZD721092 HIW721092:HIZ721092 HSS721092:HSV721092 ICO721092:ICR721092 IMK721092:IMN721092 IWG721092:IWJ721092 JGC721092:JGF721092 JPY721092:JQB721092 JZU721092:JZX721092 KJQ721092:KJT721092 KTM721092:KTP721092 LDI721092:LDL721092 LNE721092:LNH721092 LXA721092:LXD721092 MGW721092:MGZ721092 MQS721092:MQV721092 NAO721092:NAR721092 NKK721092:NKN721092 NUG721092:NUJ721092 OEC721092:OEF721092 ONY721092:OOB721092 OXU721092:OXX721092 PHQ721092:PHT721092 PRM721092:PRP721092 QBI721092:QBL721092 QLE721092:QLH721092 QVA721092:QVD721092 REW721092:REZ721092 ROS721092:ROV721092 RYO721092:RYR721092 SIK721092:SIN721092 SSG721092:SSJ721092 TCC721092:TCF721092 TLY721092:TMB721092 TVU721092:TVX721092 UFQ721092:UFT721092 UPM721092:UPP721092 UZI721092:UZL721092 VJE721092:VJH721092 VTA721092:VTD721092 WCW721092:WCZ721092 WMS721092:WMV721092 WWO721092:WWR721092 AG786628:AJ786628 KC786628:KF786628 TY786628:UB786628 ADU786628:ADX786628 ANQ786628:ANT786628 AXM786628:AXP786628 BHI786628:BHL786628 BRE786628:BRH786628 CBA786628:CBD786628 CKW786628:CKZ786628 CUS786628:CUV786628 DEO786628:DER786628 DOK786628:DON786628 DYG786628:DYJ786628 EIC786628:EIF786628 ERY786628:ESB786628 FBU786628:FBX786628 FLQ786628:FLT786628 FVM786628:FVP786628 GFI786628:GFL786628 GPE786628:GPH786628 GZA786628:GZD786628 HIW786628:HIZ786628 HSS786628:HSV786628 ICO786628:ICR786628 IMK786628:IMN786628 IWG786628:IWJ786628 JGC786628:JGF786628 JPY786628:JQB786628 JZU786628:JZX786628 KJQ786628:KJT786628 KTM786628:KTP786628 LDI786628:LDL786628 LNE786628:LNH786628 LXA786628:LXD786628 MGW786628:MGZ786628 MQS786628:MQV786628 NAO786628:NAR786628 NKK786628:NKN786628 NUG786628:NUJ786628 OEC786628:OEF786628 ONY786628:OOB786628 OXU786628:OXX786628 PHQ786628:PHT786628 PRM786628:PRP786628 QBI786628:QBL786628 QLE786628:QLH786628 QVA786628:QVD786628 REW786628:REZ786628 ROS786628:ROV786628 RYO786628:RYR786628 SIK786628:SIN786628 SSG786628:SSJ786628 TCC786628:TCF786628 TLY786628:TMB786628 TVU786628:TVX786628 UFQ786628:UFT786628 UPM786628:UPP786628 UZI786628:UZL786628 VJE786628:VJH786628 VTA786628:VTD786628 WCW786628:WCZ786628 WMS786628:WMV786628 WWO786628:WWR786628 AG852164:AJ852164 KC852164:KF852164 TY852164:UB852164 ADU852164:ADX852164 ANQ852164:ANT852164 AXM852164:AXP852164 BHI852164:BHL852164 BRE852164:BRH852164 CBA852164:CBD852164 CKW852164:CKZ852164 CUS852164:CUV852164 DEO852164:DER852164 DOK852164:DON852164 DYG852164:DYJ852164 EIC852164:EIF852164 ERY852164:ESB852164 FBU852164:FBX852164 FLQ852164:FLT852164 FVM852164:FVP852164 GFI852164:GFL852164 GPE852164:GPH852164 GZA852164:GZD852164 HIW852164:HIZ852164 HSS852164:HSV852164 ICO852164:ICR852164 IMK852164:IMN852164 IWG852164:IWJ852164 JGC852164:JGF852164 JPY852164:JQB852164 JZU852164:JZX852164 KJQ852164:KJT852164 KTM852164:KTP852164 LDI852164:LDL852164 LNE852164:LNH852164 LXA852164:LXD852164 MGW852164:MGZ852164 MQS852164:MQV852164 NAO852164:NAR852164 NKK852164:NKN852164 NUG852164:NUJ852164 OEC852164:OEF852164 ONY852164:OOB852164 OXU852164:OXX852164 PHQ852164:PHT852164 PRM852164:PRP852164 QBI852164:QBL852164 QLE852164:QLH852164 QVA852164:QVD852164 REW852164:REZ852164 ROS852164:ROV852164 RYO852164:RYR852164 SIK852164:SIN852164 SSG852164:SSJ852164 TCC852164:TCF852164 TLY852164:TMB852164 TVU852164:TVX852164 UFQ852164:UFT852164 UPM852164:UPP852164 UZI852164:UZL852164 VJE852164:VJH852164 VTA852164:VTD852164 WCW852164:WCZ852164 WMS852164:WMV852164 WWO852164:WWR852164 AG917700:AJ917700 KC917700:KF917700 TY917700:UB917700 ADU917700:ADX917700 ANQ917700:ANT917700 AXM917700:AXP917700 BHI917700:BHL917700 BRE917700:BRH917700 CBA917700:CBD917700 CKW917700:CKZ917700 CUS917700:CUV917700 DEO917700:DER917700 DOK917700:DON917700 DYG917700:DYJ917700 EIC917700:EIF917700 ERY917700:ESB917700 FBU917700:FBX917700 FLQ917700:FLT917700 FVM917700:FVP917700 GFI917700:GFL917700 GPE917700:GPH917700 GZA917700:GZD917700 HIW917700:HIZ917700 HSS917700:HSV917700 ICO917700:ICR917700 IMK917700:IMN917700 IWG917700:IWJ917700 JGC917700:JGF917700 JPY917700:JQB917700 JZU917700:JZX917700 KJQ917700:KJT917700 KTM917700:KTP917700 LDI917700:LDL917700 LNE917700:LNH917700 LXA917700:LXD917700 MGW917700:MGZ917700 MQS917700:MQV917700 NAO917700:NAR917700 NKK917700:NKN917700 NUG917700:NUJ917700 OEC917700:OEF917700 ONY917700:OOB917700 OXU917700:OXX917700 PHQ917700:PHT917700 PRM917700:PRP917700 QBI917700:QBL917700 QLE917700:QLH917700 QVA917700:QVD917700 REW917700:REZ917700 ROS917700:ROV917700 RYO917700:RYR917700 SIK917700:SIN917700 SSG917700:SSJ917700 TCC917700:TCF917700 TLY917700:TMB917700 TVU917700:TVX917700 UFQ917700:UFT917700 UPM917700:UPP917700 UZI917700:UZL917700 VJE917700:VJH917700 VTA917700:VTD917700 WCW917700:WCZ917700 WMS917700:WMV917700 WWO917700:WWR917700 AG983236:AJ983236 KC983236:KF983236 TY983236:UB983236 ADU983236:ADX983236 ANQ983236:ANT983236 AXM983236:AXP983236 BHI983236:BHL983236 BRE983236:BRH983236 CBA983236:CBD983236 CKW983236:CKZ983236 CUS983236:CUV983236 DEO983236:DER983236 DOK983236:DON983236 DYG983236:DYJ983236 EIC983236:EIF983236 ERY983236:ESB983236 FBU983236:FBX983236 FLQ983236:FLT983236 FVM983236:FVP983236 GFI983236:GFL983236 GPE983236:GPH983236 GZA983236:GZD983236 HIW983236:HIZ983236 HSS983236:HSV983236 ICO983236:ICR983236 IMK983236:IMN983236 IWG983236:IWJ983236 JGC983236:JGF983236 JPY983236:JQB983236 JZU983236:JZX983236 KJQ983236:KJT983236 KTM983236:KTP983236 LDI983236:LDL983236 LNE983236:LNH983236 LXA983236:LXD983236 MGW983236:MGZ983236 MQS983236:MQV983236 NAO983236:NAR983236 NKK983236:NKN983236 NUG983236:NUJ983236 OEC983236:OEF983236 ONY983236:OOB983236 OXU983236:OXX983236 PHQ983236:PHT983236 PRM983236:PRP983236 QBI983236:QBL983236 QLE983236:QLH983236 QVA983236:QVD983236 REW983236:REZ983236 ROS983236:ROV983236 RYO983236:RYR983236 SIK983236:SIN983236 SSG983236:SSJ983236 TCC983236:TCF983236 TLY983236:TMB983236 TVU983236:TVX983236 UFQ983236:UFT983236 UPM983236:UPP983236 UZI983236:UZL983236 VJE983236:VJH983236 VTA983236:VTD983236 WCW983236:WCZ983236 WMS983236:WMV983236 WWO983236:WWR983236 AG201:AJ201 KC201:KF201 TY201:UB201 ADU201:ADX201 ANQ201:ANT201 AXM201:AXP201 BHI201:BHL201 BRE201:BRH201 CBA201:CBD201 CKW201:CKZ201 CUS201:CUV201 DEO201:DER201 DOK201:DON201 DYG201:DYJ201 EIC201:EIF201 ERY201:ESB201 FBU201:FBX201 FLQ201:FLT201 FVM201:FVP201 GFI201:GFL201 GPE201:GPH201 GZA201:GZD201 HIW201:HIZ201 HSS201:HSV201 ICO201:ICR201 IMK201:IMN201 IWG201:IWJ201 JGC201:JGF201 JPY201:JQB201 JZU201:JZX201 KJQ201:KJT201 KTM201:KTP201 LDI201:LDL201 LNE201:LNH201 LXA201:LXD201 MGW201:MGZ201 MQS201:MQV201 NAO201:NAR201 NKK201:NKN201 NUG201:NUJ201 OEC201:OEF201 ONY201:OOB201 OXU201:OXX201 PHQ201:PHT201 PRM201:PRP201 QBI201:QBL201 QLE201:QLH201 QVA201:QVD201 REW201:REZ201 ROS201:ROV201 RYO201:RYR201 SIK201:SIN201 SSG201:SSJ201 TCC201:TCF201 TLY201:TMB201 TVU201:TVX201 UFQ201:UFT201 UPM201:UPP201 UZI201:UZL201 VJE201:VJH201 VTA201:VTD201 WCW201:WCZ201 WMS201:WMV201 WWO201:WWR201 AG65737:AJ65737 KC65737:KF65737 TY65737:UB65737 ADU65737:ADX65737 ANQ65737:ANT65737 AXM65737:AXP65737 BHI65737:BHL65737 BRE65737:BRH65737 CBA65737:CBD65737 CKW65737:CKZ65737 CUS65737:CUV65737 DEO65737:DER65737 DOK65737:DON65737 DYG65737:DYJ65737 EIC65737:EIF65737 ERY65737:ESB65737 FBU65737:FBX65737 FLQ65737:FLT65737 FVM65737:FVP65737 GFI65737:GFL65737 GPE65737:GPH65737 GZA65737:GZD65737 HIW65737:HIZ65737 HSS65737:HSV65737 ICO65737:ICR65737 IMK65737:IMN65737 IWG65737:IWJ65737 JGC65737:JGF65737 JPY65737:JQB65737 JZU65737:JZX65737 KJQ65737:KJT65737 KTM65737:KTP65737 LDI65737:LDL65737 LNE65737:LNH65737 LXA65737:LXD65737 MGW65737:MGZ65737 MQS65737:MQV65737 NAO65737:NAR65737 NKK65737:NKN65737 NUG65737:NUJ65737 OEC65737:OEF65737 ONY65737:OOB65737 OXU65737:OXX65737 PHQ65737:PHT65737 PRM65737:PRP65737 QBI65737:QBL65737 QLE65737:QLH65737 QVA65737:QVD65737 REW65737:REZ65737 ROS65737:ROV65737 RYO65737:RYR65737 SIK65737:SIN65737 SSG65737:SSJ65737 TCC65737:TCF65737 TLY65737:TMB65737 TVU65737:TVX65737 UFQ65737:UFT65737 UPM65737:UPP65737 UZI65737:UZL65737 VJE65737:VJH65737 VTA65737:VTD65737 WCW65737:WCZ65737 WMS65737:WMV65737 WWO65737:WWR65737 AG131273:AJ131273 KC131273:KF131273 TY131273:UB131273 ADU131273:ADX131273 ANQ131273:ANT131273 AXM131273:AXP131273 BHI131273:BHL131273 BRE131273:BRH131273 CBA131273:CBD131273 CKW131273:CKZ131273 CUS131273:CUV131273 DEO131273:DER131273 DOK131273:DON131273 DYG131273:DYJ131273 EIC131273:EIF131273 ERY131273:ESB131273 FBU131273:FBX131273 FLQ131273:FLT131273 FVM131273:FVP131273 GFI131273:GFL131273 GPE131273:GPH131273 GZA131273:GZD131273 HIW131273:HIZ131273 HSS131273:HSV131273 ICO131273:ICR131273 IMK131273:IMN131273 IWG131273:IWJ131273 JGC131273:JGF131273 JPY131273:JQB131273 JZU131273:JZX131273 KJQ131273:KJT131273 KTM131273:KTP131273 LDI131273:LDL131273 LNE131273:LNH131273 LXA131273:LXD131273 MGW131273:MGZ131273 MQS131273:MQV131273 NAO131273:NAR131273 NKK131273:NKN131273 NUG131273:NUJ131273 OEC131273:OEF131273 ONY131273:OOB131273 OXU131273:OXX131273 PHQ131273:PHT131273 PRM131273:PRP131273 QBI131273:QBL131273 QLE131273:QLH131273 QVA131273:QVD131273 REW131273:REZ131273 ROS131273:ROV131273 RYO131273:RYR131273 SIK131273:SIN131273 SSG131273:SSJ131273 TCC131273:TCF131273 TLY131273:TMB131273 TVU131273:TVX131273 UFQ131273:UFT131273 UPM131273:UPP131273 UZI131273:UZL131273 VJE131273:VJH131273 VTA131273:VTD131273 WCW131273:WCZ131273 WMS131273:WMV131273 WWO131273:WWR131273 AG196809:AJ196809 KC196809:KF196809 TY196809:UB196809 ADU196809:ADX196809 ANQ196809:ANT196809 AXM196809:AXP196809 BHI196809:BHL196809 BRE196809:BRH196809 CBA196809:CBD196809 CKW196809:CKZ196809 CUS196809:CUV196809 DEO196809:DER196809 DOK196809:DON196809 DYG196809:DYJ196809 EIC196809:EIF196809 ERY196809:ESB196809 FBU196809:FBX196809 FLQ196809:FLT196809 FVM196809:FVP196809 GFI196809:GFL196809 GPE196809:GPH196809 GZA196809:GZD196809 HIW196809:HIZ196809 HSS196809:HSV196809 ICO196809:ICR196809 IMK196809:IMN196809 IWG196809:IWJ196809 JGC196809:JGF196809 JPY196809:JQB196809 JZU196809:JZX196809 KJQ196809:KJT196809 KTM196809:KTP196809 LDI196809:LDL196809 LNE196809:LNH196809 LXA196809:LXD196809 MGW196809:MGZ196809 MQS196809:MQV196809 NAO196809:NAR196809 NKK196809:NKN196809 NUG196809:NUJ196809 OEC196809:OEF196809 ONY196809:OOB196809 OXU196809:OXX196809 PHQ196809:PHT196809 PRM196809:PRP196809 QBI196809:QBL196809 QLE196809:QLH196809 QVA196809:QVD196809 REW196809:REZ196809 ROS196809:ROV196809 RYO196809:RYR196809 SIK196809:SIN196809 SSG196809:SSJ196809 TCC196809:TCF196809 TLY196809:TMB196809 TVU196809:TVX196809 UFQ196809:UFT196809 UPM196809:UPP196809 UZI196809:UZL196809 VJE196809:VJH196809 VTA196809:VTD196809 WCW196809:WCZ196809 WMS196809:WMV196809 WWO196809:WWR196809 AG262345:AJ262345 KC262345:KF262345 TY262345:UB262345 ADU262345:ADX262345 ANQ262345:ANT262345 AXM262345:AXP262345 BHI262345:BHL262345 BRE262345:BRH262345 CBA262345:CBD262345 CKW262345:CKZ262345 CUS262345:CUV262345 DEO262345:DER262345 DOK262345:DON262345 DYG262345:DYJ262345 EIC262345:EIF262345 ERY262345:ESB262345 FBU262345:FBX262345 FLQ262345:FLT262345 FVM262345:FVP262345 GFI262345:GFL262345 GPE262345:GPH262345 GZA262345:GZD262345 HIW262345:HIZ262345 HSS262345:HSV262345 ICO262345:ICR262345 IMK262345:IMN262345 IWG262345:IWJ262345 JGC262345:JGF262345 JPY262345:JQB262345 JZU262345:JZX262345 KJQ262345:KJT262345 KTM262345:KTP262345 LDI262345:LDL262345 LNE262345:LNH262345 LXA262345:LXD262345 MGW262345:MGZ262345 MQS262345:MQV262345 NAO262345:NAR262345 NKK262345:NKN262345 NUG262345:NUJ262345 OEC262345:OEF262345 ONY262345:OOB262345 OXU262345:OXX262345 PHQ262345:PHT262345 PRM262345:PRP262345 QBI262345:QBL262345 QLE262345:QLH262345 QVA262345:QVD262345 REW262345:REZ262345 ROS262345:ROV262345 RYO262345:RYR262345 SIK262345:SIN262345 SSG262345:SSJ262345 TCC262345:TCF262345 TLY262345:TMB262345 TVU262345:TVX262345 UFQ262345:UFT262345 UPM262345:UPP262345 UZI262345:UZL262345 VJE262345:VJH262345 VTA262345:VTD262345 WCW262345:WCZ262345 WMS262345:WMV262345 WWO262345:WWR262345 AG327881:AJ327881 KC327881:KF327881 TY327881:UB327881 ADU327881:ADX327881 ANQ327881:ANT327881 AXM327881:AXP327881 BHI327881:BHL327881 BRE327881:BRH327881 CBA327881:CBD327881 CKW327881:CKZ327881 CUS327881:CUV327881 DEO327881:DER327881 DOK327881:DON327881 DYG327881:DYJ327881 EIC327881:EIF327881 ERY327881:ESB327881 FBU327881:FBX327881 FLQ327881:FLT327881 FVM327881:FVP327881 GFI327881:GFL327881 GPE327881:GPH327881 GZA327881:GZD327881 HIW327881:HIZ327881 HSS327881:HSV327881 ICO327881:ICR327881 IMK327881:IMN327881 IWG327881:IWJ327881 JGC327881:JGF327881 JPY327881:JQB327881 JZU327881:JZX327881 KJQ327881:KJT327881 KTM327881:KTP327881 LDI327881:LDL327881 LNE327881:LNH327881 LXA327881:LXD327881 MGW327881:MGZ327881 MQS327881:MQV327881 NAO327881:NAR327881 NKK327881:NKN327881 NUG327881:NUJ327881 OEC327881:OEF327881 ONY327881:OOB327881 OXU327881:OXX327881 PHQ327881:PHT327881 PRM327881:PRP327881 QBI327881:QBL327881 QLE327881:QLH327881 QVA327881:QVD327881 REW327881:REZ327881 ROS327881:ROV327881 RYO327881:RYR327881 SIK327881:SIN327881 SSG327881:SSJ327881 TCC327881:TCF327881 TLY327881:TMB327881 TVU327881:TVX327881 UFQ327881:UFT327881 UPM327881:UPP327881 UZI327881:UZL327881 VJE327881:VJH327881 VTA327881:VTD327881 WCW327881:WCZ327881 WMS327881:WMV327881 WWO327881:WWR327881 AG393417:AJ393417 KC393417:KF393417 TY393417:UB393417 ADU393417:ADX393417 ANQ393417:ANT393417 AXM393417:AXP393417 BHI393417:BHL393417 BRE393417:BRH393417 CBA393417:CBD393417 CKW393417:CKZ393417 CUS393417:CUV393417 DEO393417:DER393417 DOK393417:DON393417 DYG393417:DYJ393417 EIC393417:EIF393417 ERY393417:ESB393417 FBU393417:FBX393417 FLQ393417:FLT393417 FVM393417:FVP393417 GFI393417:GFL393417 GPE393417:GPH393417 GZA393417:GZD393417 HIW393417:HIZ393417 HSS393417:HSV393417 ICO393417:ICR393417 IMK393417:IMN393417 IWG393417:IWJ393417 JGC393417:JGF393417 JPY393417:JQB393417 JZU393417:JZX393417 KJQ393417:KJT393417 KTM393417:KTP393417 LDI393417:LDL393417 LNE393417:LNH393417 LXA393417:LXD393417 MGW393417:MGZ393417 MQS393417:MQV393417 NAO393417:NAR393417 NKK393417:NKN393417 NUG393417:NUJ393417 OEC393417:OEF393417 ONY393417:OOB393417 OXU393417:OXX393417 PHQ393417:PHT393417 PRM393417:PRP393417 QBI393417:QBL393417 QLE393417:QLH393417 QVA393417:QVD393417 REW393417:REZ393417 ROS393417:ROV393417 RYO393417:RYR393417 SIK393417:SIN393417 SSG393417:SSJ393417 TCC393417:TCF393417 TLY393417:TMB393417 TVU393417:TVX393417 UFQ393417:UFT393417 UPM393417:UPP393417 UZI393417:UZL393417 VJE393417:VJH393417 VTA393417:VTD393417 WCW393417:WCZ393417 WMS393417:WMV393417 WWO393417:WWR393417 AG458953:AJ458953 KC458953:KF458953 TY458953:UB458953 ADU458953:ADX458953 ANQ458953:ANT458953 AXM458953:AXP458953 BHI458953:BHL458953 BRE458953:BRH458953 CBA458953:CBD458953 CKW458953:CKZ458953 CUS458953:CUV458953 DEO458953:DER458953 DOK458953:DON458953 DYG458953:DYJ458953 EIC458953:EIF458953 ERY458953:ESB458953 FBU458953:FBX458953 FLQ458953:FLT458953 FVM458953:FVP458953 GFI458953:GFL458953 GPE458953:GPH458953 GZA458953:GZD458953 HIW458953:HIZ458953 HSS458953:HSV458953 ICO458953:ICR458953 IMK458953:IMN458953 IWG458953:IWJ458953 JGC458953:JGF458953 JPY458953:JQB458953 JZU458953:JZX458953 KJQ458953:KJT458953 KTM458953:KTP458953 LDI458953:LDL458953 LNE458953:LNH458953 LXA458953:LXD458953 MGW458953:MGZ458953 MQS458953:MQV458953 NAO458953:NAR458953 NKK458953:NKN458953 NUG458953:NUJ458953 OEC458953:OEF458953 ONY458953:OOB458953 OXU458953:OXX458953 PHQ458953:PHT458953 PRM458953:PRP458953 QBI458953:QBL458953 QLE458953:QLH458953 QVA458953:QVD458953 REW458953:REZ458953 ROS458953:ROV458953 RYO458953:RYR458953 SIK458953:SIN458953 SSG458953:SSJ458953 TCC458953:TCF458953 TLY458953:TMB458953 TVU458953:TVX458953 UFQ458953:UFT458953 UPM458953:UPP458953 UZI458953:UZL458953 VJE458953:VJH458953 VTA458953:VTD458953 WCW458953:WCZ458953 WMS458953:WMV458953 WWO458953:WWR458953 AG524489:AJ524489 KC524489:KF524489 TY524489:UB524489 ADU524489:ADX524489 ANQ524489:ANT524489 AXM524489:AXP524489 BHI524489:BHL524489 BRE524489:BRH524489 CBA524489:CBD524489 CKW524489:CKZ524489 CUS524489:CUV524489 DEO524489:DER524489 DOK524489:DON524489 DYG524489:DYJ524489 EIC524489:EIF524489 ERY524489:ESB524489 FBU524489:FBX524489 FLQ524489:FLT524489 FVM524489:FVP524489 GFI524489:GFL524489 GPE524489:GPH524489 GZA524489:GZD524489 HIW524489:HIZ524489 HSS524489:HSV524489 ICO524489:ICR524489 IMK524489:IMN524489 IWG524489:IWJ524489 JGC524489:JGF524489 JPY524489:JQB524489 JZU524489:JZX524489 KJQ524489:KJT524489 KTM524489:KTP524489 LDI524489:LDL524489 LNE524489:LNH524489 LXA524489:LXD524489 MGW524489:MGZ524489 MQS524489:MQV524489 NAO524489:NAR524489 NKK524489:NKN524489 NUG524489:NUJ524489 OEC524489:OEF524489 ONY524489:OOB524489 OXU524489:OXX524489 PHQ524489:PHT524489 PRM524489:PRP524489 QBI524489:QBL524489 QLE524489:QLH524489 QVA524489:QVD524489 REW524489:REZ524489 ROS524489:ROV524489 RYO524489:RYR524489 SIK524489:SIN524489 SSG524489:SSJ524489 TCC524489:TCF524489 TLY524489:TMB524489 TVU524489:TVX524489 UFQ524489:UFT524489 UPM524489:UPP524489 UZI524489:UZL524489 VJE524489:VJH524489 VTA524489:VTD524489 WCW524489:WCZ524489 WMS524489:WMV524489 WWO524489:WWR524489 AG590025:AJ590025 KC590025:KF590025 TY590025:UB590025 ADU590025:ADX590025 ANQ590025:ANT590025 AXM590025:AXP590025 BHI590025:BHL590025 BRE590025:BRH590025 CBA590025:CBD590025 CKW590025:CKZ590025 CUS590025:CUV590025 DEO590025:DER590025 DOK590025:DON590025 DYG590025:DYJ590025 EIC590025:EIF590025 ERY590025:ESB590025 FBU590025:FBX590025 FLQ590025:FLT590025 FVM590025:FVP590025 GFI590025:GFL590025 GPE590025:GPH590025 GZA590025:GZD590025 HIW590025:HIZ590025 HSS590025:HSV590025 ICO590025:ICR590025 IMK590025:IMN590025 IWG590025:IWJ590025 JGC590025:JGF590025 JPY590025:JQB590025 JZU590025:JZX590025 KJQ590025:KJT590025 KTM590025:KTP590025 LDI590025:LDL590025 LNE590025:LNH590025 LXA590025:LXD590025 MGW590025:MGZ590025 MQS590025:MQV590025 NAO590025:NAR590025 NKK590025:NKN590025 NUG590025:NUJ590025 OEC590025:OEF590025 ONY590025:OOB590025 OXU590025:OXX590025 PHQ590025:PHT590025 PRM590025:PRP590025 QBI590025:QBL590025 QLE590025:QLH590025 QVA590025:QVD590025 REW590025:REZ590025 ROS590025:ROV590025 RYO590025:RYR590025 SIK590025:SIN590025 SSG590025:SSJ590025 TCC590025:TCF590025 TLY590025:TMB590025 TVU590025:TVX590025 UFQ590025:UFT590025 UPM590025:UPP590025 UZI590025:UZL590025 VJE590025:VJH590025 VTA590025:VTD590025 WCW590025:WCZ590025 WMS590025:WMV590025 WWO590025:WWR590025 AG655561:AJ655561 KC655561:KF655561 TY655561:UB655561 ADU655561:ADX655561 ANQ655561:ANT655561 AXM655561:AXP655561 BHI655561:BHL655561 BRE655561:BRH655561 CBA655561:CBD655561 CKW655561:CKZ655561 CUS655561:CUV655561 DEO655561:DER655561 DOK655561:DON655561 DYG655561:DYJ655561 EIC655561:EIF655561 ERY655561:ESB655561 FBU655561:FBX655561 FLQ655561:FLT655561 FVM655561:FVP655561 GFI655561:GFL655561 GPE655561:GPH655561 GZA655561:GZD655561 HIW655561:HIZ655561 HSS655561:HSV655561 ICO655561:ICR655561 IMK655561:IMN655561 IWG655561:IWJ655561 JGC655561:JGF655561 JPY655561:JQB655561 JZU655561:JZX655561 KJQ655561:KJT655561 KTM655561:KTP655561 LDI655561:LDL655561 LNE655561:LNH655561 LXA655561:LXD655561 MGW655561:MGZ655561 MQS655561:MQV655561 NAO655561:NAR655561 NKK655561:NKN655561 NUG655561:NUJ655561 OEC655561:OEF655561 ONY655561:OOB655561 OXU655561:OXX655561 PHQ655561:PHT655561 PRM655561:PRP655561 QBI655561:QBL655561 QLE655561:QLH655561 QVA655561:QVD655561 REW655561:REZ655561 ROS655561:ROV655561 RYO655561:RYR655561 SIK655561:SIN655561 SSG655561:SSJ655561 TCC655561:TCF655561 TLY655561:TMB655561 TVU655561:TVX655561 UFQ655561:UFT655561 UPM655561:UPP655561 UZI655561:UZL655561 VJE655561:VJH655561 VTA655561:VTD655561 WCW655561:WCZ655561 WMS655561:WMV655561 WWO655561:WWR655561 AG721097:AJ721097 KC721097:KF721097 TY721097:UB721097 ADU721097:ADX721097 ANQ721097:ANT721097 AXM721097:AXP721097 BHI721097:BHL721097 BRE721097:BRH721097 CBA721097:CBD721097 CKW721097:CKZ721097 CUS721097:CUV721097 DEO721097:DER721097 DOK721097:DON721097 DYG721097:DYJ721097 EIC721097:EIF721097 ERY721097:ESB721097 FBU721097:FBX721097 FLQ721097:FLT721097 FVM721097:FVP721097 GFI721097:GFL721097 GPE721097:GPH721097 GZA721097:GZD721097 HIW721097:HIZ721097 HSS721097:HSV721097 ICO721097:ICR721097 IMK721097:IMN721097 IWG721097:IWJ721097 JGC721097:JGF721097 JPY721097:JQB721097 JZU721097:JZX721097 KJQ721097:KJT721097 KTM721097:KTP721097 LDI721097:LDL721097 LNE721097:LNH721097 LXA721097:LXD721097 MGW721097:MGZ721097 MQS721097:MQV721097 NAO721097:NAR721097 NKK721097:NKN721097 NUG721097:NUJ721097 OEC721097:OEF721097 ONY721097:OOB721097 OXU721097:OXX721097 PHQ721097:PHT721097 PRM721097:PRP721097 QBI721097:QBL721097 QLE721097:QLH721097 QVA721097:QVD721097 REW721097:REZ721097 ROS721097:ROV721097 RYO721097:RYR721097 SIK721097:SIN721097 SSG721097:SSJ721097 TCC721097:TCF721097 TLY721097:TMB721097 TVU721097:TVX721097 UFQ721097:UFT721097 UPM721097:UPP721097 UZI721097:UZL721097 VJE721097:VJH721097 VTA721097:VTD721097 WCW721097:WCZ721097 WMS721097:WMV721097 WWO721097:WWR721097 AG786633:AJ786633 KC786633:KF786633 TY786633:UB786633 ADU786633:ADX786633 ANQ786633:ANT786633 AXM786633:AXP786633 BHI786633:BHL786633 BRE786633:BRH786633 CBA786633:CBD786633 CKW786633:CKZ786633 CUS786633:CUV786633 DEO786633:DER786633 DOK786633:DON786633 DYG786633:DYJ786633 EIC786633:EIF786633 ERY786633:ESB786633 FBU786633:FBX786633 FLQ786633:FLT786633 FVM786633:FVP786633 GFI786633:GFL786633 GPE786633:GPH786633 GZA786633:GZD786633 HIW786633:HIZ786633 HSS786633:HSV786633 ICO786633:ICR786633 IMK786633:IMN786633 IWG786633:IWJ786633 JGC786633:JGF786633 JPY786633:JQB786633 JZU786633:JZX786633 KJQ786633:KJT786633 KTM786633:KTP786633 LDI786633:LDL786633 LNE786633:LNH786633 LXA786633:LXD786633 MGW786633:MGZ786633 MQS786633:MQV786633 NAO786633:NAR786633 NKK786633:NKN786633 NUG786633:NUJ786633 OEC786633:OEF786633 ONY786633:OOB786633 OXU786633:OXX786633 PHQ786633:PHT786633 PRM786633:PRP786633 QBI786633:QBL786633 QLE786633:QLH786633 QVA786633:QVD786633 REW786633:REZ786633 ROS786633:ROV786633 RYO786633:RYR786633 SIK786633:SIN786633 SSG786633:SSJ786633 TCC786633:TCF786633 TLY786633:TMB786633 TVU786633:TVX786633 UFQ786633:UFT786633 UPM786633:UPP786633 UZI786633:UZL786633 VJE786633:VJH786633 VTA786633:VTD786633 WCW786633:WCZ786633 WMS786633:WMV786633 WWO786633:WWR786633 AG852169:AJ852169 KC852169:KF852169 TY852169:UB852169 ADU852169:ADX852169 ANQ852169:ANT852169 AXM852169:AXP852169 BHI852169:BHL852169 BRE852169:BRH852169 CBA852169:CBD852169 CKW852169:CKZ852169 CUS852169:CUV852169 DEO852169:DER852169 DOK852169:DON852169 DYG852169:DYJ852169 EIC852169:EIF852169 ERY852169:ESB852169 FBU852169:FBX852169 FLQ852169:FLT852169 FVM852169:FVP852169 GFI852169:GFL852169 GPE852169:GPH852169 GZA852169:GZD852169 HIW852169:HIZ852169 HSS852169:HSV852169 ICO852169:ICR852169 IMK852169:IMN852169 IWG852169:IWJ852169 JGC852169:JGF852169 JPY852169:JQB852169 JZU852169:JZX852169 KJQ852169:KJT852169 KTM852169:KTP852169 LDI852169:LDL852169 LNE852169:LNH852169 LXA852169:LXD852169 MGW852169:MGZ852169 MQS852169:MQV852169 NAO852169:NAR852169 NKK852169:NKN852169 NUG852169:NUJ852169 OEC852169:OEF852169 ONY852169:OOB852169 OXU852169:OXX852169 PHQ852169:PHT852169 PRM852169:PRP852169 QBI852169:QBL852169 QLE852169:QLH852169 QVA852169:QVD852169 REW852169:REZ852169 ROS852169:ROV852169 RYO852169:RYR852169 SIK852169:SIN852169 SSG852169:SSJ852169 TCC852169:TCF852169 TLY852169:TMB852169 TVU852169:TVX852169 UFQ852169:UFT852169 UPM852169:UPP852169 UZI852169:UZL852169 VJE852169:VJH852169 VTA852169:VTD852169 WCW852169:WCZ852169 WMS852169:WMV852169 WWO852169:WWR852169 AG917705:AJ917705 KC917705:KF917705 TY917705:UB917705 ADU917705:ADX917705 ANQ917705:ANT917705 AXM917705:AXP917705 BHI917705:BHL917705 BRE917705:BRH917705 CBA917705:CBD917705 CKW917705:CKZ917705 CUS917705:CUV917705 DEO917705:DER917705 DOK917705:DON917705 DYG917705:DYJ917705 EIC917705:EIF917705 ERY917705:ESB917705 FBU917705:FBX917705 FLQ917705:FLT917705 FVM917705:FVP917705 GFI917705:GFL917705 GPE917705:GPH917705 GZA917705:GZD917705 HIW917705:HIZ917705 HSS917705:HSV917705 ICO917705:ICR917705 IMK917705:IMN917705 IWG917705:IWJ917705 JGC917705:JGF917705 JPY917705:JQB917705 JZU917705:JZX917705 KJQ917705:KJT917705 KTM917705:KTP917705 LDI917705:LDL917705 LNE917705:LNH917705 LXA917705:LXD917705 MGW917705:MGZ917705 MQS917705:MQV917705 NAO917705:NAR917705 NKK917705:NKN917705 NUG917705:NUJ917705 OEC917705:OEF917705 ONY917705:OOB917705 OXU917705:OXX917705 PHQ917705:PHT917705 PRM917705:PRP917705 QBI917705:QBL917705 QLE917705:QLH917705 QVA917705:QVD917705 REW917705:REZ917705 ROS917705:ROV917705 RYO917705:RYR917705 SIK917705:SIN917705 SSG917705:SSJ917705 TCC917705:TCF917705 TLY917705:TMB917705 TVU917705:TVX917705 UFQ917705:UFT917705 UPM917705:UPP917705 UZI917705:UZL917705 VJE917705:VJH917705 VTA917705:VTD917705 WCW917705:WCZ917705 WMS917705:WMV917705 WWO917705:WWR917705 AG983241:AJ983241 KC983241:KF983241 TY983241:UB983241 ADU983241:ADX983241 ANQ983241:ANT983241 AXM983241:AXP983241 BHI983241:BHL983241 BRE983241:BRH983241 CBA983241:CBD983241 CKW983241:CKZ983241 CUS983241:CUV983241 DEO983241:DER983241 DOK983241:DON983241 DYG983241:DYJ983241 EIC983241:EIF983241 ERY983241:ESB983241 FBU983241:FBX983241 FLQ983241:FLT983241 FVM983241:FVP983241 GFI983241:GFL983241 GPE983241:GPH983241 GZA983241:GZD983241 HIW983241:HIZ983241 HSS983241:HSV983241 ICO983241:ICR983241 IMK983241:IMN983241 IWG983241:IWJ983241 JGC983241:JGF983241 JPY983241:JQB983241 JZU983241:JZX983241 KJQ983241:KJT983241 KTM983241:KTP983241 LDI983241:LDL983241 LNE983241:LNH983241 LXA983241:LXD983241 MGW983241:MGZ983241 MQS983241:MQV983241 NAO983241:NAR983241 NKK983241:NKN983241 NUG983241:NUJ983241 OEC983241:OEF983241 ONY983241:OOB983241 OXU983241:OXX983241 PHQ983241:PHT983241 PRM983241:PRP983241 QBI983241:QBL983241 QLE983241:QLH983241 QVA983241:QVD983241 REW983241:REZ983241 ROS983241:ROV983241 RYO983241:RYR983241 SIK983241:SIN983241 SSG983241:SSJ983241 TCC983241:TCF983241 TLY983241:TMB983241 TVU983241:TVX983241 UFQ983241:UFT983241 UPM983241:UPP983241 UZI983241:UZL983241 VJE983241:VJH983241 VTA983241:VTD983241 WCW983241:WCZ983241 WMS983241:WMV983241 WWO983241:WWR983241 AG204:AJ204 KC204:KF204 TY204:UB204 ADU204:ADX204 ANQ204:ANT204 AXM204:AXP204 BHI204:BHL204 BRE204:BRH204 CBA204:CBD204 CKW204:CKZ204 CUS204:CUV204 DEO204:DER204 DOK204:DON204 DYG204:DYJ204 EIC204:EIF204 ERY204:ESB204 FBU204:FBX204 FLQ204:FLT204 FVM204:FVP204 GFI204:GFL204 GPE204:GPH204 GZA204:GZD204 HIW204:HIZ204 HSS204:HSV204 ICO204:ICR204 IMK204:IMN204 IWG204:IWJ204 JGC204:JGF204 JPY204:JQB204 JZU204:JZX204 KJQ204:KJT204 KTM204:KTP204 LDI204:LDL204 LNE204:LNH204 LXA204:LXD204 MGW204:MGZ204 MQS204:MQV204 NAO204:NAR204 NKK204:NKN204 NUG204:NUJ204 OEC204:OEF204 ONY204:OOB204 OXU204:OXX204 PHQ204:PHT204 PRM204:PRP204 QBI204:QBL204 QLE204:QLH204 QVA204:QVD204 REW204:REZ204 ROS204:ROV204 RYO204:RYR204 SIK204:SIN204 SSG204:SSJ204 TCC204:TCF204 TLY204:TMB204 TVU204:TVX204 UFQ204:UFT204 UPM204:UPP204 UZI204:UZL204 VJE204:VJH204 VTA204:VTD204 WCW204:WCZ204 WMS204:WMV204 WWO204:WWR204 AG65740:AJ65740 KC65740:KF65740 TY65740:UB65740 ADU65740:ADX65740 ANQ65740:ANT65740 AXM65740:AXP65740 BHI65740:BHL65740 BRE65740:BRH65740 CBA65740:CBD65740 CKW65740:CKZ65740 CUS65740:CUV65740 DEO65740:DER65740 DOK65740:DON65740 DYG65740:DYJ65740 EIC65740:EIF65740 ERY65740:ESB65740 FBU65740:FBX65740 FLQ65740:FLT65740 FVM65740:FVP65740 GFI65740:GFL65740 GPE65740:GPH65740 GZA65740:GZD65740 HIW65740:HIZ65740 HSS65740:HSV65740 ICO65740:ICR65740 IMK65740:IMN65740 IWG65740:IWJ65740 JGC65740:JGF65740 JPY65740:JQB65740 JZU65740:JZX65740 KJQ65740:KJT65740 KTM65740:KTP65740 LDI65740:LDL65740 LNE65740:LNH65740 LXA65740:LXD65740 MGW65740:MGZ65740 MQS65740:MQV65740 NAO65740:NAR65740 NKK65740:NKN65740 NUG65740:NUJ65740 OEC65740:OEF65740 ONY65740:OOB65740 OXU65740:OXX65740 PHQ65740:PHT65740 PRM65740:PRP65740 QBI65740:QBL65740 QLE65740:QLH65740 QVA65740:QVD65740 REW65740:REZ65740 ROS65740:ROV65740 RYO65740:RYR65740 SIK65740:SIN65740 SSG65740:SSJ65740 TCC65740:TCF65740 TLY65740:TMB65740 TVU65740:TVX65740 UFQ65740:UFT65740 UPM65740:UPP65740 UZI65740:UZL65740 VJE65740:VJH65740 VTA65740:VTD65740 WCW65740:WCZ65740 WMS65740:WMV65740 WWO65740:WWR65740 AG131276:AJ131276 KC131276:KF131276 TY131276:UB131276 ADU131276:ADX131276 ANQ131276:ANT131276 AXM131276:AXP131276 BHI131276:BHL131276 BRE131276:BRH131276 CBA131276:CBD131276 CKW131276:CKZ131276 CUS131276:CUV131276 DEO131276:DER131276 DOK131276:DON131276 DYG131276:DYJ131276 EIC131276:EIF131276 ERY131276:ESB131276 FBU131276:FBX131276 FLQ131276:FLT131276 FVM131276:FVP131276 GFI131276:GFL131276 GPE131276:GPH131276 GZA131276:GZD131276 HIW131276:HIZ131276 HSS131276:HSV131276 ICO131276:ICR131276 IMK131276:IMN131276 IWG131276:IWJ131276 JGC131276:JGF131276 JPY131276:JQB131276 JZU131276:JZX131276 KJQ131276:KJT131276 KTM131276:KTP131276 LDI131276:LDL131276 LNE131276:LNH131276 LXA131276:LXD131276 MGW131276:MGZ131276 MQS131276:MQV131276 NAO131276:NAR131276 NKK131276:NKN131276 NUG131276:NUJ131276 OEC131276:OEF131276 ONY131276:OOB131276 OXU131276:OXX131276 PHQ131276:PHT131276 PRM131276:PRP131276 QBI131276:QBL131276 QLE131276:QLH131276 QVA131276:QVD131276 REW131276:REZ131276 ROS131276:ROV131276 RYO131276:RYR131276 SIK131276:SIN131276 SSG131276:SSJ131276 TCC131276:TCF131276 TLY131276:TMB131276 TVU131276:TVX131276 UFQ131276:UFT131276 UPM131276:UPP131276 UZI131276:UZL131276 VJE131276:VJH131276 VTA131276:VTD131276 WCW131276:WCZ131276 WMS131276:WMV131276 WWO131276:WWR131276 AG196812:AJ196812 KC196812:KF196812 TY196812:UB196812 ADU196812:ADX196812 ANQ196812:ANT196812 AXM196812:AXP196812 BHI196812:BHL196812 BRE196812:BRH196812 CBA196812:CBD196812 CKW196812:CKZ196812 CUS196812:CUV196812 DEO196812:DER196812 DOK196812:DON196812 DYG196812:DYJ196812 EIC196812:EIF196812 ERY196812:ESB196812 FBU196812:FBX196812 FLQ196812:FLT196812 FVM196812:FVP196812 GFI196812:GFL196812 GPE196812:GPH196812 GZA196812:GZD196812 HIW196812:HIZ196812 HSS196812:HSV196812 ICO196812:ICR196812 IMK196812:IMN196812 IWG196812:IWJ196812 JGC196812:JGF196812 JPY196812:JQB196812 JZU196812:JZX196812 KJQ196812:KJT196812 KTM196812:KTP196812 LDI196812:LDL196812 LNE196812:LNH196812 LXA196812:LXD196812 MGW196812:MGZ196812 MQS196812:MQV196812 NAO196812:NAR196812 NKK196812:NKN196812 NUG196812:NUJ196812 OEC196812:OEF196812 ONY196812:OOB196812 OXU196812:OXX196812 PHQ196812:PHT196812 PRM196812:PRP196812 QBI196812:QBL196812 QLE196812:QLH196812 QVA196812:QVD196812 REW196812:REZ196812 ROS196812:ROV196812 RYO196812:RYR196812 SIK196812:SIN196812 SSG196812:SSJ196812 TCC196812:TCF196812 TLY196812:TMB196812 TVU196812:TVX196812 UFQ196812:UFT196812 UPM196812:UPP196812 UZI196812:UZL196812 VJE196812:VJH196812 VTA196812:VTD196812 WCW196812:WCZ196812 WMS196812:WMV196812 WWO196812:WWR196812 AG262348:AJ262348 KC262348:KF262348 TY262348:UB262348 ADU262348:ADX262348 ANQ262348:ANT262348 AXM262348:AXP262348 BHI262348:BHL262348 BRE262348:BRH262348 CBA262348:CBD262348 CKW262348:CKZ262348 CUS262348:CUV262348 DEO262348:DER262348 DOK262348:DON262348 DYG262348:DYJ262348 EIC262348:EIF262348 ERY262348:ESB262348 FBU262348:FBX262348 FLQ262348:FLT262348 FVM262348:FVP262348 GFI262348:GFL262348 GPE262348:GPH262348 GZA262348:GZD262348 HIW262348:HIZ262348 HSS262348:HSV262348 ICO262348:ICR262348 IMK262348:IMN262348 IWG262348:IWJ262348 JGC262348:JGF262348 JPY262348:JQB262348 JZU262348:JZX262348 KJQ262348:KJT262348 KTM262348:KTP262348 LDI262348:LDL262348 LNE262348:LNH262348 LXA262348:LXD262348 MGW262348:MGZ262348 MQS262348:MQV262348 NAO262348:NAR262348 NKK262348:NKN262348 NUG262348:NUJ262348 OEC262348:OEF262348 ONY262348:OOB262348 OXU262348:OXX262348 PHQ262348:PHT262348 PRM262348:PRP262348 QBI262348:QBL262348 QLE262348:QLH262348 QVA262348:QVD262348 REW262348:REZ262348 ROS262348:ROV262348 RYO262348:RYR262348 SIK262348:SIN262348 SSG262348:SSJ262348 TCC262348:TCF262348 TLY262348:TMB262348 TVU262348:TVX262348 UFQ262348:UFT262348 UPM262348:UPP262348 UZI262348:UZL262348 VJE262348:VJH262348 VTA262348:VTD262348 WCW262348:WCZ262348 WMS262348:WMV262348 WWO262348:WWR262348 AG327884:AJ327884 KC327884:KF327884 TY327884:UB327884 ADU327884:ADX327884 ANQ327884:ANT327884 AXM327884:AXP327884 BHI327884:BHL327884 BRE327884:BRH327884 CBA327884:CBD327884 CKW327884:CKZ327884 CUS327884:CUV327884 DEO327884:DER327884 DOK327884:DON327884 DYG327884:DYJ327884 EIC327884:EIF327884 ERY327884:ESB327884 FBU327884:FBX327884 FLQ327884:FLT327884 FVM327884:FVP327884 GFI327884:GFL327884 GPE327884:GPH327884 GZA327884:GZD327884 HIW327884:HIZ327884 HSS327884:HSV327884 ICO327884:ICR327884 IMK327884:IMN327884 IWG327884:IWJ327884 JGC327884:JGF327884 JPY327884:JQB327884 JZU327884:JZX327884 KJQ327884:KJT327884 KTM327884:KTP327884 LDI327884:LDL327884 LNE327884:LNH327884 LXA327884:LXD327884 MGW327884:MGZ327884 MQS327884:MQV327884 NAO327884:NAR327884 NKK327884:NKN327884 NUG327884:NUJ327884 OEC327884:OEF327884 ONY327884:OOB327884 OXU327884:OXX327884 PHQ327884:PHT327884 PRM327884:PRP327884 QBI327884:QBL327884 QLE327884:QLH327884 QVA327884:QVD327884 REW327884:REZ327884 ROS327884:ROV327884 RYO327884:RYR327884 SIK327884:SIN327884 SSG327884:SSJ327884 TCC327884:TCF327884 TLY327884:TMB327884 TVU327884:TVX327884 UFQ327884:UFT327884 UPM327884:UPP327884 UZI327884:UZL327884 VJE327884:VJH327884 VTA327884:VTD327884 WCW327884:WCZ327884 WMS327884:WMV327884 WWO327884:WWR327884 AG393420:AJ393420 KC393420:KF393420 TY393420:UB393420 ADU393420:ADX393420 ANQ393420:ANT393420 AXM393420:AXP393420 BHI393420:BHL393420 BRE393420:BRH393420 CBA393420:CBD393420 CKW393420:CKZ393420 CUS393420:CUV393420 DEO393420:DER393420 DOK393420:DON393420 DYG393420:DYJ393420 EIC393420:EIF393420 ERY393420:ESB393420 FBU393420:FBX393420 FLQ393420:FLT393420 FVM393420:FVP393420 GFI393420:GFL393420 GPE393420:GPH393420 GZA393420:GZD393420 HIW393420:HIZ393420 HSS393420:HSV393420 ICO393420:ICR393420 IMK393420:IMN393420 IWG393420:IWJ393420 JGC393420:JGF393420 JPY393420:JQB393420 JZU393420:JZX393420 KJQ393420:KJT393420 KTM393420:KTP393420 LDI393420:LDL393420 LNE393420:LNH393420 LXA393420:LXD393420 MGW393420:MGZ393420 MQS393420:MQV393420 NAO393420:NAR393420 NKK393420:NKN393420 NUG393420:NUJ393420 OEC393420:OEF393420 ONY393420:OOB393420 OXU393420:OXX393420 PHQ393420:PHT393420 PRM393420:PRP393420 QBI393420:QBL393420 QLE393420:QLH393420 QVA393420:QVD393420 REW393420:REZ393420 ROS393420:ROV393420 RYO393420:RYR393420 SIK393420:SIN393420 SSG393420:SSJ393420 TCC393420:TCF393420 TLY393420:TMB393420 TVU393420:TVX393420 UFQ393420:UFT393420 UPM393420:UPP393420 UZI393420:UZL393420 VJE393420:VJH393420 VTA393420:VTD393420 WCW393420:WCZ393420 WMS393420:WMV393420 WWO393420:WWR393420 AG458956:AJ458956 KC458956:KF458956 TY458956:UB458956 ADU458956:ADX458956 ANQ458956:ANT458956 AXM458956:AXP458956 BHI458956:BHL458956 BRE458956:BRH458956 CBA458956:CBD458956 CKW458956:CKZ458956 CUS458956:CUV458956 DEO458956:DER458956 DOK458956:DON458956 DYG458956:DYJ458956 EIC458956:EIF458956 ERY458956:ESB458956 FBU458956:FBX458956 FLQ458956:FLT458956 FVM458956:FVP458956 GFI458956:GFL458956 GPE458956:GPH458956 GZA458956:GZD458956 HIW458956:HIZ458956 HSS458956:HSV458956 ICO458956:ICR458956 IMK458956:IMN458956 IWG458956:IWJ458956 JGC458956:JGF458956 JPY458956:JQB458956 JZU458956:JZX458956 KJQ458956:KJT458956 KTM458956:KTP458956 LDI458956:LDL458956 LNE458956:LNH458956 LXA458956:LXD458956 MGW458956:MGZ458956 MQS458956:MQV458956 NAO458956:NAR458956 NKK458956:NKN458956 NUG458956:NUJ458956 OEC458956:OEF458956 ONY458956:OOB458956 OXU458956:OXX458956 PHQ458956:PHT458956 PRM458956:PRP458956 QBI458956:QBL458956 QLE458956:QLH458956 QVA458956:QVD458956 REW458956:REZ458956 ROS458956:ROV458956 RYO458956:RYR458956 SIK458956:SIN458956 SSG458956:SSJ458956 TCC458956:TCF458956 TLY458956:TMB458956 TVU458956:TVX458956 UFQ458956:UFT458956 UPM458956:UPP458956 UZI458956:UZL458956 VJE458956:VJH458956 VTA458956:VTD458956 WCW458956:WCZ458956 WMS458956:WMV458956 WWO458956:WWR458956 AG524492:AJ524492 KC524492:KF524492 TY524492:UB524492 ADU524492:ADX524492 ANQ524492:ANT524492 AXM524492:AXP524492 BHI524492:BHL524492 BRE524492:BRH524492 CBA524492:CBD524492 CKW524492:CKZ524492 CUS524492:CUV524492 DEO524492:DER524492 DOK524492:DON524492 DYG524492:DYJ524492 EIC524492:EIF524492 ERY524492:ESB524492 FBU524492:FBX524492 FLQ524492:FLT524492 FVM524492:FVP524492 GFI524492:GFL524492 GPE524492:GPH524492 GZA524492:GZD524492 HIW524492:HIZ524492 HSS524492:HSV524492 ICO524492:ICR524492 IMK524492:IMN524492 IWG524492:IWJ524492 JGC524492:JGF524492 JPY524492:JQB524492 JZU524492:JZX524492 KJQ524492:KJT524492 KTM524492:KTP524492 LDI524492:LDL524492 LNE524492:LNH524492 LXA524492:LXD524492 MGW524492:MGZ524492 MQS524492:MQV524492 NAO524492:NAR524492 NKK524492:NKN524492 NUG524492:NUJ524492 OEC524492:OEF524492 ONY524492:OOB524492 OXU524492:OXX524492 PHQ524492:PHT524492 PRM524492:PRP524492 QBI524492:QBL524492 QLE524492:QLH524492 QVA524492:QVD524492 REW524492:REZ524492 ROS524492:ROV524492 RYO524492:RYR524492 SIK524492:SIN524492 SSG524492:SSJ524492 TCC524492:TCF524492 TLY524492:TMB524492 TVU524492:TVX524492 UFQ524492:UFT524492 UPM524492:UPP524492 UZI524492:UZL524492 VJE524492:VJH524492 VTA524492:VTD524492 WCW524492:WCZ524492 WMS524492:WMV524492 WWO524492:WWR524492 AG590028:AJ590028 KC590028:KF590028 TY590028:UB590028 ADU590028:ADX590028 ANQ590028:ANT590028 AXM590028:AXP590028 BHI590028:BHL590028 BRE590028:BRH590028 CBA590028:CBD590028 CKW590028:CKZ590028 CUS590028:CUV590028 DEO590028:DER590028 DOK590028:DON590028 DYG590028:DYJ590028 EIC590028:EIF590028 ERY590028:ESB590028 FBU590028:FBX590028 FLQ590028:FLT590028 FVM590028:FVP590028 GFI590028:GFL590028 GPE590028:GPH590028 GZA590028:GZD590028 HIW590028:HIZ590028 HSS590028:HSV590028 ICO590028:ICR590028 IMK590028:IMN590028 IWG590028:IWJ590028 JGC590028:JGF590028 JPY590028:JQB590028 JZU590028:JZX590028 KJQ590028:KJT590028 KTM590028:KTP590028 LDI590028:LDL590028 LNE590028:LNH590028 LXA590028:LXD590028 MGW590028:MGZ590028 MQS590028:MQV590028 NAO590028:NAR590028 NKK590028:NKN590028 NUG590028:NUJ590028 OEC590028:OEF590028 ONY590028:OOB590028 OXU590028:OXX590028 PHQ590028:PHT590028 PRM590028:PRP590028 QBI590028:QBL590028 QLE590028:QLH590028 QVA590028:QVD590028 REW590028:REZ590028 ROS590028:ROV590028 RYO590028:RYR590028 SIK590028:SIN590028 SSG590028:SSJ590028 TCC590028:TCF590028 TLY590028:TMB590028 TVU590028:TVX590028 UFQ590028:UFT590028 UPM590028:UPP590028 UZI590028:UZL590028 VJE590028:VJH590028 VTA590028:VTD590028 WCW590028:WCZ590028 WMS590028:WMV590028 WWO590028:WWR590028 AG655564:AJ655564 KC655564:KF655564 TY655564:UB655564 ADU655564:ADX655564 ANQ655564:ANT655564 AXM655564:AXP655564 BHI655564:BHL655564 BRE655564:BRH655564 CBA655564:CBD655564 CKW655564:CKZ655564 CUS655564:CUV655564 DEO655564:DER655564 DOK655564:DON655564 DYG655564:DYJ655564 EIC655564:EIF655564 ERY655564:ESB655564 FBU655564:FBX655564 FLQ655564:FLT655564 FVM655564:FVP655564 GFI655564:GFL655564 GPE655564:GPH655564 GZA655564:GZD655564 HIW655564:HIZ655564 HSS655564:HSV655564 ICO655564:ICR655564 IMK655564:IMN655564 IWG655564:IWJ655564 JGC655564:JGF655564 JPY655564:JQB655564 JZU655564:JZX655564 KJQ655564:KJT655564 KTM655564:KTP655564 LDI655564:LDL655564 LNE655564:LNH655564 LXA655564:LXD655564 MGW655564:MGZ655564 MQS655564:MQV655564 NAO655564:NAR655564 NKK655564:NKN655564 NUG655564:NUJ655564 OEC655564:OEF655564 ONY655564:OOB655564 OXU655564:OXX655564 PHQ655564:PHT655564 PRM655564:PRP655564 QBI655564:QBL655564 QLE655564:QLH655564 QVA655564:QVD655564 REW655564:REZ655564 ROS655564:ROV655564 RYO655564:RYR655564 SIK655564:SIN655564 SSG655564:SSJ655564 TCC655564:TCF655564 TLY655564:TMB655564 TVU655564:TVX655564 UFQ655564:UFT655564 UPM655564:UPP655564 UZI655564:UZL655564 VJE655564:VJH655564 VTA655564:VTD655564 WCW655564:WCZ655564 WMS655564:WMV655564 WWO655564:WWR655564 AG721100:AJ721100 KC721100:KF721100 TY721100:UB721100 ADU721100:ADX721100 ANQ721100:ANT721100 AXM721100:AXP721100 BHI721100:BHL721100 BRE721100:BRH721100 CBA721100:CBD721100 CKW721100:CKZ721100 CUS721100:CUV721100 DEO721100:DER721100 DOK721100:DON721100 DYG721100:DYJ721100 EIC721100:EIF721100 ERY721100:ESB721100 FBU721100:FBX721100 FLQ721100:FLT721100 FVM721100:FVP721100 GFI721100:GFL721100 GPE721100:GPH721100 GZA721100:GZD721100 HIW721100:HIZ721100 HSS721100:HSV721100 ICO721100:ICR721100 IMK721100:IMN721100 IWG721100:IWJ721100 JGC721100:JGF721100 JPY721100:JQB721100 JZU721100:JZX721100 KJQ721100:KJT721100 KTM721100:KTP721100 LDI721100:LDL721100 LNE721100:LNH721100 LXA721100:LXD721100 MGW721100:MGZ721100 MQS721100:MQV721100 NAO721100:NAR721100 NKK721100:NKN721100 NUG721100:NUJ721100 OEC721100:OEF721100 ONY721100:OOB721100 OXU721100:OXX721100 PHQ721100:PHT721100 PRM721100:PRP721100 QBI721100:QBL721100 QLE721100:QLH721100 QVA721100:QVD721100 REW721100:REZ721100 ROS721100:ROV721100 RYO721100:RYR721100 SIK721100:SIN721100 SSG721100:SSJ721100 TCC721100:TCF721100 TLY721100:TMB721100 TVU721100:TVX721100 UFQ721100:UFT721100 UPM721100:UPP721100 UZI721100:UZL721100 VJE721100:VJH721100 VTA721100:VTD721100 WCW721100:WCZ721100 WMS721100:WMV721100 WWO721100:WWR721100 AG786636:AJ786636 KC786636:KF786636 TY786636:UB786636 ADU786636:ADX786636 ANQ786636:ANT786636 AXM786636:AXP786636 BHI786636:BHL786636 BRE786636:BRH786636 CBA786636:CBD786636 CKW786636:CKZ786636 CUS786636:CUV786636 DEO786636:DER786636 DOK786636:DON786636 DYG786636:DYJ786636 EIC786636:EIF786636 ERY786636:ESB786636 FBU786636:FBX786636 FLQ786636:FLT786636 FVM786636:FVP786636 GFI786636:GFL786636 GPE786636:GPH786636 GZA786636:GZD786636 HIW786636:HIZ786636 HSS786636:HSV786636 ICO786636:ICR786636 IMK786636:IMN786636 IWG786636:IWJ786636 JGC786636:JGF786636 JPY786636:JQB786636 JZU786636:JZX786636 KJQ786636:KJT786636 KTM786636:KTP786636 LDI786636:LDL786636 LNE786636:LNH786636 LXA786636:LXD786636 MGW786636:MGZ786636 MQS786636:MQV786636 NAO786636:NAR786636 NKK786636:NKN786636 NUG786636:NUJ786636 OEC786636:OEF786636 ONY786636:OOB786636 OXU786636:OXX786636 PHQ786636:PHT786636 PRM786636:PRP786636 QBI786636:QBL786636 QLE786636:QLH786636 QVA786636:QVD786636 REW786636:REZ786636 ROS786636:ROV786636 RYO786636:RYR786636 SIK786636:SIN786636 SSG786636:SSJ786636 TCC786636:TCF786636 TLY786636:TMB786636 TVU786636:TVX786636 UFQ786636:UFT786636 UPM786636:UPP786636 UZI786636:UZL786636 VJE786636:VJH786636 VTA786636:VTD786636 WCW786636:WCZ786636 WMS786636:WMV786636 WWO786636:WWR786636 AG852172:AJ852172 KC852172:KF852172 TY852172:UB852172 ADU852172:ADX852172 ANQ852172:ANT852172 AXM852172:AXP852172 BHI852172:BHL852172 BRE852172:BRH852172 CBA852172:CBD852172 CKW852172:CKZ852172 CUS852172:CUV852172 DEO852172:DER852172 DOK852172:DON852172 DYG852172:DYJ852172 EIC852172:EIF852172 ERY852172:ESB852172 FBU852172:FBX852172 FLQ852172:FLT852172 FVM852172:FVP852172 GFI852172:GFL852172 GPE852172:GPH852172 GZA852172:GZD852172 HIW852172:HIZ852172 HSS852172:HSV852172 ICO852172:ICR852172 IMK852172:IMN852172 IWG852172:IWJ852172 JGC852172:JGF852172 JPY852172:JQB852172 JZU852172:JZX852172 KJQ852172:KJT852172 KTM852172:KTP852172 LDI852172:LDL852172 LNE852172:LNH852172 LXA852172:LXD852172 MGW852172:MGZ852172 MQS852172:MQV852172 NAO852172:NAR852172 NKK852172:NKN852172 NUG852172:NUJ852172 OEC852172:OEF852172 ONY852172:OOB852172 OXU852172:OXX852172 PHQ852172:PHT852172 PRM852172:PRP852172 QBI852172:QBL852172 QLE852172:QLH852172 QVA852172:QVD852172 REW852172:REZ852172 ROS852172:ROV852172 RYO852172:RYR852172 SIK852172:SIN852172 SSG852172:SSJ852172 TCC852172:TCF852172 TLY852172:TMB852172 TVU852172:TVX852172 UFQ852172:UFT852172 UPM852172:UPP852172 UZI852172:UZL852172 VJE852172:VJH852172 VTA852172:VTD852172 WCW852172:WCZ852172 WMS852172:WMV852172 WWO852172:WWR852172 AG917708:AJ917708 KC917708:KF917708 TY917708:UB917708 ADU917708:ADX917708 ANQ917708:ANT917708 AXM917708:AXP917708 BHI917708:BHL917708 BRE917708:BRH917708 CBA917708:CBD917708 CKW917708:CKZ917708 CUS917708:CUV917708 DEO917708:DER917708 DOK917708:DON917708 DYG917708:DYJ917708 EIC917708:EIF917708 ERY917708:ESB917708 FBU917708:FBX917708 FLQ917708:FLT917708 FVM917708:FVP917708 GFI917708:GFL917708 GPE917708:GPH917708 GZA917708:GZD917708 HIW917708:HIZ917708 HSS917708:HSV917708 ICO917708:ICR917708 IMK917708:IMN917708 IWG917708:IWJ917708 JGC917708:JGF917708 JPY917708:JQB917708 JZU917708:JZX917708 KJQ917708:KJT917708 KTM917708:KTP917708 LDI917708:LDL917708 LNE917708:LNH917708 LXA917708:LXD917708 MGW917708:MGZ917708 MQS917708:MQV917708 NAO917708:NAR917708 NKK917708:NKN917708 NUG917708:NUJ917708 OEC917708:OEF917708 ONY917708:OOB917708 OXU917708:OXX917708 PHQ917708:PHT917708 PRM917708:PRP917708 QBI917708:QBL917708 QLE917708:QLH917708 QVA917708:QVD917708 REW917708:REZ917708 ROS917708:ROV917708 RYO917708:RYR917708 SIK917708:SIN917708 SSG917708:SSJ917708 TCC917708:TCF917708 TLY917708:TMB917708 TVU917708:TVX917708 UFQ917708:UFT917708 UPM917708:UPP917708 UZI917708:UZL917708 VJE917708:VJH917708 VTA917708:VTD917708 WCW917708:WCZ917708 WMS917708:WMV917708 WWO917708:WWR917708 AG983244:AJ983244 KC983244:KF983244 TY983244:UB983244 ADU983244:ADX983244 ANQ983244:ANT983244 AXM983244:AXP983244 BHI983244:BHL983244 BRE983244:BRH983244 CBA983244:CBD983244 CKW983244:CKZ983244 CUS983244:CUV983244 DEO983244:DER983244 DOK983244:DON983244 DYG983244:DYJ983244 EIC983244:EIF983244 ERY983244:ESB983244 FBU983244:FBX983244 FLQ983244:FLT983244 FVM983244:FVP983244 GFI983244:GFL983244 GPE983244:GPH983244 GZA983244:GZD983244 HIW983244:HIZ983244 HSS983244:HSV983244 ICO983244:ICR983244 IMK983244:IMN983244 IWG983244:IWJ983244 JGC983244:JGF983244 JPY983244:JQB983244 JZU983244:JZX983244 KJQ983244:KJT983244 KTM983244:KTP983244 LDI983244:LDL983244 LNE983244:LNH983244 LXA983244:LXD983244 MGW983244:MGZ983244 MQS983244:MQV983244 NAO983244:NAR983244 NKK983244:NKN983244 NUG983244:NUJ983244 OEC983244:OEF983244 ONY983244:OOB983244 OXU983244:OXX983244 PHQ983244:PHT983244 PRM983244:PRP983244 QBI983244:QBL983244 QLE983244:QLH983244 QVA983244:QVD983244 REW983244:REZ983244 ROS983244:ROV983244 RYO983244:RYR983244 SIK983244:SIN983244 SSG983244:SSJ983244 TCC983244:TCF983244 TLY983244:TMB983244 TVU983244:TVX983244 UFQ983244:UFT983244 UPM983244:UPP983244 UZI983244:UZL983244 VJE983244:VJH983244 VTA983244:VTD983244 WCW983244:WCZ983244 WMS983244:WMV983244 WWO983244:WWR983244 B225 IX225 ST225 ACP225 AML225 AWH225 BGD225 BPZ225 BZV225 CJR225 CTN225 DDJ225 DNF225 DXB225 EGX225 EQT225 FAP225 FKL225 FUH225 GED225 GNZ225 GXV225 HHR225 HRN225 IBJ225 ILF225 IVB225 JEX225 JOT225 JYP225 KIL225 KSH225 LCD225 LLZ225 LVV225 MFR225 MPN225 MZJ225 NJF225 NTB225 OCX225 OMT225 OWP225 PGL225 PQH225 QAD225 QJZ225 QTV225 RDR225 RNN225 RXJ225 SHF225 SRB225 TAX225 TKT225 TUP225 UEL225 UOH225 UYD225 VHZ225 VRV225 WBR225 WLN225 WVJ225 B65761 IX65761 ST65761 ACP65761 AML65761 AWH65761 BGD65761 BPZ65761 BZV65761 CJR65761 CTN65761 DDJ65761 DNF65761 DXB65761 EGX65761 EQT65761 FAP65761 FKL65761 FUH65761 GED65761 GNZ65761 GXV65761 HHR65761 HRN65761 IBJ65761 ILF65761 IVB65761 JEX65761 JOT65761 JYP65761 KIL65761 KSH65761 LCD65761 LLZ65761 LVV65761 MFR65761 MPN65761 MZJ65761 NJF65761 NTB65761 OCX65761 OMT65761 OWP65761 PGL65761 PQH65761 QAD65761 QJZ65761 QTV65761 RDR65761 RNN65761 RXJ65761 SHF65761 SRB65761 TAX65761 TKT65761 TUP65761 UEL65761 UOH65761 UYD65761 VHZ65761 VRV65761 WBR65761 WLN65761 WVJ65761 B131297 IX131297 ST131297 ACP131297 AML131297 AWH131297 BGD131297 BPZ131297 BZV131297 CJR131297 CTN131297 DDJ131297 DNF131297 DXB131297 EGX131297 EQT131297 FAP131297 FKL131297 FUH131297 GED131297 GNZ131297 GXV131297 HHR131297 HRN131297 IBJ131297 ILF131297 IVB131297 JEX131297 JOT131297 JYP131297 KIL131297 KSH131297 LCD131297 LLZ131297 LVV131297 MFR131297 MPN131297 MZJ131297 NJF131297 NTB131297 OCX131297 OMT131297 OWP131297 PGL131297 PQH131297 QAD131297 QJZ131297 QTV131297 RDR131297 RNN131297 RXJ131297 SHF131297 SRB131297 TAX131297 TKT131297 TUP131297 UEL131297 UOH131297 UYD131297 VHZ131297 VRV131297 WBR131297 WLN131297 WVJ131297 B196833 IX196833 ST196833 ACP196833 AML196833 AWH196833 BGD196833 BPZ196833 BZV196833 CJR196833 CTN196833 DDJ196833 DNF196833 DXB196833 EGX196833 EQT196833 FAP196833 FKL196833 FUH196833 GED196833 GNZ196833 GXV196833 HHR196833 HRN196833 IBJ196833 ILF196833 IVB196833 JEX196833 JOT196833 JYP196833 KIL196833 KSH196833 LCD196833 LLZ196833 LVV196833 MFR196833 MPN196833 MZJ196833 NJF196833 NTB196833 OCX196833 OMT196833 OWP196833 PGL196833 PQH196833 QAD196833 QJZ196833 QTV196833 RDR196833 RNN196833 RXJ196833 SHF196833 SRB196833 TAX196833 TKT196833 TUP196833 UEL196833 UOH196833 UYD196833 VHZ196833 VRV196833 WBR196833 WLN196833 WVJ196833 B262369 IX262369 ST262369 ACP262369 AML262369 AWH262369 BGD262369 BPZ262369 BZV262369 CJR262369 CTN262369 DDJ262369 DNF262369 DXB262369 EGX262369 EQT262369 FAP262369 FKL262369 FUH262369 GED262369 GNZ262369 GXV262369 HHR262369 HRN262369 IBJ262369 ILF262369 IVB262369 JEX262369 JOT262369 JYP262369 KIL262369 KSH262369 LCD262369 LLZ262369 LVV262369 MFR262369 MPN262369 MZJ262369 NJF262369 NTB262369 OCX262369 OMT262369 OWP262369 PGL262369 PQH262369 QAD262369 QJZ262369 QTV262369 RDR262369 RNN262369 RXJ262369 SHF262369 SRB262369 TAX262369 TKT262369 TUP262369 UEL262369 UOH262369 UYD262369 VHZ262369 VRV262369 WBR262369 WLN262369 WVJ262369 B327905 IX327905 ST327905 ACP327905 AML327905 AWH327905 BGD327905 BPZ327905 BZV327905 CJR327905 CTN327905 DDJ327905 DNF327905 DXB327905 EGX327905 EQT327905 FAP327905 FKL327905 FUH327905 GED327905 GNZ327905 GXV327905 HHR327905 HRN327905 IBJ327905 ILF327905 IVB327905 JEX327905 JOT327905 JYP327905 KIL327905 KSH327905 LCD327905 LLZ327905 LVV327905 MFR327905 MPN327905 MZJ327905 NJF327905 NTB327905 OCX327905 OMT327905 OWP327905 PGL327905 PQH327905 QAD327905 QJZ327905 QTV327905 RDR327905 RNN327905 RXJ327905 SHF327905 SRB327905 TAX327905 TKT327905 TUP327905 UEL327905 UOH327905 UYD327905 VHZ327905 VRV327905 WBR327905 WLN327905 WVJ327905 B393441 IX393441 ST393441 ACP393441 AML393441 AWH393441 BGD393441 BPZ393441 BZV393441 CJR393441 CTN393441 DDJ393441 DNF393441 DXB393441 EGX393441 EQT393441 FAP393441 FKL393441 FUH393441 GED393441 GNZ393441 GXV393441 HHR393441 HRN393441 IBJ393441 ILF393441 IVB393441 JEX393441 JOT393441 JYP393441 KIL393441 KSH393441 LCD393441 LLZ393441 LVV393441 MFR393441 MPN393441 MZJ393441 NJF393441 NTB393441 OCX393441 OMT393441 OWP393441 PGL393441 PQH393441 QAD393441 QJZ393441 QTV393441 RDR393441 RNN393441 RXJ393441 SHF393441 SRB393441 TAX393441 TKT393441 TUP393441 UEL393441 UOH393441 UYD393441 VHZ393441 VRV393441 WBR393441 WLN393441 WVJ393441 B458977 IX458977 ST458977 ACP458977 AML458977 AWH458977 BGD458977 BPZ458977 BZV458977 CJR458977 CTN458977 DDJ458977 DNF458977 DXB458977 EGX458977 EQT458977 FAP458977 FKL458977 FUH458977 GED458977 GNZ458977 GXV458977 HHR458977 HRN458977 IBJ458977 ILF458977 IVB458977 JEX458977 JOT458977 JYP458977 KIL458977 KSH458977 LCD458977 LLZ458977 LVV458977 MFR458977 MPN458977 MZJ458977 NJF458977 NTB458977 OCX458977 OMT458977 OWP458977 PGL458977 PQH458977 QAD458977 QJZ458977 QTV458977 RDR458977 RNN458977 RXJ458977 SHF458977 SRB458977 TAX458977 TKT458977 TUP458977 UEL458977 UOH458977 UYD458977 VHZ458977 VRV458977 WBR458977 WLN458977 WVJ458977 B524513 IX524513 ST524513 ACP524513 AML524513 AWH524513 BGD524513 BPZ524513 BZV524513 CJR524513 CTN524513 DDJ524513 DNF524513 DXB524513 EGX524513 EQT524513 FAP524513 FKL524513 FUH524513 GED524513 GNZ524513 GXV524513 HHR524513 HRN524513 IBJ524513 ILF524513 IVB524513 JEX524513 JOT524513 JYP524513 KIL524513 KSH524513 LCD524513 LLZ524513 LVV524513 MFR524513 MPN524513 MZJ524513 NJF524513 NTB524513 OCX524513 OMT524513 OWP524513 PGL524513 PQH524513 QAD524513 QJZ524513 QTV524513 RDR524513 RNN524513 RXJ524513 SHF524513 SRB524513 TAX524513 TKT524513 TUP524513 UEL524513 UOH524513 UYD524513 VHZ524513 VRV524513 WBR524513 WLN524513 WVJ524513 B590049 IX590049 ST590049 ACP590049 AML590049 AWH590049 BGD590049 BPZ590049 BZV590049 CJR590049 CTN590049 DDJ590049 DNF590049 DXB590049 EGX590049 EQT590049 FAP590049 FKL590049 FUH590049 GED590049 GNZ590049 GXV590049 HHR590049 HRN590049 IBJ590049 ILF590049 IVB590049 JEX590049 JOT590049 JYP590049 KIL590049 KSH590049 LCD590049 LLZ590049 LVV590049 MFR590049 MPN590049 MZJ590049 NJF590049 NTB590049 OCX590049 OMT590049 OWP590049 PGL590049 PQH590049 QAD590049 QJZ590049 QTV590049 RDR590049 RNN590049 RXJ590049 SHF590049 SRB590049 TAX590049 TKT590049 TUP590049 UEL590049 UOH590049 UYD590049 VHZ590049 VRV590049 WBR590049 WLN590049 WVJ590049 B655585 IX655585 ST655585 ACP655585 AML655585 AWH655585 BGD655585 BPZ655585 BZV655585 CJR655585 CTN655585 DDJ655585 DNF655585 DXB655585 EGX655585 EQT655585 FAP655585 FKL655585 FUH655585 GED655585 GNZ655585 GXV655585 HHR655585 HRN655585 IBJ655585 ILF655585 IVB655585 JEX655585 JOT655585 JYP655585 KIL655585 KSH655585 LCD655585 LLZ655585 LVV655585 MFR655585 MPN655585 MZJ655585 NJF655585 NTB655585 OCX655585 OMT655585 OWP655585 PGL655585 PQH655585 QAD655585 QJZ655585 QTV655585 RDR655585 RNN655585 RXJ655585 SHF655585 SRB655585 TAX655585 TKT655585 TUP655585 UEL655585 UOH655585 UYD655585 VHZ655585 VRV655585 WBR655585 WLN655585 WVJ655585 B721121 IX721121 ST721121 ACP721121 AML721121 AWH721121 BGD721121 BPZ721121 BZV721121 CJR721121 CTN721121 DDJ721121 DNF721121 DXB721121 EGX721121 EQT721121 FAP721121 FKL721121 FUH721121 GED721121 GNZ721121 GXV721121 HHR721121 HRN721121 IBJ721121 ILF721121 IVB721121 JEX721121 JOT721121 JYP721121 KIL721121 KSH721121 LCD721121 LLZ721121 LVV721121 MFR721121 MPN721121 MZJ721121 NJF721121 NTB721121 OCX721121 OMT721121 OWP721121 PGL721121 PQH721121 QAD721121 QJZ721121 QTV721121 RDR721121 RNN721121 RXJ721121 SHF721121 SRB721121 TAX721121 TKT721121 TUP721121 UEL721121 UOH721121 UYD721121 VHZ721121 VRV721121 WBR721121 WLN721121 WVJ721121 B786657 IX786657 ST786657 ACP786657 AML786657 AWH786657 BGD786657 BPZ786657 BZV786657 CJR786657 CTN786657 DDJ786657 DNF786657 DXB786657 EGX786657 EQT786657 FAP786657 FKL786657 FUH786657 GED786657 GNZ786657 GXV786657 HHR786657 HRN786657 IBJ786657 ILF786657 IVB786657 JEX786657 JOT786657 JYP786657 KIL786657 KSH786657 LCD786657 LLZ786657 LVV786657 MFR786657 MPN786657 MZJ786657 NJF786657 NTB786657 OCX786657 OMT786657 OWP786657 PGL786657 PQH786657 QAD786657 QJZ786657 QTV786657 RDR786657 RNN786657 RXJ786657 SHF786657 SRB786657 TAX786657 TKT786657 TUP786657 UEL786657 UOH786657 UYD786657 VHZ786657 VRV786657 WBR786657 WLN786657 WVJ786657 B852193 IX852193 ST852193 ACP852193 AML852193 AWH852193 BGD852193 BPZ852193 BZV852193 CJR852193 CTN852193 DDJ852193 DNF852193 DXB852193 EGX852193 EQT852193 FAP852193 FKL852193 FUH852193 GED852193 GNZ852193 GXV852193 HHR852193 HRN852193 IBJ852193 ILF852193 IVB852193 JEX852193 JOT852193 JYP852193 KIL852193 KSH852193 LCD852193 LLZ852193 LVV852193 MFR852193 MPN852193 MZJ852193 NJF852193 NTB852193 OCX852193 OMT852193 OWP852193 PGL852193 PQH852193 QAD852193 QJZ852193 QTV852193 RDR852193 RNN852193 RXJ852193 SHF852193 SRB852193 TAX852193 TKT852193 TUP852193 UEL852193 UOH852193 UYD852193 VHZ852193 VRV852193 WBR852193 WLN852193 WVJ852193 B917729 IX917729 ST917729 ACP917729 AML917729 AWH917729 BGD917729 BPZ917729 BZV917729 CJR917729 CTN917729 DDJ917729 DNF917729 DXB917729 EGX917729 EQT917729 FAP917729 FKL917729 FUH917729 GED917729 GNZ917729 GXV917729 HHR917729 HRN917729 IBJ917729 ILF917729 IVB917729 JEX917729 JOT917729 JYP917729 KIL917729 KSH917729 LCD917729 LLZ917729 LVV917729 MFR917729 MPN917729 MZJ917729 NJF917729 NTB917729 OCX917729 OMT917729 OWP917729 PGL917729 PQH917729 QAD917729 QJZ917729 QTV917729 RDR917729 RNN917729 RXJ917729 SHF917729 SRB917729 TAX917729 TKT917729 TUP917729 UEL917729 UOH917729 UYD917729 VHZ917729 VRV917729 WBR917729 WLN917729 WVJ917729 B983265 IX983265 ST983265 ACP983265 AML983265 AWH983265 BGD983265 BPZ983265 BZV983265 CJR983265 CTN983265 DDJ983265 DNF983265 DXB983265 EGX983265 EQT983265 FAP983265 FKL983265 FUH983265 GED983265 GNZ983265 GXV983265 HHR983265 HRN983265 IBJ983265 ILF983265 IVB983265 JEX983265 JOT983265 JYP983265 KIL983265 KSH983265 LCD983265 LLZ983265 LVV983265 MFR983265 MPN983265 MZJ983265 NJF983265 NTB983265 OCX983265 OMT983265 OWP983265 PGL983265 PQH983265 QAD983265 QJZ983265 QTV983265 RDR983265 RNN983265 RXJ983265 SHF983265 SRB983265 TAX983265 TKT983265 TUP983265 UEL983265 UOH983265 UYD983265 VHZ983265 VRV983265 WBR983265 WLN983265 WVJ983265 B228 IX228 ST228 ACP228 AML228 AWH228 BGD228 BPZ228 BZV228 CJR228 CTN228 DDJ228 DNF228 DXB228 EGX228 EQT228 FAP228 FKL228 FUH228 GED228 GNZ228 GXV228 HHR228 HRN228 IBJ228 ILF228 IVB228 JEX228 JOT228 JYP228 KIL228 KSH228 LCD228 LLZ228 LVV228 MFR228 MPN228 MZJ228 NJF228 NTB228 OCX228 OMT228 OWP228 PGL228 PQH228 QAD228 QJZ228 QTV228 RDR228 RNN228 RXJ228 SHF228 SRB228 TAX228 TKT228 TUP228 UEL228 UOH228 UYD228 VHZ228 VRV228 WBR228 WLN228 WVJ228 B65764 IX65764 ST65764 ACP65764 AML65764 AWH65764 BGD65764 BPZ65764 BZV65764 CJR65764 CTN65764 DDJ65764 DNF65764 DXB65764 EGX65764 EQT65764 FAP65764 FKL65764 FUH65764 GED65764 GNZ65764 GXV65764 HHR65764 HRN65764 IBJ65764 ILF65764 IVB65764 JEX65764 JOT65764 JYP65764 KIL65764 KSH65764 LCD65764 LLZ65764 LVV65764 MFR65764 MPN65764 MZJ65764 NJF65764 NTB65764 OCX65764 OMT65764 OWP65764 PGL65764 PQH65764 QAD65764 QJZ65764 QTV65764 RDR65764 RNN65764 RXJ65764 SHF65764 SRB65764 TAX65764 TKT65764 TUP65764 UEL65764 UOH65764 UYD65764 VHZ65764 VRV65764 WBR65764 WLN65764 WVJ65764 B131300 IX131300 ST131300 ACP131300 AML131300 AWH131300 BGD131300 BPZ131300 BZV131300 CJR131300 CTN131300 DDJ131300 DNF131300 DXB131300 EGX131300 EQT131300 FAP131300 FKL131300 FUH131300 GED131300 GNZ131300 GXV131300 HHR131300 HRN131300 IBJ131300 ILF131300 IVB131300 JEX131300 JOT131300 JYP131300 KIL131300 KSH131300 LCD131300 LLZ131300 LVV131300 MFR131300 MPN131300 MZJ131300 NJF131300 NTB131300 OCX131300 OMT131300 OWP131300 PGL131300 PQH131300 QAD131300 QJZ131300 QTV131300 RDR131300 RNN131300 RXJ131300 SHF131300 SRB131300 TAX131300 TKT131300 TUP131300 UEL131300 UOH131300 UYD131300 VHZ131300 VRV131300 WBR131300 WLN131300 WVJ131300 B196836 IX196836 ST196836 ACP196836 AML196836 AWH196836 BGD196836 BPZ196836 BZV196836 CJR196836 CTN196836 DDJ196836 DNF196836 DXB196836 EGX196836 EQT196836 FAP196836 FKL196836 FUH196836 GED196836 GNZ196836 GXV196836 HHR196836 HRN196836 IBJ196836 ILF196836 IVB196836 JEX196836 JOT196836 JYP196836 KIL196836 KSH196836 LCD196836 LLZ196836 LVV196836 MFR196836 MPN196836 MZJ196836 NJF196836 NTB196836 OCX196836 OMT196836 OWP196836 PGL196836 PQH196836 QAD196836 QJZ196836 QTV196836 RDR196836 RNN196836 RXJ196836 SHF196836 SRB196836 TAX196836 TKT196836 TUP196836 UEL196836 UOH196836 UYD196836 VHZ196836 VRV196836 WBR196836 WLN196836 WVJ196836 B262372 IX262372 ST262372 ACP262372 AML262372 AWH262372 BGD262372 BPZ262372 BZV262372 CJR262372 CTN262372 DDJ262372 DNF262372 DXB262372 EGX262372 EQT262372 FAP262372 FKL262372 FUH262372 GED262372 GNZ262372 GXV262372 HHR262372 HRN262372 IBJ262372 ILF262372 IVB262372 JEX262372 JOT262372 JYP262372 KIL262372 KSH262372 LCD262372 LLZ262372 LVV262372 MFR262372 MPN262372 MZJ262372 NJF262372 NTB262372 OCX262372 OMT262372 OWP262372 PGL262372 PQH262372 QAD262372 QJZ262372 QTV262372 RDR262372 RNN262372 RXJ262372 SHF262372 SRB262372 TAX262372 TKT262372 TUP262372 UEL262372 UOH262372 UYD262372 VHZ262372 VRV262372 WBR262372 WLN262372 WVJ262372 B327908 IX327908 ST327908 ACP327908 AML327908 AWH327908 BGD327908 BPZ327908 BZV327908 CJR327908 CTN327908 DDJ327908 DNF327908 DXB327908 EGX327908 EQT327908 FAP327908 FKL327908 FUH327908 GED327908 GNZ327908 GXV327908 HHR327908 HRN327908 IBJ327908 ILF327908 IVB327908 JEX327908 JOT327908 JYP327908 KIL327908 KSH327908 LCD327908 LLZ327908 LVV327908 MFR327908 MPN327908 MZJ327908 NJF327908 NTB327908 OCX327908 OMT327908 OWP327908 PGL327908 PQH327908 QAD327908 QJZ327908 QTV327908 RDR327908 RNN327908 RXJ327908 SHF327908 SRB327908 TAX327908 TKT327908 TUP327908 UEL327908 UOH327908 UYD327908 VHZ327908 VRV327908 WBR327908 WLN327908 WVJ327908 B393444 IX393444 ST393444 ACP393444 AML393444 AWH393444 BGD393444 BPZ393444 BZV393444 CJR393444 CTN393444 DDJ393444 DNF393444 DXB393444 EGX393444 EQT393444 FAP393444 FKL393444 FUH393444 GED393444 GNZ393444 GXV393444 HHR393444 HRN393444 IBJ393444 ILF393444 IVB393444 JEX393444 JOT393444 JYP393444 KIL393444 KSH393444 LCD393444 LLZ393444 LVV393444 MFR393444 MPN393444 MZJ393444 NJF393444 NTB393444 OCX393444 OMT393444 OWP393444 PGL393444 PQH393444 QAD393444 QJZ393444 QTV393444 RDR393444 RNN393444 RXJ393444 SHF393444 SRB393444 TAX393444 TKT393444 TUP393444 UEL393444 UOH393444 UYD393444 VHZ393444 VRV393444 WBR393444 WLN393444 WVJ393444 B458980 IX458980 ST458980 ACP458980 AML458980 AWH458980 BGD458980 BPZ458980 BZV458980 CJR458980 CTN458980 DDJ458980 DNF458980 DXB458980 EGX458980 EQT458980 FAP458980 FKL458980 FUH458980 GED458980 GNZ458980 GXV458980 HHR458980 HRN458980 IBJ458980 ILF458980 IVB458980 JEX458980 JOT458980 JYP458980 KIL458980 KSH458980 LCD458980 LLZ458980 LVV458980 MFR458980 MPN458980 MZJ458980 NJF458980 NTB458980 OCX458980 OMT458980 OWP458980 PGL458980 PQH458980 QAD458980 QJZ458980 QTV458980 RDR458980 RNN458980 RXJ458980 SHF458980 SRB458980 TAX458980 TKT458980 TUP458980 UEL458980 UOH458980 UYD458980 VHZ458980 VRV458980 WBR458980 WLN458980 WVJ458980 B524516 IX524516 ST524516 ACP524516 AML524516 AWH524516 BGD524516 BPZ524516 BZV524516 CJR524516 CTN524516 DDJ524516 DNF524516 DXB524516 EGX524516 EQT524516 FAP524516 FKL524516 FUH524516 GED524516 GNZ524516 GXV524516 HHR524516 HRN524516 IBJ524516 ILF524516 IVB524516 JEX524516 JOT524516 JYP524516 KIL524516 KSH524516 LCD524516 LLZ524516 LVV524516 MFR524516 MPN524516 MZJ524516 NJF524516 NTB524516 OCX524516 OMT524516 OWP524516 PGL524516 PQH524516 QAD524516 QJZ524516 QTV524516 RDR524516 RNN524516 RXJ524516 SHF524516 SRB524516 TAX524516 TKT524516 TUP524516 UEL524516 UOH524516 UYD524516 VHZ524516 VRV524516 WBR524516 WLN524516 WVJ524516 B590052 IX590052 ST590052 ACP590052 AML590052 AWH590052 BGD590052 BPZ590052 BZV590052 CJR590052 CTN590052 DDJ590052 DNF590052 DXB590052 EGX590052 EQT590052 FAP590052 FKL590052 FUH590052 GED590052 GNZ590052 GXV590052 HHR590052 HRN590052 IBJ590052 ILF590052 IVB590052 JEX590052 JOT590052 JYP590052 KIL590052 KSH590052 LCD590052 LLZ590052 LVV590052 MFR590052 MPN590052 MZJ590052 NJF590052 NTB590052 OCX590052 OMT590052 OWP590052 PGL590052 PQH590052 QAD590052 QJZ590052 QTV590052 RDR590052 RNN590052 RXJ590052 SHF590052 SRB590052 TAX590052 TKT590052 TUP590052 UEL590052 UOH590052 UYD590052 VHZ590052 VRV590052 WBR590052 WLN590052 WVJ590052 B655588 IX655588 ST655588 ACP655588 AML655588 AWH655588 BGD655588 BPZ655588 BZV655588 CJR655588 CTN655588 DDJ655588 DNF655588 DXB655588 EGX655588 EQT655588 FAP655588 FKL655588 FUH655588 GED655588 GNZ655588 GXV655588 HHR655588 HRN655588 IBJ655588 ILF655588 IVB655588 JEX655588 JOT655588 JYP655588 KIL655588 KSH655588 LCD655588 LLZ655588 LVV655588 MFR655588 MPN655588 MZJ655588 NJF655588 NTB655588 OCX655588 OMT655588 OWP655588 PGL655588 PQH655588 QAD655588 QJZ655588 QTV655588 RDR655588 RNN655588 RXJ655588 SHF655588 SRB655588 TAX655588 TKT655588 TUP655588 UEL655588 UOH655588 UYD655588 VHZ655588 VRV655588 WBR655588 WLN655588 WVJ655588 B721124 IX721124 ST721124 ACP721124 AML721124 AWH721124 BGD721124 BPZ721124 BZV721124 CJR721124 CTN721124 DDJ721124 DNF721124 DXB721124 EGX721124 EQT721124 FAP721124 FKL721124 FUH721124 GED721124 GNZ721124 GXV721124 HHR721124 HRN721124 IBJ721124 ILF721124 IVB721124 JEX721124 JOT721124 JYP721124 KIL721124 KSH721124 LCD721124 LLZ721124 LVV721124 MFR721124 MPN721124 MZJ721124 NJF721124 NTB721124 OCX721124 OMT721124 OWP721124 PGL721124 PQH721124 QAD721124 QJZ721124 QTV721124 RDR721124 RNN721124 RXJ721124 SHF721124 SRB721124 TAX721124 TKT721124 TUP721124 UEL721124 UOH721124 UYD721124 VHZ721124 VRV721124 WBR721124 WLN721124 WVJ721124 B786660 IX786660 ST786660 ACP786660 AML786660 AWH786660 BGD786660 BPZ786660 BZV786660 CJR786660 CTN786660 DDJ786660 DNF786660 DXB786660 EGX786660 EQT786660 FAP786660 FKL786660 FUH786660 GED786660 GNZ786660 GXV786660 HHR786660 HRN786660 IBJ786660 ILF786660 IVB786660 JEX786660 JOT786660 JYP786660 KIL786660 KSH786660 LCD786660 LLZ786660 LVV786660 MFR786660 MPN786660 MZJ786660 NJF786660 NTB786660 OCX786660 OMT786660 OWP786660 PGL786660 PQH786660 QAD786660 QJZ786660 QTV786660 RDR786660 RNN786660 RXJ786660 SHF786660 SRB786660 TAX786660 TKT786660 TUP786660 UEL786660 UOH786660 UYD786660 VHZ786660 VRV786660 WBR786660 WLN786660 WVJ786660 B852196 IX852196 ST852196 ACP852196 AML852196 AWH852196 BGD852196 BPZ852196 BZV852196 CJR852196 CTN852196 DDJ852196 DNF852196 DXB852196 EGX852196 EQT852196 FAP852196 FKL852196 FUH852196 GED852196 GNZ852196 GXV852196 HHR852196 HRN852196 IBJ852196 ILF852196 IVB852196 JEX852196 JOT852196 JYP852196 KIL852196 KSH852196 LCD852196 LLZ852196 LVV852196 MFR852196 MPN852196 MZJ852196 NJF852196 NTB852196 OCX852196 OMT852196 OWP852196 PGL852196 PQH852196 QAD852196 QJZ852196 QTV852196 RDR852196 RNN852196 RXJ852196 SHF852196 SRB852196 TAX852196 TKT852196 TUP852196 UEL852196 UOH852196 UYD852196 VHZ852196 VRV852196 WBR852196 WLN852196 WVJ852196 B917732 IX917732 ST917732 ACP917732 AML917732 AWH917732 BGD917732 BPZ917732 BZV917732 CJR917732 CTN917732 DDJ917732 DNF917732 DXB917732 EGX917732 EQT917732 FAP917732 FKL917732 FUH917732 GED917732 GNZ917732 GXV917732 HHR917732 HRN917732 IBJ917732 ILF917732 IVB917732 JEX917732 JOT917732 JYP917732 KIL917732 KSH917732 LCD917732 LLZ917732 LVV917732 MFR917732 MPN917732 MZJ917732 NJF917732 NTB917732 OCX917732 OMT917732 OWP917732 PGL917732 PQH917732 QAD917732 QJZ917732 QTV917732 RDR917732 RNN917732 RXJ917732 SHF917732 SRB917732 TAX917732 TKT917732 TUP917732 UEL917732 UOH917732 UYD917732 VHZ917732 VRV917732 WBR917732 WLN917732 WVJ917732 B983268 IX983268 ST983268 ACP983268 AML983268 AWH983268 BGD983268 BPZ983268 BZV983268 CJR983268 CTN983268 DDJ983268 DNF983268 DXB983268 EGX983268 EQT983268 FAP983268 FKL983268 FUH983268 GED983268 GNZ983268 GXV983268 HHR983268 HRN983268 IBJ983268 ILF983268 IVB983268 JEX983268 JOT983268 JYP983268 KIL983268 KSH983268 LCD983268 LLZ983268 LVV983268 MFR983268 MPN983268 MZJ983268 NJF983268 NTB983268 OCX983268 OMT983268 OWP983268 PGL983268 PQH983268 QAD983268 QJZ983268 QTV983268 RDR983268 RNN983268 RXJ983268 SHF983268 SRB983268 TAX983268 TKT983268 TUP983268 UEL983268 UOH983268 UYD983268 VHZ983268 VRV983268 WBR983268 WLN983268 WVJ983268 E225 JA225 SW225 ACS225 AMO225 AWK225 BGG225 BQC225 BZY225 CJU225 CTQ225 DDM225 DNI225 DXE225 EHA225 EQW225 FAS225 FKO225 FUK225 GEG225 GOC225 GXY225 HHU225 HRQ225 IBM225 ILI225 IVE225 JFA225 JOW225 JYS225 KIO225 KSK225 LCG225 LMC225 LVY225 MFU225 MPQ225 MZM225 NJI225 NTE225 ODA225 OMW225 OWS225 PGO225 PQK225 QAG225 QKC225 QTY225 RDU225 RNQ225 RXM225 SHI225 SRE225 TBA225 TKW225 TUS225 UEO225 UOK225 UYG225 VIC225 VRY225 WBU225 WLQ225 WVM225 E65761 JA65761 SW65761 ACS65761 AMO65761 AWK65761 BGG65761 BQC65761 BZY65761 CJU65761 CTQ65761 DDM65761 DNI65761 DXE65761 EHA65761 EQW65761 FAS65761 FKO65761 FUK65761 GEG65761 GOC65761 GXY65761 HHU65761 HRQ65761 IBM65761 ILI65761 IVE65761 JFA65761 JOW65761 JYS65761 KIO65761 KSK65761 LCG65761 LMC65761 LVY65761 MFU65761 MPQ65761 MZM65761 NJI65761 NTE65761 ODA65761 OMW65761 OWS65761 PGO65761 PQK65761 QAG65761 QKC65761 QTY65761 RDU65761 RNQ65761 RXM65761 SHI65761 SRE65761 TBA65761 TKW65761 TUS65761 UEO65761 UOK65761 UYG65761 VIC65761 VRY65761 WBU65761 WLQ65761 WVM65761 E131297 JA131297 SW131297 ACS131297 AMO131297 AWK131297 BGG131297 BQC131297 BZY131297 CJU131297 CTQ131297 DDM131297 DNI131297 DXE131297 EHA131297 EQW131297 FAS131297 FKO131297 FUK131297 GEG131297 GOC131297 GXY131297 HHU131297 HRQ131297 IBM131297 ILI131297 IVE131297 JFA131297 JOW131297 JYS131297 KIO131297 KSK131297 LCG131297 LMC131297 LVY131297 MFU131297 MPQ131297 MZM131297 NJI131297 NTE131297 ODA131297 OMW131297 OWS131297 PGO131297 PQK131297 QAG131297 QKC131297 QTY131297 RDU131297 RNQ131297 RXM131297 SHI131297 SRE131297 TBA131297 TKW131297 TUS131297 UEO131297 UOK131297 UYG131297 VIC131297 VRY131297 WBU131297 WLQ131297 WVM131297 E196833 JA196833 SW196833 ACS196833 AMO196833 AWK196833 BGG196833 BQC196833 BZY196833 CJU196833 CTQ196833 DDM196833 DNI196833 DXE196833 EHA196833 EQW196833 FAS196833 FKO196833 FUK196833 GEG196833 GOC196833 GXY196833 HHU196833 HRQ196833 IBM196833 ILI196833 IVE196833 JFA196833 JOW196833 JYS196833 KIO196833 KSK196833 LCG196833 LMC196833 LVY196833 MFU196833 MPQ196833 MZM196833 NJI196833 NTE196833 ODA196833 OMW196833 OWS196833 PGO196833 PQK196833 QAG196833 QKC196833 QTY196833 RDU196833 RNQ196833 RXM196833 SHI196833 SRE196833 TBA196833 TKW196833 TUS196833 UEO196833 UOK196833 UYG196833 VIC196833 VRY196833 WBU196833 WLQ196833 WVM196833 E262369 JA262369 SW262369 ACS262369 AMO262369 AWK262369 BGG262369 BQC262369 BZY262369 CJU262369 CTQ262369 DDM262369 DNI262369 DXE262369 EHA262369 EQW262369 FAS262369 FKO262369 FUK262369 GEG262369 GOC262369 GXY262369 HHU262369 HRQ262369 IBM262369 ILI262369 IVE262369 JFA262369 JOW262369 JYS262369 KIO262369 KSK262369 LCG262369 LMC262369 LVY262369 MFU262369 MPQ262369 MZM262369 NJI262369 NTE262369 ODA262369 OMW262369 OWS262369 PGO262369 PQK262369 QAG262369 QKC262369 QTY262369 RDU262369 RNQ262369 RXM262369 SHI262369 SRE262369 TBA262369 TKW262369 TUS262369 UEO262369 UOK262369 UYG262369 VIC262369 VRY262369 WBU262369 WLQ262369 WVM262369 E327905 JA327905 SW327905 ACS327905 AMO327905 AWK327905 BGG327905 BQC327905 BZY327905 CJU327905 CTQ327905 DDM327905 DNI327905 DXE327905 EHA327905 EQW327905 FAS327905 FKO327905 FUK327905 GEG327905 GOC327905 GXY327905 HHU327905 HRQ327905 IBM327905 ILI327905 IVE327905 JFA327905 JOW327905 JYS327905 KIO327905 KSK327905 LCG327905 LMC327905 LVY327905 MFU327905 MPQ327905 MZM327905 NJI327905 NTE327905 ODA327905 OMW327905 OWS327905 PGO327905 PQK327905 QAG327905 QKC327905 QTY327905 RDU327905 RNQ327905 RXM327905 SHI327905 SRE327905 TBA327905 TKW327905 TUS327905 UEO327905 UOK327905 UYG327905 VIC327905 VRY327905 WBU327905 WLQ327905 WVM327905 E393441 JA393441 SW393441 ACS393441 AMO393441 AWK393441 BGG393441 BQC393441 BZY393441 CJU393441 CTQ393441 DDM393441 DNI393441 DXE393441 EHA393441 EQW393441 FAS393441 FKO393441 FUK393441 GEG393441 GOC393441 GXY393441 HHU393441 HRQ393441 IBM393441 ILI393441 IVE393441 JFA393441 JOW393441 JYS393441 KIO393441 KSK393441 LCG393441 LMC393441 LVY393441 MFU393441 MPQ393441 MZM393441 NJI393441 NTE393441 ODA393441 OMW393441 OWS393441 PGO393441 PQK393441 QAG393441 QKC393441 QTY393441 RDU393441 RNQ393441 RXM393441 SHI393441 SRE393441 TBA393441 TKW393441 TUS393441 UEO393441 UOK393441 UYG393441 VIC393441 VRY393441 WBU393441 WLQ393441 WVM393441 E458977 JA458977 SW458977 ACS458977 AMO458977 AWK458977 BGG458977 BQC458977 BZY458977 CJU458977 CTQ458977 DDM458977 DNI458977 DXE458977 EHA458977 EQW458977 FAS458977 FKO458977 FUK458977 GEG458977 GOC458977 GXY458977 HHU458977 HRQ458977 IBM458977 ILI458977 IVE458977 JFA458977 JOW458977 JYS458977 KIO458977 KSK458977 LCG458977 LMC458977 LVY458977 MFU458977 MPQ458977 MZM458977 NJI458977 NTE458977 ODA458977 OMW458977 OWS458977 PGO458977 PQK458977 QAG458977 QKC458977 QTY458977 RDU458977 RNQ458977 RXM458977 SHI458977 SRE458977 TBA458977 TKW458977 TUS458977 UEO458977 UOK458977 UYG458977 VIC458977 VRY458977 WBU458977 WLQ458977 WVM458977 E524513 JA524513 SW524513 ACS524513 AMO524513 AWK524513 BGG524513 BQC524513 BZY524513 CJU524513 CTQ524513 DDM524513 DNI524513 DXE524513 EHA524513 EQW524513 FAS524513 FKO524513 FUK524513 GEG524513 GOC524513 GXY524513 HHU524513 HRQ524513 IBM524513 ILI524513 IVE524513 JFA524513 JOW524513 JYS524513 KIO524513 KSK524513 LCG524513 LMC524513 LVY524513 MFU524513 MPQ524513 MZM524513 NJI524513 NTE524513 ODA524513 OMW524513 OWS524513 PGO524513 PQK524513 QAG524513 QKC524513 QTY524513 RDU524513 RNQ524513 RXM524513 SHI524513 SRE524513 TBA524513 TKW524513 TUS524513 UEO524513 UOK524513 UYG524513 VIC524513 VRY524513 WBU524513 WLQ524513 WVM524513 E590049 JA590049 SW590049 ACS590049 AMO590049 AWK590049 BGG590049 BQC590049 BZY590049 CJU590049 CTQ590049 DDM590049 DNI590049 DXE590049 EHA590049 EQW590049 FAS590049 FKO590049 FUK590049 GEG590049 GOC590049 GXY590049 HHU590049 HRQ590049 IBM590049 ILI590049 IVE590049 JFA590049 JOW590049 JYS590049 KIO590049 KSK590049 LCG590049 LMC590049 LVY590049 MFU590049 MPQ590049 MZM590049 NJI590049 NTE590049 ODA590049 OMW590049 OWS590049 PGO590049 PQK590049 QAG590049 QKC590049 QTY590049 RDU590049 RNQ590049 RXM590049 SHI590049 SRE590049 TBA590049 TKW590049 TUS590049 UEO590049 UOK590049 UYG590049 VIC590049 VRY590049 WBU590049 WLQ590049 WVM590049 E655585 JA655585 SW655585 ACS655585 AMO655585 AWK655585 BGG655585 BQC655585 BZY655585 CJU655585 CTQ655585 DDM655585 DNI655585 DXE655585 EHA655585 EQW655585 FAS655585 FKO655585 FUK655585 GEG655585 GOC655585 GXY655585 HHU655585 HRQ655585 IBM655585 ILI655585 IVE655585 JFA655585 JOW655585 JYS655585 KIO655585 KSK655585 LCG655585 LMC655585 LVY655585 MFU655585 MPQ655585 MZM655585 NJI655585 NTE655585 ODA655585 OMW655585 OWS655585 PGO655585 PQK655585 QAG655585 QKC655585 QTY655585 RDU655585 RNQ655585 RXM655585 SHI655585 SRE655585 TBA655585 TKW655585 TUS655585 UEO655585 UOK655585 UYG655585 VIC655585 VRY655585 WBU655585 WLQ655585 WVM655585 E721121 JA721121 SW721121 ACS721121 AMO721121 AWK721121 BGG721121 BQC721121 BZY721121 CJU721121 CTQ721121 DDM721121 DNI721121 DXE721121 EHA721121 EQW721121 FAS721121 FKO721121 FUK721121 GEG721121 GOC721121 GXY721121 HHU721121 HRQ721121 IBM721121 ILI721121 IVE721121 JFA721121 JOW721121 JYS721121 KIO721121 KSK721121 LCG721121 LMC721121 LVY721121 MFU721121 MPQ721121 MZM721121 NJI721121 NTE721121 ODA721121 OMW721121 OWS721121 PGO721121 PQK721121 QAG721121 QKC721121 QTY721121 RDU721121 RNQ721121 RXM721121 SHI721121 SRE721121 TBA721121 TKW721121 TUS721121 UEO721121 UOK721121 UYG721121 VIC721121 VRY721121 WBU721121 WLQ721121 WVM721121 E786657 JA786657 SW786657 ACS786657 AMO786657 AWK786657 BGG786657 BQC786657 BZY786657 CJU786657 CTQ786657 DDM786657 DNI786657 DXE786657 EHA786657 EQW786657 FAS786657 FKO786657 FUK786657 GEG786657 GOC786657 GXY786657 HHU786657 HRQ786657 IBM786657 ILI786657 IVE786657 JFA786657 JOW786657 JYS786657 KIO786657 KSK786657 LCG786657 LMC786657 LVY786657 MFU786657 MPQ786657 MZM786657 NJI786657 NTE786657 ODA786657 OMW786657 OWS786657 PGO786657 PQK786657 QAG786657 QKC786657 QTY786657 RDU786657 RNQ786657 RXM786657 SHI786657 SRE786657 TBA786657 TKW786657 TUS786657 UEO786657 UOK786657 UYG786657 VIC786657 VRY786657 WBU786657 WLQ786657 WVM786657 E852193 JA852193 SW852193 ACS852193 AMO852193 AWK852193 BGG852193 BQC852193 BZY852193 CJU852193 CTQ852193 DDM852193 DNI852193 DXE852193 EHA852193 EQW852193 FAS852193 FKO852193 FUK852193 GEG852193 GOC852193 GXY852193 HHU852193 HRQ852193 IBM852193 ILI852193 IVE852193 JFA852193 JOW852193 JYS852193 KIO852193 KSK852193 LCG852193 LMC852193 LVY852193 MFU852193 MPQ852193 MZM852193 NJI852193 NTE852193 ODA852193 OMW852193 OWS852193 PGO852193 PQK852193 QAG852193 QKC852193 QTY852193 RDU852193 RNQ852193 RXM852193 SHI852193 SRE852193 TBA852193 TKW852193 TUS852193 UEO852193 UOK852193 UYG852193 VIC852193 VRY852193 WBU852193 WLQ852193 WVM852193 E917729 JA917729 SW917729 ACS917729 AMO917729 AWK917729 BGG917729 BQC917729 BZY917729 CJU917729 CTQ917729 DDM917729 DNI917729 DXE917729 EHA917729 EQW917729 FAS917729 FKO917729 FUK917729 GEG917729 GOC917729 GXY917729 HHU917729 HRQ917729 IBM917729 ILI917729 IVE917729 JFA917729 JOW917729 JYS917729 KIO917729 KSK917729 LCG917729 LMC917729 LVY917729 MFU917729 MPQ917729 MZM917729 NJI917729 NTE917729 ODA917729 OMW917729 OWS917729 PGO917729 PQK917729 QAG917729 QKC917729 QTY917729 RDU917729 RNQ917729 RXM917729 SHI917729 SRE917729 TBA917729 TKW917729 TUS917729 UEO917729 UOK917729 UYG917729 VIC917729 VRY917729 WBU917729 WLQ917729 WVM917729 E983265 JA983265 SW983265 ACS983265 AMO983265 AWK983265 BGG983265 BQC983265 BZY983265 CJU983265 CTQ983265 DDM983265 DNI983265 DXE983265 EHA983265 EQW983265 FAS983265 FKO983265 FUK983265 GEG983265 GOC983265 GXY983265 HHU983265 HRQ983265 IBM983265 ILI983265 IVE983265 JFA983265 JOW983265 JYS983265 KIO983265 KSK983265 LCG983265 LMC983265 LVY983265 MFU983265 MPQ983265 MZM983265 NJI983265 NTE983265 ODA983265 OMW983265 OWS983265 PGO983265 PQK983265 QAG983265 QKC983265 QTY983265 RDU983265 RNQ983265 RXM983265 SHI983265 SRE983265 TBA983265 TKW983265 TUS983265 UEO983265 UOK983265 UYG983265 VIC983265 VRY983265 WBU983265 WLQ983265 WVM983265 E228 JA228 SW228 ACS228 AMO228 AWK228 BGG228 BQC228 BZY228 CJU228 CTQ228 DDM228 DNI228 DXE228 EHA228 EQW228 FAS228 FKO228 FUK228 GEG228 GOC228 GXY228 HHU228 HRQ228 IBM228 ILI228 IVE228 JFA228 JOW228 JYS228 KIO228 KSK228 LCG228 LMC228 LVY228 MFU228 MPQ228 MZM228 NJI228 NTE228 ODA228 OMW228 OWS228 PGO228 PQK228 QAG228 QKC228 QTY228 RDU228 RNQ228 RXM228 SHI228 SRE228 TBA228 TKW228 TUS228 UEO228 UOK228 UYG228 VIC228 VRY228 WBU228 WLQ228 WVM228 E65764 JA65764 SW65764 ACS65764 AMO65764 AWK65764 BGG65764 BQC65764 BZY65764 CJU65764 CTQ65764 DDM65764 DNI65764 DXE65764 EHA65764 EQW65764 FAS65764 FKO65764 FUK65764 GEG65764 GOC65764 GXY65764 HHU65764 HRQ65764 IBM65764 ILI65764 IVE65764 JFA65764 JOW65764 JYS65764 KIO65764 KSK65764 LCG65764 LMC65764 LVY65764 MFU65764 MPQ65764 MZM65764 NJI65764 NTE65764 ODA65764 OMW65764 OWS65764 PGO65764 PQK65764 QAG65764 QKC65764 QTY65764 RDU65764 RNQ65764 RXM65764 SHI65764 SRE65764 TBA65764 TKW65764 TUS65764 UEO65764 UOK65764 UYG65764 VIC65764 VRY65764 WBU65764 WLQ65764 WVM65764 E131300 JA131300 SW131300 ACS131300 AMO131300 AWK131300 BGG131300 BQC131300 BZY131300 CJU131300 CTQ131300 DDM131300 DNI131300 DXE131300 EHA131300 EQW131300 FAS131300 FKO131300 FUK131300 GEG131300 GOC131300 GXY131300 HHU131300 HRQ131300 IBM131300 ILI131300 IVE131300 JFA131300 JOW131300 JYS131300 KIO131300 KSK131300 LCG131300 LMC131300 LVY131300 MFU131300 MPQ131300 MZM131300 NJI131300 NTE131300 ODA131300 OMW131300 OWS131300 PGO131300 PQK131300 QAG131300 QKC131300 QTY131300 RDU131300 RNQ131300 RXM131300 SHI131300 SRE131300 TBA131300 TKW131300 TUS131300 UEO131300 UOK131300 UYG131300 VIC131300 VRY131300 WBU131300 WLQ131300 WVM131300 E196836 JA196836 SW196836 ACS196836 AMO196836 AWK196836 BGG196836 BQC196836 BZY196836 CJU196836 CTQ196836 DDM196836 DNI196836 DXE196836 EHA196836 EQW196836 FAS196836 FKO196836 FUK196836 GEG196836 GOC196836 GXY196836 HHU196836 HRQ196836 IBM196836 ILI196836 IVE196836 JFA196836 JOW196836 JYS196836 KIO196836 KSK196836 LCG196836 LMC196836 LVY196836 MFU196836 MPQ196836 MZM196836 NJI196836 NTE196836 ODA196836 OMW196836 OWS196836 PGO196836 PQK196836 QAG196836 QKC196836 QTY196836 RDU196836 RNQ196836 RXM196836 SHI196836 SRE196836 TBA196836 TKW196836 TUS196836 UEO196836 UOK196836 UYG196836 VIC196836 VRY196836 WBU196836 WLQ196836 WVM196836 E262372 JA262372 SW262372 ACS262372 AMO262372 AWK262372 BGG262372 BQC262372 BZY262372 CJU262372 CTQ262372 DDM262372 DNI262372 DXE262372 EHA262372 EQW262372 FAS262372 FKO262372 FUK262372 GEG262372 GOC262372 GXY262372 HHU262372 HRQ262372 IBM262372 ILI262372 IVE262372 JFA262372 JOW262372 JYS262372 KIO262372 KSK262372 LCG262372 LMC262372 LVY262372 MFU262372 MPQ262372 MZM262372 NJI262372 NTE262372 ODA262372 OMW262372 OWS262372 PGO262372 PQK262372 QAG262372 QKC262372 QTY262372 RDU262372 RNQ262372 RXM262372 SHI262372 SRE262372 TBA262372 TKW262372 TUS262372 UEO262372 UOK262372 UYG262372 VIC262372 VRY262372 WBU262372 WLQ262372 WVM262372 E327908 JA327908 SW327908 ACS327908 AMO327908 AWK327908 BGG327908 BQC327908 BZY327908 CJU327908 CTQ327908 DDM327908 DNI327908 DXE327908 EHA327908 EQW327908 FAS327908 FKO327908 FUK327908 GEG327908 GOC327908 GXY327908 HHU327908 HRQ327908 IBM327908 ILI327908 IVE327908 JFA327908 JOW327908 JYS327908 KIO327908 KSK327908 LCG327908 LMC327908 LVY327908 MFU327908 MPQ327908 MZM327908 NJI327908 NTE327908 ODA327908 OMW327908 OWS327908 PGO327908 PQK327908 QAG327908 QKC327908 QTY327908 RDU327908 RNQ327908 RXM327908 SHI327908 SRE327908 TBA327908 TKW327908 TUS327908 UEO327908 UOK327908 UYG327908 VIC327908 VRY327908 WBU327908 WLQ327908 WVM327908 E393444 JA393444 SW393444 ACS393444 AMO393444 AWK393444 BGG393444 BQC393444 BZY393444 CJU393444 CTQ393444 DDM393444 DNI393444 DXE393444 EHA393444 EQW393444 FAS393444 FKO393444 FUK393444 GEG393444 GOC393444 GXY393444 HHU393444 HRQ393444 IBM393444 ILI393444 IVE393444 JFA393444 JOW393444 JYS393444 KIO393444 KSK393444 LCG393444 LMC393444 LVY393444 MFU393444 MPQ393444 MZM393444 NJI393444 NTE393444 ODA393444 OMW393444 OWS393444 PGO393444 PQK393444 QAG393444 QKC393444 QTY393444 RDU393444 RNQ393444 RXM393444 SHI393444 SRE393444 TBA393444 TKW393444 TUS393444 UEO393444 UOK393444 UYG393444 VIC393444 VRY393444 WBU393444 WLQ393444 WVM393444 E458980 JA458980 SW458980 ACS458980 AMO458980 AWK458980 BGG458980 BQC458980 BZY458980 CJU458980 CTQ458980 DDM458980 DNI458980 DXE458980 EHA458980 EQW458980 FAS458980 FKO458980 FUK458980 GEG458980 GOC458980 GXY458980 HHU458980 HRQ458980 IBM458980 ILI458980 IVE458980 JFA458980 JOW458980 JYS458980 KIO458980 KSK458980 LCG458980 LMC458980 LVY458980 MFU458980 MPQ458980 MZM458980 NJI458980 NTE458980 ODA458980 OMW458980 OWS458980 PGO458980 PQK458980 QAG458980 QKC458980 QTY458980 RDU458980 RNQ458980 RXM458980 SHI458980 SRE458980 TBA458980 TKW458980 TUS458980 UEO458980 UOK458980 UYG458980 VIC458980 VRY458980 WBU458980 WLQ458980 WVM458980 E524516 JA524516 SW524516 ACS524516 AMO524516 AWK524516 BGG524516 BQC524516 BZY524516 CJU524516 CTQ524516 DDM524516 DNI524516 DXE524516 EHA524516 EQW524516 FAS524516 FKO524516 FUK524516 GEG524516 GOC524516 GXY524516 HHU524516 HRQ524516 IBM524516 ILI524516 IVE524516 JFA524516 JOW524516 JYS524516 KIO524516 KSK524516 LCG524516 LMC524516 LVY524516 MFU524516 MPQ524516 MZM524516 NJI524516 NTE524516 ODA524516 OMW524516 OWS524516 PGO524516 PQK524516 QAG524516 QKC524516 QTY524516 RDU524516 RNQ524516 RXM524516 SHI524516 SRE524516 TBA524516 TKW524516 TUS524516 UEO524516 UOK524516 UYG524516 VIC524516 VRY524516 WBU524516 WLQ524516 WVM524516 E590052 JA590052 SW590052 ACS590052 AMO590052 AWK590052 BGG590052 BQC590052 BZY590052 CJU590052 CTQ590052 DDM590052 DNI590052 DXE590052 EHA590052 EQW590052 FAS590052 FKO590052 FUK590052 GEG590052 GOC590052 GXY590052 HHU590052 HRQ590052 IBM590052 ILI590052 IVE590052 JFA590052 JOW590052 JYS590052 KIO590052 KSK590052 LCG590052 LMC590052 LVY590052 MFU590052 MPQ590052 MZM590052 NJI590052 NTE590052 ODA590052 OMW590052 OWS590052 PGO590052 PQK590052 QAG590052 QKC590052 QTY590052 RDU590052 RNQ590052 RXM590052 SHI590052 SRE590052 TBA590052 TKW590052 TUS590052 UEO590052 UOK590052 UYG590052 VIC590052 VRY590052 WBU590052 WLQ590052 WVM590052 E655588 JA655588 SW655588 ACS655588 AMO655588 AWK655588 BGG655588 BQC655588 BZY655588 CJU655588 CTQ655588 DDM655588 DNI655588 DXE655588 EHA655588 EQW655588 FAS655588 FKO655588 FUK655588 GEG655588 GOC655588 GXY655588 HHU655588 HRQ655588 IBM655588 ILI655588 IVE655588 JFA655588 JOW655588 JYS655588 KIO655588 KSK655588 LCG655588 LMC655588 LVY655588 MFU655588 MPQ655588 MZM655588 NJI655588 NTE655588 ODA655588 OMW655588 OWS655588 PGO655588 PQK655588 QAG655588 QKC655588 QTY655588 RDU655588 RNQ655588 RXM655588 SHI655588 SRE655588 TBA655588 TKW655588 TUS655588 UEO655588 UOK655588 UYG655588 VIC655588 VRY655588 WBU655588 WLQ655588 WVM655588 E721124 JA721124 SW721124 ACS721124 AMO721124 AWK721124 BGG721124 BQC721124 BZY721124 CJU721124 CTQ721124 DDM721124 DNI721124 DXE721124 EHA721124 EQW721124 FAS721124 FKO721124 FUK721124 GEG721124 GOC721124 GXY721124 HHU721124 HRQ721124 IBM721124 ILI721124 IVE721124 JFA721124 JOW721124 JYS721124 KIO721124 KSK721124 LCG721124 LMC721124 LVY721124 MFU721124 MPQ721124 MZM721124 NJI721124 NTE721124 ODA721124 OMW721124 OWS721124 PGO721124 PQK721124 QAG721124 QKC721124 QTY721124 RDU721124 RNQ721124 RXM721124 SHI721124 SRE721124 TBA721124 TKW721124 TUS721124 UEO721124 UOK721124 UYG721124 VIC721124 VRY721124 WBU721124 WLQ721124 WVM721124 E786660 JA786660 SW786660 ACS786660 AMO786660 AWK786660 BGG786660 BQC786660 BZY786660 CJU786660 CTQ786660 DDM786660 DNI786660 DXE786660 EHA786660 EQW786660 FAS786660 FKO786660 FUK786660 GEG786660 GOC786660 GXY786660 HHU786660 HRQ786660 IBM786660 ILI786660 IVE786660 JFA786660 JOW786660 JYS786660 KIO786660 KSK786660 LCG786660 LMC786660 LVY786660 MFU786660 MPQ786660 MZM786660 NJI786660 NTE786660 ODA786660 OMW786660 OWS786660 PGO786660 PQK786660 QAG786660 QKC786660 QTY786660 RDU786660 RNQ786660 RXM786660 SHI786660 SRE786660 TBA786660 TKW786660 TUS786660 UEO786660 UOK786660 UYG786660 VIC786660 VRY786660 WBU786660 WLQ786660 WVM786660 E852196 JA852196 SW852196 ACS852196 AMO852196 AWK852196 BGG852196 BQC852196 BZY852196 CJU852196 CTQ852196 DDM852196 DNI852196 DXE852196 EHA852196 EQW852196 FAS852196 FKO852196 FUK852196 GEG852196 GOC852196 GXY852196 HHU852196 HRQ852196 IBM852196 ILI852196 IVE852196 JFA852196 JOW852196 JYS852196 KIO852196 KSK852196 LCG852196 LMC852196 LVY852196 MFU852196 MPQ852196 MZM852196 NJI852196 NTE852196 ODA852196 OMW852196 OWS852196 PGO852196 PQK852196 QAG852196 QKC852196 QTY852196 RDU852196 RNQ852196 RXM852196 SHI852196 SRE852196 TBA852196 TKW852196 TUS852196 UEO852196 UOK852196 UYG852196 VIC852196 VRY852196 WBU852196 WLQ852196 WVM852196 E917732 JA917732 SW917732 ACS917732 AMO917732 AWK917732 BGG917732 BQC917732 BZY917732 CJU917732 CTQ917732 DDM917732 DNI917732 DXE917732 EHA917732 EQW917732 FAS917732 FKO917732 FUK917732 GEG917732 GOC917732 GXY917732 HHU917732 HRQ917732 IBM917732 ILI917732 IVE917732 JFA917732 JOW917732 JYS917732 KIO917732 KSK917732 LCG917732 LMC917732 LVY917732 MFU917732 MPQ917732 MZM917732 NJI917732 NTE917732 ODA917732 OMW917732 OWS917732 PGO917732 PQK917732 QAG917732 QKC917732 QTY917732 RDU917732 RNQ917732 RXM917732 SHI917732 SRE917732 TBA917732 TKW917732 TUS917732 UEO917732 UOK917732 UYG917732 VIC917732 VRY917732 WBU917732 WLQ917732 WVM917732 E983268 JA983268 SW983268 ACS983268 AMO983268 AWK983268 BGG983268 BQC983268 BZY983268 CJU983268 CTQ983268 DDM983268 DNI983268 DXE983268 EHA983268 EQW983268 FAS983268 FKO983268 FUK983268 GEG983268 GOC983268 GXY983268 HHU983268 HRQ983268 IBM983268 ILI983268 IVE983268 JFA983268 JOW983268 JYS983268 KIO983268 KSK983268 LCG983268 LMC983268 LVY983268 MFU983268 MPQ983268 MZM983268 NJI983268 NTE983268 ODA983268 OMW983268 OWS983268 PGO983268 PQK983268 QAG983268 QKC983268 QTY983268 RDU983268 RNQ983268 RXM983268 SHI983268 SRE983268 TBA983268 TKW983268 TUS983268 UEO983268 UOK983268 UYG983268 VIC983268 VRY983268 WBU983268 WLQ983268 WVM983268 H225 JD225 SZ225 ACV225 AMR225 AWN225 BGJ225 BQF225 CAB225 CJX225 CTT225 DDP225 DNL225 DXH225 EHD225 EQZ225 FAV225 FKR225 FUN225 GEJ225 GOF225 GYB225 HHX225 HRT225 IBP225 ILL225 IVH225 JFD225 JOZ225 JYV225 KIR225 KSN225 LCJ225 LMF225 LWB225 MFX225 MPT225 MZP225 NJL225 NTH225 ODD225 OMZ225 OWV225 PGR225 PQN225 QAJ225 QKF225 QUB225 RDX225 RNT225 RXP225 SHL225 SRH225 TBD225 TKZ225 TUV225 UER225 UON225 UYJ225 VIF225 VSB225 WBX225 WLT225 WVP225 H65761 JD65761 SZ65761 ACV65761 AMR65761 AWN65761 BGJ65761 BQF65761 CAB65761 CJX65761 CTT65761 DDP65761 DNL65761 DXH65761 EHD65761 EQZ65761 FAV65761 FKR65761 FUN65761 GEJ65761 GOF65761 GYB65761 HHX65761 HRT65761 IBP65761 ILL65761 IVH65761 JFD65761 JOZ65761 JYV65761 KIR65761 KSN65761 LCJ65761 LMF65761 LWB65761 MFX65761 MPT65761 MZP65761 NJL65761 NTH65761 ODD65761 OMZ65761 OWV65761 PGR65761 PQN65761 QAJ65761 QKF65761 QUB65761 RDX65761 RNT65761 RXP65761 SHL65761 SRH65761 TBD65761 TKZ65761 TUV65761 UER65761 UON65761 UYJ65761 VIF65761 VSB65761 WBX65761 WLT65761 WVP65761 H131297 JD131297 SZ131297 ACV131297 AMR131297 AWN131297 BGJ131297 BQF131297 CAB131297 CJX131297 CTT131297 DDP131297 DNL131297 DXH131297 EHD131297 EQZ131297 FAV131297 FKR131297 FUN131297 GEJ131297 GOF131297 GYB131297 HHX131297 HRT131297 IBP131297 ILL131297 IVH131297 JFD131297 JOZ131297 JYV131297 KIR131297 KSN131297 LCJ131297 LMF131297 LWB131297 MFX131297 MPT131297 MZP131297 NJL131297 NTH131297 ODD131297 OMZ131297 OWV131297 PGR131297 PQN131297 QAJ131297 QKF131297 QUB131297 RDX131297 RNT131297 RXP131297 SHL131297 SRH131297 TBD131297 TKZ131297 TUV131297 UER131297 UON131297 UYJ131297 VIF131297 VSB131297 WBX131297 WLT131297 WVP131297 H196833 JD196833 SZ196833 ACV196833 AMR196833 AWN196833 BGJ196833 BQF196833 CAB196833 CJX196833 CTT196833 DDP196833 DNL196833 DXH196833 EHD196833 EQZ196833 FAV196833 FKR196833 FUN196833 GEJ196833 GOF196833 GYB196833 HHX196833 HRT196833 IBP196833 ILL196833 IVH196833 JFD196833 JOZ196833 JYV196833 KIR196833 KSN196833 LCJ196833 LMF196833 LWB196833 MFX196833 MPT196833 MZP196833 NJL196833 NTH196833 ODD196833 OMZ196833 OWV196833 PGR196833 PQN196833 QAJ196833 QKF196833 QUB196833 RDX196833 RNT196833 RXP196833 SHL196833 SRH196833 TBD196833 TKZ196833 TUV196833 UER196833 UON196833 UYJ196833 VIF196833 VSB196833 WBX196833 WLT196833 WVP196833 H262369 JD262369 SZ262369 ACV262369 AMR262369 AWN262369 BGJ262369 BQF262369 CAB262369 CJX262369 CTT262369 DDP262369 DNL262369 DXH262369 EHD262369 EQZ262369 FAV262369 FKR262369 FUN262369 GEJ262369 GOF262369 GYB262369 HHX262369 HRT262369 IBP262369 ILL262369 IVH262369 JFD262369 JOZ262369 JYV262369 KIR262369 KSN262369 LCJ262369 LMF262369 LWB262369 MFX262369 MPT262369 MZP262369 NJL262369 NTH262369 ODD262369 OMZ262369 OWV262369 PGR262369 PQN262369 QAJ262369 QKF262369 QUB262369 RDX262369 RNT262369 RXP262369 SHL262369 SRH262369 TBD262369 TKZ262369 TUV262369 UER262369 UON262369 UYJ262369 VIF262369 VSB262369 WBX262369 WLT262369 WVP262369 H327905 JD327905 SZ327905 ACV327905 AMR327905 AWN327905 BGJ327905 BQF327905 CAB327905 CJX327905 CTT327905 DDP327905 DNL327905 DXH327905 EHD327905 EQZ327905 FAV327905 FKR327905 FUN327905 GEJ327905 GOF327905 GYB327905 HHX327905 HRT327905 IBP327905 ILL327905 IVH327905 JFD327905 JOZ327905 JYV327905 KIR327905 KSN327905 LCJ327905 LMF327905 LWB327905 MFX327905 MPT327905 MZP327905 NJL327905 NTH327905 ODD327905 OMZ327905 OWV327905 PGR327905 PQN327905 QAJ327905 QKF327905 QUB327905 RDX327905 RNT327905 RXP327905 SHL327905 SRH327905 TBD327905 TKZ327905 TUV327905 UER327905 UON327905 UYJ327905 VIF327905 VSB327905 WBX327905 WLT327905 WVP327905 H393441 JD393441 SZ393441 ACV393441 AMR393441 AWN393441 BGJ393441 BQF393441 CAB393441 CJX393441 CTT393441 DDP393441 DNL393441 DXH393441 EHD393441 EQZ393441 FAV393441 FKR393441 FUN393441 GEJ393441 GOF393441 GYB393441 HHX393441 HRT393441 IBP393441 ILL393441 IVH393441 JFD393441 JOZ393441 JYV393441 KIR393441 KSN393441 LCJ393441 LMF393441 LWB393441 MFX393441 MPT393441 MZP393441 NJL393441 NTH393441 ODD393441 OMZ393441 OWV393441 PGR393441 PQN393441 QAJ393441 QKF393441 QUB393441 RDX393441 RNT393441 RXP393441 SHL393441 SRH393441 TBD393441 TKZ393441 TUV393441 UER393441 UON393441 UYJ393441 VIF393441 VSB393441 WBX393441 WLT393441 WVP393441 H458977 JD458977 SZ458977 ACV458977 AMR458977 AWN458977 BGJ458977 BQF458977 CAB458977 CJX458977 CTT458977 DDP458977 DNL458977 DXH458977 EHD458977 EQZ458977 FAV458977 FKR458977 FUN458977 GEJ458977 GOF458977 GYB458977 HHX458977 HRT458977 IBP458977 ILL458977 IVH458977 JFD458977 JOZ458977 JYV458977 KIR458977 KSN458977 LCJ458977 LMF458977 LWB458977 MFX458977 MPT458977 MZP458977 NJL458977 NTH458977 ODD458977 OMZ458977 OWV458977 PGR458977 PQN458977 QAJ458977 QKF458977 QUB458977 RDX458977 RNT458977 RXP458977 SHL458977 SRH458977 TBD458977 TKZ458977 TUV458977 UER458977 UON458977 UYJ458977 VIF458977 VSB458977 WBX458977 WLT458977 WVP458977 H524513 JD524513 SZ524513 ACV524513 AMR524513 AWN524513 BGJ524513 BQF524513 CAB524513 CJX524513 CTT524513 DDP524513 DNL524513 DXH524513 EHD524513 EQZ524513 FAV524513 FKR524513 FUN524513 GEJ524513 GOF524513 GYB524513 HHX524513 HRT524513 IBP524513 ILL524513 IVH524513 JFD524513 JOZ524513 JYV524513 KIR524513 KSN524513 LCJ524513 LMF524513 LWB524513 MFX524513 MPT524513 MZP524513 NJL524513 NTH524513 ODD524513 OMZ524513 OWV524513 PGR524513 PQN524513 QAJ524513 QKF524513 QUB524513 RDX524513 RNT524513 RXP524513 SHL524513 SRH524513 TBD524513 TKZ524513 TUV524513 UER524513 UON524513 UYJ524513 VIF524513 VSB524513 WBX524513 WLT524513 WVP524513 H590049 JD590049 SZ590049 ACV590049 AMR590049 AWN590049 BGJ590049 BQF590049 CAB590049 CJX590049 CTT590049 DDP590049 DNL590049 DXH590049 EHD590049 EQZ590049 FAV590049 FKR590049 FUN590049 GEJ590049 GOF590049 GYB590049 HHX590049 HRT590049 IBP590049 ILL590049 IVH590049 JFD590049 JOZ590049 JYV590049 KIR590049 KSN590049 LCJ590049 LMF590049 LWB590049 MFX590049 MPT590049 MZP590049 NJL590049 NTH590049 ODD590049 OMZ590049 OWV590049 PGR590049 PQN590049 QAJ590049 QKF590049 QUB590049 RDX590049 RNT590049 RXP590049 SHL590049 SRH590049 TBD590049 TKZ590049 TUV590049 UER590049 UON590049 UYJ590049 VIF590049 VSB590049 WBX590049 WLT590049 WVP590049 H655585 JD655585 SZ655585 ACV655585 AMR655585 AWN655585 BGJ655585 BQF655585 CAB655585 CJX655585 CTT655585 DDP655585 DNL655585 DXH655585 EHD655585 EQZ655585 FAV655585 FKR655585 FUN655585 GEJ655585 GOF655585 GYB655585 HHX655585 HRT655585 IBP655585 ILL655585 IVH655585 JFD655585 JOZ655585 JYV655585 KIR655585 KSN655585 LCJ655585 LMF655585 LWB655585 MFX655585 MPT655585 MZP655585 NJL655585 NTH655585 ODD655585 OMZ655585 OWV655585 PGR655585 PQN655585 QAJ655585 QKF655585 QUB655585 RDX655585 RNT655585 RXP655585 SHL655585 SRH655585 TBD655585 TKZ655585 TUV655585 UER655585 UON655585 UYJ655585 VIF655585 VSB655585 WBX655585 WLT655585 WVP655585 H721121 JD721121 SZ721121 ACV721121 AMR721121 AWN721121 BGJ721121 BQF721121 CAB721121 CJX721121 CTT721121 DDP721121 DNL721121 DXH721121 EHD721121 EQZ721121 FAV721121 FKR721121 FUN721121 GEJ721121 GOF721121 GYB721121 HHX721121 HRT721121 IBP721121 ILL721121 IVH721121 JFD721121 JOZ721121 JYV721121 KIR721121 KSN721121 LCJ721121 LMF721121 LWB721121 MFX721121 MPT721121 MZP721121 NJL721121 NTH721121 ODD721121 OMZ721121 OWV721121 PGR721121 PQN721121 QAJ721121 QKF721121 QUB721121 RDX721121 RNT721121 RXP721121 SHL721121 SRH721121 TBD721121 TKZ721121 TUV721121 UER721121 UON721121 UYJ721121 VIF721121 VSB721121 WBX721121 WLT721121 WVP721121 H786657 JD786657 SZ786657 ACV786657 AMR786657 AWN786657 BGJ786657 BQF786657 CAB786657 CJX786657 CTT786657 DDP786657 DNL786657 DXH786657 EHD786657 EQZ786657 FAV786657 FKR786657 FUN786657 GEJ786657 GOF786657 GYB786657 HHX786657 HRT786657 IBP786657 ILL786657 IVH786657 JFD786657 JOZ786657 JYV786657 KIR786657 KSN786657 LCJ786657 LMF786657 LWB786657 MFX786657 MPT786657 MZP786657 NJL786657 NTH786657 ODD786657 OMZ786657 OWV786657 PGR786657 PQN786657 QAJ786657 QKF786657 QUB786657 RDX786657 RNT786657 RXP786657 SHL786657 SRH786657 TBD786657 TKZ786657 TUV786657 UER786657 UON786657 UYJ786657 VIF786657 VSB786657 WBX786657 WLT786657 WVP786657 H852193 JD852193 SZ852193 ACV852193 AMR852193 AWN852193 BGJ852193 BQF852193 CAB852193 CJX852193 CTT852193 DDP852193 DNL852193 DXH852193 EHD852193 EQZ852193 FAV852193 FKR852193 FUN852193 GEJ852193 GOF852193 GYB852193 HHX852193 HRT852193 IBP852193 ILL852193 IVH852193 JFD852193 JOZ852193 JYV852193 KIR852193 KSN852193 LCJ852193 LMF852193 LWB852193 MFX852193 MPT852193 MZP852193 NJL852193 NTH852193 ODD852193 OMZ852193 OWV852193 PGR852193 PQN852193 QAJ852193 QKF852193 QUB852193 RDX852193 RNT852193 RXP852193 SHL852193 SRH852193 TBD852193 TKZ852193 TUV852193 UER852193 UON852193 UYJ852193 VIF852193 VSB852193 WBX852193 WLT852193 WVP852193 H917729 JD917729 SZ917729 ACV917729 AMR917729 AWN917729 BGJ917729 BQF917729 CAB917729 CJX917729 CTT917729 DDP917729 DNL917729 DXH917729 EHD917729 EQZ917729 FAV917729 FKR917729 FUN917729 GEJ917729 GOF917729 GYB917729 HHX917729 HRT917729 IBP917729 ILL917729 IVH917729 JFD917729 JOZ917729 JYV917729 KIR917729 KSN917729 LCJ917729 LMF917729 LWB917729 MFX917729 MPT917729 MZP917729 NJL917729 NTH917729 ODD917729 OMZ917729 OWV917729 PGR917729 PQN917729 QAJ917729 QKF917729 QUB917729 RDX917729 RNT917729 RXP917729 SHL917729 SRH917729 TBD917729 TKZ917729 TUV917729 UER917729 UON917729 UYJ917729 VIF917729 VSB917729 WBX917729 WLT917729 WVP917729 H983265 JD983265 SZ983265 ACV983265 AMR983265 AWN983265 BGJ983265 BQF983265 CAB983265 CJX983265 CTT983265 DDP983265 DNL983265 DXH983265 EHD983265 EQZ983265 FAV983265 FKR983265 FUN983265 GEJ983265 GOF983265 GYB983265 HHX983265 HRT983265 IBP983265 ILL983265 IVH983265 JFD983265 JOZ983265 JYV983265 KIR983265 KSN983265 LCJ983265 LMF983265 LWB983265 MFX983265 MPT983265 MZP983265 NJL983265 NTH983265 ODD983265 OMZ983265 OWV983265 PGR983265 PQN983265 QAJ983265 QKF983265 QUB983265 RDX983265 RNT983265 RXP983265 SHL983265 SRH983265 TBD983265 TKZ983265 TUV983265 UER983265 UON983265 UYJ983265 VIF983265 VSB983265 WBX983265 WLT983265 WVP983265 H228 JD228 SZ228 ACV228 AMR228 AWN228 BGJ228 BQF228 CAB228 CJX228 CTT228 DDP228 DNL228 DXH228 EHD228 EQZ228 FAV228 FKR228 FUN228 GEJ228 GOF228 GYB228 HHX228 HRT228 IBP228 ILL228 IVH228 JFD228 JOZ228 JYV228 KIR228 KSN228 LCJ228 LMF228 LWB228 MFX228 MPT228 MZP228 NJL228 NTH228 ODD228 OMZ228 OWV228 PGR228 PQN228 QAJ228 QKF228 QUB228 RDX228 RNT228 RXP228 SHL228 SRH228 TBD228 TKZ228 TUV228 UER228 UON228 UYJ228 VIF228 VSB228 WBX228 WLT228 WVP228 H65764 JD65764 SZ65764 ACV65764 AMR65764 AWN65764 BGJ65764 BQF65764 CAB65764 CJX65764 CTT65764 DDP65764 DNL65764 DXH65764 EHD65764 EQZ65764 FAV65764 FKR65764 FUN65764 GEJ65764 GOF65764 GYB65764 HHX65764 HRT65764 IBP65764 ILL65764 IVH65764 JFD65764 JOZ65764 JYV65764 KIR65764 KSN65764 LCJ65764 LMF65764 LWB65764 MFX65764 MPT65764 MZP65764 NJL65764 NTH65764 ODD65764 OMZ65764 OWV65764 PGR65764 PQN65764 QAJ65764 QKF65764 QUB65764 RDX65764 RNT65764 RXP65764 SHL65764 SRH65764 TBD65764 TKZ65764 TUV65764 UER65764 UON65764 UYJ65764 VIF65764 VSB65764 WBX65764 WLT65764 WVP65764 H131300 JD131300 SZ131300 ACV131300 AMR131300 AWN131300 BGJ131300 BQF131300 CAB131300 CJX131300 CTT131300 DDP131300 DNL131300 DXH131300 EHD131300 EQZ131300 FAV131300 FKR131300 FUN131300 GEJ131300 GOF131300 GYB131300 HHX131300 HRT131300 IBP131300 ILL131300 IVH131300 JFD131300 JOZ131300 JYV131300 KIR131300 KSN131300 LCJ131300 LMF131300 LWB131300 MFX131300 MPT131300 MZP131300 NJL131300 NTH131300 ODD131300 OMZ131300 OWV131300 PGR131300 PQN131300 QAJ131300 QKF131300 QUB131300 RDX131300 RNT131300 RXP131300 SHL131300 SRH131300 TBD131300 TKZ131300 TUV131300 UER131300 UON131300 UYJ131300 VIF131300 VSB131300 WBX131300 WLT131300 WVP131300 H196836 JD196836 SZ196836 ACV196836 AMR196836 AWN196836 BGJ196836 BQF196836 CAB196836 CJX196836 CTT196836 DDP196836 DNL196836 DXH196836 EHD196836 EQZ196836 FAV196836 FKR196836 FUN196836 GEJ196836 GOF196836 GYB196836 HHX196836 HRT196836 IBP196836 ILL196836 IVH196836 JFD196836 JOZ196836 JYV196836 KIR196836 KSN196836 LCJ196836 LMF196836 LWB196836 MFX196836 MPT196836 MZP196836 NJL196836 NTH196836 ODD196836 OMZ196836 OWV196836 PGR196836 PQN196836 QAJ196836 QKF196836 QUB196836 RDX196836 RNT196836 RXP196836 SHL196836 SRH196836 TBD196836 TKZ196836 TUV196836 UER196836 UON196836 UYJ196836 VIF196836 VSB196836 WBX196836 WLT196836 WVP196836 H262372 JD262372 SZ262372 ACV262372 AMR262372 AWN262372 BGJ262372 BQF262372 CAB262372 CJX262372 CTT262372 DDP262372 DNL262372 DXH262372 EHD262372 EQZ262372 FAV262372 FKR262372 FUN262372 GEJ262372 GOF262372 GYB262372 HHX262372 HRT262372 IBP262372 ILL262372 IVH262372 JFD262372 JOZ262372 JYV262372 KIR262372 KSN262372 LCJ262372 LMF262372 LWB262372 MFX262372 MPT262372 MZP262372 NJL262372 NTH262372 ODD262372 OMZ262372 OWV262372 PGR262372 PQN262372 QAJ262372 QKF262372 QUB262372 RDX262372 RNT262372 RXP262372 SHL262372 SRH262372 TBD262372 TKZ262372 TUV262372 UER262372 UON262372 UYJ262372 VIF262372 VSB262372 WBX262372 WLT262372 WVP262372 H327908 JD327908 SZ327908 ACV327908 AMR327908 AWN327908 BGJ327908 BQF327908 CAB327908 CJX327908 CTT327908 DDP327908 DNL327908 DXH327908 EHD327908 EQZ327908 FAV327908 FKR327908 FUN327908 GEJ327908 GOF327908 GYB327908 HHX327908 HRT327908 IBP327908 ILL327908 IVH327908 JFD327908 JOZ327908 JYV327908 KIR327908 KSN327908 LCJ327908 LMF327908 LWB327908 MFX327908 MPT327908 MZP327908 NJL327908 NTH327908 ODD327908 OMZ327908 OWV327908 PGR327908 PQN327908 QAJ327908 QKF327908 QUB327908 RDX327908 RNT327908 RXP327908 SHL327908 SRH327908 TBD327908 TKZ327908 TUV327908 UER327908 UON327908 UYJ327908 VIF327908 VSB327908 WBX327908 WLT327908 WVP327908 H393444 JD393444 SZ393444 ACV393444 AMR393444 AWN393444 BGJ393444 BQF393444 CAB393444 CJX393444 CTT393444 DDP393444 DNL393444 DXH393444 EHD393444 EQZ393444 FAV393444 FKR393444 FUN393444 GEJ393444 GOF393444 GYB393444 HHX393444 HRT393444 IBP393444 ILL393444 IVH393444 JFD393444 JOZ393444 JYV393444 KIR393444 KSN393444 LCJ393444 LMF393444 LWB393444 MFX393444 MPT393444 MZP393444 NJL393444 NTH393444 ODD393444 OMZ393444 OWV393444 PGR393444 PQN393444 QAJ393444 QKF393444 QUB393444 RDX393444 RNT393444 RXP393444 SHL393444 SRH393444 TBD393444 TKZ393444 TUV393444 UER393444 UON393444 UYJ393444 VIF393444 VSB393444 WBX393444 WLT393444 WVP393444 H458980 JD458980 SZ458980 ACV458980 AMR458980 AWN458980 BGJ458980 BQF458980 CAB458980 CJX458980 CTT458980 DDP458980 DNL458980 DXH458980 EHD458980 EQZ458980 FAV458980 FKR458980 FUN458980 GEJ458980 GOF458980 GYB458980 HHX458980 HRT458980 IBP458980 ILL458980 IVH458980 JFD458980 JOZ458980 JYV458980 KIR458980 KSN458980 LCJ458980 LMF458980 LWB458980 MFX458980 MPT458980 MZP458980 NJL458980 NTH458980 ODD458980 OMZ458980 OWV458980 PGR458980 PQN458980 QAJ458980 QKF458980 QUB458980 RDX458980 RNT458980 RXP458980 SHL458980 SRH458980 TBD458980 TKZ458980 TUV458980 UER458980 UON458980 UYJ458980 VIF458980 VSB458980 WBX458980 WLT458980 WVP458980 H524516 JD524516 SZ524516 ACV524516 AMR524516 AWN524516 BGJ524516 BQF524516 CAB524516 CJX524516 CTT524516 DDP524516 DNL524516 DXH524516 EHD524516 EQZ524516 FAV524516 FKR524516 FUN524516 GEJ524516 GOF524516 GYB524516 HHX524516 HRT524516 IBP524516 ILL524516 IVH524516 JFD524516 JOZ524516 JYV524516 KIR524516 KSN524516 LCJ524516 LMF524516 LWB524516 MFX524516 MPT524516 MZP524516 NJL524516 NTH524516 ODD524516 OMZ524516 OWV524516 PGR524516 PQN524516 QAJ524516 QKF524516 QUB524516 RDX524516 RNT524516 RXP524516 SHL524516 SRH524516 TBD524516 TKZ524516 TUV524516 UER524516 UON524516 UYJ524516 VIF524516 VSB524516 WBX524516 WLT524516 WVP524516 H590052 JD590052 SZ590052 ACV590052 AMR590052 AWN590052 BGJ590052 BQF590052 CAB590052 CJX590052 CTT590052 DDP590052 DNL590052 DXH590052 EHD590052 EQZ590052 FAV590052 FKR590052 FUN590052 GEJ590052 GOF590052 GYB590052 HHX590052 HRT590052 IBP590052 ILL590052 IVH590052 JFD590052 JOZ590052 JYV590052 KIR590052 KSN590052 LCJ590052 LMF590052 LWB590052 MFX590052 MPT590052 MZP590052 NJL590052 NTH590052 ODD590052 OMZ590052 OWV590052 PGR590052 PQN590052 QAJ590052 QKF590052 QUB590052 RDX590052 RNT590052 RXP590052 SHL590052 SRH590052 TBD590052 TKZ590052 TUV590052 UER590052 UON590052 UYJ590052 VIF590052 VSB590052 WBX590052 WLT590052 WVP590052 H655588 JD655588 SZ655588 ACV655588 AMR655588 AWN655588 BGJ655588 BQF655588 CAB655588 CJX655588 CTT655588 DDP655588 DNL655588 DXH655588 EHD655588 EQZ655588 FAV655588 FKR655588 FUN655588 GEJ655588 GOF655588 GYB655588 HHX655588 HRT655588 IBP655588 ILL655588 IVH655588 JFD655588 JOZ655588 JYV655588 KIR655588 KSN655588 LCJ655588 LMF655588 LWB655588 MFX655588 MPT655588 MZP655588 NJL655588 NTH655588 ODD655588 OMZ655588 OWV655588 PGR655588 PQN655588 QAJ655588 QKF655588 QUB655588 RDX655588 RNT655588 RXP655588 SHL655588 SRH655588 TBD655588 TKZ655588 TUV655588 UER655588 UON655588 UYJ655588 VIF655588 VSB655588 WBX655588 WLT655588 WVP655588 H721124 JD721124 SZ721124 ACV721124 AMR721124 AWN721124 BGJ721124 BQF721124 CAB721124 CJX721124 CTT721124 DDP721124 DNL721124 DXH721124 EHD721124 EQZ721124 FAV721124 FKR721124 FUN721124 GEJ721124 GOF721124 GYB721124 HHX721124 HRT721124 IBP721124 ILL721124 IVH721124 JFD721124 JOZ721124 JYV721124 KIR721124 KSN721124 LCJ721124 LMF721124 LWB721124 MFX721124 MPT721124 MZP721124 NJL721124 NTH721124 ODD721124 OMZ721124 OWV721124 PGR721124 PQN721124 QAJ721124 QKF721124 QUB721124 RDX721124 RNT721124 RXP721124 SHL721124 SRH721124 TBD721124 TKZ721124 TUV721124 UER721124 UON721124 UYJ721124 VIF721124 VSB721124 WBX721124 WLT721124 WVP721124 H786660 JD786660 SZ786660 ACV786660 AMR786660 AWN786660 BGJ786660 BQF786660 CAB786660 CJX786660 CTT786660 DDP786660 DNL786660 DXH786660 EHD786660 EQZ786660 FAV786660 FKR786660 FUN786660 GEJ786660 GOF786660 GYB786660 HHX786660 HRT786660 IBP786660 ILL786660 IVH786660 JFD786660 JOZ786660 JYV786660 KIR786660 KSN786660 LCJ786660 LMF786660 LWB786660 MFX786660 MPT786660 MZP786660 NJL786660 NTH786660 ODD786660 OMZ786660 OWV786660 PGR786660 PQN786660 QAJ786660 QKF786660 QUB786660 RDX786660 RNT786660 RXP786660 SHL786660 SRH786660 TBD786660 TKZ786660 TUV786660 UER786660 UON786660 UYJ786660 VIF786660 VSB786660 WBX786660 WLT786660 WVP786660 H852196 JD852196 SZ852196 ACV852196 AMR852196 AWN852196 BGJ852196 BQF852196 CAB852196 CJX852196 CTT852196 DDP852196 DNL852196 DXH852196 EHD852196 EQZ852196 FAV852196 FKR852196 FUN852196 GEJ852196 GOF852196 GYB852196 HHX852196 HRT852196 IBP852196 ILL852196 IVH852196 JFD852196 JOZ852196 JYV852196 KIR852196 KSN852196 LCJ852196 LMF852196 LWB852196 MFX852196 MPT852196 MZP852196 NJL852196 NTH852196 ODD852196 OMZ852196 OWV852196 PGR852196 PQN852196 QAJ852196 QKF852196 QUB852196 RDX852196 RNT852196 RXP852196 SHL852196 SRH852196 TBD852196 TKZ852196 TUV852196 UER852196 UON852196 UYJ852196 VIF852196 VSB852196 WBX852196 WLT852196 WVP852196 H917732 JD917732 SZ917732 ACV917732 AMR917732 AWN917732 BGJ917732 BQF917732 CAB917732 CJX917732 CTT917732 DDP917732 DNL917732 DXH917732 EHD917732 EQZ917732 FAV917732 FKR917732 FUN917732 GEJ917732 GOF917732 GYB917732 HHX917732 HRT917732 IBP917732 ILL917732 IVH917732 JFD917732 JOZ917732 JYV917732 KIR917732 KSN917732 LCJ917732 LMF917732 LWB917732 MFX917732 MPT917732 MZP917732 NJL917732 NTH917732 ODD917732 OMZ917732 OWV917732 PGR917732 PQN917732 QAJ917732 QKF917732 QUB917732 RDX917732 RNT917732 RXP917732 SHL917732 SRH917732 TBD917732 TKZ917732 TUV917732 UER917732 UON917732 UYJ917732 VIF917732 VSB917732 WBX917732 WLT917732 WVP917732 H983268 JD983268 SZ983268 ACV983268 AMR983268 AWN983268 BGJ983268 BQF983268 CAB983268 CJX983268 CTT983268 DDP983268 DNL983268 DXH983268 EHD983268 EQZ983268 FAV983268 FKR983268 FUN983268 GEJ983268 GOF983268 GYB983268 HHX983268 HRT983268 IBP983268 ILL983268 IVH983268 JFD983268 JOZ983268 JYV983268 KIR983268 KSN983268 LCJ983268 LMF983268 LWB983268 MFX983268 MPT983268 MZP983268 NJL983268 NTH983268 ODD983268 OMZ983268 OWV983268 PGR983268 PQN983268 QAJ983268 QKF983268 QUB983268 RDX983268 RNT983268 RXP983268 SHL983268 SRH983268 TBD983268 TKZ983268 TUV983268 UER983268 UON983268 UYJ983268 VIF983268 VSB983268 WBX983268 WLT983268 WVP983268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K65761 JG65761 TC65761 ACY65761 AMU65761 AWQ65761 BGM65761 BQI65761 CAE65761 CKA65761 CTW65761 DDS65761 DNO65761 DXK65761 EHG65761 ERC65761 FAY65761 FKU65761 FUQ65761 GEM65761 GOI65761 GYE65761 HIA65761 HRW65761 IBS65761 ILO65761 IVK65761 JFG65761 JPC65761 JYY65761 KIU65761 KSQ65761 LCM65761 LMI65761 LWE65761 MGA65761 MPW65761 MZS65761 NJO65761 NTK65761 ODG65761 ONC65761 OWY65761 PGU65761 PQQ65761 QAM65761 QKI65761 QUE65761 REA65761 RNW65761 RXS65761 SHO65761 SRK65761 TBG65761 TLC65761 TUY65761 UEU65761 UOQ65761 UYM65761 VII65761 VSE65761 WCA65761 WLW65761 WVS65761 K131297 JG131297 TC131297 ACY131297 AMU131297 AWQ131297 BGM131297 BQI131297 CAE131297 CKA131297 CTW131297 DDS131297 DNO131297 DXK131297 EHG131297 ERC131297 FAY131297 FKU131297 FUQ131297 GEM131297 GOI131297 GYE131297 HIA131297 HRW131297 IBS131297 ILO131297 IVK131297 JFG131297 JPC131297 JYY131297 KIU131297 KSQ131297 LCM131297 LMI131297 LWE131297 MGA131297 MPW131297 MZS131297 NJO131297 NTK131297 ODG131297 ONC131297 OWY131297 PGU131297 PQQ131297 QAM131297 QKI131297 QUE131297 REA131297 RNW131297 RXS131297 SHO131297 SRK131297 TBG131297 TLC131297 TUY131297 UEU131297 UOQ131297 UYM131297 VII131297 VSE131297 WCA131297 WLW131297 WVS131297 K196833 JG196833 TC196833 ACY196833 AMU196833 AWQ196833 BGM196833 BQI196833 CAE196833 CKA196833 CTW196833 DDS196833 DNO196833 DXK196833 EHG196833 ERC196833 FAY196833 FKU196833 FUQ196833 GEM196833 GOI196833 GYE196833 HIA196833 HRW196833 IBS196833 ILO196833 IVK196833 JFG196833 JPC196833 JYY196833 KIU196833 KSQ196833 LCM196833 LMI196833 LWE196833 MGA196833 MPW196833 MZS196833 NJO196833 NTK196833 ODG196833 ONC196833 OWY196833 PGU196833 PQQ196833 QAM196833 QKI196833 QUE196833 REA196833 RNW196833 RXS196833 SHO196833 SRK196833 TBG196833 TLC196833 TUY196833 UEU196833 UOQ196833 UYM196833 VII196833 VSE196833 WCA196833 WLW196833 WVS196833 K262369 JG262369 TC262369 ACY262369 AMU262369 AWQ262369 BGM262369 BQI262369 CAE262369 CKA262369 CTW262369 DDS262369 DNO262369 DXK262369 EHG262369 ERC262369 FAY262369 FKU262369 FUQ262369 GEM262369 GOI262369 GYE262369 HIA262369 HRW262369 IBS262369 ILO262369 IVK262369 JFG262369 JPC262369 JYY262369 KIU262369 KSQ262369 LCM262369 LMI262369 LWE262369 MGA262369 MPW262369 MZS262369 NJO262369 NTK262369 ODG262369 ONC262369 OWY262369 PGU262369 PQQ262369 QAM262369 QKI262369 QUE262369 REA262369 RNW262369 RXS262369 SHO262369 SRK262369 TBG262369 TLC262369 TUY262369 UEU262369 UOQ262369 UYM262369 VII262369 VSE262369 WCA262369 WLW262369 WVS262369 K327905 JG327905 TC327905 ACY327905 AMU327905 AWQ327905 BGM327905 BQI327905 CAE327905 CKA327905 CTW327905 DDS327905 DNO327905 DXK327905 EHG327905 ERC327905 FAY327905 FKU327905 FUQ327905 GEM327905 GOI327905 GYE327905 HIA327905 HRW327905 IBS327905 ILO327905 IVK327905 JFG327905 JPC327905 JYY327905 KIU327905 KSQ327905 LCM327905 LMI327905 LWE327905 MGA327905 MPW327905 MZS327905 NJO327905 NTK327905 ODG327905 ONC327905 OWY327905 PGU327905 PQQ327905 QAM327905 QKI327905 QUE327905 REA327905 RNW327905 RXS327905 SHO327905 SRK327905 TBG327905 TLC327905 TUY327905 UEU327905 UOQ327905 UYM327905 VII327905 VSE327905 WCA327905 WLW327905 WVS327905 K393441 JG393441 TC393441 ACY393441 AMU393441 AWQ393441 BGM393441 BQI393441 CAE393441 CKA393441 CTW393441 DDS393441 DNO393441 DXK393441 EHG393441 ERC393441 FAY393441 FKU393441 FUQ393441 GEM393441 GOI393441 GYE393441 HIA393441 HRW393441 IBS393441 ILO393441 IVK393441 JFG393441 JPC393441 JYY393441 KIU393441 KSQ393441 LCM393441 LMI393441 LWE393441 MGA393441 MPW393441 MZS393441 NJO393441 NTK393441 ODG393441 ONC393441 OWY393441 PGU393441 PQQ393441 QAM393441 QKI393441 QUE393441 REA393441 RNW393441 RXS393441 SHO393441 SRK393441 TBG393441 TLC393441 TUY393441 UEU393441 UOQ393441 UYM393441 VII393441 VSE393441 WCA393441 WLW393441 WVS393441 K458977 JG458977 TC458977 ACY458977 AMU458977 AWQ458977 BGM458977 BQI458977 CAE458977 CKA458977 CTW458977 DDS458977 DNO458977 DXK458977 EHG458977 ERC458977 FAY458977 FKU458977 FUQ458977 GEM458977 GOI458977 GYE458977 HIA458977 HRW458977 IBS458977 ILO458977 IVK458977 JFG458977 JPC458977 JYY458977 KIU458977 KSQ458977 LCM458977 LMI458977 LWE458977 MGA458977 MPW458977 MZS458977 NJO458977 NTK458977 ODG458977 ONC458977 OWY458977 PGU458977 PQQ458977 QAM458977 QKI458977 QUE458977 REA458977 RNW458977 RXS458977 SHO458977 SRK458977 TBG458977 TLC458977 TUY458977 UEU458977 UOQ458977 UYM458977 VII458977 VSE458977 WCA458977 WLW458977 WVS458977 K524513 JG524513 TC524513 ACY524513 AMU524513 AWQ524513 BGM524513 BQI524513 CAE524513 CKA524513 CTW524513 DDS524513 DNO524513 DXK524513 EHG524513 ERC524513 FAY524513 FKU524513 FUQ524513 GEM524513 GOI524513 GYE524513 HIA524513 HRW524513 IBS524513 ILO524513 IVK524513 JFG524513 JPC524513 JYY524513 KIU524513 KSQ524513 LCM524513 LMI524513 LWE524513 MGA524513 MPW524513 MZS524513 NJO524513 NTK524513 ODG524513 ONC524513 OWY524513 PGU524513 PQQ524513 QAM524513 QKI524513 QUE524513 REA524513 RNW524513 RXS524513 SHO524513 SRK524513 TBG524513 TLC524513 TUY524513 UEU524513 UOQ524513 UYM524513 VII524513 VSE524513 WCA524513 WLW524513 WVS524513 K590049 JG590049 TC590049 ACY590049 AMU590049 AWQ590049 BGM590049 BQI590049 CAE590049 CKA590049 CTW590049 DDS590049 DNO590049 DXK590049 EHG590049 ERC590049 FAY590049 FKU590049 FUQ590049 GEM590049 GOI590049 GYE590049 HIA590049 HRW590049 IBS590049 ILO590049 IVK590049 JFG590049 JPC590049 JYY590049 KIU590049 KSQ590049 LCM590049 LMI590049 LWE590049 MGA590049 MPW590049 MZS590049 NJO590049 NTK590049 ODG590049 ONC590049 OWY590049 PGU590049 PQQ590049 QAM590049 QKI590049 QUE590049 REA590049 RNW590049 RXS590049 SHO590049 SRK590049 TBG590049 TLC590049 TUY590049 UEU590049 UOQ590049 UYM590049 VII590049 VSE590049 WCA590049 WLW590049 WVS590049 K655585 JG655585 TC655585 ACY655585 AMU655585 AWQ655585 BGM655585 BQI655585 CAE655585 CKA655585 CTW655585 DDS655585 DNO655585 DXK655585 EHG655585 ERC655585 FAY655585 FKU655585 FUQ655585 GEM655585 GOI655585 GYE655585 HIA655585 HRW655585 IBS655585 ILO655585 IVK655585 JFG655585 JPC655585 JYY655585 KIU655585 KSQ655585 LCM655585 LMI655585 LWE655585 MGA655585 MPW655585 MZS655585 NJO655585 NTK655585 ODG655585 ONC655585 OWY655585 PGU655585 PQQ655585 QAM655585 QKI655585 QUE655585 REA655585 RNW655585 RXS655585 SHO655585 SRK655585 TBG655585 TLC655585 TUY655585 UEU655585 UOQ655585 UYM655585 VII655585 VSE655585 WCA655585 WLW655585 WVS655585 K721121 JG721121 TC721121 ACY721121 AMU721121 AWQ721121 BGM721121 BQI721121 CAE721121 CKA721121 CTW721121 DDS721121 DNO721121 DXK721121 EHG721121 ERC721121 FAY721121 FKU721121 FUQ721121 GEM721121 GOI721121 GYE721121 HIA721121 HRW721121 IBS721121 ILO721121 IVK721121 JFG721121 JPC721121 JYY721121 KIU721121 KSQ721121 LCM721121 LMI721121 LWE721121 MGA721121 MPW721121 MZS721121 NJO721121 NTK721121 ODG721121 ONC721121 OWY721121 PGU721121 PQQ721121 QAM721121 QKI721121 QUE721121 REA721121 RNW721121 RXS721121 SHO721121 SRK721121 TBG721121 TLC721121 TUY721121 UEU721121 UOQ721121 UYM721121 VII721121 VSE721121 WCA721121 WLW721121 WVS721121 K786657 JG786657 TC786657 ACY786657 AMU786657 AWQ786657 BGM786657 BQI786657 CAE786657 CKA786657 CTW786657 DDS786657 DNO786657 DXK786657 EHG786657 ERC786657 FAY786657 FKU786657 FUQ786657 GEM786657 GOI786657 GYE786657 HIA786657 HRW786657 IBS786657 ILO786657 IVK786657 JFG786657 JPC786657 JYY786657 KIU786657 KSQ786657 LCM786657 LMI786657 LWE786657 MGA786657 MPW786657 MZS786657 NJO786657 NTK786657 ODG786657 ONC786657 OWY786657 PGU786657 PQQ786657 QAM786657 QKI786657 QUE786657 REA786657 RNW786657 RXS786657 SHO786657 SRK786657 TBG786657 TLC786657 TUY786657 UEU786657 UOQ786657 UYM786657 VII786657 VSE786657 WCA786657 WLW786657 WVS786657 K852193 JG852193 TC852193 ACY852193 AMU852193 AWQ852193 BGM852193 BQI852193 CAE852193 CKA852193 CTW852193 DDS852193 DNO852193 DXK852193 EHG852193 ERC852193 FAY852193 FKU852193 FUQ852193 GEM852193 GOI852193 GYE852193 HIA852193 HRW852193 IBS852193 ILO852193 IVK852193 JFG852193 JPC852193 JYY852193 KIU852193 KSQ852193 LCM852193 LMI852193 LWE852193 MGA852193 MPW852193 MZS852193 NJO852193 NTK852193 ODG852193 ONC852193 OWY852193 PGU852193 PQQ852193 QAM852193 QKI852193 QUE852193 REA852193 RNW852193 RXS852193 SHO852193 SRK852193 TBG852193 TLC852193 TUY852193 UEU852193 UOQ852193 UYM852193 VII852193 VSE852193 WCA852193 WLW852193 WVS852193 K917729 JG917729 TC917729 ACY917729 AMU917729 AWQ917729 BGM917729 BQI917729 CAE917729 CKA917729 CTW917729 DDS917729 DNO917729 DXK917729 EHG917729 ERC917729 FAY917729 FKU917729 FUQ917729 GEM917729 GOI917729 GYE917729 HIA917729 HRW917729 IBS917729 ILO917729 IVK917729 JFG917729 JPC917729 JYY917729 KIU917729 KSQ917729 LCM917729 LMI917729 LWE917729 MGA917729 MPW917729 MZS917729 NJO917729 NTK917729 ODG917729 ONC917729 OWY917729 PGU917729 PQQ917729 QAM917729 QKI917729 QUE917729 REA917729 RNW917729 RXS917729 SHO917729 SRK917729 TBG917729 TLC917729 TUY917729 UEU917729 UOQ917729 UYM917729 VII917729 VSE917729 WCA917729 WLW917729 WVS917729 K983265 JG983265 TC983265 ACY983265 AMU983265 AWQ983265 BGM983265 BQI983265 CAE983265 CKA983265 CTW983265 DDS983265 DNO983265 DXK983265 EHG983265 ERC983265 FAY983265 FKU983265 FUQ983265 GEM983265 GOI983265 GYE983265 HIA983265 HRW983265 IBS983265 ILO983265 IVK983265 JFG983265 JPC983265 JYY983265 KIU983265 KSQ983265 LCM983265 LMI983265 LWE983265 MGA983265 MPW983265 MZS983265 NJO983265 NTK983265 ODG983265 ONC983265 OWY983265 PGU983265 PQQ983265 QAM983265 QKI983265 QUE983265 REA983265 RNW983265 RXS983265 SHO983265 SRK983265 TBG983265 TLC983265 TUY983265 UEU983265 UOQ983265 UYM983265 VII983265 VSE983265 WCA983265 WLW983265 WVS983265 K228 JG228 TC228 ACY228 AMU228 AWQ228 BGM228 BQI228 CAE228 CKA228 CTW228 DDS228 DNO228 DXK228 EHG228 ERC228 FAY228 FKU228 FUQ228 GEM228 GOI228 GYE228 HIA228 HRW228 IBS228 ILO228 IVK228 JFG228 JPC228 JYY228 KIU228 KSQ228 LCM228 LMI228 LWE228 MGA228 MPW228 MZS228 NJO228 NTK228 ODG228 ONC228 OWY228 PGU228 PQQ228 QAM228 QKI228 QUE228 REA228 RNW228 RXS228 SHO228 SRK228 TBG228 TLC228 TUY228 UEU228 UOQ228 UYM228 VII228 VSE228 WCA228 WLW228 WVS228 K65764 JG65764 TC65764 ACY65764 AMU65764 AWQ65764 BGM65764 BQI65764 CAE65764 CKA65764 CTW65764 DDS65764 DNO65764 DXK65764 EHG65764 ERC65764 FAY65764 FKU65764 FUQ65764 GEM65764 GOI65764 GYE65764 HIA65764 HRW65764 IBS65764 ILO65764 IVK65764 JFG65764 JPC65764 JYY65764 KIU65764 KSQ65764 LCM65764 LMI65764 LWE65764 MGA65764 MPW65764 MZS65764 NJO65764 NTK65764 ODG65764 ONC65764 OWY65764 PGU65764 PQQ65764 QAM65764 QKI65764 QUE65764 REA65764 RNW65764 RXS65764 SHO65764 SRK65764 TBG65764 TLC65764 TUY65764 UEU65764 UOQ65764 UYM65764 VII65764 VSE65764 WCA65764 WLW65764 WVS65764 K131300 JG131300 TC131300 ACY131300 AMU131300 AWQ131300 BGM131300 BQI131300 CAE131300 CKA131300 CTW131300 DDS131300 DNO131300 DXK131300 EHG131300 ERC131300 FAY131300 FKU131300 FUQ131300 GEM131300 GOI131300 GYE131300 HIA131300 HRW131300 IBS131300 ILO131300 IVK131300 JFG131300 JPC131300 JYY131300 KIU131300 KSQ131300 LCM131300 LMI131300 LWE131300 MGA131300 MPW131300 MZS131300 NJO131300 NTK131300 ODG131300 ONC131300 OWY131300 PGU131300 PQQ131300 QAM131300 QKI131300 QUE131300 REA131300 RNW131300 RXS131300 SHO131300 SRK131300 TBG131300 TLC131300 TUY131300 UEU131300 UOQ131300 UYM131300 VII131300 VSE131300 WCA131300 WLW131300 WVS131300 K196836 JG196836 TC196836 ACY196836 AMU196836 AWQ196836 BGM196836 BQI196836 CAE196836 CKA196836 CTW196836 DDS196836 DNO196836 DXK196836 EHG196836 ERC196836 FAY196836 FKU196836 FUQ196836 GEM196836 GOI196836 GYE196836 HIA196836 HRW196836 IBS196836 ILO196836 IVK196836 JFG196836 JPC196836 JYY196836 KIU196836 KSQ196836 LCM196836 LMI196836 LWE196836 MGA196836 MPW196836 MZS196836 NJO196836 NTK196836 ODG196836 ONC196836 OWY196836 PGU196836 PQQ196836 QAM196836 QKI196836 QUE196836 REA196836 RNW196836 RXS196836 SHO196836 SRK196836 TBG196836 TLC196836 TUY196836 UEU196836 UOQ196836 UYM196836 VII196836 VSE196836 WCA196836 WLW196836 WVS196836 K262372 JG262372 TC262372 ACY262372 AMU262372 AWQ262372 BGM262372 BQI262372 CAE262372 CKA262372 CTW262372 DDS262372 DNO262372 DXK262372 EHG262372 ERC262372 FAY262372 FKU262372 FUQ262372 GEM262372 GOI262372 GYE262372 HIA262372 HRW262372 IBS262372 ILO262372 IVK262372 JFG262372 JPC262372 JYY262372 KIU262372 KSQ262372 LCM262372 LMI262372 LWE262372 MGA262372 MPW262372 MZS262372 NJO262372 NTK262372 ODG262372 ONC262372 OWY262372 PGU262372 PQQ262372 QAM262372 QKI262372 QUE262372 REA262372 RNW262372 RXS262372 SHO262372 SRK262372 TBG262372 TLC262372 TUY262372 UEU262372 UOQ262372 UYM262372 VII262372 VSE262372 WCA262372 WLW262372 WVS262372 K327908 JG327908 TC327908 ACY327908 AMU327908 AWQ327908 BGM327908 BQI327908 CAE327908 CKA327908 CTW327908 DDS327908 DNO327908 DXK327908 EHG327908 ERC327908 FAY327908 FKU327908 FUQ327908 GEM327908 GOI327908 GYE327908 HIA327908 HRW327908 IBS327908 ILO327908 IVK327908 JFG327908 JPC327908 JYY327908 KIU327908 KSQ327908 LCM327908 LMI327908 LWE327908 MGA327908 MPW327908 MZS327908 NJO327908 NTK327908 ODG327908 ONC327908 OWY327908 PGU327908 PQQ327908 QAM327908 QKI327908 QUE327908 REA327908 RNW327908 RXS327908 SHO327908 SRK327908 TBG327908 TLC327908 TUY327908 UEU327908 UOQ327908 UYM327908 VII327908 VSE327908 WCA327908 WLW327908 WVS327908 K393444 JG393444 TC393444 ACY393444 AMU393444 AWQ393444 BGM393444 BQI393444 CAE393444 CKA393444 CTW393444 DDS393444 DNO393444 DXK393444 EHG393444 ERC393444 FAY393444 FKU393444 FUQ393444 GEM393444 GOI393444 GYE393444 HIA393444 HRW393444 IBS393444 ILO393444 IVK393444 JFG393444 JPC393444 JYY393444 KIU393444 KSQ393444 LCM393444 LMI393444 LWE393444 MGA393444 MPW393444 MZS393444 NJO393444 NTK393444 ODG393444 ONC393444 OWY393444 PGU393444 PQQ393444 QAM393444 QKI393444 QUE393444 REA393444 RNW393444 RXS393444 SHO393444 SRK393444 TBG393444 TLC393444 TUY393444 UEU393444 UOQ393444 UYM393444 VII393444 VSE393444 WCA393444 WLW393444 WVS393444 K458980 JG458980 TC458980 ACY458980 AMU458980 AWQ458980 BGM458980 BQI458980 CAE458980 CKA458980 CTW458980 DDS458980 DNO458980 DXK458980 EHG458980 ERC458980 FAY458980 FKU458980 FUQ458980 GEM458980 GOI458980 GYE458980 HIA458980 HRW458980 IBS458980 ILO458980 IVK458980 JFG458980 JPC458980 JYY458980 KIU458980 KSQ458980 LCM458980 LMI458980 LWE458980 MGA458980 MPW458980 MZS458980 NJO458980 NTK458980 ODG458980 ONC458980 OWY458980 PGU458980 PQQ458980 QAM458980 QKI458980 QUE458980 REA458980 RNW458980 RXS458980 SHO458980 SRK458980 TBG458980 TLC458980 TUY458980 UEU458980 UOQ458980 UYM458980 VII458980 VSE458980 WCA458980 WLW458980 WVS458980 K524516 JG524516 TC524516 ACY524516 AMU524516 AWQ524516 BGM524516 BQI524516 CAE524516 CKA524516 CTW524516 DDS524516 DNO524516 DXK524516 EHG524516 ERC524516 FAY524516 FKU524516 FUQ524516 GEM524516 GOI524516 GYE524516 HIA524516 HRW524516 IBS524516 ILO524516 IVK524516 JFG524516 JPC524516 JYY524516 KIU524516 KSQ524516 LCM524516 LMI524516 LWE524516 MGA524516 MPW524516 MZS524516 NJO524516 NTK524516 ODG524516 ONC524516 OWY524516 PGU524516 PQQ524516 QAM524516 QKI524516 QUE524516 REA524516 RNW524516 RXS524516 SHO524516 SRK524516 TBG524516 TLC524516 TUY524516 UEU524516 UOQ524516 UYM524516 VII524516 VSE524516 WCA524516 WLW524516 WVS524516 K590052 JG590052 TC590052 ACY590052 AMU590052 AWQ590052 BGM590052 BQI590052 CAE590052 CKA590052 CTW590052 DDS590052 DNO590052 DXK590052 EHG590052 ERC590052 FAY590052 FKU590052 FUQ590052 GEM590052 GOI590052 GYE590052 HIA590052 HRW590052 IBS590052 ILO590052 IVK590052 JFG590052 JPC590052 JYY590052 KIU590052 KSQ590052 LCM590052 LMI590052 LWE590052 MGA590052 MPW590052 MZS590052 NJO590052 NTK590052 ODG590052 ONC590052 OWY590052 PGU590052 PQQ590052 QAM590052 QKI590052 QUE590052 REA590052 RNW590052 RXS590052 SHO590052 SRK590052 TBG590052 TLC590052 TUY590052 UEU590052 UOQ590052 UYM590052 VII590052 VSE590052 WCA590052 WLW590052 WVS590052 K655588 JG655588 TC655588 ACY655588 AMU655588 AWQ655588 BGM655588 BQI655588 CAE655588 CKA655588 CTW655588 DDS655588 DNO655588 DXK655588 EHG655588 ERC655588 FAY655588 FKU655588 FUQ655588 GEM655588 GOI655588 GYE655588 HIA655588 HRW655588 IBS655588 ILO655588 IVK655588 JFG655588 JPC655588 JYY655588 KIU655588 KSQ655588 LCM655588 LMI655588 LWE655588 MGA655588 MPW655588 MZS655588 NJO655588 NTK655588 ODG655588 ONC655588 OWY655588 PGU655588 PQQ655588 QAM655588 QKI655588 QUE655588 REA655588 RNW655588 RXS655588 SHO655588 SRK655588 TBG655588 TLC655588 TUY655588 UEU655588 UOQ655588 UYM655588 VII655588 VSE655588 WCA655588 WLW655588 WVS655588 K721124 JG721124 TC721124 ACY721124 AMU721124 AWQ721124 BGM721124 BQI721124 CAE721124 CKA721124 CTW721124 DDS721124 DNO721124 DXK721124 EHG721124 ERC721124 FAY721124 FKU721124 FUQ721124 GEM721124 GOI721124 GYE721124 HIA721124 HRW721124 IBS721124 ILO721124 IVK721124 JFG721124 JPC721124 JYY721124 KIU721124 KSQ721124 LCM721124 LMI721124 LWE721124 MGA721124 MPW721124 MZS721124 NJO721124 NTK721124 ODG721124 ONC721124 OWY721124 PGU721124 PQQ721124 QAM721124 QKI721124 QUE721124 REA721124 RNW721124 RXS721124 SHO721124 SRK721124 TBG721124 TLC721124 TUY721124 UEU721124 UOQ721124 UYM721124 VII721124 VSE721124 WCA721124 WLW721124 WVS721124 K786660 JG786660 TC786660 ACY786660 AMU786660 AWQ786660 BGM786660 BQI786660 CAE786660 CKA786660 CTW786660 DDS786660 DNO786660 DXK786660 EHG786660 ERC786660 FAY786660 FKU786660 FUQ786660 GEM786660 GOI786660 GYE786660 HIA786660 HRW786660 IBS786660 ILO786660 IVK786660 JFG786660 JPC786660 JYY786660 KIU786660 KSQ786660 LCM786660 LMI786660 LWE786660 MGA786660 MPW786660 MZS786660 NJO786660 NTK786660 ODG786660 ONC786660 OWY786660 PGU786660 PQQ786660 QAM786660 QKI786660 QUE786660 REA786660 RNW786660 RXS786660 SHO786660 SRK786660 TBG786660 TLC786660 TUY786660 UEU786660 UOQ786660 UYM786660 VII786660 VSE786660 WCA786660 WLW786660 WVS786660 K852196 JG852196 TC852196 ACY852196 AMU852196 AWQ852196 BGM852196 BQI852196 CAE852196 CKA852196 CTW852196 DDS852196 DNO852196 DXK852196 EHG852196 ERC852196 FAY852196 FKU852196 FUQ852196 GEM852196 GOI852196 GYE852196 HIA852196 HRW852196 IBS852196 ILO852196 IVK852196 JFG852196 JPC852196 JYY852196 KIU852196 KSQ852196 LCM852196 LMI852196 LWE852196 MGA852196 MPW852196 MZS852196 NJO852196 NTK852196 ODG852196 ONC852196 OWY852196 PGU852196 PQQ852196 QAM852196 QKI852196 QUE852196 REA852196 RNW852196 RXS852196 SHO852196 SRK852196 TBG852196 TLC852196 TUY852196 UEU852196 UOQ852196 UYM852196 VII852196 VSE852196 WCA852196 WLW852196 WVS852196 K917732 JG917732 TC917732 ACY917732 AMU917732 AWQ917732 BGM917732 BQI917732 CAE917732 CKA917732 CTW917732 DDS917732 DNO917732 DXK917732 EHG917732 ERC917732 FAY917732 FKU917732 FUQ917732 GEM917732 GOI917732 GYE917732 HIA917732 HRW917732 IBS917732 ILO917732 IVK917732 JFG917732 JPC917732 JYY917732 KIU917732 KSQ917732 LCM917732 LMI917732 LWE917732 MGA917732 MPW917732 MZS917732 NJO917732 NTK917732 ODG917732 ONC917732 OWY917732 PGU917732 PQQ917732 QAM917732 QKI917732 QUE917732 REA917732 RNW917732 RXS917732 SHO917732 SRK917732 TBG917732 TLC917732 TUY917732 UEU917732 UOQ917732 UYM917732 VII917732 VSE917732 WCA917732 WLW917732 WVS917732 K983268 JG983268 TC983268 ACY983268 AMU983268 AWQ983268 BGM983268 BQI983268 CAE983268 CKA983268 CTW983268 DDS983268 DNO983268 DXK983268 EHG983268 ERC983268 FAY983268 FKU983268 FUQ983268 GEM983268 GOI983268 GYE983268 HIA983268 HRW983268 IBS983268 ILO983268 IVK983268 JFG983268 JPC983268 JYY983268 KIU983268 KSQ983268 LCM983268 LMI983268 LWE983268 MGA983268 MPW983268 MZS983268 NJO983268 NTK983268 ODG983268 ONC983268 OWY983268 PGU983268 PQQ983268 QAM983268 QKI983268 QUE983268 REA983268 RNW983268 RXS983268 SHO983268 SRK983268 TBG983268 TLC983268 TUY983268 UEU983268 UOQ983268 UYM983268 VII983268 VSE983268 WCA983268 WLW983268 WVS983268 N225 JJ225 TF225 ADB225 AMX225 AWT225 BGP225 BQL225 CAH225 CKD225 CTZ225 DDV225 DNR225 DXN225 EHJ225 ERF225 FBB225 FKX225 FUT225 GEP225 GOL225 GYH225 HID225 HRZ225 IBV225 ILR225 IVN225 JFJ225 JPF225 JZB225 KIX225 KST225 LCP225 LML225 LWH225 MGD225 MPZ225 MZV225 NJR225 NTN225 ODJ225 ONF225 OXB225 PGX225 PQT225 QAP225 QKL225 QUH225 RED225 RNZ225 RXV225 SHR225 SRN225 TBJ225 TLF225 TVB225 UEX225 UOT225 UYP225 VIL225 VSH225 WCD225 WLZ225 WVV225 N65761 JJ65761 TF65761 ADB65761 AMX65761 AWT65761 BGP65761 BQL65761 CAH65761 CKD65761 CTZ65761 DDV65761 DNR65761 DXN65761 EHJ65761 ERF65761 FBB65761 FKX65761 FUT65761 GEP65761 GOL65761 GYH65761 HID65761 HRZ65761 IBV65761 ILR65761 IVN65761 JFJ65761 JPF65761 JZB65761 KIX65761 KST65761 LCP65761 LML65761 LWH65761 MGD65761 MPZ65761 MZV65761 NJR65761 NTN65761 ODJ65761 ONF65761 OXB65761 PGX65761 PQT65761 QAP65761 QKL65761 QUH65761 RED65761 RNZ65761 RXV65761 SHR65761 SRN65761 TBJ65761 TLF65761 TVB65761 UEX65761 UOT65761 UYP65761 VIL65761 VSH65761 WCD65761 WLZ65761 WVV65761 N131297 JJ131297 TF131297 ADB131297 AMX131297 AWT131297 BGP131297 BQL131297 CAH131297 CKD131297 CTZ131297 DDV131297 DNR131297 DXN131297 EHJ131297 ERF131297 FBB131297 FKX131297 FUT131297 GEP131297 GOL131297 GYH131297 HID131297 HRZ131297 IBV131297 ILR131297 IVN131297 JFJ131297 JPF131297 JZB131297 KIX131297 KST131297 LCP131297 LML131297 LWH131297 MGD131297 MPZ131297 MZV131297 NJR131297 NTN131297 ODJ131297 ONF131297 OXB131297 PGX131297 PQT131297 QAP131297 QKL131297 QUH131297 RED131297 RNZ131297 RXV131297 SHR131297 SRN131297 TBJ131297 TLF131297 TVB131297 UEX131297 UOT131297 UYP131297 VIL131297 VSH131297 WCD131297 WLZ131297 WVV131297 N196833 JJ196833 TF196833 ADB196833 AMX196833 AWT196833 BGP196833 BQL196833 CAH196833 CKD196833 CTZ196833 DDV196833 DNR196833 DXN196833 EHJ196833 ERF196833 FBB196833 FKX196833 FUT196833 GEP196833 GOL196833 GYH196833 HID196833 HRZ196833 IBV196833 ILR196833 IVN196833 JFJ196833 JPF196833 JZB196833 KIX196833 KST196833 LCP196833 LML196833 LWH196833 MGD196833 MPZ196833 MZV196833 NJR196833 NTN196833 ODJ196833 ONF196833 OXB196833 PGX196833 PQT196833 QAP196833 QKL196833 QUH196833 RED196833 RNZ196833 RXV196833 SHR196833 SRN196833 TBJ196833 TLF196833 TVB196833 UEX196833 UOT196833 UYP196833 VIL196833 VSH196833 WCD196833 WLZ196833 WVV196833 N262369 JJ262369 TF262369 ADB262369 AMX262369 AWT262369 BGP262369 BQL262369 CAH262369 CKD262369 CTZ262369 DDV262369 DNR262369 DXN262369 EHJ262369 ERF262369 FBB262369 FKX262369 FUT262369 GEP262369 GOL262369 GYH262369 HID262369 HRZ262369 IBV262369 ILR262369 IVN262369 JFJ262369 JPF262369 JZB262369 KIX262369 KST262369 LCP262369 LML262369 LWH262369 MGD262369 MPZ262369 MZV262369 NJR262369 NTN262369 ODJ262369 ONF262369 OXB262369 PGX262369 PQT262369 QAP262369 QKL262369 QUH262369 RED262369 RNZ262369 RXV262369 SHR262369 SRN262369 TBJ262369 TLF262369 TVB262369 UEX262369 UOT262369 UYP262369 VIL262369 VSH262369 WCD262369 WLZ262369 WVV262369 N327905 JJ327905 TF327905 ADB327905 AMX327905 AWT327905 BGP327905 BQL327905 CAH327905 CKD327905 CTZ327905 DDV327905 DNR327905 DXN327905 EHJ327905 ERF327905 FBB327905 FKX327905 FUT327905 GEP327905 GOL327905 GYH327905 HID327905 HRZ327905 IBV327905 ILR327905 IVN327905 JFJ327905 JPF327905 JZB327905 KIX327905 KST327905 LCP327905 LML327905 LWH327905 MGD327905 MPZ327905 MZV327905 NJR327905 NTN327905 ODJ327905 ONF327905 OXB327905 PGX327905 PQT327905 QAP327905 QKL327905 QUH327905 RED327905 RNZ327905 RXV327905 SHR327905 SRN327905 TBJ327905 TLF327905 TVB327905 UEX327905 UOT327905 UYP327905 VIL327905 VSH327905 WCD327905 WLZ327905 WVV327905 N393441 JJ393441 TF393441 ADB393441 AMX393441 AWT393441 BGP393441 BQL393441 CAH393441 CKD393441 CTZ393441 DDV393441 DNR393441 DXN393441 EHJ393441 ERF393441 FBB393441 FKX393441 FUT393441 GEP393441 GOL393441 GYH393441 HID393441 HRZ393441 IBV393441 ILR393441 IVN393441 JFJ393441 JPF393441 JZB393441 KIX393441 KST393441 LCP393441 LML393441 LWH393441 MGD393441 MPZ393441 MZV393441 NJR393441 NTN393441 ODJ393441 ONF393441 OXB393441 PGX393441 PQT393441 QAP393441 QKL393441 QUH393441 RED393441 RNZ393441 RXV393441 SHR393441 SRN393441 TBJ393441 TLF393441 TVB393441 UEX393441 UOT393441 UYP393441 VIL393441 VSH393441 WCD393441 WLZ393441 WVV393441 N458977 JJ458977 TF458977 ADB458977 AMX458977 AWT458977 BGP458977 BQL458977 CAH458977 CKD458977 CTZ458977 DDV458977 DNR458977 DXN458977 EHJ458977 ERF458977 FBB458977 FKX458977 FUT458977 GEP458977 GOL458977 GYH458977 HID458977 HRZ458977 IBV458977 ILR458977 IVN458977 JFJ458977 JPF458977 JZB458977 KIX458977 KST458977 LCP458977 LML458977 LWH458977 MGD458977 MPZ458977 MZV458977 NJR458977 NTN458977 ODJ458977 ONF458977 OXB458977 PGX458977 PQT458977 QAP458977 QKL458977 QUH458977 RED458977 RNZ458977 RXV458977 SHR458977 SRN458977 TBJ458977 TLF458977 TVB458977 UEX458977 UOT458977 UYP458977 VIL458977 VSH458977 WCD458977 WLZ458977 WVV458977 N524513 JJ524513 TF524513 ADB524513 AMX524513 AWT524513 BGP524513 BQL524513 CAH524513 CKD524513 CTZ524513 DDV524513 DNR524513 DXN524513 EHJ524513 ERF524513 FBB524513 FKX524513 FUT524513 GEP524513 GOL524513 GYH524513 HID524513 HRZ524513 IBV524513 ILR524513 IVN524513 JFJ524513 JPF524513 JZB524513 KIX524513 KST524513 LCP524513 LML524513 LWH524513 MGD524513 MPZ524513 MZV524513 NJR524513 NTN524513 ODJ524513 ONF524513 OXB524513 PGX524513 PQT524513 QAP524513 QKL524513 QUH524513 RED524513 RNZ524513 RXV524513 SHR524513 SRN524513 TBJ524513 TLF524513 TVB524513 UEX524513 UOT524513 UYP524513 VIL524513 VSH524513 WCD524513 WLZ524513 WVV524513 N590049 JJ590049 TF590049 ADB590049 AMX590049 AWT590049 BGP590049 BQL590049 CAH590049 CKD590049 CTZ590049 DDV590049 DNR590049 DXN590049 EHJ590049 ERF590049 FBB590049 FKX590049 FUT590049 GEP590049 GOL590049 GYH590049 HID590049 HRZ590049 IBV590049 ILR590049 IVN590049 JFJ590049 JPF590049 JZB590049 KIX590049 KST590049 LCP590049 LML590049 LWH590049 MGD590049 MPZ590049 MZV590049 NJR590049 NTN590049 ODJ590049 ONF590049 OXB590049 PGX590049 PQT590049 QAP590049 QKL590049 QUH590049 RED590049 RNZ590049 RXV590049 SHR590049 SRN590049 TBJ590049 TLF590049 TVB590049 UEX590049 UOT590049 UYP590049 VIL590049 VSH590049 WCD590049 WLZ590049 WVV590049 N655585 JJ655585 TF655585 ADB655585 AMX655585 AWT655585 BGP655585 BQL655585 CAH655585 CKD655585 CTZ655585 DDV655585 DNR655585 DXN655585 EHJ655585 ERF655585 FBB655585 FKX655585 FUT655585 GEP655585 GOL655585 GYH655585 HID655585 HRZ655585 IBV655585 ILR655585 IVN655585 JFJ655585 JPF655585 JZB655585 KIX655585 KST655585 LCP655585 LML655585 LWH655585 MGD655585 MPZ655585 MZV655585 NJR655585 NTN655585 ODJ655585 ONF655585 OXB655585 PGX655585 PQT655585 QAP655585 QKL655585 QUH655585 RED655585 RNZ655585 RXV655585 SHR655585 SRN655585 TBJ655585 TLF655585 TVB655585 UEX655585 UOT655585 UYP655585 VIL655585 VSH655585 WCD655585 WLZ655585 WVV655585 N721121 JJ721121 TF721121 ADB721121 AMX721121 AWT721121 BGP721121 BQL721121 CAH721121 CKD721121 CTZ721121 DDV721121 DNR721121 DXN721121 EHJ721121 ERF721121 FBB721121 FKX721121 FUT721121 GEP721121 GOL721121 GYH721121 HID721121 HRZ721121 IBV721121 ILR721121 IVN721121 JFJ721121 JPF721121 JZB721121 KIX721121 KST721121 LCP721121 LML721121 LWH721121 MGD721121 MPZ721121 MZV721121 NJR721121 NTN721121 ODJ721121 ONF721121 OXB721121 PGX721121 PQT721121 QAP721121 QKL721121 QUH721121 RED721121 RNZ721121 RXV721121 SHR721121 SRN721121 TBJ721121 TLF721121 TVB721121 UEX721121 UOT721121 UYP721121 VIL721121 VSH721121 WCD721121 WLZ721121 WVV721121 N786657 JJ786657 TF786657 ADB786657 AMX786657 AWT786657 BGP786657 BQL786657 CAH786657 CKD786657 CTZ786657 DDV786657 DNR786657 DXN786657 EHJ786657 ERF786657 FBB786657 FKX786657 FUT786657 GEP786657 GOL786657 GYH786657 HID786657 HRZ786657 IBV786657 ILR786657 IVN786657 JFJ786657 JPF786657 JZB786657 KIX786657 KST786657 LCP786657 LML786657 LWH786657 MGD786657 MPZ786657 MZV786657 NJR786657 NTN786657 ODJ786657 ONF786657 OXB786657 PGX786657 PQT786657 QAP786657 QKL786657 QUH786657 RED786657 RNZ786657 RXV786657 SHR786657 SRN786657 TBJ786657 TLF786657 TVB786657 UEX786657 UOT786657 UYP786657 VIL786657 VSH786657 WCD786657 WLZ786657 WVV786657 N852193 JJ852193 TF852193 ADB852193 AMX852193 AWT852193 BGP852193 BQL852193 CAH852193 CKD852193 CTZ852193 DDV852193 DNR852193 DXN852193 EHJ852193 ERF852193 FBB852193 FKX852193 FUT852193 GEP852193 GOL852193 GYH852193 HID852193 HRZ852193 IBV852193 ILR852193 IVN852193 JFJ852193 JPF852193 JZB852193 KIX852193 KST852193 LCP852193 LML852193 LWH852193 MGD852193 MPZ852193 MZV852193 NJR852193 NTN852193 ODJ852193 ONF852193 OXB852193 PGX852193 PQT852193 QAP852193 QKL852193 QUH852193 RED852193 RNZ852193 RXV852193 SHR852193 SRN852193 TBJ852193 TLF852193 TVB852193 UEX852193 UOT852193 UYP852193 VIL852193 VSH852193 WCD852193 WLZ852193 WVV852193 N917729 JJ917729 TF917729 ADB917729 AMX917729 AWT917729 BGP917729 BQL917729 CAH917729 CKD917729 CTZ917729 DDV917729 DNR917729 DXN917729 EHJ917729 ERF917729 FBB917729 FKX917729 FUT917729 GEP917729 GOL917729 GYH917729 HID917729 HRZ917729 IBV917729 ILR917729 IVN917729 JFJ917729 JPF917729 JZB917729 KIX917729 KST917729 LCP917729 LML917729 LWH917729 MGD917729 MPZ917729 MZV917729 NJR917729 NTN917729 ODJ917729 ONF917729 OXB917729 PGX917729 PQT917729 QAP917729 QKL917729 QUH917729 RED917729 RNZ917729 RXV917729 SHR917729 SRN917729 TBJ917729 TLF917729 TVB917729 UEX917729 UOT917729 UYP917729 VIL917729 VSH917729 WCD917729 WLZ917729 WVV917729 N983265 JJ983265 TF983265 ADB983265 AMX983265 AWT983265 BGP983265 BQL983265 CAH983265 CKD983265 CTZ983265 DDV983265 DNR983265 DXN983265 EHJ983265 ERF983265 FBB983265 FKX983265 FUT983265 GEP983265 GOL983265 GYH983265 HID983265 HRZ983265 IBV983265 ILR983265 IVN983265 JFJ983265 JPF983265 JZB983265 KIX983265 KST983265 LCP983265 LML983265 LWH983265 MGD983265 MPZ983265 MZV983265 NJR983265 NTN983265 ODJ983265 ONF983265 OXB983265 PGX983265 PQT983265 QAP983265 QKL983265 QUH983265 RED983265 RNZ983265 RXV983265 SHR983265 SRN983265 TBJ983265 TLF983265 TVB983265 UEX983265 UOT983265 UYP983265 VIL983265 VSH983265 WCD983265 WLZ983265 WVV983265 N228 JJ228 TF228 ADB228 AMX228 AWT228 BGP228 BQL228 CAH228 CKD228 CTZ228 DDV228 DNR228 DXN228 EHJ228 ERF228 FBB228 FKX228 FUT228 GEP228 GOL228 GYH228 HID228 HRZ228 IBV228 ILR228 IVN228 JFJ228 JPF228 JZB228 KIX228 KST228 LCP228 LML228 LWH228 MGD228 MPZ228 MZV228 NJR228 NTN228 ODJ228 ONF228 OXB228 PGX228 PQT228 QAP228 QKL228 QUH228 RED228 RNZ228 RXV228 SHR228 SRN228 TBJ228 TLF228 TVB228 UEX228 UOT228 UYP228 VIL228 VSH228 WCD228 WLZ228 WVV228 N65764 JJ65764 TF65764 ADB65764 AMX65764 AWT65764 BGP65764 BQL65764 CAH65764 CKD65764 CTZ65764 DDV65764 DNR65764 DXN65764 EHJ65764 ERF65764 FBB65764 FKX65764 FUT65764 GEP65764 GOL65764 GYH65764 HID65764 HRZ65764 IBV65764 ILR65764 IVN65764 JFJ65764 JPF65764 JZB65764 KIX65764 KST65764 LCP65764 LML65764 LWH65764 MGD65764 MPZ65764 MZV65764 NJR65764 NTN65764 ODJ65764 ONF65764 OXB65764 PGX65764 PQT65764 QAP65764 QKL65764 QUH65764 RED65764 RNZ65764 RXV65764 SHR65764 SRN65764 TBJ65764 TLF65764 TVB65764 UEX65764 UOT65764 UYP65764 VIL65764 VSH65764 WCD65764 WLZ65764 WVV65764 N131300 JJ131300 TF131300 ADB131300 AMX131300 AWT131300 BGP131300 BQL131300 CAH131300 CKD131300 CTZ131300 DDV131300 DNR131300 DXN131300 EHJ131300 ERF131300 FBB131300 FKX131300 FUT131300 GEP131300 GOL131300 GYH131300 HID131300 HRZ131300 IBV131300 ILR131300 IVN131300 JFJ131300 JPF131300 JZB131300 KIX131300 KST131300 LCP131300 LML131300 LWH131300 MGD131300 MPZ131300 MZV131300 NJR131300 NTN131300 ODJ131300 ONF131300 OXB131300 PGX131300 PQT131300 QAP131300 QKL131300 QUH131300 RED131300 RNZ131300 RXV131300 SHR131300 SRN131300 TBJ131300 TLF131300 TVB131300 UEX131300 UOT131300 UYP131300 VIL131300 VSH131300 WCD131300 WLZ131300 WVV131300 N196836 JJ196836 TF196836 ADB196836 AMX196836 AWT196836 BGP196836 BQL196836 CAH196836 CKD196836 CTZ196836 DDV196836 DNR196836 DXN196836 EHJ196836 ERF196836 FBB196836 FKX196836 FUT196836 GEP196836 GOL196836 GYH196836 HID196836 HRZ196836 IBV196836 ILR196836 IVN196836 JFJ196836 JPF196836 JZB196836 KIX196836 KST196836 LCP196836 LML196836 LWH196836 MGD196836 MPZ196836 MZV196836 NJR196836 NTN196836 ODJ196836 ONF196836 OXB196836 PGX196836 PQT196836 QAP196836 QKL196836 QUH196836 RED196836 RNZ196836 RXV196836 SHR196836 SRN196836 TBJ196836 TLF196836 TVB196836 UEX196836 UOT196836 UYP196836 VIL196836 VSH196836 WCD196836 WLZ196836 WVV196836 N262372 JJ262372 TF262372 ADB262372 AMX262372 AWT262372 BGP262372 BQL262372 CAH262372 CKD262372 CTZ262372 DDV262372 DNR262372 DXN262372 EHJ262372 ERF262372 FBB262372 FKX262372 FUT262372 GEP262372 GOL262372 GYH262372 HID262372 HRZ262372 IBV262372 ILR262372 IVN262372 JFJ262372 JPF262372 JZB262372 KIX262372 KST262372 LCP262372 LML262372 LWH262372 MGD262372 MPZ262372 MZV262372 NJR262372 NTN262372 ODJ262372 ONF262372 OXB262372 PGX262372 PQT262372 QAP262372 QKL262372 QUH262372 RED262372 RNZ262372 RXV262372 SHR262372 SRN262372 TBJ262372 TLF262372 TVB262372 UEX262372 UOT262372 UYP262372 VIL262372 VSH262372 WCD262372 WLZ262372 WVV262372 N327908 JJ327908 TF327908 ADB327908 AMX327908 AWT327908 BGP327908 BQL327908 CAH327908 CKD327908 CTZ327908 DDV327908 DNR327908 DXN327908 EHJ327908 ERF327908 FBB327908 FKX327908 FUT327908 GEP327908 GOL327908 GYH327908 HID327908 HRZ327908 IBV327908 ILR327908 IVN327908 JFJ327908 JPF327908 JZB327908 KIX327908 KST327908 LCP327908 LML327908 LWH327908 MGD327908 MPZ327908 MZV327908 NJR327908 NTN327908 ODJ327908 ONF327908 OXB327908 PGX327908 PQT327908 QAP327908 QKL327908 QUH327908 RED327908 RNZ327908 RXV327908 SHR327908 SRN327908 TBJ327908 TLF327908 TVB327908 UEX327908 UOT327908 UYP327908 VIL327908 VSH327908 WCD327908 WLZ327908 WVV327908 N393444 JJ393444 TF393444 ADB393444 AMX393444 AWT393444 BGP393444 BQL393444 CAH393444 CKD393444 CTZ393444 DDV393444 DNR393444 DXN393444 EHJ393444 ERF393444 FBB393444 FKX393444 FUT393444 GEP393444 GOL393444 GYH393444 HID393444 HRZ393444 IBV393444 ILR393444 IVN393444 JFJ393444 JPF393444 JZB393444 KIX393444 KST393444 LCP393444 LML393444 LWH393444 MGD393444 MPZ393444 MZV393444 NJR393444 NTN393444 ODJ393444 ONF393444 OXB393444 PGX393444 PQT393444 QAP393444 QKL393444 QUH393444 RED393444 RNZ393444 RXV393444 SHR393444 SRN393444 TBJ393444 TLF393444 TVB393444 UEX393444 UOT393444 UYP393444 VIL393444 VSH393444 WCD393444 WLZ393444 WVV393444 N458980 JJ458980 TF458980 ADB458980 AMX458980 AWT458980 BGP458980 BQL458980 CAH458980 CKD458980 CTZ458980 DDV458980 DNR458980 DXN458980 EHJ458980 ERF458980 FBB458980 FKX458980 FUT458980 GEP458980 GOL458980 GYH458980 HID458980 HRZ458980 IBV458980 ILR458980 IVN458980 JFJ458980 JPF458980 JZB458980 KIX458980 KST458980 LCP458980 LML458980 LWH458980 MGD458980 MPZ458980 MZV458980 NJR458980 NTN458980 ODJ458980 ONF458980 OXB458980 PGX458980 PQT458980 QAP458980 QKL458980 QUH458980 RED458980 RNZ458980 RXV458980 SHR458980 SRN458980 TBJ458980 TLF458980 TVB458980 UEX458980 UOT458980 UYP458980 VIL458980 VSH458980 WCD458980 WLZ458980 WVV458980 N524516 JJ524516 TF524516 ADB524516 AMX524516 AWT524516 BGP524516 BQL524516 CAH524516 CKD524516 CTZ524516 DDV524516 DNR524516 DXN524516 EHJ524516 ERF524516 FBB524516 FKX524516 FUT524516 GEP524516 GOL524516 GYH524516 HID524516 HRZ524516 IBV524516 ILR524516 IVN524516 JFJ524516 JPF524516 JZB524516 KIX524516 KST524516 LCP524516 LML524516 LWH524516 MGD524516 MPZ524516 MZV524516 NJR524516 NTN524516 ODJ524516 ONF524516 OXB524516 PGX524516 PQT524516 QAP524516 QKL524516 QUH524516 RED524516 RNZ524516 RXV524516 SHR524516 SRN524516 TBJ524516 TLF524516 TVB524516 UEX524516 UOT524516 UYP524516 VIL524516 VSH524516 WCD524516 WLZ524516 WVV524516 N590052 JJ590052 TF590052 ADB590052 AMX590052 AWT590052 BGP590052 BQL590052 CAH590052 CKD590052 CTZ590052 DDV590052 DNR590052 DXN590052 EHJ590052 ERF590052 FBB590052 FKX590052 FUT590052 GEP590052 GOL590052 GYH590052 HID590052 HRZ590052 IBV590052 ILR590052 IVN590052 JFJ590052 JPF590052 JZB590052 KIX590052 KST590052 LCP590052 LML590052 LWH590052 MGD590052 MPZ590052 MZV590052 NJR590052 NTN590052 ODJ590052 ONF590052 OXB590052 PGX590052 PQT590052 QAP590052 QKL590052 QUH590052 RED590052 RNZ590052 RXV590052 SHR590052 SRN590052 TBJ590052 TLF590052 TVB590052 UEX590052 UOT590052 UYP590052 VIL590052 VSH590052 WCD590052 WLZ590052 WVV590052 N655588 JJ655588 TF655588 ADB655588 AMX655588 AWT655588 BGP655588 BQL655588 CAH655588 CKD655588 CTZ655588 DDV655588 DNR655588 DXN655588 EHJ655588 ERF655588 FBB655588 FKX655588 FUT655588 GEP655588 GOL655588 GYH655588 HID655588 HRZ655588 IBV655588 ILR655588 IVN655588 JFJ655588 JPF655588 JZB655588 KIX655588 KST655588 LCP655588 LML655588 LWH655588 MGD655588 MPZ655588 MZV655588 NJR655588 NTN655588 ODJ655588 ONF655588 OXB655588 PGX655588 PQT655588 QAP655588 QKL655588 QUH655588 RED655588 RNZ655588 RXV655588 SHR655588 SRN655588 TBJ655588 TLF655588 TVB655588 UEX655588 UOT655588 UYP655588 VIL655588 VSH655588 WCD655588 WLZ655588 WVV655588 N721124 JJ721124 TF721124 ADB721124 AMX721124 AWT721124 BGP721124 BQL721124 CAH721124 CKD721124 CTZ721124 DDV721124 DNR721124 DXN721124 EHJ721124 ERF721124 FBB721124 FKX721124 FUT721124 GEP721124 GOL721124 GYH721124 HID721124 HRZ721124 IBV721124 ILR721124 IVN721124 JFJ721124 JPF721124 JZB721124 KIX721124 KST721124 LCP721124 LML721124 LWH721124 MGD721124 MPZ721124 MZV721124 NJR721124 NTN721124 ODJ721124 ONF721124 OXB721124 PGX721124 PQT721124 QAP721124 QKL721124 QUH721124 RED721124 RNZ721124 RXV721124 SHR721124 SRN721124 TBJ721124 TLF721124 TVB721124 UEX721124 UOT721124 UYP721124 VIL721124 VSH721124 WCD721124 WLZ721124 WVV721124 N786660 JJ786660 TF786660 ADB786660 AMX786660 AWT786660 BGP786660 BQL786660 CAH786660 CKD786660 CTZ786660 DDV786660 DNR786660 DXN786660 EHJ786660 ERF786660 FBB786660 FKX786660 FUT786660 GEP786660 GOL786660 GYH786660 HID786660 HRZ786660 IBV786660 ILR786660 IVN786660 JFJ786660 JPF786660 JZB786660 KIX786660 KST786660 LCP786660 LML786660 LWH786660 MGD786660 MPZ786660 MZV786660 NJR786660 NTN786660 ODJ786660 ONF786660 OXB786660 PGX786660 PQT786660 QAP786660 QKL786660 QUH786660 RED786660 RNZ786660 RXV786660 SHR786660 SRN786660 TBJ786660 TLF786660 TVB786660 UEX786660 UOT786660 UYP786660 VIL786660 VSH786660 WCD786660 WLZ786660 WVV786660 N852196 JJ852196 TF852196 ADB852196 AMX852196 AWT852196 BGP852196 BQL852196 CAH852196 CKD852196 CTZ852196 DDV852196 DNR852196 DXN852196 EHJ852196 ERF852196 FBB852196 FKX852196 FUT852196 GEP852196 GOL852196 GYH852196 HID852196 HRZ852196 IBV852196 ILR852196 IVN852196 JFJ852196 JPF852196 JZB852196 KIX852196 KST852196 LCP852196 LML852196 LWH852196 MGD852196 MPZ852196 MZV852196 NJR852196 NTN852196 ODJ852196 ONF852196 OXB852196 PGX852196 PQT852196 QAP852196 QKL852196 QUH852196 RED852196 RNZ852196 RXV852196 SHR852196 SRN852196 TBJ852196 TLF852196 TVB852196 UEX852196 UOT852196 UYP852196 VIL852196 VSH852196 WCD852196 WLZ852196 WVV852196 N917732 JJ917732 TF917732 ADB917732 AMX917732 AWT917732 BGP917732 BQL917732 CAH917732 CKD917732 CTZ917732 DDV917732 DNR917732 DXN917732 EHJ917732 ERF917732 FBB917732 FKX917732 FUT917732 GEP917732 GOL917732 GYH917732 HID917732 HRZ917732 IBV917732 ILR917732 IVN917732 JFJ917732 JPF917732 JZB917732 KIX917732 KST917732 LCP917732 LML917732 LWH917732 MGD917732 MPZ917732 MZV917732 NJR917732 NTN917732 ODJ917732 ONF917732 OXB917732 PGX917732 PQT917732 QAP917732 QKL917732 QUH917732 RED917732 RNZ917732 RXV917732 SHR917732 SRN917732 TBJ917732 TLF917732 TVB917732 UEX917732 UOT917732 UYP917732 VIL917732 VSH917732 WCD917732 WLZ917732 WVV917732 N983268 JJ983268 TF983268 ADB983268 AMX983268 AWT983268 BGP983268 BQL983268 CAH983268 CKD983268 CTZ983268 DDV983268 DNR983268 DXN983268 EHJ983268 ERF983268 FBB983268 FKX983268 FUT983268 GEP983268 GOL983268 GYH983268 HID983268 HRZ983268 IBV983268 ILR983268 IVN983268 JFJ983268 JPF983268 JZB983268 KIX983268 KST983268 LCP983268 LML983268 LWH983268 MGD983268 MPZ983268 MZV983268 NJR983268 NTN983268 ODJ983268 ONF983268 OXB983268 PGX983268 PQT983268 QAP983268 QKL983268 QUH983268 RED983268 RNZ983268 RXV983268 SHR983268 SRN983268 TBJ983268 TLF983268 TVB983268 UEX983268 UOT983268 UYP983268 VIL983268 VSH983268 WCD983268 WLZ983268 WVV983268 Q225 JM225 TI225 ADE225 ANA225 AWW225 BGS225 BQO225 CAK225 CKG225 CUC225 DDY225 DNU225 DXQ225 EHM225 ERI225 FBE225 FLA225 FUW225 GES225 GOO225 GYK225 HIG225 HSC225 IBY225 ILU225 IVQ225 JFM225 JPI225 JZE225 KJA225 KSW225 LCS225 LMO225 LWK225 MGG225 MQC225 MZY225 NJU225 NTQ225 ODM225 ONI225 OXE225 PHA225 PQW225 QAS225 QKO225 QUK225 REG225 ROC225 RXY225 SHU225 SRQ225 TBM225 TLI225 TVE225 UFA225 UOW225 UYS225 VIO225 VSK225 WCG225 WMC225 WVY225 Q65761 JM65761 TI65761 ADE65761 ANA65761 AWW65761 BGS65761 BQO65761 CAK65761 CKG65761 CUC65761 DDY65761 DNU65761 DXQ65761 EHM65761 ERI65761 FBE65761 FLA65761 FUW65761 GES65761 GOO65761 GYK65761 HIG65761 HSC65761 IBY65761 ILU65761 IVQ65761 JFM65761 JPI65761 JZE65761 KJA65761 KSW65761 LCS65761 LMO65761 LWK65761 MGG65761 MQC65761 MZY65761 NJU65761 NTQ65761 ODM65761 ONI65761 OXE65761 PHA65761 PQW65761 QAS65761 QKO65761 QUK65761 REG65761 ROC65761 RXY65761 SHU65761 SRQ65761 TBM65761 TLI65761 TVE65761 UFA65761 UOW65761 UYS65761 VIO65761 VSK65761 WCG65761 WMC65761 WVY65761 Q131297 JM131297 TI131297 ADE131297 ANA131297 AWW131297 BGS131297 BQO131297 CAK131297 CKG131297 CUC131297 DDY131297 DNU131297 DXQ131297 EHM131297 ERI131297 FBE131297 FLA131297 FUW131297 GES131297 GOO131297 GYK131297 HIG131297 HSC131297 IBY131297 ILU131297 IVQ131297 JFM131297 JPI131297 JZE131297 KJA131297 KSW131297 LCS131297 LMO131297 LWK131297 MGG131297 MQC131297 MZY131297 NJU131297 NTQ131297 ODM131297 ONI131297 OXE131297 PHA131297 PQW131297 QAS131297 QKO131297 QUK131297 REG131297 ROC131297 RXY131297 SHU131297 SRQ131297 TBM131297 TLI131297 TVE131297 UFA131297 UOW131297 UYS131297 VIO131297 VSK131297 WCG131297 WMC131297 WVY131297 Q196833 JM196833 TI196833 ADE196833 ANA196833 AWW196833 BGS196833 BQO196833 CAK196833 CKG196833 CUC196833 DDY196833 DNU196833 DXQ196833 EHM196833 ERI196833 FBE196833 FLA196833 FUW196833 GES196833 GOO196833 GYK196833 HIG196833 HSC196833 IBY196833 ILU196833 IVQ196833 JFM196833 JPI196833 JZE196833 KJA196833 KSW196833 LCS196833 LMO196833 LWK196833 MGG196833 MQC196833 MZY196833 NJU196833 NTQ196833 ODM196833 ONI196833 OXE196833 PHA196833 PQW196833 QAS196833 QKO196833 QUK196833 REG196833 ROC196833 RXY196833 SHU196833 SRQ196833 TBM196833 TLI196833 TVE196833 UFA196833 UOW196833 UYS196833 VIO196833 VSK196833 WCG196833 WMC196833 WVY196833 Q262369 JM262369 TI262369 ADE262369 ANA262369 AWW262369 BGS262369 BQO262369 CAK262369 CKG262369 CUC262369 DDY262369 DNU262369 DXQ262369 EHM262369 ERI262369 FBE262369 FLA262369 FUW262369 GES262369 GOO262369 GYK262369 HIG262369 HSC262369 IBY262369 ILU262369 IVQ262369 JFM262369 JPI262369 JZE262369 KJA262369 KSW262369 LCS262369 LMO262369 LWK262369 MGG262369 MQC262369 MZY262369 NJU262369 NTQ262369 ODM262369 ONI262369 OXE262369 PHA262369 PQW262369 QAS262369 QKO262369 QUK262369 REG262369 ROC262369 RXY262369 SHU262369 SRQ262369 TBM262369 TLI262369 TVE262369 UFA262369 UOW262369 UYS262369 VIO262369 VSK262369 WCG262369 WMC262369 WVY262369 Q327905 JM327905 TI327905 ADE327905 ANA327905 AWW327905 BGS327905 BQO327905 CAK327905 CKG327905 CUC327905 DDY327905 DNU327905 DXQ327905 EHM327905 ERI327905 FBE327905 FLA327905 FUW327905 GES327905 GOO327905 GYK327905 HIG327905 HSC327905 IBY327905 ILU327905 IVQ327905 JFM327905 JPI327905 JZE327905 KJA327905 KSW327905 LCS327905 LMO327905 LWK327905 MGG327905 MQC327905 MZY327905 NJU327905 NTQ327905 ODM327905 ONI327905 OXE327905 PHA327905 PQW327905 QAS327905 QKO327905 QUK327905 REG327905 ROC327905 RXY327905 SHU327905 SRQ327905 TBM327905 TLI327905 TVE327905 UFA327905 UOW327905 UYS327905 VIO327905 VSK327905 WCG327905 WMC327905 WVY327905 Q393441 JM393441 TI393441 ADE393441 ANA393441 AWW393441 BGS393441 BQO393441 CAK393441 CKG393441 CUC393441 DDY393441 DNU393441 DXQ393441 EHM393441 ERI393441 FBE393441 FLA393441 FUW393441 GES393441 GOO393441 GYK393441 HIG393441 HSC393441 IBY393441 ILU393441 IVQ393441 JFM393441 JPI393441 JZE393441 KJA393441 KSW393441 LCS393441 LMO393441 LWK393441 MGG393441 MQC393441 MZY393441 NJU393441 NTQ393441 ODM393441 ONI393441 OXE393441 PHA393441 PQW393441 QAS393441 QKO393441 QUK393441 REG393441 ROC393441 RXY393441 SHU393441 SRQ393441 TBM393441 TLI393441 TVE393441 UFA393441 UOW393441 UYS393441 VIO393441 VSK393441 WCG393441 WMC393441 WVY393441 Q458977 JM458977 TI458977 ADE458977 ANA458977 AWW458977 BGS458977 BQO458977 CAK458977 CKG458977 CUC458977 DDY458977 DNU458977 DXQ458977 EHM458977 ERI458977 FBE458977 FLA458977 FUW458977 GES458977 GOO458977 GYK458977 HIG458977 HSC458977 IBY458977 ILU458977 IVQ458977 JFM458977 JPI458977 JZE458977 KJA458977 KSW458977 LCS458977 LMO458977 LWK458977 MGG458977 MQC458977 MZY458977 NJU458977 NTQ458977 ODM458977 ONI458977 OXE458977 PHA458977 PQW458977 QAS458977 QKO458977 QUK458977 REG458977 ROC458977 RXY458977 SHU458977 SRQ458977 TBM458977 TLI458977 TVE458977 UFA458977 UOW458977 UYS458977 VIO458977 VSK458977 WCG458977 WMC458977 WVY458977 Q524513 JM524513 TI524513 ADE524513 ANA524513 AWW524513 BGS524513 BQO524513 CAK524513 CKG524513 CUC524513 DDY524513 DNU524513 DXQ524513 EHM524513 ERI524513 FBE524513 FLA524513 FUW524513 GES524513 GOO524513 GYK524513 HIG524513 HSC524513 IBY524513 ILU524513 IVQ524513 JFM524513 JPI524513 JZE524513 KJA524513 KSW524513 LCS524513 LMO524513 LWK524513 MGG524513 MQC524513 MZY524513 NJU524513 NTQ524513 ODM524513 ONI524513 OXE524513 PHA524513 PQW524513 QAS524513 QKO524513 QUK524513 REG524513 ROC524513 RXY524513 SHU524513 SRQ524513 TBM524513 TLI524513 TVE524513 UFA524513 UOW524513 UYS524513 VIO524513 VSK524513 WCG524513 WMC524513 WVY524513 Q590049 JM590049 TI590049 ADE590049 ANA590049 AWW590049 BGS590049 BQO590049 CAK590049 CKG590049 CUC590049 DDY590049 DNU590049 DXQ590049 EHM590049 ERI590049 FBE590049 FLA590049 FUW590049 GES590049 GOO590049 GYK590049 HIG590049 HSC590049 IBY590049 ILU590049 IVQ590049 JFM590049 JPI590049 JZE590049 KJA590049 KSW590049 LCS590049 LMO590049 LWK590049 MGG590049 MQC590049 MZY590049 NJU590049 NTQ590049 ODM590049 ONI590049 OXE590049 PHA590049 PQW590049 QAS590049 QKO590049 QUK590049 REG590049 ROC590049 RXY590049 SHU590049 SRQ590049 TBM590049 TLI590049 TVE590049 UFA590049 UOW590049 UYS590049 VIO590049 VSK590049 WCG590049 WMC590049 WVY590049 Q655585 JM655585 TI655585 ADE655585 ANA655585 AWW655585 BGS655585 BQO655585 CAK655585 CKG655585 CUC655585 DDY655585 DNU655585 DXQ655585 EHM655585 ERI655585 FBE655585 FLA655585 FUW655585 GES655585 GOO655585 GYK655585 HIG655585 HSC655585 IBY655585 ILU655585 IVQ655585 JFM655585 JPI655585 JZE655585 KJA655585 KSW655585 LCS655585 LMO655585 LWK655585 MGG655585 MQC655585 MZY655585 NJU655585 NTQ655585 ODM655585 ONI655585 OXE655585 PHA655585 PQW655585 QAS655585 QKO655585 QUK655585 REG655585 ROC655585 RXY655585 SHU655585 SRQ655585 TBM655585 TLI655585 TVE655585 UFA655585 UOW655585 UYS655585 VIO655585 VSK655585 WCG655585 WMC655585 WVY655585 Q721121 JM721121 TI721121 ADE721121 ANA721121 AWW721121 BGS721121 BQO721121 CAK721121 CKG721121 CUC721121 DDY721121 DNU721121 DXQ721121 EHM721121 ERI721121 FBE721121 FLA721121 FUW721121 GES721121 GOO721121 GYK721121 HIG721121 HSC721121 IBY721121 ILU721121 IVQ721121 JFM721121 JPI721121 JZE721121 KJA721121 KSW721121 LCS721121 LMO721121 LWK721121 MGG721121 MQC721121 MZY721121 NJU721121 NTQ721121 ODM721121 ONI721121 OXE721121 PHA721121 PQW721121 QAS721121 QKO721121 QUK721121 REG721121 ROC721121 RXY721121 SHU721121 SRQ721121 TBM721121 TLI721121 TVE721121 UFA721121 UOW721121 UYS721121 VIO721121 VSK721121 WCG721121 WMC721121 WVY721121 Q786657 JM786657 TI786657 ADE786657 ANA786657 AWW786657 BGS786657 BQO786657 CAK786657 CKG786657 CUC786657 DDY786657 DNU786657 DXQ786657 EHM786657 ERI786657 FBE786657 FLA786657 FUW786657 GES786657 GOO786657 GYK786657 HIG786657 HSC786657 IBY786657 ILU786657 IVQ786657 JFM786657 JPI786657 JZE786657 KJA786657 KSW786657 LCS786657 LMO786657 LWK786657 MGG786657 MQC786657 MZY786657 NJU786657 NTQ786657 ODM786657 ONI786657 OXE786657 PHA786657 PQW786657 QAS786657 QKO786657 QUK786657 REG786657 ROC786657 RXY786657 SHU786657 SRQ786657 TBM786657 TLI786657 TVE786657 UFA786657 UOW786657 UYS786657 VIO786657 VSK786657 WCG786657 WMC786657 WVY786657 Q852193 JM852193 TI852193 ADE852193 ANA852193 AWW852193 BGS852193 BQO852193 CAK852193 CKG852193 CUC852193 DDY852193 DNU852193 DXQ852193 EHM852193 ERI852193 FBE852193 FLA852193 FUW852193 GES852193 GOO852193 GYK852193 HIG852193 HSC852193 IBY852193 ILU852193 IVQ852193 JFM852193 JPI852193 JZE852193 KJA852193 KSW852193 LCS852193 LMO852193 LWK852193 MGG852193 MQC852193 MZY852193 NJU852193 NTQ852193 ODM852193 ONI852193 OXE852193 PHA852193 PQW852193 QAS852193 QKO852193 QUK852193 REG852193 ROC852193 RXY852193 SHU852193 SRQ852193 TBM852193 TLI852193 TVE852193 UFA852193 UOW852193 UYS852193 VIO852193 VSK852193 WCG852193 WMC852193 WVY852193 Q917729 JM917729 TI917729 ADE917729 ANA917729 AWW917729 BGS917729 BQO917729 CAK917729 CKG917729 CUC917729 DDY917729 DNU917729 DXQ917729 EHM917729 ERI917729 FBE917729 FLA917729 FUW917729 GES917729 GOO917729 GYK917729 HIG917729 HSC917729 IBY917729 ILU917729 IVQ917729 JFM917729 JPI917729 JZE917729 KJA917729 KSW917729 LCS917729 LMO917729 LWK917729 MGG917729 MQC917729 MZY917729 NJU917729 NTQ917729 ODM917729 ONI917729 OXE917729 PHA917729 PQW917729 QAS917729 QKO917729 QUK917729 REG917729 ROC917729 RXY917729 SHU917729 SRQ917729 TBM917729 TLI917729 TVE917729 UFA917729 UOW917729 UYS917729 VIO917729 VSK917729 WCG917729 WMC917729 WVY917729 Q983265 JM983265 TI983265 ADE983265 ANA983265 AWW983265 BGS983265 BQO983265 CAK983265 CKG983265 CUC983265 DDY983265 DNU983265 DXQ983265 EHM983265 ERI983265 FBE983265 FLA983265 FUW983265 GES983265 GOO983265 GYK983265 HIG983265 HSC983265 IBY983265 ILU983265 IVQ983265 JFM983265 JPI983265 JZE983265 KJA983265 KSW983265 LCS983265 LMO983265 LWK983265 MGG983265 MQC983265 MZY983265 NJU983265 NTQ983265 ODM983265 ONI983265 OXE983265 PHA983265 PQW983265 QAS983265 QKO983265 QUK983265 REG983265 ROC983265 RXY983265 SHU983265 SRQ983265 TBM983265 TLI983265 TVE983265 UFA983265 UOW983265 UYS983265 VIO983265 VSK983265 WCG983265 WMC983265 WVY983265 Q228 JM228 TI228 ADE228 ANA228 AWW228 BGS228 BQO228 CAK228 CKG228 CUC228 DDY228 DNU228 DXQ228 EHM228 ERI228 FBE228 FLA228 FUW228 GES228 GOO228 GYK228 HIG228 HSC228 IBY228 ILU228 IVQ228 JFM228 JPI228 JZE228 KJA228 KSW228 LCS228 LMO228 LWK228 MGG228 MQC228 MZY228 NJU228 NTQ228 ODM228 ONI228 OXE228 PHA228 PQW228 QAS228 QKO228 QUK228 REG228 ROC228 RXY228 SHU228 SRQ228 TBM228 TLI228 TVE228 UFA228 UOW228 UYS228 VIO228 VSK228 WCG228 WMC228 WVY228 Q65764 JM65764 TI65764 ADE65764 ANA65764 AWW65764 BGS65764 BQO65764 CAK65764 CKG65764 CUC65764 DDY65764 DNU65764 DXQ65764 EHM65764 ERI65764 FBE65764 FLA65764 FUW65764 GES65764 GOO65764 GYK65764 HIG65764 HSC65764 IBY65764 ILU65764 IVQ65764 JFM65764 JPI65764 JZE65764 KJA65764 KSW65764 LCS65764 LMO65764 LWK65764 MGG65764 MQC65764 MZY65764 NJU65764 NTQ65764 ODM65764 ONI65764 OXE65764 PHA65764 PQW65764 QAS65764 QKO65764 QUK65764 REG65764 ROC65764 RXY65764 SHU65764 SRQ65764 TBM65764 TLI65764 TVE65764 UFA65764 UOW65764 UYS65764 VIO65764 VSK65764 WCG65764 WMC65764 WVY65764 Q131300 JM131300 TI131300 ADE131300 ANA131300 AWW131300 BGS131300 BQO131300 CAK131300 CKG131300 CUC131300 DDY131300 DNU131300 DXQ131300 EHM131300 ERI131300 FBE131300 FLA131300 FUW131300 GES131300 GOO131300 GYK131300 HIG131300 HSC131300 IBY131300 ILU131300 IVQ131300 JFM131300 JPI131300 JZE131300 KJA131300 KSW131300 LCS131300 LMO131300 LWK131300 MGG131300 MQC131300 MZY131300 NJU131300 NTQ131300 ODM131300 ONI131300 OXE131300 PHA131300 PQW131300 QAS131300 QKO131300 QUK131300 REG131300 ROC131300 RXY131300 SHU131300 SRQ131300 TBM131300 TLI131300 TVE131300 UFA131300 UOW131300 UYS131300 VIO131300 VSK131300 WCG131300 WMC131300 WVY131300 Q196836 JM196836 TI196836 ADE196836 ANA196836 AWW196836 BGS196836 BQO196836 CAK196836 CKG196836 CUC196836 DDY196836 DNU196836 DXQ196836 EHM196836 ERI196836 FBE196836 FLA196836 FUW196836 GES196836 GOO196836 GYK196836 HIG196836 HSC196836 IBY196836 ILU196836 IVQ196836 JFM196836 JPI196836 JZE196836 KJA196836 KSW196836 LCS196836 LMO196836 LWK196836 MGG196836 MQC196836 MZY196836 NJU196836 NTQ196836 ODM196836 ONI196836 OXE196836 PHA196836 PQW196836 QAS196836 QKO196836 QUK196836 REG196836 ROC196836 RXY196836 SHU196836 SRQ196836 TBM196836 TLI196836 TVE196836 UFA196836 UOW196836 UYS196836 VIO196836 VSK196836 WCG196836 WMC196836 WVY196836 Q262372 JM262372 TI262372 ADE262372 ANA262372 AWW262372 BGS262372 BQO262372 CAK262372 CKG262372 CUC262372 DDY262372 DNU262372 DXQ262372 EHM262372 ERI262372 FBE262372 FLA262372 FUW262372 GES262372 GOO262372 GYK262372 HIG262372 HSC262372 IBY262372 ILU262372 IVQ262372 JFM262372 JPI262372 JZE262372 KJA262372 KSW262372 LCS262372 LMO262372 LWK262372 MGG262372 MQC262372 MZY262372 NJU262372 NTQ262372 ODM262372 ONI262372 OXE262372 PHA262372 PQW262372 QAS262372 QKO262372 QUK262372 REG262372 ROC262372 RXY262372 SHU262372 SRQ262372 TBM262372 TLI262372 TVE262372 UFA262372 UOW262372 UYS262372 VIO262372 VSK262372 WCG262372 WMC262372 WVY262372 Q327908 JM327908 TI327908 ADE327908 ANA327908 AWW327908 BGS327908 BQO327908 CAK327908 CKG327908 CUC327908 DDY327908 DNU327908 DXQ327908 EHM327908 ERI327908 FBE327908 FLA327908 FUW327908 GES327908 GOO327908 GYK327908 HIG327908 HSC327908 IBY327908 ILU327908 IVQ327908 JFM327908 JPI327908 JZE327908 KJA327908 KSW327908 LCS327908 LMO327908 LWK327908 MGG327908 MQC327908 MZY327908 NJU327908 NTQ327908 ODM327908 ONI327908 OXE327908 PHA327908 PQW327908 QAS327908 QKO327908 QUK327908 REG327908 ROC327908 RXY327908 SHU327908 SRQ327908 TBM327908 TLI327908 TVE327908 UFA327908 UOW327908 UYS327908 VIO327908 VSK327908 WCG327908 WMC327908 WVY327908 Q393444 JM393444 TI393444 ADE393444 ANA393444 AWW393444 BGS393444 BQO393444 CAK393444 CKG393444 CUC393444 DDY393444 DNU393444 DXQ393444 EHM393444 ERI393444 FBE393444 FLA393444 FUW393444 GES393444 GOO393444 GYK393444 HIG393444 HSC393444 IBY393444 ILU393444 IVQ393444 JFM393444 JPI393444 JZE393444 KJA393444 KSW393444 LCS393444 LMO393444 LWK393444 MGG393444 MQC393444 MZY393444 NJU393444 NTQ393444 ODM393444 ONI393444 OXE393444 PHA393444 PQW393444 QAS393444 QKO393444 QUK393444 REG393444 ROC393444 RXY393444 SHU393444 SRQ393444 TBM393444 TLI393444 TVE393444 UFA393444 UOW393444 UYS393444 VIO393444 VSK393444 WCG393444 WMC393444 WVY393444 Q458980 JM458980 TI458980 ADE458980 ANA458980 AWW458980 BGS458980 BQO458980 CAK458980 CKG458980 CUC458980 DDY458980 DNU458980 DXQ458980 EHM458980 ERI458980 FBE458980 FLA458980 FUW458980 GES458980 GOO458980 GYK458980 HIG458980 HSC458980 IBY458980 ILU458980 IVQ458980 JFM458980 JPI458980 JZE458980 KJA458980 KSW458980 LCS458980 LMO458980 LWK458980 MGG458980 MQC458980 MZY458980 NJU458980 NTQ458980 ODM458980 ONI458980 OXE458980 PHA458980 PQW458980 QAS458980 QKO458980 QUK458980 REG458980 ROC458980 RXY458980 SHU458980 SRQ458980 TBM458980 TLI458980 TVE458980 UFA458980 UOW458980 UYS458980 VIO458980 VSK458980 WCG458980 WMC458980 WVY458980 Q524516 JM524516 TI524516 ADE524516 ANA524516 AWW524516 BGS524516 BQO524516 CAK524516 CKG524516 CUC524516 DDY524516 DNU524516 DXQ524516 EHM524516 ERI524516 FBE524516 FLA524516 FUW524516 GES524516 GOO524516 GYK524516 HIG524516 HSC524516 IBY524516 ILU524516 IVQ524516 JFM524516 JPI524516 JZE524516 KJA524516 KSW524516 LCS524516 LMO524516 LWK524516 MGG524516 MQC524516 MZY524516 NJU524516 NTQ524516 ODM524516 ONI524516 OXE524516 PHA524516 PQW524516 QAS524516 QKO524516 QUK524516 REG524516 ROC524516 RXY524516 SHU524516 SRQ524516 TBM524516 TLI524516 TVE524516 UFA524516 UOW524516 UYS524516 VIO524516 VSK524516 WCG524516 WMC524516 WVY524516 Q590052 JM590052 TI590052 ADE590052 ANA590052 AWW590052 BGS590052 BQO590052 CAK590052 CKG590052 CUC590052 DDY590052 DNU590052 DXQ590052 EHM590052 ERI590052 FBE590052 FLA590052 FUW590052 GES590052 GOO590052 GYK590052 HIG590052 HSC590052 IBY590052 ILU590052 IVQ590052 JFM590052 JPI590052 JZE590052 KJA590052 KSW590052 LCS590052 LMO590052 LWK590052 MGG590052 MQC590052 MZY590052 NJU590052 NTQ590052 ODM590052 ONI590052 OXE590052 PHA590052 PQW590052 QAS590052 QKO590052 QUK590052 REG590052 ROC590052 RXY590052 SHU590052 SRQ590052 TBM590052 TLI590052 TVE590052 UFA590052 UOW590052 UYS590052 VIO590052 VSK590052 WCG590052 WMC590052 WVY590052 Q655588 JM655588 TI655588 ADE655588 ANA655588 AWW655588 BGS655588 BQO655588 CAK655588 CKG655588 CUC655588 DDY655588 DNU655588 DXQ655588 EHM655588 ERI655588 FBE655588 FLA655588 FUW655588 GES655588 GOO655588 GYK655588 HIG655588 HSC655588 IBY655588 ILU655588 IVQ655588 JFM655588 JPI655588 JZE655588 KJA655588 KSW655588 LCS655588 LMO655588 LWK655588 MGG655588 MQC655588 MZY655588 NJU655588 NTQ655588 ODM655588 ONI655588 OXE655588 PHA655588 PQW655588 QAS655588 QKO655588 QUK655588 REG655588 ROC655588 RXY655588 SHU655588 SRQ655588 TBM655588 TLI655588 TVE655588 UFA655588 UOW655588 UYS655588 VIO655588 VSK655588 WCG655588 WMC655588 WVY655588 Q721124 JM721124 TI721124 ADE721124 ANA721124 AWW721124 BGS721124 BQO721124 CAK721124 CKG721124 CUC721124 DDY721124 DNU721124 DXQ721124 EHM721124 ERI721124 FBE721124 FLA721124 FUW721124 GES721124 GOO721124 GYK721124 HIG721124 HSC721124 IBY721124 ILU721124 IVQ721124 JFM721124 JPI721124 JZE721124 KJA721124 KSW721124 LCS721124 LMO721124 LWK721124 MGG721124 MQC721124 MZY721124 NJU721124 NTQ721124 ODM721124 ONI721124 OXE721124 PHA721124 PQW721124 QAS721124 QKO721124 QUK721124 REG721124 ROC721124 RXY721124 SHU721124 SRQ721124 TBM721124 TLI721124 TVE721124 UFA721124 UOW721124 UYS721124 VIO721124 VSK721124 WCG721124 WMC721124 WVY721124 Q786660 JM786660 TI786660 ADE786660 ANA786660 AWW786660 BGS786660 BQO786660 CAK786660 CKG786660 CUC786660 DDY786660 DNU786660 DXQ786660 EHM786660 ERI786660 FBE786660 FLA786660 FUW786660 GES786660 GOO786660 GYK786660 HIG786660 HSC786660 IBY786660 ILU786660 IVQ786660 JFM786660 JPI786660 JZE786660 KJA786660 KSW786660 LCS786660 LMO786660 LWK786660 MGG786660 MQC786660 MZY786660 NJU786660 NTQ786660 ODM786660 ONI786660 OXE786660 PHA786660 PQW786660 QAS786660 QKO786660 QUK786660 REG786660 ROC786660 RXY786660 SHU786660 SRQ786660 TBM786660 TLI786660 TVE786660 UFA786660 UOW786660 UYS786660 VIO786660 VSK786660 WCG786660 WMC786660 WVY786660 Q852196 JM852196 TI852196 ADE852196 ANA852196 AWW852196 BGS852196 BQO852196 CAK852196 CKG852196 CUC852196 DDY852196 DNU852196 DXQ852196 EHM852196 ERI852196 FBE852196 FLA852196 FUW852196 GES852196 GOO852196 GYK852196 HIG852196 HSC852196 IBY852196 ILU852196 IVQ852196 JFM852196 JPI852196 JZE852196 KJA852196 KSW852196 LCS852196 LMO852196 LWK852196 MGG852196 MQC852196 MZY852196 NJU852196 NTQ852196 ODM852196 ONI852196 OXE852196 PHA852196 PQW852196 QAS852196 QKO852196 QUK852196 REG852196 ROC852196 RXY852196 SHU852196 SRQ852196 TBM852196 TLI852196 TVE852196 UFA852196 UOW852196 UYS852196 VIO852196 VSK852196 WCG852196 WMC852196 WVY852196 Q917732 JM917732 TI917732 ADE917732 ANA917732 AWW917732 BGS917732 BQO917732 CAK917732 CKG917732 CUC917732 DDY917732 DNU917732 DXQ917732 EHM917732 ERI917732 FBE917732 FLA917732 FUW917732 GES917732 GOO917732 GYK917732 HIG917732 HSC917732 IBY917732 ILU917732 IVQ917732 JFM917732 JPI917732 JZE917732 KJA917732 KSW917732 LCS917732 LMO917732 LWK917732 MGG917732 MQC917732 MZY917732 NJU917732 NTQ917732 ODM917732 ONI917732 OXE917732 PHA917732 PQW917732 QAS917732 QKO917732 QUK917732 REG917732 ROC917732 RXY917732 SHU917732 SRQ917732 TBM917732 TLI917732 TVE917732 UFA917732 UOW917732 UYS917732 VIO917732 VSK917732 WCG917732 WMC917732 WVY917732 Q983268 JM983268 TI983268 ADE983268 ANA983268 AWW983268 BGS983268 BQO983268 CAK983268 CKG983268 CUC983268 DDY983268 DNU983268 DXQ983268 EHM983268 ERI983268 FBE983268 FLA983268 FUW983268 GES983268 GOO983268 GYK983268 HIG983268 HSC983268 IBY983268 ILU983268 IVQ983268 JFM983268 JPI983268 JZE983268 KJA983268 KSW983268 LCS983268 LMO983268 LWK983268 MGG983268 MQC983268 MZY983268 NJU983268 NTQ983268 ODM983268 ONI983268 OXE983268 PHA983268 PQW983268 QAS983268 QKO983268 QUK983268 REG983268 ROC983268 RXY983268 SHU983268 SRQ983268 TBM983268 TLI983268 TVE983268 UFA983268 UOW983268 UYS983268 VIO983268 VSK983268 WCG983268 WMC983268 WVY983268 W225 JS225 TO225 ADK225 ANG225 AXC225 BGY225 BQU225 CAQ225 CKM225 CUI225 DEE225 DOA225 DXW225 EHS225 ERO225 FBK225 FLG225 FVC225 GEY225 GOU225 GYQ225 HIM225 HSI225 ICE225 IMA225 IVW225 JFS225 JPO225 JZK225 KJG225 KTC225 LCY225 LMU225 LWQ225 MGM225 MQI225 NAE225 NKA225 NTW225 ODS225 ONO225 OXK225 PHG225 PRC225 QAY225 QKU225 QUQ225 REM225 ROI225 RYE225 SIA225 SRW225 TBS225 TLO225 TVK225 UFG225 UPC225 UYY225 VIU225 VSQ225 WCM225 WMI225 WWE225 W65761 JS65761 TO65761 ADK65761 ANG65761 AXC65761 BGY65761 BQU65761 CAQ65761 CKM65761 CUI65761 DEE65761 DOA65761 DXW65761 EHS65761 ERO65761 FBK65761 FLG65761 FVC65761 GEY65761 GOU65761 GYQ65761 HIM65761 HSI65761 ICE65761 IMA65761 IVW65761 JFS65761 JPO65761 JZK65761 KJG65761 KTC65761 LCY65761 LMU65761 LWQ65761 MGM65761 MQI65761 NAE65761 NKA65761 NTW65761 ODS65761 ONO65761 OXK65761 PHG65761 PRC65761 QAY65761 QKU65761 QUQ65761 REM65761 ROI65761 RYE65761 SIA65761 SRW65761 TBS65761 TLO65761 TVK65761 UFG65761 UPC65761 UYY65761 VIU65761 VSQ65761 WCM65761 WMI65761 WWE65761 W131297 JS131297 TO131297 ADK131297 ANG131297 AXC131297 BGY131297 BQU131297 CAQ131297 CKM131297 CUI131297 DEE131297 DOA131297 DXW131297 EHS131297 ERO131297 FBK131297 FLG131297 FVC131297 GEY131297 GOU131297 GYQ131297 HIM131297 HSI131297 ICE131297 IMA131297 IVW131297 JFS131297 JPO131297 JZK131297 KJG131297 KTC131297 LCY131297 LMU131297 LWQ131297 MGM131297 MQI131297 NAE131297 NKA131297 NTW131297 ODS131297 ONO131297 OXK131297 PHG131297 PRC131297 QAY131297 QKU131297 QUQ131297 REM131297 ROI131297 RYE131297 SIA131297 SRW131297 TBS131297 TLO131297 TVK131297 UFG131297 UPC131297 UYY131297 VIU131297 VSQ131297 WCM131297 WMI131297 WWE131297 W196833 JS196833 TO196833 ADK196833 ANG196833 AXC196833 BGY196833 BQU196833 CAQ196833 CKM196833 CUI196833 DEE196833 DOA196833 DXW196833 EHS196833 ERO196833 FBK196833 FLG196833 FVC196833 GEY196833 GOU196833 GYQ196833 HIM196833 HSI196833 ICE196833 IMA196833 IVW196833 JFS196833 JPO196833 JZK196833 KJG196833 KTC196833 LCY196833 LMU196833 LWQ196833 MGM196833 MQI196833 NAE196833 NKA196833 NTW196833 ODS196833 ONO196833 OXK196833 PHG196833 PRC196833 QAY196833 QKU196833 QUQ196833 REM196833 ROI196833 RYE196833 SIA196833 SRW196833 TBS196833 TLO196833 TVK196833 UFG196833 UPC196833 UYY196833 VIU196833 VSQ196833 WCM196833 WMI196833 WWE196833 W262369 JS262369 TO262369 ADK262369 ANG262369 AXC262369 BGY262369 BQU262369 CAQ262369 CKM262369 CUI262369 DEE262369 DOA262369 DXW262369 EHS262369 ERO262369 FBK262369 FLG262369 FVC262369 GEY262369 GOU262369 GYQ262369 HIM262369 HSI262369 ICE262369 IMA262369 IVW262369 JFS262369 JPO262369 JZK262369 KJG262369 KTC262369 LCY262369 LMU262369 LWQ262369 MGM262369 MQI262369 NAE262369 NKA262369 NTW262369 ODS262369 ONO262369 OXK262369 PHG262369 PRC262369 QAY262369 QKU262369 QUQ262369 REM262369 ROI262369 RYE262369 SIA262369 SRW262369 TBS262369 TLO262369 TVK262369 UFG262369 UPC262369 UYY262369 VIU262369 VSQ262369 WCM262369 WMI262369 WWE262369 W327905 JS327905 TO327905 ADK327905 ANG327905 AXC327905 BGY327905 BQU327905 CAQ327905 CKM327905 CUI327905 DEE327905 DOA327905 DXW327905 EHS327905 ERO327905 FBK327905 FLG327905 FVC327905 GEY327905 GOU327905 GYQ327905 HIM327905 HSI327905 ICE327905 IMA327905 IVW327905 JFS327905 JPO327905 JZK327905 KJG327905 KTC327905 LCY327905 LMU327905 LWQ327905 MGM327905 MQI327905 NAE327905 NKA327905 NTW327905 ODS327905 ONO327905 OXK327905 PHG327905 PRC327905 QAY327905 QKU327905 QUQ327905 REM327905 ROI327905 RYE327905 SIA327905 SRW327905 TBS327905 TLO327905 TVK327905 UFG327905 UPC327905 UYY327905 VIU327905 VSQ327905 WCM327905 WMI327905 WWE327905 W393441 JS393441 TO393441 ADK393441 ANG393441 AXC393441 BGY393441 BQU393441 CAQ393441 CKM393441 CUI393441 DEE393441 DOA393441 DXW393441 EHS393441 ERO393441 FBK393441 FLG393441 FVC393441 GEY393441 GOU393441 GYQ393441 HIM393441 HSI393441 ICE393441 IMA393441 IVW393441 JFS393441 JPO393441 JZK393441 KJG393441 KTC393441 LCY393441 LMU393441 LWQ393441 MGM393441 MQI393441 NAE393441 NKA393441 NTW393441 ODS393441 ONO393441 OXK393441 PHG393441 PRC393441 QAY393441 QKU393441 QUQ393441 REM393441 ROI393441 RYE393441 SIA393441 SRW393441 TBS393441 TLO393441 TVK393441 UFG393441 UPC393441 UYY393441 VIU393441 VSQ393441 WCM393441 WMI393441 WWE393441 W458977 JS458977 TO458977 ADK458977 ANG458977 AXC458977 BGY458977 BQU458977 CAQ458977 CKM458977 CUI458977 DEE458977 DOA458977 DXW458977 EHS458977 ERO458977 FBK458977 FLG458977 FVC458977 GEY458977 GOU458977 GYQ458977 HIM458977 HSI458977 ICE458977 IMA458977 IVW458977 JFS458977 JPO458977 JZK458977 KJG458977 KTC458977 LCY458977 LMU458977 LWQ458977 MGM458977 MQI458977 NAE458977 NKA458977 NTW458977 ODS458977 ONO458977 OXK458977 PHG458977 PRC458977 QAY458977 QKU458977 QUQ458977 REM458977 ROI458977 RYE458977 SIA458977 SRW458977 TBS458977 TLO458977 TVK458977 UFG458977 UPC458977 UYY458977 VIU458977 VSQ458977 WCM458977 WMI458977 WWE458977 W524513 JS524513 TO524513 ADK524513 ANG524513 AXC524513 BGY524513 BQU524513 CAQ524513 CKM524513 CUI524513 DEE524513 DOA524513 DXW524513 EHS524513 ERO524513 FBK524513 FLG524513 FVC524513 GEY524513 GOU524513 GYQ524513 HIM524513 HSI524513 ICE524513 IMA524513 IVW524513 JFS524513 JPO524513 JZK524513 KJG524513 KTC524513 LCY524513 LMU524513 LWQ524513 MGM524513 MQI524513 NAE524513 NKA524513 NTW524513 ODS524513 ONO524513 OXK524513 PHG524513 PRC524513 QAY524513 QKU524513 QUQ524513 REM524513 ROI524513 RYE524513 SIA524513 SRW524513 TBS524513 TLO524513 TVK524513 UFG524513 UPC524513 UYY524513 VIU524513 VSQ524513 WCM524513 WMI524513 WWE524513 W590049 JS590049 TO590049 ADK590049 ANG590049 AXC590049 BGY590049 BQU590049 CAQ590049 CKM590049 CUI590049 DEE590049 DOA590049 DXW590049 EHS590049 ERO590049 FBK590049 FLG590049 FVC590049 GEY590049 GOU590049 GYQ590049 HIM590049 HSI590049 ICE590049 IMA590049 IVW590049 JFS590049 JPO590049 JZK590049 KJG590049 KTC590049 LCY590049 LMU590049 LWQ590049 MGM590049 MQI590049 NAE590049 NKA590049 NTW590049 ODS590049 ONO590049 OXK590049 PHG590049 PRC590049 QAY590049 QKU590049 QUQ590049 REM590049 ROI590049 RYE590049 SIA590049 SRW590049 TBS590049 TLO590049 TVK590049 UFG590049 UPC590049 UYY590049 VIU590049 VSQ590049 WCM590049 WMI590049 WWE590049 W655585 JS655585 TO655585 ADK655585 ANG655585 AXC655585 BGY655585 BQU655585 CAQ655585 CKM655585 CUI655585 DEE655585 DOA655585 DXW655585 EHS655585 ERO655585 FBK655585 FLG655585 FVC655585 GEY655585 GOU655585 GYQ655585 HIM655585 HSI655585 ICE655585 IMA655585 IVW655585 JFS655585 JPO655585 JZK655585 KJG655585 KTC655585 LCY655585 LMU655585 LWQ655585 MGM655585 MQI655585 NAE655585 NKA655585 NTW655585 ODS655585 ONO655585 OXK655585 PHG655585 PRC655585 QAY655585 QKU655585 QUQ655585 REM655585 ROI655585 RYE655585 SIA655585 SRW655585 TBS655585 TLO655585 TVK655585 UFG655585 UPC655585 UYY655585 VIU655585 VSQ655585 WCM655585 WMI655585 WWE655585 W721121 JS721121 TO721121 ADK721121 ANG721121 AXC721121 BGY721121 BQU721121 CAQ721121 CKM721121 CUI721121 DEE721121 DOA721121 DXW721121 EHS721121 ERO721121 FBK721121 FLG721121 FVC721121 GEY721121 GOU721121 GYQ721121 HIM721121 HSI721121 ICE721121 IMA721121 IVW721121 JFS721121 JPO721121 JZK721121 KJG721121 KTC721121 LCY721121 LMU721121 LWQ721121 MGM721121 MQI721121 NAE721121 NKA721121 NTW721121 ODS721121 ONO721121 OXK721121 PHG721121 PRC721121 QAY721121 QKU721121 QUQ721121 REM721121 ROI721121 RYE721121 SIA721121 SRW721121 TBS721121 TLO721121 TVK721121 UFG721121 UPC721121 UYY721121 VIU721121 VSQ721121 WCM721121 WMI721121 WWE721121 W786657 JS786657 TO786657 ADK786657 ANG786657 AXC786657 BGY786657 BQU786657 CAQ786657 CKM786657 CUI786657 DEE786657 DOA786657 DXW786657 EHS786657 ERO786657 FBK786657 FLG786657 FVC786657 GEY786657 GOU786657 GYQ786657 HIM786657 HSI786657 ICE786657 IMA786657 IVW786657 JFS786657 JPO786657 JZK786657 KJG786657 KTC786657 LCY786657 LMU786657 LWQ786657 MGM786657 MQI786657 NAE786657 NKA786657 NTW786657 ODS786657 ONO786657 OXK786657 PHG786657 PRC786657 QAY786657 QKU786657 QUQ786657 REM786657 ROI786657 RYE786657 SIA786657 SRW786657 TBS786657 TLO786657 TVK786657 UFG786657 UPC786657 UYY786657 VIU786657 VSQ786657 WCM786657 WMI786657 WWE786657 W852193 JS852193 TO852193 ADK852193 ANG852193 AXC852193 BGY852193 BQU852193 CAQ852193 CKM852193 CUI852193 DEE852193 DOA852193 DXW852193 EHS852193 ERO852193 FBK852193 FLG852193 FVC852193 GEY852193 GOU852193 GYQ852193 HIM852193 HSI852193 ICE852193 IMA852193 IVW852193 JFS852193 JPO852193 JZK852193 KJG852193 KTC852193 LCY852193 LMU852193 LWQ852193 MGM852193 MQI852193 NAE852193 NKA852193 NTW852193 ODS852193 ONO852193 OXK852193 PHG852193 PRC852193 QAY852193 QKU852193 QUQ852193 REM852193 ROI852193 RYE852193 SIA852193 SRW852193 TBS852193 TLO852193 TVK852193 UFG852193 UPC852193 UYY852193 VIU852193 VSQ852193 WCM852193 WMI852193 WWE852193 W917729 JS917729 TO917729 ADK917729 ANG917729 AXC917729 BGY917729 BQU917729 CAQ917729 CKM917729 CUI917729 DEE917729 DOA917729 DXW917729 EHS917729 ERO917729 FBK917729 FLG917729 FVC917729 GEY917729 GOU917729 GYQ917729 HIM917729 HSI917729 ICE917729 IMA917729 IVW917729 JFS917729 JPO917729 JZK917729 KJG917729 KTC917729 LCY917729 LMU917729 LWQ917729 MGM917729 MQI917729 NAE917729 NKA917729 NTW917729 ODS917729 ONO917729 OXK917729 PHG917729 PRC917729 QAY917729 QKU917729 QUQ917729 REM917729 ROI917729 RYE917729 SIA917729 SRW917729 TBS917729 TLO917729 TVK917729 UFG917729 UPC917729 UYY917729 VIU917729 VSQ917729 WCM917729 WMI917729 WWE917729 W983265 JS983265 TO983265 ADK983265 ANG983265 AXC983265 BGY983265 BQU983265 CAQ983265 CKM983265 CUI983265 DEE983265 DOA983265 DXW983265 EHS983265 ERO983265 FBK983265 FLG983265 FVC983265 GEY983265 GOU983265 GYQ983265 HIM983265 HSI983265 ICE983265 IMA983265 IVW983265 JFS983265 JPO983265 JZK983265 KJG983265 KTC983265 LCY983265 LMU983265 LWQ983265 MGM983265 MQI983265 NAE983265 NKA983265 NTW983265 ODS983265 ONO983265 OXK983265 PHG983265 PRC983265 QAY983265 QKU983265 QUQ983265 REM983265 ROI983265 RYE983265 SIA983265 SRW983265 TBS983265 TLO983265 TVK983265 UFG983265 UPC983265 UYY983265 VIU983265 VSQ983265 WCM983265 WMI983265 WWE983265 W228 JS228 TO228 ADK228 ANG228 AXC228 BGY228 BQU228 CAQ228 CKM228 CUI228 DEE228 DOA228 DXW228 EHS228 ERO228 FBK228 FLG228 FVC228 GEY228 GOU228 GYQ228 HIM228 HSI228 ICE228 IMA228 IVW228 JFS228 JPO228 JZK228 KJG228 KTC228 LCY228 LMU228 LWQ228 MGM228 MQI228 NAE228 NKA228 NTW228 ODS228 ONO228 OXK228 PHG228 PRC228 QAY228 QKU228 QUQ228 REM228 ROI228 RYE228 SIA228 SRW228 TBS228 TLO228 TVK228 UFG228 UPC228 UYY228 VIU228 VSQ228 WCM228 WMI228 WWE228 W65764 JS65764 TO65764 ADK65764 ANG65764 AXC65764 BGY65764 BQU65764 CAQ65764 CKM65764 CUI65764 DEE65764 DOA65764 DXW65764 EHS65764 ERO65764 FBK65764 FLG65764 FVC65764 GEY65764 GOU65764 GYQ65764 HIM65764 HSI65764 ICE65764 IMA65764 IVW65764 JFS65764 JPO65764 JZK65764 KJG65764 KTC65764 LCY65764 LMU65764 LWQ65764 MGM65764 MQI65764 NAE65764 NKA65764 NTW65764 ODS65764 ONO65764 OXK65764 PHG65764 PRC65764 QAY65764 QKU65764 QUQ65764 REM65764 ROI65764 RYE65764 SIA65764 SRW65764 TBS65764 TLO65764 TVK65764 UFG65764 UPC65764 UYY65764 VIU65764 VSQ65764 WCM65764 WMI65764 WWE65764 W131300 JS131300 TO131300 ADK131300 ANG131300 AXC131300 BGY131300 BQU131300 CAQ131300 CKM131300 CUI131300 DEE131300 DOA131300 DXW131300 EHS131300 ERO131300 FBK131300 FLG131300 FVC131300 GEY131300 GOU131300 GYQ131300 HIM131300 HSI131300 ICE131300 IMA131300 IVW131300 JFS131300 JPO131300 JZK131300 KJG131300 KTC131300 LCY131300 LMU131300 LWQ131300 MGM131300 MQI131300 NAE131300 NKA131300 NTW131300 ODS131300 ONO131300 OXK131300 PHG131300 PRC131300 QAY131300 QKU131300 QUQ131300 REM131300 ROI131300 RYE131300 SIA131300 SRW131300 TBS131300 TLO131300 TVK131300 UFG131300 UPC131300 UYY131300 VIU131300 VSQ131300 WCM131300 WMI131300 WWE131300 W196836 JS196836 TO196836 ADK196836 ANG196836 AXC196836 BGY196836 BQU196836 CAQ196836 CKM196836 CUI196836 DEE196836 DOA196836 DXW196836 EHS196836 ERO196836 FBK196836 FLG196836 FVC196836 GEY196836 GOU196836 GYQ196836 HIM196836 HSI196836 ICE196836 IMA196836 IVW196836 JFS196836 JPO196836 JZK196836 KJG196836 KTC196836 LCY196836 LMU196836 LWQ196836 MGM196836 MQI196836 NAE196836 NKA196836 NTW196836 ODS196836 ONO196836 OXK196836 PHG196836 PRC196836 QAY196836 QKU196836 QUQ196836 REM196836 ROI196836 RYE196836 SIA196836 SRW196836 TBS196836 TLO196836 TVK196836 UFG196836 UPC196836 UYY196836 VIU196836 VSQ196836 WCM196836 WMI196836 WWE196836 W262372 JS262372 TO262372 ADK262372 ANG262372 AXC262372 BGY262372 BQU262372 CAQ262372 CKM262372 CUI262372 DEE262372 DOA262372 DXW262372 EHS262372 ERO262372 FBK262372 FLG262372 FVC262372 GEY262372 GOU262372 GYQ262372 HIM262372 HSI262372 ICE262372 IMA262372 IVW262372 JFS262372 JPO262372 JZK262372 KJG262372 KTC262372 LCY262372 LMU262372 LWQ262372 MGM262372 MQI262372 NAE262372 NKA262372 NTW262372 ODS262372 ONO262372 OXK262372 PHG262372 PRC262372 QAY262372 QKU262372 QUQ262372 REM262372 ROI262372 RYE262372 SIA262372 SRW262372 TBS262372 TLO262372 TVK262372 UFG262372 UPC262372 UYY262372 VIU262372 VSQ262372 WCM262372 WMI262372 WWE262372 W327908 JS327908 TO327908 ADK327908 ANG327908 AXC327908 BGY327908 BQU327908 CAQ327908 CKM327908 CUI327908 DEE327908 DOA327908 DXW327908 EHS327908 ERO327908 FBK327908 FLG327908 FVC327908 GEY327908 GOU327908 GYQ327908 HIM327908 HSI327908 ICE327908 IMA327908 IVW327908 JFS327908 JPO327908 JZK327908 KJG327908 KTC327908 LCY327908 LMU327908 LWQ327908 MGM327908 MQI327908 NAE327908 NKA327908 NTW327908 ODS327908 ONO327908 OXK327908 PHG327908 PRC327908 QAY327908 QKU327908 QUQ327908 REM327908 ROI327908 RYE327908 SIA327908 SRW327908 TBS327908 TLO327908 TVK327908 UFG327908 UPC327908 UYY327908 VIU327908 VSQ327908 WCM327908 WMI327908 WWE327908 W393444 JS393444 TO393444 ADK393444 ANG393444 AXC393444 BGY393444 BQU393444 CAQ393444 CKM393444 CUI393444 DEE393444 DOA393444 DXW393444 EHS393444 ERO393444 FBK393444 FLG393444 FVC393444 GEY393444 GOU393444 GYQ393444 HIM393444 HSI393444 ICE393444 IMA393444 IVW393444 JFS393444 JPO393444 JZK393444 KJG393444 KTC393444 LCY393444 LMU393444 LWQ393444 MGM393444 MQI393444 NAE393444 NKA393444 NTW393444 ODS393444 ONO393444 OXK393444 PHG393444 PRC393444 QAY393444 QKU393444 QUQ393444 REM393444 ROI393444 RYE393444 SIA393444 SRW393444 TBS393444 TLO393444 TVK393444 UFG393444 UPC393444 UYY393444 VIU393444 VSQ393444 WCM393444 WMI393444 WWE393444 W458980 JS458980 TO458980 ADK458980 ANG458980 AXC458980 BGY458980 BQU458980 CAQ458980 CKM458980 CUI458980 DEE458980 DOA458980 DXW458980 EHS458980 ERO458980 FBK458980 FLG458980 FVC458980 GEY458980 GOU458980 GYQ458980 HIM458980 HSI458980 ICE458980 IMA458980 IVW458980 JFS458980 JPO458980 JZK458980 KJG458980 KTC458980 LCY458980 LMU458980 LWQ458980 MGM458980 MQI458980 NAE458980 NKA458980 NTW458980 ODS458980 ONO458980 OXK458980 PHG458980 PRC458980 QAY458980 QKU458980 QUQ458980 REM458980 ROI458980 RYE458980 SIA458980 SRW458980 TBS458980 TLO458980 TVK458980 UFG458980 UPC458980 UYY458980 VIU458980 VSQ458980 WCM458980 WMI458980 WWE458980 W524516 JS524516 TO524516 ADK524516 ANG524516 AXC524516 BGY524516 BQU524516 CAQ524516 CKM524516 CUI524516 DEE524516 DOA524516 DXW524516 EHS524516 ERO524516 FBK524516 FLG524516 FVC524516 GEY524516 GOU524516 GYQ524516 HIM524516 HSI524516 ICE524516 IMA524516 IVW524516 JFS524516 JPO524516 JZK524516 KJG524516 KTC524516 LCY524516 LMU524516 LWQ524516 MGM524516 MQI524516 NAE524516 NKA524516 NTW524516 ODS524516 ONO524516 OXK524516 PHG524516 PRC524516 QAY524516 QKU524516 QUQ524516 REM524516 ROI524516 RYE524516 SIA524516 SRW524516 TBS524516 TLO524516 TVK524516 UFG524516 UPC524516 UYY524516 VIU524516 VSQ524516 WCM524516 WMI524516 WWE524516 W590052 JS590052 TO590052 ADK590052 ANG590052 AXC590052 BGY590052 BQU590052 CAQ590052 CKM590052 CUI590052 DEE590052 DOA590052 DXW590052 EHS590052 ERO590052 FBK590052 FLG590052 FVC590052 GEY590052 GOU590052 GYQ590052 HIM590052 HSI590052 ICE590052 IMA590052 IVW590052 JFS590052 JPO590052 JZK590052 KJG590052 KTC590052 LCY590052 LMU590052 LWQ590052 MGM590052 MQI590052 NAE590052 NKA590052 NTW590052 ODS590052 ONO590052 OXK590052 PHG590052 PRC590052 QAY590052 QKU590052 QUQ590052 REM590052 ROI590052 RYE590052 SIA590052 SRW590052 TBS590052 TLO590052 TVK590052 UFG590052 UPC590052 UYY590052 VIU590052 VSQ590052 WCM590052 WMI590052 WWE590052 W655588 JS655588 TO655588 ADK655588 ANG655588 AXC655588 BGY655588 BQU655588 CAQ655588 CKM655588 CUI655588 DEE655588 DOA655588 DXW655588 EHS655588 ERO655588 FBK655588 FLG655588 FVC655588 GEY655588 GOU655588 GYQ655588 HIM655588 HSI655588 ICE655588 IMA655588 IVW655588 JFS655588 JPO655588 JZK655588 KJG655588 KTC655588 LCY655588 LMU655588 LWQ655588 MGM655588 MQI655588 NAE655588 NKA655588 NTW655588 ODS655588 ONO655588 OXK655588 PHG655588 PRC655588 QAY655588 QKU655588 QUQ655588 REM655588 ROI655588 RYE655588 SIA655588 SRW655588 TBS655588 TLO655588 TVK655588 UFG655588 UPC655588 UYY655588 VIU655588 VSQ655588 WCM655588 WMI655588 WWE655588 W721124 JS721124 TO721124 ADK721124 ANG721124 AXC721124 BGY721124 BQU721124 CAQ721124 CKM721124 CUI721124 DEE721124 DOA721124 DXW721124 EHS721124 ERO721124 FBK721124 FLG721124 FVC721124 GEY721124 GOU721124 GYQ721124 HIM721124 HSI721124 ICE721124 IMA721124 IVW721124 JFS721124 JPO721124 JZK721124 KJG721124 KTC721124 LCY721124 LMU721124 LWQ721124 MGM721124 MQI721124 NAE721124 NKA721124 NTW721124 ODS721124 ONO721124 OXK721124 PHG721124 PRC721124 QAY721124 QKU721124 QUQ721124 REM721124 ROI721124 RYE721124 SIA721124 SRW721124 TBS721124 TLO721124 TVK721124 UFG721124 UPC721124 UYY721124 VIU721124 VSQ721124 WCM721124 WMI721124 WWE721124 W786660 JS786660 TO786660 ADK786660 ANG786660 AXC786660 BGY786660 BQU786660 CAQ786660 CKM786660 CUI786660 DEE786660 DOA786660 DXW786660 EHS786660 ERO786660 FBK786660 FLG786660 FVC786660 GEY786660 GOU786660 GYQ786660 HIM786660 HSI786660 ICE786660 IMA786660 IVW786660 JFS786660 JPO786660 JZK786660 KJG786660 KTC786660 LCY786660 LMU786660 LWQ786660 MGM786660 MQI786660 NAE786660 NKA786660 NTW786660 ODS786660 ONO786660 OXK786660 PHG786660 PRC786660 QAY786660 QKU786660 QUQ786660 REM786660 ROI786660 RYE786660 SIA786660 SRW786660 TBS786660 TLO786660 TVK786660 UFG786660 UPC786660 UYY786660 VIU786660 VSQ786660 WCM786660 WMI786660 WWE786660 W852196 JS852196 TO852196 ADK852196 ANG852196 AXC852196 BGY852196 BQU852196 CAQ852196 CKM852196 CUI852196 DEE852196 DOA852196 DXW852196 EHS852196 ERO852196 FBK852196 FLG852196 FVC852196 GEY852196 GOU852196 GYQ852196 HIM852196 HSI852196 ICE852196 IMA852196 IVW852196 JFS852196 JPO852196 JZK852196 KJG852196 KTC852196 LCY852196 LMU852196 LWQ852196 MGM852196 MQI852196 NAE852196 NKA852196 NTW852196 ODS852196 ONO852196 OXK852196 PHG852196 PRC852196 QAY852196 QKU852196 QUQ852196 REM852196 ROI852196 RYE852196 SIA852196 SRW852196 TBS852196 TLO852196 TVK852196 UFG852196 UPC852196 UYY852196 VIU852196 VSQ852196 WCM852196 WMI852196 WWE852196 W917732 JS917732 TO917732 ADK917732 ANG917732 AXC917732 BGY917732 BQU917732 CAQ917732 CKM917732 CUI917732 DEE917732 DOA917732 DXW917732 EHS917732 ERO917732 FBK917732 FLG917732 FVC917732 GEY917732 GOU917732 GYQ917732 HIM917732 HSI917732 ICE917732 IMA917732 IVW917732 JFS917732 JPO917732 JZK917732 KJG917732 KTC917732 LCY917732 LMU917732 LWQ917732 MGM917732 MQI917732 NAE917732 NKA917732 NTW917732 ODS917732 ONO917732 OXK917732 PHG917732 PRC917732 QAY917732 QKU917732 QUQ917732 REM917732 ROI917732 RYE917732 SIA917732 SRW917732 TBS917732 TLO917732 TVK917732 UFG917732 UPC917732 UYY917732 VIU917732 VSQ917732 WCM917732 WMI917732 WWE917732 W983268 JS983268 TO983268 ADK983268 ANG983268 AXC983268 BGY983268 BQU983268 CAQ983268 CKM983268 CUI983268 DEE983268 DOA983268 DXW983268 EHS983268 ERO983268 FBK983268 FLG983268 FVC983268 GEY983268 GOU983268 GYQ983268 HIM983268 HSI983268 ICE983268 IMA983268 IVW983268 JFS983268 JPO983268 JZK983268 KJG983268 KTC983268 LCY983268 LMU983268 LWQ983268 MGM983268 MQI983268 NAE983268 NKA983268 NTW983268 ODS983268 ONO983268 OXK983268 PHG983268 PRC983268 QAY983268 QKU983268 QUQ983268 REM983268 ROI983268 RYE983268 SIA983268 SRW983268 TBS983268 TLO983268 TVK983268 UFG983268 UPC983268 UYY983268 VIU983268 VSQ983268 WCM983268 WMI983268 WWE983268 AG225:AH225 KC225:KD225 TY225:TZ225 ADU225:ADV225 ANQ225:ANR225 AXM225:AXN225 BHI225:BHJ225 BRE225:BRF225 CBA225:CBB225 CKW225:CKX225 CUS225:CUT225 DEO225:DEP225 DOK225:DOL225 DYG225:DYH225 EIC225:EID225 ERY225:ERZ225 FBU225:FBV225 FLQ225:FLR225 FVM225:FVN225 GFI225:GFJ225 GPE225:GPF225 GZA225:GZB225 HIW225:HIX225 HSS225:HST225 ICO225:ICP225 IMK225:IML225 IWG225:IWH225 JGC225:JGD225 JPY225:JPZ225 JZU225:JZV225 KJQ225:KJR225 KTM225:KTN225 LDI225:LDJ225 LNE225:LNF225 LXA225:LXB225 MGW225:MGX225 MQS225:MQT225 NAO225:NAP225 NKK225:NKL225 NUG225:NUH225 OEC225:OED225 ONY225:ONZ225 OXU225:OXV225 PHQ225:PHR225 PRM225:PRN225 QBI225:QBJ225 QLE225:QLF225 QVA225:QVB225 REW225:REX225 ROS225:ROT225 RYO225:RYP225 SIK225:SIL225 SSG225:SSH225 TCC225:TCD225 TLY225:TLZ225 TVU225:TVV225 UFQ225:UFR225 UPM225:UPN225 UZI225:UZJ225 VJE225:VJF225 VTA225:VTB225 WCW225:WCX225 WMS225:WMT225 WWO225:WWP225 AG65761:AH65761 KC65761:KD65761 TY65761:TZ65761 ADU65761:ADV65761 ANQ65761:ANR65761 AXM65761:AXN65761 BHI65761:BHJ65761 BRE65761:BRF65761 CBA65761:CBB65761 CKW65761:CKX65761 CUS65761:CUT65761 DEO65761:DEP65761 DOK65761:DOL65761 DYG65761:DYH65761 EIC65761:EID65761 ERY65761:ERZ65761 FBU65761:FBV65761 FLQ65761:FLR65761 FVM65761:FVN65761 GFI65761:GFJ65761 GPE65761:GPF65761 GZA65761:GZB65761 HIW65761:HIX65761 HSS65761:HST65761 ICO65761:ICP65761 IMK65761:IML65761 IWG65761:IWH65761 JGC65761:JGD65761 JPY65761:JPZ65761 JZU65761:JZV65761 KJQ65761:KJR65761 KTM65761:KTN65761 LDI65761:LDJ65761 LNE65761:LNF65761 LXA65761:LXB65761 MGW65761:MGX65761 MQS65761:MQT65761 NAO65761:NAP65761 NKK65761:NKL65761 NUG65761:NUH65761 OEC65761:OED65761 ONY65761:ONZ65761 OXU65761:OXV65761 PHQ65761:PHR65761 PRM65761:PRN65761 QBI65761:QBJ65761 QLE65761:QLF65761 QVA65761:QVB65761 REW65761:REX65761 ROS65761:ROT65761 RYO65761:RYP65761 SIK65761:SIL65761 SSG65761:SSH65761 TCC65761:TCD65761 TLY65761:TLZ65761 TVU65761:TVV65761 UFQ65761:UFR65761 UPM65761:UPN65761 UZI65761:UZJ65761 VJE65761:VJF65761 VTA65761:VTB65761 WCW65761:WCX65761 WMS65761:WMT65761 WWO65761:WWP65761 AG131297:AH131297 KC131297:KD131297 TY131297:TZ131297 ADU131297:ADV131297 ANQ131297:ANR131297 AXM131297:AXN131297 BHI131297:BHJ131297 BRE131297:BRF131297 CBA131297:CBB131297 CKW131297:CKX131297 CUS131297:CUT131297 DEO131297:DEP131297 DOK131297:DOL131297 DYG131297:DYH131297 EIC131297:EID131297 ERY131297:ERZ131297 FBU131297:FBV131297 FLQ131297:FLR131297 FVM131297:FVN131297 GFI131297:GFJ131297 GPE131297:GPF131297 GZA131297:GZB131297 HIW131297:HIX131297 HSS131297:HST131297 ICO131297:ICP131297 IMK131297:IML131297 IWG131297:IWH131297 JGC131297:JGD131297 JPY131297:JPZ131297 JZU131297:JZV131297 KJQ131297:KJR131297 KTM131297:KTN131297 LDI131297:LDJ131297 LNE131297:LNF131297 LXA131297:LXB131297 MGW131297:MGX131297 MQS131297:MQT131297 NAO131297:NAP131297 NKK131297:NKL131297 NUG131297:NUH131297 OEC131297:OED131297 ONY131297:ONZ131297 OXU131297:OXV131297 PHQ131297:PHR131297 PRM131297:PRN131297 QBI131297:QBJ131297 QLE131297:QLF131297 QVA131297:QVB131297 REW131297:REX131297 ROS131297:ROT131297 RYO131297:RYP131297 SIK131297:SIL131297 SSG131297:SSH131297 TCC131297:TCD131297 TLY131297:TLZ131297 TVU131297:TVV131297 UFQ131297:UFR131297 UPM131297:UPN131297 UZI131297:UZJ131297 VJE131297:VJF131297 VTA131297:VTB131297 WCW131297:WCX131297 WMS131297:WMT131297 WWO131297:WWP131297 AG196833:AH196833 KC196833:KD196833 TY196833:TZ196833 ADU196833:ADV196833 ANQ196833:ANR196833 AXM196833:AXN196833 BHI196833:BHJ196833 BRE196833:BRF196833 CBA196833:CBB196833 CKW196833:CKX196833 CUS196833:CUT196833 DEO196833:DEP196833 DOK196833:DOL196833 DYG196833:DYH196833 EIC196833:EID196833 ERY196833:ERZ196833 FBU196833:FBV196833 FLQ196833:FLR196833 FVM196833:FVN196833 GFI196833:GFJ196833 GPE196833:GPF196833 GZA196833:GZB196833 HIW196833:HIX196833 HSS196833:HST196833 ICO196833:ICP196833 IMK196833:IML196833 IWG196833:IWH196833 JGC196833:JGD196833 JPY196833:JPZ196833 JZU196833:JZV196833 KJQ196833:KJR196833 KTM196833:KTN196833 LDI196833:LDJ196833 LNE196833:LNF196833 LXA196833:LXB196833 MGW196833:MGX196833 MQS196833:MQT196833 NAO196833:NAP196833 NKK196833:NKL196833 NUG196833:NUH196833 OEC196833:OED196833 ONY196833:ONZ196833 OXU196833:OXV196833 PHQ196833:PHR196833 PRM196833:PRN196833 QBI196833:QBJ196833 QLE196833:QLF196833 QVA196833:QVB196833 REW196833:REX196833 ROS196833:ROT196833 RYO196833:RYP196833 SIK196833:SIL196833 SSG196833:SSH196833 TCC196833:TCD196833 TLY196833:TLZ196833 TVU196833:TVV196833 UFQ196833:UFR196833 UPM196833:UPN196833 UZI196833:UZJ196833 VJE196833:VJF196833 VTA196833:VTB196833 WCW196833:WCX196833 WMS196833:WMT196833 WWO196833:WWP196833 AG262369:AH262369 KC262369:KD262369 TY262369:TZ262369 ADU262369:ADV262369 ANQ262369:ANR262369 AXM262369:AXN262369 BHI262369:BHJ262369 BRE262369:BRF262369 CBA262369:CBB262369 CKW262369:CKX262369 CUS262369:CUT262369 DEO262369:DEP262369 DOK262369:DOL262369 DYG262369:DYH262369 EIC262369:EID262369 ERY262369:ERZ262369 FBU262369:FBV262369 FLQ262369:FLR262369 FVM262369:FVN262369 GFI262369:GFJ262369 GPE262369:GPF262369 GZA262369:GZB262369 HIW262369:HIX262369 HSS262369:HST262369 ICO262369:ICP262369 IMK262369:IML262369 IWG262369:IWH262369 JGC262369:JGD262369 JPY262369:JPZ262369 JZU262369:JZV262369 KJQ262369:KJR262369 KTM262369:KTN262369 LDI262369:LDJ262369 LNE262369:LNF262369 LXA262369:LXB262369 MGW262369:MGX262369 MQS262369:MQT262369 NAO262369:NAP262369 NKK262369:NKL262369 NUG262369:NUH262369 OEC262369:OED262369 ONY262369:ONZ262369 OXU262369:OXV262369 PHQ262369:PHR262369 PRM262369:PRN262369 QBI262369:QBJ262369 QLE262369:QLF262369 QVA262369:QVB262369 REW262369:REX262369 ROS262369:ROT262369 RYO262369:RYP262369 SIK262369:SIL262369 SSG262369:SSH262369 TCC262369:TCD262369 TLY262369:TLZ262369 TVU262369:TVV262369 UFQ262369:UFR262369 UPM262369:UPN262369 UZI262369:UZJ262369 VJE262369:VJF262369 VTA262369:VTB262369 WCW262369:WCX262369 WMS262369:WMT262369 WWO262369:WWP262369 AG327905:AH327905 KC327905:KD327905 TY327905:TZ327905 ADU327905:ADV327905 ANQ327905:ANR327905 AXM327905:AXN327905 BHI327905:BHJ327905 BRE327905:BRF327905 CBA327905:CBB327905 CKW327905:CKX327905 CUS327905:CUT327905 DEO327905:DEP327905 DOK327905:DOL327905 DYG327905:DYH327905 EIC327905:EID327905 ERY327905:ERZ327905 FBU327905:FBV327905 FLQ327905:FLR327905 FVM327905:FVN327905 GFI327905:GFJ327905 GPE327905:GPF327905 GZA327905:GZB327905 HIW327905:HIX327905 HSS327905:HST327905 ICO327905:ICP327905 IMK327905:IML327905 IWG327905:IWH327905 JGC327905:JGD327905 JPY327905:JPZ327905 JZU327905:JZV327905 KJQ327905:KJR327905 KTM327905:KTN327905 LDI327905:LDJ327905 LNE327905:LNF327905 LXA327905:LXB327905 MGW327905:MGX327905 MQS327905:MQT327905 NAO327905:NAP327905 NKK327905:NKL327905 NUG327905:NUH327905 OEC327905:OED327905 ONY327905:ONZ327905 OXU327905:OXV327905 PHQ327905:PHR327905 PRM327905:PRN327905 QBI327905:QBJ327905 QLE327905:QLF327905 QVA327905:QVB327905 REW327905:REX327905 ROS327905:ROT327905 RYO327905:RYP327905 SIK327905:SIL327905 SSG327905:SSH327905 TCC327905:TCD327905 TLY327905:TLZ327905 TVU327905:TVV327905 UFQ327905:UFR327905 UPM327905:UPN327905 UZI327905:UZJ327905 VJE327905:VJF327905 VTA327905:VTB327905 WCW327905:WCX327905 WMS327905:WMT327905 WWO327905:WWP327905 AG393441:AH393441 KC393441:KD393441 TY393441:TZ393441 ADU393441:ADV393441 ANQ393441:ANR393441 AXM393441:AXN393441 BHI393441:BHJ393441 BRE393441:BRF393441 CBA393441:CBB393441 CKW393441:CKX393441 CUS393441:CUT393441 DEO393441:DEP393441 DOK393441:DOL393441 DYG393441:DYH393441 EIC393441:EID393441 ERY393441:ERZ393441 FBU393441:FBV393441 FLQ393441:FLR393441 FVM393441:FVN393441 GFI393441:GFJ393441 GPE393441:GPF393441 GZA393441:GZB393441 HIW393441:HIX393441 HSS393441:HST393441 ICO393441:ICP393441 IMK393441:IML393441 IWG393441:IWH393441 JGC393441:JGD393441 JPY393441:JPZ393441 JZU393441:JZV393441 KJQ393441:KJR393441 KTM393441:KTN393441 LDI393441:LDJ393441 LNE393441:LNF393441 LXA393441:LXB393441 MGW393441:MGX393441 MQS393441:MQT393441 NAO393441:NAP393441 NKK393441:NKL393441 NUG393441:NUH393441 OEC393441:OED393441 ONY393441:ONZ393441 OXU393441:OXV393441 PHQ393441:PHR393441 PRM393441:PRN393441 QBI393441:QBJ393441 QLE393441:QLF393441 QVA393441:QVB393441 REW393441:REX393441 ROS393441:ROT393441 RYO393441:RYP393441 SIK393441:SIL393441 SSG393441:SSH393441 TCC393441:TCD393441 TLY393441:TLZ393441 TVU393441:TVV393441 UFQ393441:UFR393441 UPM393441:UPN393441 UZI393441:UZJ393441 VJE393441:VJF393441 VTA393441:VTB393441 WCW393441:WCX393441 WMS393441:WMT393441 WWO393441:WWP393441 AG458977:AH458977 KC458977:KD458977 TY458977:TZ458977 ADU458977:ADV458977 ANQ458977:ANR458977 AXM458977:AXN458977 BHI458977:BHJ458977 BRE458977:BRF458977 CBA458977:CBB458977 CKW458977:CKX458977 CUS458977:CUT458977 DEO458977:DEP458977 DOK458977:DOL458977 DYG458977:DYH458977 EIC458977:EID458977 ERY458977:ERZ458977 FBU458977:FBV458977 FLQ458977:FLR458977 FVM458977:FVN458977 GFI458977:GFJ458977 GPE458977:GPF458977 GZA458977:GZB458977 HIW458977:HIX458977 HSS458977:HST458977 ICO458977:ICP458977 IMK458977:IML458977 IWG458977:IWH458977 JGC458977:JGD458977 JPY458977:JPZ458977 JZU458977:JZV458977 KJQ458977:KJR458977 KTM458977:KTN458977 LDI458977:LDJ458977 LNE458977:LNF458977 LXA458977:LXB458977 MGW458977:MGX458977 MQS458977:MQT458977 NAO458977:NAP458977 NKK458977:NKL458977 NUG458977:NUH458977 OEC458977:OED458977 ONY458977:ONZ458977 OXU458977:OXV458977 PHQ458977:PHR458977 PRM458977:PRN458977 QBI458977:QBJ458977 QLE458977:QLF458977 QVA458977:QVB458977 REW458977:REX458977 ROS458977:ROT458977 RYO458977:RYP458977 SIK458977:SIL458977 SSG458977:SSH458977 TCC458977:TCD458977 TLY458977:TLZ458977 TVU458977:TVV458977 UFQ458977:UFR458977 UPM458977:UPN458977 UZI458977:UZJ458977 VJE458977:VJF458977 VTA458977:VTB458977 WCW458977:WCX458977 WMS458977:WMT458977 WWO458977:WWP458977 AG524513:AH524513 KC524513:KD524513 TY524513:TZ524513 ADU524513:ADV524513 ANQ524513:ANR524513 AXM524513:AXN524513 BHI524513:BHJ524513 BRE524513:BRF524513 CBA524513:CBB524513 CKW524513:CKX524513 CUS524513:CUT524513 DEO524513:DEP524513 DOK524513:DOL524513 DYG524513:DYH524513 EIC524513:EID524513 ERY524513:ERZ524513 FBU524513:FBV524513 FLQ524513:FLR524513 FVM524513:FVN524513 GFI524513:GFJ524513 GPE524513:GPF524513 GZA524513:GZB524513 HIW524513:HIX524513 HSS524513:HST524513 ICO524513:ICP524513 IMK524513:IML524513 IWG524513:IWH524513 JGC524513:JGD524513 JPY524513:JPZ524513 JZU524513:JZV524513 KJQ524513:KJR524513 KTM524513:KTN524513 LDI524513:LDJ524513 LNE524513:LNF524513 LXA524513:LXB524513 MGW524513:MGX524513 MQS524513:MQT524513 NAO524513:NAP524513 NKK524513:NKL524513 NUG524513:NUH524513 OEC524513:OED524513 ONY524513:ONZ524513 OXU524513:OXV524513 PHQ524513:PHR524513 PRM524513:PRN524513 QBI524513:QBJ524513 QLE524513:QLF524513 QVA524513:QVB524513 REW524513:REX524513 ROS524513:ROT524513 RYO524513:RYP524513 SIK524513:SIL524513 SSG524513:SSH524513 TCC524513:TCD524513 TLY524513:TLZ524513 TVU524513:TVV524513 UFQ524513:UFR524513 UPM524513:UPN524513 UZI524513:UZJ524513 VJE524513:VJF524513 VTA524513:VTB524513 WCW524513:WCX524513 WMS524513:WMT524513 WWO524513:WWP524513 AG590049:AH590049 KC590049:KD590049 TY590049:TZ590049 ADU590049:ADV590049 ANQ590049:ANR590049 AXM590049:AXN590049 BHI590049:BHJ590049 BRE590049:BRF590049 CBA590049:CBB590049 CKW590049:CKX590049 CUS590049:CUT590049 DEO590049:DEP590049 DOK590049:DOL590049 DYG590049:DYH590049 EIC590049:EID590049 ERY590049:ERZ590049 FBU590049:FBV590049 FLQ590049:FLR590049 FVM590049:FVN590049 GFI590049:GFJ590049 GPE590049:GPF590049 GZA590049:GZB590049 HIW590049:HIX590049 HSS590049:HST590049 ICO590049:ICP590049 IMK590049:IML590049 IWG590049:IWH590049 JGC590049:JGD590049 JPY590049:JPZ590049 JZU590049:JZV590049 KJQ590049:KJR590049 KTM590049:KTN590049 LDI590049:LDJ590049 LNE590049:LNF590049 LXA590049:LXB590049 MGW590049:MGX590049 MQS590049:MQT590049 NAO590049:NAP590049 NKK590049:NKL590049 NUG590049:NUH590049 OEC590049:OED590049 ONY590049:ONZ590049 OXU590049:OXV590049 PHQ590049:PHR590049 PRM590049:PRN590049 QBI590049:QBJ590049 QLE590049:QLF590049 QVA590049:QVB590049 REW590049:REX590049 ROS590049:ROT590049 RYO590049:RYP590049 SIK590049:SIL590049 SSG590049:SSH590049 TCC590049:TCD590049 TLY590049:TLZ590049 TVU590049:TVV590049 UFQ590049:UFR590049 UPM590049:UPN590049 UZI590049:UZJ590049 VJE590049:VJF590049 VTA590049:VTB590049 WCW590049:WCX590049 WMS590049:WMT590049 WWO590049:WWP590049 AG655585:AH655585 KC655585:KD655585 TY655585:TZ655585 ADU655585:ADV655585 ANQ655585:ANR655585 AXM655585:AXN655585 BHI655585:BHJ655585 BRE655585:BRF655585 CBA655585:CBB655585 CKW655585:CKX655585 CUS655585:CUT655585 DEO655585:DEP655585 DOK655585:DOL655585 DYG655585:DYH655585 EIC655585:EID655585 ERY655585:ERZ655585 FBU655585:FBV655585 FLQ655585:FLR655585 FVM655585:FVN655585 GFI655585:GFJ655585 GPE655585:GPF655585 GZA655585:GZB655585 HIW655585:HIX655585 HSS655585:HST655585 ICO655585:ICP655585 IMK655585:IML655585 IWG655585:IWH655585 JGC655585:JGD655585 JPY655585:JPZ655585 JZU655585:JZV655585 KJQ655585:KJR655585 KTM655585:KTN655585 LDI655585:LDJ655585 LNE655585:LNF655585 LXA655585:LXB655585 MGW655585:MGX655585 MQS655585:MQT655585 NAO655585:NAP655585 NKK655585:NKL655585 NUG655585:NUH655585 OEC655585:OED655585 ONY655585:ONZ655585 OXU655585:OXV655585 PHQ655585:PHR655585 PRM655585:PRN655585 QBI655585:QBJ655585 QLE655585:QLF655585 QVA655585:QVB655585 REW655585:REX655585 ROS655585:ROT655585 RYO655585:RYP655585 SIK655585:SIL655585 SSG655585:SSH655585 TCC655585:TCD655585 TLY655585:TLZ655585 TVU655585:TVV655585 UFQ655585:UFR655585 UPM655585:UPN655585 UZI655585:UZJ655585 VJE655585:VJF655585 VTA655585:VTB655585 WCW655585:WCX655585 WMS655585:WMT655585 WWO655585:WWP655585 AG721121:AH721121 KC721121:KD721121 TY721121:TZ721121 ADU721121:ADV721121 ANQ721121:ANR721121 AXM721121:AXN721121 BHI721121:BHJ721121 BRE721121:BRF721121 CBA721121:CBB721121 CKW721121:CKX721121 CUS721121:CUT721121 DEO721121:DEP721121 DOK721121:DOL721121 DYG721121:DYH721121 EIC721121:EID721121 ERY721121:ERZ721121 FBU721121:FBV721121 FLQ721121:FLR721121 FVM721121:FVN721121 GFI721121:GFJ721121 GPE721121:GPF721121 GZA721121:GZB721121 HIW721121:HIX721121 HSS721121:HST721121 ICO721121:ICP721121 IMK721121:IML721121 IWG721121:IWH721121 JGC721121:JGD721121 JPY721121:JPZ721121 JZU721121:JZV721121 KJQ721121:KJR721121 KTM721121:KTN721121 LDI721121:LDJ721121 LNE721121:LNF721121 LXA721121:LXB721121 MGW721121:MGX721121 MQS721121:MQT721121 NAO721121:NAP721121 NKK721121:NKL721121 NUG721121:NUH721121 OEC721121:OED721121 ONY721121:ONZ721121 OXU721121:OXV721121 PHQ721121:PHR721121 PRM721121:PRN721121 QBI721121:QBJ721121 QLE721121:QLF721121 QVA721121:QVB721121 REW721121:REX721121 ROS721121:ROT721121 RYO721121:RYP721121 SIK721121:SIL721121 SSG721121:SSH721121 TCC721121:TCD721121 TLY721121:TLZ721121 TVU721121:TVV721121 UFQ721121:UFR721121 UPM721121:UPN721121 UZI721121:UZJ721121 VJE721121:VJF721121 VTA721121:VTB721121 WCW721121:WCX721121 WMS721121:WMT721121 WWO721121:WWP721121 AG786657:AH786657 KC786657:KD786657 TY786657:TZ786657 ADU786657:ADV786657 ANQ786657:ANR786657 AXM786657:AXN786657 BHI786657:BHJ786657 BRE786657:BRF786657 CBA786657:CBB786657 CKW786657:CKX786657 CUS786657:CUT786657 DEO786657:DEP786657 DOK786657:DOL786657 DYG786657:DYH786657 EIC786657:EID786657 ERY786657:ERZ786657 FBU786657:FBV786657 FLQ786657:FLR786657 FVM786657:FVN786657 GFI786657:GFJ786657 GPE786657:GPF786657 GZA786657:GZB786657 HIW786657:HIX786657 HSS786657:HST786657 ICO786657:ICP786657 IMK786657:IML786657 IWG786657:IWH786657 JGC786657:JGD786657 JPY786657:JPZ786657 JZU786657:JZV786657 KJQ786657:KJR786657 KTM786657:KTN786657 LDI786657:LDJ786657 LNE786657:LNF786657 LXA786657:LXB786657 MGW786657:MGX786657 MQS786657:MQT786657 NAO786657:NAP786657 NKK786657:NKL786657 NUG786657:NUH786657 OEC786657:OED786657 ONY786657:ONZ786657 OXU786657:OXV786657 PHQ786657:PHR786657 PRM786657:PRN786657 QBI786657:QBJ786657 QLE786657:QLF786657 QVA786657:QVB786657 REW786657:REX786657 ROS786657:ROT786657 RYO786657:RYP786657 SIK786657:SIL786657 SSG786657:SSH786657 TCC786657:TCD786657 TLY786657:TLZ786657 TVU786657:TVV786657 UFQ786657:UFR786657 UPM786657:UPN786657 UZI786657:UZJ786657 VJE786657:VJF786657 VTA786657:VTB786657 WCW786657:WCX786657 WMS786657:WMT786657 WWO786657:WWP786657 AG852193:AH852193 KC852193:KD852193 TY852193:TZ852193 ADU852193:ADV852193 ANQ852193:ANR852193 AXM852193:AXN852193 BHI852193:BHJ852193 BRE852193:BRF852193 CBA852193:CBB852193 CKW852193:CKX852193 CUS852193:CUT852193 DEO852193:DEP852193 DOK852193:DOL852193 DYG852193:DYH852193 EIC852193:EID852193 ERY852193:ERZ852193 FBU852193:FBV852193 FLQ852193:FLR852193 FVM852193:FVN852193 GFI852193:GFJ852193 GPE852193:GPF852193 GZA852193:GZB852193 HIW852193:HIX852193 HSS852193:HST852193 ICO852193:ICP852193 IMK852193:IML852193 IWG852193:IWH852193 JGC852193:JGD852193 JPY852193:JPZ852193 JZU852193:JZV852193 KJQ852193:KJR852193 KTM852193:KTN852193 LDI852193:LDJ852193 LNE852193:LNF852193 LXA852193:LXB852193 MGW852193:MGX852193 MQS852193:MQT852193 NAO852193:NAP852193 NKK852193:NKL852193 NUG852193:NUH852193 OEC852193:OED852193 ONY852193:ONZ852193 OXU852193:OXV852193 PHQ852193:PHR852193 PRM852193:PRN852193 QBI852193:QBJ852193 QLE852193:QLF852193 QVA852193:QVB852193 REW852193:REX852193 ROS852193:ROT852193 RYO852193:RYP852193 SIK852193:SIL852193 SSG852193:SSH852193 TCC852193:TCD852193 TLY852193:TLZ852193 TVU852193:TVV852193 UFQ852193:UFR852193 UPM852193:UPN852193 UZI852193:UZJ852193 VJE852193:VJF852193 VTA852193:VTB852193 WCW852193:WCX852193 WMS852193:WMT852193 WWO852193:WWP852193 AG917729:AH917729 KC917729:KD917729 TY917729:TZ917729 ADU917729:ADV917729 ANQ917729:ANR917729 AXM917729:AXN917729 BHI917729:BHJ917729 BRE917729:BRF917729 CBA917729:CBB917729 CKW917729:CKX917729 CUS917729:CUT917729 DEO917729:DEP917729 DOK917729:DOL917729 DYG917729:DYH917729 EIC917729:EID917729 ERY917729:ERZ917729 FBU917729:FBV917729 FLQ917729:FLR917729 FVM917729:FVN917729 GFI917729:GFJ917729 GPE917729:GPF917729 GZA917729:GZB917729 HIW917729:HIX917729 HSS917729:HST917729 ICO917729:ICP917729 IMK917729:IML917729 IWG917729:IWH917729 JGC917729:JGD917729 JPY917729:JPZ917729 JZU917729:JZV917729 KJQ917729:KJR917729 KTM917729:KTN917729 LDI917729:LDJ917729 LNE917729:LNF917729 LXA917729:LXB917729 MGW917729:MGX917729 MQS917729:MQT917729 NAO917729:NAP917729 NKK917729:NKL917729 NUG917729:NUH917729 OEC917729:OED917729 ONY917729:ONZ917729 OXU917729:OXV917729 PHQ917729:PHR917729 PRM917729:PRN917729 QBI917729:QBJ917729 QLE917729:QLF917729 QVA917729:QVB917729 REW917729:REX917729 ROS917729:ROT917729 RYO917729:RYP917729 SIK917729:SIL917729 SSG917729:SSH917729 TCC917729:TCD917729 TLY917729:TLZ917729 TVU917729:TVV917729 UFQ917729:UFR917729 UPM917729:UPN917729 UZI917729:UZJ917729 VJE917729:VJF917729 VTA917729:VTB917729 WCW917729:WCX917729 WMS917729:WMT917729 WWO917729:WWP917729 AG983265:AH983265 KC983265:KD983265 TY983265:TZ983265 ADU983265:ADV983265 ANQ983265:ANR983265 AXM983265:AXN983265 BHI983265:BHJ983265 BRE983265:BRF983265 CBA983265:CBB983265 CKW983265:CKX983265 CUS983265:CUT983265 DEO983265:DEP983265 DOK983265:DOL983265 DYG983265:DYH983265 EIC983265:EID983265 ERY983265:ERZ983265 FBU983265:FBV983265 FLQ983265:FLR983265 FVM983265:FVN983265 GFI983265:GFJ983265 GPE983265:GPF983265 GZA983265:GZB983265 HIW983265:HIX983265 HSS983265:HST983265 ICO983265:ICP983265 IMK983265:IML983265 IWG983265:IWH983265 JGC983265:JGD983265 JPY983265:JPZ983265 JZU983265:JZV983265 KJQ983265:KJR983265 KTM983265:KTN983265 LDI983265:LDJ983265 LNE983265:LNF983265 LXA983265:LXB983265 MGW983265:MGX983265 MQS983265:MQT983265 NAO983265:NAP983265 NKK983265:NKL983265 NUG983265:NUH983265 OEC983265:OED983265 ONY983265:ONZ983265 OXU983265:OXV983265 PHQ983265:PHR983265 PRM983265:PRN983265 QBI983265:QBJ983265 QLE983265:QLF983265 QVA983265:QVB983265 REW983265:REX983265 ROS983265:ROT983265 RYO983265:RYP983265 SIK983265:SIL983265 SSG983265:SSH983265 TCC983265:TCD983265 TLY983265:TLZ983265 TVU983265:TVV983265 UFQ983265:UFR983265 UPM983265:UPN983265 UZI983265:UZJ983265 VJE983265:VJF983265 VTA983265:VTB983265 WCW983265:WCX983265 WMS983265:WMT983265 WWO983265:WWP983265 AG228:AH228 KC228:KD228 TY228:TZ228 ADU228:ADV228 ANQ228:ANR228 AXM228:AXN228 BHI228:BHJ228 BRE228:BRF228 CBA228:CBB228 CKW228:CKX228 CUS228:CUT228 DEO228:DEP228 DOK228:DOL228 DYG228:DYH228 EIC228:EID228 ERY228:ERZ228 FBU228:FBV228 FLQ228:FLR228 FVM228:FVN228 GFI228:GFJ228 GPE228:GPF228 GZA228:GZB228 HIW228:HIX228 HSS228:HST228 ICO228:ICP228 IMK228:IML228 IWG228:IWH228 JGC228:JGD228 JPY228:JPZ228 JZU228:JZV228 KJQ228:KJR228 KTM228:KTN228 LDI228:LDJ228 LNE228:LNF228 LXA228:LXB228 MGW228:MGX228 MQS228:MQT228 NAO228:NAP228 NKK228:NKL228 NUG228:NUH228 OEC228:OED228 ONY228:ONZ228 OXU228:OXV228 PHQ228:PHR228 PRM228:PRN228 QBI228:QBJ228 QLE228:QLF228 QVA228:QVB228 REW228:REX228 ROS228:ROT228 RYO228:RYP228 SIK228:SIL228 SSG228:SSH228 TCC228:TCD228 TLY228:TLZ228 TVU228:TVV228 UFQ228:UFR228 UPM228:UPN228 UZI228:UZJ228 VJE228:VJF228 VTA228:VTB228 WCW228:WCX228 WMS228:WMT228 WWO228:WWP228 AG65764:AH65764 KC65764:KD65764 TY65764:TZ65764 ADU65764:ADV65764 ANQ65764:ANR65764 AXM65764:AXN65764 BHI65764:BHJ65764 BRE65764:BRF65764 CBA65764:CBB65764 CKW65764:CKX65764 CUS65764:CUT65764 DEO65764:DEP65764 DOK65764:DOL65764 DYG65764:DYH65764 EIC65764:EID65764 ERY65764:ERZ65764 FBU65764:FBV65764 FLQ65764:FLR65764 FVM65764:FVN65764 GFI65764:GFJ65764 GPE65764:GPF65764 GZA65764:GZB65764 HIW65764:HIX65764 HSS65764:HST65764 ICO65764:ICP65764 IMK65764:IML65764 IWG65764:IWH65764 JGC65764:JGD65764 JPY65764:JPZ65764 JZU65764:JZV65764 KJQ65764:KJR65764 KTM65764:KTN65764 LDI65764:LDJ65764 LNE65764:LNF65764 LXA65764:LXB65764 MGW65764:MGX65764 MQS65764:MQT65764 NAO65764:NAP65764 NKK65764:NKL65764 NUG65764:NUH65764 OEC65764:OED65764 ONY65764:ONZ65764 OXU65764:OXV65764 PHQ65764:PHR65764 PRM65764:PRN65764 QBI65764:QBJ65764 QLE65764:QLF65764 QVA65764:QVB65764 REW65764:REX65764 ROS65764:ROT65764 RYO65764:RYP65764 SIK65764:SIL65764 SSG65764:SSH65764 TCC65764:TCD65764 TLY65764:TLZ65764 TVU65764:TVV65764 UFQ65764:UFR65764 UPM65764:UPN65764 UZI65764:UZJ65764 VJE65764:VJF65764 VTA65764:VTB65764 WCW65764:WCX65764 WMS65764:WMT65764 WWO65764:WWP65764 AG131300:AH131300 KC131300:KD131300 TY131300:TZ131300 ADU131300:ADV131300 ANQ131300:ANR131300 AXM131300:AXN131300 BHI131300:BHJ131300 BRE131300:BRF131300 CBA131300:CBB131300 CKW131300:CKX131300 CUS131300:CUT131300 DEO131300:DEP131300 DOK131300:DOL131300 DYG131300:DYH131300 EIC131300:EID131300 ERY131300:ERZ131300 FBU131300:FBV131300 FLQ131300:FLR131300 FVM131300:FVN131300 GFI131300:GFJ131300 GPE131300:GPF131300 GZA131300:GZB131300 HIW131300:HIX131300 HSS131300:HST131300 ICO131300:ICP131300 IMK131300:IML131300 IWG131300:IWH131300 JGC131300:JGD131300 JPY131300:JPZ131300 JZU131300:JZV131300 KJQ131300:KJR131300 KTM131300:KTN131300 LDI131300:LDJ131300 LNE131300:LNF131300 LXA131300:LXB131300 MGW131300:MGX131300 MQS131300:MQT131300 NAO131300:NAP131300 NKK131300:NKL131300 NUG131300:NUH131300 OEC131300:OED131300 ONY131300:ONZ131300 OXU131300:OXV131300 PHQ131300:PHR131300 PRM131300:PRN131300 QBI131300:QBJ131300 QLE131300:QLF131300 QVA131300:QVB131300 REW131300:REX131300 ROS131300:ROT131300 RYO131300:RYP131300 SIK131300:SIL131300 SSG131300:SSH131300 TCC131300:TCD131300 TLY131300:TLZ131300 TVU131300:TVV131300 UFQ131300:UFR131300 UPM131300:UPN131300 UZI131300:UZJ131300 VJE131300:VJF131300 VTA131300:VTB131300 WCW131300:WCX131300 WMS131300:WMT131300 WWO131300:WWP131300 AG196836:AH196836 KC196836:KD196836 TY196836:TZ196836 ADU196836:ADV196836 ANQ196836:ANR196836 AXM196836:AXN196836 BHI196836:BHJ196836 BRE196836:BRF196836 CBA196836:CBB196836 CKW196836:CKX196836 CUS196836:CUT196836 DEO196836:DEP196836 DOK196836:DOL196836 DYG196836:DYH196836 EIC196836:EID196836 ERY196836:ERZ196836 FBU196836:FBV196836 FLQ196836:FLR196836 FVM196836:FVN196836 GFI196836:GFJ196836 GPE196836:GPF196836 GZA196836:GZB196836 HIW196836:HIX196836 HSS196836:HST196836 ICO196836:ICP196836 IMK196836:IML196836 IWG196836:IWH196836 JGC196836:JGD196836 JPY196836:JPZ196836 JZU196836:JZV196836 KJQ196836:KJR196836 KTM196836:KTN196836 LDI196836:LDJ196836 LNE196836:LNF196836 LXA196836:LXB196836 MGW196836:MGX196836 MQS196836:MQT196836 NAO196836:NAP196836 NKK196836:NKL196836 NUG196836:NUH196836 OEC196836:OED196836 ONY196836:ONZ196836 OXU196836:OXV196836 PHQ196836:PHR196836 PRM196836:PRN196836 QBI196836:QBJ196836 QLE196836:QLF196836 QVA196836:QVB196836 REW196836:REX196836 ROS196836:ROT196836 RYO196836:RYP196836 SIK196836:SIL196836 SSG196836:SSH196836 TCC196836:TCD196836 TLY196836:TLZ196836 TVU196836:TVV196836 UFQ196836:UFR196836 UPM196836:UPN196836 UZI196836:UZJ196836 VJE196836:VJF196836 VTA196836:VTB196836 WCW196836:WCX196836 WMS196836:WMT196836 WWO196836:WWP196836 AG262372:AH262372 KC262372:KD262372 TY262372:TZ262372 ADU262372:ADV262372 ANQ262372:ANR262372 AXM262372:AXN262372 BHI262372:BHJ262372 BRE262372:BRF262372 CBA262372:CBB262372 CKW262372:CKX262372 CUS262372:CUT262372 DEO262372:DEP262372 DOK262372:DOL262372 DYG262372:DYH262372 EIC262372:EID262372 ERY262372:ERZ262372 FBU262372:FBV262372 FLQ262372:FLR262372 FVM262372:FVN262372 GFI262372:GFJ262372 GPE262372:GPF262372 GZA262372:GZB262372 HIW262372:HIX262372 HSS262372:HST262372 ICO262372:ICP262372 IMK262372:IML262372 IWG262372:IWH262372 JGC262372:JGD262372 JPY262372:JPZ262372 JZU262372:JZV262372 KJQ262372:KJR262372 KTM262372:KTN262372 LDI262372:LDJ262372 LNE262372:LNF262372 LXA262372:LXB262372 MGW262372:MGX262372 MQS262372:MQT262372 NAO262372:NAP262372 NKK262372:NKL262372 NUG262372:NUH262372 OEC262372:OED262372 ONY262372:ONZ262372 OXU262372:OXV262372 PHQ262372:PHR262372 PRM262372:PRN262372 QBI262372:QBJ262372 QLE262372:QLF262372 QVA262372:QVB262372 REW262372:REX262372 ROS262372:ROT262372 RYO262372:RYP262372 SIK262372:SIL262372 SSG262372:SSH262372 TCC262372:TCD262372 TLY262372:TLZ262372 TVU262372:TVV262372 UFQ262372:UFR262372 UPM262372:UPN262372 UZI262372:UZJ262372 VJE262372:VJF262372 VTA262372:VTB262372 WCW262372:WCX262372 WMS262372:WMT262372 WWO262372:WWP262372 AG327908:AH327908 KC327908:KD327908 TY327908:TZ327908 ADU327908:ADV327908 ANQ327908:ANR327908 AXM327908:AXN327908 BHI327908:BHJ327908 BRE327908:BRF327908 CBA327908:CBB327908 CKW327908:CKX327908 CUS327908:CUT327908 DEO327908:DEP327908 DOK327908:DOL327908 DYG327908:DYH327908 EIC327908:EID327908 ERY327908:ERZ327908 FBU327908:FBV327908 FLQ327908:FLR327908 FVM327908:FVN327908 GFI327908:GFJ327908 GPE327908:GPF327908 GZA327908:GZB327908 HIW327908:HIX327908 HSS327908:HST327908 ICO327908:ICP327908 IMK327908:IML327908 IWG327908:IWH327908 JGC327908:JGD327908 JPY327908:JPZ327908 JZU327908:JZV327908 KJQ327908:KJR327908 KTM327908:KTN327908 LDI327908:LDJ327908 LNE327908:LNF327908 LXA327908:LXB327908 MGW327908:MGX327908 MQS327908:MQT327908 NAO327908:NAP327908 NKK327908:NKL327908 NUG327908:NUH327908 OEC327908:OED327908 ONY327908:ONZ327908 OXU327908:OXV327908 PHQ327908:PHR327908 PRM327908:PRN327908 QBI327908:QBJ327908 QLE327908:QLF327908 QVA327908:QVB327908 REW327908:REX327908 ROS327908:ROT327908 RYO327908:RYP327908 SIK327908:SIL327908 SSG327908:SSH327908 TCC327908:TCD327908 TLY327908:TLZ327908 TVU327908:TVV327908 UFQ327908:UFR327908 UPM327908:UPN327908 UZI327908:UZJ327908 VJE327908:VJF327908 VTA327908:VTB327908 WCW327908:WCX327908 WMS327908:WMT327908 WWO327908:WWP327908 AG393444:AH393444 KC393444:KD393444 TY393444:TZ393444 ADU393444:ADV393444 ANQ393444:ANR393444 AXM393444:AXN393444 BHI393444:BHJ393444 BRE393444:BRF393444 CBA393444:CBB393444 CKW393444:CKX393444 CUS393444:CUT393444 DEO393444:DEP393444 DOK393444:DOL393444 DYG393444:DYH393444 EIC393444:EID393444 ERY393444:ERZ393444 FBU393444:FBV393444 FLQ393444:FLR393444 FVM393444:FVN393444 GFI393444:GFJ393444 GPE393444:GPF393444 GZA393444:GZB393444 HIW393444:HIX393444 HSS393444:HST393444 ICO393444:ICP393444 IMK393444:IML393444 IWG393444:IWH393444 JGC393444:JGD393444 JPY393444:JPZ393444 JZU393444:JZV393444 KJQ393444:KJR393444 KTM393444:KTN393444 LDI393444:LDJ393444 LNE393444:LNF393444 LXA393444:LXB393444 MGW393444:MGX393444 MQS393444:MQT393444 NAO393444:NAP393444 NKK393444:NKL393444 NUG393444:NUH393444 OEC393444:OED393444 ONY393444:ONZ393444 OXU393444:OXV393444 PHQ393444:PHR393444 PRM393444:PRN393444 QBI393444:QBJ393444 QLE393444:QLF393444 QVA393444:QVB393444 REW393444:REX393444 ROS393444:ROT393444 RYO393444:RYP393444 SIK393444:SIL393444 SSG393444:SSH393444 TCC393444:TCD393444 TLY393444:TLZ393444 TVU393444:TVV393444 UFQ393444:UFR393444 UPM393444:UPN393444 UZI393444:UZJ393444 VJE393444:VJF393444 VTA393444:VTB393444 WCW393444:WCX393444 WMS393444:WMT393444 WWO393444:WWP393444 AG458980:AH458980 KC458980:KD458980 TY458980:TZ458980 ADU458980:ADV458980 ANQ458980:ANR458980 AXM458980:AXN458980 BHI458980:BHJ458980 BRE458980:BRF458980 CBA458980:CBB458980 CKW458980:CKX458980 CUS458980:CUT458980 DEO458980:DEP458980 DOK458980:DOL458980 DYG458980:DYH458980 EIC458980:EID458980 ERY458980:ERZ458980 FBU458980:FBV458980 FLQ458980:FLR458980 FVM458980:FVN458980 GFI458980:GFJ458980 GPE458980:GPF458980 GZA458980:GZB458980 HIW458980:HIX458980 HSS458980:HST458980 ICO458980:ICP458980 IMK458980:IML458980 IWG458980:IWH458980 JGC458980:JGD458980 JPY458980:JPZ458980 JZU458980:JZV458980 KJQ458980:KJR458980 KTM458980:KTN458980 LDI458980:LDJ458980 LNE458980:LNF458980 LXA458980:LXB458980 MGW458980:MGX458980 MQS458980:MQT458980 NAO458980:NAP458980 NKK458980:NKL458980 NUG458980:NUH458980 OEC458980:OED458980 ONY458980:ONZ458980 OXU458980:OXV458980 PHQ458980:PHR458980 PRM458980:PRN458980 QBI458980:QBJ458980 QLE458980:QLF458980 QVA458980:QVB458980 REW458980:REX458980 ROS458980:ROT458980 RYO458980:RYP458980 SIK458980:SIL458980 SSG458980:SSH458980 TCC458980:TCD458980 TLY458980:TLZ458980 TVU458980:TVV458980 UFQ458980:UFR458980 UPM458980:UPN458980 UZI458980:UZJ458980 VJE458980:VJF458980 VTA458980:VTB458980 WCW458980:WCX458980 WMS458980:WMT458980 WWO458980:WWP458980 AG524516:AH524516 KC524516:KD524516 TY524516:TZ524516 ADU524516:ADV524516 ANQ524516:ANR524516 AXM524516:AXN524516 BHI524516:BHJ524516 BRE524516:BRF524516 CBA524516:CBB524516 CKW524516:CKX524516 CUS524516:CUT524516 DEO524516:DEP524516 DOK524516:DOL524516 DYG524516:DYH524516 EIC524516:EID524516 ERY524516:ERZ524516 FBU524516:FBV524516 FLQ524516:FLR524516 FVM524516:FVN524516 GFI524516:GFJ524516 GPE524516:GPF524516 GZA524516:GZB524516 HIW524516:HIX524516 HSS524516:HST524516 ICO524516:ICP524516 IMK524516:IML524516 IWG524516:IWH524516 JGC524516:JGD524516 JPY524516:JPZ524516 JZU524516:JZV524516 KJQ524516:KJR524516 KTM524516:KTN524516 LDI524516:LDJ524516 LNE524516:LNF524516 LXA524516:LXB524516 MGW524516:MGX524516 MQS524516:MQT524516 NAO524516:NAP524516 NKK524516:NKL524516 NUG524516:NUH524516 OEC524516:OED524516 ONY524516:ONZ524516 OXU524516:OXV524516 PHQ524516:PHR524516 PRM524516:PRN524516 QBI524516:QBJ524516 QLE524516:QLF524516 QVA524516:QVB524516 REW524516:REX524516 ROS524516:ROT524516 RYO524516:RYP524516 SIK524516:SIL524516 SSG524516:SSH524516 TCC524516:TCD524516 TLY524516:TLZ524516 TVU524516:TVV524516 UFQ524516:UFR524516 UPM524516:UPN524516 UZI524516:UZJ524516 VJE524516:VJF524516 VTA524516:VTB524516 WCW524516:WCX524516 WMS524516:WMT524516 WWO524516:WWP524516 AG590052:AH590052 KC590052:KD590052 TY590052:TZ590052 ADU590052:ADV590052 ANQ590052:ANR590052 AXM590052:AXN590052 BHI590052:BHJ590052 BRE590052:BRF590052 CBA590052:CBB590052 CKW590052:CKX590052 CUS590052:CUT590052 DEO590052:DEP590052 DOK590052:DOL590052 DYG590052:DYH590052 EIC590052:EID590052 ERY590052:ERZ590052 FBU590052:FBV590052 FLQ590052:FLR590052 FVM590052:FVN590052 GFI590052:GFJ590052 GPE590052:GPF590052 GZA590052:GZB590052 HIW590052:HIX590052 HSS590052:HST590052 ICO590052:ICP590052 IMK590052:IML590052 IWG590052:IWH590052 JGC590052:JGD590052 JPY590052:JPZ590052 JZU590052:JZV590052 KJQ590052:KJR590052 KTM590052:KTN590052 LDI590052:LDJ590052 LNE590052:LNF590052 LXA590052:LXB590052 MGW590052:MGX590052 MQS590052:MQT590052 NAO590052:NAP590052 NKK590052:NKL590052 NUG590052:NUH590052 OEC590052:OED590052 ONY590052:ONZ590052 OXU590052:OXV590052 PHQ590052:PHR590052 PRM590052:PRN590052 QBI590052:QBJ590052 QLE590052:QLF590052 QVA590052:QVB590052 REW590052:REX590052 ROS590052:ROT590052 RYO590052:RYP590052 SIK590052:SIL590052 SSG590052:SSH590052 TCC590052:TCD590052 TLY590052:TLZ590052 TVU590052:TVV590052 UFQ590052:UFR590052 UPM590052:UPN590052 UZI590052:UZJ590052 VJE590052:VJF590052 VTA590052:VTB590052 WCW590052:WCX590052 WMS590052:WMT590052 WWO590052:WWP590052 AG655588:AH655588 KC655588:KD655588 TY655588:TZ655588 ADU655588:ADV655588 ANQ655588:ANR655588 AXM655588:AXN655588 BHI655588:BHJ655588 BRE655588:BRF655588 CBA655588:CBB655588 CKW655588:CKX655588 CUS655588:CUT655588 DEO655588:DEP655588 DOK655588:DOL655588 DYG655588:DYH655588 EIC655588:EID655588 ERY655588:ERZ655588 FBU655588:FBV655588 FLQ655588:FLR655588 FVM655588:FVN655588 GFI655588:GFJ655588 GPE655588:GPF655588 GZA655588:GZB655588 HIW655588:HIX655588 HSS655588:HST655588 ICO655588:ICP655588 IMK655588:IML655588 IWG655588:IWH655588 JGC655588:JGD655588 JPY655588:JPZ655588 JZU655588:JZV655588 KJQ655588:KJR655588 KTM655588:KTN655588 LDI655588:LDJ655588 LNE655588:LNF655588 LXA655588:LXB655588 MGW655588:MGX655588 MQS655588:MQT655588 NAO655588:NAP655588 NKK655588:NKL655588 NUG655588:NUH655588 OEC655588:OED655588 ONY655588:ONZ655588 OXU655588:OXV655588 PHQ655588:PHR655588 PRM655588:PRN655588 QBI655588:QBJ655588 QLE655588:QLF655588 QVA655588:QVB655588 REW655588:REX655588 ROS655588:ROT655588 RYO655588:RYP655588 SIK655588:SIL655588 SSG655588:SSH655588 TCC655588:TCD655588 TLY655588:TLZ655588 TVU655588:TVV655588 UFQ655588:UFR655588 UPM655588:UPN655588 UZI655588:UZJ655588 VJE655588:VJF655588 VTA655588:VTB655588 WCW655588:WCX655588 WMS655588:WMT655588 WWO655588:WWP655588 AG721124:AH721124 KC721124:KD721124 TY721124:TZ721124 ADU721124:ADV721124 ANQ721124:ANR721124 AXM721124:AXN721124 BHI721124:BHJ721124 BRE721124:BRF721124 CBA721124:CBB721124 CKW721124:CKX721124 CUS721124:CUT721124 DEO721124:DEP721124 DOK721124:DOL721124 DYG721124:DYH721124 EIC721124:EID721124 ERY721124:ERZ721124 FBU721124:FBV721124 FLQ721124:FLR721124 FVM721124:FVN721124 GFI721124:GFJ721124 GPE721124:GPF721124 GZA721124:GZB721124 HIW721124:HIX721124 HSS721124:HST721124 ICO721124:ICP721124 IMK721124:IML721124 IWG721124:IWH721124 JGC721124:JGD721124 JPY721124:JPZ721124 JZU721124:JZV721124 KJQ721124:KJR721124 KTM721124:KTN721124 LDI721124:LDJ721124 LNE721124:LNF721124 LXA721124:LXB721124 MGW721124:MGX721124 MQS721124:MQT721124 NAO721124:NAP721124 NKK721124:NKL721124 NUG721124:NUH721124 OEC721124:OED721124 ONY721124:ONZ721124 OXU721124:OXV721124 PHQ721124:PHR721124 PRM721124:PRN721124 QBI721124:QBJ721124 QLE721124:QLF721124 QVA721124:QVB721124 REW721124:REX721124 ROS721124:ROT721124 RYO721124:RYP721124 SIK721124:SIL721124 SSG721124:SSH721124 TCC721124:TCD721124 TLY721124:TLZ721124 TVU721124:TVV721124 UFQ721124:UFR721124 UPM721124:UPN721124 UZI721124:UZJ721124 VJE721124:VJF721124 VTA721124:VTB721124 WCW721124:WCX721124 WMS721124:WMT721124 WWO721124:WWP721124 AG786660:AH786660 KC786660:KD786660 TY786660:TZ786660 ADU786660:ADV786660 ANQ786660:ANR786660 AXM786660:AXN786660 BHI786660:BHJ786660 BRE786660:BRF786660 CBA786660:CBB786660 CKW786660:CKX786660 CUS786660:CUT786660 DEO786660:DEP786660 DOK786660:DOL786660 DYG786660:DYH786660 EIC786660:EID786660 ERY786660:ERZ786660 FBU786660:FBV786660 FLQ786660:FLR786660 FVM786660:FVN786660 GFI786660:GFJ786660 GPE786660:GPF786660 GZA786660:GZB786660 HIW786660:HIX786660 HSS786660:HST786660 ICO786660:ICP786660 IMK786660:IML786660 IWG786660:IWH786660 JGC786660:JGD786660 JPY786660:JPZ786660 JZU786660:JZV786660 KJQ786660:KJR786660 KTM786660:KTN786660 LDI786660:LDJ786660 LNE786660:LNF786660 LXA786660:LXB786660 MGW786660:MGX786660 MQS786660:MQT786660 NAO786660:NAP786660 NKK786660:NKL786660 NUG786660:NUH786660 OEC786660:OED786660 ONY786660:ONZ786660 OXU786660:OXV786660 PHQ786660:PHR786660 PRM786660:PRN786660 QBI786660:QBJ786660 QLE786660:QLF786660 QVA786660:QVB786660 REW786660:REX786660 ROS786660:ROT786660 RYO786660:RYP786660 SIK786660:SIL786660 SSG786660:SSH786660 TCC786660:TCD786660 TLY786660:TLZ786660 TVU786660:TVV786660 UFQ786660:UFR786660 UPM786660:UPN786660 UZI786660:UZJ786660 VJE786660:VJF786660 VTA786660:VTB786660 WCW786660:WCX786660 WMS786660:WMT786660 WWO786660:WWP786660 AG852196:AH852196 KC852196:KD852196 TY852196:TZ852196 ADU852196:ADV852196 ANQ852196:ANR852196 AXM852196:AXN852196 BHI852196:BHJ852196 BRE852196:BRF852196 CBA852196:CBB852196 CKW852196:CKX852196 CUS852196:CUT852196 DEO852196:DEP852196 DOK852196:DOL852196 DYG852196:DYH852196 EIC852196:EID852196 ERY852196:ERZ852196 FBU852196:FBV852196 FLQ852196:FLR852196 FVM852196:FVN852196 GFI852196:GFJ852196 GPE852196:GPF852196 GZA852196:GZB852196 HIW852196:HIX852196 HSS852196:HST852196 ICO852196:ICP852196 IMK852196:IML852196 IWG852196:IWH852196 JGC852196:JGD852196 JPY852196:JPZ852196 JZU852196:JZV852196 KJQ852196:KJR852196 KTM852196:KTN852196 LDI852196:LDJ852196 LNE852196:LNF852196 LXA852196:LXB852196 MGW852196:MGX852196 MQS852196:MQT852196 NAO852196:NAP852196 NKK852196:NKL852196 NUG852196:NUH852196 OEC852196:OED852196 ONY852196:ONZ852196 OXU852196:OXV852196 PHQ852196:PHR852196 PRM852196:PRN852196 QBI852196:QBJ852196 QLE852196:QLF852196 QVA852196:QVB852196 REW852196:REX852196 ROS852196:ROT852196 RYO852196:RYP852196 SIK852196:SIL852196 SSG852196:SSH852196 TCC852196:TCD852196 TLY852196:TLZ852196 TVU852196:TVV852196 UFQ852196:UFR852196 UPM852196:UPN852196 UZI852196:UZJ852196 VJE852196:VJF852196 VTA852196:VTB852196 WCW852196:WCX852196 WMS852196:WMT852196 WWO852196:WWP852196 AG917732:AH917732 KC917732:KD917732 TY917732:TZ917732 ADU917732:ADV917732 ANQ917732:ANR917732 AXM917732:AXN917732 BHI917732:BHJ917732 BRE917732:BRF917732 CBA917732:CBB917732 CKW917732:CKX917732 CUS917732:CUT917732 DEO917732:DEP917732 DOK917732:DOL917732 DYG917732:DYH917732 EIC917732:EID917732 ERY917732:ERZ917732 FBU917732:FBV917732 FLQ917732:FLR917732 FVM917732:FVN917732 GFI917732:GFJ917732 GPE917732:GPF917732 GZA917732:GZB917732 HIW917732:HIX917732 HSS917732:HST917732 ICO917732:ICP917732 IMK917732:IML917732 IWG917732:IWH917732 JGC917732:JGD917732 JPY917732:JPZ917732 JZU917732:JZV917732 KJQ917732:KJR917732 KTM917732:KTN917732 LDI917732:LDJ917732 LNE917732:LNF917732 LXA917732:LXB917732 MGW917732:MGX917732 MQS917732:MQT917732 NAO917732:NAP917732 NKK917732:NKL917732 NUG917732:NUH917732 OEC917732:OED917732 ONY917732:ONZ917732 OXU917732:OXV917732 PHQ917732:PHR917732 PRM917732:PRN917732 QBI917732:QBJ917732 QLE917732:QLF917732 QVA917732:QVB917732 REW917732:REX917732 ROS917732:ROT917732 RYO917732:RYP917732 SIK917732:SIL917732 SSG917732:SSH917732 TCC917732:TCD917732 TLY917732:TLZ917732 TVU917732:TVV917732 UFQ917732:UFR917732 UPM917732:UPN917732 UZI917732:UZJ917732 VJE917732:VJF917732 VTA917732:VTB917732 WCW917732:WCX917732 WMS917732:WMT917732 WWO917732:WWP917732 AG983268:AH983268 KC983268:KD983268 TY983268:TZ983268 ADU983268:ADV983268 ANQ983268:ANR983268 AXM983268:AXN983268 BHI983268:BHJ983268 BRE983268:BRF983268 CBA983268:CBB983268 CKW983268:CKX983268 CUS983268:CUT983268 DEO983268:DEP983268 DOK983268:DOL983268 DYG983268:DYH983268 EIC983268:EID983268 ERY983268:ERZ983268 FBU983268:FBV983268 FLQ983268:FLR983268 FVM983268:FVN983268 GFI983268:GFJ983268 GPE983268:GPF983268 GZA983268:GZB983268 HIW983268:HIX983268 HSS983268:HST983268 ICO983268:ICP983268 IMK983268:IML983268 IWG983268:IWH983268 JGC983268:JGD983268 JPY983268:JPZ983268 JZU983268:JZV983268 KJQ983268:KJR983268 KTM983268:KTN983268 LDI983268:LDJ983268 LNE983268:LNF983268 LXA983268:LXB983268 MGW983268:MGX983268 MQS983268:MQT983268 NAO983268:NAP983268 NKK983268:NKL983268 NUG983268:NUH983268 OEC983268:OED983268 ONY983268:ONZ983268 OXU983268:OXV983268 PHQ983268:PHR983268 PRM983268:PRN983268 QBI983268:QBJ983268 QLE983268:QLF983268 QVA983268:QVB983268 REW983268:REX983268 ROS983268:ROT983268 RYO983268:RYP983268 SIK983268:SIL983268 SSG983268:SSH983268 TCC983268:TCD983268 TLY983268:TLZ983268 TVU983268:TVV983268 UFQ983268:UFR983268 UPM983268:UPN983268 UZI983268:UZJ983268 VJE983268:VJF983268 VTA983268:VTB983268 WCW983268:WCX983268 WMS983268:WMT983268 WWO983268:WWP983268 AJ225 KF225 UB225 ADX225 ANT225 AXP225 BHL225 BRH225 CBD225 CKZ225 CUV225 DER225 DON225 DYJ225 EIF225 ESB225 FBX225 FLT225 FVP225 GFL225 GPH225 GZD225 HIZ225 HSV225 ICR225 IMN225 IWJ225 JGF225 JQB225 JZX225 KJT225 KTP225 LDL225 LNH225 LXD225 MGZ225 MQV225 NAR225 NKN225 NUJ225 OEF225 OOB225 OXX225 PHT225 PRP225 QBL225 QLH225 QVD225 REZ225 ROV225 RYR225 SIN225 SSJ225 TCF225 TMB225 TVX225 UFT225 UPP225 UZL225 VJH225 VTD225 WCZ225 WMV225 WWR225 AJ65761 KF65761 UB65761 ADX65761 ANT65761 AXP65761 BHL65761 BRH65761 CBD65761 CKZ65761 CUV65761 DER65761 DON65761 DYJ65761 EIF65761 ESB65761 FBX65761 FLT65761 FVP65761 GFL65761 GPH65761 GZD65761 HIZ65761 HSV65761 ICR65761 IMN65761 IWJ65761 JGF65761 JQB65761 JZX65761 KJT65761 KTP65761 LDL65761 LNH65761 LXD65761 MGZ65761 MQV65761 NAR65761 NKN65761 NUJ65761 OEF65761 OOB65761 OXX65761 PHT65761 PRP65761 QBL65761 QLH65761 QVD65761 REZ65761 ROV65761 RYR65761 SIN65761 SSJ65761 TCF65761 TMB65761 TVX65761 UFT65761 UPP65761 UZL65761 VJH65761 VTD65761 WCZ65761 WMV65761 WWR65761 AJ131297 KF131297 UB131297 ADX131297 ANT131297 AXP131297 BHL131297 BRH131297 CBD131297 CKZ131297 CUV131297 DER131297 DON131297 DYJ131297 EIF131297 ESB131297 FBX131297 FLT131297 FVP131297 GFL131297 GPH131297 GZD131297 HIZ131297 HSV131297 ICR131297 IMN131297 IWJ131297 JGF131297 JQB131297 JZX131297 KJT131297 KTP131297 LDL131297 LNH131297 LXD131297 MGZ131297 MQV131297 NAR131297 NKN131297 NUJ131297 OEF131297 OOB131297 OXX131297 PHT131297 PRP131297 QBL131297 QLH131297 QVD131297 REZ131297 ROV131297 RYR131297 SIN131297 SSJ131297 TCF131297 TMB131297 TVX131297 UFT131297 UPP131297 UZL131297 VJH131297 VTD131297 WCZ131297 WMV131297 WWR131297 AJ196833 KF196833 UB196833 ADX196833 ANT196833 AXP196833 BHL196833 BRH196833 CBD196833 CKZ196833 CUV196833 DER196833 DON196833 DYJ196833 EIF196833 ESB196833 FBX196833 FLT196833 FVP196833 GFL196833 GPH196833 GZD196833 HIZ196833 HSV196833 ICR196833 IMN196833 IWJ196833 JGF196833 JQB196833 JZX196833 KJT196833 KTP196833 LDL196833 LNH196833 LXD196833 MGZ196833 MQV196833 NAR196833 NKN196833 NUJ196833 OEF196833 OOB196833 OXX196833 PHT196833 PRP196833 QBL196833 QLH196833 QVD196833 REZ196833 ROV196833 RYR196833 SIN196833 SSJ196833 TCF196833 TMB196833 TVX196833 UFT196833 UPP196833 UZL196833 VJH196833 VTD196833 WCZ196833 WMV196833 WWR196833 AJ262369 KF262369 UB262369 ADX262369 ANT262369 AXP262369 BHL262369 BRH262369 CBD262369 CKZ262369 CUV262369 DER262369 DON262369 DYJ262369 EIF262369 ESB262369 FBX262369 FLT262369 FVP262369 GFL262369 GPH262369 GZD262369 HIZ262369 HSV262369 ICR262369 IMN262369 IWJ262369 JGF262369 JQB262369 JZX262369 KJT262369 KTP262369 LDL262369 LNH262369 LXD262369 MGZ262369 MQV262369 NAR262369 NKN262369 NUJ262369 OEF262369 OOB262369 OXX262369 PHT262369 PRP262369 QBL262369 QLH262369 QVD262369 REZ262369 ROV262369 RYR262369 SIN262369 SSJ262369 TCF262369 TMB262369 TVX262369 UFT262369 UPP262369 UZL262369 VJH262369 VTD262369 WCZ262369 WMV262369 WWR262369 AJ327905 KF327905 UB327905 ADX327905 ANT327905 AXP327905 BHL327905 BRH327905 CBD327905 CKZ327905 CUV327905 DER327905 DON327905 DYJ327905 EIF327905 ESB327905 FBX327905 FLT327905 FVP327905 GFL327905 GPH327905 GZD327905 HIZ327905 HSV327905 ICR327905 IMN327905 IWJ327905 JGF327905 JQB327905 JZX327905 KJT327905 KTP327905 LDL327905 LNH327905 LXD327905 MGZ327905 MQV327905 NAR327905 NKN327905 NUJ327905 OEF327905 OOB327905 OXX327905 PHT327905 PRP327905 QBL327905 QLH327905 QVD327905 REZ327905 ROV327905 RYR327905 SIN327905 SSJ327905 TCF327905 TMB327905 TVX327905 UFT327905 UPP327905 UZL327905 VJH327905 VTD327905 WCZ327905 WMV327905 WWR327905 AJ393441 KF393441 UB393441 ADX393441 ANT393441 AXP393441 BHL393441 BRH393441 CBD393441 CKZ393441 CUV393441 DER393441 DON393441 DYJ393441 EIF393441 ESB393441 FBX393441 FLT393441 FVP393441 GFL393441 GPH393441 GZD393441 HIZ393441 HSV393441 ICR393441 IMN393441 IWJ393441 JGF393441 JQB393441 JZX393441 KJT393441 KTP393441 LDL393441 LNH393441 LXD393441 MGZ393441 MQV393441 NAR393441 NKN393441 NUJ393441 OEF393441 OOB393441 OXX393441 PHT393441 PRP393441 QBL393441 QLH393441 QVD393441 REZ393441 ROV393441 RYR393441 SIN393441 SSJ393441 TCF393441 TMB393441 TVX393441 UFT393441 UPP393441 UZL393441 VJH393441 VTD393441 WCZ393441 WMV393441 WWR393441 AJ458977 KF458977 UB458977 ADX458977 ANT458977 AXP458977 BHL458977 BRH458977 CBD458977 CKZ458977 CUV458977 DER458977 DON458977 DYJ458977 EIF458977 ESB458977 FBX458977 FLT458977 FVP458977 GFL458977 GPH458977 GZD458977 HIZ458977 HSV458977 ICR458977 IMN458977 IWJ458977 JGF458977 JQB458977 JZX458977 KJT458977 KTP458977 LDL458977 LNH458977 LXD458977 MGZ458977 MQV458977 NAR458977 NKN458977 NUJ458977 OEF458977 OOB458977 OXX458977 PHT458977 PRP458977 QBL458977 QLH458977 QVD458977 REZ458977 ROV458977 RYR458977 SIN458977 SSJ458977 TCF458977 TMB458977 TVX458977 UFT458977 UPP458977 UZL458977 VJH458977 VTD458977 WCZ458977 WMV458977 WWR458977 AJ524513 KF524513 UB524513 ADX524513 ANT524513 AXP524513 BHL524513 BRH524513 CBD524513 CKZ524513 CUV524513 DER524513 DON524513 DYJ524513 EIF524513 ESB524513 FBX524513 FLT524513 FVP524513 GFL524513 GPH524513 GZD524513 HIZ524513 HSV524513 ICR524513 IMN524513 IWJ524513 JGF524513 JQB524513 JZX524513 KJT524513 KTP524513 LDL524513 LNH524513 LXD524513 MGZ524513 MQV524513 NAR524513 NKN524513 NUJ524513 OEF524513 OOB524513 OXX524513 PHT524513 PRP524513 QBL524513 QLH524513 QVD524513 REZ524513 ROV524513 RYR524513 SIN524513 SSJ524513 TCF524513 TMB524513 TVX524513 UFT524513 UPP524513 UZL524513 VJH524513 VTD524513 WCZ524513 WMV524513 WWR524513 AJ590049 KF590049 UB590049 ADX590049 ANT590049 AXP590049 BHL590049 BRH590049 CBD590049 CKZ590049 CUV590049 DER590049 DON590049 DYJ590049 EIF590049 ESB590049 FBX590049 FLT590049 FVP590049 GFL590049 GPH590049 GZD590049 HIZ590049 HSV590049 ICR590049 IMN590049 IWJ590049 JGF590049 JQB590049 JZX590049 KJT590049 KTP590049 LDL590049 LNH590049 LXD590049 MGZ590049 MQV590049 NAR590049 NKN590049 NUJ590049 OEF590049 OOB590049 OXX590049 PHT590049 PRP590049 QBL590049 QLH590049 QVD590049 REZ590049 ROV590049 RYR590049 SIN590049 SSJ590049 TCF590049 TMB590049 TVX590049 UFT590049 UPP590049 UZL590049 VJH590049 VTD590049 WCZ590049 WMV590049 WWR590049 AJ655585 KF655585 UB655585 ADX655585 ANT655585 AXP655585 BHL655585 BRH655585 CBD655585 CKZ655585 CUV655585 DER655585 DON655585 DYJ655585 EIF655585 ESB655585 FBX655585 FLT655585 FVP655585 GFL655585 GPH655585 GZD655585 HIZ655585 HSV655585 ICR655585 IMN655585 IWJ655585 JGF655585 JQB655585 JZX655585 KJT655585 KTP655585 LDL655585 LNH655585 LXD655585 MGZ655585 MQV655585 NAR655585 NKN655585 NUJ655585 OEF655585 OOB655585 OXX655585 PHT655585 PRP655585 QBL655585 QLH655585 QVD655585 REZ655585 ROV655585 RYR655585 SIN655585 SSJ655585 TCF655585 TMB655585 TVX655585 UFT655585 UPP655585 UZL655585 VJH655585 VTD655585 WCZ655585 WMV655585 WWR655585 AJ721121 KF721121 UB721121 ADX721121 ANT721121 AXP721121 BHL721121 BRH721121 CBD721121 CKZ721121 CUV721121 DER721121 DON721121 DYJ721121 EIF721121 ESB721121 FBX721121 FLT721121 FVP721121 GFL721121 GPH721121 GZD721121 HIZ721121 HSV721121 ICR721121 IMN721121 IWJ721121 JGF721121 JQB721121 JZX721121 KJT721121 KTP721121 LDL721121 LNH721121 LXD721121 MGZ721121 MQV721121 NAR721121 NKN721121 NUJ721121 OEF721121 OOB721121 OXX721121 PHT721121 PRP721121 QBL721121 QLH721121 QVD721121 REZ721121 ROV721121 RYR721121 SIN721121 SSJ721121 TCF721121 TMB721121 TVX721121 UFT721121 UPP721121 UZL721121 VJH721121 VTD721121 WCZ721121 WMV721121 WWR721121 AJ786657 KF786657 UB786657 ADX786657 ANT786657 AXP786657 BHL786657 BRH786657 CBD786657 CKZ786657 CUV786657 DER786657 DON786657 DYJ786657 EIF786657 ESB786657 FBX786657 FLT786657 FVP786657 GFL786657 GPH786657 GZD786657 HIZ786657 HSV786657 ICR786657 IMN786657 IWJ786657 JGF786657 JQB786657 JZX786657 KJT786657 KTP786657 LDL786657 LNH786657 LXD786657 MGZ786657 MQV786657 NAR786657 NKN786657 NUJ786657 OEF786657 OOB786657 OXX786657 PHT786657 PRP786657 QBL786657 QLH786657 QVD786657 REZ786657 ROV786657 RYR786657 SIN786657 SSJ786657 TCF786657 TMB786657 TVX786657 UFT786657 UPP786657 UZL786657 VJH786657 VTD786657 WCZ786657 WMV786657 WWR786657 AJ852193 KF852193 UB852193 ADX852193 ANT852193 AXP852193 BHL852193 BRH852193 CBD852193 CKZ852193 CUV852193 DER852193 DON852193 DYJ852193 EIF852193 ESB852193 FBX852193 FLT852193 FVP852193 GFL852193 GPH852193 GZD852193 HIZ852193 HSV852193 ICR852193 IMN852193 IWJ852193 JGF852193 JQB852193 JZX852193 KJT852193 KTP852193 LDL852193 LNH852193 LXD852193 MGZ852193 MQV852193 NAR852193 NKN852193 NUJ852193 OEF852193 OOB852193 OXX852193 PHT852193 PRP852193 QBL852193 QLH852193 QVD852193 REZ852193 ROV852193 RYR852193 SIN852193 SSJ852193 TCF852193 TMB852193 TVX852193 UFT852193 UPP852193 UZL852193 VJH852193 VTD852193 WCZ852193 WMV852193 WWR852193 AJ917729 KF917729 UB917729 ADX917729 ANT917729 AXP917729 BHL917729 BRH917729 CBD917729 CKZ917729 CUV917729 DER917729 DON917729 DYJ917729 EIF917729 ESB917729 FBX917729 FLT917729 FVP917729 GFL917729 GPH917729 GZD917729 HIZ917729 HSV917729 ICR917729 IMN917729 IWJ917729 JGF917729 JQB917729 JZX917729 KJT917729 KTP917729 LDL917729 LNH917729 LXD917729 MGZ917729 MQV917729 NAR917729 NKN917729 NUJ917729 OEF917729 OOB917729 OXX917729 PHT917729 PRP917729 QBL917729 QLH917729 QVD917729 REZ917729 ROV917729 RYR917729 SIN917729 SSJ917729 TCF917729 TMB917729 TVX917729 UFT917729 UPP917729 UZL917729 VJH917729 VTD917729 WCZ917729 WMV917729 WWR917729 AJ983265 KF983265 UB983265 ADX983265 ANT983265 AXP983265 BHL983265 BRH983265 CBD983265 CKZ983265 CUV983265 DER983265 DON983265 DYJ983265 EIF983265 ESB983265 FBX983265 FLT983265 FVP983265 GFL983265 GPH983265 GZD983265 HIZ983265 HSV983265 ICR983265 IMN983265 IWJ983265 JGF983265 JQB983265 JZX983265 KJT983265 KTP983265 LDL983265 LNH983265 LXD983265 MGZ983265 MQV983265 NAR983265 NKN983265 NUJ983265 OEF983265 OOB983265 OXX983265 PHT983265 PRP983265 QBL983265 QLH983265 QVD983265 REZ983265 ROV983265 RYR983265 SIN983265 SSJ983265 TCF983265 TMB983265 TVX983265 UFT983265 UPP983265 UZL983265 VJH983265 VTD983265 WCZ983265 WMV983265 WWR983265 AJ228 KF228 UB228 ADX228 ANT228 AXP228 BHL228 BRH228 CBD228 CKZ228 CUV228 DER228 DON228 DYJ228 EIF228 ESB228 FBX228 FLT228 FVP228 GFL228 GPH228 GZD228 HIZ228 HSV228 ICR228 IMN228 IWJ228 JGF228 JQB228 JZX228 KJT228 KTP228 LDL228 LNH228 LXD228 MGZ228 MQV228 NAR228 NKN228 NUJ228 OEF228 OOB228 OXX228 PHT228 PRP228 QBL228 QLH228 QVD228 REZ228 ROV228 RYR228 SIN228 SSJ228 TCF228 TMB228 TVX228 UFT228 UPP228 UZL228 VJH228 VTD228 WCZ228 WMV228 WWR228 AJ65764 KF65764 UB65764 ADX65764 ANT65764 AXP65764 BHL65764 BRH65764 CBD65764 CKZ65764 CUV65764 DER65764 DON65764 DYJ65764 EIF65764 ESB65764 FBX65764 FLT65764 FVP65764 GFL65764 GPH65764 GZD65764 HIZ65764 HSV65764 ICR65764 IMN65764 IWJ65764 JGF65764 JQB65764 JZX65764 KJT65764 KTP65764 LDL65764 LNH65764 LXD65764 MGZ65764 MQV65764 NAR65764 NKN65764 NUJ65764 OEF65764 OOB65764 OXX65764 PHT65764 PRP65764 QBL65764 QLH65764 QVD65764 REZ65764 ROV65764 RYR65764 SIN65764 SSJ65764 TCF65764 TMB65764 TVX65764 UFT65764 UPP65764 UZL65764 VJH65764 VTD65764 WCZ65764 WMV65764 WWR65764 AJ131300 KF131300 UB131300 ADX131300 ANT131300 AXP131300 BHL131300 BRH131300 CBD131300 CKZ131300 CUV131300 DER131300 DON131300 DYJ131300 EIF131300 ESB131300 FBX131300 FLT131300 FVP131300 GFL131300 GPH131300 GZD131300 HIZ131300 HSV131300 ICR131300 IMN131300 IWJ131300 JGF131300 JQB131300 JZX131300 KJT131300 KTP131300 LDL131300 LNH131300 LXD131300 MGZ131300 MQV131300 NAR131300 NKN131300 NUJ131300 OEF131300 OOB131300 OXX131300 PHT131300 PRP131300 QBL131300 QLH131300 QVD131300 REZ131300 ROV131300 RYR131300 SIN131300 SSJ131300 TCF131300 TMB131300 TVX131300 UFT131300 UPP131300 UZL131300 VJH131300 VTD131300 WCZ131300 WMV131300 WWR131300 AJ196836 KF196836 UB196836 ADX196836 ANT196836 AXP196836 BHL196836 BRH196836 CBD196836 CKZ196836 CUV196836 DER196836 DON196836 DYJ196836 EIF196836 ESB196836 FBX196836 FLT196836 FVP196836 GFL196836 GPH196836 GZD196836 HIZ196836 HSV196836 ICR196836 IMN196836 IWJ196836 JGF196836 JQB196836 JZX196836 KJT196836 KTP196836 LDL196836 LNH196836 LXD196836 MGZ196836 MQV196836 NAR196836 NKN196836 NUJ196836 OEF196836 OOB196836 OXX196836 PHT196836 PRP196836 QBL196836 QLH196836 QVD196836 REZ196836 ROV196836 RYR196836 SIN196836 SSJ196836 TCF196836 TMB196836 TVX196836 UFT196836 UPP196836 UZL196836 VJH196836 VTD196836 WCZ196836 WMV196836 WWR196836 AJ262372 KF262372 UB262372 ADX262372 ANT262372 AXP262372 BHL262372 BRH262372 CBD262372 CKZ262372 CUV262372 DER262372 DON262372 DYJ262372 EIF262372 ESB262372 FBX262372 FLT262372 FVP262372 GFL262372 GPH262372 GZD262372 HIZ262372 HSV262372 ICR262372 IMN262372 IWJ262372 JGF262372 JQB262372 JZX262372 KJT262372 KTP262372 LDL262372 LNH262372 LXD262372 MGZ262372 MQV262372 NAR262372 NKN262372 NUJ262372 OEF262372 OOB262372 OXX262372 PHT262372 PRP262372 QBL262372 QLH262372 QVD262372 REZ262372 ROV262372 RYR262372 SIN262372 SSJ262372 TCF262372 TMB262372 TVX262372 UFT262372 UPP262372 UZL262372 VJH262372 VTD262372 WCZ262372 WMV262372 WWR262372 AJ327908 KF327908 UB327908 ADX327908 ANT327908 AXP327908 BHL327908 BRH327908 CBD327908 CKZ327908 CUV327908 DER327908 DON327908 DYJ327908 EIF327908 ESB327908 FBX327908 FLT327908 FVP327908 GFL327908 GPH327908 GZD327908 HIZ327908 HSV327908 ICR327908 IMN327908 IWJ327908 JGF327908 JQB327908 JZX327908 KJT327908 KTP327908 LDL327908 LNH327908 LXD327908 MGZ327908 MQV327908 NAR327908 NKN327908 NUJ327908 OEF327908 OOB327908 OXX327908 PHT327908 PRP327908 QBL327908 QLH327908 QVD327908 REZ327908 ROV327908 RYR327908 SIN327908 SSJ327908 TCF327908 TMB327908 TVX327908 UFT327908 UPP327908 UZL327908 VJH327908 VTD327908 WCZ327908 WMV327908 WWR327908 AJ393444 KF393444 UB393444 ADX393444 ANT393444 AXP393444 BHL393444 BRH393444 CBD393444 CKZ393444 CUV393444 DER393444 DON393444 DYJ393444 EIF393444 ESB393444 FBX393444 FLT393444 FVP393444 GFL393444 GPH393444 GZD393444 HIZ393444 HSV393444 ICR393444 IMN393444 IWJ393444 JGF393444 JQB393444 JZX393444 KJT393444 KTP393444 LDL393444 LNH393444 LXD393444 MGZ393444 MQV393444 NAR393444 NKN393444 NUJ393444 OEF393444 OOB393444 OXX393444 PHT393444 PRP393444 QBL393444 QLH393444 QVD393444 REZ393444 ROV393444 RYR393444 SIN393444 SSJ393444 TCF393444 TMB393444 TVX393444 UFT393444 UPP393444 UZL393444 VJH393444 VTD393444 WCZ393444 WMV393444 WWR393444 AJ458980 KF458980 UB458980 ADX458980 ANT458980 AXP458980 BHL458980 BRH458980 CBD458980 CKZ458980 CUV458980 DER458980 DON458980 DYJ458980 EIF458980 ESB458980 FBX458980 FLT458980 FVP458980 GFL458980 GPH458980 GZD458980 HIZ458980 HSV458980 ICR458980 IMN458980 IWJ458980 JGF458980 JQB458980 JZX458980 KJT458980 KTP458980 LDL458980 LNH458980 LXD458980 MGZ458980 MQV458980 NAR458980 NKN458980 NUJ458980 OEF458980 OOB458980 OXX458980 PHT458980 PRP458980 QBL458980 QLH458980 QVD458980 REZ458980 ROV458980 RYR458980 SIN458980 SSJ458980 TCF458980 TMB458980 TVX458980 UFT458980 UPP458980 UZL458980 VJH458980 VTD458980 WCZ458980 WMV458980 WWR458980 AJ524516 KF524516 UB524516 ADX524516 ANT524516 AXP524516 BHL524516 BRH524516 CBD524516 CKZ524516 CUV524516 DER524516 DON524516 DYJ524516 EIF524516 ESB524516 FBX524516 FLT524516 FVP524516 GFL524516 GPH524516 GZD524516 HIZ524516 HSV524516 ICR524516 IMN524516 IWJ524516 JGF524516 JQB524516 JZX524516 KJT524516 KTP524516 LDL524516 LNH524516 LXD524516 MGZ524516 MQV524516 NAR524516 NKN524516 NUJ524516 OEF524516 OOB524516 OXX524516 PHT524516 PRP524516 QBL524516 QLH524516 QVD524516 REZ524516 ROV524516 RYR524516 SIN524516 SSJ524516 TCF524516 TMB524516 TVX524516 UFT524516 UPP524516 UZL524516 VJH524516 VTD524516 WCZ524516 WMV524516 WWR524516 AJ590052 KF590052 UB590052 ADX590052 ANT590052 AXP590052 BHL590052 BRH590052 CBD590052 CKZ590052 CUV590052 DER590052 DON590052 DYJ590052 EIF590052 ESB590052 FBX590052 FLT590052 FVP590052 GFL590052 GPH590052 GZD590052 HIZ590052 HSV590052 ICR590052 IMN590052 IWJ590052 JGF590052 JQB590052 JZX590052 KJT590052 KTP590052 LDL590052 LNH590052 LXD590052 MGZ590052 MQV590052 NAR590052 NKN590052 NUJ590052 OEF590052 OOB590052 OXX590052 PHT590052 PRP590052 QBL590052 QLH590052 QVD590052 REZ590052 ROV590052 RYR590052 SIN590052 SSJ590052 TCF590052 TMB590052 TVX590052 UFT590052 UPP590052 UZL590052 VJH590052 VTD590052 WCZ590052 WMV590052 WWR590052 AJ655588 KF655588 UB655588 ADX655588 ANT655588 AXP655588 BHL655588 BRH655588 CBD655588 CKZ655588 CUV655588 DER655588 DON655588 DYJ655588 EIF655588 ESB655588 FBX655588 FLT655588 FVP655588 GFL655588 GPH655588 GZD655588 HIZ655588 HSV655588 ICR655588 IMN655588 IWJ655588 JGF655588 JQB655588 JZX655588 KJT655588 KTP655588 LDL655588 LNH655588 LXD655588 MGZ655588 MQV655588 NAR655588 NKN655588 NUJ655588 OEF655588 OOB655588 OXX655588 PHT655588 PRP655588 QBL655588 QLH655588 QVD655588 REZ655588 ROV655588 RYR655588 SIN655588 SSJ655588 TCF655588 TMB655588 TVX655588 UFT655588 UPP655588 UZL655588 VJH655588 VTD655588 WCZ655588 WMV655588 WWR655588 AJ721124 KF721124 UB721124 ADX721124 ANT721124 AXP721124 BHL721124 BRH721124 CBD721124 CKZ721124 CUV721124 DER721124 DON721124 DYJ721124 EIF721124 ESB721124 FBX721124 FLT721124 FVP721124 GFL721124 GPH721124 GZD721124 HIZ721124 HSV721124 ICR721124 IMN721124 IWJ721124 JGF721124 JQB721124 JZX721124 KJT721124 KTP721124 LDL721124 LNH721124 LXD721124 MGZ721124 MQV721124 NAR721124 NKN721124 NUJ721124 OEF721124 OOB721124 OXX721124 PHT721124 PRP721124 QBL721124 QLH721124 QVD721124 REZ721124 ROV721124 RYR721124 SIN721124 SSJ721124 TCF721124 TMB721124 TVX721124 UFT721124 UPP721124 UZL721124 VJH721124 VTD721124 WCZ721124 WMV721124 WWR721124 AJ786660 KF786660 UB786660 ADX786660 ANT786660 AXP786660 BHL786660 BRH786660 CBD786660 CKZ786660 CUV786660 DER786660 DON786660 DYJ786660 EIF786660 ESB786660 FBX786660 FLT786660 FVP786660 GFL786660 GPH786660 GZD786660 HIZ786660 HSV786660 ICR786660 IMN786660 IWJ786660 JGF786660 JQB786660 JZX786660 KJT786660 KTP786660 LDL786660 LNH786660 LXD786660 MGZ786660 MQV786660 NAR786660 NKN786660 NUJ786660 OEF786660 OOB786660 OXX786660 PHT786660 PRP786660 QBL786660 QLH786660 QVD786660 REZ786660 ROV786660 RYR786660 SIN786660 SSJ786660 TCF786660 TMB786660 TVX786660 UFT786660 UPP786660 UZL786660 VJH786660 VTD786660 WCZ786660 WMV786660 WWR786660 AJ852196 KF852196 UB852196 ADX852196 ANT852196 AXP852196 BHL852196 BRH852196 CBD852196 CKZ852196 CUV852196 DER852196 DON852196 DYJ852196 EIF852196 ESB852196 FBX852196 FLT852196 FVP852196 GFL852196 GPH852196 GZD852196 HIZ852196 HSV852196 ICR852196 IMN852196 IWJ852196 JGF852196 JQB852196 JZX852196 KJT852196 KTP852196 LDL852196 LNH852196 LXD852196 MGZ852196 MQV852196 NAR852196 NKN852196 NUJ852196 OEF852196 OOB852196 OXX852196 PHT852196 PRP852196 QBL852196 QLH852196 QVD852196 REZ852196 ROV852196 RYR852196 SIN852196 SSJ852196 TCF852196 TMB852196 TVX852196 UFT852196 UPP852196 UZL852196 VJH852196 VTD852196 WCZ852196 WMV852196 WWR852196 AJ917732 KF917732 UB917732 ADX917732 ANT917732 AXP917732 BHL917732 BRH917732 CBD917732 CKZ917732 CUV917732 DER917732 DON917732 DYJ917732 EIF917732 ESB917732 FBX917732 FLT917732 FVP917732 GFL917732 GPH917732 GZD917732 HIZ917732 HSV917732 ICR917732 IMN917732 IWJ917732 JGF917732 JQB917732 JZX917732 KJT917732 KTP917732 LDL917732 LNH917732 LXD917732 MGZ917732 MQV917732 NAR917732 NKN917732 NUJ917732 OEF917732 OOB917732 OXX917732 PHT917732 PRP917732 QBL917732 QLH917732 QVD917732 REZ917732 ROV917732 RYR917732 SIN917732 SSJ917732 TCF917732 TMB917732 TVX917732 UFT917732 UPP917732 UZL917732 VJH917732 VTD917732 WCZ917732 WMV917732 WWR917732 AJ983268 KF983268 UB983268 ADX983268 ANT983268 AXP983268 BHL983268 BRH983268 CBD983268 CKZ983268 CUV983268 DER983268 DON983268 DYJ983268 EIF983268 ESB983268 FBX983268 FLT983268 FVP983268 GFL983268 GPH983268 GZD983268 HIZ983268 HSV983268 ICR983268 IMN983268 IWJ983268 JGF983268 JQB983268 JZX983268 KJT983268 KTP983268 LDL983268 LNH983268 LXD983268 MGZ983268 MQV983268 NAR983268 NKN983268 NUJ983268 OEF983268 OOB983268 OXX983268 PHT983268 PRP983268 QBL983268 QLH983268 QVD983268 REZ983268 ROV983268 RYR983268 SIN983268 SSJ983268 TCF983268 TMB983268 TVX983268 UFT983268 UPP983268 UZL983268 VJH983268 VTD983268 WCZ983268 WMV983268 WWR983268</xm:sqref>
        </x14:dataValidation>
        <x14:dataValidation type="whole" allowBlank="1" showInputMessage="1" showErrorMessage="1">
          <x14:formula1>
            <xm:f>0</xm:f>
          </x14:formula1>
          <x14:formula2>
            <xm:f>100000</xm:f>
          </x14:formula2>
          <xm:sqref>E5:E41 JA5:JA41 SW5:SW41 ACS5:ACS41 AMO5:AMO41 AWK5:AWK41 BGG5:BGG41 BQC5:BQC41 BZY5:BZY41 CJU5:CJU41 CTQ5:CTQ41 DDM5:DDM41 DNI5:DNI41 DXE5:DXE41 EHA5:EHA41 EQW5:EQW41 FAS5:FAS41 FKO5:FKO41 FUK5:FUK41 GEG5:GEG41 GOC5:GOC41 GXY5:GXY41 HHU5:HHU41 HRQ5:HRQ41 IBM5:IBM41 ILI5:ILI41 IVE5:IVE41 JFA5:JFA41 JOW5:JOW41 JYS5:JYS41 KIO5:KIO41 KSK5:KSK41 LCG5:LCG41 LMC5:LMC41 LVY5:LVY41 MFU5:MFU41 MPQ5:MPQ41 MZM5:MZM41 NJI5:NJI41 NTE5:NTE41 ODA5:ODA41 OMW5:OMW41 OWS5:OWS41 PGO5:PGO41 PQK5:PQK41 QAG5:QAG41 QKC5:QKC41 QTY5:QTY41 RDU5:RDU41 RNQ5:RNQ41 RXM5:RXM41 SHI5:SHI41 SRE5:SRE41 TBA5:TBA41 TKW5:TKW41 TUS5:TUS41 UEO5:UEO41 UOK5:UOK41 UYG5:UYG41 VIC5:VIC41 VRY5:VRY41 WBU5:WBU41 WLQ5:WLQ41 WVM5:WVM41 E65541:E65577 JA65541:JA65577 SW65541:SW65577 ACS65541:ACS65577 AMO65541:AMO65577 AWK65541:AWK65577 BGG65541:BGG65577 BQC65541:BQC65577 BZY65541:BZY65577 CJU65541:CJU65577 CTQ65541:CTQ65577 DDM65541:DDM65577 DNI65541:DNI65577 DXE65541:DXE65577 EHA65541:EHA65577 EQW65541:EQW65577 FAS65541:FAS65577 FKO65541:FKO65577 FUK65541:FUK65577 GEG65541:GEG65577 GOC65541:GOC65577 GXY65541:GXY65577 HHU65541:HHU65577 HRQ65541:HRQ65577 IBM65541:IBM65577 ILI65541:ILI65577 IVE65541:IVE65577 JFA65541:JFA65577 JOW65541:JOW65577 JYS65541:JYS65577 KIO65541:KIO65577 KSK65541:KSK65577 LCG65541:LCG65577 LMC65541:LMC65577 LVY65541:LVY65577 MFU65541:MFU65577 MPQ65541:MPQ65577 MZM65541:MZM65577 NJI65541:NJI65577 NTE65541:NTE65577 ODA65541:ODA65577 OMW65541:OMW65577 OWS65541:OWS65577 PGO65541:PGO65577 PQK65541:PQK65577 QAG65541:QAG65577 QKC65541:QKC65577 QTY65541:QTY65577 RDU65541:RDU65577 RNQ65541:RNQ65577 RXM65541:RXM65577 SHI65541:SHI65577 SRE65541:SRE65577 TBA65541:TBA65577 TKW65541:TKW65577 TUS65541:TUS65577 UEO65541:UEO65577 UOK65541:UOK65577 UYG65541:UYG65577 VIC65541:VIC65577 VRY65541:VRY65577 WBU65541:WBU65577 WLQ65541:WLQ65577 WVM65541:WVM65577 E131077:E131113 JA131077:JA131113 SW131077:SW131113 ACS131077:ACS131113 AMO131077:AMO131113 AWK131077:AWK131113 BGG131077:BGG131113 BQC131077:BQC131113 BZY131077:BZY131113 CJU131077:CJU131113 CTQ131077:CTQ131113 DDM131077:DDM131113 DNI131077:DNI131113 DXE131077:DXE131113 EHA131077:EHA131113 EQW131077:EQW131113 FAS131077:FAS131113 FKO131077:FKO131113 FUK131077:FUK131113 GEG131077:GEG131113 GOC131077:GOC131113 GXY131077:GXY131113 HHU131077:HHU131113 HRQ131077:HRQ131113 IBM131077:IBM131113 ILI131077:ILI131113 IVE131077:IVE131113 JFA131077:JFA131113 JOW131077:JOW131113 JYS131077:JYS131113 KIO131077:KIO131113 KSK131077:KSK131113 LCG131077:LCG131113 LMC131077:LMC131113 LVY131077:LVY131113 MFU131077:MFU131113 MPQ131077:MPQ131113 MZM131077:MZM131113 NJI131077:NJI131113 NTE131077:NTE131113 ODA131077:ODA131113 OMW131077:OMW131113 OWS131077:OWS131113 PGO131077:PGO131113 PQK131077:PQK131113 QAG131077:QAG131113 QKC131077:QKC131113 QTY131077:QTY131113 RDU131077:RDU131113 RNQ131077:RNQ131113 RXM131077:RXM131113 SHI131077:SHI131113 SRE131077:SRE131113 TBA131077:TBA131113 TKW131077:TKW131113 TUS131077:TUS131113 UEO131077:UEO131113 UOK131077:UOK131113 UYG131077:UYG131113 VIC131077:VIC131113 VRY131077:VRY131113 WBU131077:WBU131113 WLQ131077:WLQ131113 WVM131077:WVM131113 E196613:E196649 JA196613:JA196649 SW196613:SW196649 ACS196613:ACS196649 AMO196613:AMO196649 AWK196613:AWK196649 BGG196613:BGG196649 BQC196613:BQC196649 BZY196613:BZY196649 CJU196613:CJU196649 CTQ196613:CTQ196649 DDM196613:DDM196649 DNI196613:DNI196649 DXE196613:DXE196649 EHA196613:EHA196649 EQW196613:EQW196649 FAS196613:FAS196649 FKO196613:FKO196649 FUK196613:FUK196649 GEG196613:GEG196649 GOC196613:GOC196649 GXY196613:GXY196649 HHU196613:HHU196649 HRQ196613:HRQ196649 IBM196613:IBM196649 ILI196613:ILI196649 IVE196613:IVE196649 JFA196613:JFA196649 JOW196613:JOW196649 JYS196613:JYS196649 KIO196613:KIO196649 KSK196613:KSK196649 LCG196613:LCG196649 LMC196613:LMC196649 LVY196613:LVY196649 MFU196613:MFU196649 MPQ196613:MPQ196649 MZM196613:MZM196649 NJI196613:NJI196649 NTE196613:NTE196649 ODA196613:ODA196649 OMW196613:OMW196649 OWS196613:OWS196649 PGO196613:PGO196649 PQK196613:PQK196649 QAG196613:QAG196649 QKC196613:QKC196649 QTY196613:QTY196649 RDU196613:RDU196649 RNQ196613:RNQ196649 RXM196613:RXM196649 SHI196613:SHI196649 SRE196613:SRE196649 TBA196613:TBA196649 TKW196613:TKW196649 TUS196613:TUS196649 UEO196613:UEO196649 UOK196613:UOK196649 UYG196613:UYG196649 VIC196613:VIC196649 VRY196613:VRY196649 WBU196613:WBU196649 WLQ196613:WLQ196649 WVM196613:WVM196649 E262149:E262185 JA262149:JA262185 SW262149:SW262185 ACS262149:ACS262185 AMO262149:AMO262185 AWK262149:AWK262185 BGG262149:BGG262185 BQC262149:BQC262185 BZY262149:BZY262185 CJU262149:CJU262185 CTQ262149:CTQ262185 DDM262149:DDM262185 DNI262149:DNI262185 DXE262149:DXE262185 EHA262149:EHA262185 EQW262149:EQW262185 FAS262149:FAS262185 FKO262149:FKO262185 FUK262149:FUK262185 GEG262149:GEG262185 GOC262149:GOC262185 GXY262149:GXY262185 HHU262149:HHU262185 HRQ262149:HRQ262185 IBM262149:IBM262185 ILI262149:ILI262185 IVE262149:IVE262185 JFA262149:JFA262185 JOW262149:JOW262185 JYS262149:JYS262185 KIO262149:KIO262185 KSK262149:KSK262185 LCG262149:LCG262185 LMC262149:LMC262185 LVY262149:LVY262185 MFU262149:MFU262185 MPQ262149:MPQ262185 MZM262149:MZM262185 NJI262149:NJI262185 NTE262149:NTE262185 ODA262149:ODA262185 OMW262149:OMW262185 OWS262149:OWS262185 PGO262149:PGO262185 PQK262149:PQK262185 QAG262149:QAG262185 QKC262149:QKC262185 QTY262149:QTY262185 RDU262149:RDU262185 RNQ262149:RNQ262185 RXM262149:RXM262185 SHI262149:SHI262185 SRE262149:SRE262185 TBA262149:TBA262185 TKW262149:TKW262185 TUS262149:TUS262185 UEO262149:UEO262185 UOK262149:UOK262185 UYG262149:UYG262185 VIC262149:VIC262185 VRY262149:VRY262185 WBU262149:WBU262185 WLQ262149:WLQ262185 WVM262149:WVM262185 E327685:E327721 JA327685:JA327721 SW327685:SW327721 ACS327685:ACS327721 AMO327685:AMO327721 AWK327685:AWK327721 BGG327685:BGG327721 BQC327685:BQC327721 BZY327685:BZY327721 CJU327685:CJU327721 CTQ327685:CTQ327721 DDM327685:DDM327721 DNI327685:DNI327721 DXE327685:DXE327721 EHA327685:EHA327721 EQW327685:EQW327721 FAS327685:FAS327721 FKO327685:FKO327721 FUK327685:FUK327721 GEG327685:GEG327721 GOC327685:GOC327721 GXY327685:GXY327721 HHU327685:HHU327721 HRQ327685:HRQ327721 IBM327685:IBM327721 ILI327685:ILI327721 IVE327685:IVE327721 JFA327685:JFA327721 JOW327685:JOW327721 JYS327685:JYS327721 KIO327685:KIO327721 KSK327685:KSK327721 LCG327685:LCG327721 LMC327685:LMC327721 LVY327685:LVY327721 MFU327685:MFU327721 MPQ327685:MPQ327721 MZM327685:MZM327721 NJI327685:NJI327721 NTE327685:NTE327721 ODA327685:ODA327721 OMW327685:OMW327721 OWS327685:OWS327721 PGO327685:PGO327721 PQK327685:PQK327721 QAG327685:QAG327721 QKC327685:QKC327721 QTY327685:QTY327721 RDU327685:RDU327721 RNQ327685:RNQ327721 RXM327685:RXM327721 SHI327685:SHI327721 SRE327685:SRE327721 TBA327685:TBA327721 TKW327685:TKW327721 TUS327685:TUS327721 UEO327685:UEO327721 UOK327685:UOK327721 UYG327685:UYG327721 VIC327685:VIC327721 VRY327685:VRY327721 WBU327685:WBU327721 WLQ327685:WLQ327721 WVM327685:WVM327721 E393221:E393257 JA393221:JA393257 SW393221:SW393257 ACS393221:ACS393257 AMO393221:AMO393257 AWK393221:AWK393257 BGG393221:BGG393257 BQC393221:BQC393257 BZY393221:BZY393257 CJU393221:CJU393257 CTQ393221:CTQ393257 DDM393221:DDM393257 DNI393221:DNI393257 DXE393221:DXE393257 EHA393221:EHA393257 EQW393221:EQW393257 FAS393221:FAS393257 FKO393221:FKO393257 FUK393221:FUK393257 GEG393221:GEG393257 GOC393221:GOC393257 GXY393221:GXY393257 HHU393221:HHU393257 HRQ393221:HRQ393257 IBM393221:IBM393257 ILI393221:ILI393257 IVE393221:IVE393257 JFA393221:JFA393257 JOW393221:JOW393257 JYS393221:JYS393257 KIO393221:KIO393257 KSK393221:KSK393257 LCG393221:LCG393257 LMC393221:LMC393257 LVY393221:LVY393257 MFU393221:MFU393257 MPQ393221:MPQ393257 MZM393221:MZM393257 NJI393221:NJI393257 NTE393221:NTE393257 ODA393221:ODA393257 OMW393221:OMW393257 OWS393221:OWS393257 PGO393221:PGO393257 PQK393221:PQK393257 QAG393221:QAG393257 QKC393221:QKC393257 QTY393221:QTY393257 RDU393221:RDU393257 RNQ393221:RNQ393257 RXM393221:RXM393257 SHI393221:SHI393257 SRE393221:SRE393257 TBA393221:TBA393257 TKW393221:TKW393257 TUS393221:TUS393257 UEO393221:UEO393257 UOK393221:UOK393257 UYG393221:UYG393257 VIC393221:VIC393257 VRY393221:VRY393257 WBU393221:WBU393257 WLQ393221:WLQ393257 WVM393221:WVM393257 E458757:E458793 JA458757:JA458793 SW458757:SW458793 ACS458757:ACS458793 AMO458757:AMO458793 AWK458757:AWK458793 BGG458757:BGG458793 BQC458757:BQC458793 BZY458757:BZY458793 CJU458757:CJU458793 CTQ458757:CTQ458793 DDM458757:DDM458793 DNI458757:DNI458793 DXE458757:DXE458793 EHA458757:EHA458793 EQW458757:EQW458793 FAS458757:FAS458793 FKO458757:FKO458793 FUK458757:FUK458793 GEG458757:GEG458793 GOC458757:GOC458793 GXY458757:GXY458793 HHU458757:HHU458793 HRQ458757:HRQ458793 IBM458757:IBM458793 ILI458757:ILI458793 IVE458757:IVE458793 JFA458757:JFA458793 JOW458757:JOW458793 JYS458757:JYS458793 KIO458757:KIO458793 KSK458757:KSK458793 LCG458757:LCG458793 LMC458757:LMC458793 LVY458757:LVY458793 MFU458757:MFU458793 MPQ458757:MPQ458793 MZM458757:MZM458793 NJI458757:NJI458793 NTE458757:NTE458793 ODA458757:ODA458793 OMW458757:OMW458793 OWS458757:OWS458793 PGO458757:PGO458793 PQK458757:PQK458793 QAG458757:QAG458793 QKC458757:QKC458793 QTY458757:QTY458793 RDU458757:RDU458793 RNQ458757:RNQ458793 RXM458757:RXM458793 SHI458757:SHI458793 SRE458757:SRE458793 TBA458757:TBA458793 TKW458757:TKW458793 TUS458757:TUS458793 UEO458757:UEO458793 UOK458757:UOK458793 UYG458757:UYG458793 VIC458757:VIC458793 VRY458757:VRY458793 WBU458757:WBU458793 WLQ458757:WLQ458793 WVM458757:WVM458793 E524293:E524329 JA524293:JA524329 SW524293:SW524329 ACS524293:ACS524329 AMO524293:AMO524329 AWK524293:AWK524329 BGG524293:BGG524329 BQC524293:BQC524329 BZY524293:BZY524329 CJU524293:CJU524329 CTQ524293:CTQ524329 DDM524293:DDM524329 DNI524293:DNI524329 DXE524293:DXE524329 EHA524293:EHA524329 EQW524293:EQW524329 FAS524293:FAS524329 FKO524293:FKO524329 FUK524293:FUK524329 GEG524293:GEG524329 GOC524293:GOC524329 GXY524293:GXY524329 HHU524293:HHU524329 HRQ524293:HRQ524329 IBM524293:IBM524329 ILI524293:ILI524329 IVE524293:IVE524329 JFA524293:JFA524329 JOW524293:JOW524329 JYS524293:JYS524329 KIO524293:KIO524329 KSK524293:KSK524329 LCG524293:LCG524329 LMC524293:LMC524329 LVY524293:LVY524329 MFU524293:MFU524329 MPQ524293:MPQ524329 MZM524293:MZM524329 NJI524293:NJI524329 NTE524293:NTE524329 ODA524293:ODA524329 OMW524293:OMW524329 OWS524293:OWS524329 PGO524293:PGO524329 PQK524293:PQK524329 QAG524293:QAG524329 QKC524293:QKC524329 QTY524293:QTY524329 RDU524293:RDU524329 RNQ524293:RNQ524329 RXM524293:RXM524329 SHI524293:SHI524329 SRE524293:SRE524329 TBA524293:TBA524329 TKW524293:TKW524329 TUS524293:TUS524329 UEO524293:UEO524329 UOK524293:UOK524329 UYG524293:UYG524329 VIC524293:VIC524329 VRY524293:VRY524329 WBU524293:WBU524329 WLQ524293:WLQ524329 WVM524293:WVM524329 E589829:E589865 JA589829:JA589865 SW589829:SW589865 ACS589829:ACS589865 AMO589829:AMO589865 AWK589829:AWK589865 BGG589829:BGG589865 BQC589829:BQC589865 BZY589829:BZY589865 CJU589829:CJU589865 CTQ589829:CTQ589865 DDM589829:DDM589865 DNI589829:DNI589865 DXE589829:DXE589865 EHA589829:EHA589865 EQW589829:EQW589865 FAS589829:FAS589865 FKO589829:FKO589865 FUK589829:FUK589865 GEG589829:GEG589865 GOC589829:GOC589865 GXY589829:GXY589865 HHU589829:HHU589865 HRQ589829:HRQ589865 IBM589829:IBM589865 ILI589829:ILI589865 IVE589829:IVE589865 JFA589829:JFA589865 JOW589829:JOW589865 JYS589829:JYS589865 KIO589829:KIO589865 KSK589829:KSK589865 LCG589829:LCG589865 LMC589829:LMC589865 LVY589829:LVY589865 MFU589829:MFU589865 MPQ589829:MPQ589865 MZM589829:MZM589865 NJI589829:NJI589865 NTE589829:NTE589865 ODA589829:ODA589865 OMW589829:OMW589865 OWS589829:OWS589865 PGO589829:PGO589865 PQK589829:PQK589865 QAG589829:QAG589865 QKC589829:QKC589865 QTY589829:QTY589865 RDU589829:RDU589865 RNQ589829:RNQ589865 RXM589829:RXM589865 SHI589829:SHI589865 SRE589829:SRE589865 TBA589829:TBA589865 TKW589829:TKW589865 TUS589829:TUS589865 UEO589829:UEO589865 UOK589829:UOK589865 UYG589829:UYG589865 VIC589829:VIC589865 VRY589829:VRY589865 WBU589829:WBU589865 WLQ589829:WLQ589865 WVM589829:WVM589865 E655365:E655401 JA655365:JA655401 SW655365:SW655401 ACS655365:ACS655401 AMO655365:AMO655401 AWK655365:AWK655401 BGG655365:BGG655401 BQC655365:BQC655401 BZY655365:BZY655401 CJU655365:CJU655401 CTQ655365:CTQ655401 DDM655365:DDM655401 DNI655365:DNI655401 DXE655365:DXE655401 EHA655365:EHA655401 EQW655365:EQW655401 FAS655365:FAS655401 FKO655365:FKO655401 FUK655365:FUK655401 GEG655365:GEG655401 GOC655365:GOC655401 GXY655365:GXY655401 HHU655365:HHU655401 HRQ655365:HRQ655401 IBM655365:IBM655401 ILI655365:ILI655401 IVE655365:IVE655401 JFA655365:JFA655401 JOW655365:JOW655401 JYS655365:JYS655401 KIO655365:KIO655401 KSK655365:KSK655401 LCG655365:LCG655401 LMC655365:LMC655401 LVY655365:LVY655401 MFU655365:MFU655401 MPQ655365:MPQ655401 MZM655365:MZM655401 NJI655365:NJI655401 NTE655365:NTE655401 ODA655365:ODA655401 OMW655365:OMW655401 OWS655365:OWS655401 PGO655365:PGO655401 PQK655365:PQK655401 QAG655365:QAG655401 QKC655365:QKC655401 QTY655365:QTY655401 RDU655365:RDU655401 RNQ655365:RNQ655401 RXM655365:RXM655401 SHI655365:SHI655401 SRE655365:SRE655401 TBA655365:TBA655401 TKW655365:TKW655401 TUS655365:TUS655401 UEO655365:UEO655401 UOK655365:UOK655401 UYG655365:UYG655401 VIC655365:VIC655401 VRY655365:VRY655401 WBU655365:WBU655401 WLQ655365:WLQ655401 WVM655365:WVM655401 E720901:E720937 JA720901:JA720937 SW720901:SW720937 ACS720901:ACS720937 AMO720901:AMO720937 AWK720901:AWK720937 BGG720901:BGG720937 BQC720901:BQC720937 BZY720901:BZY720937 CJU720901:CJU720937 CTQ720901:CTQ720937 DDM720901:DDM720937 DNI720901:DNI720937 DXE720901:DXE720937 EHA720901:EHA720937 EQW720901:EQW720937 FAS720901:FAS720937 FKO720901:FKO720937 FUK720901:FUK720937 GEG720901:GEG720937 GOC720901:GOC720937 GXY720901:GXY720937 HHU720901:HHU720937 HRQ720901:HRQ720937 IBM720901:IBM720937 ILI720901:ILI720937 IVE720901:IVE720937 JFA720901:JFA720937 JOW720901:JOW720937 JYS720901:JYS720937 KIO720901:KIO720937 KSK720901:KSK720937 LCG720901:LCG720937 LMC720901:LMC720937 LVY720901:LVY720937 MFU720901:MFU720937 MPQ720901:MPQ720937 MZM720901:MZM720937 NJI720901:NJI720937 NTE720901:NTE720937 ODA720901:ODA720937 OMW720901:OMW720937 OWS720901:OWS720937 PGO720901:PGO720937 PQK720901:PQK720937 QAG720901:QAG720937 QKC720901:QKC720937 QTY720901:QTY720937 RDU720901:RDU720937 RNQ720901:RNQ720937 RXM720901:RXM720937 SHI720901:SHI720937 SRE720901:SRE720937 TBA720901:TBA720937 TKW720901:TKW720937 TUS720901:TUS720937 UEO720901:UEO720937 UOK720901:UOK720937 UYG720901:UYG720937 VIC720901:VIC720937 VRY720901:VRY720937 WBU720901:WBU720937 WLQ720901:WLQ720937 WVM720901:WVM720937 E786437:E786473 JA786437:JA786473 SW786437:SW786473 ACS786437:ACS786473 AMO786437:AMO786473 AWK786437:AWK786473 BGG786437:BGG786473 BQC786437:BQC786473 BZY786437:BZY786473 CJU786437:CJU786473 CTQ786437:CTQ786473 DDM786437:DDM786473 DNI786437:DNI786473 DXE786437:DXE786473 EHA786437:EHA786473 EQW786437:EQW786473 FAS786437:FAS786473 FKO786437:FKO786473 FUK786437:FUK786473 GEG786437:GEG786473 GOC786437:GOC786473 GXY786437:GXY786473 HHU786437:HHU786473 HRQ786437:HRQ786473 IBM786437:IBM786473 ILI786437:ILI786473 IVE786437:IVE786473 JFA786437:JFA786473 JOW786437:JOW786473 JYS786437:JYS786473 KIO786437:KIO786473 KSK786437:KSK786473 LCG786437:LCG786473 LMC786437:LMC786473 LVY786437:LVY786473 MFU786437:MFU786473 MPQ786437:MPQ786473 MZM786437:MZM786473 NJI786437:NJI786473 NTE786437:NTE786473 ODA786437:ODA786473 OMW786437:OMW786473 OWS786437:OWS786473 PGO786437:PGO786473 PQK786437:PQK786473 QAG786437:QAG786473 QKC786437:QKC786473 QTY786437:QTY786473 RDU786437:RDU786473 RNQ786437:RNQ786473 RXM786437:RXM786473 SHI786437:SHI786473 SRE786437:SRE786473 TBA786437:TBA786473 TKW786437:TKW786473 TUS786437:TUS786473 UEO786437:UEO786473 UOK786437:UOK786473 UYG786437:UYG786473 VIC786437:VIC786473 VRY786437:VRY786473 WBU786437:WBU786473 WLQ786437:WLQ786473 WVM786437:WVM786473 E851973:E852009 JA851973:JA852009 SW851973:SW852009 ACS851973:ACS852009 AMO851973:AMO852009 AWK851973:AWK852009 BGG851973:BGG852009 BQC851973:BQC852009 BZY851973:BZY852009 CJU851973:CJU852009 CTQ851973:CTQ852009 DDM851973:DDM852009 DNI851973:DNI852009 DXE851973:DXE852009 EHA851973:EHA852009 EQW851973:EQW852009 FAS851973:FAS852009 FKO851973:FKO852009 FUK851973:FUK852009 GEG851973:GEG852009 GOC851973:GOC852009 GXY851973:GXY852009 HHU851973:HHU852009 HRQ851973:HRQ852009 IBM851973:IBM852009 ILI851973:ILI852009 IVE851973:IVE852009 JFA851973:JFA852009 JOW851973:JOW852009 JYS851973:JYS852009 KIO851973:KIO852009 KSK851973:KSK852009 LCG851973:LCG852009 LMC851973:LMC852009 LVY851973:LVY852009 MFU851973:MFU852009 MPQ851973:MPQ852009 MZM851973:MZM852009 NJI851973:NJI852009 NTE851973:NTE852009 ODA851973:ODA852009 OMW851973:OMW852009 OWS851973:OWS852009 PGO851973:PGO852009 PQK851973:PQK852009 QAG851973:QAG852009 QKC851973:QKC852009 QTY851973:QTY852009 RDU851973:RDU852009 RNQ851973:RNQ852009 RXM851973:RXM852009 SHI851973:SHI852009 SRE851973:SRE852009 TBA851973:TBA852009 TKW851973:TKW852009 TUS851973:TUS852009 UEO851973:UEO852009 UOK851973:UOK852009 UYG851973:UYG852009 VIC851973:VIC852009 VRY851973:VRY852009 WBU851973:WBU852009 WLQ851973:WLQ852009 WVM851973:WVM852009 E917509:E917545 JA917509:JA917545 SW917509:SW917545 ACS917509:ACS917545 AMO917509:AMO917545 AWK917509:AWK917545 BGG917509:BGG917545 BQC917509:BQC917545 BZY917509:BZY917545 CJU917509:CJU917545 CTQ917509:CTQ917545 DDM917509:DDM917545 DNI917509:DNI917545 DXE917509:DXE917545 EHA917509:EHA917545 EQW917509:EQW917545 FAS917509:FAS917545 FKO917509:FKO917545 FUK917509:FUK917545 GEG917509:GEG917545 GOC917509:GOC917545 GXY917509:GXY917545 HHU917509:HHU917545 HRQ917509:HRQ917545 IBM917509:IBM917545 ILI917509:ILI917545 IVE917509:IVE917545 JFA917509:JFA917545 JOW917509:JOW917545 JYS917509:JYS917545 KIO917509:KIO917545 KSK917509:KSK917545 LCG917509:LCG917545 LMC917509:LMC917545 LVY917509:LVY917545 MFU917509:MFU917545 MPQ917509:MPQ917545 MZM917509:MZM917545 NJI917509:NJI917545 NTE917509:NTE917545 ODA917509:ODA917545 OMW917509:OMW917545 OWS917509:OWS917545 PGO917509:PGO917545 PQK917509:PQK917545 QAG917509:QAG917545 QKC917509:QKC917545 QTY917509:QTY917545 RDU917509:RDU917545 RNQ917509:RNQ917545 RXM917509:RXM917545 SHI917509:SHI917545 SRE917509:SRE917545 TBA917509:TBA917545 TKW917509:TKW917545 TUS917509:TUS917545 UEO917509:UEO917545 UOK917509:UOK917545 UYG917509:UYG917545 VIC917509:VIC917545 VRY917509:VRY917545 WBU917509:WBU917545 WLQ917509:WLQ917545 WVM917509:WVM917545 E983045:E983081 JA983045:JA983081 SW983045:SW983081 ACS983045:ACS983081 AMO983045:AMO983081 AWK983045:AWK983081 BGG983045:BGG983081 BQC983045:BQC983081 BZY983045:BZY983081 CJU983045:CJU983081 CTQ983045:CTQ983081 DDM983045:DDM983081 DNI983045:DNI983081 DXE983045:DXE983081 EHA983045:EHA983081 EQW983045:EQW983081 FAS983045:FAS983081 FKO983045:FKO983081 FUK983045:FUK983081 GEG983045:GEG983081 GOC983045:GOC983081 GXY983045:GXY983081 HHU983045:HHU983081 HRQ983045:HRQ983081 IBM983045:IBM983081 ILI983045:ILI983081 IVE983045:IVE983081 JFA983045:JFA983081 JOW983045:JOW983081 JYS983045:JYS983081 KIO983045:KIO983081 KSK983045:KSK983081 LCG983045:LCG983081 LMC983045:LMC983081 LVY983045:LVY983081 MFU983045:MFU983081 MPQ983045:MPQ983081 MZM983045:MZM983081 NJI983045:NJI983081 NTE983045:NTE983081 ODA983045:ODA983081 OMW983045:OMW983081 OWS983045:OWS983081 PGO983045:PGO983081 PQK983045:PQK983081 QAG983045:QAG983081 QKC983045:QKC983081 QTY983045:QTY983081 RDU983045:RDU983081 RNQ983045:RNQ983081 RXM983045:RXM983081 SHI983045:SHI983081 SRE983045:SRE983081 TBA983045:TBA983081 TKW983045:TKW983081 TUS983045:TUS983081 UEO983045:UEO983081 UOK983045:UOK983081 UYG983045:UYG983081 VIC983045:VIC983081 VRY983045:VRY983081 WBU983045:WBU983081 WLQ983045:WLQ983081 WVM983045:WVM983081 B4:B41 IX4:IX41 ST4:ST41 ACP4:ACP41 AML4:AML41 AWH4:AWH41 BGD4:BGD41 BPZ4:BPZ41 BZV4:BZV41 CJR4:CJR41 CTN4:CTN41 DDJ4:DDJ41 DNF4:DNF41 DXB4:DXB41 EGX4:EGX41 EQT4:EQT41 FAP4:FAP41 FKL4:FKL41 FUH4:FUH41 GED4:GED41 GNZ4:GNZ41 GXV4:GXV41 HHR4:HHR41 HRN4:HRN41 IBJ4:IBJ41 ILF4:ILF41 IVB4:IVB41 JEX4:JEX41 JOT4:JOT41 JYP4:JYP41 KIL4:KIL41 KSH4:KSH41 LCD4:LCD41 LLZ4:LLZ41 LVV4:LVV41 MFR4:MFR41 MPN4:MPN41 MZJ4:MZJ41 NJF4:NJF41 NTB4:NTB41 OCX4:OCX41 OMT4:OMT41 OWP4:OWP41 PGL4:PGL41 PQH4:PQH41 QAD4:QAD41 QJZ4:QJZ41 QTV4:QTV41 RDR4:RDR41 RNN4:RNN41 RXJ4:RXJ41 SHF4:SHF41 SRB4:SRB41 TAX4:TAX41 TKT4:TKT41 TUP4:TUP41 UEL4:UEL41 UOH4:UOH41 UYD4:UYD41 VHZ4:VHZ41 VRV4:VRV41 WBR4:WBR41 WLN4:WLN41 WVJ4:WVJ41 B65540:B65577 IX65540:IX65577 ST65540:ST65577 ACP65540:ACP65577 AML65540:AML65577 AWH65540:AWH65577 BGD65540:BGD65577 BPZ65540:BPZ65577 BZV65540:BZV65577 CJR65540:CJR65577 CTN65540:CTN65577 DDJ65540:DDJ65577 DNF65540:DNF65577 DXB65540:DXB65577 EGX65540:EGX65577 EQT65540:EQT65577 FAP65540:FAP65577 FKL65540:FKL65577 FUH65540:FUH65577 GED65540:GED65577 GNZ65540:GNZ65577 GXV65540:GXV65577 HHR65540:HHR65577 HRN65540:HRN65577 IBJ65540:IBJ65577 ILF65540:ILF65577 IVB65540:IVB65577 JEX65540:JEX65577 JOT65540:JOT65577 JYP65540:JYP65577 KIL65540:KIL65577 KSH65540:KSH65577 LCD65540:LCD65577 LLZ65540:LLZ65577 LVV65540:LVV65577 MFR65540:MFR65577 MPN65540:MPN65577 MZJ65540:MZJ65577 NJF65540:NJF65577 NTB65540:NTB65577 OCX65540:OCX65577 OMT65540:OMT65577 OWP65540:OWP65577 PGL65540:PGL65577 PQH65540:PQH65577 QAD65540:QAD65577 QJZ65540:QJZ65577 QTV65540:QTV65577 RDR65540:RDR65577 RNN65540:RNN65577 RXJ65540:RXJ65577 SHF65540:SHF65577 SRB65540:SRB65577 TAX65540:TAX65577 TKT65540:TKT65577 TUP65540:TUP65577 UEL65540:UEL65577 UOH65540:UOH65577 UYD65540:UYD65577 VHZ65540:VHZ65577 VRV65540:VRV65577 WBR65540:WBR65577 WLN65540:WLN65577 WVJ65540:WVJ65577 B131076:B131113 IX131076:IX131113 ST131076:ST131113 ACP131076:ACP131113 AML131076:AML131113 AWH131076:AWH131113 BGD131076:BGD131113 BPZ131076:BPZ131113 BZV131076:BZV131113 CJR131076:CJR131113 CTN131076:CTN131113 DDJ131076:DDJ131113 DNF131076:DNF131113 DXB131076:DXB131113 EGX131076:EGX131113 EQT131076:EQT131113 FAP131076:FAP131113 FKL131076:FKL131113 FUH131076:FUH131113 GED131076:GED131113 GNZ131076:GNZ131113 GXV131076:GXV131113 HHR131076:HHR131113 HRN131076:HRN131113 IBJ131076:IBJ131113 ILF131076:ILF131113 IVB131076:IVB131113 JEX131076:JEX131113 JOT131076:JOT131113 JYP131076:JYP131113 KIL131076:KIL131113 KSH131076:KSH131113 LCD131076:LCD131113 LLZ131076:LLZ131113 LVV131076:LVV131113 MFR131076:MFR131113 MPN131076:MPN131113 MZJ131076:MZJ131113 NJF131076:NJF131113 NTB131076:NTB131113 OCX131076:OCX131113 OMT131076:OMT131113 OWP131076:OWP131113 PGL131076:PGL131113 PQH131076:PQH131113 QAD131076:QAD131113 QJZ131076:QJZ131113 QTV131076:QTV131113 RDR131076:RDR131113 RNN131076:RNN131113 RXJ131076:RXJ131113 SHF131076:SHF131113 SRB131076:SRB131113 TAX131076:TAX131113 TKT131076:TKT131113 TUP131076:TUP131113 UEL131076:UEL131113 UOH131076:UOH131113 UYD131076:UYD131113 VHZ131076:VHZ131113 VRV131076:VRV131113 WBR131076:WBR131113 WLN131076:WLN131113 WVJ131076:WVJ131113 B196612:B196649 IX196612:IX196649 ST196612:ST196649 ACP196612:ACP196649 AML196612:AML196649 AWH196612:AWH196649 BGD196612:BGD196649 BPZ196612:BPZ196649 BZV196612:BZV196649 CJR196612:CJR196649 CTN196612:CTN196649 DDJ196612:DDJ196649 DNF196612:DNF196649 DXB196612:DXB196649 EGX196612:EGX196649 EQT196612:EQT196649 FAP196612:FAP196649 FKL196612:FKL196649 FUH196612:FUH196649 GED196612:GED196649 GNZ196612:GNZ196649 GXV196612:GXV196649 HHR196612:HHR196649 HRN196612:HRN196649 IBJ196612:IBJ196649 ILF196612:ILF196649 IVB196612:IVB196649 JEX196612:JEX196649 JOT196612:JOT196649 JYP196612:JYP196649 KIL196612:KIL196649 KSH196612:KSH196649 LCD196612:LCD196649 LLZ196612:LLZ196649 LVV196612:LVV196649 MFR196612:MFR196649 MPN196612:MPN196649 MZJ196612:MZJ196649 NJF196612:NJF196649 NTB196612:NTB196649 OCX196612:OCX196649 OMT196612:OMT196649 OWP196612:OWP196649 PGL196612:PGL196649 PQH196612:PQH196649 QAD196612:QAD196649 QJZ196612:QJZ196649 QTV196612:QTV196649 RDR196612:RDR196649 RNN196612:RNN196649 RXJ196612:RXJ196649 SHF196612:SHF196649 SRB196612:SRB196649 TAX196612:TAX196649 TKT196612:TKT196649 TUP196612:TUP196649 UEL196612:UEL196649 UOH196612:UOH196649 UYD196612:UYD196649 VHZ196612:VHZ196649 VRV196612:VRV196649 WBR196612:WBR196649 WLN196612:WLN196649 WVJ196612:WVJ196649 B262148:B262185 IX262148:IX262185 ST262148:ST262185 ACP262148:ACP262185 AML262148:AML262185 AWH262148:AWH262185 BGD262148:BGD262185 BPZ262148:BPZ262185 BZV262148:BZV262185 CJR262148:CJR262185 CTN262148:CTN262185 DDJ262148:DDJ262185 DNF262148:DNF262185 DXB262148:DXB262185 EGX262148:EGX262185 EQT262148:EQT262185 FAP262148:FAP262185 FKL262148:FKL262185 FUH262148:FUH262185 GED262148:GED262185 GNZ262148:GNZ262185 GXV262148:GXV262185 HHR262148:HHR262185 HRN262148:HRN262185 IBJ262148:IBJ262185 ILF262148:ILF262185 IVB262148:IVB262185 JEX262148:JEX262185 JOT262148:JOT262185 JYP262148:JYP262185 KIL262148:KIL262185 KSH262148:KSH262185 LCD262148:LCD262185 LLZ262148:LLZ262185 LVV262148:LVV262185 MFR262148:MFR262185 MPN262148:MPN262185 MZJ262148:MZJ262185 NJF262148:NJF262185 NTB262148:NTB262185 OCX262148:OCX262185 OMT262148:OMT262185 OWP262148:OWP262185 PGL262148:PGL262185 PQH262148:PQH262185 QAD262148:QAD262185 QJZ262148:QJZ262185 QTV262148:QTV262185 RDR262148:RDR262185 RNN262148:RNN262185 RXJ262148:RXJ262185 SHF262148:SHF262185 SRB262148:SRB262185 TAX262148:TAX262185 TKT262148:TKT262185 TUP262148:TUP262185 UEL262148:UEL262185 UOH262148:UOH262185 UYD262148:UYD262185 VHZ262148:VHZ262185 VRV262148:VRV262185 WBR262148:WBR262185 WLN262148:WLN262185 WVJ262148:WVJ262185 B327684:B327721 IX327684:IX327721 ST327684:ST327721 ACP327684:ACP327721 AML327684:AML327721 AWH327684:AWH327721 BGD327684:BGD327721 BPZ327684:BPZ327721 BZV327684:BZV327721 CJR327684:CJR327721 CTN327684:CTN327721 DDJ327684:DDJ327721 DNF327684:DNF327721 DXB327684:DXB327721 EGX327684:EGX327721 EQT327684:EQT327721 FAP327684:FAP327721 FKL327684:FKL327721 FUH327684:FUH327721 GED327684:GED327721 GNZ327684:GNZ327721 GXV327684:GXV327721 HHR327684:HHR327721 HRN327684:HRN327721 IBJ327684:IBJ327721 ILF327684:ILF327721 IVB327684:IVB327721 JEX327684:JEX327721 JOT327684:JOT327721 JYP327684:JYP327721 KIL327684:KIL327721 KSH327684:KSH327721 LCD327684:LCD327721 LLZ327684:LLZ327721 LVV327684:LVV327721 MFR327684:MFR327721 MPN327684:MPN327721 MZJ327684:MZJ327721 NJF327684:NJF327721 NTB327684:NTB327721 OCX327684:OCX327721 OMT327684:OMT327721 OWP327684:OWP327721 PGL327684:PGL327721 PQH327684:PQH327721 QAD327684:QAD327721 QJZ327684:QJZ327721 QTV327684:QTV327721 RDR327684:RDR327721 RNN327684:RNN327721 RXJ327684:RXJ327721 SHF327684:SHF327721 SRB327684:SRB327721 TAX327684:TAX327721 TKT327684:TKT327721 TUP327684:TUP327721 UEL327684:UEL327721 UOH327684:UOH327721 UYD327684:UYD327721 VHZ327684:VHZ327721 VRV327684:VRV327721 WBR327684:WBR327721 WLN327684:WLN327721 WVJ327684:WVJ327721 B393220:B393257 IX393220:IX393257 ST393220:ST393257 ACP393220:ACP393257 AML393220:AML393257 AWH393220:AWH393257 BGD393220:BGD393257 BPZ393220:BPZ393257 BZV393220:BZV393257 CJR393220:CJR393257 CTN393220:CTN393257 DDJ393220:DDJ393257 DNF393220:DNF393257 DXB393220:DXB393257 EGX393220:EGX393257 EQT393220:EQT393257 FAP393220:FAP393257 FKL393220:FKL393257 FUH393220:FUH393257 GED393220:GED393257 GNZ393220:GNZ393257 GXV393220:GXV393257 HHR393220:HHR393257 HRN393220:HRN393257 IBJ393220:IBJ393257 ILF393220:ILF393257 IVB393220:IVB393257 JEX393220:JEX393257 JOT393220:JOT393257 JYP393220:JYP393257 KIL393220:KIL393257 KSH393220:KSH393257 LCD393220:LCD393257 LLZ393220:LLZ393257 LVV393220:LVV393257 MFR393220:MFR393257 MPN393220:MPN393257 MZJ393220:MZJ393257 NJF393220:NJF393257 NTB393220:NTB393257 OCX393220:OCX393257 OMT393220:OMT393257 OWP393220:OWP393257 PGL393220:PGL393257 PQH393220:PQH393257 QAD393220:QAD393257 QJZ393220:QJZ393257 QTV393220:QTV393257 RDR393220:RDR393257 RNN393220:RNN393257 RXJ393220:RXJ393257 SHF393220:SHF393257 SRB393220:SRB393257 TAX393220:TAX393257 TKT393220:TKT393257 TUP393220:TUP393257 UEL393220:UEL393257 UOH393220:UOH393257 UYD393220:UYD393257 VHZ393220:VHZ393257 VRV393220:VRV393257 WBR393220:WBR393257 WLN393220:WLN393257 WVJ393220:WVJ393257 B458756:B458793 IX458756:IX458793 ST458756:ST458793 ACP458756:ACP458793 AML458756:AML458793 AWH458756:AWH458793 BGD458756:BGD458793 BPZ458756:BPZ458793 BZV458756:BZV458793 CJR458756:CJR458793 CTN458756:CTN458793 DDJ458756:DDJ458793 DNF458756:DNF458793 DXB458756:DXB458793 EGX458756:EGX458793 EQT458756:EQT458793 FAP458756:FAP458793 FKL458756:FKL458793 FUH458756:FUH458793 GED458756:GED458793 GNZ458756:GNZ458793 GXV458756:GXV458793 HHR458756:HHR458793 HRN458756:HRN458793 IBJ458756:IBJ458793 ILF458756:ILF458793 IVB458756:IVB458793 JEX458756:JEX458793 JOT458756:JOT458793 JYP458756:JYP458793 KIL458756:KIL458793 KSH458756:KSH458793 LCD458756:LCD458793 LLZ458756:LLZ458793 LVV458756:LVV458793 MFR458756:MFR458793 MPN458756:MPN458793 MZJ458756:MZJ458793 NJF458756:NJF458793 NTB458756:NTB458793 OCX458756:OCX458793 OMT458756:OMT458793 OWP458756:OWP458793 PGL458756:PGL458793 PQH458756:PQH458793 QAD458756:QAD458793 QJZ458756:QJZ458793 QTV458756:QTV458793 RDR458756:RDR458793 RNN458756:RNN458793 RXJ458756:RXJ458793 SHF458756:SHF458793 SRB458756:SRB458793 TAX458756:TAX458793 TKT458756:TKT458793 TUP458756:TUP458793 UEL458756:UEL458793 UOH458756:UOH458793 UYD458756:UYD458793 VHZ458756:VHZ458793 VRV458756:VRV458793 WBR458756:WBR458793 WLN458756:WLN458793 WVJ458756:WVJ458793 B524292:B524329 IX524292:IX524329 ST524292:ST524329 ACP524292:ACP524329 AML524292:AML524329 AWH524292:AWH524329 BGD524292:BGD524329 BPZ524292:BPZ524329 BZV524292:BZV524329 CJR524292:CJR524329 CTN524292:CTN524329 DDJ524292:DDJ524329 DNF524292:DNF524329 DXB524292:DXB524329 EGX524292:EGX524329 EQT524292:EQT524329 FAP524292:FAP524329 FKL524292:FKL524329 FUH524292:FUH524329 GED524292:GED524329 GNZ524292:GNZ524329 GXV524292:GXV524329 HHR524292:HHR524329 HRN524292:HRN524329 IBJ524292:IBJ524329 ILF524292:ILF524329 IVB524292:IVB524329 JEX524292:JEX524329 JOT524292:JOT524329 JYP524292:JYP524329 KIL524292:KIL524329 KSH524292:KSH524329 LCD524292:LCD524329 LLZ524292:LLZ524329 LVV524292:LVV524329 MFR524292:MFR524329 MPN524292:MPN524329 MZJ524292:MZJ524329 NJF524292:NJF524329 NTB524292:NTB524329 OCX524292:OCX524329 OMT524292:OMT524329 OWP524292:OWP524329 PGL524292:PGL524329 PQH524292:PQH524329 QAD524292:QAD524329 QJZ524292:QJZ524329 QTV524292:QTV524329 RDR524292:RDR524329 RNN524292:RNN524329 RXJ524292:RXJ524329 SHF524292:SHF524329 SRB524292:SRB524329 TAX524292:TAX524329 TKT524292:TKT524329 TUP524292:TUP524329 UEL524292:UEL524329 UOH524292:UOH524329 UYD524292:UYD524329 VHZ524292:VHZ524329 VRV524292:VRV524329 WBR524292:WBR524329 WLN524292:WLN524329 WVJ524292:WVJ524329 B589828:B589865 IX589828:IX589865 ST589828:ST589865 ACP589828:ACP589865 AML589828:AML589865 AWH589828:AWH589865 BGD589828:BGD589865 BPZ589828:BPZ589865 BZV589828:BZV589865 CJR589828:CJR589865 CTN589828:CTN589865 DDJ589828:DDJ589865 DNF589828:DNF589865 DXB589828:DXB589865 EGX589828:EGX589865 EQT589828:EQT589865 FAP589828:FAP589865 FKL589828:FKL589865 FUH589828:FUH589865 GED589828:GED589865 GNZ589828:GNZ589865 GXV589828:GXV589865 HHR589828:HHR589865 HRN589828:HRN589865 IBJ589828:IBJ589865 ILF589828:ILF589865 IVB589828:IVB589865 JEX589828:JEX589865 JOT589828:JOT589865 JYP589828:JYP589865 KIL589828:KIL589865 KSH589828:KSH589865 LCD589828:LCD589865 LLZ589828:LLZ589865 LVV589828:LVV589865 MFR589828:MFR589865 MPN589828:MPN589865 MZJ589828:MZJ589865 NJF589828:NJF589865 NTB589828:NTB589865 OCX589828:OCX589865 OMT589828:OMT589865 OWP589828:OWP589865 PGL589828:PGL589865 PQH589828:PQH589865 QAD589828:QAD589865 QJZ589828:QJZ589865 QTV589828:QTV589865 RDR589828:RDR589865 RNN589828:RNN589865 RXJ589828:RXJ589865 SHF589828:SHF589865 SRB589828:SRB589865 TAX589828:TAX589865 TKT589828:TKT589865 TUP589828:TUP589865 UEL589828:UEL589865 UOH589828:UOH589865 UYD589828:UYD589865 VHZ589828:VHZ589865 VRV589828:VRV589865 WBR589828:WBR589865 WLN589828:WLN589865 WVJ589828:WVJ589865 B655364:B655401 IX655364:IX655401 ST655364:ST655401 ACP655364:ACP655401 AML655364:AML655401 AWH655364:AWH655401 BGD655364:BGD655401 BPZ655364:BPZ655401 BZV655364:BZV655401 CJR655364:CJR655401 CTN655364:CTN655401 DDJ655364:DDJ655401 DNF655364:DNF655401 DXB655364:DXB655401 EGX655364:EGX655401 EQT655364:EQT655401 FAP655364:FAP655401 FKL655364:FKL655401 FUH655364:FUH655401 GED655364:GED655401 GNZ655364:GNZ655401 GXV655364:GXV655401 HHR655364:HHR655401 HRN655364:HRN655401 IBJ655364:IBJ655401 ILF655364:ILF655401 IVB655364:IVB655401 JEX655364:JEX655401 JOT655364:JOT655401 JYP655364:JYP655401 KIL655364:KIL655401 KSH655364:KSH655401 LCD655364:LCD655401 LLZ655364:LLZ655401 LVV655364:LVV655401 MFR655364:MFR655401 MPN655364:MPN655401 MZJ655364:MZJ655401 NJF655364:NJF655401 NTB655364:NTB655401 OCX655364:OCX655401 OMT655364:OMT655401 OWP655364:OWP655401 PGL655364:PGL655401 PQH655364:PQH655401 QAD655364:QAD655401 QJZ655364:QJZ655401 QTV655364:QTV655401 RDR655364:RDR655401 RNN655364:RNN655401 RXJ655364:RXJ655401 SHF655364:SHF655401 SRB655364:SRB655401 TAX655364:TAX655401 TKT655364:TKT655401 TUP655364:TUP655401 UEL655364:UEL655401 UOH655364:UOH655401 UYD655364:UYD655401 VHZ655364:VHZ655401 VRV655364:VRV655401 WBR655364:WBR655401 WLN655364:WLN655401 WVJ655364:WVJ655401 B720900:B720937 IX720900:IX720937 ST720900:ST720937 ACP720900:ACP720937 AML720900:AML720937 AWH720900:AWH720937 BGD720900:BGD720937 BPZ720900:BPZ720937 BZV720900:BZV720937 CJR720900:CJR720937 CTN720900:CTN720937 DDJ720900:DDJ720937 DNF720900:DNF720937 DXB720900:DXB720937 EGX720900:EGX720937 EQT720900:EQT720937 FAP720900:FAP720937 FKL720900:FKL720937 FUH720900:FUH720937 GED720900:GED720937 GNZ720900:GNZ720937 GXV720900:GXV720937 HHR720900:HHR720937 HRN720900:HRN720937 IBJ720900:IBJ720937 ILF720900:ILF720937 IVB720900:IVB720937 JEX720900:JEX720937 JOT720900:JOT720937 JYP720900:JYP720937 KIL720900:KIL720937 KSH720900:KSH720937 LCD720900:LCD720937 LLZ720900:LLZ720937 LVV720900:LVV720937 MFR720900:MFR720937 MPN720900:MPN720937 MZJ720900:MZJ720937 NJF720900:NJF720937 NTB720900:NTB720937 OCX720900:OCX720937 OMT720900:OMT720937 OWP720900:OWP720937 PGL720900:PGL720937 PQH720900:PQH720937 QAD720900:QAD720937 QJZ720900:QJZ720937 QTV720900:QTV720937 RDR720900:RDR720937 RNN720900:RNN720937 RXJ720900:RXJ720937 SHF720900:SHF720937 SRB720900:SRB720937 TAX720900:TAX720937 TKT720900:TKT720937 TUP720900:TUP720937 UEL720900:UEL720937 UOH720900:UOH720937 UYD720900:UYD720937 VHZ720900:VHZ720937 VRV720900:VRV720937 WBR720900:WBR720937 WLN720900:WLN720937 WVJ720900:WVJ720937 B786436:B786473 IX786436:IX786473 ST786436:ST786473 ACP786436:ACP786473 AML786436:AML786473 AWH786436:AWH786473 BGD786436:BGD786473 BPZ786436:BPZ786473 BZV786436:BZV786473 CJR786436:CJR786473 CTN786436:CTN786473 DDJ786436:DDJ786473 DNF786436:DNF786473 DXB786436:DXB786473 EGX786436:EGX786473 EQT786436:EQT786473 FAP786436:FAP786473 FKL786436:FKL786473 FUH786436:FUH786473 GED786436:GED786473 GNZ786436:GNZ786473 GXV786436:GXV786473 HHR786436:HHR786473 HRN786436:HRN786473 IBJ786436:IBJ786473 ILF786436:ILF786473 IVB786436:IVB786473 JEX786436:JEX786473 JOT786436:JOT786473 JYP786436:JYP786473 KIL786436:KIL786473 KSH786436:KSH786473 LCD786436:LCD786473 LLZ786436:LLZ786473 LVV786436:LVV786473 MFR786436:MFR786473 MPN786436:MPN786473 MZJ786436:MZJ786473 NJF786436:NJF786473 NTB786436:NTB786473 OCX786436:OCX786473 OMT786436:OMT786473 OWP786436:OWP786473 PGL786436:PGL786473 PQH786436:PQH786473 QAD786436:QAD786473 QJZ786436:QJZ786473 QTV786436:QTV786473 RDR786436:RDR786473 RNN786436:RNN786473 RXJ786436:RXJ786473 SHF786436:SHF786473 SRB786436:SRB786473 TAX786436:TAX786473 TKT786436:TKT786473 TUP786436:TUP786473 UEL786436:UEL786473 UOH786436:UOH786473 UYD786436:UYD786473 VHZ786436:VHZ786473 VRV786436:VRV786473 WBR786436:WBR786473 WLN786436:WLN786473 WVJ786436:WVJ786473 B851972:B852009 IX851972:IX852009 ST851972:ST852009 ACP851972:ACP852009 AML851972:AML852009 AWH851972:AWH852009 BGD851972:BGD852009 BPZ851972:BPZ852009 BZV851972:BZV852009 CJR851972:CJR852009 CTN851972:CTN852009 DDJ851972:DDJ852009 DNF851972:DNF852009 DXB851972:DXB852009 EGX851972:EGX852009 EQT851972:EQT852009 FAP851972:FAP852009 FKL851972:FKL852009 FUH851972:FUH852009 GED851972:GED852009 GNZ851972:GNZ852009 GXV851972:GXV852009 HHR851972:HHR852009 HRN851972:HRN852009 IBJ851972:IBJ852009 ILF851972:ILF852009 IVB851972:IVB852009 JEX851972:JEX852009 JOT851972:JOT852009 JYP851972:JYP852009 KIL851972:KIL852009 KSH851972:KSH852009 LCD851972:LCD852009 LLZ851972:LLZ852009 LVV851972:LVV852009 MFR851972:MFR852009 MPN851972:MPN852009 MZJ851972:MZJ852009 NJF851972:NJF852009 NTB851972:NTB852009 OCX851972:OCX852009 OMT851972:OMT852009 OWP851972:OWP852009 PGL851972:PGL852009 PQH851972:PQH852009 QAD851972:QAD852009 QJZ851972:QJZ852009 QTV851972:QTV852009 RDR851972:RDR852009 RNN851972:RNN852009 RXJ851972:RXJ852009 SHF851972:SHF852009 SRB851972:SRB852009 TAX851972:TAX852009 TKT851972:TKT852009 TUP851972:TUP852009 UEL851972:UEL852009 UOH851972:UOH852009 UYD851972:UYD852009 VHZ851972:VHZ852009 VRV851972:VRV852009 WBR851972:WBR852009 WLN851972:WLN852009 WVJ851972:WVJ852009 B917508:B917545 IX917508:IX917545 ST917508:ST917545 ACP917508:ACP917545 AML917508:AML917545 AWH917508:AWH917545 BGD917508:BGD917545 BPZ917508:BPZ917545 BZV917508:BZV917545 CJR917508:CJR917545 CTN917508:CTN917545 DDJ917508:DDJ917545 DNF917508:DNF917545 DXB917508:DXB917545 EGX917508:EGX917545 EQT917508:EQT917545 FAP917508:FAP917545 FKL917508:FKL917545 FUH917508:FUH917545 GED917508:GED917545 GNZ917508:GNZ917545 GXV917508:GXV917545 HHR917508:HHR917545 HRN917508:HRN917545 IBJ917508:IBJ917545 ILF917508:ILF917545 IVB917508:IVB917545 JEX917508:JEX917545 JOT917508:JOT917545 JYP917508:JYP917545 KIL917508:KIL917545 KSH917508:KSH917545 LCD917508:LCD917545 LLZ917508:LLZ917545 LVV917508:LVV917545 MFR917508:MFR917545 MPN917508:MPN917545 MZJ917508:MZJ917545 NJF917508:NJF917545 NTB917508:NTB917545 OCX917508:OCX917545 OMT917508:OMT917545 OWP917508:OWP917545 PGL917508:PGL917545 PQH917508:PQH917545 QAD917508:QAD917545 QJZ917508:QJZ917545 QTV917508:QTV917545 RDR917508:RDR917545 RNN917508:RNN917545 RXJ917508:RXJ917545 SHF917508:SHF917545 SRB917508:SRB917545 TAX917508:TAX917545 TKT917508:TKT917545 TUP917508:TUP917545 UEL917508:UEL917545 UOH917508:UOH917545 UYD917508:UYD917545 VHZ917508:VHZ917545 VRV917508:VRV917545 WBR917508:WBR917545 WLN917508:WLN917545 WVJ917508:WVJ917545 B983044:B983081 IX983044:IX983081 ST983044:ST983081 ACP983044:ACP983081 AML983044:AML983081 AWH983044:AWH983081 BGD983044:BGD983081 BPZ983044:BPZ983081 BZV983044:BZV983081 CJR983044:CJR983081 CTN983044:CTN983081 DDJ983044:DDJ983081 DNF983044:DNF983081 DXB983044:DXB983081 EGX983044:EGX983081 EQT983044:EQT983081 FAP983044:FAP983081 FKL983044:FKL983081 FUH983044:FUH983081 GED983044:GED983081 GNZ983044:GNZ983081 GXV983044:GXV983081 HHR983044:HHR983081 HRN983044:HRN983081 IBJ983044:IBJ983081 ILF983044:ILF983081 IVB983044:IVB983081 JEX983044:JEX983081 JOT983044:JOT983081 JYP983044:JYP983081 KIL983044:KIL983081 KSH983044:KSH983081 LCD983044:LCD983081 LLZ983044:LLZ983081 LVV983044:LVV983081 MFR983044:MFR983081 MPN983044:MPN983081 MZJ983044:MZJ983081 NJF983044:NJF983081 NTB983044:NTB983081 OCX983044:OCX983081 OMT983044:OMT983081 OWP983044:OWP983081 PGL983044:PGL983081 PQH983044:PQH983081 QAD983044:QAD983081 QJZ983044:QJZ983081 QTV983044:QTV983081 RDR983044:RDR983081 RNN983044:RNN983081 RXJ983044:RXJ983081 SHF983044:SHF983081 SRB983044:SRB983081 TAX983044:TAX983081 TKT983044:TKT983081 TUP983044:TUP983081 UEL983044:UEL983081 UOH983044:UOH983081 UYD983044:UYD983081 VHZ983044:VHZ983081 VRV983044:VRV983081 WBR983044:WBR983081 WLN983044:WLN983081 WVJ983044:WVJ983081 H5:H41 JD5:JD41 SZ5:SZ41 ACV5:ACV41 AMR5:AMR41 AWN5:AWN41 BGJ5:BGJ41 BQF5:BQF41 CAB5:CAB41 CJX5:CJX41 CTT5:CTT41 DDP5:DDP41 DNL5:DNL41 DXH5:DXH41 EHD5:EHD41 EQZ5:EQZ41 FAV5:FAV41 FKR5:FKR41 FUN5:FUN41 GEJ5:GEJ41 GOF5:GOF41 GYB5:GYB41 HHX5:HHX41 HRT5:HRT41 IBP5:IBP41 ILL5:ILL41 IVH5:IVH41 JFD5:JFD41 JOZ5:JOZ41 JYV5:JYV41 KIR5:KIR41 KSN5:KSN41 LCJ5:LCJ41 LMF5:LMF41 LWB5:LWB41 MFX5:MFX41 MPT5:MPT41 MZP5:MZP41 NJL5:NJL41 NTH5:NTH41 ODD5:ODD41 OMZ5:OMZ41 OWV5:OWV41 PGR5:PGR41 PQN5:PQN41 QAJ5:QAJ41 QKF5:QKF41 QUB5:QUB41 RDX5:RDX41 RNT5:RNT41 RXP5:RXP41 SHL5:SHL41 SRH5:SRH41 TBD5:TBD41 TKZ5:TKZ41 TUV5:TUV41 UER5:UER41 UON5:UON41 UYJ5:UYJ41 VIF5:VIF41 VSB5:VSB41 WBX5:WBX41 WLT5:WLT41 WVP5:WVP41 H65541:H65577 JD65541:JD65577 SZ65541:SZ65577 ACV65541:ACV65577 AMR65541:AMR65577 AWN65541:AWN65577 BGJ65541:BGJ65577 BQF65541:BQF65577 CAB65541:CAB65577 CJX65541:CJX65577 CTT65541:CTT65577 DDP65541:DDP65577 DNL65541:DNL65577 DXH65541:DXH65577 EHD65541:EHD65577 EQZ65541:EQZ65577 FAV65541:FAV65577 FKR65541:FKR65577 FUN65541:FUN65577 GEJ65541:GEJ65577 GOF65541:GOF65577 GYB65541:GYB65577 HHX65541:HHX65577 HRT65541:HRT65577 IBP65541:IBP65577 ILL65541:ILL65577 IVH65541:IVH65577 JFD65541:JFD65577 JOZ65541:JOZ65577 JYV65541:JYV65577 KIR65541:KIR65577 KSN65541:KSN65577 LCJ65541:LCJ65577 LMF65541:LMF65577 LWB65541:LWB65577 MFX65541:MFX65577 MPT65541:MPT65577 MZP65541:MZP65577 NJL65541:NJL65577 NTH65541:NTH65577 ODD65541:ODD65577 OMZ65541:OMZ65577 OWV65541:OWV65577 PGR65541:PGR65577 PQN65541:PQN65577 QAJ65541:QAJ65577 QKF65541:QKF65577 QUB65541:QUB65577 RDX65541:RDX65577 RNT65541:RNT65577 RXP65541:RXP65577 SHL65541:SHL65577 SRH65541:SRH65577 TBD65541:TBD65577 TKZ65541:TKZ65577 TUV65541:TUV65577 UER65541:UER65577 UON65541:UON65577 UYJ65541:UYJ65577 VIF65541:VIF65577 VSB65541:VSB65577 WBX65541:WBX65577 WLT65541:WLT65577 WVP65541:WVP65577 H131077:H131113 JD131077:JD131113 SZ131077:SZ131113 ACV131077:ACV131113 AMR131077:AMR131113 AWN131077:AWN131113 BGJ131077:BGJ131113 BQF131077:BQF131113 CAB131077:CAB131113 CJX131077:CJX131113 CTT131077:CTT131113 DDP131077:DDP131113 DNL131077:DNL131113 DXH131077:DXH131113 EHD131077:EHD131113 EQZ131077:EQZ131113 FAV131077:FAV131113 FKR131077:FKR131113 FUN131077:FUN131113 GEJ131077:GEJ131113 GOF131077:GOF131113 GYB131077:GYB131113 HHX131077:HHX131113 HRT131077:HRT131113 IBP131077:IBP131113 ILL131077:ILL131113 IVH131077:IVH131113 JFD131077:JFD131113 JOZ131077:JOZ131113 JYV131077:JYV131113 KIR131077:KIR131113 KSN131077:KSN131113 LCJ131077:LCJ131113 LMF131077:LMF131113 LWB131077:LWB131113 MFX131077:MFX131113 MPT131077:MPT131113 MZP131077:MZP131113 NJL131077:NJL131113 NTH131077:NTH131113 ODD131077:ODD131113 OMZ131077:OMZ131113 OWV131077:OWV131113 PGR131077:PGR131113 PQN131077:PQN131113 QAJ131077:QAJ131113 QKF131077:QKF131113 QUB131077:QUB131113 RDX131077:RDX131113 RNT131077:RNT131113 RXP131077:RXP131113 SHL131077:SHL131113 SRH131077:SRH131113 TBD131077:TBD131113 TKZ131077:TKZ131113 TUV131077:TUV131113 UER131077:UER131113 UON131077:UON131113 UYJ131077:UYJ131113 VIF131077:VIF131113 VSB131077:VSB131113 WBX131077:WBX131113 WLT131077:WLT131113 WVP131077:WVP131113 H196613:H196649 JD196613:JD196649 SZ196613:SZ196649 ACV196613:ACV196649 AMR196613:AMR196649 AWN196613:AWN196649 BGJ196613:BGJ196649 BQF196613:BQF196649 CAB196613:CAB196649 CJX196613:CJX196649 CTT196613:CTT196649 DDP196613:DDP196649 DNL196613:DNL196649 DXH196613:DXH196649 EHD196613:EHD196649 EQZ196613:EQZ196649 FAV196613:FAV196649 FKR196613:FKR196649 FUN196613:FUN196649 GEJ196613:GEJ196649 GOF196613:GOF196649 GYB196613:GYB196649 HHX196613:HHX196649 HRT196613:HRT196649 IBP196613:IBP196649 ILL196613:ILL196649 IVH196613:IVH196649 JFD196613:JFD196649 JOZ196613:JOZ196649 JYV196613:JYV196649 KIR196613:KIR196649 KSN196613:KSN196649 LCJ196613:LCJ196649 LMF196613:LMF196649 LWB196613:LWB196649 MFX196613:MFX196649 MPT196613:MPT196649 MZP196613:MZP196649 NJL196613:NJL196649 NTH196613:NTH196649 ODD196613:ODD196649 OMZ196613:OMZ196649 OWV196613:OWV196649 PGR196613:PGR196649 PQN196613:PQN196649 QAJ196613:QAJ196649 QKF196613:QKF196649 QUB196613:QUB196649 RDX196613:RDX196649 RNT196613:RNT196649 RXP196613:RXP196649 SHL196613:SHL196649 SRH196613:SRH196649 TBD196613:TBD196649 TKZ196613:TKZ196649 TUV196613:TUV196649 UER196613:UER196649 UON196613:UON196649 UYJ196613:UYJ196649 VIF196613:VIF196649 VSB196613:VSB196649 WBX196613:WBX196649 WLT196613:WLT196649 WVP196613:WVP196649 H262149:H262185 JD262149:JD262185 SZ262149:SZ262185 ACV262149:ACV262185 AMR262149:AMR262185 AWN262149:AWN262185 BGJ262149:BGJ262185 BQF262149:BQF262185 CAB262149:CAB262185 CJX262149:CJX262185 CTT262149:CTT262185 DDP262149:DDP262185 DNL262149:DNL262185 DXH262149:DXH262185 EHD262149:EHD262185 EQZ262149:EQZ262185 FAV262149:FAV262185 FKR262149:FKR262185 FUN262149:FUN262185 GEJ262149:GEJ262185 GOF262149:GOF262185 GYB262149:GYB262185 HHX262149:HHX262185 HRT262149:HRT262185 IBP262149:IBP262185 ILL262149:ILL262185 IVH262149:IVH262185 JFD262149:JFD262185 JOZ262149:JOZ262185 JYV262149:JYV262185 KIR262149:KIR262185 KSN262149:KSN262185 LCJ262149:LCJ262185 LMF262149:LMF262185 LWB262149:LWB262185 MFX262149:MFX262185 MPT262149:MPT262185 MZP262149:MZP262185 NJL262149:NJL262185 NTH262149:NTH262185 ODD262149:ODD262185 OMZ262149:OMZ262185 OWV262149:OWV262185 PGR262149:PGR262185 PQN262149:PQN262185 QAJ262149:QAJ262185 QKF262149:QKF262185 QUB262149:QUB262185 RDX262149:RDX262185 RNT262149:RNT262185 RXP262149:RXP262185 SHL262149:SHL262185 SRH262149:SRH262185 TBD262149:TBD262185 TKZ262149:TKZ262185 TUV262149:TUV262185 UER262149:UER262185 UON262149:UON262185 UYJ262149:UYJ262185 VIF262149:VIF262185 VSB262149:VSB262185 WBX262149:WBX262185 WLT262149:WLT262185 WVP262149:WVP262185 H327685:H327721 JD327685:JD327721 SZ327685:SZ327721 ACV327685:ACV327721 AMR327685:AMR327721 AWN327685:AWN327721 BGJ327685:BGJ327721 BQF327685:BQF327721 CAB327685:CAB327721 CJX327685:CJX327721 CTT327685:CTT327721 DDP327685:DDP327721 DNL327685:DNL327721 DXH327685:DXH327721 EHD327685:EHD327721 EQZ327685:EQZ327721 FAV327685:FAV327721 FKR327685:FKR327721 FUN327685:FUN327721 GEJ327685:GEJ327721 GOF327685:GOF327721 GYB327685:GYB327721 HHX327685:HHX327721 HRT327685:HRT327721 IBP327685:IBP327721 ILL327685:ILL327721 IVH327685:IVH327721 JFD327685:JFD327721 JOZ327685:JOZ327721 JYV327685:JYV327721 KIR327685:KIR327721 KSN327685:KSN327721 LCJ327685:LCJ327721 LMF327685:LMF327721 LWB327685:LWB327721 MFX327685:MFX327721 MPT327685:MPT327721 MZP327685:MZP327721 NJL327685:NJL327721 NTH327685:NTH327721 ODD327685:ODD327721 OMZ327685:OMZ327721 OWV327685:OWV327721 PGR327685:PGR327721 PQN327685:PQN327721 QAJ327685:QAJ327721 QKF327685:QKF327721 QUB327685:QUB327721 RDX327685:RDX327721 RNT327685:RNT327721 RXP327685:RXP327721 SHL327685:SHL327721 SRH327685:SRH327721 TBD327685:TBD327721 TKZ327685:TKZ327721 TUV327685:TUV327721 UER327685:UER327721 UON327685:UON327721 UYJ327685:UYJ327721 VIF327685:VIF327721 VSB327685:VSB327721 WBX327685:WBX327721 WLT327685:WLT327721 WVP327685:WVP327721 H393221:H393257 JD393221:JD393257 SZ393221:SZ393257 ACV393221:ACV393257 AMR393221:AMR393257 AWN393221:AWN393257 BGJ393221:BGJ393257 BQF393221:BQF393257 CAB393221:CAB393257 CJX393221:CJX393257 CTT393221:CTT393257 DDP393221:DDP393257 DNL393221:DNL393257 DXH393221:DXH393257 EHD393221:EHD393257 EQZ393221:EQZ393257 FAV393221:FAV393257 FKR393221:FKR393257 FUN393221:FUN393257 GEJ393221:GEJ393257 GOF393221:GOF393257 GYB393221:GYB393257 HHX393221:HHX393257 HRT393221:HRT393257 IBP393221:IBP393257 ILL393221:ILL393257 IVH393221:IVH393257 JFD393221:JFD393257 JOZ393221:JOZ393257 JYV393221:JYV393257 KIR393221:KIR393257 KSN393221:KSN393257 LCJ393221:LCJ393257 LMF393221:LMF393257 LWB393221:LWB393257 MFX393221:MFX393257 MPT393221:MPT393257 MZP393221:MZP393257 NJL393221:NJL393257 NTH393221:NTH393257 ODD393221:ODD393257 OMZ393221:OMZ393257 OWV393221:OWV393257 PGR393221:PGR393257 PQN393221:PQN393257 QAJ393221:QAJ393257 QKF393221:QKF393257 QUB393221:QUB393257 RDX393221:RDX393257 RNT393221:RNT393257 RXP393221:RXP393257 SHL393221:SHL393257 SRH393221:SRH393257 TBD393221:TBD393257 TKZ393221:TKZ393257 TUV393221:TUV393257 UER393221:UER393257 UON393221:UON393257 UYJ393221:UYJ393257 VIF393221:VIF393257 VSB393221:VSB393257 WBX393221:WBX393257 WLT393221:WLT393257 WVP393221:WVP393257 H458757:H458793 JD458757:JD458793 SZ458757:SZ458793 ACV458757:ACV458793 AMR458757:AMR458793 AWN458757:AWN458793 BGJ458757:BGJ458793 BQF458757:BQF458793 CAB458757:CAB458793 CJX458757:CJX458793 CTT458757:CTT458793 DDP458757:DDP458793 DNL458757:DNL458793 DXH458757:DXH458793 EHD458757:EHD458793 EQZ458757:EQZ458793 FAV458757:FAV458793 FKR458757:FKR458793 FUN458757:FUN458793 GEJ458757:GEJ458793 GOF458757:GOF458793 GYB458757:GYB458793 HHX458757:HHX458793 HRT458757:HRT458793 IBP458757:IBP458793 ILL458757:ILL458793 IVH458757:IVH458793 JFD458757:JFD458793 JOZ458757:JOZ458793 JYV458757:JYV458793 KIR458757:KIR458793 KSN458757:KSN458793 LCJ458757:LCJ458793 LMF458757:LMF458793 LWB458757:LWB458793 MFX458757:MFX458793 MPT458757:MPT458793 MZP458757:MZP458793 NJL458757:NJL458793 NTH458757:NTH458793 ODD458757:ODD458793 OMZ458757:OMZ458793 OWV458757:OWV458793 PGR458757:PGR458793 PQN458757:PQN458793 QAJ458757:QAJ458793 QKF458757:QKF458793 QUB458757:QUB458793 RDX458757:RDX458793 RNT458757:RNT458793 RXP458757:RXP458793 SHL458757:SHL458793 SRH458757:SRH458793 TBD458757:TBD458793 TKZ458757:TKZ458793 TUV458757:TUV458793 UER458757:UER458793 UON458757:UON458793 UYJ458757:UYJ458793 VIF458757:VIF458793 VSB458757:VSB458793 WBX458757:WBX458793 WLT458757:WLT458793 WVP458757:WVP458793 H524293:H524329 JD524293:JD524329 SZ524293:SZ524329 ACV524293:ACV524329 AMR524293:AMR524329 AWN524293:AWN524329 BGJ524293:BGJ524329 BQF524293:BQF524329 CAB524293:CAB524329 CJX524293:CJX524329 CTT524293:CTT524329 DDP524293:DDP524329 DNL524293:DNL524329 DXH524293:DXH524329 EHD524293:EHD524329 EQZ524293:EQZ524329 FAV524293:FAV524329 FKR524293:FKR524329 FUN524293:FUN524329 GEJ524293:GEJ524329 GOF524293:GOF524329 GYB524293:GYB524329 HHX524293:HHX524329 HRT524293:HRT524329 IBP524293:IBP524329 ILL524293:ILL524329 IVH524293:IVH524329 JFD524293:JFD524329 JOZ524293:JOZ524329 JYV524293:JYV524329 KIR524293:KIR524329 KSN524293:KSN524329 LCJ524293:LCJ524329 LMF524293:LMF524329 LWB524293:LWB524329 MFX524293:MFX524329 MPT524293:MPT524329 MZP524293:MZP524329 NJL524293:NJL524329 NTH524293:NTH524329 ODD524293:ODD524329 OMZ524293:OMZ524329 OWV524293:OWV524329 PGR524293:PGR524329 PQN524293:PQN524329 QAJ524293:QAJ524329 QKF524293:QKF524329 QUB524293:QUB524329 RDX524293:RDX524329 RNT524293:RNT524329 RXP524293:RXP524329 SHL524293:SHL524329 SRH524293:SRH524329 TBD524293:TBD524329 TKZ524293:TKZ524329 TUV524293:TUV524329 UER524293:UER524329 UON524293:UON524329 UYJ524293:UYJ524329 VIF524293:VIF524329 VSB524293:VSB524329 WBX524293:WBX524329 WLT524293:WLT524329 WVP524293:WVP524329 H589829:H589865 JD589829:JD589865 SZ589829:SZ589865 ACV589829:ACV589865 AMR589829:AMR589865 AWN589829:AWN589865 BGJ589829:BGJ589865 BQF589829:BQF589865 CAB589829:CAB589865 CJX589829:CJX589865 CTT589829:CTT589865 DDP589829:DDP589865 DNL589829:DNL589865 DXH589829:DXH589865 EHD589829:EHD589865 EQZ589829:EQZ589865 FAV589829:FAV589865 FKR589829:FKR589865 FUN589829:FUN589865 GEJ589829:GEJ589865 GOF589829:GOF589865 GYB589829:GYB589865 HHX589829:HHX589865 HRT589829:HRT589865 IBP589829:IBP589865 ILL589829:ILL589865 IVH589829:IVH589865 JFD589829:JFD589865 JOZ589829:JOZ589865 JYV589829:JYV589865 KIR589829:KIR589865 KSN589829:KSN589865 LCJ589829:LCJ589865 LMF589829:LMF589865 LWB589829:LWB589865 MFX589829:MFX589865 MPT589829:MPT589865 MZP589829:MZP589865 NJL589829:NJL589865 NTH589829:NTH589865 ODD589829:ODD589865 OMZ589829:OMZ589865 OWV589829:OWV589865 PGR589829:PGR589865 PQN589829:PQN589865 QAJ589829:QAJ589865 QKF589829:QKF589865 QUB589829:QUB589865 RDX589829:RDX589865 RNT589829:RNT589865 RXP589829:RXP589865 SHL589829:SHL589865 SRH589829:SRH589865 TBD589829:TBD589865 TKZ589829:TKZ589865 TUV589829:TUV589865 UER589829:UER589865 UON589829:UON589865 UYJ589829:UYJ589865 VIF589829:VIF589865 VSB589829:VSB589865 WBX589829:WBX589865 WLT589829:WLT589865 WVP589829:WVP589865 H655365:H655401 JD655365:JD655401 SZ655365:SZ655401 ACV655365:ACV655401 AMR655365:AMR655401 AWN655365:AWN655401 BGJ655365:BGJ655401 BQF655365:BQF655401 CAB655365:CAB655401 CJX655365:CJX655401 CTT655365:CTT655401 DDP655365:DDP655401 DNL655365:DNL655401 DXH655365:DXH655401 EHD655365:EHD655401 EQZ655365:EQZ655401 FAV655365:FAV655401 FKR655365:FKR655401 FUN655365:FUN655401 GEJ655365:GEJ655401 GOF655365:GOF655401 GYB655365:GYB655401 HHX655365:HHX655401 HRT655365:HRT655401 IBP655365:IBP655401 ILL655365:ILL655401 IVH655365:IVH655401 JFD655365:JFD655401 JOZ655365:JOZ655401 JYV655365:JYV655401 KIR655365:KIR655401 KSN655365:KSN655401 LCJ655365:LCJ655401 LMF655365:LMF655401 LWB655365:LWB655401 MFX655365:MFX655401 MPT655365:MPT655401 MZP655365:MZP655401 NJL655365:NJL655401 NTH655365:NTH655401 ODD655365:ODD655401 OMZ655365:OMZ655401 OWV655365:OWV655401 PGR655365:PGR655401 PQN655365:PQN655401 QAJ655365:QAJ655401 QKF655365:QKF655401 QUB655365:QUB655401 RDX655365:RDX655401 RNT655365:RNT655401 RXP655365:RXP655401 SHL655365:SHL655401 SRH655365:SRH655401 TBD655365:TBD655401 TKZ655365:TKZ655401 TUV655365:TUV655401 UER655365:UER655401 UON655365:UON655401 UYJ655365:UYJ655401 VIF655365:VIF655401 VSB655365:VSB655401 WBX655365:WBX655401 WLT655365:WLT655401 WVP655365:WVP655401 H720901:H720937 JD720901:JD720937 SZ720901:SZ720937 ACV720901:ACV720937 AMR720901:AMR720937 AWN720901:AWN720937 BGJ720901:BGJ720937 BQF720901:BQF720937 CAB720901:CAB720937 CJX720901:CJX720937 CTT720901:CTT720937 DDP720901:DDP720937 DNL720901:DNL720937 DXH720901:DXH720937 EHD720901:EHD720937 EQZ720901:EQZ720937 FAV720901:FAV720937 FKR720901:FKR720937 FUN720901:FUN720937 GEJ720901:GEJ720937 GOF720901:GOF720937 GYB720901:GYB720937 HHX720901:HHX720937 HRT720901:HRT720937 IBP720901:IBP720937 ILL720901:ILL720937 IVH720901:IVH720937 JFD720901:JFD720937 JOZ720901:JOZ720937 JYV720901:JYV720937 KIR720901:KIR720937 KSN720901:KSN720937 LCJ720901:LCJ720937 LMF720901:LMF720937 LWB720901:LWB720937 MFX720901:MFX720937 MPT720901:MPT720937 MZP720901:MZP720937 NJL720901:NJL720937 NTH720901:NTH720937 ODD720901:ODD720937 OMZ720901:OMZ720937 OWV720901:OWV720937 PGR720901:PGR720937 PQN720901:PQN720937 QAJ720901:QAJ720937 QKF720901:QKF720937 QUB720901:QUB720937 RDX720901:RDX720937 RNT720901:RNT720937 RXP720901:RXP720937 SHL720901:SHL720937 SRH720901:SRH720937 TBD720901:TBD720937 TKZ720901:TKZ720937 TUV720901:TUV720937 UER720901:UER720937 UON720901:UON720937 UYJ720901:UYJ720937 VIF720901:VIF720937 VSB720901:VSB720937 WBX720901:WBX720937 WLT720901:WLT720937 WVP720901:WVP720937 H786437:H786473 JD786437:JD786473 SZ786437:SZ786473 ACV786437:ACV786473 AMR786437:AMR786473 AWN786437:AWN786473 BGJ786437:BGJ786473 BQF786437:BQF786473 CAB786437:CAB786473 CJX786437:CJX786473 CTT786437:CTT786473 DDP786437:DDP786473 DNL786437:DNL786473 DXH786437:DXH786473 EHD786437:EHD786473 EQZ786437:EQZ786473 FAV786437:FAV786473 FKR786437:FKR786473 FUN786437:FUN786473 GEJ786437:GEJ786473 GOF786437:GOF786473 GYB786437:GYB786473 HHX786437:HHX786473 HRT786437:HRT786473 IBP786437:IBP786473 ILL786437:ILL786473 IVH786437:IVH786473 JFD786437:JFD786473 JOZ786437:JOZ786473 JYV786437:JYV786473 KIR786437:KIR786473 KSN786437:KSN786473 LCJ786437:LCJ786473 LMF786437:LMF786473 LWB786437:LWB786473 MFX786437:MFX786473 MPT786437:MPT786473 MZP786437:MZP786473 NJL786437:NJL786473 NTH786437:NTH786473 ODD786437:ODD786473 OMZ786437:OMZ786473 OWV786437:OWV786473 PGR786437:PGR786473 PQN786437:PQN786473 QAJ786437:QAJ786473 QKF786437:QKF786473 QUB786437:QUB786473 RDX786437:RDX786473 RNT786437:RNT786473 RXP786437:RXP786473 SHL786437:SHL786473 SRH786437:SRH786473 TBD786437:TBD786473 TKZ786437:TKZ786473 TUV786437:TUV786473 UER786437:UER786473 UON786437:UON786473 UYJ786437:UYJ786473 VIF786437:VIF786473 VSB786437:VSB786473 WBX786437:WBX786473 WLT786437:WLT786473 WVP786437:WVP786473 H851973:H852009 JD851973:JD852009 SZ851973:SZ852009 ACV851973:ACV852009 AMR851973:AMR852009 AWN851973:AWN852009 BGJ851973:BGJ852009 BQF851973:BQF852009 CAB851973:CAB852009 CJX851973:CJX852009 CTT851973:CTT852009 DDP851973:DDP852009 DNL851973:DNL852009 DXH851973:DXH852009 EHD851973:EHD852009 EQZ851973:EQZ852009 FAV851973:FAV852009 FKR851973:FKR852009 FUN851973:FUN852009 GEJ851973:GEJ852009 GOF851973:GOF852009 GYB851973:GYB852009 HHX851973:HHX852009 HRT851973:HRT852009 IBP851973:IBP852009 ILL851973:ILL852009 IVH851973:IVH852009 JFD851973:JFD852009 JOZ851973:JOZ852009 JYV851973:JYV852009 KIR851973:KIR852009 KSN851973:KSN852009 LCJ851973:LCJ852009 LMF851973:LMF852009 LWB851973:LWB852009 MFX851973:MFX852009 MPT851973:MPT852009 MZP851973:MZP852009 NJL851973:NJL852009 NTH851973:NTH852009 ODD851973:ODD852009 OMZ851973:OMZ852009 OWV851973:OWV852009 PGR851973:PGR852009 PQN851973:PQN852009 QAJ851973:QAJ852009 QKF851973:QKF852009 QUB851973:QUB852009 RDX851973:RDX852009 RNT851973:RNT852009 RXP851973:RXP852009 SHL851973:SHL852009 SRH851973:SRH852009 TBD851973:TBD852009 TKZ851973:TKZ852009 TUV851973:TUV852009 UER851973:UER852009 UON851973:UON852009 UYJ851973:UYJ852009 VIF851973:VIF852009 VSB851973:VSB852009 WBX851973:WBX852009 WLT851973:WLT852009 WVP851973:WVP852009 H917509:H917545 JD917509:JD917545 SZ917509:SZ917545 ACV917509:ACV917545 AMR917509:AMR917545 AWN917509:AWN917545 BGJ917509:BGJ917545 BQF917509:BQF917545 CAB917509:CAB917545 CJX917509:CJX917545 CTT917509:CTT917545 DDP917509:DDP917545 DNL917509:DNL917545 DXH917509:DXH917545 EHD917509:EHD917545 EQZ917509:EQZ917545 FAV917509:FAV917545 FKR917509:FKR917545 FUN917509:FUN917545 GEJ917509:GEJ917545 GOF917509:GOF917545 GYB917509:GYB917545 HHX917509:HHX917545 HRT917509:HRT917545 IBP917509:IBP917545 ILL917509:ILL917545 IVH917509:IVH917545 JFD917509:JFD917545 JOZ917509:JOZ917545 JYV917509:JYV917545 KIR917509:KIR917545 KSN917509:KSN917545 LCJ917509:LCJ917545 LMF917509:LMF917545 LWB917509:LWB917545 MFX917509:MFX917545 MPT917509:MPT917545 MZP917509:MZP917545 NJL917509:NJL917545 NTH917509:NTH917545 ODD917509:ODD917545 OMZ917509:OMZ917545 OWV917509:OWV917545 PGR917509:PGR917545 PQN917509:PQN917545 QAJ917509:QAJ917545 QKF917509:QKF917545 QUB917509:QUB917545 RDX917509:RDX917545 RNT917509:RNT917545 RXP917509:RXP917545 SHL917509:SHL917545 SRH917509:SRH917545 TBD917509:TBD917545 TKZ917509:TKZ917545 TUV917509:TUV917545 UER917509:UER917545 UON917509:UON917545 UYJ917509:UYJ917545 VIF917509:VIF917545 VSB917509:VSB917545 WBX917509:WBX917545 WLT917509:WLT917545 WVP917509:WVP917545 H983045:H983081 JD983045:JD983081 SZ983045:SZ983081 ACV983045:ACV983081 AMR983045:AMR983081 AWN983045:AWN983081 BGJ983045:BGJ983081 BQF983045:BQF983081 CAB983045:CAB983081 CJX983045:CJX983081 CTT983045:CTT983081 DDP983045:DDP983081 DNL983045:DNL983081 DXH983045:DXH983081 EHD983045:EHD983081 EQZ983045:EQZ983081 FAV983045:FAV983081 FKR983045:FKR983081 FUN983045:FUN983081 GEJ983045:GEJ983081 GOF983045:GOF983081 GYB983045:GYB983081 HHX983045:HHX983081 HRT983045:HRT983081 IBP983045:IBP983081 ILL983045:ILL983081 IVH983045:IVH983081 JFD983045:JFD983081 JOZ983045:JOZ983081 JYV983045:JYV983081 KIR983045:KIR983081 KSN983045:KSN983081 LCJ983045:LCJ983081 LMF983045:LMF983081 LWB983045:LWB983081 MFX983045:MFX983081 MPT983045:MPT983081 MZP983045:MZP983081 NJL983045:NJL983081 NTH983045:NTH983081 ODD983045:ODD983081 OMZ983045:OMZ983081 OWV983045:OWV983081 PGR983045:PGR983081 PQN983045:PQN983081 QAJ983045:QAJ983081 QKF983045:QKF983081 QUB983045:QUB983081 RDX983045:RDX983081 RNT983045:RNT983081 RXP983045:RXP983081 SHL983045:SHL983081 SRH983045:SRH983081 TBD983045:TBD983081 TKZ983045:TKZ983081 TUV983045:TUV983081 UER983045:UER983081 UON983045:UON983081 UYJ983045:UYJ983081 VIF983045:VIF983081 VSB983045:VSB983081 WBX983045:WBX983081 WLT983045:WLT983081 WVP983045:WVP983081 N5:N9 JJ5:JJ9 TF5:TF9 ADB5:ADB9 AMX5:AMX9 AWT5:AWT9 BGP5:BGP9 BQL5:BQL9 CAH5:CAH9 CKD5:CKD9 CTZ5:CTZ9 DDV5:DDV9 DNR5:DNR9 DXN5:DXN9 EHJ5:EHJ9 ERF5:ERF9 FBB5:FBB9 FKX5:FKX9 FUT5:FUT9 GEP5:GEP9 GOL5:GOL9 GYH5:GYH9 HID5:HID9 HRZ5:HRZ9 IBV5:IBV9 ILR5:ILR9 IVN5:IVN9 JFJ5:JFJ9 JPF5:JPF9 JZB5:JZB9 KIX5:KIX9 KST5:KST9 LCP5:LCP9 LML5:LML9 LWH5:LWH9 MGD5:MGD9 MPZ5:MPZ9 MZV5:MZV9 NJR5:NJR9 NTN5:NTN9 ODJ5:ODJ9 ONF5:ONF9 OXB5:OXB9 PGX5:PGX9 PQT5:PQT9 QAP5:QAP9 QKL5:QKL9 QUH5:QUH9 RED5:RED9 RNZ5:RNZ9 RXV5:RXV9 SHR5:SHR9 SRN5:SRN9 TBJ5:TBJ9 TLF5:TLF9 TVB5:TVB9 UEX5:UEX9 UOT5:UOT9 UYP5:UYP9 VIL5:VIL9 VSH5:VSH9 WCD5:WCD9 WLZ5:WLZ9 WVV5:WVV9 N65541:N65545 JJ65541:JJ65545 TF65541:TF65545 ADB65541:ADB65545 AMX65541:AMX65545 AWT65541:AWT65545 BGP65541:BGP65545 BQL65541:BQL65545 CAH65541:CAH65545 CKD65541:CKD65545 CTZ65541:CTZ65545 DDV65541:DDV65545 DNR65541:DNR65545 DXN65541:DXN65545 EHJ65541:EHJ65545 ERF65541:ERF65545 FBB65541:FBB65545 FKX65541:FKX65545 FUT65541:FUT65545 GEP65541:GEP65545 GOL65541:GOL65545 GYH65541:GYH65545 HID65541:HID65545 HRZ65541:HRZ65545 IBV65541:IBV65545 ILR65541:ILR65545 IVN65541:IVN65545 JFJ65541:JFJ65545 JPF65541:JPF65545 JZB65541:JZB65545 KIX65541:KIX65545 KST65541:KST65545 LCP65541:LCP65545 LML65541:LML65545 LWH65541:LWH65545 MGD65541:MGD65545 MPZ65541:MPZ65545 MZV65541:MZV65545 NJR65541:NJR65545 NTN65541:NTN65545 ODJ65541:ODJ65545 ONF65541:ONF65545 OXB65541:OXB65545 PGX65541:PGX65545 PQT65541:PQT65545 QAP65541:QAP65545 QKL65541:QKL65545 QUH65541:QUH65545 RED65541:RED65545 RNZ65541:RNZ65545 RXV65541:RXV65545 SHR65541:SHR65545 SRN65541:SRN65545 TBJ65541:TBJ65545 TLF65541:TLF65545 TVB65541:TVB65545 UEX65541:UEX65545 UOT65541:UOT65545 UYP65541:UYP65545 VIL65541:VIL65545 VSH65541:VSH65545 WCD65541:WCD65545 WLZ65541:WLZ65545 WVV65541:WVV65545 N131077:N131081 JJ131077:JJ131081 TF131077:TF131081 ADB131077:ADB131081 AMX131077:AMX131081 AWT131077:AWT131081 BGP131077:BGP131081 BQL131077:BQL131081 CAH131077:CAH131081 CKD131077:CKD131081 CTZ131077:CTZ131081 DDV131077:DDV131081 DNR131077:DNR131081 DXN131077:DXN131081 EHJ131077:EHJ131081 ERF131077:ERF131081 FBB131077:FBB131081 FKX131077:FKX131081 FUT131077:FUT131081 GEP131077:GEP131081 GOL131077:GOL131081 GYH131077:GYH131081 HID131077:HID131081 HRZ131077:HRZ131081 IBV131077:IBV131081 ILR131077:ILR131081 IVN131077:IVN131081 JFJ131077:JFJ131081 JPF131077:JPF131081 JZB131077:JZB131081 KIX131077:KIX131081 KST131077:KST131081 LCP131077:LCP131081 LML131077:LML131081 LWH131077:LWH131081 MGD131077:MGD131081 MPZ131077:MPZ131081 MZV131077:MZV131081 NJR131077:NJR131081 NTN131077:NTN131081 ODJ131077:ODJ131081 ONF131077:ONF131081 OXB131077:OXB131081 PGX131077:PGX131081 PQT131077:PQT131081 QAP131077:QAP131081 QKL131077:QKL131081 QUH131077:QUH131081 RED131077:RED131081 RNZ131077:RNZ131081 RXV131077:RXV131081 SHR131077:SHR131081 SRN131077:SRN131081 TBJ131077:TBJ131081 TLF131077:TLF131081 TVB131077:TVB131081 UEX131077:UEX131081 UOT131077:UOT131081 UYP131077:UYP131081 VIL131077:VIL131081 VSH131077:VSH131081 WCD131077:WCD131081 WLZ131077:WLZ131081 WVV131077:WVV131081 N196613:N196617 JJ196613:JJ196617 TF196613:TF196617 ADB196613:ADB196617 AMX196613:AMX196617 AWT196613:AWT196617 BGP196613:BGP196617 BQL196613:BQL196617 CAH196613:CAH196617 CKD196613:CKD196617 CTZ196613:CTZ196617 DDV196613:DDV196617 DNR196613:DNR196617 DXN196613:DXN196617 EHJ196613:EHJ196617 ERF196613:ERF196617 FBB196613:FBB196617 FKX196613:FKX196617 FUT196613:FUT196617 GEP196613:GEP196617 GOL196613:GOL196617 GYH196613:GYH196617 HID196613:HID196617 HRZ196613:HRZ196617 IBV196613:IBV196617 ILR196613:ILR196617 IVN196613:IVN196617 JFJ196613:JFJ196617 JPF196613:JPF196617 JZB196613:JZB196617 KIX196613:KIX196617 KST196613:KST196617 LCP196613:LCP196617 LML196613:LML196617 LWH196613:LWH196617 MGD196613:MGD196617 MPZ196613:MPZ196617 MZV196613:MZV196617 NJR196613:NJR196617 NTN196613:NTN196617 ODJ196613:ODJ196617 ONF196613:ONF196617 OXB196613:OXB196617 PGX196613:PGX196617 PQT196613:PQT196617 QAP196613:QAP196617 QKL196613:QKL196617 QUH196613:QUH196617 RED196613:RED196617 RNZ196613:RNZ196617 RXV196613:RXV196617 SHR196613:SHR196617 SRN196613:SRN196617 TBJ196613:TBJ196617 TLF196613:TLF196617 TVB196613:TVB196617 UEX196613:UEX196617 UOT196613:UOT196617 UYP196613:UYP196617 VIL196613:VIL196617 VSH196613:VSH196617 WCD196613:WCD196617 WLZ196613:WLZ196617 WVV196613:WVV196617 N262149:N262153 JJ262149:JJ262153 TF262149:TF262153 ADB262149:ADB262153 AMX262149:AMX262153 AWT262149:AWT262153 BGP262149:BGP262153 BQL262149:BQL262153 CAH262149:CAH262153 CKD262149:CKD262153 CTZ262149:CTZ262153 DDV262149:DDV262153 DNR262149:DNR262153 DXN262149:DXN262153 EHJ262149:EHJ262153 ERF262149:ERF262153 FBB262149:FBB262153 FKX262149:FKX262153 FUT262149:FUT262153 GEP262149:GEP262153 GOL262149:GOL262153 GYH262149:GYH262153 HID262149:HID262153 HRZ262149:HRZ262153 IBV262149:IBV262153 ILR262149:ILR262153 IVN262149:IVN262153 JFJ262149:JFJ262153 JPF262149:JPF262153 JZB262149:JZB262153 KIX262149:KIX262153 KST262149:KST262153 LCP262149:LCP262153 LML262149:LML262153 LWH262149:LWH262153 MGD262149:MGD262153 MPZ262149:MPZ262153 MZV262149:MZV262153 NJR262149:NJR262153 NTN262149:NTN262153 ODJ262149:ODJ262153 ONF262149:ONF262153 OXB262149:OXB262153 PGX262149:PGX262153 PQT262149:PQT262153 QAP262149:QAP262153 QKL262149:QKL262153 QUH262149:QUH262153 RED262149:RED262153 RNZ262149:RNZ262153 RXV262149:RXV262153 SHR262149:SHR262153 SRN262149:SRN262153 TBJ262149:TBJ262153 TLF262149:TLF262153 TVB262149:TVB262153 UEX262149:UEX262153 UOT262149:UOT262153 UYP262149:UYP262153 VIL262149:VIL262153 VSH262149:VSH262153 WCD262149:WCD262153 WLZ262149:WLZ262153 WVV262149:WVV262153 N327685:N327689 JJ327685:JJ327689 TF327685:TF327689 ADB327685:ADB327689 AMX327685:AMX327689 AWT327685:AWT327689 BGP327685:BGP327689 BQL327685:BQL327689 CAH327685:CAH327689 CKD327685:CKD327689 CTZ327685:CTZ327689 DDV327685:DDV327689 DNR327685:DNR327689 DXN327685:DXN327689 EHJ327685:EHJ327689 ERF327685:ERF327689 FBB327685:FBB327689 FKX327685:FKX327689 FUT327685:FUT327689 GEP327685:GEP327689 GOL327685:GOL327689 GYH327685:GYH327689 HID327685:HID327689 HRZ327685:HRZ327689 IBV327685:IBV327689 ILR327685:ILR327689 IVN327685:IVN327689 JFJ327685:JFJ327689 JPF327685:JPF327689 JZB327685:JZB327689 KIX327685:KIX327689 KST327685:KST327689 LCP327685:LCP327689 LML327685:LML327689 LWH327685:LWH327689 MGD327685:MGD327689 MPZ327685:MPZ327689 MZV327685:MZV327689 NJR327685:NJR327689 NTN327685:NTN327689 ODJ327685:ODJ327689 ONF327685:ONF327689 OXB327685:OXB327689 PGX327685:PGX327689 PQT327685:PQT327689 QAP327685:QAP327689 QKL327685:QKL327689 QUH327685:QUH327689 RED327685:RED327689 RNZ327685:RNZ327689 RXV327685:RXV327689 SHR327685:SHR327689 SRN327685:SRN327689 TBJ327685:TBJ327689 TLF327685:TLF327689 TVB327685:TVB327689 UEX327685:UEX327689 UOT327685:UOT327689 UYP327685:UYP327689 VIL327685:VIL327689 VSH327685:VSH327689 WCD327685:WCD327689 WLZ327685:WLZ327689 WVV327685:WVV327689 N393221:N393225 JJ393221:JJ393225 TF393221:TF393225 ADB393221:ADB393225 AMX393221:AMX393225 AWT393221:AWT393225 BGP393221:BGP393225 BQL393221:BQL393225 CAH393221:CAH393225 CKD393221:CKD393225 CTZ393221:CTZ393225 DDV393221:DDV393225 DNR393221:DNR393225 DXN393221:DXN393225 EHJ393221:EHJ393225 ERF393221:ERF393225 FBB393221:FBB393225 FKX393221:FKX393225 FUT393221:FUT393225 GEP393221:GEP393225 GOL393221:GOL393225 GYH393221:GYH393225 HID393221:HID393225 HRZ393221:HRZ393225 IBV393221:IBV393225 ILR393221:ILR393225 IVN393221:IVN393225 JFJ393221:JFJ393225 JPF393221:JPF393225 JZB393221:JZB393225 KIX393221:KIX393225 KST393221:KST393225 LCP393221:LCP393225 LML393221:LML393225 LWH393221:LWH393225 MGD393221:MGD393225 MPZ393221:MPZ393225 MZV393221:MZV393225 NJR393221:NJR393225 NTN393221:NTN393225 ODJ393221:ODJ393225 ONF393221:ONF393225 OXB393221:OXB393225 PGX393221:PGX393225 PQT393221:PQT393225 QAP393221:QAP393225 QKL393221:QKL393225 QUH393221:QUH393225 RED393221:RED393225 RNZ393221:RNZ393225 RXV393221:RXV393225 SHR393221:SHR393225 SRN393221:SRN393225 TBJ393221:TBJ393225 TLF393221:TLF393225 TVB393221:TVB393225 UEX393221:UEX393225 UOT393221:UOT393225 UYP393221:UYP393225 VIL393221:VIL393225 VSH393221:VSH393225 WCD393221:WCD393225 WLZ393221:WLZ393225 WVV393221:WVV393225 N458757:N458761 JJ458757:JJ458761 TF458757:TF458761 ADB458757:ADB458761 AMX458757:AMX458761 AWT458757:AWT458761 BGP458757:BGP458761 BQL458757:BQL458761 CAH458757:CAH458761 CKD458757:CKD458761 CTZ458757:CTZ458761 DDV458757:DDV458761 DNR458757:DNR458761 DXN458757:DXN458761 EHJ458757:EHJ458761 ERF458757:ERF458761 FBB458757:FBB458761 FKX458757:FKX458761 FUT458757:FUT458761 GEP458757:GEP458761 GOL458757:GOL458761 GYH458757:GYH458761 HID458757:HID458761 HRZ458757:HRZ458761 IBV458757:IBV458761 ILR458757:ILR458761 IVN458757:IVN458761 JFJ458757:JFJ458761 JPF458757:JPF458761 JZB458757:JZB458761 KIX458757:KIX458761 KST458757:KST458761 LCP458757:LCP458761 LML458757:LML458761 LWH458757:LWH458761 MGD458757:MGD458761 MPZ458757:MPZ458761 MZV458757:MZV458761 NJR458757:NJR458761 NTN458757:NTN458761 ODJ458757:ODJ458761 ONF458757:ONF458761 OXB458757:OXB458761 PGX458757:PGX458761 PQT458757:PQT458761 QAP458757:QAP458761 QKL458757:QKL458761 QUH458757:QUH458761 RED458757:RED458761 RNZ458757:RNZ458761 RXV458757:RXV458761 SHR458757:SHR458761 SRN458757:SRN458761 TBJ458757:TBJ458761 TLF458757:TLF458761 TVB458757:TVB458761 UEX458757:UEX458761 UOT458757:UOT458761 UYP458757:UYP458761 VIL458757:VIL458761 VSH458757:VSH458761 WCD458757:WCD458761 WLZ458757:WLZ458761 WVV458757:WVV458761 N524293:N524297 JJ524293:JJ524297 TF524293:TF524297 ADB524293:ADB524297 AMX524293:AMX524297 AWT524293:AWT524297 BGP524293:BGP524297 BQL524293:BQL524297 CAH524293:CAH524297 CKD524293:CKD524297 CTZ524293:CTZ524297 DDV524293:DDV524297 DNR524293:DNR524297 DXN524293:DXN524297 EHJ524293:EHJ524297 ERF524293:ERF524297 FBB524293:FBB524297 FKX524293:FKX524297 FUT524293:FUT524297 GEP524293:GEP524297 GOL524293:GOL524297 GYH524293:GYH524297 HID524293:HID524297 HRZ524293:HRZ524297 IBV524293:IBV524297 ILR524293:ILR524297 IVN524293:IVN524297 JFJ524293:JFJ524297 JPF524293:JPF524297 JZB524293:JZB524297 KIX524293:KIX524297 KST524293:KST524297 LCP524293:LCP524297 LML524293:LML524297 LWH524293:LWH524297 MGD524293:MGD524297 MPZ524293:MPZ524297 MZV524293:MZV524297 NJR524293:NJR524297 NTN524293:NTN524297 ODJ524293:ODJ524297 ONF524293:ONF524297 OXB524293:OXB524297 PGX524293:PGX524297 PQT524293:PQT524297 QAP524293:QAP524297 QKL524293:QKL524297 QUH524293:QUH524297 RED524293:RED524297 RNZ524293:RNZ524297 RXV524293:RXV524297 SHR524293:SHR524297 SRN524293:SRN524297 TBJ524293:TBJ524297 TLF524293:TLF524297 TVB524293:TVB524297 UEX524293:UEX524297 UOT524293:UOT524297 UYP524293:UYP524297 VIL524293:VIL524297 VSH524293:VSH524297 WCD524293:WCD524297 WLZ524293:WLZ524297 WVV524293:WVV524297 N589829:N589833 JJ589829:JJ589833 TF589829:TF589833 ADB589829:ADB589833 AMX589829:AMX589833 AWT589829:AWT589833 BGP589829:BGP589833 BQL589829:BQL589833 CAH589829:CAH589833 CKD589829:CKD589833 CTZ589829:CTZ589833 DDV589829:DDV589833 DNR589829:DNR589833 DXN589829:DXN589833 EHJ589829:EHJ589833 ERF589829:ERF589833 FBB589829:FBB589833 FKX589829:FKX589833 FUT589829:FUT589833 GEP589829:GEP589833 GOL589829:GOL589833 GYH589829:GYH589833 HID589829:HID589833 HRZ589829:HRZ589833 IBV589829:IBV589833 ILR589829:ILR589833 IVN589829:IVN589833 JFJ589829:JFJ589833 JPF589829:JPF589833 JZB589829:JZB589833 KIX589829:KIX589833 KST589829:KST589833 LCP589829:LCP589833 LML589829:LML589833 LWH589829:LWH589833 MGD589829:MGD589833 MPZ589829:MPZ589833 MZV589829:MZV589833 NJR589829:NJR589833 NTN589829:NTN589833 ODJ589829:ODJ589833 ONF589829:ONF589833 OXB589829:OXB589833 PGX589829:PGX589833 PQT589829:PQT589833 QAP589829:QAP589833 QKL589829:QKL589833 QUH589829:QUH589833 RED589829:RED589833 RNZ589829:RNZ589833 RXV589829:RXV589833 SHR589829:SHR589833 SRN589829:SRN589833 TBJ589829:TBJ589833 TLF589829:TLF589833 TVB589829:TVB589833 UEX589829:UEX589833 UOT589829:UOT589833 UYP589829:UYP589833 VIL589829:VIL589833 VSH589829:VSH589833 WCD589829:WCD589833 WLZ589829:WLZ589833 WVV589829:WVV589833 N655365:N655369 JJ655365:JJ655369 TF655365:TF655369 ADB655365:ADB655369 AMX655365:AMX655369 AWT655365:AWT655369 BGP655365:BGP655369 BQL655365:BQL655369 CAH655365:CAH655369 CKD655365:CKD655369 CTZ655365:CTZ655369 DDV655365:DDV655369 DNR655365:DNR655369 DXN655365:DXN655369 EHJ655365:EHJ655369 ERF655365:ERF655369 FBB655365:FBB655369 FKX655365:FKX655369 FUT655365:FUT655369 GEP655365:GEP655369 GOL655365:GOL655369 GYH655365:GYH655369 HID655365:HID655369 HRZ655365:HRZ655369 IBV655365:IBV655369 ILR655365:ILR655369 IVN655365:IVN655369 JFJ655365:JFJ655369 JPF655365:JPF655369 JZB655365:JZB655369 KIX655365:KIX655369 KST655365:KST655369 LCP655365:LCP655369 LML655365:LML655369 LWH655365:LWH655369 MGD655365:MGD655369 MPZ655365:MPZ655369 MZV655365:MZV655369 NJR655365:NJR655369 NTN655365:NTN655369 ODJ655365:ODJ655369 ONF655365:ONF655369 OXB655365:OXB655369 PGX655365:PGX655369 PQT655365:PQT655369 QAP655365:QAP655369 QKL655365:QKL655369 QUH655365:QUH655369 RED655365:RED655369 RNZ655365:RNZ655369 RXV655365:RXV655369 SHR655365:SHR655369 SRN655365:SRN655369 TBJ655365:TBJ655369 TLF655365:TLF655369 TVB655365:TVB655369 UEX655365:UEX655369 UOT655365:UOT655369 UYP655365:UYP655369 VIL655365:VIL655369 VSH655365:VSH655369 WCD655365:WCD655369 WLZ655365:WLZ655369 WVV655365:WVV655369 N720901:N720905 JJ720901:JJ720905 TF720901:TF720905 ADB720901:ADB720905 AMX720901:AMX720905 AWT720901:AWT720905 BGP720901:BGP720905 BQL720901:BQL720905 CAH720901:CAH720905 CKD720901:CKD720905 CTZ720901:CTZ720905 DDV720901:DDV720905 DNR720901:DNR720905 DXN720901:DXN720905 EHJ720901:EHJ720905 ERF720901:ERF720905 FBB720901:FBB720905 FKX720901:FKX720905 FUT720901:FUT720905 GEP720901:GEP720905 GOL720901:GOL720905 GYH720901:GYH720905 HID720901:HID720905 HRZ720901:HRZ720905 IBV720901:IBV720905 ILR720901:ILR720905 IVN720901:IVN720905 JFJ720901:JFJ720905 JPF720901:JPF720905 JZB720901:JZB720905 KIX720901:KIX720905 KST720901:KST720905 LCP720901:LCP720905 LML720901:LML720905 LWH720901:LWH720905 MGD720901:MGD720905 MPZ720901:MPZ720905 MZV720901:MZV720905 NJR720901:NJR720905 NTN720901:NTN720905 ODJ720901:ODJ720905 ONF720901:ONF720905 OXB720901:OXB720905 PGX720901:PGX720905 PQT720901:PQT720905 QAP720901:QAP720905 QKL720901:QKL720905 QUH720901:QUH720905 RED720901:RED720905 RNZ720901:RNZ720905 RXV720901:RXV720905 SHR720901:SHR720905 SRN720901:SRN720905 TBJ720901:TBJ720905 TLF720901:TLF720905 TVB720901:TVB720905 UEX720901:UEX720905 UOT720901:UOT720905 UYP720901:UYP720905 VIL720901:VIL720905 VSH720901:VSH720905 WCD720901:WCD720905 WLZ720901:WLZ720905 WVV720901:WVV720905 N786437:N786441 JJ786437:JJ786441 TF786437:TF786441 ADB786437:ADB786441 AMX786437:AMX786441 AWT786437:AWT786441 BGP786437:BGP786441 BQL786437:BQL786441 CAH786437:CAH786441 CKD786437:CKD786441 CTZ786437:CTZ786441 DDV786437:DDV786441 DNR786437:DNR786441 DXN786437:DXN786441 EHJ786437:EHJ786441 ERF786437:ERF786441 FBB786437:FBB786441 FKX786437:FKX786441 FUT786437:FUT786441 GEP786437:GEP786441 GOL786437:GOL786441 GYH786437:GYH786441 HID786437:HID786441 HRZ786437:HRZ786441 IBV786437:IBV786441 ILR786437:ILR786441 IVN786437:IVN786441 JFJ786437:JFJ786441 JPF786437:JPF786441 JZB786437:JZB786441 KIX786437:KIX786441 KST786437:KST786441 LCP786437:LCP786441 LML786437:LML786441 LWH786437:LWH786441 MGD786437:MGD786441 MPZ786437:MPZ786441 MZV786437:MZV786441 NJR786437:NJR786441 NTN786437:NTN786441 ODJ786437:ODJ786441 ONF786437:ONF786441 OXB786437:OXB786441 PGX786437:PGX786441 PQT786437:PQT786441 QAP786437:QAP786441 QKL786437:QKL786441 QUH786437:QUH786441 RED786437:RED786441 RNZ786437:RNZ786441 RXV786437:RXV786441 SHR786437:SHR786441 SRN786437:SRN786441 TBJ786437:TBJ786441 TLF786437:TLF786441 TVB786437:TVB786441 UEX786437:UEX786441 UOT786437:UOT786441 UYP786437:UYP786441 VIL786437:VIL786441 VSH786437:VSH786441 WCD786437:WCD786441 WLZ786437:WLZ786441 WVV786437:WVV786441 N851973:N851977 JJ851973:JJ851977 TF851973:TF851977 ADB851973:ADB851977 AMX851973:AMX851977 AWT851973:AWT851977 BGP851973:BGP851977 BQL851973:BQL851977 CAH851973:CAH851977 CKD851973:CKD851977 CTZ851973:CTZ851977 DDV851973:DDV851977 DNR851973:DNR851977 DXN851973:DXN851977 EHJ851973:EHJ851977 ERF851973:ERF851977 FBB851973:FBB851977 FKX851973:FKX851977 FUT851973:FUT851977 GEP851973:GEP851977 GOL851973:GOL851977 GYH851973:GYH851977 HID851973:HID851977 HRZ851973:HRZ851977 IBV851973:IBV851977 ILR851973:ILR851977 IVN851973:IVN851977 JFJ851973:JFJ851977 JPF851973:JPF851977 JZB851973:JZB851977 KIX851973:KIX851977 KST851973:KST851977 LCP851973:LCP851977 LML851973:LML851977 LWH851973:LWH851977 MGD851973:MGD851977 MPZ851973:MPZ851977 MZV851973:MZV851977 NJR851973:NJR851977 NTN851973:NTN851977 ODJ851973:ODJ851977 ONF851973:ONF851977 OXB851973:OXB851977 PGX851973:PGX851977 PQT851973:PQT851977 QAP851973:QAP851977 QKL851973:QKL851977 QUH851973:QUH851977 RED851973:RED851977 RNZ851973:RNZ851977 RXV851973:RXV851977 SHR851973:SHR851977 SRN851973:SRN851977 TBJ851973:TBJ851977 TLF851973:TLF851977 TVB851973:TVB851977 UEX851973:UEX851977 UOT851973:UOT851977 UYP851973:UYP851977 VIL851973:VIL851977 VSH851973:VSH851977 WCD851973:WCD851977 WLZ851973:WLZ851977 WVV851973:WVV851977 N917509:N917513 JJ917509:JJ917513 TF917509:TF917513 ADB917509:ADB917513 AMX917509:AMX917513 AWT917509:AWT917513 BGP917509:BGP917513 BQL917509:BQL917513 CAH917509:CAH917513 CKD917509:CKD917513 CTZ917509:CTZ917513 DDV917509:DDV917513 DNR917509:DNR917513 DXN917509:DXN917513 EHJ917509:EHJ917513 ERF917509:ERF917513 FBB917509:FBB917513 FKX917509:FKX917513 FUT917509:FUT917513 GEP917509:GEP917513 GOL917509:GOL917513 GYH917509:GYH917513 HID917509:HID917513 HRZ917509:HRZ917513 IBV917509:IBV917513 ILR917509:ILR917513 IVN917509:IVN917513 JFJ917509:JFJ917513 JPF917509:JPF917513 JZB917509:JZB917513 KIX917509:KIX917513 KST917509:KST917513 LCP917509:LCP917513 LML917509:LML917513 LWH917509:LWH917513 MGD917509:MGD917513 MPZ917509:MPZ917513 MZV917509:MZV917513 NJR917509:NJR917513 NTN917509:NTN917513 ODJ917509:ODJ917513 ONF917509:ONF917513 OXB917509:OXB917513 PGX917509:PGX917513 PQT917509:PQT917513 QAP917509:QAP917513 QKL917509:QKL917513 QUH917509:QUH917513 RED917509:RED917513 RNZ917509:RNZ917513 RXV917509:RXV917513 SHR917509:SHR917513 SRN917509:SRN917513 TBJ917509:TBJ917513 TLF917509:TLF917513 TVB917509:TVB917513 UEX917509:UEX917513 UOT917509:UOT917513 UYP917509:UYP917513 VIL917509:VIL917513 VSH917509:VSH917513 WCD917509:WCD917513 WLZ917509:WLZ917513 WVV917509:WVV917513 N983045:N983049 JJ983045:JJ983049 TF983045:TF983049 ADB983045:ADB983049 AMX983045:AMX983049 AWT983045:AWT983049 BGP983045:BGP983049 BQL983045:BQL983049 CAH983045:CAH983049 CKD983045:CKD983049 CTZ983045:CTZ983049 DDV983045:DDV983049 DNR983045:DNR983049 DXN983045:DXN983049 EHJ983045:EHJ983049 ERF983045:ERF983049 FBB983045:FBB983049 FKX983045:FKX983049 FUT983045:FUT983049 GEP983045:GEP983049 GOL983045:GOL983049 GYH983045:GYH983049 HID983045:HID983049 HRZ983045:HRZ983049 IBV983045:IBV983049 ILR983045:ILR983049 IVN983045:IVN983049 JFJ983045:JFJ983049 JPF983045:JPF983049 JZB983045:JZB983049 KIX983045:KIX983049 KST983045:KST983049 LCP983045:LCP983049 LML983045:LML983049 LWH983045:LWH983049 MGD983045:MGD983049 MPZ983045:MPZ983049 MZV983045:MZV983049 NJR983045:NJR983049 NTN983045:NTN983049 ODJ983045:ODJ983049 ONF983045:ONF983049 OXB983045:OXB983049 PGX983045:PGX983049 PQT983045:PQT983049 QAP983045:QAP983049 QKL983045:QKL983049 QUH983045:QUH983049 RED983045:RED983049 RNZ983045:RNZ983049 RXV983045:RXV983049 SHR983045:SHR983049 SRN983045:SRN983049 TBJ983045:TBJ983049 TLF983045:TLF983049 TVB983045:TVB983049 UEX983045:UEX983049 UOT983045:UOT983049 UYP983045:UYP983049 VIL983045:VIL983049 VSH983045:VSH983049 WCD983045:WCD983049 WLZ983045:WLZ983049 WVV983045:WVV983049 AJ6:AJ41 KF6:KF41 UB6:UB41 ADX6:ADX41 ANT6:ANT41 AXP6:AXP41 BHL6:BHL41 BRH6:BRH41 CBD6:CBD41 CKZ6:CKZ41 CUV6:CUV41 DER6:DER41 DON6:DON41 DYJ6:DYJ41 EIF6:EIF41 ESB6:ESB41 FBX6:FBX41 FLT6:FLT41 FVP6:FVP41 GFL6:GFL41 GPH6:GPH41 GZD6:GZD41 HIZ6:HIZ41 HSV6:HSV41 ICR6:ICR41 IMN6:IMN41 IWJ6:IWJ41 JGF6:JGF41 JQB6:JQB41 JZX6:JZX41 KJT6:KJT41 KTP6:KTP41 LDL6:LDL41 LNH6:LNH41 LXD6:LXD41 MGZ6:MGZ41 MQV6:MQV41 NAR6:NAR41 NKN6:NKN41 NUJ6:NUJ41 OEF6:OEF41 OOB6:OOB41 OXX6:OXX41 PHT6:PHT41 PRP6:PRP41 QBL6:QBL41 QLH6:QLH41 QVD6:QVD41 REZ6:REZ41 ROV6:ROV41 RYR6:RYR41 SIN6:SIN41 SSJ6:SSJ41 TCF6:TCF41 TMB6:TMB41 TVX6:TVX41 UFT6:UFT41 UPP6:UPP41 UZL6:UZL41 VJH6:VJH41 VTD6:VTD41 WCZ6:WCZ41 WMV6:WMV41 WWR6:WWR41 AJ65542:AJ65577 KF65542:KF65577 UB65542:UB65577 ADX65542:ADX65577 ANT65542:ANT65577 AXP65542:AXP65577 BHL65542:BHL65577 BRH65542:BRH65577 CBD65542:CBD65577 CKZ65542:CKZ65577 CUV65542:CUV65577 DER65542:DER65577 DON65542:DON65577 DYJ65542:DYJ65577 EIF65542:EIF65577 ESB65542:ESB65577 FBX65542:FBX65577 FLT65542:FLT65577 FVP65542:FVP65577 GFL65542:GFL65577 GPH65542:GPH65577 GZD65542:GZD65577 HIZ65542:HIZ65577 HSV65542:HSV65577 ICR65542:ICR65577 IMN65542:IMN65577 IWJ65542:IWJ65577 JGF65542:JGF65577 JQB65542:JQB65577 JZX65542:JZX65577 KJT65542:KJT65577 KTP65542:KTP65577 LDL65542:LDL65577 LNH65542:LNH65577 LXD65542:LXD65577 MGZ65542:MGZ65577 MQV65542:MQV65577 NAR65542:NAR65577 NKN65542:NKN65577 NUJ65542:NUJ65577 OEF65542:OEF65577 OOB65542:OOB65577 OXX65542:OXX65577 PHT65542:PHT65577 PRP65542:PRP65577 QBL65542:QBL65577 QLH65542:QLH65577 QVD65542:QVD65577 REZ65542:REZ65577 ROV65542:ROV65577 RYR65542:RYR65577 SIN65542:SIN65577 SSJ65542:SSJ65577 TCF65542:TCF65577 TMB65542:TMB65577 TVX65542:TVX65577 UFT65542:UFT65577 UPP65542:UPP65577 UZL65542:UZL65577 VJH65542:VJH65577 VTD65542:VTD65577 WCZ65542:WCZ65577 WMV65542:WMV65577 WWR65542:WWR65577 AJ131078:AJ131113 KF131078:KF131113 UB131078:UB131113 ADX131078:ADX131113 ANT131078:ANT131113 AXP131078:AXP131113 BHL131078:BHL131113 BRH131078:BRH131113 CBD131078:CBD131113 CKZ131078:CKZ131113 CUV131078:CUV131113 DER131078:DER131113 DON131078:DON131113 DYJ131078:DYJ131113 EIF131078:EIF131113 ESB131078:ESB131113 FBX131078:FBX131113 FLT131078:FLT131113 FVP131078:FVP131113 GFL131078:GFL131113 GPH131078:GPH131113 GZD131078:GZD131113 HIZ131078:HIZ131113 HSV131078:HSV131113 ICR131078:ICR131113 IMN131078:IMN131113 IWJ131078:IWJ131113 JGF131078:JGF131113 JQB131078:JQB131113 JZX131078:JZX131113 KJT131078:KJT131113 KTP131078:KTP131113 LDL131078:LDL131113 LNH131078:LNH131113 LXD131078:LXD131113 MGZ131078:MGZ131113 MQV131078:MQV131113 NAR131078:NAR131113 NKN131078:NKN131113 NUJ131078:NUJ131113 OEF131078:OEF131113 OOB131078:OOB131113 OXX131078:OXX131113 PHT131078:PHT131113 PRP131078:PRP131113 QBL131078:QBL131113 QLH131078:QLH131113 QVD131078:QVD131113 REZ131078:REZ131113 ROV131078:ROV131113 RYR131078:RYR131113 SIN131078:SIN131113 SSJ131078:SSJ131113 TCF131078:TCF131113 TMB131078:TMB131113 TVX131078:TVX131113 UFT131078:UFT131113 UPP131078:UPP131113 UZL131078:UZL131113 VJH131078:VJH131113 VTD131078:VTD131113 WCZ131078:WCZ131113 WMV131078:WMV131113 WWR131078:WWR131113 AJ196614:AJ196649 KF196614:KF196649 UB196614:UB196649 ADX196614:ADX196649 ANT196614:ANT196649 AXP196614:AXP196649 BHL196614:BHL196649 BRH196614:BRH196649 CBD196614:CBD196649 CKZ196614:CKZ196649 CUV196614:CUV196649 DER196614:DER196649 DON196614:DON196649 DYJ196614:DYJ196649 EIF196614:EIF196649 ESB196614:ESB196649 FBX196614:FBX196649 FLT196614:FLT196649 FVP196614:FVP196649 GFL196614:GFL196649 GPH196614:GPH196649 GZD196614:GZD196649 HIZ196614:HIZ196649 HSV196614:HSV196649 ICR196614:ICR196649 IMN196614:IMN196649 IWJ196614:IWJ196649 JGF196614:JGF196649 JQB196614:JQB196649 JZX196614:JZX196649 KJT196614:KJT196649 KTP196614:KTP196649 LDL196614:LDL196649 LNH196614:LNH196649 LXD196614:LXD196649 MGZ196614:MGZ196649 MQV196614:MQV196649 NAR196614:NAR196649 NKN196614:NKN196649 NUJ196614:NUJ196649 OEF196614:OEF196649 OOB196614:OOB196649 OXX196614:OXX196649 PHT196614:PHT196649 PRP196614:PRP196649 QBL196614:QBL196649 QLH196614:QLH196649 QVD196614:QVD196649 REZ196614:REZ196649 ROV196614:ROV196649 RYR196614:RYR196649 SIN196614:SIN196649 SSJ196614:SSJ196649 TCF196614:TCF196649 TMB196614:TMB196649 TVX196614:TVX196649 UFT196614:UFT196649 UPP196614:UPP196649 UZL196614:UZL196649 VJH196614:VJH196649 VTD196614:VTD196649 WCZ196614:WCZ196649 WMV196614:WMV196649 WWR196614:WWR196649 AJ262150:AJ262185 KF262150:KF262185 UB262150:UB262185 ADX262150:ADX262185 ANT262150:ANT262185 AXP262150:AXP262185 BHL262150:BHL262185 BRH262150:BRH262185 CBD262150:CBD262185 CKZ262150:CKZ262185 CUV262150:CUV262185 DER262150:DER262185 DON262150:DON262185 DYJ262150:DYJ262185 EIF262150:EIF262185 ESB262150:ESB262185 FBX262150:FBX262185 FLT262150:FLT262185 FVP262150:FVP262185 GFL262150:GFL262185 GPH262150:GPH262185 GZD262150:GZD262185 HIZ262150:HIZ262185 HSV262150:HSV262185 ICR262150:ICR262185 IMN262150:IMN262185 IWJ262150:IWJ262185 JGF262150:JGF262185 JQB262150:JQB262185 JZX262150:JZX262185 KJT262150:KJT262185 KTP262150:KTP262185 LDL262150:LDL262185 LNH262150:LNH262185 LXD262150:LXD262185 MGZ262150:MGZ262185 MQV262150:MQV262185 NAR262150:NAR262185 NKN262150:NKN262185 NUJ262150:NUJ262185 OEF262150:OEF262185 OOB262150:OOB262185 OXX262150:OXX262185 PHT262150:PHT262185 PRP262150:PRP262185 QBL262150:QBL262185 QLH262150:QLH262185 QVD262150:QVD262185 REZ262150:REZ262185 ROV262150:ROV262185 RYR262150:RYR262185 SIN262150:SIN262185 SSJ262150:SSJ262185 TCF262150:TCF262185 TMB262150:TMB262185 TVX262150:TVX262185 UFT262150:UFT262185 UPP262150:UPP262185 UZL262150:UZL262185 VJH262150:VJH262185 VTD262150:VTD262185 WCZ262150:WCZ262185 WMV262150:WMV262185 WWR262150:WWR262185 AJ327686:AJ327721 KF327686:KF327721 UB327686:UB327721 ADX327686:ADX327721 ANT327686:ANT327721 AXP327686:AXP327721 BHL327686:BHL327721 BRH327686:BRH327721 CBD327686:CBD327721 CKZ327686:CKZ327721 CUV327686:CUV327721 DER327686:DER327721 DON327686:DON327721 DYJ327686:DYJ327721 EIF327686:EIF327721 ESB327686:ESB327721 FBX327686:FBX327721 FLT327686:FLT327721 FVP327686:FVP327721 GFL327686:GFL327721 GPH327686:GPH327721 GZD327686:GZD327721 HIZ327686:HIZ327721 HSV327686:HSV327721 ICR327686:ICR327721 IMN327686:IMN327721 IWJ327686:IWJ327721 JGF327686:JGF327721 JQB327686:JQB327721 JZX327686:JZX327721 KJT327686:KJT327721 KTP327686:KTP327721 LDL327686:LDL327721 LNH327686:LNH327721 LXD327686:LXD327721 MGZ327686:MGZ327721 MQV327686:MQV327721 NAR327686:NAR327721 NKN327686:NKN327721 NUJ327686:NUJ327721 OEF327686:OEF327721 OOB327686:OOB327721 OXX327686:OXX327721 PHT327686:PHT327721 PRP327686:PRP327721 QBL327686:QBL327721 QLH327686:QLH327721 QVD327686:QVD327721 REZ327686:REZ327721 ROV327686:ROV327721 RYR327686:RYR327721 SIN327686:SIN327721 SSJ327686:SSJ327721 TCF327686:TCF327721 TMB327686:TMB327721 TVX327686:TVX327721 UFT327686:UFT327721 UPP327686:UPP327721 UZL327686:UZL327721 VJH327686:VJH327721 VTD327686:VTD327721 WCZ327686:WCZ327721 WMV327686:WMV327721 WWR327686:WWR327721 AJ393222:AJ393257 KF393222:KF393257 UB393222:UB393257 ADX393222:ADX393257 ANT393222:ANT393257 AXP393222:AXP393257 BHL393222:BHL393257 BRH393222:BRH393257 CBD393222:CBD393257 CKZ393222:CKZ393257 CUV393222:CUV393257 DER393222:DER393257 DON393222:DON393257 DYJ393222:DYJ393257 EIF393222:EIF393257 ESB393222:ESB393257 FBX393222:FBX393257 FLT393222:FLT393257 FVP393222:FVP393257 GFL393222:GFL393257 GPH393222:GPH393257 GZD393222:GZD393257 HIZ393222:HIZ393257 HSV393222:HSV393257 ICR393222:ICR393257 IMN393222:IMN393257 IWJ393222:IWJ393257 JGF393222:JGF393257 JQB393222:JQB393257 JZX393222:JZX393257 KJT393222:KJT393257 KTP393222:KTP393257 LDL393222:LDL393257 LNH393222:LNH393257 LXD393222:LXD393257 MGZ393222:MGZ393257 MQV393222:MQV393257 NAR393222:NAR393257 NKN393222:NKN393257 NUJ393222:NUJ393257 OEF393222:OEF393257 OOB393222:OOB393257 OXX393222:OXX393257 PHT393222:PHT393257 PRP393222:PRP393257 QBL393222:QBL393257 QLH393222:QLH393257 QVD393222:QVD393257 REZ393222:REZ393257 ROV393222:ROV393257 RYR393222:RYR393257 SIN393222:SIN393257 SSJ393222:SSJ393257 TCF393222:TCF393257 TMB393222:TMB393257 TVX393222:TVX393257 UFT393222:UFT393257 UPP393222:UPP393257 UZL393222:UZL393257 VJH393222:VJH393257 VTD393222:VTD393257 WCZ393222:WCZ393257 WMV393222:WMV393257 WWR393222:WWR393257 AJ458758:AJ458793 KF458758:KF458793 UB458758:UB458793 ADX458758:ADX458793 ANT458758:ANT458793 AXP458758:AXP458793 BHL458758:BHL458793 BRH458758:BRH458793 CBD458758:CBD458793 CKZ458758:CKZ458793 CUV458758:CUV458793 DER458758:DER458793 DON458758:DON458793 DYJ458758:DYJ458793 EIF458758:EIF458793 ESB458758:ESB458793 FBX458758:FBX458793 FLT458758:FLT458793 FVP458758:FVP458793 GFL458758:GFL458793 GPH458758:GPH458793 GZD458758:GZD458793 HIZ458758:HIZ458793 HSV458758:HSV458793 ICR458758:ICR458793 IMN458758:IMN458793 IWJ458758:IWJ458793 JGF458758:JGF458793 JQB458758:JQB458793 JZX458758:JZX458793 KJT458758:KJT458793 KTP458758:KTP458793 LDL458758:LDL458793 LNH458758:LNH458793 LXD458758:LXD458793 MGZ458758:MGZ458793 MQV458758:MQV458793 NAR458758:NAR458793 NKN458758:NKN458793 NUJ458758:NUJ458793 OEF458758:OEF458793 OOB458758:OOB458793 OXX458758:OXX458793 PHT458758:PHT458793 PRP458758:PRP458793 QBL458758:QBL458793 QLH458758:QLH458793 QVD458758:QVD458793 REZ458758:REZ458793 ROV458758:ROV458793 RYR458758:RYR458793 SIN458758:SIN458793 SSJ458758:SSJ458793 TCF458758:TCF458793 TMB458758:TMB458793 TVX458758:TVX458793 UFT458758:UFT458793 UPP458758:UPP458793 UZL458758:UZL458793 VJH458758:VJH458793 VTD458758:VTD458793 WCZ458758:WCZ458793 WMV458758:WMV458793 WWR458758:WWR458793 AJ524294:AJ524329 KF524294:KF524329 UB524294:UB524329 ADX524294:ADX524329 ANT524294:ANT524329 AXP524294:AXP524329 BHL524294:BHL524329 BRH524294:BRH524329 CBD524294:CBD524329 CKZ524294:CKZ524329 CUV524294:CUV524329 DER524294:DER524329 DON524294:DON524329 DYJ524294:DYJ524329 EIF524294:EIF524329 ESB524294:ESB524329 FBX524294:FBX524329 FLT524294:FLT524329 FVP524294:FVP524329 GFL524294:GFL524329 GPH524294:GPH524329 GZD524294:GZD524329 HIZ524294:HIZ524329 HSV524294:HSV524329 ICR524294:ICR524329 IMN524294:IMN524329 IWJ524294:IWJ524329 JGF524294:JGF524329 JQB524294:JQB524329 JZX524294:JZX524329 KJT524294:KJT524329 KTP524294:KTP524329 LDL524294:LDL524329 LNH524294:LNH524329 LXD524294:LXD524329 MGZ524294:MGZ524329 MQV524294:MQV524329 NAR524294:NAR524329 NKN524294:NKN524329 NUJ524294:NUJ524329 OEF524294:OEF524329 OOB524294:OOB524329 OXX524294:OXX524329 PHT524294:PHT524329 PRP524294:PRP524329 QBL524294:QBL524329 QLH524294:QLH524329 QVD524294:QVD524329 REZ524294:REZ524329 ROV524294:ROV524329 RYR524294:RYR524329 SIN524294:SIN524329 SSJ524294:SSJ524329 TCF524294:TCF524329 TMB524294:TMB524329 TVX524294:TVX524329 UFT524294:UFT524329 UPP524294:UPP524329 UZL524294:UZL524329 VJH524294:VJH524329 VTD524294:VTD524329 WCZ524294:WCZ524329 WMV524294:WMV524329 WWR524294:WWR524329 AJ589830:AJ589865 KF589830:KF589865 UB589830:UB589865 ADX589830:ADX589865 ANT589830:ANT589865 AXP589830:AXP589865 BHL589830:BHL589865 BRH589830:BRH589865 CBD589830:CBD589865 CKZ589830:CKZ589865 CUV589830:CUV589865 DER589830:DER589865 DON589830:DON589865 DYJ589830:DYJ589865 EIF589830:EIF589865 ESB589830:ESB589865 FBX589830:FBX589865 FLT589830:FLT589865 FVP589830:FVP589865 GFL589830:GFL589865 GPH589830:GPH589865 GZD589830:GZD589865 HIZ589830:HIZ589865 HSV589830:HSV589865 ICR589830:ICR589865 IMN589830:IMN589865 IWJ589830:IWJ589865 JGF589830:JGF589865 JQB589830:JQB589865 JZX589830:JZX589865 KJT589830:KJT589865 KTP589830:KTP589865 LDL589830:LDL589865 LNH589830:LNH589865 LXD589830:LXD589865 MGZ589830:MGZ589865 MQV589830:MQV589865 NAR589830:NAR589865 NKN589830:NKN589865 NUJ589830:NUJ589865 OEF589830:OEF589865 OOB589830:OOB589865 OXX589830:OXX589865 PHT589830:PHT589865 PRP589830:PRP589865 QBL589830:QBL589865 QLH589830:QLH589865 QVD589830:QVD589865 REZ589830:REZ589865 ROV589830:ROV589865 RYR589830:RYR589865 SIN589830:SIN589865 SSJ589830:SSJ589865 TCF589830:TCF589865 TMB589830:TMB589865 TVX589830:TVX589865 UFT589830:UFT589865 UPP589830:UPP589865 UZL589830:UZL589865 VJH589830:VJH589865 VTD589830:VTD589865 WCZ589830:WCZ589865 WMV589830:WMV589865 WWR589830:WWR589865 AJ655366:AJ655401 KF655366:KF655401 UB655366:UB655401 ADX655366:ADX655401 ANT655366:ANT655401 AXP655366:AXP655401 BHL655366:BHL655401 BRH655366:BRH655401 CBD655366:CBD655401 CKZ655366:CKZ655401 CUV655366:CUV655401 DER655366:DER655401 DON655366:DON655401 DYJ655366:DYJ655401 EIF655366:EIF655401 ESB655366:ESB655401 FBX655366:FBX655401 FLT655366:FLT655401 FVP655366:FVP655401 GFL655366:GFL655401 GPH655366:GPH655401 GZD655366:GZD655401 HIZ655366:HIZ655401 HSV655366:HSV655401 ICR655366:ICR655401 IMN655366:IMN655401 IWJ655366:IWJ655401 JGF655366:JGF655401 JQB655366:JQB655401 JZX655366:JZX655401 KJT655366:KJT655401 KTP655366:KTP655401 LDL655366:LDL655401 LNH655366:LNH655401 LXD655366:LXD655401 MGZ655366:MGZ655401 MQV655366:MQV655401 NAR655366:NAR655401 NKN655366:NKN655401 NUJ655366:NUJ655401 OEF655366:OEF655401 OOB655366:OOB655401 OXX655366:OXX655401 PHT655366:PHT655401 PRP655366:PRP655401 QBL655366:QBL655401 QLH655366:QLH655401 QVD655366:QVD655401 REZ655366:REZ655401 ROV655366:ROV655401 RYR655366:RYR655401 SIN655366:SIN655401 SSJ655366:SSJ655401 TCF655366:TCF655401 TMB655366:TMB655401 TVX655366:TVX655401 UFT655366:UFT655401 UPP655366:UPP655401 UZL655366:UZL655401 VJH655366:VJH655401 VTD655366:VTD655401 WCZ655366:WCZ655401 WMV655366:WMV655401 WWR655366:WWR655401 AJ720902:AJ720937 KF720902:KF720937 UB720902:UB720937 ADX720902:ADX720937 ANT720902:ANT720937 AXP720902:AXP720937 BHL720902:BHL720937 BRH720902:BRH720937 CBD720902:CBD720937 CKZ720902:CKZ720937 CUV720902:CUV720937 DER720902:DER720937 DON720902:DON720937 DYJ720902:DYJ720937 EIF720902:EIF720937 ESB720902:ESB720937 FBX720902:FBX720937 FLT720902:FLT720937 FVP720902:FVP720937 GFL720902:GFL720937 GPH720902:GPH720937 GZD720902:GZD720937 HIZ720902:HIZ720937 HSV720902:HSV720937 ICR720902:ICR720937 IMN720902:IMN720937 IWJ720902:IWJ720937 JGF720902:JGF720937 JQB720902:JQB720937 JZX720902:JZX720937 KJT720902:KJT720937 KTP720902:KTP720937 LDL720902:LDL720937 LNH720902:LNH720937 LXD720902:LXD720937 MGZ720902:MGZ720937 MQV720902:MQV720937 NAR720902:NAR720937 NKN720902:NKN720937 NUJ720902:NUJ720937 OEF720902:OEF720937 OOB720902:OOB720937 OXX720902:OXX720937 PHT720902:PHT720937 PRP720902:PRP720937 QBL720902:QBL720937 QLH720902:QLH720937 QVD720902:QVD720937 REZ720902:REZ720937 ROV720902:ROV720937 RYR720902:RYR720937 SIN720902:SIN720937 SSJ720902:SSJ720937 TCF720902:TCF720937 TMB720902:TMB720937 TVX720902:TVX720937 UFT720902:UFT720937 UPP720902:UPP720937 UZL720902:UZL720937 VJH720902:VJH720937 VTD720902:VTD720937 WCZ720902:WCZ720937 WMV720902:WMV720937 WWR720902:WWR720937 AJ786438:AJ786473 KF786438:KF786473 UB786438:UB786473 ADX786438:ADX786473 ANT786438:ANT786473 AXP786438:AXP786473 BHL786438:BHL786473 BRH786438:BRH786473 CBD786438:CBD786473 CKZ786438:CKZ786473 CUV786438:CUV786473 DER786438:DER786473 DON786438:DON786473 DYJ786438:DYJ786473 EIF786438:EIF786473 ESB786438:ESB786473 FBX786438:FBX786473 FLT786438:FLT786473 FVP786438:FVP786473 GFL786438:GFL786473 GPH786438:GPH786473 GZD786438:GZD786473 HIZ786438:HIZ786473 HSV786438:HSV786473 ICR786438:ICR786473 IMN786438:IMN786473 IWJ786438:IWJ786473 JGF786438:JGF786473 JQB786438:JQB786473 JZX786438:JZX786473 KJT786438:KJT786473 KTP786438:KTP786473 LDL786438:LDL786473 LNH786438:LNH786473 LXD786438:LXD786473 MGZ786438:MGZ786473 MQV786438:MQV786473 NAR786438:NAR786473 NKN786438:NKN786473 NUJ786438:NUJ786473 OEF786438:OEF786473 OOB786438:OOB786473 OXX786438:OXX786473 PHT786438:PHT786473 PRP786438:PRP786473 QBL786438:QBL786473 QLH786438:QLH786473 QVD786438:QVD786473 REZ786438:REZ786473 ROV786438:ROV786473 RYR786438:RYR786473 SIN786438:SIN786473 SSJ786438:SSJ786473 TCF786438:TCF786473 TMB786438:TMB786473 TVX786438:TVX786473 UFT786438:UFT786473 UPP786438:UPP786473 UZL786438:UZL786473 VJH786438:VJH786473 VTD786438:VTD786473 WCZ786438:WCZ786473 WMV786438:WMV786473 WWR786438:WWR786473 AJ851974:AJ852009 KF851974:KF852009 UB851974:UB852009 ADX851974:ADX852009 ANT851974:ANT852009 AXP851974:AXP852009 BHL851974:BHL852009 BRH851974:BRH852009 CBD851974:CBD852009 CKZ851974:CKZ852009 CUV851974:CUV852009 DER851974:DER852009 DON851974:DON852009 DYJ851974:DYJ852009 EIF851974:EIF852009 ESB851974:ESB852009 FBX851974:FBX852009 FLT851974:FLT852009 FVP851974:FVP852009 GFL851974:GFL852009 GPH851974:GPH852009 GZD851974:GZD852009 HIZ851974:HIZ852009 HSV851974:HSV852009 ICR851974:ICR852009 IMN851974:IMN852009 IWJ851974:IWJ852009 JGF851974:JGF852009 JQB851974:JQB852009 JZX851974:JZX852009 KJT851974:KJT852009 KTP851974:KTP852009 LDL851974:LDL852009 LNH851974:LNH852009 LXD851974:LXD852009 MGZ851974:MGZ852009 MQV851974:MQV852009 NAR851974:NAR852009 NKN851974:NKN852009 NUJ851974:NUJ852009 OEF851974:OEF852009 OOB851974:OOB852009 OXX851974:OXX852009 PHT851974:PHT852009 PRP851974:PRP852009 QBL851974:QBL852009 QLH851974:QLH852009 QVD851974:QVD852009 REZ851974:REZ852009 ROV851974:ROV852009 RYR851974:RYR852009 SIN851974:SIN852009 SSJ851974:SSJ852009 TCF851974:TCF852009 TMB851974:TMB852009 TVX851974:TVX852009 UFT851974:UFT852009 UPP851974:UPP852009 UZL851974:UZL852009 VJH851974:VJH852009 VTD851974:VTD852009 WCZ851974:WCZ852009 WMV851974:WMV852009 WWR851974:WWR852009 AJ917510:AJ917545 KF917510:KF917545 UB917510:UB917545 ADX917510:ADX917545 ANT917510:ANT917545 AXP917510:AXP917545 BHL917510:BHL917545 BRH917510:BRH917545 CBD917510:CBD917545 CKZ917510:CKZ917545 CUV917510:CUV917545 DER917510:DER917545 DON917510:DON917545 DYJ917510:DYJ917545 EIF917510:EIF917545 ESB917510:ESB917545 FBX917510:FBX917545 FLT917510:FLT917545 FVP917510:FVP917545 GFL917510:GFL917545 GPH917510:GPH917545 GZD917510:GZD917545 HIZ917510:HIZ917545 HSV917510:HSV917545 ICR917510:ICR917545 IMN917510:IMN917545 IWJ917510:IWJ917545 JGF917510:JGF917545 JQB917510:JQB917545 JZX917510:JZX917545 KJT917510:KJT917545 KTP917510:KTP917545 LDL917510:LDL917545 LNH917510:LNH917545 LXD917510:LXD917545 MGZ917510:MGZ917545 MQV917510:MQV917545 NAR917510:NAR917545 NKN917510:NKN917545 NUJ917510:NUJ917545 OEF917510:OEF917545 OOB917510:OOB917545 OXX917510:OXX917545 PHT917510:PHT917545 PRP917510:PRP917545 QBL917510:QBL917545 QLH917510:QLH917545 QVD917510:QVD917545 REZ917510:REZ917545 ROV917510:ROV917545 RYR917510:RYR917545 SIN917510:SIN917545 SSJ917510:SSJ917545 TCF917510:TCF917545 TMB917510:TMB917545 TVX917510:TVX917545 UFT917510:UFT917545 UPP917510:UPP917545 UZL917510:UZL917545 VJH917510:VJH917545 VTD917510:VTD917545 WCZ917510:WCZ917545 WMV917510:WMV917545 WWR917510:WWR917545 AJ983046:AJ983081 KF983046:KF983081 UB983046:UB983081 ADX983046:ADX983081 ANT983046:ANT983081 AXP983046:AXP983081 BHL983046:BHL983081 BRH983046:BRH983081 CBD983046:CBD983081 CKZ983046:CKZ983081 CUV983046:CUV983081 DER983046:DER983081 DON983046:DON983081 DYJ983046:DYJ983081 EIF983046:EIF983081 ESB983046:ESB983081 FBX983046:FBX983081 FLT983046:FLT983081 FVP983046:FVP983081 GFL983046:GFL983081 GPH983046:GPH983081 GZD983046:GZD983081 HIZ983046:HIZ983081 HSV983046:HSV983081 ICR983046:ICR983081 IMN983046:IMN983081 IWJ983046:IWJ983081 JGF983046:JGF983081 JQB983046:JQB983081 JZX983046:JZX983081 KJT983046:KJT983081 KTP983046:KTP983081 LDL983046:LDL983081 LNH983046:LNH983081 LXD983046:LXD983081 MGZ983046:MGZ983081 MQV983046:MQV983081 NAR983046:NAR983081 NKN983046:NKN983081 NUJ983046:NUJ983081 OEF983046:OEF983081 OOB983046:OOB983081 OXX983046:OXX983081 PHT983046:PHT983081 PRP983046:PRP983081 QBL983046:QBL983081 QLH983046:QLH983081 QVD983046:QVD983081 REZ983046:REZ983081 ROV983046:ROV983081 RYR983046:RYR983081 SIN983046:SIN983081 SSJ983046:SSJ983081 TCF983046:TCF983081 TMB983046:TMB983081 TVX983046:TVX983081 UFT983046:UFT983081 UPP983046:UPP983081 UZL983046:UZL983081 VJH983046:VJH983081 VTD983046:VTD983081 WCZ983046:WCZ983081 WMV983046:WMV983081 WWR983046:WWR983081 K14:K41 JG14:JG41 TC14:TC41 ACY14:ACY41 AMU14:AMU41 AWQ14:AWQ41 BGM14:BGM41 BQI14:BQI41 CAE14:CAE41 CKA14:CKA41 CTW14:CTW41 DDS14:DDS41 DNO14:DNO41 DXK14:DXK41 EHG14:EHG41 ERC14:ERC41 FAY14:FAY41 FKU14:FKU41 FUQ14:FUQ41 GEM14:GEM41 GOI14:GOI41 GYE14:GYE41 HIA14:HIA41 HRW14:HRW41 IBS14:IBS41 ILO14:ILO41 IVK14:IVK41 JFG14:JFG41 JPC14:JPC41 JYY14:JYY41 KIU14:KIU41 KSQ14:KSQ41 LCM14:LCM41 LMI14:LMI41 LWE14:LWE41 MGA14:MGA41 MPW14:MPW41 MZS14:MZS41 NJO14:NJO41 NTK14:NTK41 ODG14:ODG41 ONC14:ONC41 OWY14:OWY41 PGU14:PGU41 PQQ14:PQQ41 QAM14:QAM41 QKI14:QKI41 QUE14:QUE41 REA14:REA41 RNW14:RNW41 RXS14:RXS41 SHO14:SHO41 SRK14:SRK41 TBG14:TBG41 TLC14:TLC41 TUY14:TUY41 UEU14:UEU41 UOQ14:UOQ41 UYM14:UYM41 VII14:VII41 VSE14:VSE41 WCA14:WCA41 WLW14:WLW41 WVS14:WVS41 K65550:K65577 JG65550:JG65577 TC65550:TC65577 ACY65550:ACY65577 AMU65550:AMU65577 AWQ65550:AWQ65577 BGM65550:BGM65577 BQI65550:BQI65577 CAE65550:CAE65577 CKA65550:CKA65577 CTW65550:CTW65577 DDS65550:DDS65577 DNO65550:DNO65577 DXK65550:DXK65577 EHG65550:EHG65577 ERC65550:ERC65577 FAY65550:FAY65577 FKU65550:FKU65577 FUQ65550:FUQ65577 GEM65550:GEM65577 GOI65550:GOI65577 GYE65550:GYE65577 HIA65550:HIA65577 HRW65550:HRW65577 IBS65550:IBS65577 ILO65550:ILO65577 IVK65550:IVK65577 JFG65550:JFG65577 JPC65550:JPC65577 JYY65550:JYY65577 KIU65550:KIU65577 KSQ65550:KSQ65577 LCM65550:LCM65577 LMI65550:LMI65577 LWE65550:LWE65577 MGA65550:MGA65577 MPW65550:MPW65577 MZS65550:MZS65577 NJO65550:NJO65577 NTK65550:NTK65577 ODG65550:ODG65577 ONC65550:ONC65577 OWY65550:OWY65577 PGU65550:PGU65577 PQQ65550:PQQ65577 QAM65550:QAM65577 QKI65550:QKI65577 QUE65550:QUE65577 REA65550:REA65577 RNW65550:RNW65577 RXS65550:RXS65577 SHO65550:SHO65577 SRK65550:SRK65577 TBG65550:TBG65577 TLC65550:TLC65577 TUY65550:TUY65577 UEU65550:UEU65577 UOQ65550:UOQ65577 UYM65550:UYM65577 VII65550:VII65577 VSE65550:VSE65577 WCA65550:WCA65577 WLW65550:WLW65577 WVS65550:WVS65577 K131086:K131113 JG131086:JG131113 TC131086:TC131113 ACY131086:ACY131113 AMU131086:AMU131113 AWQ131086:AWQ131113 BGM131086:BGM131113 BQI131086:BQI131113 CAE131086:CAE131113 CKA131086:CKA131113 CTW131086:CTW131113 DDS131086:DDS131113 DNO131086:DNO131113 DXK131086:DXK131113 EHG131086:EHG131113 ERC131086:ERC131113 FAY131086:FAY131113 FKU131086:FKU131113 FUQ131086:FUQ131113 GEM131086:GEM131113 GOI131086:GOI131113 GYE131086:GYE131113 HIA131086:HIA131113 HRW131086:HRW131113 IBS131086:IBS131113 ILO131086:ILO131113 IVK131086:IVK131113 JFG131086:JFG131113 JPC131086:JPC131113 JYY131086:JYY131113 KIU131086:KIU131113 KSQ131086:KSQ131113 LCM131086:LCM131113 LMI131086:LMI131113 LWE131086:LWE131113 MGA131086:MGA131113 MPW131086:MPW131113 MZS131086:MZS131113 NJO131086:NJO131113 NTK131086:NTK131113 ODG131086:ODG131113 ONC131086:ONC131113 OWY131086:OWY131113 PGU131086:PGU131113 PQQ131086:PQQ131113 QAM131086:QAM131113 QKI131086:QKI131113 QUE131086:QUE131113 REA131086:REA131113 RNW131086:RNW131113 RXS131086:RXS131113 SHO131086:SHO131113 SRK131086:SRK131113 TBG131086:TBG131113 TLC131086:TLC131113 TUY131086:TUY131113 UEU131086:UEU131113 UOQ131086:UOQ131113 UYM131086:UYM131113 VII131086:VII131113 VSE131086:VSE131113 WCA131086:WCA131113 WLW131086:WLW131113 WVS131086:WVS131113 K196622:K196649 JG196622:JG196649 TC196622:TC196649 ACY196622:ACY196649 AMU196622:AMU196649 AWQ196622:AWQ196649 BGM196622:BGM196649 BQI196622:BQI196649 CAE196622:CAE196649 CKA196622:CKA196649 CTW196622:CTW196649 DDS196622:DDS196649 DNO196622:DNO196649 DXK196622:DXK196649 EHG196622:EHG196649 ERC196622:ERC196649 FAY196622:FAY196649 FKU196622:FKU196649 FUQ196622:FUQ196649 GEM196622:GEM196649 GOI196622:GOI196649 GYE196622:GYE196649 HIA196622:HIA196649 HRW196622:HRW196649 IBS196622:IBS196649 ILO196622:ILO196649 IVK196622:IVK196649 JFG196622:JFG196649 JPC196622:JPC196649 JYY196622:JYY196649 KIU196622:KIU196649 KSQ196622:KSQ196649 LCM196622:LCM196649 LMI196622:LMI196649 LWE196622:LWE196649 MGA196622:MGA196649 MPW196622:MPW196649 MZS196622:MZS196649 NJO196622:NJO196649 NTK196622:NTK196649 ODG196622:ODG196649 ONC196622:ONC196649 OWY196622:OWY196649 PGU196622:PGU196649 PQQ196622:PQQ196649 QAM196622:QAM196649 QKI196622:QKI196649 QUE196622:QUE196649 REA196622:REA196649 RNW196622:RNW196649 RXS196622:RXS196649 SHO196622:SHO196649 SRK196622:SRK196649 TBG196622:TBG196649 TLC196622:TLC196649 TUY196622:TUY196649 UEU196622:UEU196649 UOQ196622:UOQ196649 UYM196622:UYM196649 VII196622:VII196649 VSE196622:VSE196649 WCA196622:WCA196649 WLW196622:WLW196649 WVS196622:WVS196649 K262158:K262185 JG262158:JG262185 TC262158:TC262185 ACY262158:ACY262185 AMU262158:AMU262185 AWQ262158:AWQ262185 BGM262158:BGM262185 BQI262158:BQI262185 CAE262158:CAE262185 CKA262158:CKA262185 CTW262158:CTW262185 DDS262158:DDS262185 DNO262158:DNO262185 DXK262158:DXK262185 EHG262158:EHG262185 ERC262158:ERC262185 FAY262158:FAY262185 FKU262158:FKU262185 FUQ262158:FUQ262185 GEM262158:GEM262185 GOI262158:GOI262185 GYE262158:GYE262185 HIA262158:HIA262185 HRW262158:HRW262185 IBS262158:IBS262185 ILO262158:ILO262185 IVK262158:IVK262185 JFG262158:JFG262185 JPC262158:JPC262185 JYY262158:JYY262185 KIU262158:KIU262185 KSQ262158:KSQ262185 LCM262158:LCM262185 LMI262158:LMI262185 LWE262158:LWE262185 MGA262158:MGA262185 MPW262158:MPW262185 MZS262158:MZS262185 NJO262158:NJO262185 NTK262158:NTK262185 ODG262158:ODG262185 ONC262158:ONC262185 OWY262158:OWY262185 PGU262158:PGU262185 PQQ262158:PQQ262185 QAM262158:QAM262185 QKI262158:QKI262185 QUE262158:QUE262185 REA262158:REA262185 RNW262158:RNW262185 RXS262158:RXS262185 SHO262158:SHO262185 SRK262158:SRK262185 TBG262158:TBG262185 TLC262158:TLC262185 TUY262158:TUY262185 UEU262158:UEU262185 UOQ262158:UOQ262185 UYM262158:UYM262185 VII262158:VII262185 VSE262158:VSE262185 WCA262158:WCA262185 WLW262158:WLW262185 WVS262158:WVS262185 K327694:K327721 JG327694:JG327721 TC327694:TC327721 ACY327694:ACY327721 AMU327694:AMU327721 AWQ327694:AWQ327721 BGM327694:BGM327721 BQI327694:BQI327721 CAE327694:CAE327721 CKA327694:CKA327721 CTW327694:CTW327721 DDS327694:DDS327721 DNO327694:DNO327721 DXK327694:DXK327721 EHG327694:EHG327721 ERC327694:ERC327721 FAY327694:FAY327721 FKU327694:FKU327721 FUQ327694:FUQ327721 GEM327694:GEM327721 GOI327694:GOI327721 GYE327694:GYE327721 HIA327694:HIA327721 HRW327694:HRW327721 IBS327694:IBS327721 ILO327694:ILO327721 IVK327694:IVK327721 JFG327694:JFG327721 JPC327694:JPC327721 JYY327694:JYY327721 KIU327694:KIU327721 KSQ327694:KSQ327721 LCM327694:LCM327721 LMI327694:LMI327721 LWE327694:LWE327721 MGA327694:MGA327721 MPW327694:MPW327721 MZS327694:MZS327721 NJO327694:NJO327721 NTK327694:NTK327721 ODG327694:ODG327721 ONC327694:ONC327721 OWY327694:OWY327721 PGU327694:PGU327721 PQQ327694:PQQ327721 QAM327694:QAM327721 QKI327694:QKI327721 QUE327694:QUE327721 REA327694:REA327721 RNW327694:RNW327721 RXS327694:RXS327721 SHO327694:SHO327721 SRK327694:SRK327721 TBG327694:TBG327721 TLC327694:TLC327721 TUY327694:TUY327721 UEU327694:UEU327721 UOQ327694:UOQ327721 UYM327694:UYM327721 VII327694:VII327721 VSE327694:VSE327721 WCA327694:WCA327721 WLW327694:WLW327721 WVS327694:WVS327721 K393230:K393257 JG393230:JG393257 TC393230:TC393257 ACY393230:ACY393257 AMU393230:AMU393257 AWQ393230:AWQ393257 BGM393230:BGM393257 BQI393230:BQI393257 CAE393230:CAE393257 CKA393230:CKA393257 CTW393230:CTW393257 DDS393230:DDS393257 DNO393230:DNO393257 DXK393230:DXK393257 EHG393230:EHG393257 ERC393230:ERC393257 FAY393230:FAY393257 FKU393230:FKU393257 FUQ393230:FUQ393257 GEM393230:GEM393257 GOI393230:GOI393257 GYE393230:GYE393257 HIA393230:HIA393257 HRW393230:HRW393257 IBS393230:IBS393257 ILO393230:ILO393257 IVK393230:IVK393257 JFG393230:JFG393257 JPC393230:JPC393257 JYY393230:JYY393257 KIU393230:KIU393257 KSQ393230:KSQ393257 LCM393230:LCM393257 LMI393230:LMI393257 LWE393230:LWE393257 MGA393230:MGA393257 MPW393230:MPW393257 MZS393230:MZS393257 NJO393230:NJO393257 NTK393230:NTK393257 ODG393230:ODG393257 ONC393230:ONC393257 OWY393230:OWY393257 PGU393230:PGU393257 PQQ393230:PQQ393257 QAM393230:QAM393257 QKI393230:QKI393257 QUE393230:QUE393257 REA393230:REA393257 RNW393230:RNW393257 RXS393230:RXS393257 SHO393230:SHO393257 SRK393230:SRK393257 TBG393230:TBG393257 TLC393230:TLC393257 TUY393230:TUY393257 UEU393230:UEU393257 UOQ393230:UOQ393257 UYM393230:UYM393257 VII393230:VII393257 VSE393230:VSE393257 WCA393230:WCA393257 WLW393230:WLW393257 WVS393230:WVS393257 K458766:K458793 JG458766:JG458793 TC458766:TC458793 ACY458766:ACY458793 AMU458766:AMU458793 AWQ458766:AWQ458793 BGM458766:BGM458793 BQI458766:BQI458793 CAE458766:CAE458793 CKA458766:CKA458793 CTW458766:CTW458793 DDS458766:DDS458793 DNO458766:DNO458793 DXK458766:DXK458793 EHG458766:EHG458793 ERC458766:ERC458793 FAY458766:FAY458793 FKU458766:FKU458793 FUQ458766:FUQ458793 GEM458766:GEM458793 GOI458766:GOI458793 GYE458766:GYE458793 HIA458766:HIA458793 HRW458766:HRW458793 IBS458766:IBS458793 ILO458766:ILO458793 IVK458766:IVK458793 JFG458766:JFG458793 JPC458766:JPC458793 JYY458766:JYY458793 KIU458766:KIU458793 KSQ458766:KSQ458793 LCM458766:LCM458793 LMI458766:LMI458793 LWE458766:LWE458793 MGA458766:MGA458793 MPW458766:MPW458793 MZS458766:MZS458793 NJO458766:NJO458793 NTK458766:NTK458793 ODG458766:ODG458793 ONC458766:ONC458793 OWY458766:OWY458793 PGU458766:PGU458793 PQQ458766:PQQ458793 QAM458766:QAM458793 QKI458766:QKI458793 QUE458766:QUE458793 REA458766:REA458793 RNW458766:RNW458793 RXS458766:RXS458793 SHO458766:SHO458793 SRK458766:SRK458793 TBG458766:TBG458793 TLC458766:TLC458793 TUY458766:TUY458793 UEU458766:UEU458793 UOQ458766:UOQ458793 UYM458766:UYM458793 VII458766:VII458793 VSE458766:VSE458793 WCA458766:WCA458793 WLW458766:WLW458793 WVS458766:WVS458793 K524302:K524329 JG524302:JG524329 TC524302:TC524329 ACY524302:ACY524329 AMU524302:AMU524329 AWQ524302:AWQ524329 BGM524302:BGM524329 BQI524302:BQI524329 CAE524302:CAE524329 CKA524302:CKA524329 CTW524302:CTW524329 DDS524302:DDS524329 DNO524302:DNO524329 DXK524302:DXK524329 EHG524302:EHG524329 ERC524302:ERC524329 FAY524302:FAY524329 FKU524302:FKU524329 FUQ524302:FUQ524329 GEM524302:GEM524329 GOI524302:GOI524329 GYE524302:GYE524329 HIA524302:HIA524329 HRW524302:HRW524329 IBS524302:IBS524329 ILO524302:ILO524329 IVK524302:IVK524329 JFG524302:JFG524329 JPC524302:JPC524329 JYY524302:JYY524329 KIU524302:KIU524329 KSQ524302:KSQ524329 LCM524302:LCM524329 LMI524302:LMI524329 LWE524302:LWE524329 MGA524302:MGA524329 MPW524302:MPW524329 MZS524302:MZS524329 NJO524302:NJO524329 NTK524302:NTK524329 ODG524302:ODG524329 ONC524302:ONC524329 OWY524302:OWY524329 PGU524302:PGU524329 PQQ524302:PQQ524329 QAM524302:QAM524329 QKI524302:QKI524329 QUE524302:QUE524329 REA524302:REA524329 RNW524302:RNW524329 RXS524302:RXS524329 SHO524302:SHO524329 SRK524302:SRK524329 TBG524302:TBG524329 TLC524302:TLC524329 TUY524302:TUY524329 UEU524302:UEU524329 UOQ524302:UOQ524329 UYM524302:UYM524329 VII524302:VII524329 VSE524302:VSE524329 WCA524302:WCA524329 WLW524302:WLW524329 WVS524302:WVS524329 K589838:K589865 JG589838:JG589865 TC589838:TC589865 ACY589838:ACY589865 AMU589838:AMU589865 AWQ589838:AWQ589865 BGM589838:BGM589865 BQI589838:BQI589865 CAE589838:CAE589865 CKA589838:CKA589865 CTW589838:CTW589865 DDS589838:DDS589865 DNO589838:DNO589865 DXK589838:DXK589865 EHG589838:EHG589865 ERC589838:ERC589865 FAY589838:FAY589865 FKU589838:FKU589865 FUQ589838:FUQ589865 GEM589838:GEM589865 GOI589838:GOI589865 GYE589838:GYE589865 HIA589838:HIA589865 HRW589838:HRW589865 IBS589838:IBS589865 ILO589838:ILO589865 IVK589838:IVK589865 JFG589838:JFG589865 JPC589838:JPC589865 JYY589838:JYY589865 KIU589838:KIU589865 KSQ589838:KSQ589865 LCM589838:LCM589865 LMI589838:LMI589865 LWE589838:LWE589865 MGA589838:MGA589865 MPW589838:MPW589865 MZS589838:MZS589865 NJO589838:NJO589865 NTK589838:NTK589865 ODG589838:ODG589865 ONC589838:ONC589865 OWY589838:OWY589865 PGU589838:PGU589865 PQQ589838:PQQ589865 QAM589838:QAM589865 QKI589838:QKI589865 QUE589838:QUE589865 REA589838:REA589865 RNW589838:RNW589865 RXS589838:RXS589865 SHO589838:SHO589865 SRK589838:SRK589865 TBG589838:TBG589865 TLC589838:TLC589865 TUY589838:TUY589865 UEU589838:UEU589865 UOQ589838:UOQ589865 UYM589838:UYM589865 VII589838:VII589865 VSE589838:VSE589865 WCA589838:WCA589865 WLW589838:WLW589865 WVS589838:WVS589865 K655374:K655401 JG655374:JG655401 TC655374:TC655401 ACY655374:ACY655401 AMU655374:AMU655401 AWQ655374:AWQ655401 BGM655374:BGM655401 BQI655374:BQI655401 CAE655374:CAE655401 CKA655374:CKA655401 CTW655374:CTW655401 DDS655374:DDS655401 DNO655374:DNO655401 DXK655374:DXK655401 EHG655374:EHG655401 ERC655374:ERC655401 FAY655374:FAY655401 FKU655374:FKU655401 FUQ655374:FUQ655401 GEM655374:GEM655401 GOI655374:GOI655401 GYE655374:GYE655401 HIA655374:HIA655401 HRW655374:HRW655401 IBS655374:IBS655401 ILO655374:ILO655401 IVK655374:IVK655401 JFG655374:JFG655401 JPC655374:JPC655401 JYY655374:JYY655401 KIU655374:KIU655401 KSQ655374:KSQ655401 LCM655374:LCM655401 LMI655374:LMI655401 LWE655374:LWE655401 MGA655374:MGA655401 MPW655374:MPW655401 MZS655374:MZS655401 NJO655374:NJO655401 NTK655374:NTK655401 ODG655374:ODG655401 ONC655374:ONC655401 OWY655374:OWY655401 PGU655374:PGU655401 PQQ655374:PQQ655401 QAM655374:QAM655401 QKI655374:QKI655401 QUE655374:QUE655401 REA655374:REA655401 RNW655374:RNW655401 RXS655374:RXS655401 SHO655374:SHO655401 SRK655374:SRK655401 TBG655374:TBG655401 TLC655374:TLC655401 TUY655374:TUY655401 UEU655374:UEU655401 UOQ655374:UOQ655401 UYM655374:UYM655401 VII655374:VII655401 VSE655374:VSE655401 WCA655374:WCA655401 WLW655374:WLW655401 WVS655374:WVS655401 K720910:K720937 JG720910:JG720937 TC720910:TC720937 ACY720910:ACY720937 AMU720910:AMU720937 AWQ720910:AWQ720937 BGM720910:BGM720937 BQI720910:BQI720937 CAE720910:CAE720937 CKA720910:CKA720937 CTW720910:CTW720937 DDS720910:DDS720937 DNO720910:DNO720937 DXK720910:DXK720937 EHG720910:EHG720937 ERC720910:ERC720937 FAY720910:FAY720937 FKU720910:FKU720937 FUQ720910:FUQ720937 GEM720910:GEM720937 GOI720910:GOI720937 GYE720910:GYE720937 HIA720910:HIA720937 HRW720910:HRW720937 IBS720910:IBS720937 ILO720910:ILO720937 IVK720910:IVK720937 JFG720910:JFG720937 JPC720910:JPC720937 JYY720910:JYY720937 KIU720910:KIU720937 KSQ720910:KSQ720937 LCM720910:LCM720937 LMI720910:LMI720937 LWE720910:LWE720937 MGA720910:MGA720937 MPW720910:MPW720937 MZS720910:MZS720937 NJO720910:NJO720937 NTK720910:NTK720937 ODG720910:ODG720937 ONC720910:ONC720937 OWY720910:OWY720937 PGU720910:PGU720937 PQQ720910:PQQ720937 QAM720910:QAM720937 QKI720910:QKI720937 QUE720910:QUE720937 REA720910:REA720937 RNW720910:RNW720937 RXS720910:RXS720937 SHO720910:SHO720937 SRK720910:SRK720937 TBG720910:TBG720937 TLC720910:TLC720937 TUY720910:TUY720937 UEU720910:UEU720937 UOQ720910:UOQ720937 UYM720910:UYM720937 VII720910:VII720937 VSE720910:VSE720937 WCA720910:WCA720937 WLW720910:WLW720937 WVS720910:WVS720937 K786446:K786473 JG786446:JG786473 TC786446:TC786473 ACY786446:ACY786473 AMU786446:AMU786473 AWQ786446:AWQ786473 BGM786446:BGM786473 BQI786446:BQI786473 CAE786446:CAE786473 CKA786446:CKA786473 CTW786446:CTW786473 DDS786446:DDS786473 DNO786446:DNO786473 DXK786446:DXK786473 EHG786446:EHG786473 ERC786446:ERC786473 FAY786446:FAY786473 FKU786446:FKU786473 FUQ786446:FUQ786473 GEM786446:GEM786473 GOI786446:GOI786473 GYE786446:GYE786473 HIA786446:HIA786473 HRW786446:HRW786473 IBS786446:IBS786473 ILO786446:ILO786473 IVK786446:IVK786473 JFG786446:JFG786473 JPC786446:JPC786473 JYY786446:JYY786473 KIU786446:KIU786473 KSQ786446:KSQ786473 LCM786446:LCM786473 LMI786446:LMI786473 LWE786446:LWE786473 MGA786446:MGA786473 MPW786446:MPW786473 MZS786446:MZS786473 NJO786446:NJO786473 NTK786446:NTK786473 ODG786446:ODG786473 ONC786446:ONC786473 OWY786446:OWY786473 PGU786446:PGU786473 PQQ786446:PQQ786473 QAM786446:QAM786473 QKI786446:QKI786473 QUE786446:QUE786473 REA786446:REA786473 RNW786446:RNW786473 RXS786446:RXS786473 SHO786446:SHO786473 SRK786446:SRK786473 TBG786446:TBG786473 TLC786446:TLC786473 TUY786446:TUY786473 UEU786446:UEU786473 UOQ786446:UOQ786473 UYM786446:UYM786473 VII786446:VII786473 VSE786446:VSE786473 WCA786446:WCA786473 WLW786446:WLW786473 WVS786446:WVS786473 K851982:K852009 JG851982:JG852009 TC851982:TC852009 ACY851982:ACY852009 AMU851982:AMU852009 AWQ851982:AWQ852009 BGM851982:BGM852009 BQI851982:BQI852009 CAE851982:CAE852009 CKA851982:CKA852009 CTW851982:CTW852009 DDS851982:DDS852009 DNO851982:DNO852009 DXK851982:DXK852009 EHG851982:EHG852009 ERC851982:ERC852009 FAY851982:FAY852009 FKU851982:FKU852009 FUQ851982:FUQ852009 GEM851982:GEM852009 GOI851982:GOI852009 GYE851982:GYE852009 HIA851982:HIA852009 HRW851982:HRW852009 IBS851982:IBS852009 ILO851982:ILO852009 IVK851982:IVK852009 JFG851982:JFG852009 JPC851982:JPC852009 JYY851982:JYY852009 KIU851982:KIU852009 KSQ851982:KSQ852009 LCM851982:LCM852009 LMI851982:LMI852009 LWE851982:LWE852009 MGA851982:MGA852009 MPW851982:MPW852009 MZS851982:MZS852009 NJO851982:NJO852009 NTK851982:NTK852009 ODG851982:ODG852009 ONC851982:ONC852009 OWY851982:OWY852009 PGU851982:PGU852009 PQQ851982:PQQ852009 QAM851982:QAM852009 QKI851982:QKI852009 QUE851982:QUE852009 REA851982:REA852009 RNW851982:RNW852009 RXS851982:RXS852009 SHO851982:SHO852009 SRK851982:SRK852009 TBG851982:TBG852009 TLC851982:TLC852009 TUY851982:TUY852009 UEU851982:UEU852009 UOQ851982:UOQ852009 UYM851982:UYM852009 VII851982:VII852009 VSE851982:VSE852009 WCA851982:WCA852009 WLW851982:WLW852009 WVS851982:WVS852009 K917518:K917545 JG917518:JG917545 TC917518:TC917545 ACY917518:ACY917545 AMU917518:AMU917545 AWQ917518:AWQ917545 BGM917518:BGM917545 BQI917518:BQI917545 CAE917518:CAE917545 CKA917518:CKA917545 CTW917518:CTW917545 DDS917518:DDS917545 DNO917518:DNO917545 DXK917518:DXK917545 EHG917518:EHG917545 ERC917518:ERC917545 FAY917518:FAY917545 FKU917518:FKU917545 FUQ917518:FUQ917545 GEM917518:GEM917545 GOI917518:GOI917545 GYE917518:GYE917545 HIA917518:HIA917545 HRW917518:HRW917545 IBS917518:IBS917545 ILO917518:ILO917545 IVK917518:IVK917545 JFG917518:JFG917545 JPC917518:JPC917545 JYY917518:JYY917545 KIU917518:KIU917545 KSQ917518:KSQ917545 LCM917518:LCM917545 LMI917518:LMI917545 LWE917518:LWE917545 MGA917518:MGA917545 MPW917518:MPW917545 MZS917518:MZS917545 NJO917518:NJO917545 NTK917518:NTK917545 ODG917518:ODG917545 ONC917518:ONC917545 OWY917518:OWY917545 PGU917518:PGU917545 PQQ917518:PQQ917545 QAM917518:QAM917545 QKI917518:QKI917545 QUE917518:QUE917545 REA917518:REA917545 RNW917518:RNW917545 RXS917518:RXS917545 SHO917518:SHO917545 SRK917518:SRK917545 TBG917518:TBG917545 TLC917518:TLC917545 TUY917518:TUY917545 UEU917518:UEU917545 UOQ917518:UOQ917545 UYM917518:UYM917545 VII917518:VII917545 VSE917518:VSE917545 WCA917518:WCA917545 WLW917518:WLW917545 WVS917518:WVS917545 K983054:K983081 JG983054:JG983081 TC983054:TC983081 ACY983054:ACY983081 AMU983054:AMU983081 AWQ983054:AWQ983081 BGM983054:BGM983081 BQI983054:BQI983081 CAE983054:CAE983081 CKA983054:CKA983081 CTW983054:CTW983081 DDS983054:DDS983081 DNO983054:DNO983081 DXK983054:DXK983081 EHG983054:EHG983081 ERC983054:ERC983081 FAY983054:FAY983081 FKU983054:FKU983081 FUQ983054:FUQ983081 GEM983054:GEM983081 GOI983054:GOI983081 GYE983054:GYE983081 HIA983054:HIA983081 HRW983054:HRW983081 IBS983054:IBS983081 ILO983054:ILO983081 IVK983054:IVK983081 JFG983054:JFG983081 JPC983054:JPC983081 JYY983054:JYY983081 KIU983054:KIU983081 KSQ983054:KSQ983081 LCM983054:LCM983081 LMI983054:LMI983081 LWE983054:LWE983081 MGA983054:MGA983081 MPW983054:MPW983081 MZS983054:MZS983081 NJO983054:NJO983081 NTK983054:NTK983081 ODG983054:ODG983081 ONC983054:ONC983081 OWY983054:OWY983081 PGU983054:PGU983081 PQQ983054:PQQ983081 QAM983054:QAM983081 QKI983054:QKI983081 QUE983054:QUE983081 REA983054:REA983081 RNW983054:RNW983081 RXS983054:RXS983081 SHO983054:SHO983081 SRK983054:SRK983081 TBG983054:TBG983081 TLC983054:TLC983081 TUY983054:TUY983081 UEU983054:UEU983081 UOQ983054:UOQ983081 UYM983054:UYM983081 VII983054:VII983081 VSE983054:VSE983081 WCA983054:WCA983081 WLW983054:WLW983081 WVS983054:WVS983081 N14:N41 JJ14:JJ41 TF14:TF41 ADB14:ADB41 AMX14:AMX41 AWT14:AWT41 BGP14:BGP41 BQL14:BQL41 CAH14:CAH41 CKD14:CKD41 CTZ14:CTZ41 DDV14:DDV41 DNR14:DNR41 DXN14:DXN41 EHJ14:EHJ41 ERF14:ERF41 FBB14:FBB41 FKX14:FKX41 FUT14:FUT41 GEP14:GEP41 GOL14:GOL41 GYH14:GYH41 HID14:HID41 HRZ14:HRZ41 IBV14:IBV41 ILR14:ILR41 IVN14:IVN41 JFJ14:JFJ41 JPF14:JPF41 JZB14:JZB41 KIX14:KIX41 KST14:KST41 LCP14:LCP41 LML14:LML41 LWH14:LWH41 MGD14:MGD41 MPZ14:MPZ41 MZV14:MZV41 NJR14:NJR41 NTN14:NTN41 ODJ14:ODJ41 ONF14:ONF41 OXB14:OXB41 PGX14:PGX41 PQT14:PQT41 QAP14:QAP41 QKL14:QKL41 QUH14:QUH41 RED14:RED41 RNZ14:RNZ41 RXV14:RXV41 SHR14:SHR41 SRN14:SRN41 TBJ14:TBJ41 TLF14:TLF41 TVB14:TVB41 UEX14:UEX41 UOT14:UOT41 UYP14:UYP41 VIL14:VIL41 VSH14:VSH41 WCD14:WCD41 WLZ14:WLZ41 WVV14:WVV41 N65550:N65577 JJ65550:JJ65577 TF65550:TF65577 ADB65550:ADB65577 AMX65550:AMX65577 AWT65550:AWT65577 BGP65550:BGP65577 BQL65550:BQL65577 CAH65550:CAH65577 CKD65550:CKD65577 CTZ65550:CTZ65577 DDV65550:DDV65577 DNR65550:DNR65577 DXN65550:DXN65577 EHJ65550:EHJ65577 ERF65550:ERF65577 FBB65550:FBB65577 FKX65550:FKX65577 FUT65550:FUT65577 GEP65550:GEP65577 GOL65550:GOL65577 GYH65550:GYH65577 HID65550:HID65577 HRZ65550:HRZ65577 IBV65550:IBV65577 ILR65550:ILR65577 IVN65550:IVN65577 JFJ65550:JFJ65577 JPF65550:JPF65577 JZB65550:JZB65577 KIX65550:KIX65577 KST65550:KST65577 LCP65550:LCP65577 LML65550:LML65577 LWH65550:LWH65577 MGD65550:MGD65577 MPZ65550:MPZ65577 MZV65550:MZV65577 NJR65550:NJR65577 NTN65550:NTN65577 ODJ65550:ODJ65577 ONF65550:ONF65577 OXB65550:OXB65577 PGX65550:PGX65577 PQT65550:PQT65577 QAP65550:QAP65577 QKL65550:QKL65577 QUH65550:QUH65577 RED65550:RED65577 RNZ65550:RNZ65577 RXV65550:RXV65577 SHR65550:SHR65577 SRN65550:SRN65577 TBJ65550:TBJ65577 TLF65550:TLF65577 TVB65550:TVB65577 UEX65550:UEX65577 UOT65550:UOT65577 UYP65550:UYP65577 VIL65550:VIL65577 VSH65550:VSH65577 WCD65550:WCD65577 WLZ65550:WLZ65577 WVV65550:WVV65577 N131086:N131113 JJ131086:JJ131113 TF131086:TF131113 ADB131086:ADB131113 AMX131086:AMX131113 AWT131086:AWT131113 BGP131086:BGP131113 BQL131086:BQL131113 CAH131086:CAH131113 CKD131086:CKD131113 CTZ131086:CTZ131113 DDV131086:DDV131113 DNR131086:DNR131113 DXN131086:DXN131113 EHJ131086:EHJ131113 ERF131086:ERF131113 FBB131086:FBB131113 FKX131086:FKX131113 FUT131086:FUT131113 GEP131086:GEP131113 GOL131086:GOL131113 GYH131086:GYH131113 HID131086:HID131113 HRZ131086:HRZ131113 IBV131086:IBV131113 ILR131086:ILR131113 IVN131086:IVN131113 JFJ131086:JFJ131113 JPF131086:JPF131113 JZB131086:JZB131113 KIX131086:KIX131113 KST131086:KST131113 LCP131086:LCP131113 LML131086:LML131113 LWH131086:LWH131113 MGD131086:MGD131113 MPZ131086:MPZ131113 MZV131086:MZV131113 NJR131086:NJR131113 NTN131086:NTN131113 ODJ131086:ODJ131113 ONF131086:ONF131113 OXB131086:OXB131113 PGX131086:PGX131113 PQT131086:PQT131113 QAP131086:QAP131113 QKL131086:QKL131113 QUH131086:QUH131113 RED131086:RED131113 RNZ131086:RNZ131113 RXV131086:RXV131113 SHR131086:SHR131113 SRN131086:SRN131113 TBJ131086:TBJ131113 TLF131086:TLF131113 TVB131086:TVB131113 UEX131086:UEX131113 UOT131086:UOT131113 UYP131086:UYP131113 VIL131086:VIL131113 VSH131086:VSH131113 WCD131086:WCD131113 WLZ131086:WLZ131113 WVV131086:WVV131113 N196622:N196649 JJ196622:JJ196649 TF196622:TF196649 ADB196622:ADB196649 AMX196622:AMX196649 AWT196622:AWT196649 BGP196622:BGP196649 BQL196622:BQL196649 CAH196622:CAH196649 CKD196622:CKD196649 CTZ196622:CTZ196649 DDV196622:DDV196649 DNR196622:DNR196649 DXN196622:DXN196649 EHJ196622:EHJ196649 ERF196622:ERF196649 FBB196622:FBB196649 FKX196622:FKX196649 FUT196622:FUT196649 GEP196622:GEP196649 GOL196622:GOL196649 GYH196622:GYH196649 HID196622:HID196649 HRZ196622:HRZ196649 IBV196622:IBV196649 ILR196622:ILR196649 IVN196622:IVN196649 JFJ196622:JFJ196649 JPF196622:JPF196649 JZB196622:JZB196649 KIX196622:KIX196649 KST196622:KST196649 LCP196622:LCP196649 LML196622:LML196649 LWH196622:LWH196649 MGD196622:MGD196649 MPZ196622:MPZ196649 MZV196622:MZV196649 NJR196622:NJR196649 NTN196622:NTN196649 ODJ196622:ODJ196649 ONF196622:ONF196649 OXB196622:OXB196649 PGX196622:PGX196649 PQT196622:PQT196649 QAP196622:QAP196649 QKL196622:QKL196649 QUH196622:QUH196649 RED196622:RED196649 RNZ196622:RNZ196649 RXV196622:RXV196649 SHR196622:SHR196649 SRN196622:SRN196649 TBJ196622:TBJ196649 TLF196622:TLF196649 TVB196622:TVB196649 UEX196622:UEX196649 UOT196622:UOT196649 UYP196622:UYP196649 VIL196622:VIL196649 VSH196622:VSH196649 WCD196622:WCD196649 WLZ196622:WLZ196649 WVV196622:WVV196649 N262158:N262185 JJ262158:JJ262185 TF262158:TF262185 ADB262158:ADB262185 AMX262158:AMX262185 AWT262158:AWT262185 BGP262158:BGP262185 BQL262158:BQL262185 CAH262158:CAH262185 CKD262158:CKD262185 CTZ262158:CTZ262185 DDV262158:DDV262185 DNR262158:DNR262185 DXN262158:DXN262185 EHJ262158:EHJ262185 ERF262158:ERF262185 FBB262158:FBB262185 FKX262158:FKX262185 FUT262158:FUT262185 GEP262158:GEP262185 GOL262158:GOL262185 GYH262158:GYH262185 HID262158:HID262185 HRZ262158:HRZ262185 IBV262158:IBV262185 ILR262158:ILR262185 IVN262158:IVN262185 JFJ262158:JFJ262185 JPF262158:JPF262185 JZB262158:JZB262185 KIX262158:KIX262185 KST262158:KST262185 LCP262158:LCP262185 LML262158:LML262185 LWH262158:LWH262185 MGD262158:MGD262185 MPZ262158:MPZ262185 MZV262158:MZV262185 NJR262158:NJR262185 NTN262158:NTN262185 ODJ262158:ODJ262185 ONF262158:ONF262185 OXB262158:OXB262185 PGX262158:PGX262185 PQT262158:PQT262185 QAP262158:QAP262185 QKL262158:QKL262185 QUH262158:QUH262185 RED262158:RED262185 RNZ262158:RNZ262185 RXV262158:RXV262185 SHR262158:SHR262185 SRN262158:SRN262185 TBJ262158:TBJ262185 TLF262158:TLF262185 TVB262158:TVB262185 UEX262158:UEX262185 UOT262158:UOT262185 UYP262158:UYP262185 VIL262158:VIL262185 VSH262158:VSH262185 WCD262158:WCD262185 WLZ262158:WLZ262185 WVV262158:WVV262185 N327694:N327721 JJ327694:JJ327721 TF327694:TF327721 ADB327694:ADB327721 AMX327694:AMX327721 AWT327694:AWT327721 BGP327694:BGP327721 BQL327694:BQL327721 CAH327694:CAH327721 CKD327694:CKD327721 CTZ327694:CTZ327721 DDV327694:DDV327721 DNR327694:DNR327721 DXN327694:DXN327721 EHJ327694:EHJ327721 ERF327694:ERF327721 FBB327694:FBB327721 FKX327694:FKX327721 FUT327694:FUT327721 GEP327694:GEP327721 GOL327694:GOL327721 GYH327694:GYH327721 HID327694:HID327721 HRZ327694:HRZ327721 IBV327694:IBV327721 ILR327694:ILR327721 IVN327694:IVN327721 JFJ327694:JFJ327721 JPF327694:JPF327721 JZB327694:JZB327721 KIX327694:KIX327721 KST327694:KST327721 LCP327694:LCP327721 LML327694:LML327721 LWH327694:LWH327721 MGD327694:MGD327721 MPZ327694:MPZ327721 MZV327694:MZV327721 NJR327694:NJR327721 NTN327694:NTN327721 ODJ327694:ODJ327721 ONF327694:ONF327721 OXB327694:OXB327721 PGX327694:PGX327721 PQT327694:PQT327721 QAP327694:QAP327721 QKL327694:QKL327721 QUH327694:QUH327721 RED327694:RED327721 RNZ327694:RNZ327721 RXV327694:RXV327721 SHR327694:SHR327721 SRN327694:SRN327721 TBJ327694:TBJ327721 TLF327694:TLF327721 TVB327694:TVB327721 UEX327694:UEX327721 UOT327694:UOT327721 UYP327694:UYP327721 VIL327694:VIL327721 VSH327694:VSH327721 WCD327694:WCD327721 WLZ327694:WLZ327721 WVV327694:WVV327721 N393230:N393257 JJ393230:JJ393257 TF393230:TF393257 ADB393230:ADB393257 AMX393230:AMX393257 AWT393230:AWT393257 BGP393230:BGP393257 BQL393230:BQL393257 CAH393230:CAH393257 CKD393230:CKD393257 CTZ393230:CTZ393257 DDV393230:DDV393257 DNR393230:DNR393257 DXN393230:DXN393257 EHJ393230:EHJ393257 ERF393230:ERF393257 FBB393230:FBB393257 FKX393230:FKX393257 FUT393230:FUT393257 GEP393230:GEP393257 GOL393230:GOL393257 GYH393230:GYH393257 HID393230:HID393257 HRZ393230:HRZ393257 IBV393230:IBV393257 ILR393230:ILR393257 IVN393230:IVN393257 JFJ393230:JFJ393257 JPF393230:JPF393257 JZB393230:JZB393257 KIX393230:KIX393257 KST393230:KST393257 LCP393230:LCP393257 LML393230:LML393257 LWH393230:LWH393257 MGD393230:MGD393257 MPZ393230:MPZ393257 MZV393230:MZV393257 NJR393230:NJR393257 NTN393230:NTN393257 ODJ393230:ODJ393257 ONF393230:ONF393257 OXB393230:OXB393257 PGX393230:PGX393257 PQT393230:PQT393257 QAP393230:QAP393257 QKL393230:QKL393257 QUH393230:QUH393257 RED393230:RED393257 RNZ393230:RNZ393257 RXV393230:RXV393257 SHR393230:SHR393257 SRN393230:SRN393257 TBJ393230:TBJ393257 TLF393230:TLF393257 TVB393230:TVB393257 UEX393230:UEX393257 UOT393230:UOT393257 UYP393230:UYP393257 VIL393230:VIL393257 VSH393230:VSH393257 WCD393230:WCD393257 WLZ393230:WLZ393257 WVV393230:WVV393257 N458766:N458793 JJ458766:JJ458793 TF458766:TF458793 ADB458766:ADB458793 AMX458766:AMX458793 AWT458766:AWT458793 BGP458766:BGP458793 BQL458766:BQL458793 CAH458766:CAH458793 CKD458766:CKD458793 CTZ458766:CTZ458793 DDV458766:DDV458793 DNR458766:DNR458793 DXN458766:DXN458793 EHJ458766:EHJ458793 ERF458766:ERF458793 FBB458766:FBB458793 FKX458766:FKX458793 FUT458766:FUT458793 GEP458766:GEP458793 GOL458766:GOL458793 GYH458766:GYH458793 HID458766:HID458793 HRZ458766:HRZ458793 IBV458766:IBV458793 ILR458766:ILR458793 IVN458766:IVN458793 JFJ458766:JFJ458793 JPF458766:JPF458793 JZB458766:JZB458793 KIX458766:KIX458793 KST458766:KST458793 LCP458766:LCP458793 LML458766:LML458793 LWH458766:LWH458793 MGD458766:MGD458793 MPZ458766:MPZ458793 MZV458766:MZV458793 NJR458766:NJR458793 NTN458766:NTN458793 ODJ458766:ODJ458793 ONF458766:ONF458793 OXB458766:OXB458793 PGX458766:PGX458793 PQT458766:PQT458793 QAP458766:QAP458793 QKL458766:QKL458793 QUH458766:QUH458793 RED458766:RED458793 RNZ458766:RNZ458793 RXV458766:RXV458793 SHR458766:SHR458793 SRN458766:SRN458793 TBJ458766:TBJ458793 TLF458766:TLF458793 TVB458766:TVB458793 UEX458766:UEX458793 UOT458766:UOT458793 UYP458766:UYP458793 VIL458766:VIL458793 VSH458766:VSH458793 WCD458766:WCD458793 WLZ458766:WLZ458793 WVV458766:WVV458793 N524302:N524329 JJ524302:JJ524329 TF524302:TF524329 ADB524302:ADB524329 AMX524302:AMX524329 AWT524302:AWT524329 BGP524302:BGP524329 BQL524302:BQL524329 CAH524302:CAH524329 CKD524302:CKD524329 CTZ524302:CTZ524329 DDV524302:DDV524329 DNR524302:DNR524329 DXN524302:DXN524329 EHJ524302:EHJ524329 ERF524302:ERF524329 FBB524302:FBB524329 FKX524302:FKX524329 FUT524302:FUT524329 GEP524302:GEP524329 GOL524302:GOL524329 GYH524302:GYH524329 HID524302:HID524329 HRZ524302:HRZ524329 IBV524302:IBV524329 ILR524302:ILR524329 IVN524302:IVN524329 JFJ524302:JFJ524329 JPF524302:JPF524329 JZB524302:JZB524329 KIX524302:KIX524329 KST524302:KST524329 LCP524302:LCP524329 LML524302:LML524329 LWH524302:LWH524329 MGD524302:MGD524329 MPZ524302:MPZ524329 MZV524302:MZV524329 NJR524302:NJR524329 NTN524302:NTN524329 ODJ524302:ODJ524329 ONF524302:ONF524329 OXB524302:OXB524329 PGX524302:PGX524329 PQT524302:PQT524329 QAP524302:QAP524329 QKL524302:QKL524329 QUH524302:QUH524329 RED524302:RED524329 RNZ524302:RNZ524329 RXV524302:RXV524329 SHR524302:SHR524329 SRN524302:SRN524329 TBJ524302:TBJ524329 TLF524302:TLF524329 TVB524302:TVB524329 UEX524302:UEX524329 UOT524302:UOT524329 UYP524302:UYP524329 VIL524302:VIL524329 VSH524302:VSH524329 WCD524302:WCD524329 WLZ524302:WLZ524329 WVV524302:WVV524329 N589838:N589865 JJ589838:JJ589865 TF589838:TF589865 ADB589838:ADB589865 AMX589838:AMX589865 AWT589838:AWT589865 BGP589838:BGP589865 BQL589838:BQL589865 CAH589838:CAH589865 CKD589838:CKD589865 CTZ589838:CTZ589865 DDV589838:DDV589865 DNR589838:DNR589865 DXN589838:DXN589865 EHJ589838:EHJ589865 ERF589838:ERF589865 FBB589838:FBB589865 FKX589838:FKX589865 FUT589838:FUT589865 GEP589838:GEP589865 GOL589838:GOL589865 GYH589838:GYH589865 HID589838:HID589865 HRZ589838:HRZ589865 IBV589838:IBV589865 ILR589838:ILR589865 IVN589838:IVN589865 JFJ589838:JFJ589865 JPF589838:JPF589865 JZB589838:JZB589865 KIX589838:KIX589865 KST589838:KST589865 LCP589838:LCP589865 LML589838:LML589865 LWH589838:LWH589865 MGD589838:MGD589865 MPZ589838:MPZ589865 MZV589838:MZV589865 NJR589838:NJR589865 NTN589838:NTN589865 ODJ589838:ODJ589865 ONF589838:ONF589865 OXB589838:OXB589865 PGX589838:PGX589865 PQT589838:PQT589865 QAP589838:QAP589865 QKL589838:QKL589865 QUH589838:QUH589865 RED589838:RED589865 RNZ589838:RNZ589865 RXV589838:RXV589865 SHR589838:SHR589865 SRN589838:SRN589865 TBJ589838:TBJ589865 TLF589838:TLF589865 TVB589838:TVB589865 UEX589838:UEX589865 UOT589838:UOT589865 UYP589838:UYP589865 VIL589838:VIL589865 VSH589838:VSH589865 WCD589838:WCD589865 WLZ589838:WLZ589865 WVV589838:WVV589865 N655374:N655401 JJ655374:JJ655401 TF655374:TF655401 ADB655374:ADB655401 AMX655374:AMX655401 AWT655374:AWT655401 BGP655374:BGP655401 BQL655374:BQL655401 CAH655374:CAH655401 CKD655374:CKD655401 CTZ655374:CTZ655401 DDV655374:DDV655401 DNR655374:DNR655401 DXN655374:DXN655401 EHJ655374:EHJ655401 ERF655374:ERF655401 FBB655374:FBB655401 FKX655374:FKX655401 FUT655374:FUT655401 GEP655374:GEP655401 GOL655374:GOL655401 GYH655374:GYH655401 HID655374:HID655401 HRZ655374:HRZ655401 IBV655374:IBV655401 ILR655374:ILR655401 IVN655374:IVN655401 JFJ655374:JFJ655401 JPF655374:JPF655401 JZB655374:JZB655401 KIX655374:KIX655401 KST655374:KST655401 LCP655374:LCP655401 LML655374:LML655401 LWH655374:LWH655401 MGD655374:MGD655401 MPZ655374:MPZ655401 MZV655374:MZV655401 NJR655374:NJR655401 NTN655374:NTN655401 ODJ655374:ODJ655401 ONF655374:ONF655401 OXB655374:OXB655401 PGX655374:PGX655401 PQT655374:PQT655401 QAP655374:QAP655401 QKL655374:QKL655401 QUH655374:QUH655401 RED655374:RED655401 RNZ655374:RNZ655401 RXV655374:RXV655401 SHR655374:SHR655401 SRN655374:SRN655401 TBJ655374:TBJ655401 TLF655374:TLF655401 TVB655374:TVB655401 UEX655374:UEX655401 UOT655374:UOT655401 UYP655374:UYP655401 VIL655374:VIL655401 VSH655374:VSH655401 WCD655374:WCD655401 WLZ655374:WLZ655401 WVV655374:WVV655401 N720910:N720937 JJ720910:JJ720937 TF720910:TF720937 ADB720910:ADB720937 AMX720910:AMX720937 AWT720910:AWT720937 BGP720910:BGP720937 BQL720910:BQL720937 CAH720910:CAH720937 CKD720910:CKD720937 CTZ720910:CTZ720937 DDV720910:DDV720937 DNR720910:DNR720937 DXN720910:DXN720937 EHJ720910:EHJ720937 ERF720910:ERF720937 FBB720910:FBB720937 FKX720910:FKX720937 FUT720910:FUT720937 GEP720910:GEP720937 GOL720910:GOL720937 GYH720910:GYH720937 HID720910:HID720937 HRZ720910:HRZ720937 IBV720910:IBV720937 ILR720910:ILR720937 IVN720910:IVN720937 JFJ720910:JFJ720937 JPF720910:JPF720937 JZB720910:JZB720937 KIX720910:KIX720937 KST720910:KST720937 LCP720910:LCP720937 LML720910:LML720937 LWH720910:LWH720937 MGD720910:MGD720937 MPZ720910:MPZ720937 MZV720910:MZV720937 NJR720910:NJR720937 NTN720910:NTN720937 ODJ720910:ODJ720937 ONF720910:ONF720937 OXB720910:OXB720937 PGX720910:PGX720937 PQT720910:PQT720937 QAP720910:QAP720937 QKL720910:QKL720937 QUH720910:QUH720937 RED720910:RED720937 RNZ720910:RNZ720937 RXV720910:RXV720937 SHR720910:SHR720937 SRN720910:SRN720937 TBJ720910:TBJ720937 TLF720910:TLF720937 TVB720910:TVB720937 UEX720910:UEX720937 UOT720910:UOT720937 UYP720910:UYP720937 VIL720910:VIL720937 VSH720910:VSH720937 WCD720910:WCD720937 WLZ720910:WLZ720937 WVV720910:WVV720937 N786446:N786473 JJ786446:JJ786473 TF786446:TF786473 ADB786446:ADB786473 AMX786446:AMX786473 AWT786446:AWT786473 BGP786446:BGP786473 BQL786446:BQL786473 CAH786446:CAH786473 CKD786446:CKD786473 CTZ786446:CTZ786473 DDV786446:DDV786473 DNR786446:DNR786473 DXN786446:DXN786473 EHJ786446:EHJ786473 ERF786446:ERF786473 FBB786446:FBB786473 FKX786446:FKX786473 FUT786446:FUT786473 GEP786446:GEP786473 GOL786446:GOL786473 GYH786446:GYH786473 HID786446:HID786473 HRZ786446:HRZ786473 IBV786446:IBV786473 ILR786446:ILR786473 IVN786446:IVN786473 JFJ786446:JFJ786473 JPF786446:JPF786473 JZB786446:JZB786473 KIX786446:KIX786473 KST786446:KST786473 LCP786446:LCP786473 LML786446:LML786473 LWH786446:LWH786473 MGD786446:MGD786473 MPZ786446:MPZ786473 MZV786446:MZV786473 NJR786446:NJR786473 NTN786446:NTN786473 ODJ786446:ODJ786473 ONF786446:ONF786473 OXB786446:OXB786473 PGX786446:PGX786473 PQT786446:PQT786473 QAP786446:QAP786473 QKL786446:QKL786473 QUH786446:QUH786473 RED786446:RED786473 RNZ786446:RNZ786473 RXV786446:RXV786473 SHR786446:SHR786473 SRN786446:SRN786473 TBJ786446:TBJ786473 TLF786446:TLF786473 TVB786446:TVB786473 UEX786446:UEX786473 UOT786446:UOT786473 UYP786446:UYP786473 VIL786446:VIL786473 VSH786446:VSH786473 WCD786446:WCD786473 WLZ786446:WLZ786473 WVV786446:WVV786473 N851982:N852009 JJ851982:JJ852009 TF851982:TF852009 ADB851982:ADB852009 AMX851982:AMX852009 AWT851982:AWT852009 BGP851982:BGP852009 BQL851982:BQL852009 CAH851982:CAH852009 CKD851982:CKD852009 CTZ851982:CTZ852009 DDV851982:DDV852009 DNR851982:DNR852009 DXN851982:DXN852009 EHJ851982:EHJ852009 ERF851982:ERF852009 FBB851982:FBB852009 FKX851982:FKX852009 FUT851982:FUT852009 GEP851982:GEP852009 GOL851982:GOL852009 GYH851982:GYH852009 HID851982:HID852009 HRZ851982:HRZ852009 IBV851982:IBV852009 ILR851982:ILR852009 IVN851982:IVN852009 JFJ851982:JFJ852009 JPF851982:JPF852009 JZB851982:JZB852009 KIX851982:KIX852009 KST851982:KST852009 LCP851982:LCP852009 LML851982:LML852009 LWH851982:LWH852009 MGD851982:MGD852009 MPZ851982:MPZ852009 MZV851982:MZV852009 NJR851982:NJR852009 NTN851982:NTN852009 ODJ851982:ODJ852009 ONF851982:ONF852009 OXB851982:OXB852009 PGX851982:PGX852009 PQT851982:PQT852009 QAP851982:QAP852009 QKL851982:QKL852009 QUH851982:QUH852009 RED851982:RED852009 RNZ851982:RNZ852009 RXV851982:RXV852009 SHR851982:SHR852009 SRN851982:SRN852009 TBJ851982:TBJ852009 TLF851982:TLF852009 TVB851982:TVB852009 UEX851982:UEX852009 UOT851982:UOT852009 UYP851982:UYP852009 VIL851982:VIL852009 VSH851982:VSH852009 WCD851982:WCD852009 WLZ851982:WLZ852009 WVV851982:WVV852009 N917518:N917545 JJ917518:JJ917545 TF917518:TF917545 ADB917518:ADB917545 AMX917518:AMX917545 AWT917518:AWT917545 BGP917518:BGP917545 BQL917518:BQL917545 CAH917518:CAH917545 CKD917518:CKD917545 CTZ917518:CTZ917545 DDV917518:DDV917545 DNR917518:DNR917545 DXN917518:DXN917545 EHJ917518:EHJ917545 ERF917518:ERF917545 FBB917518:FBB917545 FKX917518:FKX917545 FUT917518:FUT917545 GEP917518:GEP917545 GOL917518:GOL917545 GYH917518:GYH917545 HID917518:HID917545 HRZ917518:HRZ917545 IBV917518:IBV917545 ILR917518:ILR917545 IVN917518:IVN917545 JFJ917518:JFJ917545 JPF917518:JPF917545 JZB917518:JZB917545 KIX917518:KIX917545 KST917518:KST917545 LCP917518:LCP917545 LML917518:LML917545 LWH917518:LWH917545 MGD917518:MGD917545 MPZ917518:MPZ917545 MZV917518:MZV917545 NJR917518:NJR917545 NTN917518:NTN917545 ODJ917518:ODJ917545 ONF917518:ONF917545 OXB917518:OXB917545 PGX917518:PGX917545 PQT917518:PQT917545 QAP917518:QAP917545 QKL917518:QKL917545 QUH917518:QUH917545 RED917518:RED917545 RNZ917518:RNZ917545 RXV917518:RXV917545 SHR917518:SHR917545 SRN917518:SRN917545 TBJ917518:TBJ917545 TLF917518:TLF917545 TVB917518:TVB917545 UEX917518:UEX917545 UOT917518:UOT917545 UYP917518:UYP917545 VIL917518:VIL917545 VSH917518:VSH917545 WCD917518:WCD917545 WLZ917518:WLZ917545 WVV917518:WVV917545 N983054:N983081 JJ983054:JJ983081 TF983054:TF983081 ADB983054:ADB983081 AMX983054:AMX983081 AWT983054:AWT983081 BGP983054:BGP983081 BQL983054:BQL983081 CAH983054:CAH983081 CKD983054:CKD983081 CTZ983054:CTZ983081 DDV983054:DDV983081 DNR983054:DNR983081 DXN983054:DXN983081 EHJ983054:EHJ983081 ERF983054:ERF983081 FBB983054:FBB983081 FKX983054:FKX983081 FUT983054:FUT983081 GEP983054:GEP983081 GOL983054:GOL983081 GYH983054:GYH983081 HID983054:HID983081 HRZ983054:HRZ983081 IBV983054:IBV983081 ILR983054:ILR983081 IVN983054:IVN983081 JFJ983054:JFJ983081 JPF983054:JPF983081 JZB983054:JZB983081 KIX983054:KIX983081 KST983054:KST983081 LCP983054:LCP983081 LML983054:LML983081 LWH983054:LWH983081 MGD983054:MGD983081 MPZ983054:MPZ983081 MZV983054:MZV983081 NJR983054:NJR983081 NTN983054:NTN983081 ODJ983054:ODJ983081 ONF983054:ONF983081 OXB983054:OXB983081 PGX983054:PGX983081 PQT983054:PQT983081 QAP983054:QAP983081 QKL983054:QKL983081 QUH983054:QUH983081 RED983054:RED983081 RNZ983054:RNZ983081 RXV983054:RXV983081 SHR983054:SHR983081 SRN983054:SRN983081 TBJ983054:TBJ983081 TLF983054:TLF983081 TVB983054:TVB983081 UEX983054:UEX983081 UOT983054:UOT983081 UYP983054:UYP983081 VIL983054:VIL983081 VSH983054:VSH983081 WCD983054:WCD983081 WLZ983054:WLZ983081 WVV983054:WVV983081 Q14:Q20 JM14:JM20 TI14:TI20 ADE14:ADE20 ANA14:ANA20 AWW14:AWW20 BGS14:BGS20 BQO14:BQO20 CAK14:CAK20 CKG14:CKG20 CUC14:CUC20 DDY14:DDY20 DNU14:DNU20 DXQ14:DXQ20 EHM14:EHM20 ERI14:ERI20 FBE14:FBE20 FLA14:FLA20 FUW14:FUW20 GES14:GES20 GOO14:GOO20 GYK14:GYK20 HIG14:HIG20 HSC14:HSC20 IBY14:IBY20 ILU14:ILU20 IVQ14:IVQ20 JFM14:JFM20 JPI14:JPI20 JZE14:JZE20 KJA14:KJA20 KSW14:KSW20 LCS14:LCS20 LMO14:LMO20 LWK14:LWK20 MGG14:MGG20 MQC14:MQC20 MZY14:MZY20 NJU14:NJU20 NTQ14:NTQ20 ODM14:ODM20 ONI14:ONI20 OXE14:OXE20 PHA14:PHA20 PQW14:PQW20 QAS14:QAS20 QKO14:QKO20 QUK14:QUK20 REG14:REG20 ROC14:ROC20 RXY14:RXY20 SHU14:SHU20 SRQ14:SRQ20 TBM14:TBM20 TLI14:TLI20 TVE14:TVE20 UFA14:UFA20 UOW14:UOW20 UYS14:UYS20 VIO14:VIO20 VSK14:VSK20 WCG14:WCG20 WMC14:WMC20 WVY14:WVY20 Q65550:Q65556 JM65550:JM65556 TI65550:TI65556 ADE65550:ADE65556 ANA65550:ANA65556 AWW65550:AWW65556 BGS65550:BGS65556 BQO65550:BQO65556 CAK65550:CAK65556 CKG65550:CKG65556 CUC65550:CUC65556 DDY65550:DDY65556 DNU65550:DNU65556 DXQ65550:DXQ65556 EHM65550:EHM65556 ERI65550:ERI65556 FBE65550:FBE65556 FLA65550:FLA65556 FUW65550:FUW65556 GES65550:GES65556 GOO65550:GOO65556 GYK65550:GYK65556 HIG65550:HIG65556 HSC65550:HSC65556 IBY65550:IBY65556 ILU65550:ILU65556 IVQ65550:IVQ65556 JFM65550:JFM65556 JPI65550:JPI65556 JZE65550:JZE65556 KJA65550:KJA65556 KSW65550:KSW65556 LCS65550:LCS65556 LMO65550:LMO65556 LWK65550:LWK65556 MGG65550:MGG65556 MQC65550:MQC65556 MZY65550:MZY65556 NJU65550:NJU65556 NTQ65550:NTQ65556 ODM65550:ODM65556 ONI65550:ONI65556 OXE65550:OXE65556 PHA65550:PHA65556 PQW65550:PQW65556 QAS65550:QAS65556 QKO65550:QKO65556 QUK65550:QUK65556 REG65550:REG65556 ROC65550:ROC65556 RXY65550:RXY65556 SHU65550:SHU65556 SRQ65550:SRQ65556 TBM65550:TBM65556 TLI65550:TLI65556 TVE65550:TVE65556 UFA65550:UFA65556 UOW65550:UOW65556 UYS65550:UYS65556 VIO65550:VIO65556 VSK65550:VSK65556 WCG65550:WCG65556 WMC65550:WMC65556 WVY65550:WVY65556 Q131086:Q131092 JM131086:JM131092 TI131086:TI131092 ADE131086:ADE131092 ANA131086:ANA131092 AWW131086:AWW131092 BGS131086:BGS131092 BQO131086:BQO131092 CAK131086:CAK131092 CKG131086:CKG131092 CUC131086:CUC131092 DDY131086:DDY131092 DNU131086:DNU131092 DXQ131086:DXQ131092 EHM131086:EHM131092 ERI131086:ERI131092 FBE131086:FBE131092 FLA131086:FLA131092 FUW131086:FUW131092 GES131086:GES131092 GOO131086:GOO131092 GYK131086:GYK131092 HIG131086:HIG131092 HSC131086:HSC131092 IBY131086:IBY131092 ILU131086:ILU131092 IVQ131086:IVQ131092 JFM131086:JFM131092 JPI131086:JPI131092 JZE131086:JZE131092 KJA131086:KJA131092 KSW131086:KSW131092 LCS131086:LCS131092 LMO131086:LMO131092 LWK131086:LWK131092 MGG131086:MGG131092 MQC131086:MQC131092 MZY131086:MZY131092 NJU131086:NJU131092 NTQ131086:NTQ131092 ODM131086:ODM131092 ONI131086:ONI131092 OXE131086:OXE131092 PHA131086:PHA131092 PQW131086:PQW131092 QAS131086:QAS131092 QKO131086:QKO131092 QUK131086:QUK131092 REG131086:REG131092 ROC131086:ROC131092 RXY131086:RXY131092 SHU131086:SHU131092 SRQ131086:SRQ131092 TBM131086:TBM131092 TLI131086:TLI131092 TVE131086:TVE131092 UFA131086:UFA131092 UOW131086:UOW131092 UYS131086:UYS131092 VIO131086:VIO131092 VSK131086:VSK131092 WCG131086:WCG131092 WMC131086:WMC131092 WVY131086:WVY131092 Q196622:Q196628 JM196622:JM196628 TI196622:TI196628 ADE196622:ADE196628 ANA196622:ANA196628 AWW196622:AWW196628 BGS196622:BGS196628 BQO196622:BQO196628 CAK196622:CAK196628 CKG196622:CKG196628 CUC196622:CUC196628 DDY196622:DDY196628 DNU196622:DNU196628 DXQ196622:DXQ196628 EHM196622:EHM196628 ERI196622:ERI196628 FBE196622:FBE196628 FLA196622:FLA196628 FUW196622:FUW196628 GES196622:GES196628 GOO196622:GOO196628 GYK196622:GYK196628 HIG196622:HIG196628 HSC196622:HSC196628 IBY196622:IBY196628 ILU196622:ILU196628 IVQ196622:IVQ196628 JFM196622:JFM196628 JPI196622:JPI196628 JZE196622:JZE196628 KJA196622:KJA196628 KSW196622:KSW196628 LCS196622:LCS196628 LMO196622:LMO196628 LWK196622:LWK196628 MGG196622:MGG196628 MQC196622:MQC196628 MZY196622:MZY196628 NJU196622:NJU196628 NTQ196622:NTQ196628 ODM196622:ODM196628 ONI196622:ONI196628 OXE196622:OXE196628 PHA196622:PHA196628 PQW196622:PQW196628 QAS196622:QAS196628 QKO196622:QKO196628 QUK196622:QUK196628 REG196622:REG196628 ROC196622:ROC196628 RXY196622:RXY196628 SHU196622:SHU196628 SRQ196622:SRQ196628 TBM196622:TBM196628 TLI196622:TLI196628 TVE196622:TVE196628 UFA196622:UFA196628 UOW196622:UOW196628 UYS196622:UYS196628 VIO196622:VIO196628 VSK196622:VSK196628 WCG196622:WCG196628 WMC196622:WMC196628 WVY196622:WVY196628 Q262158:Q262164 JM262158:JM262164 TI262158:TI262164 ADE262158:ADE262164 ANA262158:ANA262164 AWW262158:AWW262164 BGS262158:BGS262164 BQO262158:BQO262164 CAK262158:CAK262164 CKG262158:CKG262164 CUC262158:CUC262164 DDY262158:DDY262164 DNU262158:DNU262164 DXQ262158:DXQ262164 EHM262158:EHM262164 ERI262158:ERI262164 FBE262158:FBE262164 FLA262158:FLA262164 FUW262158:FUW262164 GES262158:GES262164 GOO262158:GOO262164 GYK262158:GYK262164 HIG262158:HIG262164 HSC262158:HSC262164 IBY262158:IBY262164 ILU262158:ILU262164 IVQ262158:IVQ262164 JFM262158:JFM262164 JPI262158:JPI262164 JZE262158:JZE262164 KJA262158:KJA262164 KSW262158:KSW262164 LCS262158:LCS262164 LMO262158:LMO262164 LWK262158:LWK262164 MGG262158:MGG262164 MQC262158:MQC262164 MZY262158:MZY262164 NJU262158:NJU262164 NTQ262158:NTQ262164 ODM262158:ODM262164 ONI262158:ONI262164 OXE262158:OXE262164 PHA262158:PHA262164 PQW262158:PQW262164 QAS262158:QAS262164 QKO262158:QKO262164 QUK262158:QUK262164 REG262158:REG262164 ROC262158:ROC262164 RXY262158:RXY262164 SHU262158:SHU262164 SRQ262158:SRQ262164 TBM262158:TBM262164 TLI262158:TLI262164 TVE262158:TVE262164 UFA262158:UFA262164 UOW262158:UOW262164 UYS262158:UYS262164 VIO262158:VIO262164 VSK262158:VSK262164 WCG262158:WCG262164 WMC262158:WMC262164 WVY262158:WVY262164 Q327694:Q327700 JM327694:JM327700 TI327694:TI327700 ADE327694:ADE327700 ANA327694:ANA327700 AWW327694:AWW327700 BGS327694:BGS327700 BQO327694:BQO327700 CAK327694:CAK327700 CKG327694:CKG327700 CUC327694:CUC327700 DDY327694:DDY327700 DNU327694:DNU327700 DXQ327694:DXQ327700 EHM327694:EHM327700 ERI327694:ERI327700 FBE327694:FBE327700 FLA327694:FLA327700 FUW327694:FUW327700 GES327694:GES327700 GOO327694:GOO327700 GYK327694:GYK327700 HIG327694:HIG327700 HSC327694:HSC327700 IBY327694:IBY327700 ILU327694:ILU327700 IVQ327694:IVQ327700 JFM327694:JFM327700 JPI327694:JPI327700 JZE327694:JZE327700 KJA327694:KJA327700 KSW327694:KSW327700 LCS327694:LCS327700 LMO327694:LMO327700 LWK327694:LWK327700 MGG327694:MGG327700 MQC327694:MQC327700 MZY327694:MZY327700 NJU327694:NJU327700 NTQ327694:NTQ327700 ODM327694:ODM327700 ONI327694:ONI327700 OXE327694:OXE327700 PHA327694:PHA327700 PQW327694:PQW327700 QAS327694:QAS327700 QKO327694:QKO327700 QUK327694:QUK327700 REG327694:REG327700 ROC327694:ROC327700 RXY327694:RXY327700 SHU327694:SHU327700 SRQ327694:SRQ327700 TBM327694:TBM327700 TLI327694:TLI327700 TVE327694:TVE327700 UFA327694:UFA327700 UOW327694:UOW327700 UYS327694:UYS327700 VIO327694:VIO327700 VSK327694:VSK327700 WCG327694:WCG327700 WMC327694:WMC327700 WVY327694:WVY327700 Q393230:Q393236 JM393230:JM393236 TI393230:TI393236 ADE393230:ADE393236 ANA393230:ANA393236 AWW393230:AWW393236 BGS393230:BGS393236 BQO393230:BQO393236 CAK393230:CAK393236 CKG393230:CKG393236 CUC393230:CUC393236 DDY393230:DDY393236 DNU393230:DNU393236 DXQ393230:DXQ393236 EHM393230:EHM393236 ERI393230:ERI393236 FBE393230:FBE393236 FLA393230:FLA393236 FUW393230:FUW393236 GES393230:GES393236 GOO393230:GOO393236 GYK393230:GYK393236 HIG393230:HIG393236 HSC393230:HSC393236 IBY393230:IBY393236 ILU393230:ILU393236 IVQ393230:IVQ393236 JFM393230:JFM393236 JPI393230:JPI393236 JZE393230:JZE393236 KJA393230:KJA393236 KSW393230:KSW393236 LCS393230:LCS393236 LMO393230:LMO393236 LWK393230:LWK393236 MGG393230:MGG393236 MQC393230:MQC393236 MZY393230:MZY393236 NJU393230:NJU393236 NTQ393230:NTQ393236 ODM393230:ODM393236 ONI393230:ONI393236 OXE393230:OXE393236 PHA393230:PHA393236 PQW393230:PQW393236 QAS393230:QAS393236 QKO393230:QKO393236 QUK393230:QUK393236 REG393230:REG393236 ROC393230:ROC393236 RXY393230:RXY393236 SHU393230:SHU393236 SRQ393230:SRQ393236 TBM393230:TBM393236 TLI393230:TLI393236 TVE393230:TVE393236 UFA393230:UFA393236 UOW393230:UOW393236 UYS393230:UYS393236 VIO393230:VIO393236 VSK393230:VSK393236 WCG393230:WCG393236 WMC393230:WMC393236 WVY393230:WVY393236 Q458766:Q458772 JM458766:JM458772 TI458766:TI458772 ADE458766:ADE458772 ANA458766:ANA458772 AWW458766:AWW458772 BGS458766:BGS458772 BQO458766:BQO458772 CAK458766:CAK458772 CKG458766:CKG458772 CUC458766:CUC458772 DDY458766:DDY458772 DNU458766:DNU458772 DXQ458766:DXQ458772 EHM458766:EHM458772 ERI458766:ERI458772 FBE458766:FBE458772 FLA458766:FLA458772 FUW458766:FUW458772 GES458766:GES458772 GOO458766:GOO458772 GYK458766:GYK458772 HIG458766:HIG458772 HSC458766:HSC458772 IBY458766:IBY458772 ILU458766:ILU458772 IVQ458766:IVQ458772 JFM458766:JFM458772 JPI458766:JPI458772 JZE458766:JZE458772 KJA458766:KJA458772 KSW458766:KSW458772 LCS458766:LCS458772 LMO458766:LMO458772 LWK458766:LWK458772 MGG458766:MGG458772 MQC458766:MQC458772 MZY458766:MZY458772 NJU458766:NJU458772 NTQ458766:NTQ458772 ODM458766:ODM458772 ONI458766:ONI458772 OXE458766:OXE458772 PHA458766:PHA458772 PQW458766:PQW458772 QAS458766:QAS458772 QKO458766:QKO458772 QUK458766:QUK458772 REG458766:REG458772 ROC458766:ROC458772 RXY458766:RXY458772 SHU458766:SHU458772 SRQ458766:SRQ458772 TBM458766:TBM458772 TLI458766:TLI458772 TVE458766:TVE458772 UFA458766:UFA458772 UOW458766:UOW458772 UYS458766:UYS458772 VIO458766:VIO458772 VSK458766:VSK458772 WCG458766:WCG458772 WMC458766:WMC458772 WVY458766:WVY458772 Q524302:Q524308 JM524302:JM524308 TI524302:TI524308 ADE524302:ADE524308 ANA524302:ANA524308 AWW524302:AWW524308 BGS524302:BGS524308 BQO524302:BQO524308 CAK524302:CAK524308 CKG524302:CKG524308 CUC524302:CUC524308 DDY524302:DDY524308 DNU524302:DNU524308 DXQ524302:DXQ524308 EHM524302:EHM524308 ERI524302:ERI524308 FBE524302:FBE524308 FLA524302:FLA524308 FUW524302:FUW524308 GES524302:GES524308 GOO524302:GOO524308 GYK524302:GYK524308 HIG524302:HIG524308 HSC524302:HSC524308 IBY524302:IBY524308 ILU524302:ILU524308 IVQ524302:IVQ524308 JFM524302:JFM524308 JPI524302:JPI524308 JZE524302:JZE524308 KJA524302:KJA524308 KSW524302:KSW524308 LCS524302:LCS524308 LMO524302:LMO524308 LWK524302:LWK524308 MGG524302:MGG524308 MQC524302:MQC524308 MZY524302:MZY524308 NJU524302:NJU524308 NTQ524302:NTQ524308 ODM524302:ODM524308 ONI524302:ONI524308 OXE524302:OXE524308 PHA524302:PHA524308 PQW524302:PQW524308 QAS524302:QAS524308 QKO524302:QKO524308 QUK524302:QUK524308 REG524302:REG524308 ROC524302:ROC524308 RXY524302:RXY524308 SHU524302:SHU524308 SRQ524302:SRQ524308 TBM524302:TBM524308 TLI524302:TLI524308 TVE524302:TVE524308 UFA524302:UFA524308 UOW524302:UOW524308 UYS524302:UYS524308 VIO524302:VIO524308 VSK524302:VSK524308 WCG524302:WCG524308 WMC524302:WMC524308 WVY524302:WVY524308 Q589838:Q589844 JM589838:JM589844 TI589838:TI589844 ADE589838:ADE589844 ANA589838:ANA589844 AWW589838:AWW589844 BGS589838:BGS589844 BQO589838:BQO589844 CAK589838:CAK589844 CKG589838:CKG589844 CUC589838:CUC589844 DDY589838:DDY589844 DNU589838:DNU589844 DXQ589838:DXQ589844 EHM589838:EHM589844 ERI589838:ERI589844 FBE589838:FBE589844 FLA589838:FLA589844 FUW589838:FUW589844 GES589838:GES589844 GOO589838:GOO589844 GYK589838:GYK589844 HIG589838:HIG589844 HSC589838:HSC589844 IBY589838:IBY589844 ILU589838:ILU589844 IVQ589838:IVQ589844 JFM589838:JFM589844 JPI589838:JPI589844 JZE589838:JZE589844 KJA589838:KJA589844 KSW589838:KSW589844 LCS589838:LCS589844 LMO589838:LMO589844 LWK589838:LWK589844 MGG589838:MGG589844 MQC589838:MQC589844 MZY589838:MZY589844 NJU589838:NJU589844 NTQ589838:NTQ589844 ODM589838:ODM589844 ONI589838:ONI589844 OXE589838:OXE589844 PHA589838:PHA589844 PQW589838:PQW589844 QAS589838:QAS589844 QKO589838:QKO589844 QUK589838:QUK589844 REG589838:REG589844 ROC589838:ROC589844 RXY589838:RXY589844 SHU589838:SHU589844 SRQ589838:SRQ589844 TBM589838:TBM589844 TLI589838:TLI589844 TVE589838:TVE589844 UFA589838:UFA589844 UOW589838:UOW589844 UYS589838:UYS589844 VIO589838:VIO589844 VSK589838:VSK589844 WCG589838:WCG589844 WMC589838:WMC589844 WVY589838:WVY589844 Q655374:Q655380 JM655374:JM655380 TI655374:TI655380 ADE655374:ADE655380 ANA655374:ANA655380 AWW655374:AWW655380 BGS655374:BGS655380 BQO655374:BQO655380 CAK655374:CAK655380 CKG655374:CKG655380 CUC655374:CUC655380 DDY655374:DDY655380 DNU655374:DNU655380 DXQ655374:DXQ655380 EHM655374:EHM655380 ERI655374:ERI655380 FBE655374:FBE655380 FLA655374:FLA655380 FUW655374:FUW655380 GES655374:GES655380 GOO655374:GOO655380 GYK655374:GYK655380 HIG655374:HIG655380 HSC655374:HSC655380 IBY655374:IBY655380 ILU655374:ILU655380 IVQ655374:IVQ655380 JFM655374:JFM655380 JPI655374:JPI655380 JZE655374:JZE655380 KJA655374:KJA655380 KSW655374:KSW655380 LCS655374:LCS655380 LMO655374:LMO655380 LWK655374:LWK655380 MGG655374:MGG655380 MQC655374:MQC655380 MZY655374:MZY655380 NJU655374:NJU655380 NTQ655374:NTQ655380 ODM655374:ODM655380 ONI655374:ONI655380 OXE655374:OXE655380 PHA655374:PHA655380 PQW655374:PQW655380 QAS655374:QAS655380 QKO655374:QKO655380 QUK655374:QUK655380 REG655374:REG655380 ROC655374:ROC655380 RXY655374:RXY655380 SHU655374:SHU655380 SRQ655374:SRQ655380 TBM655374:TBM655380 TLI655374:TLI655380 TVE655374:TVE655380 UFA655374:UFA655380 UOW655374:UOW655380 UYS655374:UYS655380 VIO655374:VIO655380 VSK655374:VSK655380 WCG655374:WCG655380 WMC655374:WMC655380 WVY655374:WVY655380 Q720910:Q720916 JM720910:JM720916 TI720910:TI720916 ADE720910:ADE720916 ANA720910:ANA720916 AWW720910:AWW720916 BGS720910:BGS720916 BQO720910:BQO720916 CAK720910:CAK720916 CKG720910:CKG720916 CUC720910:CUC720916 DDY720910:DDY720916 DNU720910:DNU720916 DXQ720910:DXQ720916 EHM720910:EHM720916 ERI720910:ERI720916 FBE720910:FBE720916 FLA720910:FLA720916 FUW720910:FUW720916 GES720910:GES720916 GOO720910:GOO720916 GYK720910:GYK720916 HIG720910:HIG720916 HSC720910:HSC720916 IBY720910:IBY720916 ILU720910:ILU720916 IVQ720910:IVQ720916 JFM720910:JFM720916 JPI720910:JPI720916 JZE720910:JZE720916 KJA720910:KJA720916 KSW720910:KSW720916 LCS720910:LCS720916 LMO720910:LMO720916 LWK720910:LWK720916 MGG720910:MGG720916 MQC720910:MQC720916 MZY720910:MZY720916 NJU720910:NJU720916 NTQ720910:NTQ720916 ODM720910:ODM720916 ONI720910:ONI720916 OXE720910:OXE720916 PHA720910:PHA720916 PQW720910:PQW720916 QAS720910:QAS720916 QKO720910:QKO720916 QUK720910:QUK720916 REG720910:REG720916 ROC720910:ROC720916 RXY720910:RXY720916 SHU720910:SHU720916 SRQ720910:SRQ720916 TBM720910:TBM720916 TLI720910:TLI720916 TVE720910:TVE720916 UFA720910:UFA720916 UOW720910:UOW720916 UYS720910:UYS720916 VIO720910:VIO720916 VSK720910:VSK720916 WCG720910:WCG720916 WMC720910:WMC720916 WVY720910:WVY720916 Q786446:Q786452 JM786446:JM786452 TI786446:TI786452 ADE786446:ADE786452 ANA786446:ANA786452 AWW786446:AWW786452 BGS786446:BGS786452 BQO786446:BQO786452 CAK786446:CAK786452 CKG786446:CKG786452 CUC786446:CUC786452 DDY786446:DDY786452 DNU786446:DNU786452 DXQ786446:DXQ786452 EHM786446:EHM786452 ERI786446:ERI786452 FBE786446:FBE786452 FLA786446:FLA786452 FUW786446:FUW786452 GES786446:GES786452 GOO786446:GOO786452 GYK786446:GYK786452 HIG786446:HIG786452 HSC786446:HSC786452 IBY786446:IBY786452 ILU786446:ILU786452 IVQ786446:IVQ786452 JFM786446:JFM786452 JPI786446:JPI786452 JZE786446:JZE786452 KJA786446:KJA786452 KSW786446:KSW786452 LCS786446:LCS786452 LMO786446:LMO786452 LWK786446:LWK786452 MGG786446:MGG786452 MQC786446:MQC786452 MZY786446:MZY786452 NJU786446:NJU786452 NTQ786446:NTQ786452 ODM786446:ODM786452 ONI786446:ONI786452 OXE786446:OXE786452 PHA786446:PHA786452 PQW786446:PQW786452 QAS786446:QAS786452 QKO786446:QKO786452 QUK786446:QUK786452 REG786446:REG786452 ROC786446:ROC786452 RXY786446:RXY786452 SHU786446:SHU786452 SRQ786446:SRQ786452 TBM786446:TBM786452 TLI786446:TLI786452 TVE786446:TVE786452 UFA786446:UFA786452 UOW786446:UOW786452 UYS786446:UYS786452 VIO786446:VIO786452 VSK786446:VSK786452 WCG786446:WCG786452 WMC786446:WMC786452 WVY786446:WVY786452 Q851982:Q851988 JM851982:JM851988 TI851982:TI851988 ADE851982:ADE851988 ANA851982:ANA851988 AWW851982:AWW851988 BGS851982:BGS851988 BQO851982:BQO851988 CAK851982:CAK851988 CKG851982:CKG851988 CUC851982:CUC851988 DDY851982:DDY851988 DNU851982:DNU851988 DXQ851982:DXQ851988 EHM851982:EHM851988 ERI851982:ERI851988 FBE851982:FBE851988 FLA851982:FLA851988 FUW851982:FUW851988 GES851982:GES851988 GOO851982:GOO851988 GYK851982:GYK851988 HIG851982:HIG851988 HSC851982:HSC851988 IBY851982:IBY851988 ILU851982:ILU851988 IVQ851982:IVQ851988 JFM851982:JFM851988 JPI851982:JPI851988 JZE851982:JZE851988 KJA851982:KJA851988 KSW851982:KSW851988 LCS851982:LCS851988 LMO851982:LMO851988 LWK851982:LWK851988 MGG851982:MGG851988 MQC851982:MQC851988 MZY851982:MZY851988 NJU851982:NJU851988 NTQ851982:NTQ851988 ODM851982:ODM851988 ONI851982:ONI851988 OXE851982:OXE851988 PHA851982:PHA851988 PQW851982:PQW851988 QAS851982:QAS851988 QKO851982:QKO851988 QUK851982:QUK851988 REG851982:REG851988 ROC851982:ROC851988 RXY851982:RXY851988 SHU851982:SHU851988 SRQ851982:SRQ851988 TBM851982:TBM851988 TLI851982:TLI851988 TVE851982:TVE851988 UFA851982:UFA851988 UOW851982:UOW851988 UYS851982:UYS851988 VIO851982:VIO851988 VSK851982:VSK851988 WCG851982:WCG851988 WMC851982:WMC851988 WVY851982:WVY851988 Q917518:Q917524 JM917518:JM917524 TI917518:TI917524 ADE917518:ADE917524 ANA917518:ANA917524 AWW917518:AWW917524 BGS917518:BGS917524 BQO917518:BQO917524 CAK917518:CAK917524 CKG917518:CKG917524 CUC917518:CUC917524 DDY917518:DDY917524 DNU917518:DNU917524 DXQ917518:DXQ917524 EHM917518:EHM917524 ERI917518:ERI917524 FBE917518:FBE917524 FLA917518:FLA917524 FUW917518:FUW917524 GES917518:GES917524 GOO917518:GOO917524 GYK917518:GYK917524 HIG917518:HIG917524 HSC917518:HSC917524 IBY917518:IBY917524 ILU917518:ILU917524 IVQ917518:IVQ917524 JFM917518:JFM917524 JPI917518:JPI917524 JZE917518:JZE917524 KJA917518:KJA917524 KSW917518:KSW917524 LCS917518:LCS917524 LMO917518:LMO917524 LWK917518:LWK917524 MGG917518:MGG917524 MQC917518:MQC917524 MZY917518:MZY917524 NJU917518:NJU917524 NTQ917518:NTQ917524 ODM917518:ODM917524 ONI917518:ONI917524 OXE917518:OXE917524 PHA917518:PHA917524 PQW917518:PQW917524 QAS917518:QAS917524 QKO917518:QKO917524 QUK917518:QUK917524 REG917518:REG917524 ROC917518:ROC917524 RXY917518:RXY917524 SHU917518:SHU917524 SRQ917518:SRQ917524 TBM917518:TBM917524 TLI917518:TLI917524 TVE917518:TVE917524 UFA917518:UFA917524 UOW917518:UOW917524 UYS917518:UYS917524 VIO917518:VIO917524 VSK917518:VSK917524 WCG917518:WCG917524 WMC917518:WMC917524 WVY917518:WVY917524 Q983054:Q983060 JM983054:JM983060 TI983054:TI983060 ADE983054:ADE983060 ANA983054:ANA983060 AWW983054:AWW983060 BGS983054:BGS983060 BQO983054:BQO983060 CAK983054:CAK983060 CKG983054:CKG983060 CUC983054:CUC983060 DDY983054:DDY983060 DNU983054:DNU983060 DXQ983054:DXQ983060 EHM983054:EHM983060 ERI983054:ERI983060 FBE983054:FBE983060 FLA983054:FLA983060 FUW983054:FUW983060 GES983054:GES983060 GOO983054:GOO983060 GYK983054:GYK983060 HIG983054:HIG983060 HSC983054:HSC983060 IBY983054:IBY983060 ILU983054:ILU983060 IVQ983054:IVQ983060 JFM983054:JFM983060 JPI983054:JPI983060 JZE983054:JZE983060 KJA983054:KJA983060 KSW983054:KSW983060 LCS983054:LCS983060 LMO983054:LMO983060 LWK983054:LWK983060 MGG983054:MGG983060 MQC983054:MQC983060 MZY983054:MZY983060 NJU983054:NJU983060 NTQ983054:NTQ983060 ODM983054:ODM983060 ONI983054:ONI983060 OXE983054:OXE983060 PHA983054:PHA983060 PQW983054:PQW983060 QAS983054:QAS983060 QKO983054:QKO983060 QUK983054:QUK983060 REG983054:REG983060 ROC983054:ROC983060 RXY983054:RXY983060 SHU983054:SHU983060 SRQ983054:SRQ983060 TBM983054:TBM983060 TLI983054:TLI983060 TVE983054:TVE983060 UFA983054:UFA983060 UOW983054:UOW983060 UYS983054:UYS983060 VIO983054:VIO983060 VSK983054:VSK983060 WCG983054:WCG983060 WMC983054:WMC983060 WVY983054:WVY983060 W20 JS20 TO20 ADK20 ANG20 AXC20 BGY20 BQU20 CAQ20 CKM20 CUI20 DEE20 DOA20 DXW20 EHS20 ERO20 FBK20 FLG20 FVC20 GEY20 GOU20 GYQ20 HIM20 HSI20 ICE20 IMA20 IVW20 JFS20 JPO20 JZK20 KJG20 KTC20 LCY20 LMU20 LWQ20 MGM20 MQI20 NAE20 NKA20 NTW20 ODS20 ONO20 OXK20 PHG20 PRC20 QAY20 QKU20 QUQ20 REM20 ROI20 RYE20 SIA20 SRW20 TBS20 TLO20 TVK20 UFG20 UPC20 UYY20 VIU20 VSQ20 WCM20 WMI20 WWE20 W65556 JS65556 TO65556 ADK65556 ANG65556 AXC65556 BGY65556 BQU65556 CAQ65556 CKM65556 CUI65556 DEE65556 DOA65556 DXW65556 EHS65556 ERO65556 FBK65556 FLG65556 FVC65556 GEY65556 GOU65556 GYQ65556 HIM65556 HSI65556 ICE65556 IMA65556 IVW65556 JFS65556 JPO65556 JZK65556 KJG65556 KTC65556 LCY65556 LMU65556 LWQ65556 MGM65556 MQI65556 NAE65556 NKA65556 NTW65556 ODS65556 ONO65556 OXK65556 PHG65556 PRC65556 QAY65556 QKU65556 QUQ65556 REM65556 ROI65556 RYE65556 SIA65556 SRW65556 TBS65556 TLO65556 TVK65556 UFG65556 UPC65556 UYY65556 VIU65556 VSQ65556 WCM65556 WMI65556 WWE65556 W131092 JS131092 TO131092 ADK131092 ANG131092 AXC131092 BGY131092 BQU131092 CAQ131092 CKM131092 CUI131092 DEE131092 DOA131092 DXW131092 EHS131092 ERO131092 FBK131092 FLG131092 FVC131092 GEY131092 GOU131092 GYQ131092 HIM131092 HSI131092 ICE131092 IMA131092 IVW131092 JFS131092 JPO131092 JZK131092 KJG131092 KTC131092 LCY131092 LMU131092 LWQ131092 MGM131092 MQI131092 NAE131092 NKA131092 NTW131092 ODS131092 ONO131092 OXK131092 PHG131092 PRC131092 QAY131092 QKU131092 QUQ131092 REM131092 ROI131092 RYE131092 SIA131092 SRW131092 TBS131092 TLO131092 TVK131092 UFG131092 UPC131092 UYY131092 VIU131092 VSQ131092 WCM131092 WMI131092 WWE131092 W196628 JS196628 TO196628 ADK196628 ANG196628 AXC196628 BGY196628 BQU196628 CAQ196628 CKM196628 CUI196628 DEE196628 DOA196628 DXW196628 EHS196628 ERO196628 FBK196628 FLG196628 FVC196628 GEY196628 GOU196628 GYQ196628 HIM196628 HSI196628 ICE196628 IMA196628 IVW196628 JFS196628 JPO196628 JZK196628 KJG196628 KTC196628 LCY196628 LMU196628 LWQ196628 MGM196628 MQI196628 NAE196628 NKA196628 NTW196628 ODS196628 ONO196628 OXK196628 PHG196628 PRC196628 QAY196628 QKU196628 QUQ196628 REM196628 ROI196628 RYE196628 SIA196628 SRW196628 TBS196628 TLO196628 TVK196628 UFG196628 UPC196628 UYY196628 VIU196628 VSQ196628 WCM196628 WMI196628 WWE196628 W262164 JS262164 TO262164 ADK262164 ANG262164 AXC262164 BGY262164 BQU262164 CAQ262164 CKM262164 CUI262164 DEE262164 DOA262164 DXW262164 EHS262164 ERO262164 FBK262164 FLG262164 FVC262164 GEY262164 GOU262164 GYQ262164 HIM262164 HSI262164 ICE262164 IMA262164 IVW262164 JFS262164 JPO262164 JZK262164 KJG262164 KTC262164 LCY262164 LMU262164 LWQ262164 MGM262164 MQI262164 NAE262164 NKA262164 NTW262164 ODS262164 ONO262164 OXK262164 PHG262164 PRC262164 QAY262164 QKU262164 QUQ262164 REM262164 ROI262164 RYE262164 SIA262164 SRW262164 TBS262164 TLO262164 TVK262164 UFG262164 UPC262164 UYY262164 VIU262164 VSQ262164 WCM262164 WMI262164 WWE262164 W327700 JS327700 TO327700 ADK327700 ANG327700 AXC327700 BGY327700 BQU327700 CAQ327700 CKM327700 CUI327700 DEE327700 DOA327700 DXW327700 EHS327700 ERO327700 FBK327700 FLG327700 FVC327700 GEY327700 GOU327700 GYQ327700 HIM327700 HSI327700 ICE327700 IMA327700 IVW327700 JFS327700 JPO327700 JZK327700 KJG327700 KTC327700 LCY327700 LMU327700 LWQ327700 MGM327700 MQI327700 NAE327700 NKA327700 NTW327700 ODS327700 ONO327700 OXK327700 PHG327700 PRC327700 QAY327700 QKU327700 QUQ327700 REM327700 ROI327700 RYE327700 SIA327700 SRW327700 TBS327700 TLO327700 TVK327700 UFG327700 UPC327700 UYY327700 VIU327700 VSQ327700 WCM327700 WMI327700 WWE327700 W393236 JS393236 TO393236 ADK393236 ANG393236 AXC393236 BGY393236 BQU393236 CAQ393236 CKM393236 CUI393236 DEE393236 DOA393236 DXW393236 EHS393236 ERO393236 FBK393236 FLG393236 FVC393236 GEY393236 GOU393236 GYQ393236 HIM393236 HSI393236 ICE393236 IMA393236 IVW393236 JFS393236 JPO393236 JZK393236 KJG393236 KTC393236 LCY393236 LMU393236 LWQ393236 MGM393236 MQI393236 NAE393236 NKA393236 NTW393236 ODS393236 ONO393236 OXK393236 PHG393236 PRC393236 QAY393236 QKU393236 QUQ393236 REM393236 ROI393236 RYE393236 SIA393236 SRW393236 TBS393236 TLO393236 TVK393236 UFG393236 UPC393236 UYY393236 VIU393236 VSQ393236 WCM393236 WMI393236 WWE393236 W458772 JS458772 TO458772 ADK458772 ANG458772 AXC458772 BGY458772 BQU458772 CAQ458772 CKM458772 CUI458772 DEE458772 DOA458772 DXW458772 EHS458772 ERO458772 FBK458772 FLG458772 FVC458772 GEY458772 GOU458772 GYQ458772 HIM458772 HSI458772 ICE458772 IMA458772 IVW458772 JFS458772 JPO458772 JZK458772 KJG458772 KTC458772 LCY458772 LMU458772 LWQ458772 MGM458772 MQI458772 NAE458772 NKA458772 NTW458772 ODS458772 ONO458772 OXK458772 PHG458772 PRC458772 QAY458772 QKU458772 QUQ458772 REM458772 ROI458772 RYE458772 SIA458772 SRW458772 TBS458772 TLO458772 TVK458772 UFG458772 UPC458772 UYY458772 VIU458772 VSQ458772 WCM458772 WMI458772 WWE458772 W524308 JS524308 TO524308 ADK524308 ANG524308 AXC524308 BGY524308 BQU524308 CAQ524308 CKM524308 CUI524308 DEE524308 DOA524308 DXW524308 EHS524308 ERO524308 FBK524308 FLG524308 FVC524308 GEY524308 GOU524308 GYQ524308 HIM524308 HSI524308 ICE524308 IMA524308 IVW524308 JFS524308 JPO524308 JZK524308 KJG524308 KTC524308 LCY524308 LMU524308 LWQ524308 MGM524308 MQI524308 NAE524308 NKA524308 NTW524308 ODS524308 ONO524308 OXK524308 PHG524308 PRC524308 QAY524308 QKU524308 QUQ524308 REM524308 ROI524308 RYE524308 SIA524308 SRW524308 TBS524308 TLO524308 TVK524308 UFG524308 UPC524308 UYY524308 VIU524308 VSQ524308 WCM524308 WMI524308 WWE524308 W589844 JS589844 TO589844 ADK589844 ANG589844 AXC589844 BGY589844 BQU589844 CAQ589844 CKM589844 CUI589844 DEE589844 DOA589844 DXW589844 EHS589844 ERO589844 FBK589844 FLG589844 FVC589844 GEY589844 GOU589844 GYQ589844 HIM589844 HSI589844 ICE589844 IMA589844 IVW589844 JFS589844 JPO589844 JZK589844 KJG589844 KTC589844 LCY589844 LMU589844 LWQ589844 MGM589844 MQI589844 NAE589844 NKA589844 NTW589844 ODS589844 ONO589844 OXK589844 PHG589844 PRC589844 QAY589844 QKU589844 QUQ589844 REM589844 ROI589844 RYE589844 SIA589844 SRW589844 TBS589844 TLO589844 TVK589844 UFG589844 UPC589844 UYY589844 VIU589844 VSQ589844 WCM589844 WMI589844 WWE589844 W655380 JS655380 TO655380 ADK655380 ANG655380 AXC655380 BGY655380 BQU655380 CAQ655380 CKM655380 CUI655380 DEE655380 DOA655380 DXW655380 EHS655380 ERO655380 FBK655380 FLG655380 FVC655380 GEY655380 GOU655380 GYQ655380 HIM655380 HSI655380 ICE655380 IMA655380 IVW655380 JFS655380 JPO655380 JZK655380 KJG655380 KTC655380 LCY655380 LMU655380 LWQ655380 MGM655380 MQI655380 NAE655380 NKA655380 NTW655380 ODS655380 ONO655380 OXK655380 PHG655380 PRC655380 QAY655380 QKU655380 QUQ655380 REM655380 ROI655380 RYE655380 SIA655380 SRW655380 TBS655380 TLO655380 TVK655380 UFG655380 UPC655380 UYY655380 VIU655380 VSQ655380 WCM655380 WMI655380 WWE655380 W720916 JS720916 TO720916 ADK720916 ANG720916 AXC720916 BGY720916 BQU720916 CAQ720916 CKM720916 CUI720916 DEE720916 DOA720916 DXW720916 EHS720916 ERO720916 FBK720916 FLG720916 FVC720916 GEY720916 GOU720916 GYQ720916 HIM720916 HSI720916 ICE720916 IMA720916 IVW720916 JFS720916 JPO720916 JZK720916 KJG720916 KTC720916 LCY720916 LMU720916 LWQ720916 MGM720916 MQI720916 NAE720916 NKA720916 NTW720916 ODS720916 ONO720916 OXK720916 PHG720916 PRC720916 QAY720916 QKU720916 QUQ720916 REM720916 ROI720916 RYE720916 SIA720916 SRW720916 TBS720916 TLO720916 TVK720916 UFG720916 UPC720916 UYY720916 VIU720916 VSQ720916 WCM720916 WMI720916 WWE720916 W786452 JS786452 TO786452 ADK786452 ANG786452 AXC786452 BGY786452 BQU786452 CAQ786452 CKM786452 CUI786452 DEE786452 DOA786452 DXW786452 EHS786452 ERO786452 FBK786452 FLG786452 FVC786452 GEY786452 GOU786452 GYQ786452 HIM786452 HSI786452 ICE786452 IMA786452 IVW786452 JFS786452 JPO786452 JZK786452 KJG786452 KTC786452 LCY786452 LMU786452 LWQ786452 MGM786452 MQI786452 NAE786452 NKA786452 NTW786452 ODS786452 ONO786452 OXK786452 PHG786452 PRC786452 QAY786452 QKU786452 QUQ786452 REM786452 ROI786452 RYE786452 SIA786452 SRW786452 TBS786452 TLO786452 TVK786452 UFG786452 UPC786452 UYY786452 VIU786452 VSQ786452 WCM786452 WMI786452 WWE786452 W851988 JS851988 TO851988 ADK851988 ANG851988 AXC851988 BGY851988 BQU851988 CAQ851988 CKM851988 CUI851988 DEE851988 DOA851988 DXW851988 EHS851988 ERO851988 FBK851988 FLG851988 FVC851988 GEY851988 GOU851988 GYQ851988 HIM851988 HSI851988 ICE851988 IMA851988 IVW851988 JFS851988 JPO851988 JZK851988 KJG851988 KTC851988 LCY851988 LMU851988 LWQ851988 MGM851988 MQI851988 NAE851988 NKA851988 NTW851988 ODS851988 ONO851988 OXK851988 PHG851988 PRC851988 QAY851988 QKU851988 QUQ851988 REM851988 ROI851988 RYE851988 SIA851988 SRW851988 TBS851988 TLO851988 TVK851988 UFG851988 UPC851988 UYY851988 VIU851988 VSQ851988 WCM851988 WMI851988 WWE851988 W917524 JS917524 TO917524 ADK917524 ANG917524 AXC917524 BGY917524 BQU917524 CAQ917524 CKM917524 CUI917524 DEE917524 DOA917524 DXW917524 EHS917524 ERO917524 FBK917524 FLG917524 FVC917524 GEY917524 GOU917524 GYQ917524 HIM917524 HSI917524 ICE917524 IMA917524 IVW917524 JFS917524 JPO917524 JZK917524 KJG917524 KTC917524 LCY917524 LMU917524 LWQ917524 MGM917524 MQI917524 NAE917524 NKA917524 NTW917524 ODS917524 ONO917524 OXK917524 PHG917524 PRC917524 QAY917524 QKU917524 QUQ917524 REM917524 ROI917524 RYE917524 SIA917524 SRW917524 TBS917524 TLO917524 TVK917524 UFG917524 UPC917524 UYY917524 VIU917524 VSQ917524 WCM917524 WMI917524 WWE917524 W983060 JS983060 TO983060 ADK983060 ANG983060 AXC983060 BGY983060 BQU983060 CAQ983060 CKM983060 CUI983060 DEE983060 DOA983060 DXW983060 EHS983060 ERO983060 FBK983060 FLG983060 FVC983060 GEY983060 GOU983060 GYQ983060 HIM983060 HSI983060 ICE983060 IMA983060 IVW983060 JFS983060 JPO983060 JZK983060 KJG983060 KTC983060 LCY983060 LMU983060 LWQ983060 MGM983060 MQI983060 NAE983060 NKA983060 NTW983060 ODS983060 ONO983060 OXK983060 PHG983060 PRC983060 QAY983060 QKU983060 QUQ983060 REM983060 ROI983060 RYE983060 SIA983060 SRW983060 TBS983060 TLO983060 TVK983060 UFG983060 UPC983060 UYY983060 VIU983060 VSQ983060 WCM983060 WMI983060 WWE983060 AG5:AH41 KC5:KD41 TY5:TZ41 ADU5:ADV41 ANQ5:ANR41 AXM5:AXN41 BHI5:BHJ41 BRE5:BRF41 CBA5:CBB41 CKW5:CKX41 CUS5:CUT41 DEO5:DEP41 DOK5:DOL41 DYG5:DYH41 EIC5:EID41 ERY5:ERZ41 FBU5:FBV41 FLQ5:FLR41 FVM5:FVN41 GFI5:GFJ41 GPE5:GPF41 GZA5:GZB41 HIW5:HIX41 HSS5:HST41 ICO5:ICP41 IMK5:IML41 IWG5:IWH41 JGC5:JGD41 JPY5:JPZ41 JZU5:JZV41 KJQ5:KJR41 KTM5:KTN41 LDI5:LDJ41 LNE5:LNF41 LXA5:LXB41 MGW5:MGX41 MQS5:MQT41 NAO5:NAP41 NKK5:NKL41 NUG5:NUH41 OEC5:OED41 ONY5:ONZ41 OXU5:OXV41 PHQ5:PHR41 PRM5:PRN41 QBI5:QBJ41 QLE5:QLF41 QVA5:QVB41 REW5:REX41 ROS5:ROT41 RYO5:RYP41 SIK5:SIL41 SSG5:SSH41 TCC5:TCD41 TLY5:TLZ41 TVU5:TVV41 UFQ5:UFR41 UPM5:UPN41 UZI5:UZJ41 VJE5:VJF41 VTA5:VTB41 WCW5:WCX41 WMS5:WMT41 WWO5:WWP41 AG65541:AH65577 KC65541:KD65577 TY65541:TZ65577 ADU65541:ADV65577 ANQ65541:ANR65577 AXM65541:AXN65577 BHI65541:BHJ65577 BRE65541:BRF65577 CBA65541:CBB65577 CKW65541:CKX65577 CUS65541:CUT65577 DEO65541:DEP65577 DOK65541:DOL65577 DYG65541:DYH65577 EIC65541:EID65577 ERY65541:ERZ65577 FBU65541:FBV65577 FLQ65541:FLR65577 FVM65541:FVN65577 GFI65541:GFJ65577 GPE65541:GPF65577 GZA65541:GZB65577 HIW65541:HIX65577 HSS65541:HST65577 ICO65541:ICP65577 IMK65541:IML65577 IWG65541:IWH65577 JGC65541:JGD65577 JPY65541:JPZ65577 JZU65541:JZV65577 KJQ65541:KJR65577 KTM65541:KTN65577 LDI65541:LDJ65577 LNE65541:LNF65577 LXA65541:LXB65577 MGW65541:MGX65577 MQS65541:MQT65577 NAO65541:NAP65577 NKK65541:NKL65577 NUG65541:NUH65577 OEC65541:OED65577 ONY65541:ONZ65577 OXU65541:OXV65577 PHQ65541:PHR65577 PRM65541:PRN65577 QBI65541:QBJ65577 QLE65541:QLF65577 QVA65541:QVB65577 REW65541:REX65577 ROS65541:ROT65577 RYO65541:RYP65577 SIK65541:SIL65577 SSG65541:SSH65577 TCC65541:TCD65577 TLY65541:TLZ65577 TVU65541:TVV65577 UFQ65541:UFR65577 UPM65541:UPN65577 UZI65541:UZJ65577 VJE65541:VJF65577 VTA65541:VTB65577 WCW65541:WCX65577 WMS65541:WMT65577 WWO65541:WWP65577 AG131077:AH131113 KC131077:KD131113 TY131077:TZ131113 ADU131077:ADV131113 ANQ131077:ANR131113 AXM131077:AXN131113 BHI131077:BHJ131113 BRE131077:BRF131113 CBA131077:CBB131113 CKW131077:CKX131113 CUS131077:CUT131113 DEO131077:DEP131113 DOK131077:DOL131113 DYG131077:DYH131113 EIC131077:EID131113 ERY131077:ERZ131113 FBU131077:FBV131113 FLQ131077:FLR131113 FVM131077:FVN131113 GFI131077:GFJ131113 GPE131077:GPF131113 GZA131077:GZB131113 HIW131077:HIX131113 HSS131077:HST131113 ICO131077:ICP131113 IMK131077:IML131113 IWG131077:IWH131113 JGC131077:JGD131113 JPY131077:JPZ131113 JZU131077:JZV131113 KJQ131077:KJR131113 KTM131077:KTN131113 LDI131077:LDJ131113 LNE131077:LNF131113 LXA131077:LXB131113 MGW131077:MGX131113 MQS131077:MQT131113 NAO131077:NAP131113 NKK131077:NKL131113 NUG131077:NUH131113 OEC131077:OED131113 ONY131077:ONZ131113 OXU131077:OXV131113 PHQ131077:PHR131113 PRM131077:PRN131113 QBI131077:QBJ131113 QLE131077:QLF131113 QVA131077:QVB131113 REW131077:REX131113 ROS131077:ROT131113 RYO131077:RYP131113 SIK131077:SIL131113 SSG131077:SSH131113 TCC131077:TCD131113 TLY131077:TLZ131113 TVU131077:TVV131113 UFQ131077:UFR131113 UPM131077:UPN131113 UZI131077:UZJ131113 VJE131077:VJF131113 VTA131077:VTB131113 WCW131077:WCX131113 WMS131077:WMT131113 WWO131077:WWP131113 AG196613:AH196649 KC196613:KD196649 TY196613:TZ196649 ADU196613:ADV196649 ANQ196613:ANR196649 AXM196613:AXN196649 BHI196613:BHJ196649 BRE196613:BRF196649 CBA196613:CBB196649 CKW196613:CKX196649 CUS196613:CUT196649 DEO196613:DEP196649 DOK196613:DOL196649 DYG196613:DYH196649 EIC196613:EID196649 ERY196613:ERZ196649 FBU196613:FBV196649 FLQ196613:FLR196649 FVM196613:FVN196649 GFI196613:GFJ196649 GPE196613:GPF196649 GZA196613:GZB196649 HIW196613:HIX196649 HSS196613:HST196649 ICO196613:ICP196649 IMK196613:IML196649 IWG196613:IWH196649 JGC196613:JGD196649 JPY196613:JPZ196649 JZU196613:JZV196649 KJQ196613:KJR196649 KTM196613:KTN196649 LDI196613:LDJ196649 LNE196613:LNF196649 LXA196613:LXB196649 MGW196613:MGX196649 MQS196613:MQT196649 NAO196613:NAP196649 NKK196613:NKL196649 NUG196613:NUH196649 OEC196613:OED196649 ONY196613:ONZ196649 OXU196613:OXV196649 PHQ196613:PHR196649 PRM196613:PRN196649 QBI196613:QBJ196649 QLE196613:QLF196649 QVA196613:QVB196649 REW196613:REX196649 ROS196613:ROT196649 RYO196613:RYP196649 SIK196613:SIL196649 SSG196613:SSH196649 TCC196613:TCD196649 TLY196613:TLZ196649 TVU196613:TVV196649 UFQ196613:UFR196649 UPM196613:UPN196649 UZI196613:UZJ196649 VJE196613:VJF196649 VTA196613:VTB196649 WCW196613:WCX196649 WMS196613:WMT196649 WWO196613:WWP196649 AG262149:AH262185 KC262149:KD262185 TY262149:TZ262185 ADU262149:ADV262185 ANQ262149:ANR262185 AXM262149:AXN262185 BHI262149:BHJ262185 BRE262149:BRF262185 CBA262149:CBB262185 CKW262149:CKX262185 CUS262149:CUT262185 DEO262149:DEP262185 DOK262149:DOL262185 DYG262149:DYH262185 EIC262149:EID262185 ERY262149:ERZ262185 FBU262149:FBV262185 FLQ262149:FLR262185 FVM262149:FVN262185 GFI262149:GFJ262185 GPE262149:GPF262185 GZA262149:GZB262185 HIW262149:HIX262185 HSS262149:HST262185 ICO262149:ICP262185 IMK262149:IML262185 IWG262149:IWH262185 JGC262149:JGD262185 JPY262149:JPZ262185 JZU262149:JZV262185 KJQ262149:KJR262185 KTM262149:KTN262185 LDI262149:LDJ262185 LNE262149:LNF262185 LXA262149:LXB262185 MGW262149:MGX262185 MQS262149:MQT262185 NAO262149:NAP262185 NKK262149:NKL262185 NUG262149:NUH262185 OEC262149:OED262185 ONY262149:ONZ262185 OXU262149:OXV262185 PHQ262149:PHR262185 PRM262149:PRN262185 QBI262149:QBJ262185 QLE262149:QLF262185 QVA262149:QVB262185 REW262149:REX262185 ROS262149:ROT262185 RYO262149:RYP262185 SIK262149:SIL262185 SSG262149:SSH262185 TCC262149:TCD262185 TLY262149:TLZ262185 TVU262149:TVV262185 UFQ262149:UFR262185 UPM262149:UPN262185 UZI262149:UZJ262185 VJE262149:VJF262185 VTA262149:VTB262185 WCW262149:WCX262185 WMS262149:WMT262185 WWO262149:WWP262185 AG327685:AH327721 KC327685:KD327721 TY327685:TZ327721 ADU327685:ADV327721 ANQ327685:ANR327721 AXM327685:AXN327721 BHI327685:BHJ327721 BRE327685:BRF327721 CBA327685:CBB327721 CKW327685:CKX327721 CUS327685:CUT327721 DEO327685:DEP327721 DOK327685:DOL327721 DYG327685:DYH327721 EIC327685:EID327721 ERY327685:ERZ327721 FBU327685:FBV327721 FLQ327685:FLR327721 FVM327685:FVN327721 GFI327685:GFJ327721 GPE327685:GPF327721 GZA327685:GZB327721 HIW327685:HIX327721 HSS327685:HST327721 ICO327685:ICP327721 IMK327685:IML327721 IWG327685:IWH327721 JGC327685:JGD327721 JPY327685:JPZ327721 JZU327685:JZV327721 KJQ327685:KJR327721 KTM327685:KTN327721 LDI327685:LDJ327721 LNE327685:LNF327721 LXA327685:LXB327721 MGW327685:MGX327721 MQS327685:MQT327721 NAO327685:NAP327721 NKK327685:NKL327721 NUG327685:NUH327721 OEC327685:OED327721 ONY327685:ONZ327721 OXU327685:OXV327721 PHQ327685:PHR327721 PRM327685:PRN327721 QBI327685:QBJ327721 QLE327685:QLF327721 QVA327685:QVB327721 REW327685:REX327721 ROS327685:ROT327721 RYO327685:RYP327721 SIK327685:SIL327721 SSG327685:SSH327721 TCC327685:TCD327721 TLY327685:TLZ327721 TVU327685:TVV327721 UFQ327685:UFR327721 UPM327685:UPN327721 UZI327685:UZJ327721 VJE327685:VJF327721 VTA327685:VTB327721 WCW327685:WCX327721 WMS327685:WMT327721 WWO327685:WWP327721 AG393221:AH393257 KC393221:KD393257 TY393221:TZ393257 ADU393221:ADV393257 ANQ393221:ANR393257 AXM393221:AXN393257 BHI393221:BHJ393257 BRE393221:BRF393257 CBA393221:CBB393257 CKW393221:CKX393257 CUS393221:CUT393257 DEO393221:DEP393257 DOK393221:DOL393257 DYG393221:DYH393257 EIC393221:EID393257 ERY393221:ERZ393257 FBU393221:FBV393257 FLQ393221:FLR393257 FVM393221:FVN393257 GFI393221:GFJ393257 GPE393221:GPF393257 GZA393221:GZB393257 HIW393221:HIX393257 HSS393221:HST393257 ICO393221:ICP393257 IMK393221:IML393257 IWG393221:IWH393257 JGC393221:JGD393257 JPY393221:JPZ393257 JZU393221:JZV393257 KJQ393221:KJR393257 KTM393221:KTN393257 LDI393221:LDJ393257 LNE393221:LNF393257 LXA393221:LXB393257 MGW393221:MGX393257 MQS393221:MQT393257 NAO393221:NAP393257 NKK393221:NKL393257 NUG393221:NUH393257 OEC393221:OED393257 ONY393221:ONZ393257 OXU393221:OXV393257 PHQ393221:PHR393257 PRM393221:PRN393257 QBI393221:QBJ393257 QLE393221:QLF393257 QVA393221:QVB393257 REW393221:REX393257 ROS393221:ROT393257 RYO393221:RYP393257 SIK393221:SIL393257 SSG393221:SSH393257 TCC393221:TCD393257 TLY393221:TLZ393257 TVU393221:TVV393257 UFQ393221:UFR393257 UPM393221:UPN393257 UZI393221:UZJ393257 VJE393221:VJF393257 VTA393221:VTB393257 WCW393221:WCX393257 WMS393221:WMT393257 WWO393221:WWP393257 AG458757:AH458793 KC458757:KD458793 TY458757:TZ458793 ADU458757:ADV458793 ANQ458757:ANR458793 AXM458757:AXN458793 BHI458757:BHJ458793 BRE458757:BRF458793 CBA458757:CBB458793 CKW458757:CKX458793 CUS458757:CUT458793 DEO458757:DEP458793 DOK458757:DOL458793 DYG458757:DYH458793 EIC458757:EID458793 ERY458757:ERZ458793 FBU458757:FBV458793 FLQ458757:FLR458793 FVM458757:FVN458793 GFI458757:GFJ458793 GPE458757:GPF458793 GZA458757:GZB458793 HIW458757:HIX458793 HSS458757:HST458793 ICO458757:ICP458793 IMK458757:IML458793 IWG458757:IWH458793 JGC458757:JGD458793 JPY458757:JPZ458793 JZU458757:JZV458793 KJQ458757:KJR458793 KTM458757:KTN458793 LDI458757:LDJ458793 LNE458757:LNF458793 LXA458757:LXB458793 MGW458757:MGX458793 MQS458757:MQT458793 NAO458757:NAP458793 NKK458757:NKL458793 NUG458757:NUH458793 OEC458757:OED458793 ONY458757:ONZ458793 OXU458757:OXV458793 PHQ458757:PHR458793 PRM458757:PRN458793 QBI458757:QBJ458793 QLE458757:QLF458793 QVA458757:QVB458793 REW458757:REX458793 ROS458757:ROT458793 RYO458757:RYP458793 SIK458757:SIL458793 SSG458757:SSH458793 TCC458757:TCD458793 TLY458757:TLZ458793 TVU458757:TVV458793 UFQ458757:UFR458793 UPM458757:UPN458793 UZI458757:UZJ458793 VJE458757:VJF458793 VTA458757:VTB458793 WCW458757:WCX458793 WMS458757:WMT458793 WWO458757:WWP458793 AG524293:AH524329 KC524293:KD524329 TY524293:TZ524329 ADU524293:ADV524329 ANQ524293:ANR524329 AXM524293:AXN524329 BHI524293:BHJ524329 BRE524293:BRF524329 CBA524293:CBB524329 CKW524293:CKX524329 CUS524293:CUT524329 DEO524293:DEP524329 DOK524293:DOL524329 DYG524293:DYH524329 EIC524293:EID524329 ERY524293:ERZ524329 FBU524293:FBV524329 FLQ524293:FLR524329 FVM524293:FVN524329 GFI524293:GFJ524329 GPE524293:GPF524329 GZA524293:GZB524329 HIW524293:HIX524329 HSS524293:HST524329 ICO524293:ICP524329 IMK524293:IML524329 IWG524293:IWH524329 JGC524293:JGD524329 JPY524293:JPZ524329 JZU524293:JZV524329 KJQ524293:KJR524329 KTM524293:KTN524329 LDI524293:LDJ524329 LNE524293:LNF524329 LXA524293:LXB524329 MGW524293:MGX524329 MQS524293:MQT524329 NAO524293:NAP524329 NKK524293:NKL524329 NUG524293:NUH524329 OEC524293:OED524329 ONY524293:ONZ524329 OXU524293:OXV524329 PHQ524293:PHR524329 PRM524293:PRN524329 QBI524293:QBJ524329 QLE524293:QLF524329 QVA524293:QVB524329 REW524293:REX524329 ROS524293:ROT524329 RYO524293:RYP524329 SIK524293:SIL524329 SSG524293:SSH524329 TCC524293:TCD524329 TLY524293:TLZ524329 TVU524293:TVV524329 UFQ524293:UFR524329 UPM524293:UPN524329 UZI524293:UZJ524329 VJE524293:VJF524329 VTA524293:VTB524329 WCW524293:WCX524329 WMS524293:WMT524329 WWO524293:WWP524329 AG589829:AH589865 KC589829:KD589865 TY589829:TZ589865 ADU589829:ADV589865 ANQ589829:ANR589865 AXM589829:AXN589865 BHI589829:BHJ589865 BRE589829:BRF589865 CBA589829:CBB589865 CKW589829:CKX589865 CUS589829:CUT589865 DEO589829:DEP589865 DOK589829:DOL589865 DYG589829:DYH589865 EIC589829:EID589865 ERY589829:ERZ589865 FBU589829:FBV589865 FLQ589829:FLR589865 FVM589829:FVN589865 GFI589829:GFJ589865 GPE589829:GPF589865 GZA589829:GZB589865 HIW589829:HIX589865 HSS589829:HST589865 ICO589829:ICP589865 IMK589829:IML589865 IWG589829:IWH589865 JGC589829:JGD589865 JPY589829:JPZ589865 JZU589829:JZV589865 KJQ589829:KJR589865 KTM589829:KTN589865 LDI589829:LDJ589865 LNE589829:LNF589865 LXA589829:LXB589865 MGW589829:MGX589865 MQS589829:MQT589865 NAO589829:NAP589865 NKK589829:NKL589865 NUG589829:NUH589865 OEC589829:OED589865 ONY589829:ONZ589865 OXU589829:OXV589865 PHQ589829:PHR589865 PRM589829:PRN589865 QBI589829:QBJ589865 QLE589829:QLF589865 QVA589829:QVB589865 REW589829:REX589865 ROS589829:ROT589865 RYO589829:RYP589865 SIK589829:SIL589865 SSG589829:SSH589865 TCC589829:TCD589865 TLY589829:TLZ589865 TVU589829:TVV589865 UFQ589829:UFR589865 UPM589829:UPN589865 UZI589829:UZJ589865 VJE589829:VJF589865 VTA589829:VTB589865 WCW589829:WCX589865 WMS589829:WMT589865 WWO589829:WWP589865 AG655365:AH655401 KC655365:KD655401 TY655365:TZ655401 ADU655365:ADV655401 ANQ655365:ANR655401 AXM655365:AXN655401 BHI655365:BHJ655401 BRE655365:BRF655401 CBA655365:CBB655401 CKW655365:CKX655401 CUS655365:CUT655401 DEO655365:DEP655401 DOK655365:DOL655401 DYG655365:DYH655401 EIC655365:EID655401 ERY655365:ERZ655401 FBU655365:FBV655401 FLQ655365:FLR655401 FVM655365:FVN655401 GFI655365:GFJ655401 GPE655365:GPF655401 GZA655365:GZB655401 HIW655365:HIX655401 HSS655365:HST655401 ICO655365:ICP655401 IMK655365:IML655401 IWG655365:IWH655401 JGC655365:JGD655401 JPY655365:JPZ655401 JZU655365:JZV655401 KJQ655365:KJR655401 KTM655365:KTN655401 LDI655365:LDJ655401 LNE655365:LNF655401 LXA655365:LXB655401 MGW655365:MGX655401 MQS655365:MQT655401 NAO655365:NAP655401 NKK655365:NKL655401 NUG655365:NUH655401 OEC655365:OED655401 ONY655365:ONZ655401 OXU655365:OXV655401 PHQ655365:PHR655401 PRM655365:PRN655401 QBI655365:QBJ655401 QLE655365:QLF655401 QVA655365:QVB655401 REW655365:REX655401 ROS655365:ROT655401 RYO655365:RYP655401 SIK655365:SIL655401 SSG655365:SSH655401 TCC655365:TCD655401 TLY655365:TLZ655401 TVU655365:TVV655401 UFQ655365:UFR655401 UPM655365:UPN655401 UZI655365:UZJ655401 VJE655365:VJF655401 VTA655365:VTB655401 WCW655365:WCX655401 WMS655365:WMT655401 WWO655365:WWP655401 AG720901:AH720937 KC720901:KD720937 TY720901:TZ720937 ADU720901:ADV720937 ANQ720901:ANR720937 AXM720901:AXN720937 BHI720901:BHJ720937 BRE720901:BRF720937 CBA720901:CBB720937 CKW720901:CKX720937 CUS720901:CUT720937 DEO720901:DEP720937 DOK720901:DOL720937 DYG720901:DYH720937 EIC720901:EID720937 ERY720901:ERZ720937 FBU720901:FBV720937 FLQ720901:FLR720937 FVM720901:FVN720937 GFI720901:GFJ720937 GPE720901:GPF720937 GZA720901:GZB720937 HIW720901:HIX720937 HSS720901:HST720937 ICO720901:ICP720937 IMK720901:IML720937 IWG720901:IWH720937 JGC720901:JGD720937 JPY720901:JPZ720937 JZU720901:JZV720937 KJQ720901:KJR720937 KTM720901:KTN720937 LDI720901:LDJ720937 LNE720901:LNF720937 LXA720901:LXB720937 MGW720901:MGX720937 MQS720901:MQT720937 NAO720901:NAP720937 NKK720901:NKL720937 NUG720901:NUH720937 OEC720901:OED720937 ONY720901:ONZ720937 OXU720901:OXV720937 PHQ720901:PHR720937 PRM720901:PRN720937 QBI720901:QBJ720937 QLE720901:QLF720937 QVA720901:QVB720937 REW720901:REX720937 ROS720901:ROT720937 RYO720901:RYP720937 SIK720901:SIL720937 SSG720901:SSH720937 TCC720901:TCD720937 TLY720901:TLZ720937 TVU720901:TVV720937 UFQ720901:UFR720937 UPM720901:UPN720937 UZI720901:UZJ720937 VJE720901:VJF720937 VTA720901:VTB720937 WCW720901:WCX720937 WMS720901:WMT720937 WWO720901:WWP720937 AG786437:AH786473 KC786437:KD786473 TY786437:TZ786473 ADU786437:ADV786473 ANQ786437:ANR786473 AXM786437:AXN786473 BHI786437:BHJ786473 BRE786437:BRF786473 CBA786437:CBB786473 CKW786437:CKX786473 CUS786437:CUT786473 DEO786437:DEP786473 DOK786437:DOL786473 DYG786437:DYH786473 EIC786437:EID786473 ERY786437:ERZ786473 FBU786437:FBV786473 FLQ786437:FLR786473 FVM786437:FVN786473 GFI786437:GFJ786473 GPE786437:GPF786473 GZA786437:GZB786473 HIW786437:HIX786473 HSS786437:HST786473 ICO786437:ICP786473 IMK786437:IML786473 IWG786437:IWH786473 JGC786437:JGD786473 JPY786437:JPZ786473 JZU786437:JZV786473 KJQ786437:KJR786473 KTM786437:KTN786473 LDI786437:LDJ786473 LNE786437:LNF786473 LXA786437:LXB786473 MGW786437:MGX786473 MQS786437:MQT786473 NAO786437:NAP786473 NKK786437:NKL786473 NUG786437:NUH786473 OEC786437:OED786473 ONY786437:ONZ786473 OXU786437:OXV786473 PHQ786437:PHR786473 PRM786437:PRN786473 QBI786437:QBJ786473 QLE786437:QLF786473 QVA786437:QVB786473 REW786437:REX786473 ROS786437:ROT786473 RYO786437:RYP786473 SIK786437:SIL786473 SSG786437:SSH786473 TCC786437:TCD786473 TLY786437:TLZ786473 TVU786437:TVV786473 UFQ786437:UFR786473 UPM786437:UPN786473 UZI786437:UZJ786473 VJE786437:VJF786473 VTA786437:VTB786473 WCW786437:WCX786473 WMS786437:WMT786473 WWO786437:WWP786473 AG851973:AH852009 KC851973:KD852009 TY851973:TZ852009 ADU851973:ADV852009 ANQ851973:ANR852009 AXM851973:AXN852009 BHI851973:BHJ852009 BRE851973:BRF852009 CBA851973:CBB852009 CKW851973:CKX852009 CUS851973:CUT852009 DEO851973:DEP852009 DOK851973:DOL852009 DYG851973:DYH852009 EIC851973:EID852009 ERY851973:ERZ852009 FBU851973:FBV852009 FLQ851973:FLR852009 FVM851973:FVN852009 GFI851973:GFJ852009 GPE851973:GPF852009 GZA851973:GZB852009 HIW851973:HIX852009 HSS851973:HST852009 ICO851973:ICP852009 IMK851973:IML852009 IWG851973:IWH852009 JGC851973:JGD852009 JPY851973:JPZ852009 JZU851973:JZV852009 KJQ851973:KJR852009 KTM851973:KTN852009 LDI851973:LDJ852009 LNE851973:LNF852009 LXA851973:LXB852009 MGW851973:MGX852009 MQS851973:MQT852009 NAO851973:NAP852009 NKK851973:NKL852009 NUG851973:NUH852009 OEC851973:OED852009 ONY851973:ONZ852009 OXU851973:OXV852009 PHQ851973:PHR852009 PRM851973:PRN852009 QBI851973:QBJ852009 QLE851973:QLF852009 QVA851973:QVB852009 REW851973:REX852009 ROS851973:ROT852009 RYO851973:RYP852009 SIK851973:SIL852009 SSG851973:SSH852009 TCC851973:TCD852009 TLY851973:TLZ852009 TVU851973:TVV852009 UFQ851973:UFR852009 UPM851973:UPN852009 UZI851973:UZJ852009 VJE851973:VJF852009 VTA851973:VTB852009 WCW851973:WCX852009 WMS851973:WMT852009 WWO851973:WWP852009 AG917509:AH917545 KC917509:KD917545 TY917509:TZ917545 ADU917509:ADV917545 ANQ917509:ANR917545 AXM917509:AXN917545 BHI917509:BHJ917545 BRE917509:BRF917545 CBA917509:CBB917545 CKW917509:CKX917545 CUS917509:CUT917545 DEO917509:DEP917545 DOK917509:DOL917545 DYG917509:DYH917545 EIC917509:EID917545 ERY917509:ERZ917545 FBU917509:FBV917545 FLQ917509:FLR917545 FVM917509:FVN917545 GFI917509:GFJ917545 GPE917509:GPF917545 GZA917509:GZB917545 HIW917509:HIX917545 HSS917509:HST917545 ICO917509:ICP917545 IMK917509:IML917545 IWG917509:IWH917545 JGC917509:JGD917545 JPY917509:JPZ917545 JZU917509:JZV917545 KJQ917509:KJR917545 KTM917509:KTN917545 LDI917509:LDJ917545 LNE917509:LNF917545 LXA917509:LXB917545 MGW917509:MGX917545 MQS917509:MQT917545 NAO917509:NAP917545 NKK917509:NKL917545 NUG917509:NUH917545 OEC917509:OED917545 ONY917509:ONZ917545 OXU917509:OXV917545 PHQ917509:PHR917545 PRM917509:PRN917545 QBI917509:QBJ917545 QLE917509:QLF917545 QVA917509:QVB917545 REW917509:REX917545 ROS917509:ROT917545 RYO917509:RYP917545 SIK917509:SIL917545 SSG917509:SSH917545 TCC917509:TCD917545 TLY917509:TLZ917545 TVU917509:TVV917545 UFQ917509:UFR917545 UPM917509:UPN917545 UZI917509:UZJ917545 VJE917509:VJF917545 VTA917509:VTB917545 WCW917509:WCX917545 WMS917509:WMT917545 WWO917509:WWP917545 AG983045:AH983081 KC983045:KD983081 TY983045:TZ983081 ADU983045:ADV983081 ANQ983045:ANR983081 AXM983045:AXN983081 BHI983045:BHJ983081 BRE983045:BRF983081 CBA983045:CBB983081 CKW983045:CKX983081 CUS983045:CUT983081 DEO983045:DEP983081 DOK983045:DOL983081 DYG983045:DYH983081 EIC983045:EID983081 ERY983045:ERZ983081 FBU983045:FBV983081 FLQ983045:FLR983081 FVM983045:FVN983081 GFI983045:GFJ983081 GPE983045:GPF983081 GZA983045:GZB983081 HIW983045:HIX983081 HSS983045:HST983081 ICO983045:ICP983081 IMK983045:IML983081 IWG983045:IWH983081 JGC983045:JGD983081 JPY983045:JPZ983081 JZU983045:JZV983081 KJQ983045:KJR983081 KTM983045:KTN983081 LDI983045:LDJ983081 LNE983045:LNF983081 LXA983045:LXB983081 MGW983045:MGX983081 MQS983045:MQT983081 NAO983045:NAP983081 NKK983045:NKL983081 NUG983045:NUH983081 OEC983045:OED983081 ONY983045:ONZ983081 OXU983045:OXV983081 PHQ983045:PHR983081 PRM983045:PRN983081 QBI983045:QBJ983081 QLE983045:QLF983081 QVA983045:QVB983081 REW983045:REX983081 ROS983045:ROT983081 RYO983045:RYP983081 SIK983045:SIL983081 SSG983045:SSH983081 TCC983045:TCD983081 TLY983045:TLZ983081 TVU983045:TVV983081 UFQ983045:UFR983081 UPM983045:UPN983081 UZI983045:UZJ983081 VJE983045:VJF983081 VTA983045:VTB983081 WCW983045:WCX983081 WMS983045:WMT983081 WWO983045:WWP983081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B65609 IX65609 ST65609 ACP65609 AML65609 AWH65609 BGD65609 BPZ65609 BZV65609 CJR65609 CTN65609 DDJ65609 DNF65609 DXB65609 EGX65609 EQT65609 FAP65609 FKL65609 FUH65609 GED65609 GNZ65609 GXV65609 HHR65609 HRN65609 IBJ65609 ILF65609 IVB65609 JEX65609 JOT65609 JYP65609 KIL65609 KSH65609 LCD65609 LLZ65609 LVV65609 MFR65609 MPN65609 MZJ65609 NJF65609 NTB65609 OCX65609 OMT65609 OWP65609 PGL65609 PQH65609 QAD65609 QJZ65609 QTV65609 RDR65609 RNN65609 RXJ65609 SHF65609 SRB65609 TAX65609 TKT65609 TUP65609 UEL65609 UOH65609 UYD65609 VHZ65609 VRV65609 WBR65609 WLN65609 WVJ65609 B131145 IX131145 ST131145 ACP131145 AML131145 AWH131145 BGD131145 BPZ131145 BZV131145 CJR131145 CTN131145 DDJ131145 DNF131145 DXB131145 EGX131145 EQT131145 FAP131145 FKL131145 FUH131145 GED131145 GNZ131145 GXV131145 HHR131145 HRN131145 IBJ131145 ILF131145 IVB131145 JEX131145 JOT131145 JYP131145 KIL131145 KSH131145 LCD131145 LLZ131145 LVV131145 MFR131145 MPN131145 MZJ131145 NJF131145 NTB131145 OCX131145 OMT131145 OWP131145 PGL131145 PQH131145 QAD131145 QJZ131145 QTV131145 RDR131145 RNN131145 RXJ131145 SHF131145 SRB131145 TAX131145 TKT131145 TUP131145 UEL131145 UOH131145 UYD131145 VHZ131145 VRV131145 WBR131145 WLN131145 WVJ131145 B196681 IX196681 ST196681 ACP196681 AML196681 AWH196681 BGD196681 BPZ196681 BZV196681 CJR196681 CTN196681 DDJ196681 DNF196681 DXB196681 EGX196681 EQT196681 FAP196681 FKL196681 FUH196681 GED196681 GNZ196681 GXV196681 HHR196681 HRN196681 IBJ196681 ILF196681 IVB196681 JEX196681 JOT196681 JYP196681 KIL196681 KSH196681 LCD196681 LLZ196681 LVV196681 MFR196681 MPN196681 MZJ196681 NJF196681 NTB196681 OCX196681 OMT196681 OWP196681 PGL196681 PQH196681 QAD196681 QJZ196681 QTV196681 RDR196681 RNN196681 RXJ196681 SHF196681 SRB196681 TAX196681 TKT196681 TUP196681 UEL196681 UOH196681 UYD196681 VHZ196681 VRV196681 WBR196681 WLN196681 WVJ196681 B262217 IX262217 ST262217 ACP262217 AML262217 AWH262217 BGD262217 BPZ262217 BZV262217 CJR262217 CTN262217 DDJ262217 DNF262217 DXB262217 EGX262217 EQT262217 FAP262217 FKL262217 FUH262217 GED262217 GNZ262217 GXV262217 HHR262217 HRN262217 IBJ262217 ILF262217 IVB262217 JEX262217 JOT262217 JYP262217 KIL262217 KSH262217 LCD262217 LLZ262217 LVV262217 MFR262217 MPN262217 MZJ262217 NJF262217 NTB262217 OCX262217 OMT262217 OWP262217 PGL262217 PQH262217 QAD262217 QJZ262217 QTV262217 RDR262217 RNN262217 RXJ262217 SHF262217 SRB262217 TAX262217 TKT262217 TUP262217 UEL262217 UOH262217 UYD262217 VHZ262217 VRV262217 WBR262217 WLN262217 WVJ262217 B327753 IX327753 ST327753 ACP327753 AML327753 AWH327753 BGD327753 BPZ327753 BZV327753 CJR327753 CTN327753 DDJ327753 DNF327753 DXB327753 EGX327753 EQT327753 FAP327753 FKL327753 FUH327753 GED327753 GNZ327753 GXV327753 HHR327753 HRN327753 IBJ327753 ILF327753 IVB327753 JEX327753 JOT327753 JYP327753 KIL327753 KSH327753 LCD327753 LLZ327753 LVV327753 MFR327753 MPN327753 MZJ327753 NJF327753 NTB327753 OCX327753 OMT327753 OWP327753 PGL327753 PQH327753 QAD327753 QJZ327753 QTV327753 RDR327753 RNN327753 RXJ327753 SHF327753 SRB327753 TAX327753 TKT327753 TUP327753 UEL327753 UOH327753 UYD327753 VHZ327753 VRV327753 WBR327753 WLN327753 WVJ327753 B393289 IX393289 ST393289 ACP393289 AML393289 AWH393289 BGD393289 BPZ393289 BZV393289 CJR393289 CTN393289 DDJ393289 DNF393289 DXB393289 EGX393289 EQT393289 FAP393289 FKL393289 FUH393289 GED393289 GNZ393289 GXV393289 HHR393289 HRN393289 IBJ393289 ILF393289 IVB393289 JEX393289 JOT393289 JYP393289 KIL393289 KSH393289 LCD393289 LLZ393289 LVV393289 MFR393289 MPN393289 MZJ393289 NJF393289 NTB393289 OCX393289 OMT393289 OWP393289 PGL393289 PQH393289 QAD393289 QJZ393289 QTV393289 RDR393289 RNN393289 RXJ393289 SHF393289 SRB393289 TAX393289 TKT393289 TUP393289 UEL393289 UOH393289 UYD393289 VHZ393289 VRV393289 WBR393289 WLN393289 WVJ393289 B458825 IX458825 ST458825 ACP458825 AML458825 AWH458825 BGD458825 BPZ458825 BZV458825 CJR458825 CTN458825 DDJ458825 DNF458825 DXB458825 EGX458825 EQT458825 FAP458825 FKL458825 FUH458825 GED458825 GNZ458825 GXV458825 HHR458825 HRN458825 IBJ458825 ILF458825 IVB458825 JEX458825 JOT458825 JYP458825 KIL458825 KSH458825 LCD458825 LLZ458825 LVV458825 MFR458825 MPN458825 MZJ458825 NJF458825 NTB458825 OCX458825 OMT458825 OWP458825 PGL458825 PQH458825 QAD458825 QJZ458825 QTV458825 RDR458825 RNN458825 RXJ458825 SHF458825 SRB458825 TAX458825 TKT458825 TUP458825 UEL458825 UOH458825 UYD458825 VHZ458825 VRV458825 WBR458825 WLN458825 WVJ458825 B524361 IX524361 ST524361 ACP524361 AML524361 AWH524361 BGD524361 BPZ524361 BZV524361 CJR524361 CTN524361 DDJ524361 DNF524361 DXB524361 EGX524361 EQT524361 FAP524361 FKL524361 FUH524361 GED524361 GNZ524361 GXV524361 HHR524361 HRN524361 IBJ524361 ILF524361 IVB524361 JEX524361 JOT524361 JYP524361 KIL524361 KSH524361 LCD524361 LLZ524361 LVV524361 MFR524361 MPN524361 MZJ524361 NJF524361 NTB524361 OCX524361 OMT524361 OWP524361 PGL524361 PQH524361 QAD524361 QJZ524361 QTV524361 RDR524361 RNN524361 RXJ524361 SHF524361 SRB524361 TAX524361 TKT524361 TUP524361 UEL524361 UOH524361 UYD524361 VHZ524361 VRV524361 WBR524361 WLN524361 WVJ524361 B589897 IX589897 ST589897 ACP589897 AML589897 AWH589897 BGD589897 BPZ589897 BZV589897 CJR589897 CTN589897 DDJ589897 DNF589897 DXB589897 EGX589897 EQT589897 FAP589897 FKL589897 FUH589897 GED589897 GNZ589897 GXV589897 HHR589897 HRN589897 IBJ589897 ILF589897 IVB589897 JEX589897 JOT589897 JYP589897 KIL589897 KSH589897 LCD589897 LLZ589897 LVV589897 MFR589897 MPN589897 MZJ589897 NJF589897 NTB589897 OCX589897 OMT589897 OWP589897 PGL589897 PQH589897 QAD589897 QJZ589897 QTV589897 RDR589897 RNN589897 RXJ589897 SHF589897 SRB589897 TAX589897 TKT589897 TUP589897 UEL589897 UOH589897 UYD589897 VHZ589897 VRV589897 WBR589897 WLN589897 WVJ589897 B655433 IX655433 ST655433 ACP655433 AML655433 AWH655433 BGD655433 BPZ655433 BZV655433 CJR655433 CTN655433 DDJ655433 DNF655433 DXB655433 EGX655433 EQT655433 FAP655433 FKL655433 FUH655433 GED655433 GNZ655433 GXV655433 HHR655433 HRN655433 IBJ655433 ILF655433 IVB655433 JEX655433 JOT655433 JYP655433 KIL655433 KSH655433 LCD655433 LLZ655433 LVV655433 MFR655433 MPN655433 MZJ655433 NJF655433 NTB655433 OCX655433 OMT655433 OWP655433 PGL655433 PQH655433 QAD655433 QJZ655433 QTV655433 RDR655433 RNN655433 RXJ655433 SHF655433 SRB655433 TAX655433 TKT655433 TUP655433 UEL655433 UOH655433 UYD655433 VHZ655433 VRV655433 WBR655433 WLN655433 WVJ655433 B720969 IX720969 ST720969 ACP720969 AML720969 AWH720969 BGD720969 BPZ720969 BZV720969 CJR720969 CTN720969 DDJ720969 DNF720969 DXB720969 EGX720969 EQT720969 FAP720969 FKL720969 FUH720969 GED720969 GNZ720969 GXV720969 HHR720969 HRN720969 IBJ720969 ILF720969 IVB720969 JEX720969 JOT720969 JYP720969 KIL720969 KSH720969 LCD720969 LLZ720969 LVV720969 MFR720969 MPN720969 MZJ720969 NJF720969 NTB720969 OCX720969 OMT720969 OWP720969 PGL720969 PQH720969 QAD720969 QJZ720969 QTV720969 RDR720969 RNN720969 RXJ720969 SHF720969 SRB720969 TAX720969 TKT720969 TUP720969 UEL720969 UOH720969 UYD720969 VHZ720969 VRV720969 WBR720969 WLN720969 WVJ720969 B786505 IX786505 ST786505 ACP786505 AML786505 AWH786505 BGD786505 BPZ786505 BZV786505 CJR786505 CTN786505 DDJ786505 DNF786505 DXB786505 EGX786505 EQT786505 FAP786505 FKL786505 FUH786505 GED786505 GNZ786505 GXV786505 HHR786505 HRN786505 IBJ786505 ILF786505 IVB786505 JEX786505 JOT786505 JYP786505 KIL786505 KSH786505 LCD786505 LLZ786505 LVV786505 MFR786505 MPN786505 MZJ786505 NJF786505 NTB786505 OCX786505 OMT786505 OWP786505 PGL786505 PQH786505 QAD786505 QJZ786505 QTV786505 RDR786505 RNN786505 RXJ786505 SHF786505 SRB786505 TAX786505 TKT786505 TUP786505 UEL786505 UOH786505 UYD786505 VHZ786505 VRV786505 WBR786505 WLN786505 WVJ786505 B852041 IX852041 ST852041 ACP852041 AML852041 AWH852041 BGD852041 BPZ852041 BZV852041 CJR852041 CTN852041 DDJ852041 DNF852041 DXB852041 EGX852041 EQT852041 FAP852041 FKL852041 FUH852041 GED852041 GNZ852041 GXV852041 HHR852041 HRN852041 IBJ852041 ILF852041 IVB852041 JEX852041 JOT852041 JYP852041 KIL852041 KSH852041 LCD852041 LLZ852041 LVV852041 MFR852041 MPN852041 MZJ852041 NJF852041 NTB852041 OCX852041 OMT852041 OWP852041 PGL852041 PQH852041 QAD852041 QJZ852041 QTV852041 RDR852041 RNN852041 RXJ852041 SHF852041 SRB852041 TAX852041 TKT852041 TUP852041 UEL852041 UOH852041 UYD852041 VHZ852041 VRV852041 WBR852041 WLN852041 WVJ852041 B917577 IX917577 ST917577 ACP917577 AML917577 AWH917577 BGD917577 BPZ917577 BZV917577 CJR917577 CTN917577 DDJ917577 DNF917577 DXB917577 EGX917577 EQT917577 FAP917577 FKL917577 FUH917577 GED917577 GNZ917577 GXV917577 HHR917577 HRN917577 IBJ917577 ILF917577 IVB917577 JEX917577 JOT917577 JYP917577 KIL917577 KSH917577 LCD917577 LLZ917577 LVV917577 MFR917577 MPN917577 MZJ917577 NJF917577 NTB917577 OCX917577 OMT917577 OWP917577 PGL917577 PQH917577 QAD917577 QJZ917577 QTV917577 RDR917577 RNN917577 RXJ917577 SHF917577 SRB917577 TAX917577 TKT917577 TUP917577 UEL917577 UOH917577 UYD917577 VHZ917577 VRV917577 WBR917577 WLN917577 WVJ917577 B983113 IX983113 ST983113 ACP983113 AML983113 AWH983113 BGD983113 BPZ983113 BZV983113 CJR983113 CTN983113 DDJ983113 DNF983113 DXB983113 EGX983113 EQT983113 FAP983113 FKL983113 FUH983113 GED983113 GNZ983113 GXV983113 HHR983113 HRN983113 IBJ983113 ILF983113 IVB983113 JEX983113 JOT983113 JYP983113 KIL983113 KSH983113 LCD983113 LLZ983113 LVV983113 MFR983113 MPN983113 MZJ983113 NJF983113 NTB983113 OCX983113 OMT983113 OWP983113 PGL983113 PQH983113 QAD983113 QJZ983113 QTV983113 RDR983113 RNN983113 RXJ983113 SHF983113 SRB983113 TAX983113 TKT983113 TUP983113 UEL983113 UOH983113 UYD983113 VHZ983113 VRV983113 WBR983113 WLN983113 WVJ983113 H73 JD73 SZ73 ACV73 AMR73 AWN73 BGJ73 BQF73 CAB73 CJX73 CTT73 DDP73 DNL73 DXH73 EHD73 EQZ73 FAV73 FKR73 FUN73 GEJ73 GOF73 GYB73 HHX73 HRT73 IBP73 ILL73 IVH73 JFD73 JOZ73 JYV73 KIR73 KSN73 LCJ73 LMF73 LWB73 MFX73 MPT73 MZP73 NJL73 NTH73 ODD73 OMZ73 OWV73 PGR73 PQN73 QAJ73 QKF73 QUB73 RDX73 RNT73 RXP73 SHL73 SRH73 TBD73 TKZ73 TUV73 UER73 UON73 UYJ73 VIF73 VSB73 WBX73 WLT73 WVP73 H65609 JD65609 SZ65609 ACV65609 AMR65609 AWN65609 BGJ65609 BQF65609 CAB65609 CJX65609 CTT65609 DDP65609 DNL65609 DXH65609 EHD65609 EQZ65609 FAV65609 FKR65609 FUN65609 GEJ65609 GOF65609 GYB65609 HHX65609 HRT65609 IBP65609 ILL65609 IVH65609 JFD65609 JOZ65609 JYV65609 KIR65609 KSN65609 LCJ65609 LMF65609 LWB65609 MFX65609 MPT65609 MZP65609 NJL65609 NTH65609 ODD65609 OMZ65609 OWV65609 PGR65609 PQN65609 QAJ65609 QKF65609 QUB65609 RDX65609 RNT65609 RXP65609 SHL65609 SRH65609 TBD65609 TKZ65609 TUV65609 UER65609 UON65609 UYJ65609 VIF65609 VSB65609 WBX65609 WLT65609 WVP65609 H131145 JD131145 SZ131145 ACV131145 AMR131145 AWN131145 BGJ131145 BQF131145 CAB131145 CJX131145 CTT131145 DDP131145 DNL131145 DXH131145 EHD131145 EQZ131145 FAV131145 FKR131145 FUN131145 GEJ131145 GOF131145 GYB131145 HHX131145 HRT131145 IBP131145 ILL131145 IVH131145 JFD131145 JOZ131145 JYV131145 KIR131145 KSN131145 LCJ131145 LMF131145 LWB131145 MFX131145 MPT131145 MZP131145 NJL131145 NTH131145 ODD131145 OMZ131145 OWV131145 PGR131145 PQN131145 QAJ131145 QKF131145 QUB131145 RDX131145 RNT131145 RXP131145 SHL131145 SRH131145 TBD131145 TKZ131145 TUV131145 UER131145 UON131145 UYJ131145 VIF131145 VSB131145 WBX131145 WLT131145 WVP131145 H196681 JD196681 SZ196681 ACV196681 AMR196681 AWN196681 BGJ196681 BQF196681 CAB196681 CJX196681 CTT196681 DDP196681 DNL196681 DXH196681 EHD196681 EQZ196681 FAV196681 FKR196681 FUN196681 GEJ196681 GOF196681 GYB196681 HHX196681 HRT196681 IBP196681 ILL196681 IVH196681 JFD196681 JOZ196681 JYV196681 KIR196681 KSN196681 LCJ196681 LMF196681 LWB196681 MFX196681 MPT196681 MZP196681 NJL196681 NTH196681 ODD196681 OMZ196681 OWV196681 PGR196681 PQN196681 QAJ196681 QKF196681 QUB196681 RDX196681 RNT196681 RXP196681 SHL196681 SRH196681 TBD196681 TKZ196681 TUV196681 UER196681 UON196681 UYJ196681 VIF196681 VSB196681 WBX196681 WLT196681 WVP196681 H262217 JD262217 SZ262217 ACV262217 AMR262217 AWN262217 BGJ262217 BQF262217 CAB262217 CJX262217 CTT262217 DDP262217 DNL262217 DXH262217 EHD262217 EQZ262217 FAV262217 FKR262217 FUN262217 GEJ262217 GOF262217 GYB262217 HHX262217 HRT262217 IBP262217 ILL262217 IVH262217 JFD262217 JOZ262217 JYV262217 KIR262217 KSN262217 LCJ262217 LMF262217 LWB262217 MFX262217 MPT262217 MZP262217 NJL262217 NTH262217 ODD262217 OMZ262217 OWV262217 PGR262217 PQN262217 QAJ262217 QKF262217 QUB262217 RDX262217 RNT262217 RXP262217 SHL262217 SRH262217 TBD262217 TKZ262217 TUV262217 UER262217 UON262217 UYJ262217 VIF262217 VSB262217 WBX262217 WLT262217 WVP262217 H327753 JD327753 SZ327753 ACV327753 AMR327753 AWN327753 BGJ327753 BQF327753 CAB327753 CJX327753 CTT327753 DDP327753 DNL327753 DXH327753 EHD327753 EQZ327753 FAV327753 FKR327753 FUN327753 GEJ327753 GOF327753 GYB327753 HHX327753 HRT327753 IBP327753 ILL327753 IVH327753 JFD327753 JOZ327753 JYV327753 KIR327753 KSN327753 LCJ327753 LMF327753 LWB327753 MFX327753 MPT327753 MZP327753 NJL327753 NTH327753 ODD327753 OMZ327753 OWV327753 PGR327753 PQN327753 QAJ327753 QKF327753 QUB327753 RDX327753 RNT327753 RXP327753 SHL327753 SRH327753 TBD327753 TKZ327753 TUV327753 UER327753 UON327753 UYJ327753 VIF327753 VSB327753 WBX327753 WLT327753 WVP327753 H393289 JD393289 SZ393289 ACV393289 AMR393289 AWN393289 BGJ393289 BQF393289 CAB393289 CJX393289 CTT393289 DDP393289 DNL393289 DXH393289 EHD393289 EQZ393289 FAV393289 FKR393289 FUN393289 GEJ393289 GOF393289 GYB393289 HHX393289 HRT393289 IBP393289 ILL393289 IVH393289 JFD393289 JOZ393289 JYV393289 KIR393289 KSN393289 LCJ393289 LMF393289 LWB393289 MFX393289 MPT393289 MZP393289 NJL393289 NTH393289 ODD393289 OMZ393289 OWV393289 PGR393289 PQN393289 QAJ393289 QKF393289 QUB393289 RDX393289 RNT393289 RXP393289 SHL393289 SRH393289 TBD393289 TKZ393289 TUV393289 UER393289 UON393289 UYJ393289 VIF393289 VSB393289 WBX393289 WLT393289 WVP393289 H458825 JD458825 SZ458825 ACV458825 AMR458825 AWN458825 BGJ458825 BQF458825 CAB458825 CJX458825 CTT458825 DDP458825 DNL458825 DXH458825 EHD458825 EQZ458825 FAV458825 FKR458825 FUN458825 GEJ458825 GOF458825 GYB458825 HHX458825 HRT458825 IBP458825 ILL458825 IVH458825 JFD458825 JOZ458825 JYV458825 KIR458825 KSN458825 LCJ458825 LMF458825 LWB458825 MFX458825 MPT458825 MZP458825 NJL458825 NTH458825 ODD458825 OMZ458825 OWV458825 PGR458825 PQN458825 QAJ458825 QKF458825 QUB458825 RDX458825 RNT458825 RXP458825 SHL458825 SRH458825 TBD458825 TKZ458825 TUV458825 UER458825 UON458825 UYJ458825 VIF458825 VSB458825 WBX458825 WLT458825 WVP458825 H524361 JD524361 SZ524361 ACV524361 AMR524361 AWN524361 BGJ524361 BQF524361 CAB524361 CJX524361 CTT524361 DDP524361 DNL524361 DXH524361 EHD524361 EQZ524361 FAV524361 FKR524361 FUN524361 GEJ524361 GOF524361 GYB524361 HHX524361 HRT524361 IBP524361 ILL524361 IVH524361 JFD524361 JOZ524361 JYV524361 KIR524361 KSN524361 LCJ524361 LMF524361 LWB524361 MFX524361 MPT524361 MZP524361 NJL524361 NTH524361 ODD524361 OMZ524361 OWV524361 PGR524361 PQN524361 QAJ524361 QKF524361 QUB524361 RDX524361 RNT524361 RXP524361 SHL524361 SRH524361 TBD524361 TKZ524361 TUV524361 UER524361 UON524361 UYJ524361 VIF524361 VSB524361 WBX524361 WLT524361 WVP524361 H589897 JD589897 SZ589897 ACV589897 AMR589897 AWN589897 BGJ589897 BQF589897 CAB589897 CJX589897 CTT589897 DDP589897 DNL589897 DXH589897 EHD589897 EQZ589897 FAV589897 FKR589897 FUN589897 GEJ589897 GOF589897 GYB589897 HHX589897 HRT589897 IBP589897 ILL589897 IVH589897 JFD589897 JOZ589897 JYV589897 KIR589897 KSN589897 LCJ589897 LMF589897 LWB589897 MFX589897 MPT589897 MZP589897 NJL589897 NTH589897 ODD589897 OMZ589897 OWV589897 PGR589897 PQN589897 QAJ589897 QKF589897 QUB589897 RDX589897 RNT589897 RXP589897 SHL589897 SRH589897 TBD589897 TKZ589897 TUV589897 UER589897 UON589897 UYJ589897 VIF589897 VSB589897 WBX589897 WLT589897 WVP589897 H655433 JD655433 SZ655433 ACV655433 AMR655433 AWN655433 BGJ655433 BQF655433 CAB655433 CJX655433 CTT655433 DDP655433 DNL655433 DXH655433 EHD655433 EQZ655433 FAV655433 FKR655433 FUN655433 GEJ655433 GOF655433 GYB655433 HHX655433 HRT655433 IBP655433 ILL655433 IVH655433 JFD655433 JOZ655433 JYV655433 KIR655433 KSN655433 LCJ655433 LMF655433 LWB655433 MFX655433 MPT655433 MZP655433 NJL655433 NTH655433 ODD655433 OMZ655433 OWV655433 PGR655433 PQN655433 QAJ655433 QKF655433 QUB655433 RDX655433 RNT655433 RXP655433 SHL655433 SRH655433 TBD655433 TKZ655433 TUV655433 UER655433 UON655433 UYJ655433 VIF655433 VSB655433 WBX655433 WLT655433 WVP655433 H720969 JD720969 SZ720969 ACV720969 AMR720969 AWN720969 BGJ720969 BQF720969 CAB720969 CJX720969 CTT720969 DDP720969 DNL720969 DXH720969 EHD720969 EQZ720969 FAV720969 FKR720969 FUN720969 GEJ720969 GOF720969 GYB720969 HHX720969 HRT720969 IBP720969 ILL720969 IVH720969 JFD720969 JOZ720969 JYV720969 KIR720969 KSN720969 LCJ720969 LMF720969 LWB720969 MFX720969 MPT720969 MZP720969 NJL720969 NTH720969 ODD720969 OMZ720969 OWV720969 PGR720969 PQN720969 QAJ720969 QKF720969 QUB720969 RDX720969 RNT720969 RXP720969 SHL720969 SRH720969 TBD720969 TKZ720969 TUV720969 UER720969 UON720969 UYJ720969 VIF720969 VSB720969 WBX720969 WLT720969 WVP720969 H786505 JD786505 SZ786505 ACV786505 AMR786505 AWN786505 BGJ786505 BQF786505 CAB786505 CJX786505 CTT786505 DDP786505 DNL786505 DXH786505 EHD786505 EQZ786505 FAV786505 FKR786505 FUN786505 GEJ786505 GOF786505 GYB786505 HHX786505 HRT786505 IBP786505 ILL786505 IVH786505 JFD786505 JOZ786505 JYV786505 KIR786505 KSN786505 LCJ786505 LMF786505 LWB786505 MFX786505 MPT786505 MZP786505 NJL786505 NTH786505 ODD786505 OMZ786505 OWV786505 PGR786505 PQN786505 QAJ786505 QKF786505 QUB786505 RDX786505 RNT786505 RXP786505 SHL786505 SRH786505 TBD786505 TKZ786505 TUV786505 UER786505 UON786505 UYJ786505 VIF786505 VSB786505 WBX786505 WLT786505 WVP786505 H852041 JD852041 SZ852041 ACV852041 AMR852041 AWN852041 BGJ852041 BQF852041 CAB852041 CJX852041 CTT852041 DDP852041 DNL852041 DXH852041 EHD852041 EQZ852041 FAV852041 FKR852041 FUN852041 GEJ852041 GOF852041 GYB852041 HHX852041 HRT852041 IBP852041 ILL852041 IVH852041 JFD852041 JOZ852041 JYV852041 KIR852041 KSN852041 LCJ852041 LMF852041 LWB852041 MFX852041 MPT852041 MZP852041 NJL852041 NTH852041 ODD852041 OMZ852041 OWV852041 PGR852041 PQN852041 QAJ852041 QKF852041 QUB852041 RDX852041 RNT852041 RXP852041 SHL852041 SRH852041 TBD852041 TKZ852041 TUV852041 UER852041 UON852041 UYJ852041 VIF852041 VSB852041 WBX852041 WLT852041 WVP852041 H917577 JD917577 SZ917577 ACV917577 AMR917577 AWN917577 BGJ917577 BQF917577 CAB917577 CJX917577 CTT917577 DDP917577 DNL917577 DXH917577 EHD917577 EQZ917577 FAV917577 FKR917577 FUN917577 GEJ917577 GOF917577 GYB917577 HHX917577 HRT917577 IBP917577 ILL917577 IVH917577 JFD917577 JOZ917577 JYV917577 KIR917577 KSN917577 LCJ917577 LMF917577 LWB917577 MFX917577 MPT917577 MZP917577 NJL917577 NTH917577 ODD917577 OMZ917577 OWV917577 PGR917577 PQN917577 QAJ917577 QKF917577 QUB917577 RDX917577 RNT917577 RXP917577 SHL917577 SRH917577 TBD917577 TKZ917577 TUV917577 UER917577 UON917577 UYJ917577 VIF917577 VSB917577 WBX917577 WLT917577 WVP917577 H983113 JD983113 SZ983113 ACV983113 AMR983113 AWN983113 BGJ983113 BQF983113 CAB983113 CJX983113 CTT983113 DDP983113 DNL983113 DXH983113 EHD983113 EQZ983113 FAV983113 FKR983113 FUN983113 GEJ983113 GOF983113 GYB983113 HHX983113 HRT983113 IBP983113 ILL983113 IVH983113 JFD983113 JOZ983113 JYV983113 KIR983113 KSN983113 LCJ983113 LMF983113 LWB983113 MFX983113 MPT983113 MZP983113 NJL983113 NTH983113 ODD983113 OMZ983113 OWV983113 PGR983113 PQN983113 QAJ983113 QKF983113 QUB983113 RDX983113 RNT983113 RXP983113 SHL983113 SRH983113 TBD983113 TKZ983113 TUV983113 UER983113 UON983113 UYJ983113 VIF983113 VSB983113 WBX983113 WLT983113 WVP983113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K65609 JG65609 TC65609 ACY65609 AMU65609 AWQ65609 BGM65609 BQI65609 CAE65609 CKA65609 CTW65609 DDS65609 DNO65609 DXK65609 EHG65609 ERC65609 FAY65609 FKU65609 FUQ65609 GEM65609 GOI65609 GYE65609 HIA65609 HRW65609 IBS65609 ILO65609 IVK65609 JFG65609 JPC65609 JYY65609 KIU65609 KSQ65609 LCM65609 LMI65609 LWE65609 MGA65609 MPW65609 MZS65609 NJO65609 NTK65609 ODG65609 ONC65609 OWY65609 PGU65609 PQQ65609 QAM65609 QKI65609 QUE65609 REA65609 RNW65609 RXS65609 SHO65609 SRK65609 TBG65609 TLC65609 TUY65609 UEU65609 UOQ65609 UYM65609 VII65609 VSE65609 WCA65609 WLW65609 WVS65609 K131145 JG131145 TC131145 ACY131145 AMU131145 AWQ131145 BGM131145 BQI131145 CAE131145 CKA131145 CTW131145 DDS131145 DNO131145 DXK131145 EHG131145 ERC131145 FAY131145 FKU131145 FUQ131145 GEM131145 GOI131145 GYE131145 HIA131145 HRW131145 IBS131145 ILO131145 IVK131145 JFG131145 JPC131145 JYY131145 KIU131145 KSQ131145 LCM131145 LMI131145 LWE131145 MGA131145 MPW131145 MZS131145 NJO131145 NTK131145 ODG131145 ONC131145 OWY131145 PGU131145 PQQ131145 QAM131145 QKI131145 QUE131145 REA131145 RNW131145 RXS131145 SHO131145 SRK131145 TBG131145 TLC131145 TUY131145 UEU131145 UOQ131145 UYM131145 VII131145 VSE131145 WCA131145 WLW131145 WVS131145 K196681 JG196681 TC196681 ACY196681 AMU196681 AWQ196681 BGM196681 BQI196681 CAE196681 CKA196681 CTW196681 DDS196681 DNO196681 DXK196681 EHG196681 ERC196681 FAY196681 FKU196681 FUQ196681 GEM196681 GOI196681 GYE196681 HIA196681 HRW196681 IBS196681 ILO196681 IVK196681 JFG196681 JPC196681 JYY196681 KIU196681 KSQ196681 LCM196681 LMI196681 LWE196681 MGA196681 MPW196681 MZS196681 NJO196681 NTK196681 ODG196681 ONC196681 OWY196681 PGU196681 PQQ196681 QAM196681 QKI196681 QUE196681 REA196681 RNW196681 RXS196681 SHO196681 SRK196681 TBG196681 TLC196681 TUY196681 UEU196681 UOQ196681 UYM196681 VII196681 VSE196681 WCA196681 WLW196681 WVS196681 K262217 JG262217 TC262217 ACY262217 AMU262217 AWQ262217 BGM262217 BQI262217 CAE262217 CKA262217 CTW262217 DDS262217 DNO262217 DXK262217 EHG262217 ERC262217 FAY262217 FKU262217 FUQ262217 GEM262217 GOI262217 GYE262217 HIA262217 HRW262217 IBS262217 ILO262217 IVK262217 JFG262217 JPC262217 JYY262217 KIU262217 KSQ262217 LCM262217 LMI262217 LWE262217 MGA262217 MPW262217 MZS262217 NJO262217 NTK262217 ODG262217 ONC262217 OWY262217 PGU262217 PQQ262217 QAM262217 QKI262217 QUE262217 REA262217 RNW262217 RXS262217 SHO262217 SRK262217 TBG262217 TLC262217 TUY262217 UEU262217 UOQ262217 UYM262217 VII262217 VSE262217 WCA262217 WLW262217 WVS262217 K327753 JG327753 TC327753 ACY327753 AMU327753 AWQ327753 BGM327753 BQI327753 CAE327753 CKA327753 CTW327753 DDS327753 DNO327753 DXK327753 EHG327753 ERC327753 FAY327753 FKU327753 FUQ327753 GEM327753 GOI327753 GYE327753 HIA327753 HRW327753 IBS327753 ILO327753 IVK327753 JFG327753 JPC327753 JYY327753 KIU327753 KSQ327753 LCM327753 LMI327753 LWE327753 MGA327753 MPW327753 MZS327753 NJO327753 NTK327753 ODG327753 ONC327753 OWY327753 PGU327753 PQQ327753 QAM327753 QKI327753 QUE327753 REA327753 RNW327753 RXS327753 SHO327753 SRK327753 TBG327753 TLC327753 TUY327753 UEU327753 UOQ327753 UYM327753 VII327753 VSE327753 WCA327753 WLW327753 WVS327753 K393289 JG393289 TC393289 ACY393289 AMU393289 AWQ393289 BGM393289 BQI393289 CAE393289 CKA393289 CTW393289 DDS393289 DNO393289 DXK393289 EHG393289 ERC393289 FAY393289 FKU393289 FUQ393289 GEM393289 GOI393289 GYE393289 HIA393289 HRW393289 IBS393289 ILO393289 IVK393289 JFG393289 JPC393289 JYY393289 KIU393289 KSQ393289 LCM393289 LMI393289 LWE393289 MGA393289 MPW393289 MZS393289 NJO393289 NTK393289 ODG393289 ONC393289 OWY393289 PGU393289 PQQ393289 QAM393289 QKI393289 QUE393289 REA393289 RNW393289 RXS393289 SHO393289 SRK393289 TBG393289 TLC393289 TUY393289 UEU393289 UOQ393289 UYM393289 VII393289 VSE393289 WCA393289 WLW393289 WVS393289 K458825 JG458825 TC458825 ACY458825 AMU458825 AWQ458825 BGM458825 BQI458825 CAE458825 CKA458825 CTW458825 DDS458825 DNO458825 DXK458825 EHG458825 ERC458825 FAY458825 FKU458825 FUQ458825 GEM458825 GOI458825 GYE458825 HIA458825 HRW458825 IBS458825 ILO458825 IVK458825 JFG458825 JPC458825 JYY458825 KIU458825 KSQ458825 LCM458825 LMI458825 LWE458825 MGA458825 MPW458825 MZS458825 NJO458825 NTK458825 ODG458825 ONC458825 OWY458825 PGU458825 PQQ458825 QAM458825 QKI458825 QUE458825 REA458825 RNW458825 RXS458825 SHO458825 SRK458825 TBG458825 TLC458825 TUY458825 UEU458825 UOQ458825 UYM458825 VII458825 VSE458825 WCA458825 WLW458825 WVS458825 K524361 JG524361 TC524361 ACY524361 AMU524361 AWQ524361 BGM524361 BQI524361 CAE524361 CKA524361 CTW524361 DDS524361 DNO524361 DXK524361 EHG524361 ERC524361 FAY524361 FKU524361 FUQ524361 GEM524361 GOI524361 GYE524361 HIA524361 HRW524361 IBS524361 ILO524361 IVK524361 JFG524361 JPC524361 JYY524361 KIU524361 KSQ524361 LCM524361 LMI524361 LWE524361 MGA524361 MPW524361 MZS524361 NJO524361 NTK524361 ODG524361 ONC524361 OWY524361 PGU524361 PQQ524361 QAM524361 QKI524361 QUE524361 REA524361 RNW524361 RXS524361 SHO524361 SRK524361 TBG524361 TLC524361 TUY524361 UEU524361 UOQ524361 UYM524361 VII524361 VSE524361 WCA524361 WLW524361 WVS524361 K589897 JG589897 TC589897 ACY589897 AMU589897 AWQ589897 BGM589897 BQI589897 CAE589897 CKA589897 CTW589897 DDS589897 DNO589897 DXK589897 EHG589897 ERC589897 FAY589897 FKU589897 FUQ589897 GEM589897 GOI589897 GYE589897 HIA589897 HRW589897 IBS589897 ILO589897 IVK589897 JFG589897 JPC589897 JYY589897 KIU589897 KSQ589897 LCM589897 LMI589897 LWE589897 MGA589897 MPW589897 MZS589897 NJO589897 NTK589897 ODG589897 ONC589897 OWY589897 PGU589897 PQQ589897 QAM589897 QKI589897 QUE589897 REA589897 RNW589897 RXS589897 SHO589897 SRK589897 TBG589897 TLC589897 TUY589897 UEU589897 UOQ589897 UYM589897 VII589897 VSE589897 WCA589897 WLW589897 WVS589897 K655433 JG655433 TC655433 ACY655433 AMU655433 AWQ655433 BGM655433 BQI655433 CAE655433 CKA655433 CTW655433 DDS655433 DNO655433 DXK655433 EHG655433 ERC655433 FAY655433 FKU655433 FUQ655433 GEM655433 GOI655433 GYE655433 HIA655433 HRW655433 IBS655433 ILO655433 IVK655433 JFG655433 JPC655433 JYY655433 KIU655433 KSQ655433 LCM655433 LMI655433 LWE655433 MGA655433 MPW655433 MZS655433 NJO655433 NTK655433 ODG655433 ONC655433 OWY655433 PGU655433 PQQ655433 QAM655433 QKI655433 QUE655433 REA655433 RNW655433 RXS655433 SHO655433 SRK655433 TBG655433 TLC655433 TUY655433 UEU655433 UOQ655433 UYM655433 VII655433 VSE655433 WCA655433 WLW655433 WVS655433 K720969 JG720969 TC720969 ACY720969 AMU720969 AWQ720969 BGM720969 BQI720969 CAE720969 CKA720969 CTW720969 DDS720969 DNO720969 DXK720969 EHG720969 ERC720969 FAY720969 FKU720969 FUQ720969 GEM720969 GOI720969 GYE720969 HIA720969 HRW720969 IBS720969 ILO720969 IVK720969 JFG720969 JPC720969 JYY720969 KIU720969 KSQ720969 LCM720969 LMI720969 LWE720969 MGA720969 MPW720969 MZS720969 NJO720969 NTK720969 ODG720969 ONC720969 OWY720969 PGU720969 PQQ720969 QAM720969 QKI720969 QUE720969 REA720969 RNW720969 RXS720969 SHO720969 SRK720969 TBG720969 TLC720969 TUY720969 UEU720969 UOQ720969 UYM720969 VII720969 VSE720969 WCA720969 WLW720969 WVS720969 K786505 JG786505 TC786505 ACY786505 AMU786505 AWQ786505 BGM786505 BQI786505 CAE786505 CKA786505 CTW786505 DDS786505 DNO786505 DXK786505 EHG786505 ERC786505 FAY786505 FKU786505 FUQ786505 GEM786505 GOI786505 GYE786505 HIA786505 HRW786505 IBS786505 ILO786505 IVK786505 JFG786505 JPC786505 JYY786505 KIU786505 KSQ786505 LCM786505 LMI786505 LWE786505 MGA786505 MPW786505 MZS786505 NJO786505 NTK786505 ODG786505 ONC786505 OWY786505 PGU786505 PQQ786505 QAM786505 QKI786505 QUE786505 REA786505 RNW786505 RXS786505 SHO786505 SRK786505 TBG786505 TLC786505 TUY786505 UEU786505 UOQ786505 UYM786505 VII786505 VSE786505 WCA786505 WLW786505 WVS786505 K852041 JG852041 TC852041 ACY852041 AMU852041 AWQ852041 BGM852041 BQI852041 CAE852041 CKA852041 CTW852041 DDS852041 DNO852041 DXK852041 EHG852041 ERC852041 FAY852041 FKU852041 FUQ852041 GEM852041 GOI852041 GYE852041 HIA852041 HRW852041 IBS852041 ILO852041 IVK852041 JFG852041 JPC852041 JYY852041 KIU852041 KSQ852041 LCM852041 LMI852041 LWE852041 MGA852041 MPW852041 MZS852041 NJO852041 NTK852041 ODG852041 ONC852041 OWY852041 PGU852041 PQQ852041 QAM852041 QKI852041 QUE852041 REA852041 RNW852041 RXS852041 SHO852041 SRK852041 TBG852041 TLC852041 TUY852041 UEU852041 UOQ852041 UYM852041 VII852041 VSE852041 WCA852041 WLW852041 WVS852041 K917577 JG917577 TC917577 ACY917577 AMU917577 AWQ917577 BGM917577 BQI917577 CAE917577 CKA917577 CTW917577 DDS917577 DNO917577 DXK917577 EHG917577 ERC917577 FAY917577 FKU917577 FUQ917577 GEM917577 GOI917577 GYE917577 HIA917577 HRW917577 IBS917577 ILO917577 IVK917577 JFG917577 JPC917577 JYY917577 KIU917577 KSQ917577 LCM917577 LMI917577 LWE917577 MGA917577 MPW917577 MZS917577 NJO917577 NTK917577 ODG917577 ONC917577 OWY917577 PGU917577 PQQ917577 QAM917577 QKI917577 QUE917577 REA917577 RNW917577 RXS917577 SHO917577 SRK917577 TBG917577 TLC917577 TUY917577 UEU917577 UOQ917577 UYM917577 VII917577 VSE917577 WCA917577 WLW917577 WVS917577 K983113 JG983113 TC983113 ACY983113 AMU983113 AWQ983113 BGM983113 BQI983113 CAE983113 CKA983113 CTW983113 DDS983113 DNO983113 DXK983113 EHG983113 ERC983113 FAY983113 FKU983113 FUQ983113 GEM983113 GOI983113 GYE983113 HIA983113 HRW983113 IBS983113 ILO983113 IVK983113 JFG983113 JPC983113 JYY983113 KIU983113 KSQ983113 LCM983113 LMI983113 LWE983113 MGA983113 MPW983113 MZS983113 NJO983113 NTK983113 ODG983113 ONC983113 OWY983113 PGU983113 PQQ983113 QAM983113 QKI983113 QUE983113 REA983113 RNW983113 RXS983113 SHO983113 SRK983113 TBG983113 TLC983113 TUY983113 UEU983113 UOQ983113 UYM983113 VII983113 VSE983113 WCA983113 WLW983113 WVS983113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AG73:AJ73 KC73:KF73 TY73:UB73 ADU73:ADX73 ANQ73:ANT73 AXM73:AXP73 BHI73:BHL73 BRE73:BRH73 CBA73:CBD73 CKW73:CKZ73 CUS73:CUV73 DEO73:DER73 DOK73:DON73 DYG73:DYJ73 EIC73:EIF73 ERY73:ESB73 FBU73:FBX73 FLQ73:FLT73 FVM73:FVP73 GFI73:GFL73 GPE73:GPH73 GZA73:GZD73 HIW73:HIZ73 HSS73:HSV73 ICO73:ICR73 IMK73:IMN73 IWG73:IWJ73 JGC73:JGF73 JPY73:JQB73 JZU73:JZX73 KJQ73:KJT73 KTM73:KTP73 LDI73:LDL73 LNE73:LNH73 LXA73:LXD73 MGW73:MGZ73 MQS73:MQV73 NAO73:NAR73 NKK73:NKN73 NUG73:NUJ73 OEC73:OEF73 ONY73:OOB73 OXU73:OXX73 PHQ73:PHT73 PRM73:PRP73 QBI73:QBL73 QLE73:QLH73 QVA73:QVD73 REW73:REZ73 ROS73:ROV73 RYO73:RYR73 SIK73:SIN73 SSG73:SSJ73 TCC73:TCF73 TLY73:TMB73 TVU73:TVX73 UFQ73:UFT73 UPM73:UPP73 UZI73:UZL73 VJE73:VJH73 VTA73:VTD73 WCW73:WCZ73 WMS73:WMV73 WWO73:WWR73 AG65609:AJ65609 KC65609:KF65609 TY65609:UB65609 ADU65609:ADX65609 ANQ65609:ANT65609 AXM65609:AXP65609 BHI65609:BHL65609 BRE65609:BRH65609 CBA65609:CBD65609 CKW65609:CKZ65609 CUS65609:CUV65609 DEO65609:DER65609 DOK65609:DON65609 DYG65609:DYJ65609 EIC65609:EIF65609 ERY65609:ESB65609 FBU65609:FBX65609 FLQ65609:FLT65609 FVM65609:FVP65609 GFI65609:GFL65609 GPE65609:GPH65609 GZA65609:GZD65609 HIW65609:HIZ65609 HSS65609:HSV65609 ICO65609:ICR65609 IMK65609:IMN65609 IWG65609:IWJ65609 JGC65609:JGF65609 JPY65609:JQB65609 JZU65609:JZX65609 KJQ65609:KJT65609 KTM65609:KTP65609 LDI65609:LDL65609 LNE65609:LNH65609 LXA65609:LXD65609 MGW65609:MGZ65609 MQS65609:MQV65609 NAO65609:NAR65609 NKK65609:NKN65609 NUG65609:NUJ65609 OEC65609:OEF65609 ONY65609:OOB65609 OXU65609:OXX65609 PHQ65609:PHT65609 PRM65609:PRP65609 QBI65609:QBL65609 QLE65609:QLH65609 QVA65609:QVD65609 REW65609:REZ65609 ROS65609:ROV65609 RYO65609:RYR65609 SIK65609:SIN65609 SSG65609:SSJ65609 TCC65609:TCF65609 TLY65609:TMB65609 TVU65609:TVX65609 UFQ65609:UFT65609 UPM65609:UPP65609 UZI65609:UZL65609 VJE65609:VJH65609 VTA65609:VTD65609 WCW65609:WCZ65609 WMS65609:WMV65609 WWO65609:WWR65609 AG131145:AJ131145 KC131145:KF131145 TY131145:UB131145 ADU131145:ADX131145 ANQ131145:ANT131145 AXM131145:AXP131145 BHI131145:BHL131145 BRE131145:BRH131145 CBA131145:CBD131145 CKW131145:CKZ131145 CUS131145:CUV131145 DEO131145:DER131145 DOK131145:DON131145 DYG131145:DYJ131145 EIC131145:EIF131145 ERY131145:ESB131145 FBU131145:FBX131145 FLQ131145:FLT131145 FVM131145:FVP131145 GFI131145:GFL131145 GPE131145:GPH131145 GZA131145:GZD131145 HIW131145:HIZ131145 HSS131145:HSV131145 ICO131145:ICR131145 IMK131145:IMN131145 IWG131145:IWJ131145 JGC131145:JGF131145 JPY131145:JQB131145 JZU131145:JZX131145 KJQ131145:KJT131145 KTM131145:KTP131145 LDI131145:LDL131145 LNE131145:LNH131145 LXA131145:LXD131145 MGW131145:MGZ131145 MQS131145:MQV131145 NAO131145:NAR131145 NKK131145:NKN131145 NUG131145:NUJ131145 OEC131145:OEF131145 ONY131145:OOB131145 OXU131145:OXX131145 PHQ131145:PHT131145 PRM131145:PRP131145 QBI131145:QBL131145 QLE131145:QLH131145 QVA131145:QVD131145 REW131145:REZ131145 ROS131145:ROV131145 RYO131145:RYR131145 SIK131145:SIN131145 SSG131145:SSJ131145 TCC131145:TCF131145 TLY131145:TMB131145 TVU131145:TVX131145 UFQ131145:UFT131145 UPM131145:UPP131145 UZI131145:UZL131145 VJE131145:VJH131145 VTA131145:VTD131145 WCW131145:WCZ131145 WMS131145:WMV131145 WWO131145:WWR131145 AG196681:AJ196681 KC196681:KF196681 TY196681:UB196681 ADU196681:ADX196681 ANQ196681:ANT196681 AXM196681:AXP196681 BHI196681:BHL196681 BRE196681:BRH196681 CBA196681:CBD196681 CKW196681:CKZ196681 CUS196681:CUV196681 DEO196681:DER196681 DOK196681:DON196681 DYG196681:DYJ196681 EIC196681:EIF196681 ERY196681:ESB196681 FBU196681:FBX196681 FLQ196681:FLT196681 FVM196681:FVP196681 GFI196681:GFL196681 GPE196681:GPH196681 GZA196681:GZD196681 HIW196681:HIZ196681 HSS196681:HSV196681 ICO196681:ICR196681 IMK196681:IMN196681 IWG196681:IWJ196681 JGC196681:JGF196681 JPY196681:JQB196681 JZU196681:JZX196681 KJQ196681:KJT196681 KTM196681:KTP196681 LDI196681:LDL196681 LNE196681:LNH196681 LXA196681:LXD196681 MGW196681:MGZ196681 MQS196681:MQV196681 NAO196681:NAR196681 NKK196681:NKN196681 NUG196681:NUJ196681 OEC196681:OEF196681 ONY196681:OOB196681 OXU196681:OXX196681 PHQ196681:PHT196681 PRM196681:PRP196681 QBI196681:QBL196681 QLE196681:QLH196681 QVA196681:QVD196681 REW196681:REZ196681 ROS196681:ROV196681 RYO196681:RYR196681 SIK196681:SIN196681 SSG196681:SSJ196681 TCC196681:TCF196681 TLY196681:TMB196681 TVU196681:TVX196681 UFQ196681:UFT196681 UPM196681:UPP196681 UZI196681:UZL196681 VJE196681:VJH196681 VTA196681:VTD196681 WCW196681:WCZ196681 WMS196681:WMV196681 WWO196681:WWR196681 AG262217:AJ262217 KC262217:KF262217 TY262217:UB262217 ADU262217:ADX262217 ANQ262217:ANT262217 AXM262217:AXP262217 BHI262217:BHL262217 BRE262217:BRH262217 CBA262217:CBD262217 CKW262217:CKZ262217 CUS262217:CUV262217 DEO262217:DER262217 DOK262217:DON262217 DYG262217:DYJ262217 EIC262217:EIF262217 ERY262217:ESB262217 FBU262217:FBX262217 FLQ262217:FLT262217 FVM262217:FVP262217 GFI262217:GFL262217 GPE262217:GPH262217 GZA262217:GZD262217 HIW262217:HIZ262217 HSS262217:HSV262217 ICO262217:ICR262217 IMK262217:IMN262217 IWG262217:IWJ262217 JGC262217:JGF262217 JPY262217:JQB262217 JZU262217:JZX262217 KJQ262217:KJT262217 KTM262217:KTP262217 LDI262217:LDL262217 LNE262217:LNH262217 LXA262217:LXD262217 MGW262217:MGZ262217 MQS262217:MQV262217 NAO262217:NAR262217 NKK262217:NKN262217 NUG262217:NUJ262217 OEC262217:OEF262217 ONY262217:OOB262217 OXU262217:OXX262217 PHQ262217:PHT262217 PRM262217:PRP262217 QBI262217:QBL262217 QLE262217:QLH262217 QVA262217:QVD262217 REW262217:REZ262217 ROS262217:ROV262217 RYO262217:RYR262217 SIK262217:SIN262217 SSG262217:SSJ262217 TCC262217:TCF262217 TLY262217:TMB262217 TVU262217:TVX262217 UFQ262217:UFT262217 UPM262217:UPP262217 UZI262217:UZL262217 VJE262217:VJH262217 VTA262217:VTD262217 WCW262217:WCZ262217 WMS262217:WMV262217 WWO262217:WWR262217 AG327753:AJ327753 KC327753:KF327753 TY327753:UB327753 ADU327753:ADX327753 ANQ327753:ANT327753 AXM327753:AXP327753 BHI327753:BHL327753 BRE327753:BRH327753 CBA327753:CBD327753 CKW327753:CKZ327753 CUS327753:CUV327753 DEO327753:DER327753 DOK327753:DON327753 DYG327753:DYJ327753 EIC327753:EIF327753 ERY327753:ESB327753 FBU327753:FBX327753 FLQ327753:FLT327753 FVM327753:FVP327753 GFI327753:GFL327753 GPE327753:GPH327753 GZA327753:GZD327753 HIW327753:HIZ327753 HSS327753:HSV327753 ICO327753:ICR327753 IMK327753:IMN327753 IWG327753:IWJ327753 JGC327753:JGF327753 JPY327753:JQB327753 JZU327753:JZX327753 KJQ327753:KJT327753 KTM327753:KTP327753 LDI327753:LDL327753 LNE327753:LNH327753 LXA327753:LXD327753 MGW327753:MGZ327753 MQS327753:MQV327753 NAO327753:NAR327753 NKK327753:NKN327753 NUG327753:NUJ327753 OEC327753:OEF327753 ONY327753:OOB327753 OXU327753:OXX327753 PHQ327753:PHT327753 PRM327753:PRP327753 QBI327753:QBL327753 QLE327753:QLH327753 QVA327753:QVD327753 REW327753:REZ327753 ROS327753:ROV327753 RYO327753:RYR327753 SIK327753:SIN327753 SSG327753:SSJ327753 TCC327753:TCF327753 TLY327753:TMB327753 TVU327753:TVX327753 UFQ327753:UFT327753 UPM327753:UPP327753 UZI327753:UZL327753 VJE327753:VJH327753 VTA327753:VTD327753 WCW327753:WCZ327753 WMS327753:WMV327753 WWO327753:WWR327753 AG393289:AJ393289 KC393289:KF393289 TY393289:UB393289 ADU393289:ADX393289 ANQ393289:ANT393289 AXM393289:AXP393289 BHI393289:BHL393289 BRE393289:BRH393289 CBA393289:CBD393289 CKW393289:CKZ393289 CUS393289:CUV393289 DEO393289:DER393289 DOK393289:DON393289 DYG393289:DYJ393289 EIC393289:EIF393289 ERY393289:ESB393289 FBU393289:FBX393289 FLQ393289:FLT393289 FVM393289:FVP393289 GFI393289:GFL393289 GPE393289:GPH393289 GZA393289:GZD393289 HIW393289:HIZ393289 HSS393289:HSV393289 ICO393289:ICR393289 IMK393289:IMN393289 IWG393289:IWJ393289 JGC393289:JGF393289 JPY393289:JQB393289 JZU393289:JZX393289 KJQ393289:KJT393289 KTM393289:KTP393289 LDI393289:LDL393289 LNE393289:LNH393289 LXA393289:LXD393289 MGW393289:MGZ393289 MQS393289:MQV393289 NAO393289:NAR393289 NKK393289:NKN393289 NUG393289:NUJ393289 OEC393289:OEF393289 ONY393289:OOB393289 OXU393289:OXX393289 PHQ393289:PHT393289 PRM393289:PRP393289 QBI393289:QBL393289 QLE393289:QLH393289 QVA393289:QVD393289 REW393289:REZ393289 ROS393289:ROV393289 RYO393289:RYR393289 SIK393289:SIN393289 SSG393289:SSJ393289 TCC393289:TCF393289 TLY393289:TMB393289 TVU393289:TVX393289 UFQ393289:UFT393289 UPM393289:UPP393289 UZI393289:UZL393289 VJE393289:VJH393289 VTA393289:VTD393289 WCW393289:WCZ393289 WMS393289:WMV393289 WWO393289:WWR393289 AG458825:AJ458825 KC458825:KF458825 TY458825:UB458825 ADU458825:ADX458825 ANQ458825:ANT458825 AXM458825:AXP458825 BHI458825:BHL458825 BRE458825:BRH458825 CBA458825:CBD458825 CKW458825:CKZ458825 CUS458825:CUV458825 DEO458825:DER458825 DOK458825:DON458825 DYG458825:DYJ458825 EIC458825:EIF458825 ERY458825:ESB458825 FBU458825:FBX458825 FLQ458825:FLT458825 FVM458825:FVP458825 GFI458825:GFL458825 GPE458825:GPH458825 GZA458825:GZD458825 HIW458825:HIZ458825 HSS458825:HSV458825 ICO458825:ICR458825 IMK458825:IMN458825 IWG458825:IWJ458825 JGC458825:JGF458825 JPY458825:JQB458825 JZU458825:JZX458825 KJQ458825:KJT458825 KTM458825:KTP458825 LDI458825:LDL458825 LNE458825:LNH458825 LXA458825:LXD458825 MGW458825:MGZ458825 MQS458825:MQV458825 NAO458825:NAR458825 NKK458825:NKN458825 NUG458825:NUJ458825 OEC458825:OEF458825 ONY458825:OOB458825 OXU458825:OXX458825 PHQ458825:PHT458825 PRM458825:PRP458825 QBI458825:QBL458825 QLE458825:QLH458825 QVA458825:QVD458825 REW458825:REZ458825 ROS458825:ROV458825 RYO458825:RYR458825 SIK458825:SIN458825 SSG458825:SSJ458825 TCC458825:TCF458825 TLY458825:TMB458825 TVU458825:TVX458825 UFQ458825:UFT458825 UPM458825:UPP458825 UZI458825:UZL458825 VJE458825:VJH458825 VTA458825:VTD458825 WCW458825:WCZ458825 WMS458825:WMV458825 WWO458825:WWR458825 AG524361:AJ524361 KC524361:KF524361 TY524361:UB524361 ADU524361:ADX524361 ANQ524361:ANT524361 AXM524361:AXP524361 BHI524361:BHL524361 BRE524361:BRH524361 CBA524361:CBD524361 CKW524361:CKZ524361 CUS524361:CUV524361 DEO524361:DER524361 DOK524361:DON524361 DYG524361:DYJ524361 EIC524361:EIF524361 ERY524361:ESB524361 FBU524361:FBX524361 FLQ524361:FLT524361 FVM524361:FVP524361 GFI524361:GFL524361 GPE524361:GPH524361 GZA524361:GZD524361 HIW524361:HIZ524361 HSS524361:HSV524361 ICO524361:ICR524361 IMK524361:IMN524361 IWG524361:IWJ524361 JGC524361:JGF524361 JPY524361:JQB524361 JZU524361:JZX524361 KJQ524361:KJT524361 KTM524361:KTP524361 LDI524361:LDL524361 LNE524361:LNH524361 LXA524361:LXD524361 MGW524361:MGZ524361 MQS524361:MQV524361 NAO524361:NAR524361 NKK524361:NKN524361 NUG524361:NUJ524361 OEC524361:OEF524361 ONY524361:OOB524361 OXU524361:OXX524361 PHQ524361:PHT524361 PRM524361:PRP524361 QBI524361:QBL524361 QLE524361:QLH524361 QVA524361:QVD524361 REW524361:REZ524361 ROS524361:ROV524361 RYO524361:RYR524361 SIK524361:SIN524361 SSG524361:SSJ524361 TCC524361:TCF524361 TLY524361:TMB524361 TVU524361:TVX524361 UFQ524361:UFT524361 UPM524361:UPP524361 UZI524361:UZL524361 VJE524361:VJH524361 VTA524361:VTD524361 WCW524361:WCZ524361 WMS524361:WMV524361 WWO524361:WWR524361 AG589897:AJ589897 KC589897:KF589897 TY589897:UB589897 ADU589897:ADX589897 ANQ589897:ANT589897 AXM589897:AXP589897 BHI589897:BHL589897 BRE589897:BRH589897 CBA589897:CBD589897 CKW589897:CKZ589897 CUS589897:CUV589897 DEO589897:DER589897 DOK589897:DON589897 DYG589897:DYJ589897 EIC589897:EIF589897 ERY589897:ESB589897 FBU589897:FBX589897 FLQ589897:FLT589897 FVM589897:FVP589897 GFI589897:GFL589897 GPE589897:GPH589897 GZA589897:GZD589897 HIW589897:HIZ589897 HSS589897:HSV589897 ICO589897:ICR589897 IMK589897:IMN589897 IWG589897:IWJ589897 JGC589897:JGF589897 JPY589897:JQB589897 JZU589897:JZX589897 KJQ589897:KJT589897 KTM589897:KTP589897 LDI589897:LDL589897 LNE589897:LNH589897 LXA589897:LXD589897 MGW589897:MGZ589897 MQS589897:MQV589897 NAO589897:NAR589897 NKK589897:NKN589897 NUG589897:NUJ589897 OEC589897:OEF589897 ONY589897:OOB589897 OXU589897:OXX589897 PHQ589897:PHT589897 PRM589897:PRP589897 QBI589897:QBL589897 QLE589897:QLH589897 QVA589897:QVD589897 REW589897:REZ589897 ROS589897:ROV589897 RYO589897:RYR589897 SIK589897:SIN589897 SSG589897:SSJ589897 TCC589897:TCF589897 TLY589897:TMB589897 TVU589897:TVX589897 UFQ589897:UFT589897 UPM589897:UPP589897 UZI589897:UZL589897 VJE589897:VJH589897 VTA589897:VTD589897 WCW589897:WCZ589897 WMS589897:WMV589897 WWO589897:WWR589897 AG655433:AJ655433 KC655433:KF655433 TY655433:UB655433 ADU655433:ADX655433 ANQ655433:ANT655433 AXM655433:AXP655433 BHI655433:BHL655433 BRE655433:BRH655433 CBA655433:CBD655433 CKW655433:CKZ655433 CUS655433:CUV655433 DEO655433:DER655433 DOK655433:DON655433 DYG655433:DYJ655433 EIC655433:EIF655433 ERY655433:ESB655433 FBU655433:FBX655433 FLQ655433:FLT655433 FVM655433:FVP655433 GFI655433:GFL655433 GPE655433:GPH655433 GZA655433:GZD655433 HIW655433:HIZ655433 HSS655433:HSV655433 ICO655433:ICR655433 IMK655433:IMN655433 IWG655433:IWJ655433 JGC655433:JGF655433 JPY655433:JQB655433 JZU655433:JZX655433 KJQ655433:KJT655433 KTM655433:KTP655433 LDI655433:LDL655433 LNE655433:LNH655433 LXA655433:LXD655433 MGW655433:MGZ655433 MQS655433:MQV655433 NAO655433:NAR655433 NKK655433:NKN655433 NUG655433:NUJ655433 OEC655433:OEF655433 ONY655433:OOB655433 OXU655433:OXX655433 PHQ655433:PHT655433 PRM655433:PRP655433 QBI655433:QBL655433 QLE655433:QLH655433 QVA655433:QVD655433 REW655433:REZ655433 ROS655433:ROV655433 RYO655433:RYR655433 SIK655433:SIN655433 SSG655433:SSJ655433 TCC655433:TCF655433 TLY655433:TMB655433 TVU655433:TVX655433 UFQ655433:UFT655433 UPM655433:UPP655433 UZI655433:UZL655433 VJE655433:VJH655433 VTA655433:VTD655433 WCW655433:WCZ655433 WMS655433:WMV655433 WWO655433:WWR655433 AG720969:AJ720969 KC720969:KF720969 TY720969:UB720969 ADU720969:ADX720969 ANQ720969:ANT720969 AXM720969:AXP720969 BHI720969:BHL720969 BRE720969:BRH720969 CBA720969:CBD720969 CKW720969:CKZ720969 CUS720969:CUV720969 DEO720969:DER720969 DOK720969:DON720969 DYG720969:DYJ720969 EIC720969:EIF720969 ERY720969:ESB720969 FBU720969:FBX720969 FLQ720969:FLT720969 FVM720969:FVP720969 GFI720969:GFL720969 GPE720969:GPH720969 GZA720969:GZD720969 HIW720969:HIZ720969 HSS720969:HSV720969 ICO720969:ICR720969 IMK720969:IMN720969 IWG720969:IWJ720969 JGC720969:JGF720969 JPY720969:JQB720969 JZU720969:JZX720969 KJQ720969:KJT720969 KTM720969:KTP720969 LDI720969:LDL720969 LNE720969:LNH720969 LXA720969:LXD720969 MGW720969:MGZ720969 MQS720969:MQV720969 NAO720969:NAR720969 NKK720969:NKN720969 NUG720969:NUJ720969 OEC720969:OEF720969 ONY720969:OOB720969 OXU720969:OXX720969 PHQ720969:PHT720969 PRM720969:PRP720969 QBI720969:QBL720969 QLE720969:QLH720969 QVA720969:QVD720969 REW720969:REZ720969 ROS720969:ROV720969 RYO720969:RYR720969 SIK720969:SIN720969 SSG720969:SSJ720969 TCC720969:TCF720969 TLY720969:TMB720969 TVU720969:TVX720969 UFQ720969:UFT720969 UPM720969:UPP720969 UZI720969:UZL720969 VJE720969:VJH720969 VTA720969:VTD720969 WCW720969:WCZ720969 WMS720969:WMV720969 WWO720969:WWR720969 AG786505:AJ786505 KC786505:KF786505 TY786505:UB786505 ADU786505:ADX786505 ANQ786505:ANT786505 AXM786505:AXP786505 BHI786505:BHL786505 BRE786505:BRH786505 CBA786505:CBD786505 CKW786505:CKZ786505 CUS786505:CUV786505 DEO786505:DER786505 DOK786505:DON786505 DYG786505:DYJ786505 EIC786505:EIF786505 ERY786505:ESB786505 FBU786505:FBX786505 FLQ786505:FLT786505 FVM786505:FVP786505 GFI786505:GFL786505 GPE786505:GPH786505 GZA786505:GZD786505 HIW786505:HIZ786505 HSS786505:HSV786505 ICO786505:ICR786505 IMK786505:IMN786505 IWG786505:IWJ786505 JGC786505:JGF786505 JPY786505:JQB786505 JZU786505:JZX786505 KJQ786505:KJT786505 KTM786505:KTP786505 LDI786505:LDL786505 LNE786505:LNH786505 LXA786505:LXD786505 MGW786505:MGZ786505 MQS786505:MQV786505 NAO786505:NAR786505 NKK786505:NKN786505 NUG786505:NUJ786505 OEC786505:OEF786505 ONY786505:OOB786505 OXU786505:OXX786505 PHQ786505:PHT786505 PRM786505:PRP786505 QBI786505:QBL786505 QLE786505:QLH786505 QVA786505:QVD786505 REW786505:REZ786505 ROS786505:ROV786505 RYO786505:RYR786505 SIK786505:SIN786505 SSG786505:SSJ786505 TCC786505:TCF786505 TLY786505:TMB786505 TVU786505:TVX786505 UFQ786505:UFT786505 UPM786505:UPP786505 UZI786505:UZL786505 VJE786505:VJH786505 VTA786505:VTD786505 WCW786505:WCZ786505 WMS786505:WMV786505 WWO786505:WWR786505 AG852041:AJ852041 KC852041:KF852041 TY852041:UB852041 ADU852041:ADX852041 ANQ852041:ANT852041 AXM852041:AXP852041 BHI852041:BHL852041 BRE852041:BRH852041 CBA852041:CBD852041 CKW852041:CKZ852041 CUS852041:CUV852041 DEO852041:DER852041 DOK852041:DON852041 DYG852041:DYJ852041 EIC852041:EIF852041 ERY852041:ESB852041 FBU852041:FBX852041 FLQ852041:FLT852041 FVM852041:FVP852041 GFI852041:GFL852041 GPE852041:GPH852041 GZA852041:GZD852041 HIW852041:HIZ852041 HSS852041:HSV852041 ICO852041:ICR852041 IMK852041:IMN852041 IWG852041:IWJ852041 JGC852041:JGF852041 JPY852041:JQB852041 JZU852041:JZX852041 KJQ852041:KJT852041 KTM852041:KTP852041 LDI852041:LDL852041 LNE852041:LNH852041 LXA852041:LXD852041 MGW852041:MGZ852041 MQS852041:MQV852041 NAO852041:NAR852041 NKK852041:NKN852041 NUG852041:NUJ852041 OEC852041:OEF852041 ONY852041:OOB852041 OXU852041:OXX852041 PHQ852041:PHT852041 PRM852041:PRP852041 QBI852041:QBL852041 QLE852041:QLH852041 QVA852041:QVD852041 REW852041:REZ852041 ROS852041:ROV852041 RYO852041:RYR852041 SIK852041:SIN852041 SSG852041:SSJ852041 TCC852041:TCF852041 TLY852041:TMB852041 TVU852041:TVX852041 UFQ852041:UFT852041 UPM852041:UPP852041 UZI852041:UZL852041 VJE852041:VJH852041 VTA852041:VTD852041 WCW852041:WCZ852041 WMS852041:WMV852041 WWO852041:WWR852041 AG917577:AJ917577 KC917577:KF917577 TY917577:UB917577 ADU917577:ADX917577 ANQ917577:ANT917577 AXM917577:AXP917577 BHI917577:BHL917577 BRE917577:BRH917577 CBA917577:CBD917577 CKW917577:CKZ917577 CUS917577:CUV917577 DEO917577:DER917577 DOK917577:DON917577 DYG917577:DYJ917577 EIC917577:EIF917577 ERY917577:ESB917577 FBU917577:FBX917577 FLQ917577:FLT917577 FVM917577:FVP917577 GFI917577:GFL917577 GPE917577:GPH917577 GZA917577:GZD917577 HIW917577:HIZ917577 HSS917577:HSV917577 ICO917577:ICR917577 IMK917577:IMN917577 IWG917577:IWJ917577 JGC917577:JGF917577 JPY917577:JQB917577 JZU917577:JZX917577 KJQ917577:KJT917577 KTM917577:KTP917577 LDI917577:LDL917577 LNE917577:LNH917577 LXA917577:LXD917577 MGW917577:MGZ917577 MQS917577:MQV917577 NAO917577:NAR917577 NKK917577:NKN917577 NUG917577:NUJ917577 OEC917577:OEF917577 ONY917577:OOB917577 OXU917577:OXX917577 PHQ917577:PHT917577 PRM917577:PRP917577 QBI917577:QBL917577 QLE917577:QLH917577 QVA917577:QVD917577 REW917577:REZ917577 ROS917577:ROV917577 RYO917577:RYR917577 SIK917577:SIN917577 SSG917577:SSJ917577 TCC917577:TCF917577 TLY917577:TMB917577 TVU917577:TVX917577 UFQ917577:UFT917577 UPM917577:UPP917577 UZI917577:UZL917577 VJE917577:VJH917577 VTA917577:VTD917577 WCW917577:WCZ917577 WMS917577:WMV917577 WWO917577:WWR917577 AG983113:AJ983113 KC983113:KF983113 TY983113:UB983113 ADU983113:ADX983113 ANQ983113:ANT983113 AXM983113:AXP983113 BHI983113:BHL983113 BRE983113:BRH983113 CBA983113:CBD983113 CKW983113:CKZ983113 CUS983113:CUV983113 DEO983113:DER983113 DOK983113:DON983113 DYG983113:DYJ983113 EIC983113:EIF983113 ERY983113:ESB983113 FBU983113:FBX983113 FLQ983113:FLT983113 FVM983113:FVP983113 GFI983113:GFL983113 GPE983113:GPH983113 GZA983113:GZD983113 HIW983113:HIZ983113 HSS983113:HSV983113 ICO983113:ICR983113 IMK983113:IMN983113 IWG983113:IWJ983113 JGC983113:JGF983113 JPY983113:JQB983113 JZU983113:JZX983113 KJQ983113:KJT983113 KTM983113:KTP983113 LDI983113:LDL983113 LNE983113:LNH983113 LXA983113:LXD983113 MGW983113:MGZ983113 MQS983113:MQV983113 NAO983113:NAR983113 NKK983113:NKN983113 NUG983113:NUJ983113 OEC983113:OEF983113 ONY983113:OOB983113 OXU983113:OXX983113 PHQ983113:PHT983113 PRM983113:PRP983113 QBI983113:QBL983113 QLE983113:QLH983113 QVA983113:QVD983113 REW983113:REZ983113 ROS983113:ROV983113 RYO983113:RYR983113 SIK983113:SIN983113 SSG983113:SSJ983113 TCC983113:TCF983113 TLY983113:TMB983113 TVU983113:TVX983113 UFQ983113:UFT983113 UPM983113:UPP983113 UZI983113:UZL983113 VJE983113:VJH983113 VTA983113:VTD983113 WCW983113:WCZ983113 WMS983113:WMV983113 WWO983113:WWR983113 B75:B106 IX75:IX106 ST75:ST106 ACP75:ACP106 AML75:AML106 AWH75:AWH106 BGD75:BGD106 BPZ75:BPZ106 BZV75:BZV106 CJR75:CJR106 CTN75:CTN106 DDJ75:DDJ106 DNF75:DNF106 DXB75:DXB106 EGX75:EGX106 EQT75:EQT106 FAP75:FAP106 FKL75:FKL106 FUH75:FUH106 GED75:GED106 GNZ75:GNZ106 GXV75:GXV106 HHR75:HHR106 HRN75:HRN106 IBJ75:IBJ106 ILF75:ILF106 IVB75:IVB106 JEX75:JEX106 JOT75:JOT106 JYP75:JYP106 KIL75:KIL106 KSH75:KSH106 LCD75:LCD106 LLZ75:LLZ106 LVV75:LVV106 MFR75:MFR106 MPN75:MPN106 MZJ75:MZJ106 NJF75:NJF106 NTB75:NTB106 OCX75:OCX106 OMT75:OMT106 OWP75:OWP106 PGL75:PGL106 PQH75:PQH106 QAD75:QAD106 QJZ75:QJZ106 QTV75:QTV106 RDR75:RDR106 RNN75:RNN106 RXJ75:RXJ106 SHF75:SHF106 SRB75:SRB106 TAX75:TAX106 TKT75:TKT106 TUP75:TUP106 UEL75:UEL106 UOH75:UOH106 UYD75:UYD106 VHZ75:VHZ106 VRV75:VRV106 WBR75:WBR106 WLN75:WLN106 WVJ75:WVJ106 B65611:B65642 IX65611:IX65642 ST65611:ST65642 ACP65611:ACP65642 AML65611:AML65642 AWH65611:AWH65642 BGD65611:BGD65642 BPZ65611:BPZ65642 BZV65611:BZV65642 CJR65611:CJR65642 CTN65611:CTN65642 DDJ65611:DDJ65642 DNF65611:DNF65642 DXB65611:DXB65642 EGX65611:EGX65642 EQT65611:EQT65642 FAP65611:FAP65642 FKL65611:FKL65642 FUH65611:FUH65642 GED65611:GED65642 GNZ65611:GNZ65642 GXV65611:GXV65642 HHR65611:HHR65642 HRN65611:HRN65642 IBJ65611:IBJ65642 ILF65611:ILF65642 IVB65611:IVB65642 JEX65611:JEX65642 JOT65611:JOT65642 JYP65611:JYP65642 KIL65611:KIL65642 KSH65611:KSH65642 LCD65611:LCD65642 LLZ65611:LLZ65642 LVV65611:LVV65642 MFR65611:MFR65642 MPN65611:MPN65642 MZJ65611:MZJ65642 NJF65611:NJF65642 NTB65611:NTB65642 OCX65611:OCX65642 OMT65611:OMT65642 OWP65611:OWP65642 PGL65611:PGL65642 PQH65611:PQH65642 QAD65611:QAD65642 QJZ65611:QJZ65642 QTV65611:QTV65642 RDR65611:RDR65642 RNN65611:RNN65642 RXJ65611:RXJ65642 SHF65611:SHF65642 SRB65611:SRB65642 TAX65611:TAX65642 TKT65611:TKT65642 TUP65611:TUP65642 UEL65611:UEL65642 UOH65611:UOH65642 UYD65611:UYD65642 VHZ65611:VHZ65642 VRV65611:VRV65642 WBR65611:WBR65642 WLN65611:WLN65642 WVJ65611:WVJ65642 B131147:B131178 IX131147:IX131178 ST131147:ST131178 ACP131147:ACP131178 AML131147:AML131178 AWH131147:AWH131178 BGD131147:BGD131178 BPZ131147:BPZ131178 BZV131147:BZV131178 CJR131147:CJR131178 CTN131147:CTN131178 DDJ131147:DDJ131178 DNF131147:DNF131178 DXB131147:DXB131178 EGX131147:EGX131178 EQT131147:EQT131178 FAP131147:FAP131178 FKL131147:FKL131178 FUH131147:FUH131178 GED131147:GED131178 GNZ131147:GNZ131178 GXV131147:GXV131178 HHR131147:HHR131178 HRN131147:HRN131178 IBJ131147:IBJ131178 ILF131147:ILF131178 IVB131147:IVB131178 JEX131147:JEX131178 JOT131147:JOT131178 JYP131147:JYP131178 KIL131147:KIL131178 KSH131147:KSH131178 LCD131147:LCD131178 LLZ131147:LLZ131178 LVV131147:LVV131178 MFR131147:MFR131178 MPN131147:MPN131178 MZJ131147:MZJ131178 NJF131147:NJF131178 NTB131147:NTB131178 OCX131147:OCX131178 OMT131147:OMT131178 OWP131147:OWP131178 PGL131147:PGL131178 PQH131147:PQH131178 QAD131147:QAD131178 QJZ131147:QJZ131178 QTV131147:QTV131178 RDR131147:RDR131178 RNN131147:RNN131178 RXJ131147:RXJ131178 SHF131147:SHF131178 SRB131147:SRB131178 TAX131147:TAX131178 TKT131147:TKT131178 TUP131147:TUP131178 UEL131147:UEL131178 UOH131147:UOH131178 UYD131147:UYD131178 VHZ131147:VHZ131178 VRV131147:VRV131178 WBR131147:WBR131178 WLN131147:WLN131178 WVJ131147:WVJ131178 B196683:B196714 IX196683:IX196714 ST196683:ST196714 ACP196683:ACP196714 AML196683:AML196714 AWH196683:AWH196714 BGD196683:BGD196714 BPZ196683:BPZ196714 BZV196683:BZV196714 CJR196683:CJR196714 CTN196683:CTN196714 DDJ196683:DDJ196714 DNF196683:DNF196714 DXB196683:DXB196714 EGX196683:EGX196714 EQT196683:EQT196714 FAP196683:FAP196714 FKL196683:FKL196714 FUH196683:FUH196714 GED196683:GED196714 GNZ196683:GNZ196714 GXV196683:GXV196714 HHR196683:HHR196714 HRN196683:HRN196714 IBJ196683:IBJ196714 ILF196683:ILF196714 IVB196683:IVB196714 JEX196683:JEX196714 JOT196683:JOT196714 JYP196683:JYP196714 KIL196683:KIL196714 KSH196683:KSH196714 LCD196683:LCD196714 LLZ196683:LLZ196714 LVV196683:LVV196714 MFR196683:MFR196714 MPN196683:MPN196714 MZJ196683:MZJ196714 NJF196683:NJF196714 NTB196683:NTB196714 OCX196683:OCX196714 OMT196683:OMT196714 OWP196683:OWP196714 PGL196683:PGL196714 PQH196683:PQH196714 QAD196683:QAD196714 QJZ196683:QJZ196714 QTV196683:QTV196714 RDR196683:RDR196714 RNN196683:RNN196714 RXJ196683:RXJ196714 SHF196683:SHF196714 SRB196683:SRB196714 TAX196683:TAX196714 TKT196683:TKT196714 TUP196683:TUP196714 UEL196683:UEL196714 UOH196683:UOH196714 UYD196683:UYD196714 VHZ196683:VHZ196714 VRV196683:VRV196714 WBR196683:WBR196714 WLN196683:WLN196714 WVJ196683:WVJ196714 B262219:B262250 IX262219:IX262250 ST262219:ST262250 ACP262219:ACP262250 AML262219:AML262250 AWH262219:AWH262250 BGD262219:BGD262250 BPZ262219:BPZ262250 BZV262219:BZV262250 CJR262219:CJR262250 CTN262219:CTN262250 DDJ262219:DDJ262250 DNF262219:DNF262250 DXB262219:DXB262250 EGX262219:EGX262250 EQT262219:EQT262250 FAP262219:FAP262250 FKL262219:FKL262250 FUH262219:FUH262250 GED262219:GED262250 GNZ262219:GNZ262250 GXV262219:GXV262250 HHR262219:HHR262250 HRN262219:HRN262250 IBJ262219:IBJ262250 ILF262219:ILF262250 IVB262219:IVB262250 JEX262219:JEX262250 JOT262219:JOT262250 JYP262219:JYP262250 KIL262219:KIL262250 KSH262219:KSH262250 LCD262219:LCD262250 LLZ262219:LLZ262250 LVV262219:LVV262250 MFR262219:MFR262250 MPN262219:MPN262250 MZJ262219:MZJ262250 NJF262219:NJF262250 NTB262219:NTB262250 OCX262219:OCX262250 OMT262219:OMT262250 OWP262219:OWP262250 PGL262219:PGL262250 PQH262219:PQH262250 QAD262219:QAD262250 QJZ262219:QJZ262250 QTV262219:QTV262250 RDR262219:RDR262250 RNN262219:RNN262250 RXJ262219:RXJ262250 SHF262219:SHF262250 SRB262219:SRB262250 TAX262219:TAX262250 TKT262219:TKT262250 TUP262219:TUP262250 UEL262219:UEL262250 UOH262219:UOH262250 UYD262219:UYD262250 VHZ262219:VHZ262250 VRV262219:VRV262250 WBR262219:WBR262250 WLN262219:WLN262250 WVJ262219:WVJ262250 B327755:B327786 IX327755:IX327786 ST327755:ST327786 ACP327755:ACP327786 AML327755:AML327786 AWH327755:AWH327786 BGD327755:BGD327786 BPZ327755:BPZ327786 BZV327755:BZV327786 CJR327755:CJR327786 CTN327755:CTN327786 DDJ327755:DDJ327786 DNF327755:DNF327786 DXB327755:DXB327786 EGX327755:EGX327786 EQT327755:EQT327786 FAP327755:FAP327786 FKL327755:FKL327786 FUH327755:FUH327786 GED327755:GED327786 GNZ327755:GNZ327786 GXV327755:GXV327786 HHR327755:HHR327786 HRN327755:HRN327786 IBJ327755:IBJ327786 ILF327755:ILF327786 IVB327755:IVB327786 JEX327755:JEX327786 JOT327755:JOT327786 JYP327755:JYP327786 KIL327755:KIL327786 KSH327755:KSH327786 LCD327755:LCD327786 LLZ327755:LLZ327786 LVV327755:LVV327786 MFR327755:MFR327786 MPN327755:MPN327786 MZJ327755:MZJ327786 NJF327755:NJF327786 NTB327755:NTB327786 OCX327755:OCX327786 OMT327755:OMT327786 OWP327755:OWP327786 PGL327755:PGL327786 PQH327755:PQH327786 QAD327755:QAD327786 QJZ327755:QJZ327786 QTV327755:QTV327786 RDR327755:RDR327786 RNN327755:RNN327786 RXJ327755:RXJ327786 SHF327755:SHF327786 SRB327755:SRB327786 TAX327755:TAX327786 TKT327755:TKT327786 TUP327755:TUP327786 UEL327755:UEL327786 UOH327755:UOH327786 UYD327755:UYD327786 VHZ327755:VHZ327786 VRV327755:VRV327786 WBR327755:WBR327786 WLN327755:WLN327786 WVJ327755:WVJ327786 B393291:B393322 IX393291:IX393322 ST393291:ST393322 ACP393291:ACP393322 AML393291:AML393322 AWH393291:AWH393322 BGD393291:BGD393322 BPZ393291:BPZ393322 BZV393291:BZV393322 CJR393291:CJR393322 CTN393291:CTN393322 DDJ393291:DDJ393322 DNF393291:DNF393322 DXB393291:DXB393322 EGX393291:EGX393322 EQT393291:EQT393322 FAP393291:FAP393322 FKL393291:FKL393322 FUH393291:FUH393322 GED393291:GED393322 GNZ393291:GNZ393322 GXV393291:GXV393322 HHR393291:HHR393322 HRN393291:HRN393322 IBJ393291:IBJ393322 ILF393291:ILF393322 IVB393291:IVB393322 JEX393291:JEX393322 JOT393291:JOT393322 JYP393291:JYP393322 KIL393291:KIL393322 KSH393291:KSH393322 LCD393291:LCD393322 LLZ393291:LLZ393322 LVV393291:LVV393322 MFR393291:MFR393322 MPN393291:MPN393322 MZJ393291:MZJ393322 NJF393291:NJF393322 NTB393291:NTB393322 OCX393291:OCX393322 OMT393291:OMT393322 OWP393291:OWP393322 PGL393291:PGL393322 PQH393291:PQH393322 QAD393291:QAD393322 QJZ393291:QJZ393322 QTV393291:QTV393322 RDR393291:RDR393322 RNN393291:RNN393322 RXJ393291:RXJ393322 SHF393291:SHF393322 SRB393291:SRB393322 TAX393291:TAX393322 TKT393291:TKT393322 TUP393291:TUP393322 UEL393291:UEL393322 UOH393291:UOH393322 UYD393291:UYD393322 VHZ393291:VHZ393322 VRV393291:VRV393322 WBR393291:WBR393322 WLN393291:WLN393322 WVJ393291:WVJ393322 B458827:B458858 IX458827:IX458858 ST458827:ST458858 ACP458827:ACP458858 AML458827:AML458858 AWH458827:AWH458858 BGD458827:BGD458858 BPZ458827:BPZ458858 BZV458827:BZV458858 CJR458827:CJR458858 CTN458827:CTN458858 DDJ458827:DDJ458858 DNF458827:DNF458858 DXB458827:DXB458858 EGX458827:EGX458858 EQT458827:EQT458858 FAP458827:FAP458858 FKL458827:FKL458858 FUH458827:FUH458858 GED458827:GED458858 GNZ458827:GNZ458858 GXV458827:GXV458858 HHR458827:HHR458858 HRN458827:HRN458858 IBJ458827:IBJ458858 ILF458827:ILF458858 IVB458827:IVB458858 JEX458827:JEX458858 JOT458827:JOT458858 JYP458827:JYP458858 KIL458827:KIL458858 KSH458827:KSH458858 LCD458827:LCD458858 LLZ458827:LLZ458858 LVV458827:LVV458858 MFR458827:MFR458858 MPN458827:MPN458858 MZJ458827:MZJ458858 NJF458827:NJF458858 NTB458827:NTB458858 OCX458827:OCX458858 OMT458827:OMT458858 OWP458827:OWP458858 PGL458827:PGL458858 PQH458827:PQH458858 QAD458827:QAD458858 QJZ458827:QJZ458858 QTV458827:QTV458858 RDR458827:RDR458858 RNN458827:RNN458858 RXJ458827:RXJ458858 SHF458827:SHF458858 SRB458827:SRB458858 TAX458827:TAX458858 TKT458827:TKT458858 TUP458827:TUP458858 UEL458827:UEL458858 UOH458827:UOH458858 UYD458827:UYD458858 VHZ458827:VHZ458858 VRV458827:VRV458858 WBR458827:WBR458858 WLN458827:WLN458858 WVJ458827:WVJ458858 B524363:B524394 IX524363:IX524394 ST524363:ST524394 ACP524363:ACP524394 AML524363:AML524394 AWH524363:AWH524394 BGD524363:BGD524394 BPZ524363:BPZ524394 BZV524363:BZV524394 CJR524363:CJR524394 CTN524363:CTN524394 DDJ524363:DDJ524394 DNF524363:DNF524394 DXB524363:DXB524394 EGX524363:EGX524394 EQT524363:EQT524394 FAP524363:FAP524394 FKL524363:FKL524394 FUH524363:FUH524394 GED524363:GED524394 GNZ524363:GNZ524394 GXV524363:GXV524394 HHR524363:HHR524394 HRN524363:HRN524394 IBJ524363:IBJ524394 ILF524363:ILF524394 IVB524363:IVB524394 JEX524363:JEX524394 JOT524363:JOT524394 JYP524363:JYP524394 KIL524363:KIL524394 KSH524363:KSH524394 LCD524363:LCD524394 LLZ524363:LLZ524394 LVV524363:LVV524394 MFR524363:MFR524394 MPN524363:MPN524394 MZJ524363:MZJ524394 NJF524363:NJF524394 NTB524363:NTB524394 OCX524363:OCX524394 OMT524363:OMT524394 OWP524363:OWP524394 PGL524363:PGL524394 PQH524363:PQH524394 QAD524363:QAD524394 QJZ524363:QJZ524394 QTV524363:QTV524394 RDR524363:RDR524394 RNN524363:RNN524394 RXJ524363:RXJ524394 SHF524363:SHF524394 SRB524363:SRB524394 TAX524363:TAX524394 TKT524363:TKT524394 TUP524363:TUP524394 UEL524363:UEL524394 UOH524363:UOH524394 UYD524363:UYD524394 VHZ524363:VHZ524394 VRV524363:VRV524394 WBR524363:WBR524394 WLN524363:WLN524394 WVJ524363:WVJ524394 B589899:B589930 IX589899:IX589930 ST589899:ST589930 ACP589899:ACP589930 AML589899:AML589930 AWH589899:AWH589930 BGD589899:BGD589930 BPZ589899:BPZ589930 BZV589899:BZV589930 CJR589899:CJR589930 CTN589899:CTN589930 DDJ589899:DDJ589930 DNF589899:DNF589930 DXB589899:DXB589930 EGX589899:EGX589930 EQT589899:EQT589930 FAP589899:FAP589930 FKL589899:FKL589930 FUH589899:FUH589930 GED589899:GED589930 GNZ589899:GNZ589930 GXV589899:GXV589930 HHR589899:HHR589930 HRN589899:HRN589930 IBJ589899:IBJ589930 ILF589899:ILF589930 IVB589899:IVB589930 JEX589899:JEX589930 JOT589899:JOT589930 JYP589899:JYP589930 KIL589899:KIL589930 KSH589899:KSH589930 LCD589899:LCD589930 LLZ589899:LLZ589930 LVV589899:LVV589930 MFR589899:MFR589930 MPN589899:MPN589930 MZJ589899:MZJ589930 NJF589899:NJF589930 NTB589899:NTB589930 OCX589899:OCX589930 OMT589899:OMT589930 OWP589899:OWP589930 PGL589899:PGL589930 PQH589899:PQH589930 QAD589899:QAD589930 QJZ589899:QJZ589930 QTV589899:QTV589930 RDR589899:RDR589930 RNN589899:RNN589930 RXJ589899:RXJ589930 SHF589899:SHF589930 SRB589899:SRB589930 TAX589899:TAX589930 TKT589899:TKT589930 TUP589899:TUP589930 UEL589899:UEL589930 UOH589899:UOH589930 UYD589899:UYD589930 VHZ589899:VHZ589930 VRV589899:VRV589930 WBR589899:WBR589930 WLN589899:WLN589930 WVJ589899:WVJ589930 B655435:B655466 IX655435:IX655466 ST655435:ST655466 ACP655435:ACP655466 AML655435:AML655466 AWH655435:AWH655466 BGD655435:BGD655466 BPZ655435:BPZ655466 BZV655435:BZV655466 CJR655435:CJR655466 CTN655435:CTN655466 DDJ655435:DDJ655466 DNF655435:DNF655466 DXB655435:DXB655466 EGX655435:EGX655466 EQT655435:EQT655466 FAP655435:FAP655466 FKL655435:FKL655466 FUH655435:FUH655466 GED655435:GED655466 GNZ655435:GNZ655466 GXV655435:GXV655466 HHR655435:HHR655466 HRN655435:HRN655466 IBJ655435:IBJ655466 ILF655435:ILF655466 IVB655435:IVB655466 JEX655435:JEX655466 JOT655435:JOT655466 JYP655435:JYP655466 KIL655435:KIL655466 KSH655435:KSH655466 LCD655435:LCD655466 LLZ655435:LLZ655466 LVV655435:LVV655466 MFR655435:MFR655466 MPN655435:MPN655466 MZJ655435:MZJ655466 NJF655435:NJF655466 NTB655435:NTB655466 OCX655435:OCX655466 OMT655435:OMT655466 OWP655435:OWP655466 PGL655435:PGL655466 PQH655435:PQH655466 QAD655435:QAD655466 QJZ655435:QJZ655466 QTV655435:QTV655466 RDR655435:RDR655466 RNN655435:RNN655466 RXJ655435:RXJ655466 SHF655435:SHF655466 SRB655435:SRB655466 TAX655435:TAX655466 TKT655435:TKT655466 TUP655435:TUP655466 UEL655435:UEL655466 UOH655435:UOH655466 UYD655435:UYD655466 VHZ655435:VHZ655466 VRV655435:VRV655466 WBR655435:WBR655466 WLN655435:WLN655466 WVJ655435:WVJ655466 B720971:B721002 IX720971:IX721002 ST720971:ST721002 ACP720971:ACP721002 AML720971:AML721002 AWH720971:AWH721002 BGD720971:BGD721002 BPZ720971:BPZ721002 BZV720971:BZV721002 CJR720971:CJR721002 CTN720971:CTN721002 DDJ720971:DDJ721002 DNF720971:DNF721002 DXB720971:DXB721002 EGX720971:EGX721002 EQT720971:EQT721002 FAP720971:FAP721002 FKL720971:FKL721002 FUH720971:FUH721002 GED720971:GED721002 GNZ720971:GNZ721002 GXV720971:GXV721002 HHR720971:HHR721002 HRN720971:HRN721002 IBJ720971:IBJ721002 ILF720971:ILF721002 IVB720971:IVB721002 JEX720971:JEX721002 JOT720971:JOT721002 JYP720971:JYP721002 KIL720971:KIL721002 KSH720971:KSH721002 LCD720971:LCD721002 LLZ720971:LLZ721002 LVV720971:LVV721002 MFR720971:MFR721002 MPN720971:MPN721002 MZJ720971:MZJ721002 NJF720971:NJF721002 NTB720971:NTB721002 OCX720971:OCX721002 OMT720971:OMT721002 OWP720971:OWP721002 PGL720971:PGL721002 PQH720971:PQH721002 QAD720971:QAD721002 QJZ720971:QJZ721002 QTV720971:QTV721002 RDR720971:RDR721002 RNN720971:RNN721002 RXJ720971:RXJ721002 SHF720971:SHF721002 SRB720971:SRB721002 TAX720971:TAX721002 TKT720971:TKT721002 TUP720971:TUP721002 UEL720971:UEL721002 UOH720971:UOH721002 UYD720971:UYD721002 VHZ720971:VHZ721002 VRV720971:VRV721002 WBR720971:WBR721002 WLN720971:WLN721002 WVJ720971:WVJ721002 B786507:B786538 IX786507:IX786538 ST786507:ST786538 ACP786507:ACP786538 AML786507:AML786538 AWH786507:AWH786538 BGD786507:BGD786538 BPZ786507:BPZ786538 BZV786507:BZV786538 CJR786507:CJR786538 CTN786507:CTN786538 DDJ786507:DDJ786538 DNF786507:DNF786538 DXB786507:DXB786538 EGX786507:EGX786538 EQT786507:EQT786538 FAP786507:FAP786538 FKL786507:FKL786538 FUH786507:FUH786538 GED786507:GED786538 GNZ786507:GNZ786538 GXV786507:GXV786538 HHR786507:HHR786538 HRN786507:HRN786538 IBJ786507:IBJ786538 ILF786507:ILF786538 IVB786507:IVB786538 JEX786507:JEX786538 JOT786507:JOT786538 JYP786507:JYP786538 KIL786507:KIL786538 KSH786507:KSH786538 LCD786507:LCD786538 LLZ786507:LLZ786538 LVV786507:LVV786538 MFR786507:MFR786538 MPN786507:MPN786538 MZJ786507:MZJ786538 NJF786507:NJF786538 NTB786507:NTB786538 OCX786507:OCX786538 OMT786507:OMT786538 OWP786507:OWP786538 PGL786507:PGL786538 PQH786507:PQH786538 QAD786507:QAD786538 QJZ786507:QJZ786538 QTV786507:QTV786538 RDR786507:RDR786538 RNN786507:RNN786538 RXJ786507:RXJ786538 SHF786507:SHF786538 SRB786507:SRB786538 TAX786507:TAX786538 TKT786507:TKT786538 TUP786507:TUP786538 UEL786507:UEL786538 UOH786507:UOH786538 UYD786507:UYD786538 VHZ786507:VHZ786538 VRV786507:VRV786538 WBR786507:WBR786538 WLN786507:WLN786538 WVJ786507:WVJ786538 B852043:B852074 IX852043:IX852074 ST852043:ST852074 ACP852043:ACP852074 AML852043:AML852074 AWH852043:AWH852074 BGD852043:BGD852074 BPZ852043:BPZ852074 BZV852043:BZV852074 CJR852043:CJR852074 CTN852043:CTN852074 DDJ852043:DDJ852074 DNF852043:DNF852074 DXB852043:DXB852074 EGX852043:EGX852074 EQT852043:EQT852074 FAP852043:FAP852074 FKL852043:FKL852074 FUH852043:FUH852074 GED852043:GED852074 GNZ852043:GNZ852074 GXV852043:GXV852074 HHR852043:HHR852074 HRN852043:HRN852074 IBJ852043:IBJ852074 ILF852043:ILF852074 IVB852043:IVB852074 JEX852043:JEX852074 JOT852043:JOT852074 JYP852043:JYP852074 KIL852043:KIL852074 KSH852043:KSH852074 LCD852043:LCD852074 LLZ852043:LLZ852074 LVV852043:LVV852074 MFR852043:MFR852074 MPN852043:MPN852074 MZJ852043:MZJ852074 NJF852043:NJF852074 NTB852043:NTB852074 OCX852043:OCX852074 OMT852043:OMT852074 OWP852043:OWP852074 PGL852043:PGL852074 PQH852043:PQH852074 QAD852043:QAD852074 QJZ852043:QJZ852074 QTV852043:QTV852074 RDR852043:RDR852074 RNN852043:RNN852074 RXJ852043:RXJ852074 SHF852043:SHF852074 SRB852043:SRB852074 TAX852043:TAX852074 TKT852043:TKT852074 TUP852043:TUP852074 UEL852043:UEL852074 UOH852043:UOH852074 UYD852043:UYD852074 VHZ852043:VHZ852074 VRV852043:VRV852074 WBR852043:WBR852074 WLN852043:WLN852074 WVJ852043:WVJ852074 B917579:B917610 IX917579:IX917610 ST917579:ST917610 ACP917579:ACP917610 AML917579:AML917610 AWH917579:AWH917610 BGD917579:BGD917610 BPZ917579:BPZ917610 BZV917579:BZV917610 CJR917579:CJR917610 CTN917579:CTN917610 DDJ917579:DDJ917610 DNF917579:DNF917610 DXB917579:DXB917610 EGX917579:EGX917610 EQT917579:EQT917610 FAP917579:FAP917610 FKL917579:FKL917610 FUH917579:FUH917610 GED917579:GED917610 GNZ917579:GNZ917610 GXV917579:GXV917610 HHR917579:HHR917610 HRN917579:HRN917610 IBJ917579:IBJ917610 ILF917579:ILF917610 IVB917579:IVB917610 JEX917579:JEX917610 JOT917579:JOT917610 JYP917579:JYP917610 KIL917579:KIL917610 KSH917579:KSH917610 LCD917579:LCD917610 LLZ917579:LLZ917610 LVV917579:LVV917610 MFR917579:MFR917610 MPN917579:MPN917610 MZJ917579:MZJ917610 NJF917579:NJF917610 NTB917579:NTB917610 OCX917579:OCX917610 OMT917579:OMT917610 OWP917579:OWP917610 PGL917579:PGL917610 PQH917579:PQH917610 QAD917579:QAD917610 QJZ917579:QJZ917610 QTV917579:QTV917610 RDR917579:RDR917610 RNN917579:RNN917610 RXJ917579:RXJ917610 SHF917579:SHF917610 SRB917579:SRB917610 TAX917579:TAX917610 TKT917579:TKT917610 TUP917579:TUP917610 UEL917579:UEL917610 UOH917579:UOH917610 UYD917579:UYD917610 VHZ917579:VHZ917610 VRV917579:VRV917610 WBR917579:WBR917610 WLN917579:WLN917610 WVJ917579:WVJ917610 B983115:B983146 IX983115:IX983146 ST983115:ST983146 ACP983115:ACP983146 AML983115:AML983146 AWH983115:AWH983146 BGD983115:BGD983146 BPZ983115:BPZ983146 BZV983115:BZV983146 CJR983115:CJR983146 CTN983115:CTN983146 DDJ983115:DDJ983146 DNF983115:DNF983146 DXB983115:DXB983146 EGX983115:EGX983146 EQT983115:EQT983146 FAP983115:FAP983146 FKL983115:FKL983146 FUH983115:FUH983146 GED983115:GED983146 GNZ983115:GNZ983146 GXV983115:GXV983146 HHR983115:HHR983146 HRN983115:HRN983146 IBJ983115:IBJ983146 ILF983115:ILF983146 IVB983115:IVB983146 JEX983115:JEX983146 JOT983115:JOT983146 JYP983115:JYP983146 KIL983115:KIL983146 KSH983115:KSH983146 LCD983115:LCD983146 LLZ983115:LLZ983146 LVV983115:LVV983146 MFR983115:MFR983146 MPN983115:MPN983146 MZJ983115:MZJ983146 NJF983115:NJF983146 NTB983115:NTB983146 OCX983115:OCX983146 OMT983115:OMT983146 OWP983115:OWP983146 PGL983115:PGL983146 PQH983115:PQH983146 QAD983115:QAD983146 QJZ983115:QJZ983146 QTV983115:QTV983146 RDR983115:RDR983146 RNN983115:RNN983146 RXJ983115:RXJ983146 SHF983115:SHF983146 SRB983115:SRB983146 TAX983115:TAX983146 TKT983115:TKT983146 TUP983115:TUP983146 UEL983115:UEL983146 UOH983115:UOH983146 UYD983115:UYD983146 VHZ983115:VHZ983146 VRV983115:VRV983146 WBR983115:WBR983146 WLN983115:WLN983146 WVJ983115:WVJ983146 E75:E78 JA75:JA78 SW75:SW78 ACS75:ACS78 AMO75:AMO78 AWK75:AWK78 BGG75:BGG78 BQC75:BQC78 BZY75:BZY78 CJU75:CJU78 CTQ75:CTQ78 DDM75:DDM78 DNI75:DNI78 DXE75:DXE78 EHA75:EHA78 EQW75:EQW78 FAS75:FAS78 FKO75:FKO78 FUK75:FUK78 GEG75:GEG78 GOC75:GOC78 GXY75:GXY78 HHU75:HHU78 HRQ75:HRQ78 IBM75:IBM78 ILI75:ILI78 IVE75:IVE78 JFA75:JFA78 JOW75:JOW78 JYS75:JYS78 KIO75:KIO78 KSK75:KSK78 LCG75:LCG78 LMC75:LMC78 LVY75:LVY78 MFU75:MFU78 MPQ75:MPQ78 MZM75:MZM78 NJI75:NJI78 NTE75:NTE78 ODA75:ODA78 OMW75:OMW78 OWS75:OWS78 PGO75:PGO78 PQK75:PQK78 QAG75:QAG78 QKC75:QKC78 QTY75:QTY78 RDU75:RDU78 RNQ75:RNQ78 RXM75:RXM78 SHI75:SHI78 SRE75:SRE78 TBA75:TBA78 TKW75:TKW78 TUS75:TUS78 UEO75:UEO78 UOK75:UOK78 UYG75:UYG78 VIC75:VIC78 VRY75:VRY78 WBU75:WBU78 WLQ75:WLQ78 WVM75:WVM78 E65611:E65614 JA65611:JA65614 SW65611:SW65614 ACS65611:ACS65614 AMO65611:AMO65614 AWK65611:AWK65614 BGG65611:BGG65614 BQC65611:BQC65614 BZY65611:BZY65614 CJU65611:CJU65614 CTQ65611:CTQ65614 DDM65611:DDM65614 DNI65611:DNI65614 DXE65611:DXE65614 EHA65611:EHA65614 EQW65611:EQW65614 FAS65611:FAS65614 FKO65611:FKO65614 FUK65611:FUK65614 GEG65611:GEG65614 GOC65611:GOC65614 GXY65611:GXY65614 HHU65611:HHU65614 HRQ65611:HRQ65614 IBM65611:IBM65614 ILI65611:ILI65614 IVE65611:IVE65614 JFA65611:JFA65614 JOW65611:JOW65614 JYS65611:JYS65614 KIO65611:KIO65614 KSK65611:KSK65614 LCG65611:LCG65614 LMC65611:LMC65614 LVY65611:LVY65614 MFU65611:MFU65614 MPQ65611:MPQ65614 MZM65611:MZM65614 NJI65611:NJI65614 NTE65611:NTE65614 ODA65611:ODA65614 OMW65611:OMW65614 OWS65611:OWS65614 PGO65611:PGO65614 PQK65611:PQK65614 QAG65611:QAG65614 QKC65611:QKC65614 QTY65611:QTY65614 RDU65611:RDU65614 RNQ65611:RNQ65614 RXM65611:RXM65614 SHI65611:SHI65614 SRE65611:SRE65614 TBA65611:TBA65614 TKW65611:TKW65614 TUS65611:TUS65614 UEO65611:UEO65614 UOK65611:UOK65614 UYG65611:UYG65614 VIC65611:VIC65614 VRY65611:VRY65614 WBU65611:WBU65614 WLQ65611:WLQ65614 WVM65611:WVM65614 E131147:E131150 JA131147:JA131150 SW131147:SW131150 ACS131147:ACS131150 AMO131147:AMO131150 AWK131147:AWK131150 BGG131147:BGG131150 BQC131147:BQC131150 BZY131147:BZY131150 CJU131147:CJU131150 CTQ131147:CTQ131150 DDM131147:DDM131150 DNI131147:DNI131150 DXE131147:DXE131150 EHA131147:EHA131150 EQW131147:EQW131150 FAS131147:FAS131150 FKO131147:FKO131150 FUK131147:FUK131150 GEG131147:GEG131150 GOC131147:GOC131150 GXY131147:GXY131150 HHU131147:HHU131150 HRQ131147:HRQ131150 IBM131147:IBM131150 ILI131147:ILI131150 IVE131147:IVE131150 JFA131147:JFA131150 JOW131147:JOW131150 JYS131147:JYS131150 KIO131147:KIO131150 KSK131147:KSK131150 LCG131147:LCG131150 LMC131147:LMC131150 LVY131147:LVY131150 MFU131147:MFU131150 MPQ131147:MPQ131150 MZM131147:MZM131150 NJI131147:NJI131150 NTE131147:NTE131150 ODA131147:ODA131150 OMW131147:OMW131150 OWS131147:OWS131150 PGO131147:PGO131150 PQK131147:PQK131150 QAG131147:QAG131150 QKC131147:QKC131150 QTY131147:QTY131150 RDU131147:RDU131150 RNQ131147:RNQ131150 RXM131147:RXM131150 SHI131147:SHI131150 SRE131147:SRE131150 TBA131147:TBA131150 TKW131147:TKW131150 TUS131147:TUS131150 UEO131147:UEO131150 UOK131147:UOK131150 UYG131147:UYG131150 VIC131147:VIC131150 VRY131147:VRY131150 WBU131147:WBU131150 WLQ131147:WLQ131150 WVM131147:WVM131150 E196683:E196686 JA196683:JA196686 SW196683:SW196686 ACS196683:ACS196686 AMO196683:AMO196686 AWK196683:AWK196686 BGG196683:BGG196686 BQC196683:BQC196686 BZY196683:BZY196686 CJU196683:CJU196686 CTQ196683:CTQ196686 DDM196683:DDM196686 DNI196683:DNI196686 DXE196683:DXE196686 EHA196683:EHA196686 EQW196683:EQW196686 FAS196683:FAS196686 FKO196683:FKO196686 FUK196683:FUK196686 GEG196683:GEG196686 GOC196683:GOC196686 GXY196683:GXY196686 HHU196683:HHU196686 HRQ196683:HRQ196686 IBM196683:IBM196686 ILI196683:ILI196686 IVE196683:IVE196686 JFA196683:JFA196686 JOW196683:JOW196686 JYS196683:JYS196686 KIO196683:KIO196686 KSK196683:KSK196686 LCG196683:LCG196686 LMC196683:LMC196686 LVY196683:LVY196686 MFU196683:MFU196686 MPQ196683:MPQ196686 MZM196683:MZM196686 NJI196683:NJI196686 NTE196683:NTE196686 ODA196683:ODA196686 OMW196683:OMW196686 OWS196683:OWS196686 PGO196683:PGO196686 PQK196683:PQK196686 QAG196683:QAG196686 QKC196683:QKC196686 QTY196683:QTY196686 RDU196683:RDU196686 RNQ196683:RNQ196686 RXM196683:RXM196686 SHI196683:SHI196686 SRE196683:SRE196686 TBA196683:TBA196686 TKW196683:TKW196686 TUS196683:TUS196686 UEO196683:UEO196686 UOK196683:UOK196686 UYG196683:UYG196686 VIC196683:VIC196686 VRY196683:VRY196686 WBU196683:WBU196686 WLQ196683:WLQ196686 WVM196683:WVM196686 E262219:E262222 JA262219:JA262222 SW262219:SW262222 ACS262219:ACS262222 AMO262219:AMO262222 AWK262219:AWK262222 BGG262219:BGG262222 BQC262219:BQC262222 BZY262219:BZY262222 CJU262219:CJU262222 CTQ262219:CTQ262222 DDM262219:DDM262222 DNI262219:DNI262222 DXE262219:DXE262222 EHA262219:EHA262222 EQW262219:EQW262222 FAS262219:FAS262222 FKO262219:FKO262222 FUK262219:FUK262222 GEG262219:GEG262222 GOC262219:GOC262222 GXY262219:GXY262222 HHU262219:HHU262222 HRQ262219:HRQ262222 IBM262219:IBM262222 ILI262219:ILI262222 IVE262219:IVE262222 JFA262219:JFA262222 JOW262219:JOW262222 JYS262219:JYS262222 KIO262219:KIO262222 KSK262219:KSK262222 LCG262219:LCG262222 LMC262219:LMC262222 LVY262219:LVY262222 MFU262219:MFU262222 MPQ262219:MPQ262222 MZM262219:MZM262222 NJI262219:NJI262222 NTE262219:NTE262222 ODA262219:ODA262222 OMW262219:OMW262222 OWS262219:OWS262222 PGO262219:PGO262222 PQK262219:PQK262222 QAG262219:QAG262222 QKC262219:QKC262222 QTY262219:QTY262222 RDU262219:RDU262222 RNQ262219:RNQ262222 RXM262219:RXM262222 SHI262219:SHI262222 SRE262219:SRE262222 TBA262219:TBA262222 TKW262219:TKW262222 TUS262219:TUS262222 UEO262219:UEO262222 UOK262219:UOK262222 UYG262219:UYG262222 VIC262219:VIC262222 VRY262219:VRY262222 WBU262219:WBU262222 WLQ262219:WLQ262222 WVM262219:WVM262222 E327755:E327758 JA327755:JA327758 SW327755:SW327758 ACS327755:ACS327758 AMO327755:AMO327758 AWK327755:AWK327758 BGG327755:BGG327758 BQC327755:BQC327758 BZY327755:BZY327758 CJU327755:CJU327758 CTQ327755:CTQ327758 DDM327755:DDM327758 DNI327755:DNI327758 DXE327755:DXE327758 EHA327755:EHA327758 EQW327755:EQW327758 FAS327755:FAS327758 FKO327755:FKO327758 FUK327755:FUK327758 GEG327755:GEG327758 GOC327755:GOC327758 GXY327755:GXY327758 HHU327755:HHU327758 HRQ327755:HRQ327758 IBM327755:IBM327758 ILI327755:ILI327758 IVE327755:IVE327758 JFA327755:JFA327758 JOW327755:JOW327758 JYS327755:JYS327758 KIO327755:KIO327758 KSK327755:KSK327758 LCG327755:LCG327758 LMC327755:LMC327758 LVY327755:LVY327758 MFU327755:MFU327758 MPQ327755:MPQ327758 MZM327755:MZM327758 NJI327755:NJI327758 NTE327755:NTE327758 ODA327755:ODA327758 OMW327755:OMW327758 OWS327755:OWS327758 PGO327755:PGO327758 PQK327755:PQK327758 QAG327755:QAG327758 QKC327755:QKC327758 QTY327755:QTY327758 RDU327755:RDU327758 RNQ327755:RNQ327758 RXM327755:RXM327758 SHI327755:SHI327758 SRE327755:SRE327758 TBA327755:TBA327758 TKW327755:TKW327758 TUS327755:TUS327758 UEO327755:UEO327758 UOK327755:UOK327758 UYG327755:UYG327758 VIC327755:VIC327758 VRY327755:VRY327758 WBU327755:WBU327758 WLQ327755:WLQ327758 WVM327755:WVM327758 E393291:E393294 JA393291:JA393294 SW393291:SW393294 ACS393291:ACS393294 AMO393291:AMO393294 AWK393291:AWK393294 BGG393291:BGG393294 BQC393291:BQC393294 BZY393291:BZY393294 CJU393291:CJU393294 CTQ393291:CTQ393294 DDM393291:DDM393294 DNI393291:DNI393294 DXE393291:DXE393294 EHA393291:EHA393294 EQW393291:EQW393294 FAS393291:FAS393294 FKO393291:FKO393294 FUK393291:FUK393294 GEG393291:GEG393294 GOC393291:GOC393294 GXY393291:GXY393294 HHU393291:HHU393294 HRQ393291:HRQ393294 IBM393291:IBM393294 ILI393291:ILI393294 IVE393291:IVE393294 JFA393291:JFA393294 JOW393291:JOW393294 JYS393291:JYS393294 KIO393291:KIO393294 KSK393291:KSK393294 LCG393291:LCG393294 LMC393291:LMC393294 LVY393291:LVY393294 MFU393291:MFU393294 MPQ393291:MPQ393294 MZM393291:MZM393294 NJI393291:NJI393294 NTE393291:NTE393294 ODA393291:ODA393294 OMW393291:OMW393294 OWS393291:OWS393294 PGO393291:PGO393294 PQK393291:PQK393294 QAG393291:QAG393294 QKC393291:QKC393294 QTY393291:QTY393294 RDU393291:RDU393294 RNQ393291:RNQ393294 RXM393291:RXM393294 SHI393291:SHI393294 SRE393291:SRE393294 TBA393291:TBA393294 TKW393291:TKW393294 TUS393291:TUS393294 UEO393291:UEO393294 UOK393291:UOK393294 UYG393291:UYG393294 VIC393291:VIC393294 VRY393291:VRY393294 WBU393291:WBU393294 WLQ393291:WLQ393294 WVM393291:WVM393294 E458827:E458830 JA458827:JA458830 SW458827:SW458830 ACS458827:ACS458830 AMO458827:AMO458830 AWK458827:AWK458830 BGG458827:BGG458830 BQC458827:BQC458830 BZY458827:BZY458830 CJU458827:CJU458830 CTQ458827:CTQ458830 DDM458827:DDM458830 DNI458827:DNI458830 DXE458827:DXE458830 EHA458827:EHA458830 EQW458827:EQW458830 FAS458827:FAS458830 FKO458827:FKO458830 FUK458827:FUK458830 GEG458827:GEG458830 GOC458827:GOC458830 GXY458827:GXY458830 HHU458827:HHU458830 HRQ458827:HRQ458830 IBM458827:IBM458830 ILI458827:ILI458830 IVE458827:IVE458830 JFA458827:JFA458830 JOW458827:JOW458830 JYS458827:JYS458830 KIO458827:KIO458830 KSK458827:KSK458830 LCG458827:LCG458830 LMC458827:LMC458830 LVY458827:LVY458830 MFU458827:MFU458830 MPQ458827:MPQ458830 MZM458827:MZM458830 NJI458827:NJI458830 NTE458827:NTE458830 ODA458827:ODA458830 OMW458827:OMW458830 OWS458827:OWS458830 PGO458827:PGO458830 PQK458827:PQK458830 QAG458827:QAG458830 QKC458827:QKC458830 QTY458827:QTY458830 RDU458827:RDU458830 RNQ458827:RNQ458830 RXM458827:RXM458830 SHI458827:SHI458830 SRE458827:SRE458830 TBA458827:TBA458830 TKW458827:TKW458830 TUS458827:TUS458830 UEO458827:UEO458830 UOK458827:UOK458830 UYG458827:UYG458830 VIC458827:VIC458830 VRY458827:VRY458830 WBU458827:WBU458830 WLQ458827:WLQ458830 WVM458827:WVM458830 E524363:E524366 JA524363:JA524366 SW524363:SW524366 ACS524363:ACS524366 AMO524363:AMO524366 AWK524363:AWK524366 BGG524363:BGG524366 BQC524363:BQC524366 BZY524363:BZY524366 CJU524363:CJU524366 CTQ524363:CTQ524366 DDM524363:DDM524366 DNI524363:DNI524366 DXE524363:DXE524366 EHA524363:EHA524366 EQW524363:EQW524366 FAS524363:FAS524366 FKO524363:FKO524366 FUK524363:FUK524366 GEG524363:GEG524366 GOC524363:GOC524366 GXY524363:GXY524366 HHU524363:HHU524366 HRQ524363:HRQ524366 IBM524363:IBM524366 ILI524363:ILI524366 IVE524363:IVE524366 JFA524363:JFA524366 JOW524363:JOW524366 JYS524363:JYS524366 KIO524363:KIO524366 KSK524363:KSK524366 LCG524363:LCG524366 LMC524363:LMC524366 LVY524363:LVY524366 MFU524363:MFU524366 MPQ524363:MPQ524366 MZM524363:MZM524366 NJI524363:NJI524366 NTE524363:NTE524366 ODA524363:ODA524366 OMW524363:OMW524366 OWS524363:OWS524366 PGO524363:PGO524366 PQK524363:PQK524366 QAG524363:QAG524366 QKC524363:QKC524366 QTY524363:QTY524366 RDU524363:RDU524366 RNQ524363:RNQ524366 RXM524363:RXM524366 SHI524363:SHI524366 SRE524363:SRE524366 TBA524363:TBA524366 TKW524363:TKW524366 TUS524363:TUS524366 UEO524363:UEO524366 UOK524363:UOK524366 UYG524363:UYG524366 VIC524363:VIC524366 VRY524363:VRY524366 WBU524363:WBU524366 WLQ524363:WLQ524366 WVM524363:WVM524366 E589899:E589902 JA589899:JA589902 SW589899:SW589902 ACS589899:ACS589902 AMO589899:AMO589902 AWK589899:AWK589902 BGG589899:BGG589902 BQC589899:BQC589902 BZY589899:BZY589902 CJU589899:CJU589902 CTQ589899:CTQ589902 DDM589899:DDM589902 DNI589899:DNI589902 DXE589899:DXE589902 EHA589899:EHA589902 EQW589899:EQW589902 FAS589899:FAS589902 FKO589899:FKO589902 FUK589899:FUK589902 GEG589899:GEG589902 GOC589899:GOC589902 GXY589899:GXY589902 HHU589899:HHU589902 HRQ589899:HRQ589902 IBM589899:IBM589902 ILI589899:ILI589902 IVE589899:IVE589902 JFA589899:JFA589902 JOW589899:JOW589902 JYS589899:JYS589902 KIO589899:KIO589902 KSK589899:KSK589902 LCG589899:LCG589902 LMC589899:LMC589902 LVY589899:LVY589902 MFU589899:MFU589902 MPQ589899:MPQ589902 MZM589899:MZM589902 NJI589899:NJI589902 NTE589899:NTE589902 ODA589899:ODA589902 OMW589899:OMW589902 OWS589899:OWS589902 PGO589899:PGO589902 PQK589899:PQK589902 QAG589899:QAG589902 QKC589899:QKC589902 QTY589899:QTY589902 RDU589899:RDU589902 RNQ589899:RNQ589902 RXM589899:RXM589902 SHI589899:SHI589902 SRE589899:SRE589902 TBA589899:TBA589902 TKW589899:TKW589902 TUS589899:TUS589902 UEO589899:UEO589902 UOK589899:UOK589902 UYG589899:UYG589902 VIC589899:VIC589902 VRY589899:VRY589902 WBU589899:WBU589902 WLQ589899:WLQ589902 WVM589899:WVM589902 E655435:E655438 JA655435:JA655438 SW655435:SW655438 ACS655435:ACS655438 AMO655435:AMO655438 AWK655435:AWK655438 BGG655435:BGG655438 BQC655435:BQC655438 BZY655435:BZY655438 CJU655435:CJU655438 CTQ655435:CTQ655438 DDM655435:DDM655438 DNI655435:DNI655438 DXE655435:DXE655438 EHA655435:EHA655438 EQW655435:EQW655438 FAS655435:FAS655438 FKO655435:FKO655438 FUK655435:FUK655438 GEG655435:GEG655438 GOC655435:GOC655438 GXY655435:GXY655438 HHU655435:HHU655438 HRQ655435:HRQ655438 IBM655435:IBM655438 ILI655435:ILI655438 IVE655435:IVE655438 JFA655435:JFA655438 JOW655435:JOW655438 JYS655435:JYS655438 KIO655435:KIO655438 KSK655435:KSK655438 LCG655435:LCG655438 LMC655435:LMC655438 LVY655435:LVY655438 MFU655435:MFU655438 MPQ655435:MPQ655438 MZM655435:MZM655438 NJI655435:NJI655438 NTE655435:NTE655438 ODA655435:ODA655438 OMW655435:OMW655438 OWS655435:OWS655438 PGO655435:PGO655438 PQK655435:PQK655438 QAG655435:QAG655438 QKC655435:QKC655438 QTY655435:QTY655438 RDU655435:RDU655438 RNQ655435:RNQ655438 RXM655435:RXM655438 SHI655435:SHI655438 SRE655435:SRE655438 TBA655435:TBA655438 TKW655435:TKW655438 TUS655435:TUS655438 UEO655435:UEO655438 UOK655435:UOK655438 UYG655435:UYG655438 VIC655435:VIC655438 VRY655435:VRY655438 WBU655435:WBU655438 WLQ655435:WLQ655438 WVM655435:WVM655438 E720971:E720974 JA720971:JA720974 SW720971:SW720974 ACS720971:ACS720974 AMO720971:AMO720974 AWK720971:AWK720974 BGG720971:BGG720974 BQC720971:BQC720974 BZY720971:BZY720974 CJU720971:CJU720974 CTQ720971:CTQ720974 DDM720971:DDM720974 DNI720971:DNI720974 DXE720971:DXE720974 EHA720971:EHA720974 EQW720971:EQW720974 FAS720971:FAS720974 FKO720971:FKO720974 FUK720971:FUK720974 GEG720971:GEG720974 GOC720971:GOC720974 GXY720971:GXY720974 HHU720971:HHU720974 HRQ720971:HRQ720974 IBM720971:IBM720974 ILI720971:ILI720974 IVE720971:IVE720974 JFA720971:JFA720974 JOW720971:JOW720974 JYS720971:JYS720974 KIO720971:KIO720974 KSK720971:KSK720974 LCG720971:LCG720974 LMC720971:LMC720974 LVY720971:LVY720974 MFU720971:MFU720974 MPQ720971:MPQ720974 MZM720971:MZM720974 NJI720971:NJI720974 NTE720971:NTE720974 ODA720971:ODA720974 OMW720971:OMW720974 OWS720971:OWS720974 PGO720971:PGO720974 PQK720971:PQK720974 QAG720971:QAG720974 QKC720971:QKC720974 QTY720971:QTY720974 RDU720971:RDU720974 RNQ720971:RNQ720974 RXM720971:RXM720974 SHI720971:SHI720974 SRE720971:SRE720974 TBA720971:TBA720974 TKW720971:TKW720974 TUS720971:TUS720974 UEO720971:UEO720974 UOK720971:UOK720974 UYG720971:UYG720974 VIC720971:VIC720974 VRY720971:VRY720974 WBU720971:WBU720974 WLQ720971:WLQ720974 WVM720971:WVM720974 E786507:E786510 JA786507:JA786510 SW786507:SW786510 ACS786507:ACS786510 AMO786507:AMO786510 AWK786507:AWK786510 BGG786507:BGG786510 BQC786507:BQC786510 BZY786507:BZY786510 CJU786507:CJU786510 CTQ786507:CTQ786510 DDM786507:DDM786510 DNI786507:DNI786510 DXE786507:DXE786510 EHA786507:EHA786510 EQW786507:EQW786510 FAS786507:FAS786510 FKO786507:FKO786510 FUK786507:FUK786510 GEG786507:GEG786510 GOC786507:GOC786510 GXY786507:GXY786510 HHU786507:HHU786510 HRQ786507:HRQ786510 IBM786507:IBM786510 ILI786507:ILI786510 IVE786507:IVE786510 JFA786507:JFA786510 JOW786507:JOW786510 JYS786507:JYS786510 KIO786507:KIO786510 KSK786507:KSK786510 LCG786507:LCG786510 LMC786507:LMC786510 LVY786507:LVY786510 MFU786507:MFU786510 MPQ786507:MPQ786510 MZM786507:MZM786510 NJI786507:NJI786510 NTE786507:NTE786510 ODA786507:ODA786510 OMW786507:OMW786510 OWS786507:OWS786510 PGO786507:PGO786510 PQK786507:PQK786510 QAG786507:QAG786510 QKC786507:QKC786510 QTY786507:QTY786510 RDU786507:RDU786510 RNQ786507:RNQ786510 RXM786507:RXM786510 SHI786507:SHI786510 SRE786507:SRE786510 TBA786507:TBA786510 TKW786507:TKW786510 TUS786507:TUS786510 UEO786507:UEO786510 UOK786507:UOK786510 UYG786507:UYG786510 VIC786507:VIC786510 VRY786507:VRY786510 WBU786507:WBU786510 WLQ786507:WLQ786510 WVM786507:WVM786510 E852043:E852046 JA852043:JA852046 SW852043:SW852046 ACS852043:ACS852046 AMO852043:AMO852046 AWK852043:AWK852046 BGG852043:BGG852046 BQC852043:BQC852046 BZY852043:BZY852046 CJU852043:CJU852046 CTQ852043:CTQ852046 DDM852043:DDM852046 DNI852043:DNI852046 DXE852043:DXE852046 EHA852043:EHA852046 EQW852043:EQW852046 FAS852043:FAS852046 FKO852043:FKO852046 FUK852043:FUK852046 GEG852043:GEG852046 GOC852043:GOC852046 GXY852043:GXY852046 HHU852043:HHU852046 HRQ852043:HRQ852046 IBM852043:IBM852046 ILI852043:ILI852046 IVE852043:IVE852046 JFA852043:JFA852046 JOW852043:JOW852046 JYS852043:JYS852046 KIO852043:KIO852046 KSK852043:KSK852046 LCG852043:LCG852046 LMC852043:LMC852046 LVY852043:LVY852046 MFU852043:MFU852046 MPQ852043:MPQ852046 MZM852043:MZM852046 NJI852043:NJI852046 NTE852043:NTE852046 ODA852043:ODA852046 OMW852043:OMW852046 OWS852043:OWS852046 PGO852043:PGO852046 PQK852043:PQK852046 QAG852043:QAG852046 QKC852043:QKC852046 QTY852043:QTY852046 RDU852043:RDU852046 RNQ852043:RNQ852046 RXM852043:RXM852046 SHI852043:SHI852046 SRE852043:SRE852046 TBA852043:TBA852046 TKW852043:TKW852046 TUS852043:TUS852046 UEO852043:UEO852046 UOK852043:UOK852046 UYG852043:UYG852046 VIC852043:VIC852046 VRY852043:VRY852046 WBU852043:WBU852046 WLQ852043:WLQ852046 WVM852043:WVM852046 E917579:E917582 JA917579:JA917582 SW917579:SW917582 ACS917579:ACS917582 AMO917579:AMO917582 AWK917579:AWK917582 BGG917579:BGG917582 BQC917579:BQC917582 BZY917579:BZY917582 CJU917579:CJU917582 CTQ917579:CTQ917582 DDM917579:DDM917582 DNI917579:DNI917582 DXE917579:DXE917582 EHA917579:EHA917582 EQW917579:EQW917582 FAS917579:FAS917582 FKO917579:FKO917582 FUK917579:FUK917582 GEG917579:GEG917582 GOC917579:GOC917582 GXY917579:GXY917582 HHU917579:HHU917582 HRQ917579:HRQ917582 IBM917579:IBM917582 ILI917579:ILI917582 IVE917579:IVE917582 JFA917579:JFA917582 JOW917579:JOW917582 JYS917579:JYS917582 KIO917579:KIO917582 KSK917579:KSK917582 LCG917579:LCG917582 LMC917579:LMC917582 LVY917579:LVY917582 MFU917579:MFU917582 MPQ917579:MPQ917582 MZM917579:MZM917582 NJI917579:NJI917582 NTE917579:NTE917582 ODA917579:ODA917582 OMW917579:OMW917582 OWS917579:OWS917582 PGO917579:PGO917582 PQK917579:PQK917582 QAG917579:QAG917582 QKC917579:QKC917582 QTY917579:QTY917582 RDU917579:RDU917582 RNQ917579:RNQ917582 RXM917579:RXM917582 SHI917579:SHI917582 SRE917579:SRE917582 TBA917579:TBA917582 TKW917579:TKW917582 TUS917579:TUS917582 UEO917579:UEO917582 UOK917579:UOK917582 UYG917579:UYG917582 VIC917579:VIC917582 VRY917579:VRY917582 WBU917579:WBU917582 WLQ917579:WLQ917582 WVM917579:WVM917582 E983115:E983118 JA983115:JA983118 SW983115:SW983118 ACS983115:ACS983118 AMO983115:AMO983118 AWK983115:AWK983118 BGG983115:BGG983118 BQC983115:BQC983118 BZY983115:BZY983118 CJU983115:CJU983118 CTQ983115:CTQ983118 DDM983115:DDM983118 DNI983115:DNI983118 DXE983115:DXE983118 EHA983115:EHA983118 EQW983115:EQW983118 FAS983115:FAS983118 FKO983115:FKO983118 FUK983115:FUK983118 GEG983115:GEG983118 GOC983115:GOC983118 GXY983115:GXY983118 HHU983115:HHU983118 HRQ983115:HRQ983118 IBM983115:IBM983118 ILI983115:ILI983118 IVE983115:IVE983118 JFA983115:JFA983118 JOW983115:JOW983118 JYS983115:JYS983118 KIO983115:KIO983118 KSK983115:KSK983118 LCG983115:LCG983118 LMC983115:LMC983118 LVY983115:LVY983118 MFU983115:MFU983118 MPQ983115:MPQ983118 MZM983115:MZM983118 NJI983115:NJI983118 NTE983115:NTE983118 ODA983115:ODA983118 OMW983115:OMW983118 OWS983115:OWS983118 PGO983115:PGO983118 PQK983115:PQK983118 QAG983115:QAG983118 QKC983115:QKC983118 QTY983115:QTY983118 RDU983115:RDU983118 RNQ983115:RNQ983118 RXM983115:RXM983118 SHI983115:SHI983118 SRE983115:SRE983118 TBA983115:TBA983118 TKW983115:TKW983118 TUS983115:TUS983118 UEO983115:UEO983118 UOK983115:UOK983118 UYG983115:UYG983118 VIC983115:VIC983118 VRY983115:VRY983118 WBU983115:WBU983118 WLQ983115:WLQ983118 WVM983115:WVM983118 H75 JD75 SZ75 ACV75 AMR75 AWN75 BGJ75 BQF75 CAB75 CJX75 CTT75 DDP75 DNL75 DXH75 EHD75 EQZ75 FAV75 FKR75 FUN75 GEJ75 GOF75 GYB75 HHX75 HRT75 IBP75 ILL75 IVH75 JFD75 JOZ75 JYV75 KIR75 KSN75 LCJ75 LMF75 LWB75 MFX75 MPT75 MZP75 NJL75 NTH75 ODD75 OMZ75 OWV75 PGR75 PQN75 QAJ75 QKF75 QUB75 RDX75 RNT75 RXP75 SHL75 SRH75 TBD75 TKZ75 TUV75 UER75 UON75 UYJ75 VIF75 VSB75 WBX75 WLT75 WVP75 H65611 JD65611 SZ65611 ACV65611 AMR65611 AWN65611 BGJ65611 BQF65611 CAB65611 CJX65611 CTT65611 DDP65611 DNL65611 DXH65611 EHD65611 EQZ65611 FAV65611 FKR65611 FUN65611 GEJ65611 GOF65611 GYB65611 HHX65611 HRT65611 IBP65611 ILL65611 IVH65611 JFD65611 JOZ65611 JYV65611 KIR65611 KSN65611 LCJ65611 LMF65611 LWB65611 MFX65611 MPT65611 MZP65611 NJL65611 NTH65611 ODD65611 OMZ65611 OWV65611 PGR65611 PQN65611 QAJ65611 QKF65611 QUB65611 RDX65611 RNT65611 RXP65611 SHL65611 SRH65611 TBD65611 TKZ65611 TUV65611 UER65611 UON65611 UYJ65611 VIF65611 VSB65611 WBX65611 WLT65611 WVP65611 H131147 JD131147 SZ131147 ACV131147 AMR131147 AWN131147 BGJ131147 BQF131147 CAB131147 CJX131147 CTT131147 DDP131147 DNL131147 DXH131147 EHD131147 EQZ131147 FAV131147 FKR131147 FUN131147 GEJ131147 GOF131147 GYB131147 HHX131147 HRT131147 IBP131147 ILL131147 IVH131147 JFD131147 JOZ131147 JYV131147 KIR131147 KSN131147 LCJ131147 LMF131147 LWB131147 MFX131147 MPT131147 MZP131147 NJL131147 NTH131147 ODD131147 OMZ131147 OWV131147 PGR131147 PQN131147 QAJ131147 QKF131147 QUB131147 RDX131147 RNT131147 RXP131147 SHL131147 SRH131147 TBD131147 TKZ131147 TUV131147 UER131147 UON131147 UYJ131147 VIF131147 VSB131147 WBX131147 WLT131147 WVP131147 H196683 JD196683 SZ196683 ACV196683 AMR196683 AWN196683 BGJ196683 BQF196683 CAB196683 CJX196683 CTT196683 DDP196683 DNL196683 DXH196683 EHD196683 EQZ196683 FAV196683 FKR196683 FUN196683 GEJ196683 GOF196683 GYB196683 HHX196683 HRT196683 IBP196683 ILL196683 IVH196683 JFD196683 JOZ196683 JYV196683 KIR196683 KSN196683 LCJ196683 LMF196683 LWB196683 MFX196683 MPT196683 MZP196683 NJL196683 NTH196683 ODD196683 OMZ196683 OWV196683 PGR196683 PQN196683 QAJ196683 QKF196683 QUB196683 RDX196683 RNT196683 RXP196683 SHL196683 SRH196683 TBD196683 TKZ196683 TUV196683 UER196683 UON196683 UYJ196683 VIF196683 VSB196683 WBX196683 WLT196683 WVP196683 H262219 JD262219 SZ262219 ACV262219 AMR262219 AWN262219 BGJ262219 BQF262219 CAB262219 CJX262219 CTT262219 DDP262219 DNL262219 DXH262219 EHD262219 EQZ262219 FAV262219 FKR262219 FUN262219 GEJ262219 GOF262219 GYB262219 HHX262219 HRT262219 IBP262219 ILL262219 IVH262219 JFD262219 JOZ262219 JYV262219 KIR262219 KSN262219 LCJ262219 LMF262219 LWB262219 MFX262219 MPT262219 MZP262219 NJL262219 NTH262219 ODD262219 OMZ262219 OWV262219 PGR262219 PQN262219 QAJ262219 QKF262219 QUB262219 RDX262219 RNT262219 RXP262219 SHL262219 SRH262219 TBD262219 TKZ262219 TUV262219 UER262219 UON262219 UYJ262219 VIF262219 VSB262219 WBX262219 WLT262219 WVP262219 H327755 JD327755 SZ327755 ACV327755 AMR327755 AWN327755 BGJ327755 BQF327755 CAB327755 CJX327755 CTT327755 DDP327755 DNL327755 DXH327755 EHD327755 EQZ327755 FAV327755 FKR327755 FUN327755 GEJ327755 GOF327755 GYB327755 HHX327755 HRT327755 IBP327755 ILL327755 IVH327755 JFD327755 JOZ327755 JYV327755 KIR327755 KSN327755 LCJ327755 LMF327755 LWB327755 MFX327755 MPT327755 MZP327755 NJL327755 NTH327755 ODD327755 OMZ327755 OWV327755 PGR327755 PQN327755 QAJ327755 QKF327755 QUB327755 RDX327755 RNT327755 RXP327755 SHL327755 SRH327755 TBD327755 TKZ327755 TUV327755 UER327755 UON327755 UYJ327755 VIF327755 VSB327755 WBX327755 WLT327755 WVP327755 H393291 JD393291 SZ393291 ACV393291 AMR393291 AWN393291 BGJ393291 BQF393291 CAB393291 CJX393291 CTT393291 DDP393291 DNL393291 DXH393291 EHD393291 EQZ393291 FAV393291 FKR393291 FUN393291 GEJ393291 GOF393291 GYB393291 HHX393291 HRT393291 IBP393291 ILL393291 IVH393291 JFD393291 JOZ393291 JYV393291 KIR393291 KSN393291 LCJ393291 LMF393291 LWB393291 MFX393291 MPT393291 MZP393291 NJL393291 NTH393291 ODD393291 OMZ393291 OWV393291 PGR393291 PQN393291 QAJ393291 QKF393291 QUB393291 RDX393291 RNT393291 RXP393291 SHL393291 SRH393291 TBD393291 TKZ393291 TUV393291 UER393291 UON393291 UYJ393291 VIF393291 VSB393291 WBX393291 WLT393291 WVP393291 H458827 JD458827 SZ458827 ACV458827 AMR458827 AWN458827 BGJ458827 BQF458827 CAB458827 CJX458827 CTT458827 DDP458827 DNL458827 DXH458827 EHD458827 EQZ458827 FAV458827 FKR458827 FUN458827 GEJ458827 GOF458827 GYB458827 HHX458827 HRT458827 IBP458827 ILL458827 IVH458827 JFD458827 JOZ458827 JYV458827 KIR458827 KSN458827 LCJ458827 LMF458827 LWB458827 MFX458827 MPT458827 MZP458827 NJL458827 NTH458827 ODD458827 OMZ458827 OWV458827 PGR458827 PQN458827 QAJ458827 QKF458827 QUB458827 RDX458827 RNT458827 RXP458827 SHL458827 SRH458827 TBD458827 TKZ458827 TUV458827 UER458827 UON458827 UYJ458827 VIF458827 VSB458827 WBX458827 WLT458827 WVP458827 H524363 JD524363 SZ524363 ACV524363 AMR524363 AWN524363 BGJ524363 BQF524363 CAB524363 CJX524363 CTT524363 DDP524363 DNL524363 DXH524363 EHD524363 EQZ524363 FAV524363 FKR524363 FUN524363 GEJ524363 GOF524363 GYB524363 HHX524363 HRT524363 IBP524363 ILL524363 IVH524363 JFD524363 JOZ524363 JYV524363 KIR524363 KSN524363 LCJ524363 LMF524363 LWB524363 MFX524363 MPT524363 MZP524363 NJL524363 NTH524363 ODD524363 OMZ524363 OWV524363 PGR524363 PQN524363 QAJ524363 QKF524363 QUB524363 RDX524363 RNT524363 RXP524363 SHL524363 SRH524363 TBD524363 TKZ524363 TUV524363 UER524363 UON524363 UYJ524363 VIF524363 VSB524363 WBX524363 WLT524363 WVP524363 H589899 JD589899 SZ589899 ACV589899 AMR589899 AWN589899 BGJ589899 BQF589899 CAB589899 CJX589899 CTT589899 DDP589899 DNL589899 DXH589899 EHD589899 EQZ589899 FAV589899 FKR589899 FUN589899 GEJ589899 GOF589899 GYB589899 HHX589899 HRT589899 IBP589899 ILL589899 IVH589899 JFD589899 JOZ589899 JYV589899 KIR589899 KSN589899 LCJ589899 LMF589899 LWB589899 MFX589899 MPT589899 MZP589899 NJL589899 NTH589899 ODD589899 OMZ589899 OWV589899 PGR589899 PQN589899 QAJ589899 QKF589899 QUB589899 RDX589899 RNT589899 RXP589899 SHL589899 SRH589899 TBD589899 TKZ589899 TUV589899 UER589899 UON589899 UYJ589899 VIF589899 VSB589899 WBX589899 WLT589899 WVP589899 H655435 JD655435 SZ655435 ACV655435 AMR655435 AWN655435 BGJ655435 BQF655435 CAB655435 CJX655435 CTT655435 DDP655435 DNL655435 DXH655435 EHD655435 EQZ655435 FAV655435 FKR655435 FUN655435 GEJ655435 GOF655435 GYB655435 HHX655435 HRT655435 IBP655435 ILL655435 IVH655435 JFD655435 JOZ655435 JYV655435 KIR655435 KSN655435 LCJ655435 LMF655435 LWB655435 MFX655435 MPT655435 MZP655435 NJL655435 NTH655435 ODD655435 OMZ655435 OWV655435 PGR655435 PQN655435 QAJ655435 QKF655435 QUB655435 RDX655435 RNT655435 RXP655435 SHL655435 SRH655435 TBD655435 TKZ655435 TUV655435 UER655435 UON655435 UYJ655435 VIF655435 VSB655435 WBX655435 WLT655435 WVP655435 H720971 JD720971 SZ720971 ACV720971 AMR720971 AWN720971 BGJ720971 BQF720971 CAB720971 CJX720971 CTT720971 DDP720971 DNL720971 DXH720971 EHD720971 EQZ720971 FAV720971 FKR720971 FUN720971 GEJ720971 GOF720971 GYB720971 HHX720971 HRT720971 IBP720971 ILL720971 IVH720971 JFD720971 JOZ720971 JYV720971 KIR720971 KSN720971 LCJ720971 LMF720971 LWB720971 MFX720971 MPT720971 MZP720971 NJL720971 NTH720971 ODD720971 OMZ720971 OWV720971 PGR720971 PQN720971 QAJ720971 QKF720971 QUB720971 RDX720971 RNT720971 RXP720971 SHL720971 SRH720971 TBD720971 TKZ720971 TUV720971 UER720971 UON720971 UYJ720971 VIF720971 VSB720971 WBX720971 WLT720971 WVP720971 H786507 JD786507 SZ786507 ACV786507 AMR786507 AWN786507 BGJ786507 BQF786507 CAB786507 CJX786507 CTT786507 DDP786507 DNL786507 DXH786507 EHD786507 EQZ786507 FAV786507 FKR786507 FUN786507 GEJ786507 GOF786507 GYB786507 HHX786507 HRT786507 IBP786507 ILL786507 IVH786507 JFD786507 JOZ786507 JYV786507 KIR786507 KSN786507 LCJ786507 LMF786507 LWB786507 MFX786507 MPT786507 MZP786507 NJL786507 NTH786507 ODD786507 OMZ786507 OWV786507 PGR786507 PQN786507 QAJ786507 QKF786507 QUB786507 RDX786507 RNT786507 RXP786507 SHL786507 SRH786507 TBD786507 TKZ786507 TUV786507 UER786507 UON786507 UYJ786507 VIF786507 VSB786507 WBX786507 WLT786507 WVP786507 H852043 JD852043 SZ852043 ACV852043 AMR852043 AWN852043 BGJ852043 BQF852043 CAB852043 CJX852043 CTT852043 DDP852043 DNL852043 DXH852043 EHD852043 EQZ852043 FAV852043 FKR852043 FUN852043 GEJ852043 GOF852043 GYB852043 HHX852043 HRT852043 IBP852043 ILL852043 IVH852043 JFD852043 JOZ852043 JYV852043 KIR852043 KSN852043 LCJ852043 LMF852043 LWB852043 MFX852043 MPT852043 MZP852043 NJL852043 NTH852043 ODD852043 OMZ852043 OWV852043 PGR852043 PQN852043 QAJ852043 QKF852043 QUB852043 RDX852043 RNT852043 RXP852043 SHL852043 SRH852043 TBD852043 TKZ852043 TUV852043 UER852043 UON852043 UYJ852043 VIF852043 VSB852043 WBX852043 WLT852043 WVP852043 H917579 JD917579 SZ917579 ACV917579 AMR917579 AWN917579 BGJ917579 BQF917579 CAB917579 CJX917579 CTT917579 DDP917579 DNL917579 DXH917579 EHD917579 EQZ917579 FAV917579 FKR917579 FUN917579 GEJ917579 GOF917579 GYB917579 HHX917579 HRT917579 IBP917579 ILL917579 IVH917579 JFD917579 JOZ917579 JYV917579 KIR917579 KSN917579 LCJ917579 LMF917579 LWB917579 MFX917579 MPT917579 MZP917579 NJL917579 NTH917579 ODD917579 OMZ917579 OWV917579 PGR917579 PQN917579 QAJ917579 QKF917579 QUB917579 RDX917579 RNT917579 RXP917579 SHL917579 SRH917579 TBD917579 TKZ917579 TUV917579 UER917579 UON917579 UYJ917579 VIF917579 VSB917579 WBX917579 WLT917579 WVP917579 H983115 JD983115 SZ983115 ACV983115 AMR983115 AWN983115 BGJ983115 BQF983115 CAB983115 CJX983115 CTT983115 DDP983115 DNL983115 DXH983115 EHD983115 EQZ983115 FAV983115 FKR983115 FUN983115 GEJ983115 GOF983115 GYB983115 HHX983115 HRT983115 IBP983115 ILL983115 IVH983115 JFD983115 JOZ983115 JYV983115 KIR983115 KSN983115 LCJ983115 LMF983115 LWB983115 MFX983115 MPT983115 MZP983115 NJL983115 NTH983115 ODD983115 OMZ983115 OWV983115 PGR983115 PQN983115 QAJ983115 QKF983115 QUB983115 RDX983115 RNT983115 RXP983115 SHL983115 SRH983115 TBD983115 TKZ983115 TUV983115 UER983115 UON983115 UYJ983115 VIF983115 VSB983115 WBX983115 WLT983115 WVP983115 N75:N78 JJ75:JJ78 TF75:TF78 ADB75:ADB78 AMX75:AMX78 AWT75:AWT78 BGP75:BGP78 BQL75:BQL78 CAH75:CAH78 CKD75:CKD78 CTZ75:CTZ78 DDV75:DDV78 DNR75:DNR78 DXN75:DXN78 EHJ75:EHJ78 ERF75:ERF78 FBB75:FBB78 FKX75:FKX78 FUT75:FUT78 GEP75:GEP78 GOL75:GOL78 GYH75:GYH78 HID75:HID78 HRZ75:HRZ78 IBV75:IBV78 ILR75:ILR78 IVN75:IVN78 JFJ75:JFJ78 JPF75:JPF78 JZB75:JZB78 KIX75:KIX78 KST75:KST78 LCP75:LCP78 LML75:LML78 LWH75:LWH78 MGD75:MGD78 MPZ75:MPZ78 MZV75:MZV78 NJR75:NJR78 NTN75:NTN78 ODJ75:ODJ78 ONF75:ONF78 OXB75:OXB78 PGX75:PGX78 PQT75:PQT78 QAP75:QAP78 QKL75:QKL78 QUH75:QUH78 RED75:RED78 RNZ75:RNZ78 RXV75:RXV78 SHR75:SHR78 SRN75:SRN78 TBJ75:TBJ78 TLF75:TLF78 TVB75:TVB78 UEX75:UEX78 UOT75:UOT78 UYP75:UYP78 VIL75:VIL78 VSH75:VSH78 WCD75:WCD78 WLZ75:WLZ78 WVV75:WVV78 N65611:N65614 JJ65611:JJ65614 TF65611:TF65614 ADB65611:ADB65614 AMX65611:AMX65614 AWT65611:AWT65614 BGP65611:BGP65614 BQL65611:BQL65614 CAH65611:CAH65614 CKD65611:CKD65614 CTZ65611:CTZ65614 DDV65611:DDV65614 DNR65611:DNR65614 DXN65611:DXN65614 EHJ65611:EHJ65614 ERF65611:ERF65614 FBB65611:FBB65614 FKX65611:FKX65614 FUT65611:FUT65614 GEP65611:GEP65614 GOL65611:GOL65614 GYH65611:GYH65614 HID65611:HID65614 HRZ65611:HRZ65614 IBV65611:IBV65614 ILR65611:ILR65614 IVN65611:IVN65614 JFJ65611:JFJ65614 JPF65611:JPF65614 JZB65611:JZB65614 KIX65611:KIX65614 KST65611:KST65614 LCP65611:LCP65614 LML65611:LML65614 LWH65611:LWH65614 MGD65611:MGD65614 MPZ65611:MPZ65614 MZV65611:MZV65614 NJR65611:NJR65614 NTN65611:NTN65614 ODJ65611:ODJ65614 ONF65611:ONF65614 OXB65611:OXB65614 PGX65611:PGX65614 PQT65611:PQT65614 QAP65611:QAP65614 QKL65611:QKL65614 QUH65611:QUH65614 RED65611:RED65614 RNZ65611:RNZ65614 RXV65611:RXV65614 SHR65611:SHR65614 SRN65611:SRN65614 TBJ65611:TBJ65614 TLF65611:TLF65614 TVB65611:TVB65614 UEX65611:UEX65614 UOT65611:UOT65614 UYP65611:UYP65614 VIL65611:VIL65614 VSH65611:VSH65614 WCD65611:WCD65614 WLZ65611:WLZ65614 WVV65611:WVV65614 N131147:N131150 JJ131147:JJ131150 TF131147:TF131150 ADB131147:ADB131150 AMX131147:AMX131150 AWT131147:AWT131150 BGP131147:BGP131150 BQL131147:BQL131150 CAH131147:CAH131150 CKD131147:CKD131150 CTZ131147:CTZ131150 DDV131147:DDV131150 DNR131147:DNR131150 DXN131147:DXN131150 EHJ131147:EHJ131150 ERF131147:ERF131150 FBB131147:FBB131150 FKX131147:FKX131150 FUT131147:FUT131150 GEP131147:GEP131150 GOL131147:GOL131150 GYH131147:GYH131150 HID131147:HID131150 HRZ131147:HRZ131150 IBV131147:IBV131150 ILR131147:ILR131150 IVN131147:IVN131150 JFJ131147:JFJ131150 JPF131147:JPF131150 JZB131147:JZB131150 KIX131147:KIX131150 KST131147:KST131150 LCP131147:LCP131150 LML131147:LML131150 LWH131147:LWH131150 MGD131147:MGD131150 MPZ131147:MPZ131150 MZV131147:MZV131150 NJR131147:NJR131150 NTN131147:NTN131150 ODJ131147:ODJ131150 ONF131147:ONF131150 OXB131147:OXB131150 PGX131147:PGX131150 PQT131147:PQT131150 QAP131147:QAP131150 QKL131147:QKL131150 QUH131147:QUH131150 RED131147:RED131150 RNZ131147:RNZ131150 RXV131147:RXV131150 SHR131147:SHR131150 SRN131147:SRN131150 TBJ131147:TBJ131150 TLF131147:TLF131150 TVB131147:TVB131150 UEX131147:UEX131150 UOT131147:UOT131150 UYP131147:UYP131150 VIL131147:VIL131150 VSH131147:VSH131150 WCD131147:WCD131150 WLZ131147:WLZ131150 WVV131147:WVV131150 N196683:N196686 JJ196683:JJ196686 TF196683:TF196686 ADB196683:ADB196686 AMX196683:AMX196686 AWT196683:AWT196686 BGP196683:BGP196686 BQL196683:BQL196686 CAH196683:CAH196686 CKD196683:CKD196686 CTZ196683:CTZ196686 DDV196683:DDV196686 DNR196683:DNR196686 DXN196683:DXN196686 EHJ196683:EHJ196686 ERF196683:ERF196686 FBB196683:FBB196686 FKX196683:FKX196686 FUT196683:FUT196686 GEP196683:GEP196686 GOL196683:GOL196686 GYH196683:GYH196686 HID196683:HID196686 HRZ196683:HRZ196686 IBV196683:IBV196686 ILR196683:ILR196686 IVN196683:IVN196686 JFJ196683:JFJ196686 JPF196683:JPF196686 JZB196683:JZB196686 KIX196683:KIX196686 KST196683:KST196686 LCP196683:LCP196686 LML196683:LML196686 LWH196683:LWH196686 MGD196683:MGD196686 MPZ196683:MPZ196686 MZV196683:MZV196686 NJR196683:NJR196686 NTN196683:NTN196686 ODJ196683:ODJ196686 ONF196683:ONF196686 OXB196683:OXB196686 PGX196683:PGX196686 PQT196683:PQT196686 QAP196683:QAP196686 QKL196683:QKL196686 QUH196683:QUH196686 RED196683:RED196686 RNZ196683:RNZ196686 RXV196683:RXV196686 SHR196683:SHR196686 SRN196683:SRN196686 TBJ196683:TBJ196686 TLF196683:TLF196686 TVB196683:TVB196686 UEX196683:UEX196686 UOT196683:UOT196686 UYP196683:UYP196686 VIL196683:VIL196686 VSH196683:VSH196686 WCD196683:WCD196686 WLZ196683:WLZ196686 WVV196683:WVV196686 N262219:N262222 JJ262219:JJ262222 TF262219:TF262222 ADB262219:ADB262222 AMX262219:AMX262222 AWT262219:AWT262222 BGP262219:BGP262222 BQL262219:BQL262222 CAH262219:CAH262222 CKD262219:CKD262222 CTZ262219:CTZ262222 DDV262219:DDV262222 DNR262219:DNR262222 DXN262219:DXN262222 EHJ262219:EHJ262222 ERF262219:ERF262222 FBB262219:FBB262222 FKX262219:FKX262222 FUT262219:FUT262222 GEP262219:GEP262222 GOL262219:GOL262222 GYH262219:GYH262222 HID262219:HID262222 HRZ262219:HRZ262222 IBV262219:IBV262222 ILR262219:ILR262222 IVN262219:IVN262222 JFJ262219:JFJ262222 JPF262219:JPF262222 JZB262219:JZB262222 KIX262219:KIX262222 KST262219:KST262222 LCP262219:LCP262222 LML262219:LML262222 LWH262219:LWH262222 MGD262219:MGD262222 MPZ262219:MPZ262222 MZV262219:MZV262222 NJR262219:NJR262222 NTN262219:NTN262222 ODJ262219:ODJ262222 ONF262219:ONF262222 OXB262219:OXB262222 PGX262219:PGX262222 PQT262219:PQT262222 QAP262219:QAP262222 QKL262219:QKL262222 QUH262219:QUH262222 RED262219:RED262222 RNZ262219:RNZ262222 RXV262219:RXV262222 SHR262219:SHR262222 SRN262219:SRN262222 TBJ262219:TBJ262222 TLF262219:TLF262222 TVB262219:TVB262222 UEX262219:UEX262222 UOT262219:UOT262222 UYP262219:UYP262222 VIL262219:VIL262222 VSH262219:VSH262222 WCD262219:WCD262222 WLZ262219:WLZ262222 WVV262219:WVV262222 N327755:N327758 JJ327755:JJ327758 TF327755:TF327758 ADB327755:ADB327758 AMX327755:AMX327758 AWT327755:AWT327758 BGP327755:BGP327758 BQL327755:BQL327758 CAH327755:CAH327758 CKD327755:CKD327758 CTZ327755:CTZ327758 DDV327755:DDV327758 DNR327755:DNR327758 DXN327755:DXN327758 EHJ327755:EHJ327758 ERF327755:ERF327758 FBB327755:FBB327758 FKX327755:FKX327758 FUT327755:FUT327758 GEP327755:GEP327758 GOL327755:GOL327758 GYH327755:GYH327758 HID327755:HID327758 HRZ327755:HRZ327758 IBV327755:IBV327758 ILR327755:ILR327758 IVN327755:IVN327758 JFJ327755:JFJ327758 JPF327755:JPF327758 JZB327755:JZB327758 KIX327755:KIX327758 KST327755:KST327758 LCP327755:LCP327758 LML327755:LML327758 LWH327755:LWH327758 MGD327755:MGD327758 MPZ327755:MPZ327758 MZV327755:MZV327758 NJR327755:NJR327758 NTN327755:NTN327758 ODJ327755:ODJ327758 ONF327755:ONF327758 OXB327755:OXB327758 PGX327755:PGX327758 PQT327755:PQT327758 QAP327755:QAP327758 QKL327755:QKL327758 QUH327755:QUH327758 RED327755:RED327758 RNZ327755:RNZ327758 RXV327755:RXV327758 SHR327755:SHR327758 SRN327755:SRN327758 TBJ327755:TBJ327758 TLF327755:TLF327758 TVB327755:TVB327758 UEX327755:UEX327758 UOT327755:UOT327758 UYP327755:UYP327758 VIL327755:VIL327758 VSH327755:VSH327758 WCD327755:WCD327758 WLZ327755:WLZ327758 WVV327755:WVV327758 N393291:N393294 JJ393291:JJ393294 TF393291:TF393294 ADB393291:ADB393294 AMX393291:AMX393294 AWT393291:AWT393294 BGP393291:BGP393294 BQL393291:BQL393294 CAH393291:CAH393294 CKD393291:CKD393294 CTZ393291:CTZ393294 DDV393291:DDV393294 DNR393291:DNR393294 DXN393291:DXN393294 EHJ393291:EHJ393294 ERF393291:ERF393294 FBB393291:FBB393294 FKX393291:FKX393294 FUT393291:FUT393294 GEP393291:GEP393294 GOL393291:GOL393294 GYH393291:GYH393294 HID393291:HID393294 HRZ393291:HRZ393294 IBV393291:IBV393294 ILR393291:ILR393294 IVN393291:IVN393294 JFJ393291:JFJ393294 JPF393291:JPF393294 JZB393291:JZB393294 KIX393291:KIX393294 KST393291:KST393294 LCP393291:LCP393294 LML393291:LML393294 LWH393291:LWH393294 MGD393291:MGD393294 MPZ393291:MPZ393294 MZV393291:MZV393294 NJR393291:NJR393294 NTN393291:NTN393294 ODJ393291:ODJ393294 ONF393291:ONF393294 OXB393291:OXB393294 PGX393291:PGX393294 PQT393291:PQT393294 QAP393291:QAP393294 QKL393291:QKL393294 QUH393291:QUH393294 RED393291:RED393294 RNZ393291:RNZ393294 RXV393291:RXV393294 SHR393291:SHR393294 SRN393291:SRN393294 TBJ393291:TBJ393294 TLF393291:TLF393294 TVB393291:TVB393294 UEX393291:UEX393294 UOT393291:UOT393294 UYP393291:UYP393294 VIL393291:VIL393294 VSH393291:VSH393294 WCD393291:WCD393294 WLZ393291:WLZ393294 WVV393291:WVV393294 N458827:N458830 JJ458827:JJ458830 TF458827:TF458830 ADB458827:ADB458830 AMX458827:AMX458830 AWT458827:AWT458830 BGP458827:BGP458830 BQL458827:BQL458830 CAH458827:CAH458830 CKD458827:CKD458830 CTZ458827:CTZ458830 DDV458827:DDV458830 DNR458827:DNR458830 DXN458827:DXN458830 EHJ458827:EHJ458830 ERF458827:ERF458830 FBB458827:FBB458830 FKX458827:FKX458830 FUT458827:FUT458830 GEP458827:GEP458830 GOL458827:GOL458830 GYH458827:GYH458830 HID458827:HID458830 HRZ458827:HRZ458830 IBV458827:IBV458830 ILR458827:ILR458830 IVN458827:IVN458830 JFJ458827:JFJ458830 JPF458827:JPF458830 JZB458827:JZB458830 KIX458827:KIX458830 KST458827:KST458830 LCP458827:LCP458830 LML458827:LML458830 LWH458827:LWH458830 MGD458827:MGD458830 MPZ458827:MPZ458830 MZV458827:MZV458830 NJR458827:NJR458830 NTN458827:NTN458830 ODJ458827:ODJ458830 ONF458827:ONF458830 OXB458827:OXB458830 PGX458827:PGX458830 PQT458827:PQT458830 QAP458827:QAP458830 QKL458827:QKL458830 QUH458827:QUH458830 RED458827:RED458830 RNZ458827:RNZ458830 RXV458827:RXV458830 SHR458827:SHR458830 SRN458827:SRN458830 TBJ458827:TBJ458830 TLF458827:TLF458830 TVB458827:TVB458830 UEX458827:UEX458830 UOT458827:UOT458830 UYP458827:UYP458830 VIL458827:VIL458830 VSH458827:VSH458830 WCD458827:WCD458830 WLZ458827:WLZ458830 WVV458827:WVV458830 N524363:N524366 JJ524363:JJ524366 TF524363:TF524366 ADB524363:ADB524366 AMX524363:AMX524366 AWT524363:AWT524366 BGP524363:BGP524366 BQL524363:BQL524366 CAH524363:CAH524366 CKD524363:CKD524366 CTZ524363:CTZ524366 DDV524363:DDV524366 DNR524363:DNR524366 DXN524363:DXN524366 EHJ524363:EHJ524366 ERF524363:ERF524366 FBB524363:FBB524366 FKX524363:FKX524366 FUT524363:FUT524366 GEP524363:GEP524366 GOL524363:GOL524366 GYH524363:GYH524366 HID524363:HID524366 HRZ524363:HRZ524366 IBV524363:IBV524366 ILR524363:ILR524366 IVN524363:IVN524366 JFJ524363:JFJ524366 JPF524363:JPF524366 JZB524363:JZB524366 KIX524363:KIX524366 KST524363:KST524366 LCP524363:LCP524366 LML524363:LML524366 LWH524363:LWH524366 MGD524363:MGD524366 MPZ524363:MPZ524366 MZV524363:MZV524366 NJR524363:NJR524366 NTN524363:NTN524366 ODJ524363:ODJ524366 ONF524363:ONF524366 OXB524363:OXB524366 PGX524363:PGX524366 PQT524363:PQT524366 QAP524363:QAP524366 QKL524363:QKL524366 QUH524363:QUH524366 RED524363:RED524366 RNZ524363:RNZ524366 RXV524363:RXV524366 SHR524363:SHR524366 SRN524363:SRN524366 TBJ524363:TBJ524366 TLF524363:TLF524366 TVB524363:TVB524366 UEX524363:UEX524366 UOT524363:UOT524366 UYP524363:UYP524366 VIL524363:VIL524366 VSH524363:VSH524366 WCD524363:WCD524366 WLZ524363:WLZ524366 WVV524363:WVV524366 N589899:N589902 JJ589899:JJ589902 TF589899:TF589902 ADB589899:ADB589902 AMX589899:AMX589902 AWT589899:AWT589902 BGP589899:BGP589902 BQL589899:BQL589902 CAH589899:CAH589902 CKD589899:CKD589902 CTZ589899:CTZ589902 DDV589899:DDV589902 DNR589899:DNR589902 DXN589899:DXN589902 EHJ589899:EHJ589902 ERF589899:ERF589902 FBB589899:FBB589902 FKX589899:FKX589902 FUT589899:FUT589902 GEP589899:GEP589902 GOL589899:GOL589902 GYH589899:GYH589902 HID589899:HID589902 HRZ589899:HRZ589902 IBV589899:IBV589902 ILR589899:ILR589902 IVN589899:IVN589902 JFJ589899:JFJ589902 JPF589899:JPF589902 JZB589899:JZB589902 KIX589899:KIX589902 KST589899:KST589902 LCP589899:LCP589902 LML589899:LML589902 LWH589899:LWH589902 MGD589899:MGD589902 MPZ589899:MPZ589902 MZV589899:MZV589902 NJR589899:NJR589902 NTN589899:NTN589902 ODJ589899:ODJ589902 ONF589899:ONF589902 OXB589899:OXB589902 PGX589899:PGX589902 PQT589899:PQT589902 QAP589899:QAP589902 QKL589899:QKL589902 QUH589899:QUH589902 RED589899:RED589902 RNZ589899:RNZ589902 RXV589899:RXV589902 SHR589899:SHR589902 SRN589899:SRN589902 TBJ589899:TBJ589902 TLF589899:TLF589902 TVB589899:TVB589902 UEX589899:UEX589902 UOT589899:UOT589902 UYP589899:UYP589902 VIL589899:VIL589902 VSH589899:VSH589902 WCD589899:WCD589902 WLZ589899:WLZ589902 WVV589899:WVV589902 N655435:N655438 JJ655435:JJ655438 TF655435:TF655438 ADB655435:ADB655438 AMX655435:AMX655438 AWT655435:AWT655438 BGP655435:BGP655438 BQL655435:BQL655438 CAH655435:CAH655438 CKD655435:CKD655438 CTZ655435:CTZ655438 DDV655435:DDV655438 DNR655435:DNR655438 DXN655435:DXN655438 EHJ655435:EHJ655438 ERF655435:ERF655438 FBB655435:FBB655438 FKX655435:FKX655438 FUT655435:FUT655438 GEP655435:GEP655438 GOL655435:GOL655438 GYH655435:GYH655438 HID655435:HID655438 HRZ655435:HRZ655438 IBV655435:IBV655438 ILR655435:ILR655438 IVN655435:IVN655438 JFJ655435:JFJ655438 JPF655435:JPF655438 JZB655435:JZB655438 KIX655435:KIX655438 KST655435:KST655438 LCP655435:LCP655438 LML655435:LML655438 LWH655435:LWH655438 MGD655435:MGD655438 MPZ655435:MPZ655438 MZV655435:MZV655438 NJR655435:NJR655438 NTN655435:NTN655438 ODJ655435:ODJ655438 ONF655435:ONF655438 OXB655435:OXB655438 PGX655435:PGX655438 PQT655435:PQT655438 QAP655435:QAP655438 QKL655435:QKL655438 QUH655435:QUH655438 RED655435:RED655438 RNZ655435:RNZ655438 RXV655435:RXV655438 SHR655435:SHR655438 SRN655435:SRN655438 TBJ655435:TBJ655438 TLF655435:TLF655438 TVB655435:TVB655438 UEX655435:UEX655438 UOT655435:UOT655438 UYP655435:UYP655438 VIL655435:VIL655438 VSH655435:VSH655438 WCD655435:WCD655438 WLZ655435:WLZ655438 WVV655435:WVV655438 N720971:N720974 JJ720971:JJ720974 TF720971:TF720974 ADB720971:ADB720974 AMX720971:AMX720974 AWT720971:AWT720974 BGP720971:BGP720974 BQL720971:BQL720974 CAH720971:CAH720974 CKD720971:CKD720974 CTZ720971:CTZ720974 DDV720971:DDV720974 DNR720971:DNR720974 DXN720971:DXN720974 EHJ720971:EHJ720974 ERF720971:ERF720974 FBB720971:FBB720974 FKX720971:FKX720974 FUT720971:FUT720974 GEP720971:GEP720974 GOL720971:GOL720974 GYH720971:GYH720974 HID720971:HID720974 HRZ720971:HRZ720974 IBV720971:IBV720974 ILR720971:ILR720974 IVN720971:IVN720974 JFJ720971:JFJ720974 JPF720971:JPF720974 JZB720971:JZB720974 KIX720971:KIX720974 KST720971:KST720974 LCP720971:LCP720974 LML720971:LML720974 LWH720971:LWH720974 MGD720971:MGD720974 MPZ720971:MPZ720974 MZV720971:MZV720974 NJR720971:NJR720974 NTN720971:NTN720974 ODJ720971:ODJ720974 ONF720971:ONF720974 OXB720971:OXB720974 PGX720971:PGX720974 PQT720971:PQT720974 QAP720971:QAP720974 QKL720971:QKL720974 QUH720971:QUH720974 RED720971:RED720974 RNZ720971:RNZ720974 RXV720971:RXV720974 SHR720971:SHR720974 SRN720971:SRN720974 TBJ720971:TBJ720974 TLF720971:TLF720974 TVB720971:TVB720974 UEX720971:UEX720974 UOT720971:UOT720974 UYP720971:UYP720974 VIL720971:VIL720974 VSH720971:VSH720974 WCD720971:WCD720974 WLZ720971:WLZ720974 WVV720971:WVV720974 N786507:N786510 JJ786507:JJ786510 TF786507:TF786510 ADB786507:ADB786510 AMX786507:AMX786510 AWT786507:AWT786510 BGP786507:BGP786510 BQL786507:BQL786510 CAH786507:CAH786510 CKD786507:CKD786510 CTZ786507:CTZ786510 DDV786507:DDV786510 DNR786507:DNR786510 DXN786507:DXN786510 EHJ786507:EHJ786510 ERF786507:ERF786510 FBB786507:FBB786510 FKX786507:FKX786510 FUT786507:FUT786510 GEP786507:GEP786510 GOL786507:GOL786510 GYH786507:GYH786510 HID786507:HID786510 HRZ786507:HRZ786510 IBV786507:IBV786510 ILR786507:ILR786510 IVN786507:IVN786510 JFJ786507:JFJ786510 JPF786507:JPF786510 JZB786507:JZB786510 KIX786507:KIX786510 KST786507:KST786510 LCP786507:LCP786510 LML786507:LML786510 LWH786507:LWH786510 MGD786507:MGD786510 MPZ786507:MPZ786510 MZV786507:MZV786510 NJR786507:NJR786510 NTN786507:NTN786510 ODJ786507:ODJ786510 ONF786507:ONF786510 OXB786507:OXB786510 PGX786507:PGX786510 PQT786507:PQT786510 QAP786507:QAP786510 QKL786507:QKL786510 QUH786507:QUH786510 RED786507:RED786510 RNZ786507:RNZ786510 RXV786507:RXV786510 SHR786507:SHR786510 SRN786507:SRN786510 TBJ786507:TBJ786510 TLF786507:TLF786510 TVB786507:TVB786510 UEX786507:UEX786510 UOT786507:UOT786510 UYP786507:UYP786510 VIL786507:VIL786510 VSH786507:VSH786510 WCD786507:WCD786510 WLZ786507:WLZ786510 WVV786507:WVV786510 N852043:N852046 JJ852043:JJ852046 TF852043:TF852046 ADB852043:ADB852046 AMX852043:AMX852046 AWT852043:AWT852046 BGP852043:BGP852046 BQL852043:BQL852046 CAH852043:CAH852046 CKD852043:CKD852046 CTZ852043:CTZ852046 DDV852043:DDV852046 DNR852043:DNR852046 DXN852043:DXN852046 EHJ852043:EHJ852046 ERF852043:ERF852046 FBB852043:FBB852046 FKX852043:FKX852046 FUT852043:FUT852046 GEP852043:GEP852046 GOL852043:GOL852046 GYH852043:GYH852046 HID852043:HID852046 HRZ852043:HRZ852046 IBV852043:IBV852046 ILR852043:ILR852046 IVN852043:IVN852046 JFJ852043:JFJ852046 JPF852043:JPF852046 JZB852043:JZB852046 KIX852043:KIX852046 KST852043:KST852046 LCP852043:LCP852046 LML852043:LML852046 LWH852043:LWH852046 MGD852043:MGD852046 MPZ852043:MPZ852046 MZV852043:MZV852046 NJR852043:NJR852046 NTN852043:NTN852046 ODJ852043:ODJ852046 ONF852043:ONF852046 OXB852043:OXB852046 PGX852043:PGX852046 PQT852043:PQT852046 QAP852043:QAP852046 QKL852043:QKL852046 QUH852043:QUH852046 RED852043:RED852046 RNZ852043:RNZ852046 RXV852043:RXV852046 SHR852043:SHR852046 SRN852043:SRN852046 TBJ852043:TBJ852046 TLF852043:TLF852046 TVB852043:TVB852046 UEX852043:UEX852046 UOT852043:UOT852046 UYP852043:UYP852046 VIL852043:VIL852046 VSH852043:VSH852046 WCD852043:WCD852046 WLZ852043:WLZ852046 WVV852043:WVV852046 N917579:N917582 JJ917579:JJ917582 TF917579:TF917582 ADB917579:ADB917582 AMX917579:AMX917582 AWT917579:AWT917582 BGP917579:BGP917582 BQL917579:BQL917582 CAH917579:CAH917582 CKD917579:CKD917582 CTZ917579:CTZ917582 DDV917579:DDV917582 DNR917579:DNR917582 DXN917579:DXN917582 EHJ917579:EHJ917582 ERF917579:ERF917582 FBB917579:FBB917582 FKX917579:FKX917582 FUT917579:FUT917582 GEP917579:GEP917582 GOL917579:GOL917582 GYH917579:GYH917582 HID917579:HID917582 HRZ917579:HRZ917582 IBV917579:IBV917582 ILR917579:ILR917582 IVN917579:IVN917582 JFJ917579:JFJ917582 JPF917579:JPF917582 JZB917579:JZB917582 KIX917579:KIX917582 KST917579:KST917582 LCP917579:LCP917582 LML917579:LML917582 LWH917579:LWH917582 MGD917579:MGD917582 MPZ917579:MPZ917582 MZV917579:MZV917582 NJR917579:NJR917582 NTN917579:NTN917582 ODJ917579:ODJ917582 ONF917579:ONF917582 OXB917579:OXB917582 PGX917579:PGX917582 PQT917579:PQT917582 QAP917579:QAP917582 QKL917579:QKL917582 QUH917579:QUH917582 RED917579:RED917582 RNZ917579:RNZ917582 RXV917579:RXV917582 SHR917579:SHR917582 SRN917579:SRN917582 TBJ917579:TBJ917582 TLF917579:TLF917582 TVB917579:TVB917582 UEX917579:UEX917582 UOT917579:UOT917582 UYP917579:UYP917582 VIL917579:VIL917582 VSH917579:VSH917582 WCD917579:WCD917582 WLZ917579:WLZ917582 WVV917579:WVV917582 N983115:N983118 JJ983115:JJ983118 TF983115:TF983118 ADB983115:ADB983118 AMX983115:AMX983118 AWT983115:AWT983118 BGP983115:BGP983118 BQL983115:BQL983118 CAH983115:CAH983118 CKD983115:CKD983118 CTZ983115:CTZ983118 DDV983115:DDV983118 DNR983115:DNR983118 DXN983115:DXN983118 EHJ983115:EHJ983118 ERF983115:ERF983118 FBB983115:FBB983118 FKX983115:FKX983118 FUT983115:FUT983118 GEP983115:GEP983118 GOL983115:GOL983118 GYH983115:GYH983118 HID983115:HID983118 HRZ983115:HRZ983118 IBV983115:IBV983118 ILR983115:ILR983118 IVN983115:IVN983118 JFJ983115:JFJ983118 JPF983115:JPF983118 JZB983115:JZB983118 KIX983115:KIX983118 KST983115:KST983118 LCP983115:LCP983118 LML983115:LML983118 LWH983115:LWH983118 MGD983115:MGD983118 MPZ983115:MPZ983118 MZV983115:MZV983118 NJR983115:NJR983118 NTN983115:NTN983118 ODJ983115:ODJ983118 ONF983115:ONF983118 OXB983115:OXB983118 PGX983115:PGX983118 PQT983115:PQT983118 QAP983115:QAP983118 QKL983115:QKL983118 QUH983115:QUH983118 RED983115:RED983118 RNZ983115:RNZ983118 RXV983115:RXV983118 SHR983115:SHR983118 SRN983115:SRN983118 TBJ983115:TBJ983118 TLF983115:TLF983118 TVB983115:TVB983118 UEX983115:UEX983118 UOT983115:UOT983118 UYP983115:UYP983118 VIL983115:VIL983118 VSH983115:VSH983118 WCD983115:WCD983118 WLZ983115:WLZ983118 WVV983115:WVV983118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H77:H106 JD77:JD106 SZ77:SZ106 ACV77:ACV106 AMR77:AMR106 AWN77:AWN106 BGJ77:BGJ106 BQF77:BQF106 CAB77:CAB106 CJX77:CJX106 CTT77:CTT106 DDP77:DDP106 DNL77:DNL106 DXH77:DXH106 EHD77:EHD106 EQZ77:EQZ106 FAV77:FAV106 FKR77:FKR106 FUN77:FUN106 GEJ77:GEJ106 GOF77:GOF106 GYB77:GYB106 HHX77:HHX106 HRT77:HRT106 IBP77:IBP106 ILL77:ILL106 IVH77:IVH106 JFD77:JFD106 JOZ77:JOZ106 JYV77:JYV106 KIR77:KIR106 KSN77:KSN106 LCJ77:LCJ106 LMF77:LMF106 LWB77:LWB106 MFX77:MFX106 MPT77:MPT106 MZP77:MZP106 NJL77:NJL106 NTH77:NTH106 ODD77:ODD106 OMZ77:OMZ106 OWV77:OWV106 PGR77:PGR106 PQN77:PQN106 QAJ77:QAJ106 QKF77:QKF106 QUB77:QUB106 RDX77:RDX106 RNT77:RNT106 RXP77:RXP106 SHL77:SHL106 SRH77:SRH106 TBD77:TBD106 TKZ77:TKZ106 TUV77:TUV106 UER77:UER106 UON77:UON106 UYJ77:UYJ106 VIF77:VIF106 VSB77:VSB106 WBX77:WBX106 WLT77:WLT106 WVP77:WVP106 H65613:H65642 JD65613:JD65642 SZ65613:SZ65642 ACV65613:ACV65642 AMR65613:AMR65642 AWN65613:AWN65642 BGJ65613:BGJ65642 BQF65613:BQF65642 CAB65613:CAB65642 CJX65613:CJX65642 CTT65613:CTT65642 DDP65613:DDP65642 DNL65613:DNL65642 DXH65613:DXH65642 EHD65613:EHD65642 EQZ65613:EQZ65642 FAV65613:FAV65642 FKR65613:FKR65642 FUN65613:FUN65642 GEJ65613:GEJ65642 GOF65613:GOF65642 GYB65613:GYB65642 HHX65613:HHX65642 HRT65613:HRT65642 IBP65613:IBP65642 ILL65613:ILL65642 IVH65613:IVH65642 JFD65613:JFD65642 JOZ65613:JOZ65642 JYV65613:JYV65642 KIR65613:KIR65642 KSN65613:KSN65642 LCJ65613:LCJ65642 LMF65613:LMF65642 LWB65613:LWB65642 MFX65613:MFX65642 MPT65613:MPT65642 MZP65613:MZP65642 NJL65613:NJL65642 NTH65613:NTH65642 ODD65613:ODD65642 OMZ65613:OMZ65642 OWV65613:OWV65642 PGR65613:PGR65642 PQN65613:PQN65642 QAJ65613:QAJ65642 QKF65613:QKF65642 QUB65613:QUB65642 RDX65613:RDX65642 RNT65613:RNT65642 RXP65613:RXP65642 SHL65613:SHL65642 SRH65613:SRH65642 TBD65613:TBD65642 TKZ65613:TKZ65642 TUV65613:TUV65642 UER65613:UER65642 UON65613:UON65642 UYJ65613:UYJ65642 VIF65613:VIF65642 VSB65613:VSB65642 WBX65613:WBX65642 WLT65613:WLT65642 WVP65613:WVP65642 H131149:H131178 JD131149:JD131178 SZ131149:SZ131178 ACV131149:ACV131178 AMR131149:AMR131178 AWN131149:AWN131178 BGJ131149:BGJ131178 BQF131149:BQF131178 CAB131149:CAB131178 CJX131149:CJX131178 CTT131149:CTT131178 DDP131149:DDP131178 DNL131149:DNL131178 DXH131149:DXH131178 EHD131149:EHD131178 EQZ131149:EQZ131178 FAV131149:FAV131178 FKR131149:FKR131178 FUN131149:FUN131178 GEJ131149:GEJ131178 GOF131149:GOF131178 GYB131149:GYB131178 HHX131149:HHX131178 HRT131149:HRT131178 IBP131149:IBP131178 ILL131149:ILL131178 IVH131149:IVH131178 JFD131149:JFD131178 JOZ131149:JOZ131178 JYV131149:JYV131178 KIR131149:KIR131178 KSN131149:KSN131178 LCJ131149:LCJ131178 LMF131149:LMF131178 LWB131149:LWB131178 MFX131149:MFX131178 MPT131149:MPT131178 MZP131149:MZP131178 NJL131149:NJL131178 NTH131149:NTH131178 ODD131149:ODD131178 OMZ131149:OMZ131178 OWV131149:OWV131178 PGR131149:PGR131178 PQN131149:PQN131178 QAJ131149:QAJ131178 QKF131149:QKF131178 QUB131149:QUB131178 RDX131149:RDX131178 RNT131149:RNT131178 RXP131149:RXP131178 SHL131149:SHL131178 SRH131149:SRH131178 TBD131149:TBD131178 TKZ131149:TKZ131178 TUV131149:TUV131178 UER131149:UER131178 UON131149:UON131178 UYJ131149:UYJ131178 VIF131149:VIF131178 VSB131149:VSB131178 WBX131149:WBX131178 WLT131149:WLT131178 WVP131149:WVP131178 H196685:H196714 JD196685:JD196714 SZ196685:SZ196714 ACV196685:ACV196714 AMR196685:AMR196714 AWN196685:AWN196714 BGJ196685:BGJ196714 BQF196685:BQF196714 CAB196685:CAB196714 CJX196685:CJX196714 CTT196685:CTT196714 DDP196685:DDP196714 DNL196685:DNL196714 DXH196685:DXH196714 EHD196685:EHD196714 EQZ196685:EQZ196714 FAV196685:FAV196714 FKR196685:FKR196714 FUN196685:FUN196714 GEJ196685:GEJ196714 GOF196685:GOF196714 GYB196685:GYB196714 HHX196685:HHX196714 HRT196685:HRT196714 IBP196685:IBP196714 ILL196685:ILL196714 IVH196685:IVH196714 JFD196685:JFD196714 JOZ196685:JOZ196714 JYV196685:JYV196714 KIR196685:KIR196714 KSN196685:KSN196714 LCJ196685:LCJ196714 LMF196685:LMF196714 LWB196685:LWB196714 MFX196685:MFX196714 MPT196685:MPT196714 MZP196685:MZP196714 NJL196685:NJL196714 NTH196685:NTH196714 ODD196685:ODD196714 OMZ196685:OMZ196714 OWV196685:OWV196714 PGR196685:PGR196714 PQN196685:PQN196714 QAJ196685:QAJ196714 QKF196685:QKF196714 QUB196685:QUB196714 RDX196685:RDX196714 RNT196685:RNT196714 RXP196685:RXP196714 SHL196685:SHL196714 SRH196685:SRH196714 TBD196685:TBD196714 TKZ196685:TKZ196714 TUV196685:TUV196714 UER196685:UER196714 UON196685:UON196714 UYJ196685:UYJ196714 VIF196685:VIF196714 VSB196685:VSB196714 WBX196685:WBX196714 WLT196685:WLT196714 WVP196685:WVP196714 H262221:H262250 JD262221:JD262250 SZ262221:SZ262250 ACV262221:ACV262250 AMR262221:AMR262250 AWN262221:AWN262250 BGJ262221:BGJ262250 BQF262221:BQF262250 CAB262221:CAB262250 CJX262221:CJX262250 CTT262221:CTT262250 DDP262221:DDP262250 DNL262221:DNL262250 DXH262221:DXH262250 EHD262221:EHD262250 EQZ262221:EQZ262250 FAV262221:FAV262250 FKR262221:FKR262250 FUN262221:FUN262250 GEJ262221:GEJ262250 GOF262221:GOF262250 GYB262221:GYB262250 HHX262221:HHX262250 HRT262221:HRT262250 IBP262221:IBP262250 ILL262221:ILL262250 IVH262221:IVH262250 JFD262221:JFD262250 JOZ262221:JOZ262250 JYV262221:JYV262250 KIR262221:KIR262250 KSN262221:KSN262250 LCJ262221:LCJ262250 LMF262221:LMF262250 LWB262221:LWB262250 MFX262221:MFX262250 MPT262221:MPT262250 MZP262221:MZP262250 NJL262221:NJL262250 NTH262221:NTH262250 ODD262221:ODD262250 OMZ262221:OMZ262250 OWV262221:OWV262250 PGR262221:PGR262250 PQN262221:PQN262250 QAJ262221:QAJ262250 QKF262221:QKF262250 QUB262221:QUB262250 RDX262221:RDX262250 RNT262221:RNT262250 RXP262221:RXP262250 SHL262221:SHL262250 SRH262221:SRH262250 TBD262221:TBD262250 TKZ262221:TKZ262250 TUV262221:TUV262250 UER262221:UER262250 UON262221:UON262250 UYJ262221:UYJ262250 VIF262221:VIF262250 VSB262221:VSB262250 WBX262221:WBX262250 WLT262221:WLT262250 WVP262221:WVP262250 H327757:H327786 JD327757:JD327786 SZ327757:SZ327786 ACV327757:ACV327786 AMR327757:AMR327786 AWN327757:AWN327786 BGJ327757:BGJ327786 BQF327757:BQF327786 CAB327757:CAB327786 CJX327757:CJX327786 CTT327757:CTT327786 DDP327757:DDP327786 DNL327757:DNL327786 DXH327757:DXH327786 EHD327757:EHD327786 EQZ327757:EQZ327786 FAV327757:FAV327786 FKR327757:FKR327786 FUN327757:FUN327786 GEJ327757:GEJ327786 GOF327757:GOF327786 GYB327757:GYB327786 HHX327757:HHX327786 HRT327757:HRT327786 IBP327757:IBP327786 ILL327757:ILL327786 IVH327757:IVH327786 JFD327757:JFD327786 JOZ327757:JOZ327786 JYV327757:JYV327786 KIR327757:KIR327786 KSN327757:KSN327786 LCJ327757:LCJ327786 LMF327757:LMF327786 LWB327757:LWB327786 MFX327757:MFX327786 MPT327757:MPT327786 MZP327757:MZP327786 NJL327757:NJL327786 NTH327757:NTH327786 ODD327757:ODD327786 OMZ327757:OMZ327786 OWV327757:OWV327786 PGR327757:PGR327786 PQN327757:PQN327786 QAJ327757:QAJ327786 QKF327757:QKF327786 QUB327757:QUB327786 RDX327757:RDX327786 RNT327757:RNT327786 RXP327757:RXP327786 SHL327757:SHL327786 SRH327757:SRH327786 TBD327757:TBD327786 TKZ327757:TKZ327786 TUV327757:TUV327786 UER327757:UER327786 UON327757:UON327786 UYJ327757:UYJ327786 VIF327757:VIF327786 VSB327757:VSB327786 WBX327757:WBX327786 WLT327757:WLT327786 WVP327757:WVP327786 H393293:H393322 JD393293:JD393322 SZ393293:SZ393322 ACV393293:ACV393322 AMR393293:AMR393322 AWN393293:AWN393322 BGJ393293:BGJ393322 BQF393293:BQF393322 CAB393293:CAB393322 CJX393293:CJX393322 CTT393293:CTT393322 DDP393293:DDP393322 DNL393293:DNL393322 DXH393293:DXH393322 EHD393293:EHD393322 EQZ393293:EQZ393322 FAV393293:FAV393322 FKR393293:FKR393322 FUN393293:FUN393322 GEJ393293:GEJ393322 GOF393293:GOF393322 GYB393293:GYB393322 HHX393293:HHX393322 HRT393293:HRT393322 IBP393293:IBP393322 ILL393293:ILL393322 IVH393293:IVH393322 JFD393293:JFD393322 JOZ393293:JOZ393322 JYV393293:JYV393322 KIR393293:KIR393322 KSN393293:KSN393322 LCJ393293:LCJ393322 LMF393293:LMF393322 LWB393293:LWB393322 MFX393293:MFX393322 MPT393293:MPT393322 MZP393293:MZP393322 NJL393293:NJL393322 NTH393293:NTH393322 ODD393293:ODD393322 OMZ393293:OMZ393322 OWV393293:OWV393322 PGR393293:PGR393322 PQN393293:PQN393322 QAJ393293:QAJ393322 QKF393293:QKF393322 QUB393293:QUB393322 RDX393293:RDX393322 RNT393293:RNT393322 RXP393293:RXP393322 SHL393293:SHL393322 SRH393293:SRH393322 TBD393293:TBD393322 TKZ393293:TKZ393322 TUV393293:TUV393322 UER393293:UER393322 UON393293:UON393322 UYJ393293:UYJ393322 VIF393293:VIF393322 VSB393293:VSB393322 WBX393293:WBX393322 WLT393293:WLT393322 WVP393293:WVP393322 H458829:H458858 JD458829:JD458858 SZ458829:SZ458858 ACV458829:ACV458858 AMR458829:AMR458858 AWN458829:AWN458858 BGJ458829:BGJ458858 BQF458829:BQF458858 CAB458829:CAB458858 CJX458829:CJX458858 CTT458829:CTT458858 DDP458829:DDP458858 DNL458829:DNL458858 DXH458829:DXH458858 EHD458829:EHD458858 EQZ458829:EQZ458858 FAV458829:FAV458858 FKR458829:FKR458858 FUN458829:FUN458858 GEJ458829:GEJ458858 GOF458829:GOF458858 GYB458829:GYB458858 HHX458829:HHX458858 HRT458829:HRT458858 IBP458829:IBP458858 ILL458829:ILL458858 IVH458829:IVH458858 JFD458829:JFD458858 JOZ458829:JOZ458858 JYV458829:JYV458858 KIR458829:KIR458858 KSN458829:KSN458858 LCJ458829:LCJ458858 LMF458829:LMF458858 LWB458829:LWB458858 MFX458829:MFX458858 MPT458829:MPT458858 MZP458829:MZP458858 NJL458829:NJL458858 NTH458829:NTH458858 ODD458829:ODD458858 OMZ458829:OMZ458858 OWV458829:OWV458858 PGR458829:PGR458858 PQN458829:PQN458858 QAJ458829:QAJ458858 QKF458829:QKF458858 QUB458829:QUB458858 RDX458829:RDX458858 RNT458829:RNT458858 RXP458829:RXP458858 SHL458829:SHL458858 SRH458829:SRH458858 TBD458829:TBD458858 TKZ458829:TKZ458858 TUV458829:TUV458858 UER458829:UER458858 UON458829:UON458858 UYJ458829:UYJ458858 VIF458829:VIF458858 VSB458829:VSB458858 WBX458829:WBX458858 WLT458829:WLT458858 WVP458829:WVP458858 H524365:H524394 JD524365:JD524394 SZ524365:SZ524394 ACV524365:ACV524394 AMR524365:AMR524394 AWN524365:AWN524394 BGJ524365:BGJ524394 BQF524365:BQF524394 CAB524365:CAB524394 CJX524365:CJX524394 CTT524365:CTT524394 DDP524365:DDP524394 DNL524365:DNL524394 DXH524365:DXH524394 EHD524365:EHD524394 EQZ524365:EQZ524394 FAV524365:FAV524394 FKR524365:FKR524394 FUN524365:FUN524394 GEJ524365:GEJ524394 GOF524365:GOF524394 GYB524365:GYB524394 HHX524365:HHX524394 HRT524365:HRT524394 IBP524365:IBP524394 ILL524365:ILL524394 IVH524365:IVH524394 JFD524365:JFD524394 JOZ524365:JOZ524394 JYV524365:JYV524394 KIR524365:KIR524394 KSN524365:KSN524394 LCJ524365:LCJ524394 LMF524365:LMF524394 LWB524365:LWB524394 MFX524365:MFX524394 MPT524365:MPT524394 MZP524365:MZP524394 NJL524365:NJL524394 NTH524365:NTH524394 ODD524365:ODD524394 OMZ524365:OMZ524394 OWV524365:OWV524394 PGR524365:PGR524394 PQN524365:PQN524394 QAJ524365:QAJ524394 QKF524365:QKF524394 QUB524365:QUB524394 RDX524365:RDX524394 RNT524365:RNT524394 RXP524365:RXP524394 SHL524365:SHL524394 SRH524365:SRH524394 TBD524365:TBD524394 TKZ524365:TKZ524394 TUV524365:TUV524394 UER524365:UER524394 UON524365:UON524394 UYJ524365:UYJ524394 VIF524365:VIF524394 VSB524365:VSB524394 WBX524365:WBX524394 WLT524365:WLT524394 WVP524365:WVP524394 H589901:H589930 JD589901:JD589930 SZ589901:SZ589930 ACV589901:ACV589930 AMR589901:AMR589930 AWN589901:AWN589930 BGJ589901:BGJ589930 BQF589901:BQF589930 CAB589901:CAB589930 CJX589901:CJX589930 CTT589901:CTT589930 DDP589901:DDP589930 DNL589901:DNL589930 DXH589901:DXH589930 EHD589901:EHD589930 EQZ589901:EQZ589930 FAV589901:FAV589930 FKR589901:FKR589930 FUN589901:FUN589930 GEJ589901:GEJ589930 GOF589901:GOF589930 GYB589901:GYB589930 HHX589901:HHX589930 HRT589901:HRT589930 IBP589901:IBP589930 ILL589901:ILL589930 IVH589901:IVH589930 JFD589901:JFD589930 JOZ589901:JOZ589930 JYV589901:JYV589930 KIR589901:KIR589930 KSN589901:KSN589930 LCJ589901:LCJ589930 LMF589901:LMF589930 LWB589901:LWB589930 MFX589901:MFX589930 MPT589901:MPT589930 MZP589901:MZP589930 NJL589901:NJL589930 NTH589901:NTH589930 ODD589901:ODD589930 OMZ589901:OMZ589930 OWV589901:OWV589930 PGR589901:PGR589930 PQN589901:PQN589930 QAJ589901:QAJ589930 QKF589901:QKF589930 QUB589901:QUB589930 RDX589901:RDX589930 RNT589901:RNT589930 RXP589901:RXP589930 SHL589901:SHL589930 SRH589901:SRH589930 TBD589901:TBD589930 TKZ589901:TKZ589930 TUV589901:TUV589930 UER589901:UER589930 UON589901:UON589930 UYJ589901:UYJ589930 VIF589901:VIF589930 VSB589901:VSB589930 WBX589901:WBX589930 WLT589901:WLT589930 WVP589901:WVP589930 H655437:H655466 JD655437:JD655466 SZ655437:SZ655466 ACV655437:ACV655466 AMR655437:AMR655466 AWN655437:AWN655466 BGJ655437:BGJ655466 BQF655437:BQF655466 CAB655437:CAB655466 CJX655437:CJX655466 CTT655437:CTT655466 DDP655437:DDP655466 DNL655437:DNL655466 DXH655437:DXH655466 EHD655437:EHD655466 EQZ655437:EQZ655466 FAV655437:FAV655466 FKR655437:FKR655466 FUN655437:FUN655466 GEJ655437:GEJ655466 GOF655437:GOF655466 GYB655437:GYB655466 HHX655437:HHX655466 HRT655437:HRT655466 IBP655437:IBP655466 ILL655437:ILL655466 IVH655437:IVH655466 JFD655437:JFD655466 JOZ655437:JOZ655466 JYV655437:JYV655466 KIR655437:KIR655466 KSN655437:KSN655466 LCJ655437:LCJ655466 LMF655437:LMF655466 LWB655437:LWB655466 MFX655437:MFX655466 MPT655437:MPT655466 MZP655437:MZP655466 NJL655437:NJL655466 NTH655437:NTH655466 ODD655437:ODD655466 OMZ655437:OMZ655466 OWV655437:OWV655466 PGR655437:PGR655466 PQN655437:PQN655466 QAJ655437:QAJ655466 QKF655437:QKF655466 QUB655437:QUB655466 RDX655437:RDX655466 RNT655437:RNT655466 RXP655437:RXP655466 SHL655437:SHL655466 SRH655437:SRH655466 TBD655437:TBD655466 TKZ655437:TKZ655466 TUV655437:TUV655466 UER655437:UER655466 UON655437:UON655466 UYJ655437:UYJ655466 VIF655437:VIF655466 VSB655437:VSB655466 WBX655437:WBX655466 WLT655437:WLT655466 WVP655437:WVP655466 H720973:H721002 JD720973:JD721002 SZ720973:SZ721002 ACV720973:ACV721002 AMR720973:AMR721002 AWN720973:AWN721002 BGJ720973:BGJ721002 BQF720973:BQF721002 CAB720973:CAB721002 CJX720973:CJX721002 CTT720973:CTT721002 DDP720973:DDP721002 DNL720973:DNL721002 DXH720973:DXH721002 EHD720973:EHD721002 EQZ720973:EQZ721002 FAV720973:FAV721002 FKR720973:FKR721002 FUN720973:FUN721002 GEJ720973:GEJ721002 GOF720973:GOF721002 GYB720973:GYB721002 HHX720973:HHX721002 HRT720973:HRT721002 IBP720973:IBP721002 ILL720973:ILL721002 IVH720973:IVH721002 JFD720973:JFD721002 JOZ720973:JOZ721002 JYV720973:JYV721002 KIR720973:KIR721002 KSN720973:KSN721002 LCJ720973:LCJ721002 LMF720973:LMF721002 LWB720973:LWB721002 MFX720973:MFX721002 MPT720973:MPT721002 MZP720973:MZP721002 NJL720973:NJL721002 NTH720973:NTH721002 ODD720973:ODD721002 OMZ720973:OMZ721002 OWV720973:OWV721002 PGR720973:PGR721002 PQN720973:PQN721002 QAJ720973:QAJ721002 QKF720973:QKF721002 QUB720973:QUB721002 RDX720973:RDX721002 RNT720973:RNT721002 RXP720973:RXP721002 SHL720973:SHL721002 SRH720973:SRH721002 TBD720973:TBD721002 TKZ720973:TKZ721002 TUV720973:TUV721002 UER720973:UER721002 UON720973:UON721002 UYJ720973:UYJ721002 VIF720973:VIF721002 VSB720973:VSB721002 WBX720973:WBX721002 WLT720973:WLT721002 WVP720973:WVP721002 H786509:H786538 JD786509:JD786538 SZ786509:SZ786538 ACV786509:ACV786538 AMR786509:AMR786538 AWN786509:AWN786538 BGJ786509:BGJ786538 BQF786509:BQF786538 CAB786509:CAB786538 CJX786509:CJX786538 CTT786509:CTT786538 DDP786509:DDP786538 DNL786509:DNL786538 DXH786509:DXH786538 EHD786509:EHD786538 EQZ786509:EQZ786538 FAV786509:FAV786538 FKR786509:FKR786538 FUN786509:FUN786538 GEJ786509:GEJ786538 GOF786509:GOF786538 GYB786509:GYB786538 HHX786509:HHX786538 HRT786509:HRT786538 IBP786509:IBP786538 ILL786509:ILL786538 IVH786509:IVH786538 JFD786509:JFD786538 JOZ786509:JOZ786538 JYV786509:JYV786538 KIR786509:KIR786538 KSN786509:KSN786538 LCJ786509:LCJ786538 LMF786509:LMF786538 LWB786509:LWB786538 MFX786509:MFX786538 MPT786509:MPT786538 MZP786509:MZP786538 NJL786509:NJL786538 NTH786509:NTH786538 ODD786509:ODD786538 OMZ786509:OMZ786538 OWV786509:OWV786538 PGR786509:PGR786538 PQN786509:PQN786538 QAJ786509:QAJ786538 QKF786509:QKF786538 QUB786509:QUB786538 RDX786509:RDX786538 RNT786509:RNT786538 RXP786509:RXP786538 SHL786509:SHL786538 SRH786509:SRH786538 TBD786509:TBD786538 TKZ786509:TKZ786538 TUV786509:TUV786538 UER786509:UER786538 UON786509:UON786538 UYJ786509:UYJ786538 VIF786509:VIF786538 VSB786509:VSB786538 WBX786509:WBX786538 WLT786509:WLT786538 WVP786509:WVP786538 H852045:H852074 JD852045:JD852074 SZ852045:SZ852074 ACV852045:ACV852074 AMR852045:AMR852074 AWN852045:AWN852074 BGJ852045:BGJ852074 BQF852045:BQF852074 CAB852045:CAB852074 CJX852045:CJX852074 CTT852045:CTT852074 DDP852045:DDP852074 DNL852045:DNL852074 DXH852045:DXH852074 EHD852045:EHD852074 EQZ852045:EQZ852074 FAV852045:FAV852074 FKR852045:FKR852074 FUN852045:FUN852074 GEJ852045:GEJ852074 GOF852045:GOF852074 GYB852045:GYB852074 HHX852045:HHX852074 HRT852045:HRT852074 IBP852045:IBP852074 ILL852045:ILL852074 IVH852045:IVH852074 JFD852045:JFD852074 JOZ852045:JOZ852074 JYV852045:JYV852074 KIR852045:KIR852074 KSN852045:KSN852074 LCJ852045:LCJ852074 LMF852045:LMF852074 LWB852045:LWB852074 MFX852045:MFX852074 MPT852045:MPT852074 MZP852045:MZP852074 NJL852045:NJL852074 NTH852045:NTH852074 ODD852045:ODD852074 OMZ852045:OMZ852074 OWV852045:OWV852074 PGR852045:PGR852074 PQN852045:PQN852074 QAJ852045:QAJ852074 QKF852045:QKF852074 QUB852045:QUB852074 RDX852045:RDX852074 RNT852045:RNT852074 RXP852045:RXP852074 SHL852045:SHL852074 SRH852045:SRH852074 TBD852045:TBD852074 TKZ852045:TKZ852074 TUV852045:TUV852074 UER852045:UER852074 UON852045:UON852074 UYJ852045:UYJ852074 VIF852045:VIF852074 VSB852045:VSB852074 WBX852045:WBX852074 WLT852045:WLT852074 WVP852045:WVP852074 H917581:H917610 JD917581:JD917610 SZ917581:SZ917610 ACV917581:ACV917610 AMR917581:AMR917610 AWN917581:AWN917610 BGJ917581:BGJ917610 BQF917581:BQF917610 CAB917581:CAB917610 CJX917581:CJX917610 CTT917581:CTT917610 DDP917581:DDP917610 DNL917581:DNL917610 DXH917581:DXH917610 EHD917581:EHD917610 EQZ917581:EQZ917610 FAV917581:FAV917610 FKR917581:FKR917610 FUN917581:FUN917610 GEJ917581:GEJ917610 GOF917581:GOF917610 GYB917581:GYB917610 HHX917581:HHX917610 HRT917581:HRT917610 IBP917581:IBP917610 ILL917581:ILL917610 IVH917581:IVH917610 JFD917581:JFD917610 JOZ917581:JOZ917610 JYV917581:JYV917610 KIR917581:KIR917610 KSN917581:KSN917610 LCJ917581:LCJ917610 LMF917581:LMF917610 LWB917581:LWB917610 MFX917581:MFX917610 MPT917581:MPT917610 MZP917581:MZP917610 NJL917581:NJL917610 NTH917581:NTH917610 ODD917581:ODD917610 OMZ917581:OMZ917610 OWV917581:OWV917610 PGR917581:PGR917610 PQN917581:PQN917610 QAJ917581:QAJ917610 QKF917581:QKF917610 QUB917581:QUB917610 RDX917581:RDX917610 RNT917581:RNT917610 RXP917581:RXP917610 SHL917581:SHL917610 SRH917581:SRH917610 TBD917581:TBD917610 TKZ917581:TKZ917610 TUV917581:TUV917610 UER917581:UER917610 UON917581:UON917610 UYJ917581:UYJ917610 VIF917581:VIF917610 VSB917581:VSB917610 WBX917581:WBX917610 WLT917581:WLT917610 WVP917581:WVP917610 H983117:H983146 JD983117:JD983146 SZ983117:SZ983146 ACV983117:ACV983146 AMR983117:AMR983146 AWN983117:AWN983146 BGJ983117:BGJ983146 BQF983117:BQF983146 CAB983117:CAB983146 CJX983117:CJX983146 CTT983117:CTT983146 DDP983117:DDP983146 DNL983117:DNL983146 DXH983117:DXH983146 EHD983117:EHD983146 EQZ983117:EQZ983146 FAV983117:FAV983146 FKR983117:FKR983146 FUN983117:FUN983146 GEJ983117:GEJ983146 GOF983117:GOF983146 GYB983117:GYB983146 HHX983117:HHX983146 HRT983117:HRT983146 IBP983117:IBP983146 ILL983117:ILL983146 IVH983117:IVH983146 JFD983117:JFD983146 JOZ983117:JOZ983146 JYV983117:JYV983146 KIR983117:KIR983146 KSN983117:KSN983146 LCJ983117:LCJ983146 LMF983117:LMF983146 LWB983117:LWB983146 MFX983117:MFX983146 MPT983117:MPT983146 MZP983117:MZP983146 NJL983117:NJL983146 NTH983117:NTH983146 ODD983117:ODD983146 OMZ983117:OMZ983146 OWV983117:OWV983146 PGR983117:PGR983146 PQN983117:PQN983146 QAJ983117:QAJ983146 QKF983117:QKF983146 QUB983117:QUB983146 RDX983117:RDX983146 RNT983117:RNT983146 RXP983117:RXP983146 SHL983117:SHL983146 SRH983117:SRH983146 TBD983117:TBD983146 TKZ983117:TKZ983146 TUV983117:TUV983146 UER983117:UER983146 UON983117:UON983146 UYJ983117:UYJ983146 VIF983117:VIF983146 VSB983117:VSB983146 WBX983117:WBX983146 WLT983117:WLT983146 WVP983117:WVP983146 Q78 JM78 TI78 ADE78 ANA78 AWW78 BGS78 BQO78 CAK78 CKG78 CUC78 DDY78 DNU78 DXQ78 EHM78 ERI78 FBE78 FLA78 FUW78 GES78 GOO78 GYK78 HIG78 HSC78 IBY78 ILU78 IVQ78 JFM78 JPI78 JZE78 KJA78 KSW78 LCS78 LMO78 LWK78 MGG78 MQC78 MZY78 NJU78 NTQ78 ODM78 ONI78 OXE78 PHA78 PQW78 QAS78 QKO78 QUK78 REG78 ROC78 RXY78 SHU78 SRQ78 TBM78 TLI78 TVE78 UFA78 UOW78 UYS78 VIO78 VSK78 WCG78 WMC78 WVY78 Q65614 JM65614 TI65614 ADE65614 ANA65614 AWW65614 BGS65614 BQO65614 CAK65614 CKG65614 CUC65614 DDY65614 DNU65614 DXQ65614 EHM65614 ERI65614 FBE65614 FLA65614 FUW65614 GES65614 GOO65614 GYK65614 HIG65614 HSC65614 IBY65614 ILU65614 IVQ65614 JFM65614 JPI65614 JZE65614 KJA65614 KSW65614 LCS65614 LMO65614 LWK65614 MGG65614 MQC65614 MZY65614 NJU65614 NTQ65614 ODM65614 ONI65614 OXE65614 PHA65614 PQW65614 QAS65614 QKO65614 QUK65614 REG65614 ROC65614 RXY65614 SHU65614 SRQ65614 TBM65614 TLI65614 TVE65614 UFA65614 UOW65614 UYS65614 VIO65614 VSK65614 WCG65614 WMC65614 WVY65614 Q131150 JM131150 TI131150 ADE131150 ANA131150 AWW131150 BGS131150 BQO131150 CAK131150 CKG131150 CUC131150 DDY131150 DNU131150 DXQ131150 EHM131150 ERI131150 FBE131150 FLA131150 FUW131150 GES131150 GOO131150 GYK131150 HIG131150 HSC131150 IBY131150 ILU131150 IVQ131150 JFM131150 JPI131150 JZE131150 KJA131150 KSW131150 LCS131150 LMO131150 LWK131150 MGG131150 MQC131150 MZY131150 NJU131150 NTQ131150 ODM131150 ONI131150 OXE131150 PHA131150 PQW131150 QAS131150 QKO131150 QUK131150 REG131150 ROC131150 RXY131150 SHU131150 SRQ131150 TBM131150 TLI131150 TVE131150 UFA131150 UOW131150 UYS131150 VIO131150 VSK131150 WCG131150 WMC131150 WVY131150 Q196686 JM196686 TI196686 ADE196686 ANA196686 AWW196686 BGS196686 BQO196686 CAK196686 CKG196686 CUC196686 DDY196686 DNU196686 DXQ196686 EHM196686 ERI196686 FBE196686 FLA196686 FUW196686 GES196686 GOO196686 GYK196686 HIG196686 HSC196686 IBY196686 ILU196686 IVQ196686 JFM196686 JPI196686 JZE196686 KJA196686 KSW196686 LCS196686 LMO196686 LWK196686 MGG196686 MQC196686 MZY196686 NJU196686 NTQ196686 ODM196686 ONI196686 OXE196686 PHA196686 PQW196686 QAS196686 QKO196686 QUK196686 REG196686 ROC196686 RXY196686 SHU196686 SRQ196686 TBM196686 TLI196686 TVE196686 UFA196686 UOW196686 UYS196686 VIO196686 VSK196686 WCG196686 WMC196686 WVY196686 Q262222 JM262222 TI262222 ADE262222 ANA262222 AWW262222 BGS262222 BQO262222 CAK262222 CKG262222 CUC262222 DDY262222 DNU262222 DXQ262222 EHM262222 ERI262222 FBE262222 FLA262222 FUW262222 GES262222 GOO262222 GYK262222 HIG262222 HSC262222 IBY262222 ILU262222 IVQ262222 JFM262222 JPI262222 JZE262222 KJA262222 KSW262222 LCS262222 LMO262222 LWK262222 MGG262222 MQC262222 MZY262222 NJU262222 NTQ262222 ODM262222 ONI262222 OXE262222 PHA262222 PQW262222 QAS262222 QKO262222 QUK262222 REG262222 ROC262222 RXY262222 SHU262222 SRQ262222 TBM262222 TLI262222 TVE262222 UFA262222 UOW262222 UYS262222 VIO262222 VSK262222 WCG262222 WMC262222 WVY262222 Q327758 JM327758 TI327758 ADE327758 ANA327758 AWW327758 BGS327758 BQO327758 CAK327758 CKG327758 CUC327758 DDY327758 DNU327758 DXQ327758 EHM327758 ERI327758 FBE327758 FLA327758 FUW327758 GES327758 GOO327758 GYK327758 HIG327758 HSC327758 IBY327758 ILU327758 IVQ327758 JFM327758 JPI327758 JZE327758 KJA327758 KSW327758 LCS327758 LMO327758 LWK327758 MGG327758 MQC327758 MZY327758 NJU327758 NTQ327758 ODM327758 ONI327758 OXE327758 PHA327758 PQW327758 QAS327758 QKO327758 QUK327758 REG327758 ROC327758 RXY327758 SHU327758 SRQ327758 TBM327758 TLI327758 TVE327758 UFA327758 UOW327758 UYS327758 VIO327758 VSK327758 WCG327758 WMC327758 WVY327758 Q393294 JM393294 TI393294 ADE393294 ANA393294 AWW393294 BGS393294 BQO393294 CAK393294 CKG393294 CUC393294 DDY393294 DNU393294 DXQ393294 EHM393294 ERI393294 FBE393294 FLA393294 FUW393294 GES393294 GOO393294 GYK393294 HIG393294 HSC393294 IBY393294 ILU393294 IVQ393294 JFM393294 JPI393294 JZE393294 KJA393294 KSW393294 LCS393294 LMO393294 LWK393294 MGG393294 MQC393294 MZY393294 NJU393294 NTQ393294 ODM393294 ONI393294 OXE393294 PHA393294 PQW393294 QAS393294 QKO393294 QUK393294 REG393294 ROC393294 RXY393294 SHU393294 SRQ393294 TBM393294 TLI393294 TVE393294 UFA393294 UOW393294 UYS393294 VIO393294 VSK393294 WCG393294 WMC393294 WVY393294 Q458830 JM458830 TI458830 ADE458830 ANA458830 AWW458830 BGS458830 BQO458830 CAK458830 CKG458830 CUC458830 DDY458830 DNU458830 DXQ458830 EHM458830 ERI458830 FBE458830 FLA458830 FUW458830 GES458830 GOO458830 GYK458830 HIG458830 HSC458830 IBY458830 ILU458830 IVQ458830 JFM458830 JPI458830 JZE458830 KJA458830 KSW458830 LCS458830 LMO458830 LWK458830 MGG458830 MQC458830 MZY458830 NJU458830 NTQ458830 ODM458830 ONI458830 OXE458830 PHA458830 PQW458830 QAS458830 QKO458830 QUK458830 REG458830 ROC458830 RXY458830 SHU458830 SRQ458830 TBM458830 TLI458830 TVE458830 UFA458830 UOW458830 UYS458830 VIO458830 VSK458830 WCG458830 WMC458830 WVY458830 Q524366 JM524366 TI524366 ADE524366 ANA524366 AWW524366 BGS524366 BQO524366 CAK524366 CKG524366 CUC524366 DDY524366 DNU524366 DXQ524366 EHM524366 ERI524366 FBE524366 FLA524366 FUW524366 GES524366 GOO524366 GYK524366 HIG524366 HSC524366 IBY524366 ILU524366 IVQ524366 JFM524366 JPI524366 JZE524366 KJA524366 KSW524366 LCS524366 LMO524366 LWK524366 MGG524366 MQC524366 MZY524366 NJU524366 NTQ524366 ODM524366 ONI524366 OXE524366 PHA524366 PQW524366 QAS524366 QKO524366 QUK524366 REG524366 ROC524366 RXY524366 SHU524366 SRQ524366 TBM524366 TLI524366 TVE524366 UFA524366 UOW524366 UYS524366 VIO524366 VSK524366 WCG524366 WMC524366 WVY524366 Q589902 JM589902 TI589902 ADE589902 ANA589902 AWW589902 BGS589902 BQO589902 CAK589902 CKG589902 CUC589902 DDY589902 DNU589902 DXQ589902 EHM589902 ERI589902 FBE589902 FLA589902 FUW589902 GES589902 GOO589902 GYK589902 HIG589902 HSC589902 IBY589902 ILU589902 IVQ589902 JFM589902 JPI589902 JZE589902 KJA589902 KSW589902 LCS589902 LMO589902 LWK589902 MGG589902 MQC589902 MZY589902 NJU589902 NTQ589902 ODM589902 ONI589902 OXE589902 PHA589902 PQW589902 QAS589902 QKO589902 QUK589902 REG589902 ROC589902 RXY589902 SHU589902 SRQ589902 TBM589902 TLI589902 TVE589902 UFA589902 UOW589902 UYS589902 VIO589902 VSK589902 WCG589902 WMC589902 WVY589902 Q655438 JM655438 TI655438 ADE655438 ANA655438 AWW655438 BGS655438 BQO655438 CAK655438 CKG655438 CUC655438 DDY655438 DNU655438 DXQ655438 EHM655438 ERI655438 FBE655438 FLA655438 FUW655438 GES655438 GOO655438 GYK655438 HIG655438 HSC655438 IBY655438 ILU655438 IVQ655438 JFM655438 JPI655438 JZE655438 KJA655438 KSW655438 LCS655438 LMO655438 LWK655438 MGG655438 MQC655438 MZY655438 NJU655438 NTQ655438 ODM655438 ONI655438 OXE655438 PHA655438 PQW655438 QAS655438 QKO655438 QUK655438 REG655438 ROC655438 RXY655438 SHU655438 SRQ655438 TBM655438 TLI655438 TVE655438 UFA655438 UOW655438 UYS655438 VIO655438 VSK655438 WCG655438 WMC655438 WVY655438 Q720974 JM720974 TI720974 ADE720974 ANA720974 AWW720974 BGS720974 BQO720974 CAK720974 CKG720974 CUC720974 DDY720974 DNU720974 DXQ720974 EHM720974 ERI720974 FBE720974 FLA720974 FUW720974 GES720974 GOO720974 GYK720974 HIG720974 HSC720974 IBY720974 ILU720974 IVQ720974 JFM720974 JPI720974 JZE720974 KJA720974 KSW720974 LCS720974 LMO720974 LWK720974 MGG720974 MQC720974 MZY720974 NJU720974 NTQ720974 ODM720974 ONI720974 OXE720974 PHA720974 PQW720974 QAS720974 QKO720974 QUK720974 REG720974 ROC720974 RXY720974 SHU720974 SRQ720974 TBM720974 TLI720974 TVE720974 UFA720974 UOW720974 UYS720974 VIO720974 VSK720974 WCG720974 WMC720974 WVY720974 Q786510 JM786510 TI786510 ADE786510 ANA786510 AWW786510 BGS786510 BQO786510 CAK786510 CKG786510 CUC786510 DDY786510 DNU786510 DXQ786510 EHM786510 ERI786510 FBE786510 FLA786510 FUW786510 GES786510 GOO786510 GYK786510 HIG786510 HSC786510 IBY786510 ILU786510 IVQ786510 JFM786510 JPI786510 JZE786510 KJA786510 KSW786510 LCS786510 LMO786510 LWK786510 MGG786510 MQC786510 MZY786510 NJU786510 NTQ786510 ODM786510 ONI786510 OXE786510 PHA786510 PQW786510 QAS786510 QKO786510 QUK786510 REG786510 ROC786510 RXY786510 SHU786510 SRQ786510 TBM786510 TLI786510 TVE786510 UFA786510 UOW786510 UYS786510 VIO786510 VSK786510 WCG786510 WMC786510 WVY786510 Q852046 JM852046 TI852046 ADE852046 ANA852046 AWW852046 BGS852046 BQO852046 CAK852046 CKG852046 CUC852046 DDY852046 DNU852046 DXQ852046 EHM852046 ERI852046 FBE852046 FLA852046 FUW852046 GES852046 GOO852046 GYK852046 HIG852046 HSC852046 IBY852046 ILU852046 IVQ852046 JFM852046 JPI852046 JZE852046 KJA852046 KSW852046 LCS852046 LMO852046 LWK852046 MGG852046 MQC852046 MZY852046 NJU852046 NTQ852046 ODM852046 ONI852046 OXE852046 PHA852046 PQW852046 QAS852046 QKO852046 QUK852046 REG852046 ROC852046 RXY852046 SHU852046 SRQ852046 TBM852046 TLI852046 TVE852046 UFA852046 UOW852046 UYS852046 VIO852046 VSK852046 WCG852046 WMC852046 WVY852046 Q917582 JM917582 TI917582 ADE917582 ANA917582 AWW917582 BGS917582 BQO917582 CAK917582 CKG917582 CUC917582 DDY917582 DNU917582 DXQ917582 EHM917582 ERI917582 FBE917582 FLA917582 FUW917582 GES917582 GOO917582 GYK917582 HIG917582 HSC917582 IBY917582 ILU917582 IVQ917582 JFM917582 JPI917582 JZE917582 KJA917582 KSW917582 LCS917582 LMO917582 LWK917582 MGG917582 MQC917582 MZY917582 NJU917582 NTQ917582 ODM917582 ONI917582 OXE917582 PHA917582 PQW917582 QAS917582 QKO917582 QUK917582 REG917582 ROC917582 RXY917582 SHU917582 SRQ917582 TBM917582 TLI917582 TVE917582 UFA917582 UOW917582 UYS917582 VIO917582 VSK917582 WCG917582 WMC917582 WVY917582 Q983118 JM983118 TI983118 ADE983118 ANA983118 AWW983118 BGS983118 BQO983118 CAK983118 CKG983118 CUC983118 DDY983118 DNU983118 DXQ983118 EHM983118 ERI983118 FBE983118 FLA983118 FUW983118 GES983118 GOO983118 GYK983118 HIG983118 HSC983118 IBY983118 ILU983118 IVQ983118 JFM983118 JPI983118 JZE983118 KJA983118 KSW983118 LCS983118 LMO983118 LWK983118 MGG983118 MQC983118 MZY983118 NJU983118 NTQ983118 ODM983118 ONI983118 OXE983118 PHA983118 PQW983118 QAS983118 QKO983118 QUK983118 REG983118 ROC983118 RXY983118 SHU983118 SRQ983118 TBM983118 TLI983118 TVE983118 UFA983118 UOW983118 UYS983118 VIO983118 VSK983118 WCG983118 WMC983118 WVY983118 E80 JA80 SW80 ACS80 AMO80 AWK80 BGG80 BQC80 BZY80 CJU80 CTQ80 DDM80 DNI80 DXE80 EHA80 EQW80 FAS80 FKO80 FUK80 GEG80 GOC80 GXY80 HHU80 HRQ80 IBM80 ILI80 IVE80 JFA80 JOW80 JYS80 KIO80 KSK80 LCG80 LMC80 LVY80 MFU80 MPQ80 MZM80 NJI80 NTE80 ODA80 OMW80 OWS80 PGO80 PQK80 QAG80 QKC80 QTY80 RDU80 RNQ80 RXM80 SHI80 SRE80 TBA80 TKW80 TUS80 UEO80 UOK80 UYG80 VIC80 VRY80 WBU80 WLQ80 WVM80 E65616 JA65616 SW65616 ACS65616 AMO65616 AWK65616 BGG65616 BQC65616 BZY65616 CJU65616 CTQ65616 DDM65616 DNI65616 DXE65616 EHA65616 EQW65616 FAS65616 FKO65616 FUK65616 GEG65616 GOC65616 GXY65616 HHU65616 HRQ65616 IBM65616 ILI65616 IVE65616 JFA65616 JOW65616 JYS65616 KIO65616 KSK65616 LCG65616 LMC65616 LVY65616 MFU65616 MPQ65616 MZM65616 NJI65616 NTE65616 ODA65616 OMW65616 OWS65616 PGO65616 PQK65616 QAG65616 QKC65616 QTY65616 RDU65616 RNQ65616 RXM65616 SHI65616 SRE65616 TBA65616 TKW65616 TUS65616 UEO65616 UOK65616 UYG65616 VIC65616 VRY65616 WBU65616 WLQ65616 WVM65616 E131152 JA131152 SW131152 ACS131152 AMO131152 AWK131152 BGG131152 BQC131152 BZY131152 CJU131152 CTQ131152 DDM131152 DNI131152 DXE131152 EHA131152 EQW131152 FAS131152 FKO131152 FUK131152 GEG131152 GOC131152 GXY131152 HHU131152 HRQ131152 IBM131152 ILI131152 IVE131152 JFA131152 JOW131152 JYS131152 KIO131152 KSK131152 LCG131152 LMC131152 LVY131152 MFU131152 MPQ131152 MZM131152 NJI131152 NTE131152 ODA131152 OMW131152 OWS131152 PGO131152 PQK131152 QAG131152 QKC131152 QTY131152 RDU131152 RNQ131152 RXM131152 SHI131152 SRE131152 TBA131152 TKW131152 TUS131152 UEO131152 UOK131152 UYG131152 VIC131152 VRY131152 WBU131152 WLQ131152 WVM131152 E196688 JA196688 SW196688 ACS196688 AMO196688 AWK196688 BGG196688 BQC196688 BZY196688 CJU196688 CTQ196688 DDM196688 DNI196688 DXE196688 EHA196688 EQW196688 FAS196688 FKO196688 FUK196688 GEG196688 GOC196688 GXY196688 HHU196688 HRQ196688 IBM196688 ILI196688 IVE196688 JFA196688 JOW196688 JYS196688 KIO196688 KSK196688 LCG196688 LMC196688 LVY196688 MFU196688 MPQ196688 MZM196688 NJI196688 NTE196688 ODA196688 OMW196688 OWS196688 PGO196688 PQK196688 QAG196688 QKC196688 QTY196688 RDU196688 RNQ196688 RXM196688 SHI196688 SRE196688 TBA196688 TKW196688 TUS196688 UEO196688 UOK196688 UYG196688 VIC196688 VRY196688 WBU196688 WLQ196688 WVM196688 E262224 JA262224 SW262224 ACS262224 AMO262224 AWK262224 BGG262224 BQC262224 BZY262224 CJU262224 CTQ262224 DDM262224 DNI262224 DXE262224 EHA262224 EQW262224 FAS262224 FKO262224 FUK262224 GEG262224 GOC262224 GXY262224 HHU262224 HRQ262224 IBM262224 ILI262224 IVE262224 JFA262224 JOW262224 JYS262224 KIO262224 KSK262224 LCG262224 LMC262224 LVY262224 MFU262224 MPQ262224 MZM262224 NJI262224 NTE262224 ODA262224 OMW262224 OWS262224 PGO262224 PQK262224 QAG262224 QKC262224 QTY262224 RDU262224 RNQ262224 RXM262224 SHI262224 SRE262224 TBA262224 TKW262224 TUS262224 UEO262224 UOK262224 UYG262224 VIC262224 VRY262224 WBU262224 WLQ262224 WVM262224 E327760 JA327760 SW327760 ACS327760 AMO327760 AWK327760 BGG327760 BQC327760 BZY327760 CJU327760 CTQ327760 DDM327760 DNI327760 DXE327760 EHA327760 EQW327760 FAS327760 FKO327760 FUK327760 GEG327760 GOC327760 GXY327760 HHU327760 HRQ327760 IBM327760 ILI327760 IVE327760 JFA327760 JOW327760 JYS327760 KIO327760 KSK327760 LCG327760 LMC327760 LVY327760 MFU327760 MPQ327760 MZM327760 NJI327760 NTE327760 ODA327760 OMW327760 OWS327760 PGO327760 PQK327760 QAG327760 QKC327760 QTY327760 RDU327760 RNQ327760 RXM327760 SHI327760 SRE327760 TBA327760 TKW327760 TUS327760 UEO327760 UOK327760 UYG327760 VIC327760 VRY327760 WBU327760 WLQ327760 WVM327760 E393296 JA393296 SW393296 ACS393296 AMO393296 AWK393296 BGG393296 BQC393296 BZY393296 CJU393296 CTQ393296 DDM393296 DNI393296 DXE393296 EHA393296 EQW393296 FAS393296 FKO393296 FUK393296 GEG393296 GOC393296 GXY393296 HHU393296 HRQ393296 IBM393296 ILI393296 IVE393296 JFA393296 JOW393296 JYS393296 KIO393296 KSK393296 LCG393296 LMC393296 LVY393296 MFU393296 MPQ393296 MZM393296 NJI393296 NTE393296 ODA393296 OMW393296 OWS393296 PGO393296 PQK393296 QAG393296 QKC393296 QTY393296 RDU393296 RNQ393296 RXM393296 SHI393296 SRE393296 TBA393296 TKW393296 TUS393296 UEO393296 UOK393296 UYG393296 VIC393296 VRY393296 WBU393296 WLQ393296 WVM393296 E458832 JA458832 SW458832 ACS458832 AMO458832 AWK458832 BGG458832 BQC458832 BZY458832 CJU458832 CTQ458832 DDM458832 DNI458832 DXE458832 EHA458832 EQW458832 FAS458832 FKO458832 FUK458832 GEG458832 GOC458832 GXY458832 HHU458832 HRQ458832 IBM458832 ILI458832 IVE458832 JFA458832 JOW458832 JYS458832 KIO458832 KSK458832 LCG458832 LMC458832 LVY458832 MFU458832 MPQ458832 MZM458832 NJI458832 NTE458832 ODA458832 OMW458832 OWS458832 PGO458832 PQK458832 QAG458832 QKC458832 QTY458832 RDU458832 RNQ458832 RXM458832 SHI458832 SRE458832 TBA458832 TKW458832 TUS458832 UEO458832 UOK458832 UYG458832 VIC458832 VRY458832 WBU458832 WLQ458832 WVM458832 E524368 JA524368 SW524368 ACS524368 AMO524368 AWK524368 BGG524368 BQC524368 BZY524368 CJU524368 CTQ524368 DDM524368 DNI524368 DXE524368 EHA524368 EQW524368 FAS524368 FKO524368 FUK524368 GEG524368 GOC524368 GXY524368 HHU524368 HRQ524368 IBM524368 ILI524368 IVE524368 JFA524368 JOW524368 JYS524368 KIO524368 KSK524368 LCG524368 LMC524368 LVY524368 MFU524368 MPQ524368 MZM524368 NJI524368 NTE524368 ODA524368 OMW524368 OWS524368 PGO524368 PQK524368 QAG524368 QKC524368 QTY524368 RDU524368 RNQ524368 RXM524368 SHI524368 SRE524368 TBA524368 TKW524368 TUS524368 UEO524368 UOK524368 UYG524368 VIC524368 VRY524368 WBU524368 WLQ524368 WVM524368 E589904 JA589904 SW589904 ACS589904 AMO589904 AWK589904 BGG589904 BQC589904 BZY589904 CJU589904 CTQ589904 DDM589904 DNI589904 DXE589904 EHA589904 EQW589904 FAS589904 FKO589904 FUK589904 GEG589904 GOC589904 GXY589904 HHU589904 HRQ589904 IBM589904 ILI589904 IVE589904 JFA589904 JOW589904 JYS589904 KIO589904 KSK589904 LCG589904 LMC589904 LVY589904 MFU589904 MPQ589904 MZM589904 NJI589904 NTE589904 ODA589904 OMW589904 OWS589904 PGO589904 PQK589904 QAG589904 QKC589904 QTY589904 RDU589904 RNQ589904 RXM589904 SHI589904 SRE589904 TBA589904 TKW589904 TUS589904 UEO589904 UOK589904 UYG589904 VIC589904 VRY589904 WBU589904 WLQ589904 WVM589904 E655440 JA655440 SW655440 ACS655440 AMO655440 AWK655440 BGG655440 BQC655440 BZY655440 CJU655440 CTQ655440 DDM655440 DNI655440 DXE655440 EHA655440 EQW655440 FAS655440 FKO655440 FUK655440 GEG655440 GOC655440 GXY655440 HHU655440 HRQ655440 IBM655440 ILI655440 IVE655440 JFA655440 JOW655440 JYS655440 KIO655440 KSK655440 LCG655440 LMC655440 LVY655440 MFU655440 MPQ655440 MZM655440 NJI655440 NTE655440 ODA655440 OMW655440 OWS655440 PGO655440 PQK655440 QAG655440 QKC655440 QTY655440 RDU655440 RNQ655440 RXM655440 SHI655440 SRE655440 TBA655440 TKW655440 TUS655440 UEO655440 UOK655440 UYG655440 VIC655440 VRY655440 WBU655440 WLQ655440 WVM655440 E720976 JA720976 SW720976 ACS720976 AMO720976 AWK720976 BGG720976 BQC720976 BZY720976 CJU720976 CTQ720976 DDM720976 DNI720976 DXE720976 EHA720976 EQW720976 FAS720976 FKO720976 FUK720976 GEG720976 GOC720976 GXY720976 HHU720976 HRQ720976 IBM720976 ILI720976 IVE720976 JFA720976 JOW720976 JYS720976 KIO720976 KSK720976 LCG720976 LMC720976 LVY720976 MFU720976 MPQ720976 MZM720976 NJI720976 NTE720976 ODA720976 OMW720976 OWS720976 PGO720976 PQK720976 QAG720976 QKC720976 QTY720976 RDU720976 RNQ720976 RXM720976 SHI720976 SRE720976 TBA720976 TKW720976 TUS720976 UEO720976 UOK720976 UYG720976 VIC720976 VRY720976 WBU720976 WLQ720976 WVM720976 E786512 JA786512 SW786512 ACS786512 AMO786512 AWK786512 BGG786512 BQC786512 BZY786512 CJU786512 CTQ786512 DDM786512 DNI786512 DXE786512 EHA786512 EQW786512 FAS786512 FKO786512 FUK786512 GEG786512 GOC786512 GXY786512 HHU786512 HRQ786512 IBM786512 ILI786512 IVE786512 JFA786512 JOW786512 JYS786512 KIO786512 KSK786512 LCG786512 LMC786512 LVY786512 MFU786512 MPQ786512 MZM786512 NJI786512 NTE786512 ODA786512 OMW786512 OWS786512 PGO786512 PQK786512 QAG786512 QKC786512 QTY786512 RDU786512 RNQ786512 RXM786512 SHI786512 SRE786512 TBA786512 TKW786512 TUS786512 UEO786512 UOK786512 UYG786512 VIC786512 VRY786512 WBU786512 WLQ786512 WVM786512 E852048 JA852048 SW852048 ACS852048 AMO852048 AWK852048 BGG852048 BQC852048 BZY852048 CJU852048 CTQ852048 DDM852048 DNI852048 DXE852048 EHA852048 EQW852048 FAS852048 FKO852048 FUK852048 GEG852048 GOC852048 GXY852048 HHU852048 HRQ852048 IBM852048 ILI852048 IVE852048 JFA852048 JOW852048 JYS852048 KIO852048 KSK852048 LCG852048 LMC852048 LVY852048 MFU852048 MPQ852048 MZM852048 NJI852048 NTE852048 ODA852048 OMW852048 OWS852048 PGO852048 PQK852048 QAG852048 QKC852048 QTY852048 RDU852048 RNQ852048 RXM852048 SHI852048 SRE852048 TBA852048 TKW852048 TUS852048 UEO852048 UOK852048 UYG852048 VIC852048 VRY852048 WBU852048 WLQ852048 WVM852048 E917584 JA917584 SW917584 ACS917584 AMO917584 AWK917584 BGG917584 BQC917584 BZY917584 CJU917584 CTQ917584 DDM917584 DNI917584 DXE917584 EHA917584 EQW917584 FAS917584 FKO917584 FUK917584 GEG917584 GOC917584 GXY917584 HHU917584 HRQ917584 IBM917584 ILI917584 IVE917584 JFA917584 JOW917584 JYS917584 KIO917584 KSK917584 LCG917584 LMC917584 LVY917584 MFU917584 MPQ917584 MZM917584 NJI917584 NTE917584 ODA917584 OMW917584 OWS917584 PGO917584 PQK917584 QAG917584 QKC917584 QTY917584 RDU917584 RNQ917584 RXM917584 SHI917584 SRE917584 TBA917584 TKW917584 TUS917584 UEO917584 UOK917584 UYG917584 VIC917584 VRY917584 WBU917584 WLQ917584 WVM917584 E983120 JA983120 SW983120 ACS983120 AMO983120 AWK983120 BGG983120 BQC983120 BZY983120 CJU983120 CTQ983120 DDM983120 DNI983120 DXE983120 EHA983120 EQW983120 FAS983120 FKO983120 FUK983120 GEG983120 GOC983120 GXY983120 HHU983120 HRQ983120 IBM983120 ILI983120 IVE983120 JFA983120 JOW983120 JYS983120 KIO983120 KSK983120 LCG983120 LMC983120 LVY983120 MFU983120 MPQ983120 MZM983120 NJI983120 NTE983120 ODA983120 OMW983120 OWS983120 PGO983120 PQK983120 QAG983120 QKC983120 QTY983120 RDU983120 RNQ983120 RXM983120 SHI983120 SRE983120 TBA983120 TKW983120 TUS983120 UEO983120 UOK983120 UYG983120 VIC983120 VRY983120 WBU983120 WLQ983120 WVM983120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N80 JJ80 TF80 ADB80 AMX80 AWT80 BGP80 BQL80 CAH80 CKD80 CTZ80 DDV80 DNR80 DXN80 EHJ80 ERF80 FBB80 FKX80 FUT80 GEP80 GOL80 GYH80 HID80 HRZ80 IBV80 ILR80 IVN80 JFJ80 JPF80 JZB80 KIX80 KST80 LCP80 LML80 LWH80 MGD80 MPZ80 MZV80 NJR80 NTN80 ODJ80 ONF80 OXB80 PGX80 PQT80 QAP80 QKL80 QUH80 RED80 RNZ80 RXV80 SHR80 SRN80 TBJ80 TLF80 TVB80 UEX80 UOT80 UYP80 VIL80 VSH80 WCD80 WLZ80 WVV80 N65616 JJ65616 TF65616 ADB65616 AMX65616 AWT65616 BGP65616 BQL65616 CAH65616 CKD65616 CTZ65616 DDV65616 DNR65616 DXN65616 EHJ65616 ERF65616 FBB65616 FKX65616 FUT65616 GEP65616 GOL65616 GYH65616 HID65616 HRZ65616 IBV65616 ILR65616 IVN65616 JFJ65616 JPF65616 JZB65616 KIX65616 KST65616 LCP65616 LML65616 LWH65616 MGD65616 MPZ65616 MZV65616 NJR65616 NTN65616 ODJ65616 ONF65616 OXB65616 PGX65616 PQT65616 QAP65616 QKL65616 QUH65616 RED65616 RNZ65616 RXV65616 SHR65616 SRN65616 TBJ65616 TLF65616 TVB65616 UEX65616 UOT65616 UYP65616 VIL65616 VSH65616 WCD65616 WLZ65616 WVV65616 N131152 JJ131152 TF131152 ADB131152 AMX131152 AWT131152 BGP131152 BQL131152 CAH131152 CKD131152 CTZ131152 DDV131152 DNR131152 DXN131152 EHJ131152 ERF131152 FBB131152 FKX131152 FUT131152 GEP131152 GOL131152 GYH131152 HID131152 HRZ131152 IBV131152 ILR131152 IVN131152 JFJ131152 JPF131152 JZB131152 KIX131152 KST131152 LCP131152 LML131152 LWH131152 MGD131152 MPZ131152 MZV131152 NJR131152 NTN131152 ODJ131152 ONF131152 OXB131152 PGX131152 PQT131152 QAP131152 QKL131152 QUH131152 RED131152 RNZ131152 RXV131152 SHR131152 SRN131152 TBJ131152 TLF131152 TVB131152 UEX131152 UOT131152 UYP131152 VIL131152 VSH131152 WCD131152 WLZ131152 WVV131152 N196688 JJ196688 TF196688 ADB196688 AMX196688 AWT196688 BGP196688 BQL196688 CAH196688 CKD196688 CTZ196688 DDV196688 DNR196688 DXN196688 EHJ196688 ERF196688 FBB196688 FKX196688 FUT196688 GEP196688 GOL196688 GYH196688 HID196688 HRZ196688 IBV196688 ILR196688 IVN196688 JFJ196688 JPF196688 JZB196688 KIX196688 KST196688 LCP196688 LML196688 LWH196688 MGD196688 MPZ196688 MZV196688 NJR196688 NTN196688 ODJ196688 ONF196688 OXB196688 PGX196688 PQT196688 QAP196688 QKL196688 QUH196688 RED196688 RNZ196688 RXV196688 SHR196688 SRN196688 TBJ196688 TLF196688 TVB196688 UEX196688 UOT196688 UYP196688 VIL196688 VSH196688 WCD196688 WLZ196688 WVV196688 N262224 JJ262224 TF262224 ADB262224 AMX262224 AWT262224 BGP262224 BQL262224 CAH262224 CKD262224 CTZ262224 DDV262224 DNR262224 DXN262224 EHJ262224 ERF262224 FBB262224 FKX262224 FUT262224 GEP262224 GOL262224 GYH262224 HID262224 HRZ262224 IBV262224 ILR262224 IVN262224 JFJ262224 JPF262224 JZB262224 KIX262224 KST262224 LCP262224 LML262224 LWH262224 MGD262224 MPZ262224 MZV262224 NJR262224 NTN262224 ODJ262224 ONF262224 OXB262224 PGX262224 PQT262224 QAP262224 QKL262224 QUH262224 RED262224 RNZ262224 RXV262224 SHR262224 SRN262224 TBJ262224 TLF262224 TVB262224 UEX262224 UOT262224 UYP262224 VIL262224 VSH262224 WCD262224 WLZ262224 WVV262224 N327760 JJ327760 TF327760 ADB327760 AMX327760 AWT327760 BGP327760 BQL327760 CAH327760 CKD327760 CTZ327760 DDV327760 DNR327760 DXN327760 EHJ327760 ERF327760 FBB327760 FKX327760 FUT327760 GEP327760 GOL327760 GYH327760 HID327760 HRZ327760 IBV327760 ILR327760 IVN327760 JFJ327760 JPF327760 JZB327760 KIX327760 KST327760 LCP327760 LML327760 LWH327760 MGD327760 MPZ327760 MZV327760 NJR327760 NTN327760 ODJ327760 ONF327760 OXB327760 PGX327760 PQT327760 QAP327760 QKL327760 QUH327760 RED327760 RNZ327760 RXV327760 SHR327760 SRN327760 TBJ327760 TLF327760 TVB327760 UEX327760 UOT327760 UYP327760 VIL327760 VSH327760 WCD327760 WLZ327760 WVV327760 N393296 JJ393296 TF393296 ADB393296 AMX393296 AWT393296 BGP393296 BQL393296 CAH393296 CKD393296 CTZ393296 DDV393296 DNR393296 DXN393296 EHJ393296 ERF393296 FBB393296 FKX393296 FUT393296 GEP393296 GOL393296 GYH393296 HID393296 HRZ393296 IBV393296 ILR393296 IVN393296 JFJ393296 JPF393296 JZB393296 KIX393296 KST393296 LCP393296 LML393296 LWH393296 MGD393296 MPZ393296 MZV393296 NJR393296 NTN393296 ODJ393296 ONF393296 OXB393296 PGX393296 PQT393296 QAP393296 QKL393296 QUH393296 RED393296 RNZ393296 RXV393296 SHR393296 SRN393296 TBJ393296 TLF393296 TVB393296 UEX393296 UOT393296 UYP393296 VIL393296 VSH393296 WCD393296 WLZ393296 WVV393296 N458832 JJ458832 TF458832 ADB458832 AMX458832 AWT458832 BGP458832 BQL458832 CAH458832 CKD458832 CTZ458832 DDV458832 DNR458832 DXN458832 EHJ458832 ERF458832 FBB458832 FKX458832 FUT458832 GEP458832 GOL458832 GYH458832 HID458832 HRZ458832 IBV458832 ILR458832 IVN458832 JFJ458832 JPF458832 JZB458832 KIX458832 KST458832 LCP458832 LML458832 LWH458832 MGD458832 MPZ458832 MZV458832 NJR458832 NTN458832 ODJ458832 ONF458832 OXB458832 PGX458832 PQT458832 QAP458832 QKL458832 QUH458832 RED458832 RNZ458832 RXV458832 SHR458832 SRN458832 TBJ458832 TLF458832 TVB458832 UEX458832 UOT458832 UYP458832 VIL458832 VSH458832 WCD458832 WLZ458832 WVV458832 N524368 JJ524368 TF524368 ADB524368 AMX524368 AWT524368 BGP524368 BQL524368 CAH524368 CKD524368 CTZ524368 DDV524368 DNR524368 DXN524368 EHJ524368 ERF524368 FBB524368 FKX524368 FUT524368 GEP524368 GOL524368 GYH524368 HID524368 HRZ524368 IBV524368 ILR524368 IVN524368 JFJ524368 JPF524368 JZB524368 KIX524368 KST524368 LCP524368 LML524368 LWH524368 MGD524368 MPZ524368 MZV524368 NJR524368 NTN524368 ODJ524368 ONF524368 OXB524368 PGX524368 PQT524368 QAP524368 QKL524368 QUH524368 RED524368 RNZ524368 RXV524368 SHR524368 SRN524368 TBJ524368 TLF524368 TVB524368 UEX524368 UOT524368 UYP524368 VIL524368 VSH524368 WCD524368 WLZ524368 WVV524368 N589904 JJ589904 TF589904 ADB589904 AMX589904 AWT589904 BGP589904 BQL589904 CAH589904 CKD589904 CTZ589904 DDV589904 DNR589904 DXN589904 EHJ589904 ERF589904 FBB589904 FKX589904 FUT589904 GEP589904 GOL589904 GYH589904 HID589904 HRZ589904 IBV589904 ILR589904 IVN589904 JFJ589904 JPF589904 JZB589904 KIX589904 KST589904 LCP589904 LML589904 LWH589904 MGD589904 MPZ589904 MZV589904 NJR589904 NTN589904 ODJ589904 ONF589904 OXB589904 PGX589904 PQT589904 QAP589904 QKL589904 QUH589904 RED589904 RNZ589904 RXV589904 SHR589904 SRN589904 TBJ589904 TLF589904 TVB589904 UEX589904 UOT589904 UYP589904 VIL589904 VSH589904 WCD589904 WLZ589904 WVV589904 N655440 JJ655440 TF655440 ADB655440 AMX655440 AWT655440 BGP655440 BQL655440 CAH655440 CKD655440 CTZ655440 DDV655440 DNR655440 DXN655440 EHJ655440 ERF655440 FBB655440 FKX655440 FUT655440 GEP655440 GOL655440 GYH655440 HID655440 HRZ655440 IBV655440 ILR655440 IVN655440 JFJ655440 JPF655440 JZB655440 KIX655440 KST655440 LCP655440 LML655440 LWH655440 MGD655440 MPZ655440 MZV655440 NJR655440 NTN655440 ODJ655440 ONF655440 OXB655440 PGX655440 PQT655440 QAP655440 QKL655440 QUH655440 RED655440 RNZ655440 RXV655440 SHR655440 SRN655440 TBJ655440 TLF655440 TVB655440 UEX655440 UOT655440 UYP655440 VIL655440 VSH655440 WCD655440 WLZ655440 WVV655440 N720976 JJ720976 TF720976 ADB720976 AMX720976 AWT720976 BGP720976 BQL720976 CAH720976 CKD720976 CTZ720976 DDV720976 DNR720976 DXN720976 EHJ720976 ERF720976 FBB720976 FKX720976 FUT720976 GEP720976 GOL720976 GYH720976 HID720976 HRZ720976 IBV720976 ILR720976 IVN720976 JFJ720976 JPF720976 JZB720976 KIX720976 KST720976 LCP720976 LML720976 LWH720976 MGD720976 MPZ720976 MZV720976 NJR720976 NTN720976 ODJ720976 ONF720976 OXB720976 PGX720976 PQT720976 QAP720976 QKL720976 QUH720976 RED720976 RNZ720976 RXV720976 SHR720976 SRN720976 TBJ720976 TLF720976 TVB720976 UEX720976 UOT720976 UYP720976 VIL720976 VSH720976 WCD720976 WLZ720976 WVV720976 N786512 JJ786512 TF786512 ADB786512 AMX786512 AWT786512 BGP786512 BQL786512 CAH786512 CKD786512 CTZ786512 DDV786512 DNR786512 DXN786512 EHJ786512 ERF786512 FBB786512 FKX786512 FUT786512 GEP786512 GOL786512 GYH786512 HID786512 HRZ786512 IBV786512 ILR786512 IVN786512 JFJ786512 JPF786512 JZB786512 KIX786512 KST786512 LCP786512 LML786512 LWH786512 MGD786512 MPZ786512 MZV786512 NJR786512 NTN786512 ODJ786512 ONF786512 OXB786512 PGX786512 PQT786512 QAP786512 QKL786512 QUH786512 RED786512 RNZ786512 RXV786512 SHR786512 SRN786512 TBJ786512 TLF786512 TVB786512 UEX786512 UOT786512 UYP786512 VIL786512 VSH786512 WCD786512 WLZ786512 WVV786512 N852048 JJ852048 TF852048 ADB852048 AMX852048 AWT852048 BGP852048 BQL852048 CAH852048 CKD852048 CTZ852048 DDV852048 DNR852048 DXN852048 EHJ852048 ERF852048 FBB852048 FKX852048 FUT852048 GEP852048 GOL852048 GYH852048 HID852048 HRZ852048 IBV852048 ILR852048 IVN852048 JFJ852048 JPF852048 JZB852048 KIX852048 KST852048 LCP852048 LML852048 LWH852048 MGD852048 MPZ852048 MZV852048 NJR852048 NTN852048 ODJ852048 ONF852048 OXB852048 PGX852048 PQT852048 QAP852048 QKL852048 QUH852048 RED852048 RNZ852048 RXV852048 SHR852048 SRN852048 TBJ852048 TLF852048 TVB852048 UEX852048 UOT852048 UYP852048 VIL852048 VSH852048 WCD852048 WLZ852048 WVV852048 N917584 JJ917584 TF917584 ADB917584 AMX917584 AWT917584 BGP917584 BQL917584 CAH917584 CKD917584 CTZ917584 DDV917584 DNR917584 DXN917584 EHJ917584 ERF917584 FBB917584 FKX917584 FUT917584 GEP917584 GOL917584 GYH917584 HID917584 HRZ917584 IBV917584 ILR917584 IVN917584 JFJ917584 JPF917584 JZB917584 KIX917584 KST917584 LCP917584 LML917584 LWH917584 MGD917584 MPZ917584 MZV917584 NJR917584 NTN917584 ODJ917584 ONF917584 OXB917584 PGX917584 PQT917584 QAP917584 QKL917584 QUH917584 RED917584 RNZ917584 RXV917584 SHR917584 SRN917584 TBJ917584 TLF917584 TVB917584 UEX917584 UOT917584 UYP917584 VIL917584 VSH917584 WCD917584 WLZ917584 WVV917584 N983120 JJ983120 TF983120 ADB983120 AMX983120 AWT983120 BGP983120 BQL983120 CAH983120 CKD983120 CTZ983120 DDV983120 DNR983120 DXN983120 EHJ983120 ERF983120 FBB983120 FKX983120 FUT983120 GEP983120 GOL983120 GYH983120 HID983120 HRZ983120 IBV983120 ILR983120 IVN983120 JFJ983120 JPF983120 JZB983120 KIX983120 KST983120 LCP983120 LML983120 LWH983120 MGD983120 MPZ983120 MZV983120 NJR983120 NTN983120 ODJ983120 ONF983120 OXB983120 PGX983120 PQT983120 QAP983120 QKL983120 QUH983120 RED983120 RNZ983120 RXV983120 SHR983120 SRN983120 TBJ983120 TLF983120 TVB983120 UEX983120 UOT983120 UYP983120 VIL983120 VSH983120 WCD983120 WLZ983120 WVV983120 E82:E85 JA82:JA85 SW82:SW85 ACS82:ACS85 AMO82:AMO85 AWK82:AWK85 BGG82:BGG85 BQC82:BQC85 BZY82:BZY85 CJU82:CJU85 CTQ82:CTQ85 DDM82:DDM85 DNI82:DNI85 DXE82:DXE85 EHA82:EHA85 EQW82:EQW85 FAS82:FAS85 FKO82:FKO85 FUK82:FUK85 GEG82:GEG85 GOC82:GOC85 GXY82:GXY85 HHU82:HHU85 HRQ82:HRQ85 IBM82:IBM85 ILI82:ILI85 IVE82:IVE85 JFA82:JFA85 JOW82:JOW85 JYS82:JYS85 KIO82:KIO85 KSK82:KSK85 LCG82:LCG85 LMC82:LMC85 LVY82:LVY85 MFU82:MFU85 MPQ82:MPQ85 MZM82:MZM85 NJI82:NJI85 NTE82:NTE85 ODA82:ODA85 OMW82:OMW85 OWS82:OWS85 PGO82:PGO85 PQK82:PQK85 QAG82:QAG85 QKC82:QKC85 QTY82:QTY85 RDU82:RDU85 RNQ82:RNQ85 RXM82:RXM85 SHI82:SHI85 SRE82:SRE85 TBA82:TBA85 TKW82:TKW85 TUS82:TUS85 UEO82:UEO85 UOK82:UOK85 UYG82:UYG85 VIC82:VIC85 VRY82:VRY85 WBU82:WBU85 WLQ82:WLQ85 WVM82:WVM85 E65618:E65621 JA65618:JA65621 SW65618:SW65621 ACS65618:ACS65621 AMO65618:AMO65621 AWK65618:AWK65621 BGG65618:BGG65621 BQC65618:BQC65621 BZY65618:BZY65621 CJU65618:CJU65621 CTQ65618:CTQ65621 DDM65618:DDM65621 DNI65618:DNI65621 DXE65618:DXE65621 EHA65618:EHA65621 EQW65618:EQW65621 FAS65618:FAS65621 FKO65618:FKO65621 FUK65618:FUK65621 GEG65618:GEG65621 GOC65618:GOC65621 GXY65618:GXY65621 HHU65618:HHU65621 HRQ65618:HRQ65621 IBM65618:IBM65621 ILI65618:ILI65621 IVE65618:IVE65621 JFA65618:JFA65621 JOW65618:JOW65621 JYS65618:JYS65621 KIO65618:KIO65621 KSK65618:KSK65621 LCG65618:LCG65621 LMC65618:LMC65621 LVY65618:LVY65621 MFU65618:MFU65621 MPQ65618:MPQ65621 MZM65618:MZM65621 NJI65618:NJI65621 NTE65618:NTE65621 ODA65618:ODA65621 OMW65618:OMW65621 OWS65618:OWS65621 PGO65618:PGO65621 PQK65618:PQK65621 QAG65618:QAG65621 QKC65618:QKC65621 QTY65618:QTY65621 RDU65618:RDU65621 RNQ65618:RNQ65621 RXM65618:RXM65621 SHI65618:SHI65621 SRE65618:SRE65621 TBA65618:TBA65621 TKW65618:TKW65621 TUS65618:TUS65621 UEO65618:UEO65621 UOK65618:UOK65621 UYG65618:UYG65621 VIC65618:VIC65621 VRY65618:VRY65621 WBU65618:WBU65621 WLQ65618:WLQ65621 WVM65618:WVM65621 E131154:E131157 JA131154:JA131157 SW131154:SW131157 ACS131154:ACS131157 AMO131154:AMO131157 AWK131154:AWK131157 BGG131154:BGG131157 BQC131154:BQC131157 BZY131154:BZY131157 CJU131154:CJU131157 CTQ131154:CTQ131157 DDM131154:DDM131157 DNI131154:DNI131157 DXE131154:DXE131157 EHA131154:EHA131157 EQW131154:EQW131157 FAS131154:FAS131157 FKO131154:FKO131157 FUK131154:FUK131157 GEG131154:GEG131157 GOC131154:GOC131157 GXY131154:GXY131157 HHU131154:HHU131157 HRQ131154:HRQ131157 IBM131154:IBM131157 ILI131154:ILI131157 IVE131154:IVE131157 JFA131154:JFA131157 JOW131154:JOW131157 JYS131154:JYS131157 KIO131154:KIO131157 KSK131154:KSK131157 LCG131154:LCG131157 LMC131154:LMC131157 LVY131154:LVY131157 MFU131154:MFU131157 MPQ131154:MPQ131157 MZM131154:MZM131157 NJI131154:NJI131157 NTE131154:NTE131157 ODA131154:ODA131157 OMW131154:OMW131157 OWS131154:OWS131157 PGO131154:PGO131157 PQK131154:PQK131157 QAG131154:QAG131157 QKC131154:QKC131157 QTY131154:QTY131157 RDU131154:RDU131157 RNQ131154:RNQ131157 RXM131154:RXM131157 SHI131154:SHI131157 SRE131154:SRE131157 TBA131154:TBA131157 TKW131154:TKW131157 TUS131154:TUS131157 UEO131154:UEO131157 UOK131154:UOK131157 UYG131154:UYG131157 VIC131154:VIC131157 VRY131154:VRY131157 WBU131154:WBU131157 WLQ131154:WLQ131157 WVM131154:WVM131157 E196690:E196693 JA196690:JA196693 SW196690:SW196693 ACS196690:ACS196693 AMO196690:AMO196693 AWK196690:AWK196693 BGG196690:BGG196693 BQC196690:BQC196693 BZY196690:BZY196693 CJU196690:CJU196693 CTQ196690:CTQ196693 DDM196690:DDM196693 DNI196690:DNI196693 DXE196690:DXE196693 EHA196690:EHA196693 EQW196690:EQW196693 FAS196690:FAS196693 FKO196690:FKO196693 FUK196690:FUK196693 GEG196690:GEG196693 GOC196690:GOC196693 GXY196690:GXY196693 HHU196690:HHU196693 HRQ196690:HRQ196693 IBM196690:IBM196693 ILI196690:ILI196693 IVE196690:IVE196693 JFA196690:JFA196693 JOW196690:JOW196693 JYS196690:JYS196693 KIO196690:KIO196693 KSK196690:KSK196693 LCG196690:LCG196693 LMC196690:LMC196693 LVY196690:LVY196693 MFU196690:MFU196693 MPQ196690:MPQ196693 MZM196690:MZM196693 NJI196690:NJI196693 NTE196690:NTE196693 ODA196690:ODA196693 OMW196690:OMW196693 OWS196690:OWS196693 PGO196690:PGO196693 PQK196690:PQK196693 QAG196690:QAG196693 QKC196690:QKC196693 QTY196690:QTY196693 RDU196690:RDU196693 RNQ196690:RNQ196693 RXM196690:RXM196693 SHI196690:SHI196693 SRE196690:SRE196693 TBA196690:TBA196693 TKW196690:TKW196693 TUS196690:TUS196693 UEO196690:UEO196693 UOK196690:UOK196693 UYG196690:UYG196693 VIC196690:VIC196693 VRY196690:VRY196693 WBU196690:WBU196693 WLQ196690:WLQ196693 WVM196690:WVM196693 E262226:E262229 JA262226:JA262229 SW262226:SW262229 ACS262226:ACS262229 AMO262226:AMO262229 AWK262226:AWK262229 BGG262226:BGG262229 BQC262226:BQC262229 BZY262226:BZY262229 CJU262226:CJU262229 CTQ262226:CTQ262229 DDM262226:DDM262229 DNI262226:DNI262229 DXE262226:DXE262229 EHA262226:EHA262229 EQW262226:EQW262229 FAS262226:FAS262229 FKO262226:FKO262229 FUK262226:FUK262229 GEG262226:GEG262229 GOC262226:GOC262229 GXY262226:GXY262229 HHU262226:HHU262229 HRQ262226:HRQ262229 IBM262226:IBM262229 ILI262226:ILI262229 IVE262226:IVE262229 JFA262226:JFA262229 JOW262226:JOW262229 JYS262226:JYS262229 KIO262226:KIO262229 KSK262226:KSK262229 LCG262226:LCG262229 LMC262226:LMC262229 LVY262226:LVY262229 MFU262226:MFU262229 MPQ262226:MPQ262229 MZM262226:MZM262229 NJI262226:NJI262229 NTE262226:NTE262229 ODA262226:ODA262229 OMW262226:OMW262229 OWS262226:OWS262229 PGO262226:PGO262229 PQK262226:PQK262229 QAG262226:QAG262229 QKC262226:QKC262229 QTY262226:QTY262229 RDU262226:RDU262229 RNQ262226:RNQ262229 RXM262226:RXM262229 SHI262226:SHI262229 SRE262226:SRE262229 TBA262226:TBA262229 TKW262226:TKW262229 TUS262226:TUS262229 UEO262226:UEO262229 UOK262226:UOK262229 UYG262226:UYG262229 VIC262226:VIC262229 VRY262226:VRY262229 WBU262226:WBU262229 WLQ262226:WLQ262229 WVM262226:WVM262229 E327762:E327765 JA327762:JA327765 SW327762:SW327765 ACS327762:ACS327765 AMO327762:AMO327765 AWK327762:AWK327765 BGG327762:BGG327765 BQC327762:BQC327765 BZY327762:BZY327765 CJU327762:CJU327765 CTQ327762:CTQ327765 DDM327762:DDM327765 DNI327762:DNI327765 DXE327762:DXE327765 EHA327762:EHA327765 EQW327762:EQW327765 FAS327762:FAS327765 FKO327762:FKO327765 FUK327762:FUK327765 GEG327762:GEG327765 GOC327762:GOC327765 GXY327762:GXY327765 HHU327762:HHU327765 HRQ327762:HRQ327765 IBM327762:IBM327765 ILI327762:ILI327765 IVE327762:IVE327765 JFA327762:JFA327765 JOW327762:JOW327765 JYS327762:JYS327765 KIO327762:KIO327765 KSK327762:KSK327765 LCG327762:LCG327765 LMC327762:LMC327765 LVY327762:LVY327765 MFU327762:MFU327765 MPQ327762:MPQ327765 MZM327762:MZM327765 NJI327762:NJI327765 NTE327762:NTE327765 ODA327762:ODA327765 OMW327762:OMW327765 OWS327762:OWS327765 PGO327762:PGO327765 PQK327762:PQK327765 QAG327762:QAG327765 QKC327762:QKC327765 QTY327762:QTY327765 RDU327762:RDU327765 RNQ327762:RNQ327765 RXM327762:RXM327765 SHI327762:SHI327765 SRE327762:SRE327765 TBA327762:TBA327765 TKW327762:TKW327765 TUS327762:TUS327765 UEO327762:UEO327765 UOK327762:UOK327765 UYG327762:UYG327765 VIC327762:VIC327765 VRY327762:VRY327765 WBU327762:WBU327765 WLQ327762:WLQ327765 WVM327762:WVM327765 E393298:E393301 JA393298:JA393301 SW393298:SW393301 ACS393298:ACS393301 AMO393298:AMO393301 AWK393298:AWK393301 BGG393298:BGG393301 BQC393298:BQC393301 BZY393298:BZY393301 CJU393298:CJU393301 CTQ393298:CTQ393301 DDM393298:DDM393301 DNI393298:DNI393301 DXE393298:DXE393301 EHA393298:EHA393301 EQW393298:EQW393301 FAS393298:FAS393301 FKO393298:FKO393301 FUK393298:FUK393301 GEG393298:GEG393301 GOC393298:GOC393301 GXY393298:GXY393301 HHU393298:HHU393301 HRQ393298:HRQ393301 IBM393298:IBM393301 ILI393298:ILI393301 IVE393298:IVE393301 JFA393298:JFA393301 JOW393298:JOW393301 JYS393298:JYS393301 KIO393298:KIO393301 KSK393298:KSK393301 LCG393298:LCG393301 LMC393298:LMC393301 LVY393298:LVY393301 MFU393298:MFU393301 MPQ393298:MPQ393301 MZM393298:MZM393301 NJI393298:NJI393301 NTE393298:NTE393301 ODA393298:ODA393301 OMW393298:OMW393301 OWS393298:OWS393301 PGO393298:PGO393301 PQK393298:PQK393301 QAG393298:QAG393301 QKC393298:QKC393301 QTY393298:QTY393301 RDU393298:RDU393301 RNQ393298:RNQ393301 RXM393298:RXM393301 SHI393298:SHI393301 SRE393298:SRE393301 TBA393298:TBA393301 TKW393298:TKW393301 TUS393298:TUS393301 UEO393298:UEO393301 UOK393298:UOK393301 UYG393298:UYG393301 VIC393298:VIC393301 VRY393298:VRY393301 WBU393298:WBU393301 WLQ393298:WLQ393301 WVM393298:WVM393301 E458834:E458837 JA458834:JA458837 SW458834:SW458837 ACS458834:ACS458837 AMO458834:AMO458837 AWK458834:AWK458837 BGG458834:BGG458837 BQC458834:BQC458837 BZY458834:BZY458837 CJU458834:CJU458837 CTQ458834:CTQ458837 DDM458834:DDM458837 DNI458834:DNI458837 DXE458834:DXE458837 EHA458834:EHA458837 EQW458834:EQW458837 FAS458834:FAS458837 FKO458834:FKO458837 FUK458834:FUK458837 GEG458834:GEG458837 GOC458834:GOC458837 GXY458834:GXY458837 HHU458834:HHU458837 HRQ458834:HRQ458837 IBM458834:IBM458837 ILI458834:ILI458837 IVE458834:IVE458837 JFA458834:JFA458837 JOW458834:JOW458837 JYS458834:JYS458837 KIO458834:KIO458837 KSK458834:KSK458837 LCG458834:LCG458837 LMC458834:LMC458837 LVY458834:LVY458837 MFU458834:MFU458837 MPQ458834:MPQ458837 MZM458834:MZM458837 NJI458834:NJI458837 NTE458834:NTE458837 ODA458834:ODA458837 OMW458834:OMW458837 OWS458834:OWS458837 PGO458834:PGO458837 PQK458834:PQK458837 QAG458834:QAG458837 QKC458834:QKC458837 QTY458834:QTY458837 RDU458834:RDU458837 RNQ458834:RNQ458837 RXM458834:RXM458837 SHI458834:SHI458837 SRE458834:SRE458837 TBA458834:TBA458837 TKW458834:TKW458837 TUS458834:TUS458837 UEO458834:UEO458837 UOK458834:UOK458837 UYG458834:UYG458837 VIC458834:VIC458837 VRY458834:VRY458837 WBU458834:WBU458837 WLQ458834:WLQ458837 WVM458834:WVM458837 E524370:E524373 JA524370:JA524373 SW524370:SW524373 ACS524370:ACS524373 AMO524370:AMO524373 AWK524370:AWK524373 BGG524370:BGG524373 BQC524370:BQC524373 BZY524370:BZY524373 CJU524370:CJU524373 CTQ524370:CTQ524373 DDM524370:DDM524373 DNI524370:DNI524373 DXE524370:DXE524373 EHA524370:EHA524373 EQW524370:EQW524373 FAS524370:FAS524373 FKO524370:FKO524373 FUK524370:FUK524373 GEG524370:GEG524373 GOC524370:GOC524373 GXY524370:GXY524373 HHU524370:HHU524373 HRQ524370:HRQ524373 IBM524370:IBM524373 ILI524370:ILI524373 IVE524370:IVE524373 JFA524370:JFA524373 JOW524370:JOW524373 JYS524370:JYS524373 KIO524370:KIO524373 KSK524370:KSK524373 LCG524370:LCG524373 LMC524370:LMC524373 LVY524370:LVY524373 MFU524370:MFU524373 MPQ524370:MPQ524373 MZM524370:MZM524373 NJI524370:NJI524373 NTE524370:NTE524373 ODA524370:ODA524373 OMW524370:OMW524373 OWS524370:OWS524373 PGO524370:PGO524373 PQK524370:PQK524373 QAG524370:QAG524373 QKC524370:QKC524373 QTY524370:QTY524373 RDU524370:RDU524373 RNQ524370:RNQ524373 RXM524370:RXM524373 SHI524370:SHI524373 SRE524370:SRE524373 TBA524370:TBA524373 TKW524370:TKW524373 TUS524370:TUS524373 UEO524370:UEO524373 UOK524370:UOK524373 UYG524370:UYG524373 VIC524370:VIC524373 VRY524370:VRY524373 WBU524370:WBU524373 WLQ524370:WLQ524373 WVM524370:WVM524373 E589906:E589909 JA589906:JA589909 SW589906:SW589909 ACS589906:ACS589909 AMO589906:AMO589909 AWK589906:AWK589909 BGG589906:BGG589909 BQC589906:BQC589909 BZY589906:BZY589909 CJU589906:CJU589909 CTQ589906:CTQ589909 DDM589906:DDM589909 DNI589906:DNI589909 DXE589906:DXE589909 EHA589906:EHA589909 EQW589906:EQW589909 FAS589906:FAS589909 FKO589906:FKO589909 FUK589906:FUK589909 GEG589906:GEG589909 GOC589906:GOC589909 GXY589906:GXY589909 HHU589906:HHU589909 HRQ589906:HRQ589909 IBM589906:IBM589909 ILI589906:ILI589909 IVE589906:IVE589909 JFA589906:JFA589909 JOW589906:JOW589909 JYS589906:JYS589909 KIO589906:KIO589909 KSK589906:KSK589909 LCG589906:LCG589909 LMC589906:LMC589909 LVY589906:LVY589909 MFU589906:MFU589909 MPQ589906:MPQ589909 MZM589906:MZM589909 NJI589906:NJI589909 NTE589906:NTE589909 ODA589906:ODA589909 OMW589906:OMW589909 OWS589906:OWS589909 PGO589906:PGO589909 PQK589906:PQK589909 QAG589906:QAG589909 QKC589906:QKC589909 QTY589906:QTY589909 RDU589906:RDU589909 RNQ589906:RNQ589909 RXM589906:RXM589909 SHI589906:SHI589909 SRE589906:SRE589909 TBA589906:TBA589909 TKW589906:TKW589909 TUS589906:TUS589909 UEO589906:UEO589909 UOK589906:UOK589909 UYG589906:UYG589909 VIC589906:VIC589909 VRY589906:VRY589909 WBU589906:WBU589909 WLQ589906:WLQ589909 WVM589906:WVM589909 E655442:E655445 JA655442:JA655445 SW655442:SW655445 ACS655442:ACS655445 AMO655442:AMO655445 AWK655442:AWK655445 BGG655442:BGG655445 BQC655442:BQC655445 BZY655442:BZY655445 CJU655442:CJU655445 CTQ655442:CTQ655445 DDM655442:DDM655445 DNI655442:DNI655445 DXE655442:DXE655445 EHA655442:EHA655445 EQW655442:EQW655445 FAS655442:FAS655445 FKO655442:FKO655445 FUK655442:FUK655445 GEG655442:GEG655445 GOC655442:GOC655445 GXY655442:GXY655445 HHU655442:HHU655445 HRQ655442:HRQ655445 IBM655442:IBM655445 ILI655442:ILI655445 IVE655442:IVE655445 JFA655442:JFA655445 JOW655442:JOW655445 JYS655442:JYS655445 KIO655442:KIO655445 KSK655442:KSK655445 LCG655442:LCG655445 LMC655442:LMC655445 LVY655442:LVY655445 MFU655442:MFU655445 MPQ655442:MPQ655445 MZM655442:MZM655445 NJI655442:NJI655445 NTE655442:NTE655445 ODA655442:ODA655445 OMW655442:OMW655445 OWS655442:OWS655445 PGO655442:PGO655445 PQK655442:PQK655445 QAG655442:QAG655445 QKC655442:QKC655445 QTY655442:QTY655445 RDU655442:RDU655445 RNQ655442:RNQ655445 RXM655442:RXM655445 SHI655442:SHI655445 SRE655442:SRE655445 TBA655442:TBA655445 TKW655442:TKW655445 TUS655442:TUS655445 UEO655442:UEO655445 UOK655442:UOK655445 UYG655442:UYG655445 VIC655442:VIC655445 VRY655442:VRY655445 WBU655442:WBU655445 WLQ655442:WLQ655445 WVM655442:WVM655445 E720978:E720981 JA720978:JA720981 SW720978:SW720981 ACS720978:ACS720981 AMO720978:AMO720981 AWK720978:AWK720981 BGG720978:BGG720981 BQC720978:BQC720981 BZY720978:BZY720981 CJU720978:CJU720981 CTQ720978:CTQ720981 DDM720978:DDM720981 DNI720978:DNI720981 DXE720978:DXE720981 EHA720978:EHA720981 EQW720978:EQW720981 FAS720978:FAS720981 FKO720978:FKO720981 FUK720978:FUK720981 GEG720978:GEG720981 GOC720978:GOC720981 GXY720978:GXY720981 HHU720978:HHU720981 HRQ720978:HRQ720981 IBM720978:IBM720981 ILI720978:ILI720981 IVE720978:IVE720981 JFA720978:JFA720981 JOW720978:JOW720981 JYS720978:JYS720981 KIO720978:KIO720981 KSK720978:KSK720981 LCG720978:LCG720981 LMC720978:LMC720981 LVY720978:LVY720981 MFU720978:MFU720981 MPQ720978:MPQ720981 MZM720978:MZM720981 NJI720978:NJI720981 NTE720978:NTE720981 ODA720978:ODA720981 OMW720978:OMW720981 OWS720978:OWS720981 PGO720978:PGO720981 PQK720978:PQK720981 QAG720978:QAG720981 QKC720978:QKC720981 QTY720978:QTY720981 RDU720978:RDU720981 RNQ720978:RNQ720981 RXM720978:RXM720981 SHI720978:SHI720981 SRE720978:SRE720981 TBA720978:TBA720981 TKW720978:TKW720981 TUS720978:TUS720981 UEO720978:UEO720981 UOK720978:UOK720981 UYG720978:UYG720981 VIC720978:VIC720981 VRY720978:VRY720981 WBU720978:WBU720981 WLQ720978:WLQ720981 WVM720978:WVM720981 E786514:E786517 JA786514:JA786517 SW786514:SW786517 ACS786514:ACS786517 AMO786514:AMO786517 AWK786514:AWK786517 BGG786514:BGG786517 BQC786514:BQC786517 BZY786514:BZY786517 CJU786514:CJU786517 CTQ786514:CTQ786517 DDM786514:DDM786517 DNI786514:DNI786517 DXE786514:DXE786517 EHA786514:EHA786517 EQW786514:EQW786517 FAS786514:FAS786517 FKO786514:FKO786517 FUK786514:FUK786517 GEG786514:GEG786517 GOC786514:GOC786517 GXY786514:GXY786517 HHU786514:HHU786517 HRQ786514:HRQ786517 IBM786514:IBM786517 ILI786514:ILI786517 IVE786514:IVE786517 JFA786514:JFA786517 JOW786514:JOW786517 JYS786514:JYS786517 KIO786514:KIO786517 KSK786514:KSK786517 LCG786514:LCG786517 LMC786514:LMC786517 LVY786514:LVY786517 MFU786514:MFU786517 MPQ786514:MPQ786517 MZM786514:MZM786517 NJI786514:NJI786517 NTE786514:NTE786517 ODA786514:ODA786517 OMW786514:OMW786517 OWS786514:OWS786517 PGO786514:PGO786517 PQK786514:PQK786517 QAG786514:QAG786517 QKC786514:QKC786517 QTY786514:QTY786517 RDU786514:RDU786517 RNQ786514:RNQ786517 RXM786514:RXM786517 SHI786514:SHI786517 SRE786514:SRE786517 TBA786514:TBA786517 TKW786514:TKW786517 TUS786514:TUS786517 UEO786514:UEO786517 UOK786514:UOK786517 UYG786514:UYG786517 VIC786514:VIC786517 VRY786514:VRY786517 WBU786514:WBU786517 WLQ786514:WLQ786517 WVM786514:WVM786517 E852050:E852053 JA852050:JA852053 SW852050:SW852053 ACS852050:ACS852053 AMO852050:AMO852053 AWK852050:AWK852053 BGG852050:BGG852053 BQC852050:BQC852053 BZY852050:BZY852053 CJU852050:CJU852053 CTQ852050:CTQ852053 DDM852050:DDM852053 DNI852050:DNI852053 DXE852050:DXE852053 EHA852050:EHA852053 EQW852050:EQW852053 FAS852050:FAS852053 FKO852050:FKO852053 FUK852050:FUK852053 GEG852050:GEG852053 GOC852050:GOC852053 GXY852050:GXY852053 HHU852050:HHU852053 HRQ852050:HRQ852053 IBM852050:IBM852053 ILI852050:ILI852053 IVE852050:IVE852053 JFA852050:JFA852053 JOW852050:JOW852053 JYS852050:JYS852053 KIO852050:KIO852053 KSK852050:KSK852053 LCG852050:LCG852053 LMC852050:LMC852053 LVY852050:LVY852053 MFU852050:MFU852053 MPQ852050:MPQ852053 MZM852050:MZM852053 NJI852050:NJI852053 NTE852050:NTE852053 ODA852050:ODA852053 OMW852050:OMW852053 OWS852050:OWS852053 PGO852050:PGO852053 PQK852050:PQK852053 QAG852050:QAG852053 QKC852050:QKC852053 QTY852050:QTY852053 RDU852050:RDU852053 RNQ852050:RNQ852053 RXM852050:RXM852053 SHI852050:SHI852053 SRE852050:SRE852053 TBA852050:TBA852053 TKW852050:TKW852053 TUS852050:TUS852053 UEO852050:UEO852053 UOK852050:UOK852053 UYG852050:UYG852053 VIC852050:VIC852053 VRY852050:VRY852053 WBU852050:WBU852053 WLQ852050:WLQ852053 WVM852050:WVM852053 E917586:E917589 JA917586:JA917589 SW917586:SW917589 ACS917586:ACS917589 AMO917586:AMO917589 AWK917586:AWK917589 BGG917586:BGG917589 BQC917586:BQC917589 BZY917586:BZY917589 CJU917586:CJU917589 CTQ917586:CTQ917589 DDM917586:DDM917589 DNI917586:DNI917589 DXE917586:DXE917589 EHA917586:EHA917589 EQW917586:EQW917589 FAS917586:FAS917589 FKO917586:FKO917589 FUK917586:FUK917589 GEG917586:GEG917589 GOC917586:GOC917589 GXY917586:GXY917589 HHU917586:HHU917589 HRQ917586:HRQ917589 IBM917586:IBM917589 ILI917586:ILI917589 IVE917586:IVE917589 JFA917586:JFA917589 JOW917586:JOW917589 JYS917586:JYS917589 KIO917586:KIO917589 KSK917586:KSK917589 LCG917586:LCG917589 LMC917586:LMC917589 LVY917586:LVY917589 MFU917586:MFU917589 MPQ917586:MPQ917589 MZM917586:MZM917589 NJI917586:NJI917589 NTE917586:NTE917589 ODA917586:ODA917589 OMW917586:OMW917589 OWS917586:OWS917589 PGO917586:PGO917589 PQK917586:PQK917589 QAG917586:QAG917589 QKC917586:QKC917589 QTY917586:QTY917589 RDU917586:RDU917589 RNQ917586:RNQ917589 RXM917586:RXM917589 SHI917586:SHI917589 SRE917586:SRE917589 TBA917586:TBA917589 TKW917586:TKW917589 TUS917586:TUS917589 UEO917586:UEO917589 UOK917586:UOK917589 UYG917586:UYG917589 VIC917586:VIC917589 VRY917586:VRY917589 WBU917586:WBU917589 WLQ917586:WLQ917589 WVM917586:WVM917589 E983122:E983125 JA983122:JA983125 SW983122:SW983125 ACS983122:ACS983125 AMO983122:AMO983125 AWK983122:AWK983125 BGG983122:BGG983125 BQC983122:BQC983125 BZY983122:BZY983125 CJU983122:CJU983125 CTQ983122:CTQ983125 DDM983122:DDM983125 DNI983122:DNI983125 DXE983122:DXE983125 EHA983122:EHA983125 EQW983122:EQW983125 FAS983122:FAS983125 FKO983122:FKO983125 FUK983122:FUK983125 GEG983122:GEG983125 GOC983122:GOC983125 GXY983122:GXY983125 HHU983122:HHU983125 HRQ983122:HRQ983125 IBM983122:IBM983125 ILI983122:ILI983125 IVE983122:IVE983125 JFA983122:JFA983125 JOW983122:JOW983125 JYS983122:JYS983125 KIO983122:KIO983125 KSK983122:KSK983125 LCG983122:LCG983125 LMC983122:LMC983125 LVY983122:LVY983125 MFU983122:MFU983125 MPQ983122:MPQ983125 MZM983122:MZM983125 NJI983122:NJI983125 NTE983122:NTE983125 ODA983122:ODA983125 OMW983122:OMW983125 OWS983122:OWS983125 PGO983122:PGO983125 PQK983122:PQK983125 QAG983122:QAG983125 QKC983122:QKC983125 QTY983122:QTY983125 RDU983122:RDU983125 RNQ983122:RNQ983125 RXM983122:RXM983125 SHI983122:SHI983125 SRE983122:SRE983125 TBA983122:TBA983125 TKW983122:TKW983125 TUS983122:TUS983125 UEO983122:UEO983125 UOK983122:UOK983125 UYG983122:UYG983125 VIC983122:VIC983125 VRY983122:VRY983125 WBU983122:WBU983125 WLQ983122:WLQ983125 WVM983122:WVM983125 K82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WVS82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N84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N65620 JJ65620 TF65620 ADB65620 AMX65620 AWT65620 BGP65620 BQL65620 CAH65620 CKD65620 CTZ65620 DDV65620 DNR65620 DXN65620 EHJ65620 ERF65620 FBB65620 FKX65620 FUT65620 GEP65620 GOL65620 GYH65620 HID65620 HRZ65620 IBV65620 ILR65620 IVN65620 JFJ65620 JPF65620 JZB65620 KIX65620 KST65620 LCP65620 LML65620 LWH65620 MGD65620 MPZ65620 MZV65620 NJR65620 NTN65620 ODJ65620 ONF65620 OXB65620 PGX65620 PQT65620 QAP65620 QKL65620 QUH65620 RED65620 RNZ65620 RXV65620 SHR65620 SRN65620 TBJ65620 TLF65620 TVB65620 UEX65620 UOT65620 UYP65620 VIL65620 VSH65620 WCD65620 WLZ65620 WVV65620 N131156 JJ131156 TF131156 ADB131156 AMX131156 AWT131156 BGP131156 BQL131156 CAH131156 CKD131156 CTZ131156 DDV131156 DNR131156 DXN131156 EHJ131156 ERF131156 FBB131156 FKX131156 FUT131156 GEP131156 GOL131156 GYH131156 HID131156 HRZ131156 IBV131156 ILR131156 IVN131156 JFJ131156 JPF131156 JZB131156 KIX131156 KST131156 LCP131156 LML131156 LWH131156 MGD131156 MPZ131156 MZV131156 NJR131156 NTN131156 ODJ131156 ONF131156 OXB131156 PGX131156 PQT131156 QAP131156 QKL131156 QUH131156 RED131156 RNZ131156 RXV131156 SHR131156 SRN131156 TBJ131156 TLF131156 TVB131156 UEX131156 UOT131156 UYP131156 VIL131156 VSH131156 WCD131156 WLZ131156 WVV131156 N196692 JJ196692 TF196692 ADB196692 AMX196692 AWT196692 BGP196692 BQL196692 CAH196692 CKD196692 CTZ196692 DDV196692 DNR196692 DXN196692 EHJ196692 ERF196692 FBB196692 FKX196692 FUT196692 GEP196692 GOL196692 GYH196692 HID196692 HRZ196692 IBV196692 ILR196692 IVN196692 JFJ196692 JPF196692 JZB196692 KIX196692 KST196692 LCP196692 LML196692 LWH196692 MGD196692 MPZ196692 MZV196692 NJR196692 NTN196692 ODJ196692 ONF196692 OXB196692 PGX196692 PQT196692 QAP196692 QKL196692 QUH196692 RED196692 RNZ196692 RXV196692 SHR196692 SRN196692 TBJ196692 TLF196692 TVB196692 UEX196692 UOT196692 UYP196692 VIL196692 VSH196692 WCD196692 WLZ196692 WVV196692 N262228 JJ262228 TF262228 ADB262228 AMX262228 AWT262228 BGP262228 BQL262228 CAH262228 CKD262228 CTZ262228 DDV262228 DNR262228 DXN262228 EHJ262228 ERF262228 FBB262228 FKX262228 FUT262228 GEP262228 GOL262228 GYH262228 HID262228 HRZ262228 IBV262228 ILR262228 IVN262228 JFJ262228 JPF262228 JZB262228 KIX262228 KST262228 LCP262228 LML262228 LWH262228 MGD262228 MPZ262228 MZV262228 NJR262228 NTN262228 ODJ262228 ONF262228 OXB262228 PGX262228 PQT262228 QAP262228 QKL262228 QUH262228 RED262228 RNZ262228 RXV262228 SHR262228 SRN262228 TBJ262228 TLF262228 TVB262228 UEX262228 UOT262228 UYP262228 VIL262228 VSH262228 WCD262228 WLZ262228 WVV262228 N327764 JJ327764 TF327764 ADB327764 AMX327764 AWT327764 BGP327764 BQL327764 CAH327764 CKD327764 CTZ327764 DDV327764 DNR327764 DXN327764 EHJ327764 ERF327764 FBB327764 FKX327764 FUT327764 GEP327764 GOL327764 GYH327764 HID327764 HRZ327764 IBV327764 ILR327764 IVN327764 JFJ327764 JPF327764 JZB327764 KIX327764 KST327764 LCP327764 LML327764 LWH327764 MGD327764 MPZ327764 MZV327764 NJR327764 NTN327764 ODJ327764 ONF327764 OXB327764 PGX327764 PQT327764 QAP327764 QKL327764 QUH327764 RED327764 RNZ327764 RXV327764 SHR327764 SRN327764 TBJ327764 TLF327764 TVB327764 UEX327764 UOT327764 UYP327764 VIL327764 VSH327764 WCD327764 WLZ327764 WVV327764 N393300 JJ393300 TF393300 ADB393300 AMX393300 AWT393300 BGP393300 BQL393300 CAH393300 CKD393300 CTZ393300 DDV393300 DNR393300 DXN393300 EHJ393300 ERF393300 FBB393300 FKX393300 FUT393300 GEP393300 GOL393300 GYH393300 HID393300 HRZ393300 IBV393300 ILR393300 IVN393300 JFJ393300 JPF393300 JZB393300 KIX393300 KST393300 LCP393300 LML393300 LWH393300 MGD393300 MPZ393300 MZV393300 NJR393300 NTN393300 ODJ393300 ONF393300 OXB393300 PGX393300 PQT393300 QAP393300 QKL393300 QUH393300 RED393300 RNZ393300 RXV393300 SHR393300 SRN393300 TBJ393300 TLF393300 TVB393300 UEX393300 UOT393300 UYP393300 VIL393300 VSH393300 WCD393300 WLZ393300 WVV393300 N458836 JJ458836 TF458836 ADB458836 AMX458836 AWT458836 BGP458836 BQL458836 CAH458836 CKD458836 CTZ458836 DDV458836 DNR458836 DXN458836 EHJ458836 ERF458836 FBB458836 FKX458836 FUT458836 GEP458836 GOL458836 GYH458836 HID458836 HRZ458836 IBV458836 ILR458836 IVN458836 JFJ458836 JPF458836 JZB458836 KIX458836 KST458836 LCP458836 LML458836 LWH458836 MGD458836 MPZ458836 MZV458836 NJR458836 NTN458836 ODJ458836 ONF458836 OXB458836 PGX458836 PQT458836 QAP458836 QKL458836 QUH458836 RED458836 RNZ458836 RXV458836 SHR458836 SRN458836 TBJ458836 TLF458836 TVB458836 UEX458836 UOT458836 UYP458836 VIL458836 VSH458836 WCD458836 WLZ458836 WVV458836 N524372 JJ524372 TF524372 ADB524372 AMX524372 AWT524372 BGP524372 BQL524372 CAH524372 CKD524372 CTZ524372 DDV524372 DNR524372 DXN524372 EHJ524372 ERF524372 FBB524372 FKX524372 FUT524372 GEP524372 GOL524372 GYH524372 HID524372 HRZ524372 IBV524372 ILR524372 IVN524372 JFJ524372 JPF524372 JZB524372 KIX524372 KST524372 LCP524372 LML524372 LWH524372 MGD524372 MPZ524372 MZV524372 NJR524372 NTN524372 ODJ524372 ONF524372 OXB524372 PGX524372 PQT524372 QAP524372 QKL524372 QUH524372 RED524372 RNZ524372 RXV524372 SHR524372 SRN524372 TBJ524372 TLF524372 TVB524372 UEX524372 UOT524372 UYP524372 VIL524372 VSH524372 WCD524372 WLZ524372 WVV524372 N589908 JJ589908 TF589908 ADB589908 AMX589908 AWT589908 BGP589908 BQL589908 CAH589908 CKD589908 CTZ589908 DDV589908 DNR589908 DXN589908 EHJ589908 ERF589908 FBB589908 FKX589908 FUT589908 GEP589908 GOL589908 GYH589908 HID589908 HRZ589908 IBV589908 ILR589908 IVN589908 JFJ589908 JPF589908 JZB589908 KIX589908 KST589908 LCP589908 LML589908 LWH589908 MGD589908 MPZ589908 MZV589908 NJR589908 NTN589908 ODJ589908 ONF589908 OXB589908 PGX589908 PQT589908 QAP589908 QKL589908 QUH589908 RED589908 RNZ589908 RXV589908 SHR589908 SRN589908 TBJ589908 TLF589908 TVB589908 UEX589908 UOT589908 UYP589908 VIL589908 VSH589908 WCD589908 WLZ589908 WVV589908 N655444 JJ655444 TF655444 ADB655444 AMX655444 AWT655444 BGP655444 BQL655444 CAH655444 CKD655444 CTZ655444 DDV655444 DNR655444 DXN655444 EHJ655444 ERF655444 FBB655444 FKX655444 FUT655444 GEP655444 GOL655444 GYH655444 HID655444 HRZ655444 IBV655444 ILR655444 IVN655444 JFJ655444 JPF655444 JZB655444 KIX655444 KST655444 LCP655444 LML655444 LWH655444 MGD655444 MPZ655444 MZV655444 NJR655444 NTN655444 ODJ655444 ONF655444 OXB655444 PGX655444 PQT655444 QAP655444 QKL655444 QUH655444 RED655444 RNZ655444 RXV655444 SHR655444 SRN655444 TBJ655444 TLF655444 TVB655444 UEX655444 UOT655444 UYP655444 VIL655444 VSH655444 WCD655444 WLZ655444 WVV655444 N720980 JJ720980 TF720980 ADB720980 AMX720980 AWT720980 BGP720980 BQL720980 CAH720980 CKD720980 CTZ720980 DDV720980 DNR720980 DXN720980 EHJ720980 ERF720980 FBB720980 FKX720980 FUT720980 GEP720980 GOL720980 GYH720980 HID720980 HRZ720980 IBV720980 ILR720980 IVN720980 JFJ720980 JPF720980 JZB720980 KIX720980 KST720980 LCP720980 LML720980 LWH720980 MGD720980 MPZ720980 MZV720980 NJR720980 NTN720980 ODJ720980 ONF720980 OXB720980 PGX720980 PQT720980 QAP720980 QKL720980 QUH720980 RED720980 RNZ720980 RXV720980 SHR720980 SRN720980 TBJ720980 TLF720980 TVB720980 UEX720980 UOT720980 UYP720980 VIL720980 VSH720980 WCD720980 WLZ720980 WVV720980 N786516 JJ786516 TF786516 ADB786516 AMX786516 AWT786516 BGP786516 BQL786516 CAH786516 CKD786516 CTZ786516 DDV786516 DNR786516 DXN786516 EHJ786516 ERF786516 FBB786516 FKX786516 FUT786516 GEP786516 GOL786516 GYH786516 HID786516 HRZ786516 IBV786516 ILR786516 IVN786516 JFJ786516 JPF786516 JZB786516 KIX786516 KST786516 LCP786516 LML786516 LWH786516 MGD786516 MPZ786516 MZV786516 NJR786516 NTN786516 ODJ786516 ONF786516 OXB786516 PGX786516 PQT786516 QAP786516 QKL786516 QUH786516 RED786516 RNZ786516 RXV786516 SHR786516 SRN786516 TBJ786516 TLF786516 TVB786516 UEX786516 UOT786516 UYP786516 VIL786516 VSH786516 WCD786516 WLZ786516 WVV786516 N852052 JJ852052 TF852052 ADB852052 AMX852052 AWT852052 BGP852052 BQL852052 CAH852052 CKD852052 CTZ852052 DDV852052 DNR852052 DXN852052 EHJ852052 ERF852052 FBB852052 FKX852052 FUT852052 GEP852052 GOL852052 GYH852052 HID852052 HRZ852052 IBV852052 ILR852052 IVN852052 JFJ852052 JPF852052 JZB852052 KIX852052 KST852052 LCP852052 LML852052 LWH852052 MGD852052 MPZ852052 MZV852052 NJR852052 NTN852052 ODJ852052 ONF852052 OXB852052 PGX852052 PQT852052 QAP852052 QKL852052 QUH852052 RED852052 RNZ852052 RXV852052 SHR852052 SRN852052 TBJ852052 TLF852052 TVB852052 UEX852052 UOT852052 UYP852052 VIL852052 VSH852052 WCD852052 WLZ852052 WVV852052 N917588 JJ917588 TF917588 ADB917588 AMX917588 AWT917588 BGP917588 BQL917588 CAH917588 CKD917588 CTZ917588 DDV917588 DNR917588 DXN917588 EHJ917588 ERF917588 FBB917588 FKX917588 FUT917588 GEP917588 GOL917588 GYH917588 HID917588 HRZ917588 IBV917588 ILR917588 IVN917588 JFJ917588 JPF917588 JZB917588 KIX917588 KST917588 LCP917588 LML917588 LWH917588 MGD917588 MPZ917588 MZV917588 NJR917588 NTN917588 ODJ917588 ONF917588 OXB917588 PGX917588 PQT917588 QAP917588 QKL917588 QUH917588 RED917588 RNZ917588 RXV917588 SHR917588 SRN917588 TBJ917588 TLF917588 TVB917588 UEX917588 UOT917588 UYP917588 VIL917588 VSH917588 WCD917588 WLZ917588 WVV917588 N983124 JJ983124 TF983124 ADB983124 AMX983124 AWT983124 BGP983124 BQL983124 CAH983124 CKD983124 CTZ983124 DDV983124 DNR983124 DXN983124 EHJ983124 ERF983124 FBB983124 FKX983124 FUT983124 GEP983124 GOL983124 GYH983124 HID983124 HRZ983124 IBV983124 ILR983124 IVN983124 JFJ983124 JPF983124 JZB983124 KIX983124 KST983124 LCP983124 LML983124 LWH983124 MGD983124 MPZ983124 MZV983124 NJR983124 NTN983124 ODJ983124 ONF983124 OXB983124 PGX983124 PQT983124 QAP983124 QKL983124 QUH983124 RED983124 RNZ983124 RXV983124 SHR983124 SRN983124 TBJ983124 TLF983124 TVB983124 UEX983124 UOT983124 UYP983124 VIL983124 VSH983124 WCD983124 WLZ983124 WVV983124 N87:N89 JJ87:JJ89 TF87:TF89 ADB87:ADB89 AMX87:AMX89 AWT87:AWT89 BGP87:BGP89 BQL87:BQL89 CAH87:CAH89 CKD87:CKD89 CTZ87:CTZ89 DDV87:DDV89 DNR87:DNR89 DXN87:DXN89 EHJ87:EHJ89 ERF87:ERF89 FBB87:FBB89 FKX87:FKX89 FUT87:FUT89 GEP87:GEP89 GOL87:GOL89 GYH87:GYH89 HID87:HID89 HRZ87:HRZ89 IBV87:IBV89 ILR87:ILR89 IVN87:IVN89 JFJ87:JFJ89 JPF87:JPF89 JZB87:JZB89 KIX87:KIX89 KST87:KST89 LCP87:LCP89 LML87:LML89 LWH87:LWH89 MGD87:MGD89 MPZ87:MPZ89 MZV87:MZV89 NJR87:NJR89 NTN87:NTN89 ODJ87:ODJ89 ONF87:ONF89 OXB87:OXB89 PGX87:PGX89 PQT87:PQT89 QAP87:QAP89 QKL87:QKL89 QUH87:QUH89 RED87:RED89 RNZ87:RNZ89 RXV87:RXV89 SHR87:SHR89 SRN87:SRN89 TBJ87:TBJ89 TLF87:TLF89 TVB87:TVB89 UEX87:UEX89 UOT87:UOT89 UYP87:UYP89 VIL87:VIL89 VSH87:VSH89 WCD87:WCD89 WLZ87:WLZ89 WVV87:WVV89 N65623:N65625 JJ65623:JJ65625 TF65623:TF65625 ADB65623:ADB65625 AMX65623:AMX65625 AWT65623:AWT65625 BGP65623:BGP65625 BQL65623:BQL65625 CAH65623:CAH65625 CKD65623:CKD65625 CTZ65623:CTZ65625 DDV65623:DDV65625 DNR65623:DNR65625 DXN65623:DXN65625 EHJ65623:EHJ65625 ERF65623:ERF65625 FBB65623:FBB65625 FKX65623:FKX65625 FUT65623:FUT65625 GEP65623:GEP65625 GOL65623:GOL65625 GYH65623:GYH65625 HID65623:HID65625 HRZ65623:HRZ65625 IBV65623:IBV65625 ILR65623:ILR65625 IVN65623:IVN65625 JFJ65623:JFJ65625 JPF65623:JPF65625 JZB65623:JZB65625 KIX65623:KIX65625 KST65623:KST65625 LCP65623:LCP65625 LML65623:LML65625 LWH65623:LWH65625 MGD65623:MGD65625 MPZ65623:MPZ65625 MZV65623:MZV65625 NJR65623:NJR65625 NTN65623:NTN65625 ODJ65623:ODJ65625 ONF65623:ONF65625 OXB65623:OXB65625 PGX65623:PGX65625 PQT65623:PQT65625 QAP65623:QAP65625 QKL65623:QKL65625 QUH65623:QUH65625 RED65623:RED65625 RNZ65623:RNZ65625 RXV65623:RXV65625 SHR65623:SHR65625 SRN65623:SRN65625 TBJ65623:TBJ65625 TLF65623:TLF65625 TVB65623:TVB65625 UEX65623:UEX65625 UOT65623:UOT65625 UYP65623:UYP65625 VIL65623:VIL65625 VSH65623:VSH65625 WCD65623:WCD65625 WLZ65623:WLZ65625 WVV65623:WVV65625 N131159:N131161 JJ131159:JJ131161 TF131159:TF131161 ADB131159:ADB131161 AMX131159:AMX131161 AWT131159:AWT131161 BGP131159:BGP131161 BQL131159:BQL131161 CAH131159:CAH131161 CKD131159:CKD131161 CTZ131159:CTZ131161 DDV131159:DDV131161 DNR131159:DNR131161 DXN131159:DXN131161 EHJ131159:EHJ131161 ERF131159:ERF131161 FBB131159:FBB131161 FKX131159:FKX131161 FUT131159:FUT131161 GEP131159:GEP131161 GOL131159:GOL131161 GYH131159:GYH131161 HID131159:HID131161 HRZ131159:HRZ131161 IBV131159:IBV131161 ILR131159:ILR131161 IVN131159:IVN131161 JFJ131159:JFJ131161 JPF131159:JPF131161 JZB131159:JZB131161 KIX131159:KIX131161 KST131159:KST131161 LCP131159:LCP131161 LML131159:LML131161 LWH131159:LWH131161 MGD131159:MGD131161 MPZ131159:MPZ131161 MZV131159:MZV131161 NJR131159:NJR131161 NTN131159:NTN131161 ODJ131159:ODJ131161 ONF131159:ONF131161 OXB131159:OXB131161 PGX131159:PGX131161 PQT131159:PQT131161 QAP131159:QAP131161 QKL131159:QKL131161 QUH131159:QUH131161 RED131159:RED131161 RNZ131159:RNZ131161 RXV131159:RXV131161 SHR131159:SHR131161 SRN131159:SRN131161 TBJ131159:TBJ131161 TLF131159:TLF131161 TVB131159:TVB131161 UEX131159:UEX131161 UOT131159:UOT131161 UYP131159:UYP131161 VIL131159:VIL131161 VSH131159:VSH131161 WCD131159:WCD131161 WLZ131159:WLZ131161 WVV131159:WVV131161 N196695:N196697 JJ196695:JJ196697 TF196695:TF196697 ADB196695:ADB196697 AMX196695:AMX196697 AWT196695:AWT196697 BGP196695:BGP196697 BQL196695:BQL196697 CAH196695:CAH196697 CKD196695:CKD196697 CTZ196695:CTZ196697 DDV196695:DDV196697 DNR196695:DNR196697 DXN196695:DXN196697 EHJ196695:EHJ196697 ERF196695:ERF196697 FBB196695:FBB196697 FKX196695:FKX196697 FUT196695:FUT196697 GEP196695:GEP196697 GOL196695:GOL196697 GYH196695:GYH196697 HID196695:HID196697 HRZ196695:HRZ196697 IBV196695:IBV196697 ILR196695:ILR196697 IVN196695:IVN196697 JFJ196695:JFJ196697 JPF196695:JPF196697 JZB196695:JZB196697 KIX196695:KIX196697 KST196695:KST196697 LCP196695:LCP196697 LML196695:LML196697 LWH196695:LWH196697 MGD196695:MGD196697 MPZ196695:MPZ196697 MZV196695:MZV196697 NJR196695:NJR196697 NTN196695:NTN196697 ODJ196695:ODJ196697 ONF196695:ONF196697 OXB196695:OXB196697 PGX196695:PGX196697 PQT196695:PQT196697 QAP196695:QAP196697 QKL196695:QKL196697 QUH196695:QUH196697 RED196695:RED196697 RNZ196695:RNZ196697 RXV196695:RXV196697 SHR196695:SHR196697 SRN196695:SRN196697 TBJ196695:TBJ196697 TLF196695:TLF196697 TVB196695:TVB196697 UEX196695:UEX196697 UOT196695:UOT196697 UYP196695:UYP196697 VIL196695:VIL196697 VSH196695:VSH196697 WCD196695:WCD196697 WLZ196695:WLZ196697 WVV196695:WVV196697 N262231:N262233 JJ262231:JJ262233 TF262231:TF262233 ADB262231:ADB262233 AMX262231:AMX262233 AWT262231:AWT262233 BGP262231:BGP262233 BQL262231:BQL262233 CAH262231:CAH262233 CKD262231:CKD262233 CTZ262231:CTZ262233 DDV262231:DDV262233 DNR262231:DNR262233 DXN262231:DXN262233 EHJ262231:EHJ262233 ERF262231:ERF262233 FBB262231:FBB262233 FKX262231:FKX262233 FUT262231:FUT262233 GEP262231:GEP262233 GOL262231:GOL262233 GYH262231:GYH262233 HID262231:HID262233 HRZ262231:HRZ262233 IBV262231:IBV262233 ILR262231:ILR262233 IVN262231:IVN262233 JFJ262231:JFJ262233 JPF262231:JPF262233 JZB262231:JZB262233 KIX262231:KIX262233 KST262231:KST262233 LCP262231:LCP262233 LML262231:LML262233 LWH262231:LWH262233 MGD262231:MGD262233 MPZ262231:MPZ262233 MZV262231:MZV262233 NJR262231:NJR262233 NTN262231:NTN262233 ODJ262231:ODJ262233 ONF262231:ONF262233 OXB262231:OXB262233 PGX262231:PGX262233 PQT262231:PQT262233 QAP262231:QAP262233 QKL262231:QKL262233 QUH262231:QUH262233 RED262231:RED262233 RNZ262231:RNZ262233 RXV262231:RXV262233 SHR262231:SHR262233 SRN262231:SRN262233 TBJ262231:TBJ262233 TLF262231:TLF262233 TVB262231:TVB262233 UEX262231:UEX262233 UOT262231:UOT262233 UYP262231:UYP262233 VIL262231:VIL262233 VSH262231:VSH262233 WCD262231:WCD262233 WLZ262231:WLZ262233 WVV262231:WVV262233 N327767:N327769 JJ327767:JJ327769 TF327767:TF327769 ADB327767:ADB327769 AMX327767:AMX327769 AWT327767:AWT327769 BGP327767:BGP327769 BQL327767:BQL327769 CAH327767:CAH327769 CKD327767:CKD327769 CTZ327767:CTZ327769 DDV327767:DDV327769 DNR327767:DNR327769 DXN327767:DXN327769 EHJ327767:EHJ327769 ERF327767:ERF327769 FBB327767:FBB327769 FKX327767:FKX327769 FUT327767:FUT327769 GEP327767:GEP327769 GOL327767:GOL327769 GYH327767:GYH327769 HID327767:HID327769 HRZ327767:HRZ327769 IBV327767:IBV327769 ILR327767:ILR327769 IVN327767:IVN327769 JFJ327767:JFJ327769 JPF327767:JPF327769 JZB327767:JZB327769 KIX327767:KIX327769 KST327767:KST327769 LCP327767:LCP327769 LML327767:LML327769 LWH327767:LWH327769 MGD327767:MGD327769 MPZ327767:MPZ327769 MZV327767:MZV327769 NJR327767:NJR327769 NTN327767:NTN327769 ODJ327767:ODJ327769 ONF327767:ONF327769 OXB327767:OXB327769 PGX327767:PGX327769 PQT327767:PQT327769 QAP327767:QAP327769 QKL327767:QKL327769 QUH327767:QUH327769 RED327767:RED327769 RNZ327767:RNZ327769 RXV327767:RXV327769 SHR327767:SHR327769 SRN327767:SRN327769 TBJ327767:TBJ327769 TLF327767:TLF327769 TVB327767:TVB327769 UEX327767:UEX327769 UOT327767:UOT327769 UYP327767:UYP327769 VIL327767:VIL327769 VSH327767:VSH327769 WCD327767:WCD327769 WLZ327767:WLZ327769 WVV327767:WVV327769 N393303:N393305 JJ393303:JJ393305 TF393303:TF393305 ADB393303:ADB393305 AMX393303:AMX393305 AWT393303:AWT393305 BGP393303:BGP393305 BQL393303:BQL393305 CAH393303:CAH393305 CKD393303:CKD393305 CTZ393303:CTZ393305 DDV393303:DDV393305 DNR393303:DNR393305 DXN393303:DXN393305 EHJ393303:EHJ393305 ERF393303:ERF393305 FBB393303:FBB393305 FKX393303:FKX393305 FUT393303:FUT393305 GEP393303:GEP393305 GOL393303:GOL393305 GYH393303:GYH393305 HID393303:HID393305 HRZ393303:HRZ393305 IBV393303:IBV393305 ILR393303:ILR393305 IVN393303:IVN393305 JFJ393303:JFJ393305 JPF393303:JPF393305 JZB393303:JZB393305 KIX393303:KIX393305 KST393303:KST393305 LCP393303:LCP393305 LML393303:LML393305 LWH393303:LWH393305 MGD393303:MGD393305 MPZ393303:MPZ393305 MZV393303:MZV393305 NJR393303:NJR393305 NTN393303:NTN393305 ODJ393303:ODJ393305 ONF393303:ONF393305 OXB393303:OXB393305 PGX393303:PGX393305 PQT393303:PQT393305 QAP393303:QAP393305 QKL393303:QKL393305 QUH393303:QUH393305 RED393303:RED393305 RNZ393303:RNZ393305 RXV393303:RXV393305 SHR393303:SHR393305 SRN393303:SRN393305 TBJ393303:TBJ393305 TLF393303:TLF393305 TVB393303:TVB393305 UEX393303:UEX393305 UOT393303:UOT393305 UYP393303:UYP393305 VIL393303:VIL393305 VSH393303:VSH393305 WCD393303:WCD393305 WLZ393303:WLZ393305 WVV393303:WVV393305 N458839:N458841 JJ458839:JJ458841 TF458839:TF458841 ADB458839:ADB458841 AMX458839:AMX458841 AWT458839:AWT458841 BGP458839:BGP458841 BQL458839:BQL458841 CAH458839:CAH458841 CKD458839:CKD458841 CTZ458839:CTZ458841 DDV458839:DDV458841 DNR458839:DNR458841 DXN458839:DXN458841 EHJ458839:EHJ458841 ERF458839:ERF458841 FBB458839:FBB458841 FKX458839:FKX458841 FUT458839:FUT458841 GEP458839:GEP458841 GOL458839:GOL458841 GYH458839:GYH458841 HID458839:HID458841 HRZ458839:HRZ458841 IBV458839:IBV458841 ILR458839:ILR458841 IVN458839:IVN458841 JFJ458839:JFJ458841 JPF458839:JPF458841 JZB458839:JZB458841 KIX458839:KIX458841 KST458839:KST458841 LCP458839:LCP458841 LML458839:LML458841 LWH458839:LWH458841 MGD458839:MGD458841 MPZ458839:MPZ458841 MZV458839:MZV458841 NJR458839:NJR458841 NTN458839:NTN458841 ODJ458839:ODJ458841 ONF458839:ONF458841 OXB458839:OXB458841 PGX458839:PGX458841 PQT458839:PQT458841 QAP458839:QAP458841 QKL458839:QKL458841 QUH458839:QUH458841 RED458839:RED458841 RNZ458839:RNZ458841 RXV458839:RXV458841 SHR458839:SHR458841 SRN458839:SRN458841 TBJ458839:TBJ458841 TLF458839:TLF458841 TVB458839:TVB458841 UEX458839:UEX458841 UOT458839:UOT458841 UYP458839:UYP458841 VIL458839:VIL458841 VSH458839:VSH458841 WCD458839:WCD458841 WLZ458839:WLZ458841 WVV458839:WVV458841 N524375:N524377 JJ524375:JJ524377 TF524375:TF524377 ADB524375:ADB524377 AMX524375:AMX524377 AWT524375:AWT524377 BGP524375:BGP524377 BQL524375:BQL524377 CAH524375:CAH524377 CKD524375:CKD524377 CTZ524375:CTZ524377 DDV524375:DDV524377 DNR524375:DNR524377 DXN524375:DXN524377 EHJ524375:EHJ524377 ERF524375:ERF524377 FBB524375:FBB524377 FKX524375:FKX524377 FUT524375:FUT524377 GEP524375:GEP524377 GOL524375:GOL524377 GYH524375:GYH524377 HID524375:HID524377 HRZ524375:HRZ524377 IBV524375:IBV524377 ILR524375:ILR524377 IVN524375:IVN524377 JFJ524375:JFJ524377 JPF524375:JPF524377 JZB524375:JZB524377 KIX524375:KIX524377 KST524375:KST524377 LCP524375:LCP524377 LML524375:LML524377 LWH524375:LWH524377 MGD524375:MGD524377 MPZ524375:MPZ524377 MZV524375:MZV524377 NJR524375:NJR524377 NTN524375:NTN524377 ODJ524375:ODJ524377 ONF524375:ONF524377 OXB524375:OXB524377 PGX524375:PGX524377 PQT524375:PQT524377 QAP524375:QAP524377 QKL524375:QKL524377 QUH524375:QUH524377 RED524375:RED524377 RNZ524375:RNZ524377 RXV524375:RXV524377 SHR524375:SHR524377 SRN524375:SRN524377 TBJ524375:TBJ524377 TLF524375:TLF524377 TVB524375:TVB524377 UEX524375:UEX524377 UOT524375:UOT524377 UYP524375:UYP524377 VIL524375:VIL524377 VSH524375:VSH524377 WCD524375:WCD524377 WLZ524375:WLZ524377 WVV524375:WVV524377 N589911:N589913 JJ589911:JJ589913 TF589911:TF589913 ADB589911:ADB589913 AMX589911:AMX589913 AWT589911:AWT589913 BGP589911:BGP589913 BQL589911:BQL589913 CAH589911:CAH589913 CKD589911:CKD589913 CTZ589911:CTZ589913 DDV589911:DDV589913 DNR589911:DNR589913 DXN589911:DXN589913 EHJ589911:EHJ589913 ERF589911:ERF589913 FBB589911:FBB589913 FKX589911:FKX589913 FUT589911:FUT589913 GEP589911:GEP589913 GOL589911:GOL589913 GYH589911:GYH589913 HID589911:HID589913 HRZ589911:HRZ589913 IBV589911:IBV589913 ILR589911:ILR589913 IVN589911:IVN589913 JFJ589911:JFJ589913 JPF589911:JPF589913 JZB589911:JZB589913 KIX589911:KIX589913 KST589911:KST589913 LCP589911:LCP589913 LML589911:LML589913 LWH589911:LWH589913 MGD589911:MGD589913 MPZ589911:MPZ589913 MZV589911:MZV589913 NJR589911:NJR589913 NTN589911:NTN589913 ODJ589911:ODJ589913 ONF589911:ONF589913 OXB589911:OXB589913 PGX589911:PGX589913 PQT589911:PQT589913 QAP589911:QAP589913 QKL589911:QKL589913 QUH589911:QUH589913 RED589911:RED589913 RNZ589911:RNZ589913 RXV589911:RXV589913 SHR589911:SHR589913 SRN589911:SRN589913 TBJ589911:TBJ589913 TLF589911:TLF589913 TVB589911:TVB589913 UEX589911:UEX589913 UOT589911:UOT589913 UYP589911:UYP589913 VIL589911:VIL589913 VSH589911:VSH589913 WCD589911:WCD589913 WLZ589911:WLZ589913 WVV589911:WVV589913 N655447:N655449 JJ655447:JJ655449 TF655447:TF655449 ADB655447:ADB655449 AMX655447:AMX655449 AWT655447:AWT655449 BGP655447:BGP655449 BQL655447:BQL655449 CAH655447:CAH655449 CKD655447:CKD655449 CTZ655447:CTZ655449 DDV655447:DDV655449 DNR655447:DNR655449 DXN655447:DXN655449 EHJ655447:EHJ655449 ERF655447:ERF655449 FBB655447:FBB655449 FKX655447:FKX655449 FUT655447:FUT655449 GEP655447:GEP655449 GOL655447:GOL655449 GYH655447:GYH655449 HID655447:HID655449 HRZ655447:HRZ655449 IBV655447:IBV655449 ILR655447:ILR655449 IVN655447:IVN655449 JFJ655447:JFJ655449 JPF655447:JPF655449 JZB655447:JZB655449 KIX655447:KIX655449 KST655447:KST655449 LCP655447:LCP655449 LML655447:LML655449 LWH655447:LWH655449 MGD655447:MGD655449 MPZ655447:MPZ655449 MZV655447:MZV655449 NJR655447:NJR655449 NTN655447:NTN655449 ODJ655447:ODJ655449 ONF655447:ONF655449 OXB655447:OXB655449 PGX655447:PGX655449 PQT655447:PQT655449 QAP655447:QAP655449 QKL655447:QKL655449 QUH655447:QUH655449 RED655447:RED655449 RNZ655447:RNZ655449 RXV655447:RXV655449 SHR655447:SHR655449 SRN655447:SRN655449 TBJ655447:TBJ655449 TLF655447:TLF655449 TVB655447:TVB655449 UEX655447:UEX655449 UOT655447:UOT655449 UYP655447:UYP655449 VIL655447:VIL655449 VSH655447:VSH655449 WCD655447:WCD655449 WLZ655447:WLZ655449 WVV655447:WVV655449 N720983:N720985 JJ720983:JJ720985 TF720983:TF720985 ADB720983:ADB720985 AMX720983:AMX720985 AWT720983:AWT720985 BGP720983:BGP720985 BQL720983:BQL720985 CAH720983:CAH720985 CKD720983:CKD720985 CTZ720983:CTZ720985 DDV720983:DDV720985 DNR720983:DNR720985 DXN720983:DXN720985 EHJ720983:EHJ720985 ERF720983:ERF720985 FBB720983:FBB720985 FKX720983:FKX720985 FUT720983:FUT720985 GEP720983:GEP720985 GOL720983:GOL720985 GYH720983:GYH720985 HID720983:HID720985 HRZ720983:HRZ720985 IBV720983:IBV720985 ILR720983:ILR720985 IVN720983:IVN720985 JFJ720983:JFJ720985 JPF720983:JPF720985 JZB720983:JZB720985 KIX720983:KIX720985 KST720983:KST720985 LCP720983:LCP720985 LML720983:LML720985 LWH720983:LWH720985 MGD720983:MGD720985 MPZ720983:MPZ720985 MZV720983:MZV720985 NJR720983:NJR720985 NTN720983:NTN720985 ODJ720983:ODJ720985 ONF720983:ONF720985 OXB720983:OXB720985 PGX720983:PGX720985 PQT720983:PQT720985 QAP720983:QAP720985 QKL720983:QKL720985 QUH720983:QUH720985 RED720983:RED720985 RNZ720983:RNZ720985 RXV720983:RXV720985 SHR720983:SHR720985 SRN720983:SRN720985 TBJ720983:TBJ720985 TLF720983:TLF720985 TVB720983:TVB720985 UEX720983:UEX720985 UOT720983:UOT720985 UYP720983:UYP720985 VIL720983:VIL720985 VSH720983:VSH720985 WCD720983:WCD720985 WLZ720983:WLZ720985 WVV720983:WVV720985 N786519:N786521 JJ786519:JJ786521 TF786519:TF786521 ADB786519:ADB786521 AMX786519:AMX786521 AWT786519:AWT786521 BGP786519:BGP786521 BQL786519:BQL786521 CAH786519:CAH786521 CKD786519:CKD786521 CTZ786519:CTZ786521 DDV786519:DDV786521 DNR786519:DNR786521 DXN786519:DXN786521 EHJ786519:EHJ786521 ERF786519:ERF786521 FBB786519:FBB786521 FKX786519:FKX786521 FUT786519:FUT786521 GEP786519:GEP786521 GOL786519:GOL786521 GYH786519:GYH786521 HID786519:HID786521 HRZ786519:HRZ786521 IBV786519:IBV786521 ILR786519:ILR786521 IVN786519:IVN786521 JFJ786519:JFJ786521 JPF786519:JPF786521 JZB786519:JZB786521 KIX786519:KIX786521 KST786519:KST786521 LCP786519:LCP786521 LML786519:LML786521 LWH786519:LWH786521 MGD786519:MGD786521 MPZ786519:MPZ786521 MZV786519:MZV786521 NJR786519:NJR786521 NTN786519:NTN786521 ODJ786519:ODJ786521 ONF786519:ONF786521 OXB786519:OXB786521 PGX786519:PGX786521 PQT786519:PQT786521 QAP786519:QAP786521 QKL786519:QKL786521 QUH786519:QUH786521 RED786519:RED786521 RNZ786519:RNZ786521 RXV786519:RXV786521 SHR786519:SHR786521 SRN786519:SRN786521 TBJ786519:TBJ786521 TLF786519:TLF786521 TVB786519:TVB786521 UEX786519:UEX786521 UOT786519:UOT786521 UYP786519:UYP786521 VIL786519:VIL786521 VSH786519:VSH786521 WCD786519:WCD786521 WLZ786519:WLZ786521 WVV786519:WVV786521 N852055:N852057 JJ852055:JJ852057 TF852055:TF852057 ADB852055:ADB852057 AMX852055:AMX852057 AWT852055:AWT852057 BGP852055:BGP852057 BQL852055:BQL852057 CAH852055:CAH852057 CKD852055:CKD852057 CTZ852055:CTZ852057 DDV852055:DDV852057 DNR852055:DNR852057 DXN852055:DXN852057 EHJ852055:EHJ852057 ERF852055:ERF852057 FBB852055:FBB852057 FKX852055:FKX852057 FUT852055:FUT852057 GEP852055:GEP852057 GOL852055:GOL852057 GYH852055:GYH852057 HID852055:HID852057 HRZ852055:HRZ852057 IBV852055:IBV852057 ILR852055:ILR852057 IVN852055:IVN852057 JFJ852055:JFJ852057 JPF852055:JPF852057 JZB852055:JZB852057 KIX852055:KIX852057 KST852055:KST852057 LCP852055:LCP852057 LML852055:LML852057 LWH852055:LWH852057 MGD852055:MGD852057 MPZ852055:MPZ852057 MZV852055:MZV852057 NJR852055:NJR852057 NTN852055:NTN852057 ODJ852055:ODJ852057 ONF852055:ONF852057 OXB852055:OXB852057 PGX852055:PGX852057 PQT852055:PQT852057 QAP852055:QAP852057 QKL852055:QKL852057 QUH852055:QUH852057 RED852055:RED852057 RNZ852055:RNZ852057 RXV852055:RXV852057 SHR852055:SHR852057 SRN852055:SRN852057 TBJ852055:TBJ852057 TLF852055:TLF852057 TVB852055:TVB852057 UEX852055:UEX852057 UOT852055:UOT852057 UYP852055:UYP852057 VIL852055:VIL852057 VSH852055:VSH852057 WCD852055:WCD852057 WLZ852055:WLZ852057 WVV852055:WVV852057 N917591:N917593 JJ917591:JJ917593 TF917591:TF917593 ADB917591:ADB917593 AMX917591:AMX917593 AWT917591:AWT917593 BGP917591:BGP917593 BQL917591:BQL917593 CAH917591:CAH917593 CKD917591:CKD917593 CTZ917591:CTZ917593 DDV917591:DDV917593 DNR917591:DNR917593 DXN917591:DXN917593 EHJ917591:EHJ917593 ERF917591:ERF917593 FBB917591:FBB917593 FKX917591:FKX917593 FUT917591:FUT917593 GEP917591:GEP917593 GOL917591:GOL917593 GYH917591:GYH917593 HID917591:HID917593 HRZ917591:HRZ917593 IBV917591:IBV917593 ILR917591:ILR917593 IVN917591:IVN917593 JFJ917591:JFJ917593 JPF917591:JPF917593 JZB917591:JZB917593 KIX917591:KIX917593 KST917591:KST917593 LCP917591:LCP917593 LML917591:LML917593 LWH917591:LWH917593 MGD917591:MGD917593 MPZ917591:MPZ917593 MZV917591:MZV917593 NJR917591:NJR917593 NTN917591:NTN917593 ODJ917591:ODJ917593 ONF917591:ONF917593 OXB917591:OXB917593 PGX917591:PGX917593 PQT917591:PQT917593 QAP917591:QAP917593 QKL917591:QKL917593 QUH917591:QUH917593 RED917591:RED917593 RNZ917591:RNZ917593 RXV917591:RXV917593 SHR917591:SHR917593 SRN917591:SRN917593 TBJ917591:TBJ917593 TLF917591:TLF917593 TVB917591:TVB917593 UEX917591:UEX917593 UOT917591:UOT917593 UYP917591:UYP917593 VIL917591:VIL917593 VSH917591:VSH917593 WCD917591:WCD917593 WLZ917591:WLZ917593 WVV917591:WVV917593 N983127:N983129 JJ983127:JJ983129 TF983127:TF983129 ADB983127:ADB983129 AMX983127:AMX983129 AWT983127:AWT983129 BGP983127:BGP983129 BQL983127:BQL983129 CAH983127:CAH983129 CKD983127:CKD983129 CTZ983127:CTZ983129 DDV983127:DDV983129 DNR983127:DNR983129 DXN983127:DXN983129 EHJ983127:EHJ983129 ERF983127:ERF983129 FBB983127:FBB983129 FKX983127:FKX983129 FUT983127:FUT983129 GEP983127:GEP983129 GOL983127:GOL983129 GYH983127:GYH983129 HID983127:HID983129 HRZ983127:HRZ983129 IBV983127:IBV983129 ILR983127:ILR983129 IVN983127:IVN983129 JFJ983127:JFJ983129 JPF983127:JPF983129 JZB983127:JZB983129 KIX983127:KIX983129 KST983127:KST983129 LCP983127:LCP983129 LML983127:LML983129 LWH983127:LWH983129 MGD983127:MGD983129 MPZ983127:MPZ983129 MZV983127:MZV983129 NJR983127:NJR983129 NTN983127:NTN983129 ODJ983127:ODJ983129 ONF983127:ONF983129 OXB983127:OXB983129 PGX983127:PGX983129 PQT983127:PQT983129 QAP983127:QAP983129 QKL983127:QKL983129 QUH983127:QUH983129 RED983127:RED983129 RNZ983127:RNZ983129 RXV983127:RXV983129 SHR983127:SHR983129 SRN983127:SRN983129 TBJ983127:TBJ983129 TLF983127:TLF983129 TVB983127:TVB983129 UEX983127:UEX983129 UOT983127:UOT983129 UYP983127:UYP983129 VIL983127:VIL983129 VSH983127:VSH983129 WCD983127:WCD983129 WLZ983127:WLZ983129 WVV983127:WVV983129 Q87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Q65623 JM65623 TI65623 ADE65623 ANA65623 AWW65623 BGS65623 BQO65623 CAK65623 CKG65623 CUC65623 DDY65623 DNU65623 DXQ65623 EHM65623 ERI65623 FBE65623 FLA65623 FUW65623 GES65623 GOO65623 GYK65623 HIG65623 HSC65623 IBY65623 ILU65623 IVQ65623 JFM65623 JPI65623 JZE65623 KJA65623 KSW65623 LCS65623 LMO65623 LWK65623 MGG65623 MQC65623 MZY65623 NJU65623 NTQ65623 ODM65623 ONI65623 OXE65623 PHA65623 PQW65623 QAS65623 QKO65623 QUK65623 REG65623 ROC65623 RXY65623 SHU65623 SRQ65623 TBM65623 TLI65623 TVE65623 UFA65623 UOW65623 UYS65623 VIO65623 VSK65623 WCG65623 WMC65623 WVY65623 Q131159 JM131159 TI131159 ADE131159 ANA131159 AWW131159 BGS131159 BQO131159 CAK131159 CKG131159 CUC131159 DDY131159 DNU131159 DXQ131159 EHM131159 ERI131159 FBE131159 FLA131159 FUW131159 GES131159 GOO131159 GYK131159 HIG131159 HSC131159 IBY131159 ILU131159 IVQ131159 JFM131159 JPI131159 JZE131159 KJA131159 KSW131159 LCS131159 LMO131159 LWK131159 MGG131159 MQC131159 MZY131159 NJU131159 NTQ131159 ODM131159 ONI131159 OXE131159 PHA131159 PQW131159 QAS131159 QKO131159 QUK131159 REG131159 ROC131159 RXY131159 SHU131159 SRQ131159 TBM131159 TLI131159 TVE131159 UFA131159 UOW131159 UYS131159 VIO131159 VSK131159 WCG131159 WMC131159 WVY131159 Q196695 JM196695 TI196695 ADE196695 ANA196695 AWW196695 BGS196695 BQO196695 CAK196695 CKG196695 CUC196695 DDY196695 DNU196695 DXQ196695 EHM196695 ERI196695 FBE196695 FLA196695 FUW196695 GES196695 GOO196695 GYK196695 HIG196695 HSC196695 IBY196695 ILU196695 IVQ196695 JFM196695 JPI196695 JZE196695 KJA196695 KSW196695 LCS196695 LMO196695 LWK196695 MGG196695 MQC196695 MZY196695 NJU196695 NTQ196695 ODM196695 ONI196695 OXE196695 PHA196695 PQW196695 QAS196695 QKO196695 QUK196695 REG196695 ROC196695 RXY196695 SHU196695 SRQ196695 TBM196695 TLI196695 TVE196695 UFA196695 UOW196695 UYS196695 VIO196695 VSK196695 WCG196695 WMC196695 WVY196695 Q262231 JM262231 TI262231 ADE262231 ANA262231 AWW262231 BGS262231 BQO262231 CAK262231 CKG262231 CUC262231 DDY262231 DNU262231 DXQ262231 EHM262231 ERI262231 FBE262231 FLA262231 FUW262231 GES262231 GOO262231 GYK262231 HIG262231 HSC262231 IBY262231 ILU262231 IVQ262231 JFM262231 JPI262231 JZE262231 KJA262231 KSW262231 LCS262231 LMO262231 LWK262231 MGG262231 MQC262231 MZY262231 NJU262231 NTQ262231 ODM262231 ONI262231 OXE262231 PHA262231 PQW262231 QAS262231 QKO262231 QUK262231 REG262231 ROC262231 RXY262231 SHU262231 SRQ262231 TBM262231 TLI262231 TVE262231 UFA262231 UOW262231 UYS262231 VIO262231 VSK262231 WCG262231 WMC262231 WVY262231 Q327767 JM327767 TI327767 ADE327767 ANA327767 AWW327767 BGS327767 BQO327767 CAK327767 CKG327767 CUC327767 DDY327767 DNU327767 DXQ327767 EHM327767 ERI327767 FBE327767 FLA327767 FUW327767 GES327767 GOO327767 GYK327767 HIG327767 HSC327767 IBY327767 ILU327767 IVQ327767 JFM327767 JPI327767 JZE327767 KJA327767 KSW327767 LCS327767 LMO327767 LWK327767 MGG327767 MQC327767 MZY327767 NJU327767 NTQ327767 ODM327767 ONI327767 OXE327767 PHA327767 PQW327767 QAS327767 QKO327767 QUK327767 REG327767 ROC327767 RXY327767 SHU327767 SRQ327767 TBM327767 TLI327767 TVE327767 UFA327767 UOW327767 UYS327767 VIO327767 VSK327767 WCG327767 WMC327767 WVY327767 Q393303 JM393303 TI393303 ADE393303 ANA393303 AWW393303 BGS393303 BQO393303 CAK393303 CKG393303 CUC393303 DDY393303 DNU393303 DXQ393303 EHM393303 ERI393303 FBE393303 FLA393303 FUW393303 GES393303 GOO393303 GYK393303 HIG393303 HSC393303 IBY393303 ILU393303 IVQ393303 JFM393303 JPI393303 JZE393303 KJA393303 KSW393303 LCS393303 LMO393303 LWK393303 MGG393303 MQC393303 MZY393303 NJU393303 NTQ393303 ODM393303 ONI393303 OXE393303 PHA393303 PQW393303 QAS393303 QKO393303 QUK393303 REG393303 ROC393303 RXY393303 SHU393303 SRQ393303 TBM393303 TLI393303 TVE393303 UFA393303 UOW393303 UYS393303 VIO393303 VSK393303 WCG393303 WMC393303 WVY393303 Q458839 JM458839 TI458839 ADE458839 ANA458839 AWW458839 BGS458839 BQO458839 CAK458839 CKG458839 CUC458839 DDY458839 DNU458839 DXQ458839 EHM458839 ERI458839 FBE458839 FLA458839 FUW458839 GES458839 GOO458839 GYK458839 HIG458839 HSC458839 IBY458839 ILU458839 IVQ458839 JFM458839 JPI458839 JZE458839 KJA458839 KSW458839 LCS458839 LMO458839 LWK458839 MGG458839 MQC458839 MZY458839 NJU458839 NTQ458839 ODM458839 ONI458839 OXE458839 PHA458839 PQW458839 QAS458839 QKO458839 QUK458839 REG458839 ROC458839 RXY458839 SHU458839 SRQ458839 TBM458839 TLI458839 TVE458839 UFA458839 UOW458839 UYS458839 VIO458839 VSK458839 WCG458839 WMC458839 WVY458839 Q524375 JM524375 TI524375 ADE524375 ANA524375 AWW524375 BGS524375 BQO524375 CAK524375 CKG524375 CUC524375 DDY524375 DNU524375 DXQ524375 EHM524375 ERI524375 FBE524375 FLA524375 FUW524375 GES524375 GOO524375 GYK524375 HIG524375 HSC524375 IBY524375 ILU524375 IVQ524375 JFM524375 JPI524375 JZE524375 KJA524375 KSW524375 LCS524375 LMO524375 LWK524375 MGG524375 MQC524375 MZY524375 NJU524375 NTQ524375 ODM524375 ONI524375 OXE524375 PHA524375 PQW524375 QAS524375 QKO524375 QUK524375 REG524375 ROC524375 RXY524375 SHU524375 SRQ524375 TBM524375 TLI524375 TVE524375 UFA524375 UOW524375 UYS524375 VIO524375 VSK524375 WCG524375 WMC524375 WVY524375 Q589911 JM589911 TI589911 ADE589911 ANA589911 AWW589911 BGS589911 BQO589911 CAK589911 CKG589911 CUC589911 DDY589911 DNU589911 DXQ589911 EHM589911 ERI589911 FBE589911 FLA589911 FUW589911 GES589911 GOO589911 GYK589911 HIG589911 HSC589911 IBY589911 ILU589911 IVQ589911 JFM589911 JPI589911 JZE589911 KJA589911 KSW589911 LCS589911 LMO589911 LWK589911 MGG589911 MQC589911 MZY589911 NJU589911 NTQ589911 ODM589911 ONI589911 OXE589911 PHA589911 PQW589911 QAS589911 QKO589911 QUK589911 REG589911 ROC589911 RXY589911 SHU589911 SRQ589911 TBM589911 TLI589911 TVE589911 UFA589911 UOW589911 UYS589911 VIO589911 VSK589911 WCG589911 WMC589911 WVY589911 Q655447 JM655447 TI655447 ADE655447 ANA655447 AWW655447 BGS655447 BQO655447 CAK655447 CKG655447 CUC655447 DDY655447 DNU655447 DXQ655447 EHM655447 ERI655447 FBE655447 FLA655447 FUW655447 GES655447 GOO655447 GYK655447 HIG655447 HSC655447 IBY655447 ILU655447 IVQ655447 JFM655447 JPI655447 JZE655447 KJA655447 KSW655447 LCS655447 LMO655447 LWK655447 MGG655447 MQC655447 MZY655447 NJU655447 NTQ655447 ODM655447 ONI655447 OXE655447 PHA655447 PQW655447 QAS655447 QKO655447 QUK655447 REG655447 ROC655447 RXY655447 SHU655447 SRQ655447 TBM655447 TLI655447 TVE655447 UFA655447 UOW655447 UYS655447 VIO655447 VSK655447 WCG655447 WMC655447 WVY655447 Q720983 JM720983 TI720983 ADE720983 ANA720983 AWW720983 BGS720983 BQO720983 CAK720983 CKG720983 CUC720983 DDY720983 DNU720983 DXQ720983 EHM720983 ERI720983 FBE720983 FLA720983 FUW720983 GES720983 GOO720983 GYK720983 HIG720983 HSC720983 IBY720983 ILU720983 IVQ720983 JFM720983 JPI720983 JZE720983 KJA720983 KSW720983 LCS720983 LMO720983 LWK720983 MGG720983 MQC720983 MZY720983 NJU720983 NTQ720983 ODM720983 ONI720983 OXE720983 PHA720983 PQW720983 QAS720983 QKO720983 QUK720983 REG720983 ROC720983 RXY720983 SHU720983 SRQ720983 TBM720983 TLI720983 TVE720983 UFA720983 UOW720983 UYS720983 VIO720983 VSK720983 WCG720983 WMC720983 WVY720983 Q786519 JM786519 TI786519 ADE786519 ANA786519 AWW786519 BGS786519 BQO786519 CAK786519 CKG786519 CUC786519 DDY786519 DNU786519 DXQ786519 EHM786519 ERI786519 FBE786519 FLA786519 FUW786519 GES786519 GOO786519 GYK786519 HIG786519 HSC786519 IBY786519 ILU786519 IVQ786519 JFM786519 JPI786519 JZE786519 KJA786519 KSW786519 LCS786519 LMO786519 LWK786519 MGG786519 MQC786519 MZY786519 NJU786519 NTQ786519 ODM786519 ONI786519 OXE786519 PHA786519 PQW786519 QAS786519 QKO786519 QUK786519 REG786519 ROC786519 RXY786519 SHU786519 SRQ786519 TBM786519 TLI786519 TVE786519 UFA786519 UOW786519 UYS786519 VIO786519 VSK786519 WCG786519 WMC786519 WVY786519 Q852055 JM852055 TI852055 ADE852055 ANA852055 AWW852055 BGS852055 BQO852055 CAK852055 CKG852055 CUC852055 DDY852055 DNU852055 DXQ852055 EHM852055 ERI852055 FBE852055 FLA852055 FUW852055 GES852055 GOO852055 GYK852055 HIG852055 HSC852055 IBY852055 ILU852055 IVQ852055 JFM852055 JPI852055 JZE852055 KJA852055 KSW852055 LCS852055 LMO852055 LWK852055 MGG852055 MQC852055 MZY852055 NJU852055 NTQ852055 ODM852055 ONI852055 OXE852055 PHA852055 PQW852055 QAS852055 QKO852055 QUK852055 REG852055 ROC852055 RXY852055 SHU852055 SRQ852055 TBM852055 TLI852055 TVE852055 UFA852055 UOW852055 UYS852055 VIO852055 VSK852055 WCG852055 WMC852055 WVY852055 Q917591 JM917591 TI917591 ADE917591 ANA917591 AWW917591 BGS917591 BQO917591 CAK917591 CKG917591 CUC917591 DDY917591 DNU917591 DXQ917591 EHM917591 ERI917591 FBE917591 FLA917591 FUW917591 GES917591 GOO917591 GYK917591 HIG917591 HSC917591 IBY917591 ILU917591 IVQ917591 JFM917591 JPI917591 JZE917591 KJA917591 KSW917591 LCS917591 LMO917591 LWK917591 MGG917591 MQC917591 MZY917591 NJU917591 NTQ917591 ODM917591 ONI917591 OXE917591 PHA917591 PQW917591 QAS917591 QKO917591 QUK917591 REG917591 ROC917591 RXY917591 SHU917591 SRQ917591 TBM917591 TLI917591 TVE917591 UFA917591 UOW917591 UYS917591 VIO917591 VSK917591 WCG917591 WMC917591 WVY917591 Q983127 JM983127 TI983127 ADE983127 ANA983127 AWW983127 BGS983127 BQO983127 CAK983127 CKG983127 CUC983127 DDY983127 DNU983127 DXQ983127 EHM983127 ERI983127 FBE983127 FLA983127 FUW983127 GES983127 GOO983127 GYK983127 HIG983127 HSC983127 IBY983127 ILU983127 IVQ983127 JFM983127 JPI983127 JZE983127 KJA983127 KSW983127 LCS983127 LMO983127 LWK983127 MGG983127 MQC983127 MZY983127 NJU983127 NTQ983127 ODM983127 ONI983127 OXE983127 PHA983127 PQW983127 QAS983127 QKO983127 QUK983127 REG983127 ROC983127 RXY983127 SHU983127 SRQ983127 TBM983127 TLI983127 TVE983127 UFA983127 UOW983127 UYS983127 VIO983127 VSK983127 WCG983127 WMC983127 WVY983127 E90:E93 JA90:JA93 SW90:SW93 ACS90:ACS93 AMO90:AMO93 AWK90:AWK93 BGG90:BGG93 BQC90:BQC93 BZY90:BZY93 CJU90:CJU93 CTQ90:CTQ93 DDM90:DDM93 DNI90:DNI93 DXE90:DXE93 EHA90:EHA93 EQW90:EQW93 FAS90:FAS93 FKO90:FKO93 FUK90:FUK93 GEG90:GEG93 GOC90:GOC93 GXY90:GXY93 HHU90:HHU93 HRQ90:HRQ93 IBM90:IBM93 ILI90:ILI93 IVE90:IVE93 JFA90:JFA93 JOW90:JOW93 JYS90:JYS93 KIO90:KIO93 KSK90:KSK93 LCG90:LCG93 LMC90:LMC93 LVY90:LVY93 MFU90:MFU93 MPQ90:MPQ93 MZM90:MZM93 NJI90:NJI93 NTE90:NTE93 ODA90:ODA93 OMW90:OMW93 OWS90:OWS93 PGO90:PGO93 PQK90:PQK93 QAG90:QAG93 QKC90:QKC93 QTY90:QTY93 RDU90:RDU93 RNQ90:RNQ93 RXM90:RXM93 SHI90:SHI93 SRE90:SRE93 TBA90:TBA93 TKW90:TKW93 TUS90:TUS93 UEO90:UEO93 UOK90:UOK93 UYG90:UYG93 VIC90:VIC93 VRY90:VRY93 WBU90:WBU93 WLQ90:WLQ93 WVM90:WVM93 E65626:E65629 JA65626:JA65629 SW65626:SW65629 ACS65626:ACS65629 AMO65626:AMO65629 AWK65626:AWK65629 BGG65626:BGG65629 BQC65626:BQC65629 BZY65626:BZY65629 CJU65626:CJU65629 CTQ65626:CTQ65629 DDM65626:DDM65629 DNI65626:DNI65629 DXE65626:DXE65629 EHA65626:EHA65629 EQW65626:EQW65629 FAS65626:FAS65629 FKO65626:FKO65629 FUK65626:FUK65629 GEG65626:GEG65629 GOC65626:GOC65629 GXY65626:GXY65629 HHU65626:HHU65629 HRQ65626:HRQ65629 IBM65626:IBM65629 ILI65626:ILI65629 IVE65626:IVE65629 JFA65626:JFA65629 JOW65626:JOW65629 JYS65626:JYS65629 KIO65626:KIO65629 KSK65626:KSK65629 LCG65626:LCG65629 LMC65626:LMC65629 LVY65626:LVY65629 MFU65626:MFU65629 MPQ65626:MPQ65629 MZM65626:MZM65629 NJI65626:NJI65629 NTE65626:NTE65629 ODA65626:ODA65629 OMW65626:OMW65629 OWS65626:OWS65629 PGO65626:PGO65629 PQK65626:PQK65629 QAG65626:QAG65629 QKC65626:QKC65629 QTY65626:QTY65629 RDU65626:RDU65629 RNQ65626:RNQ65629 RXM65626:RXM65629 SHI65626:SHI65629 SRE65626:SRE65629 TBA65626:TBA65629 TKW65626:TKW65629 TUS65626:TUS65629 UEO65626:UEO65629 UOK65626:UOK65629 UYG65626:UYG65629 VIC65626:VIC65629 VRY65626:VRY65629 WBU65626:WBU65629 WLQ65626:WLQ65629 WVM65626:WVM65629 E131162:E131165 JA131162:JA131165 SW131162:SW131165 ACS131162:ACS131165 AMO131162:AMO131165 AWK131162:AWK131165 BGG131162:BGG131165 BQC131162:BQC131165 BZY131162:BZY131165 CJU131162:CJU131165 CTQ131162:CTQ131165 DDM131162:DDM131165 DNI131162:DNI131165 DXE131162:DXE131165 EHA131162:EHA131165 EQW131162:EQW131165 FAS131162:FAS131165 FKO131162:FKO131165 FUK131162:FUK131165 GEG131162:GEG131165 GOC131162:GOC131165 GXY131162:GXY131165 HHU131162:HHU131165 HRQ131162:HRQ131165 IBM131162:IBM131165 ILI131162:ILI131165 IVE131162:IVE131165 JFA131162:JFA131165 JOW131162:JOW131165 JYS131162:JYS131165 KIO131162:KIO131165 KSK131162:KSK131165 LCG131162:LCG131165 LMC131162:LMC131165 LVY131162:LVY131165 MFU131162:MFU131165 MPQ131162:MPQ131165 MZM131162:MZM131165 NJI131162:NJI131165 NTE131162:NTE131165 ODA131162:ODA131165 OMW131162:OMW131165 OWS131162:OWS131165 PGO131162:PGO131165 PQK131162:PQK131165 QAG131162:QAG131165 QKC131162:QKC131165 QTY131162:QTY131165 RDU131162:RDU131165 RNQ131162:RNQ131165 RXM131162:RXM131165 SHI131162:SHI131165 SRE131162:SRE131165 TBA131162:TBA131165 TKW131162:TKW131165 TUS131162:TUS131165 UEO131162:UEO131165 UOK131162:UOK131165 UYG131162:UYG131165 VIC131162:VIC131165 VRY131162:VRY131165 WBU131162:WBU131165 WLQ131162:WLQ131165 WVM131162:WVM131165 E196698:E196701 JA196698:JA196701 SW196698:SW196701 ACS196698:ACS196701 AMO196698:AMO196701 AWK196698:AWK196701 BGG196698:BGG196701 BQC196698:BQC196701 BZY196698:BZY196701 CJU196698:CJU196701 CTQ196698:CTQ196701 DDM196698:DDM196701 DNI196698:DNI196701 DXE196698:DXE196701 EHA196698:EHA196701 EQW196698:EQW196701 FAS196698:FAS196701 FKO196698:FKO196701 FUK196698:FUK196701 GEG196698:GEG196701 GOC196698:GOC196701 GXY196698:GXY196701 HHU196698:HHU196701 HRQ196698:HRQ196701 IBM196698:IBM196701 ILI196698:ILI196701 IVE196698:IVE196701 JFA196698:JFA196701 JOW196698:JOW196701 JYS196698:JYS196701 KIO196698:KIO196701 KSK196698:KSK196701 LCG196698:LCG196701 LMC196698:LMC196701 LVY196698:LVY196701 MFU196698:MFU196701 MPQ196698:MPQ196701 MZM196698:MZM196701 NJI196698:NJI196701 NTE196698:NTE196701 ODA196698:ODA196701 OMW196698:OMW196701 OWS196698:OWS196701 PGO196698:PGO196701 PQK196698:PQK196701 QAG196698:QAG196701 QKC196698:QKC196701 QTY196698:QTY196701 RDU196698:RDU196701 RNQ196698:RNQ196701 RXM196698:RXM196701 SHI196698:SHI196701 SRE196698:SRE196701 TBA196698:TBA196701 TKW196698:TKW196701 TUS196698:TUS196701 UEO196698:UEO196701 UOK196698:UOK196701 UYG196698:UYG196701 VIC196698:VIC196701 VRY196698:VRY196701 WBU196698:WBU196701 WLQ196698:WLQ196701 WVM196698:WVM196701 E262234:E262237 JA262234:JA262237 SW262234:SW262237 ACS262234:ACS262237 AMO262234:AMO262237 AWK262234:AWK262237 BGG262234:BGG262237 BQC262234:BQC262237 BZY262234:BZY262237 CJU262234:CJU262237 CTQ262234:CTQ262237 DDM262234:DDM262237 DNI262234:DNI262237 DXE262234:DXE262237 EHA262234:EHA262237 EQW262234:EQW262237 FAS262234:FAS262237 FKO262234:FKO262237 FUK262234:FUK262237 GEG262234:GEG262237 GOC262234:GOC262237 GXY262234:GXY262237 HHU262234:HHU262237 HRQ262234:HRQ262237 IBM262234:IBM262237 ILI262234:ILI262237 IVE262234:IVE262237 JFA262234:JFA262237 JOW262234:JOW262237 JYS262234:JYS262237 KIO262234:KIO262237 KSK262234:KSK262237 LCG262234:LCG262237 LMC262234:LMC262237 LVY262234:LVY262237 MFU262234:MFU262237 MPQ262234:MPQ262237 MZM262234:MZM262237 NJI262234:NJI262237 NTE262234:NTE262237 ODA262234:ODA262237 OMW262234:OMW262237 OWS262234:OWS262237 PGO262234:PGO262237 PQK262234:PQK262237 QAG262234:QAG262237 QKC262234:QKC262237 QTY262234:QTY262237 RDU262234:RDU262237 RNQ262234:RNQ262237 RXM262234:RXM262237 SHI262234:SHI262237 SRE262234:SRE262237 TBA262234:TBA262237 TKW262234:TKW262237 TUS262234:TUS262237 UEO262234:UEO262237 UOK262234:UOK262237 UYG262234:UYG262237 VIC262234:VIC262237 VRY262234:VRY262237 WBU262234:WBU262237 WLQ262234:WLQ262237 WVM262234:WVM262237 E327770:E327773 JA327770:JA327773 SW327770:SW327773 ACS327770:ACS327773 AMO327770:AMO327773 AWK327770:AWK327773 BGG327770:BGG327773 BQC327770:BQC327773 BZY327770:BZY327773 CJU327770:CJU327773 CTQ327770:CTQ327773 DDM327770:DDM327773 DNI327770:DNI327773 DXE327770:DXE327773 EHA327770:EHA327773 EQW327770:EQW327773 FAS327770:FAS327773 FKO327770:FKO327773 FUK327770:FUK327773 GEG327770:GEG327773 GOC327770:GOC327773 GXY327770:GXY327773 HHU327770:HHU327773 HRQ327770:HRQ327773 IBM327770:IBM327773 ILI327770:ILI327773 IVE327770:IVE327773 JFA327770:JFA327773 JOW327770:JOW327773 JYS327770:JYS327773 KIO327770:KIO327773 KSK327770:KSK327773 LCG327770:LCG327773 LMC327770:LMC327773 LVY327770:LVY327773 MFU327770:MFU327773 MPQ327770:MPQ327773 MZM327770:MZM327773 NJI327770:NJI327773 NTE327770:NTE327773 ODA327770:ODA327773 OMW327770:OMW327773 OWS327770:OWS327773 PGO327770:PGO327773 PQK327770:PQK327773 QAG327770:QAG327773 QKC327770:QKC327773 QTY327770:QTY327773 RDU327770:RDU327773 RNQ327770:RNQ327773 RXM327770:RXM327773 SHI327770:SHI327773 SRE327770:SRE327773 TBA327770:TBA327773 TKW327770:TKW327773 TUS327770:TUS327773 UEO327770:UEO327773 UOK327770:UOK327773 UYG327770:UYG327773 VIC327770:VIC327773 VRY327770:VRY327773 WBU327770:WBU327773 WLQ327770:WLQ327773 WVM327770:WVM327773 E393306:E393309 JA393306:JA393309 SW393306:SW393309 ACS393306:ACS393309 AMO393306:AMO393309 AWK393306:AWK393309 BGG393306:BGG393309 BQC393306:BQC393309 BZY393306:BZY393309 CJU393306:CJU393309 CTQ393306:CTQ393309 DDM393306:DDM393309 DNI393306:DNI393309 DXE393306:DXE393309 EHA393306:EHA393309 EQW393306:EQW393309 FAS393306:FAS393309 FKO393306:FKO393309 FUK393306:FUK393309 GEG393306:GEG393309 GOC393306:GOC393309 GXY393306:GXY393309 HHU393306:HHU393309 HRQ393306:HRQ393309 IBM393306:IBM393309 ILI393306:ILI393309 IVE393306:IVE393309 JFA393306:JFA393309 JOW393306:JOW393309 JYS393306:JYS393309 KIO393306:KIO393309 KSK393306:KSK393309 LCG393306:LCG393309 LMC393306:LMC393309 LVY393306:LVY393309 MFU393306:MFU393309 MPQ393306:MPQ393309 MZM393306:MZM393309 NJI393306:NJI393309 NTE393306:NTE393309 ODA393306:ODA393309 OMW393306:OMW393309 OWS393306:OWS393309 PGO393306:PGO393309 PQK393306:PQK393309 QAG393306:QAG393309 QKC393306:QKC393309 QTY393306:QTY393309 RDU393306:RDU393309 RNQ393306:RNQ393309 RXM393306:RXM393309 SHI393306:SHI393309 SRE393306:SRE393309 TBA393306:TBA393309 TKW393306:TKW393309 TUS393306:TUS393309 UEO393306:UEO393309 UOK393306:UOK393309 UYG393306:UYG393309 VIC393306:VIC393309 VRY393306:VRY393309 WBU393306:WBU393309 WLQ393306:WLQ393309 WVM393306:WVM393309 E458842:E458845 JA458842:JA458845 SW458842:SW458845 ACS458842:ACS458845 AMO458842:AMO458845 AWK458842:AWK458845 BGG458842:BGG458845 BQC458842:BQC458845 BZY458842:BZY458845 CJU458842:CJU458845 CTQ458842:CTQ458845 DDM458842:DDM458845 DNI458842:DNI458845 DXE458842:DXE458845 EHA458842:EHA458845 EQW458842:EQW458845 FAS458842:FAS458845 FKO458842:FKO458845 FUK458842:FUK458845 GEG458842:GEG458845 GOC458842:GOC458845 GXY458842:GXY458845 HHU458842:HHU458845 HRQ458842:HRQ458845 IBM458842:IBM458845 ILI458842:ILI458845 IVE458842:IVE458845 JFA458842:JFA458845 JOW458842:JOW458845 JYS458842:JYS458845 KIO458842:KIO458845 KSK458842:KSK458845 LCG458842:LCG458845 LMC458842:LMC458845 LVY458842:LVY458845 MFU458842:MFU458845 MPQ458842:MPQ458845 MZM458842:MZM458845 NJI458842:NJI458845 NTE458842:NTE458845 ODA458842:ODA458845 OMW458842:OMW458845 OWS458842:OWS458845 PGO458842:PGO458845 PQK458842:PQK458845 QAG458842:QAG458845 QKC458842:QKC458845 QTY458842:QTY458845 RDU458842:RDU458845 RNQ458842:RNQ458845 RXM458842:RXM458845 SHI458842:SHI458845 SRE458842:SRE458845 TBA458842:TBA458845 TKW458842:TKW458845 TUS458842:TUS458845 UEO458842:UEO458845 UOK458842:UOK458845 UYG458842:UYG458845 VIC458842:VIC458845 VRY458842:VRY458845 WBU458842:WBU458845 WLQ458842:WLQ458845 WVM458842:WVM458845 E524378:E524381 JA524378:JA524381 SW524378:SW524381 ACS524378:ACS524381 AMO524378:AMO524381 AWK524378:AWK524381 BGG524378:BGG524381 BQC524378:BQC524381 BZY524378:BZY524381 CJU524378:CJU524381 CTQ524378:CTQ524381 DDM524378:DDM524381 DNI524378:DNI524381 DXE524378:DXE524381 EHA524378:EHA524381 EQW524378:EQW524381 FAS524378:FAS524381 FKO524378:FKO524381 FUK524378:FUK524381 GEG524378:GEG524381 GOC524378:GOC524381 GXY524378:GXY524381 HHU524378:HHU524381 HRQ524378:HRQ524381 IBM524378:IBM524381 ILI524378:ILI524381 IVE524378:IVE524381 JFA524378:JFA524381 JOW524378:JOW524381 JYS524378:JYS524381 KIO524378:KIO524381 KSK524378:KSK524381 LCG524378:LCG524381 LMC524378:LMC524381 LVY524378:LVY524381 MFU524378:MFU524381 MPQ524378:MPQ524381 MZM524378:MZM524381 NJI524378:NJI524381 NTE524378:NTE524381 ODA524378:ODA524381 OMW524378:OMW524381 OWS524378:OWS524381 PGO524378:PGO524381 PQK524378:PQK524381 QAG524378:QAG524381 QKC524378:QKC524381 QTY524378:QTY524381 RDU524378:RDU524381 RNQ524378:RNQ524381 RXM524378:RXM524381 SHI524378:SHI524381 SRE524378:SRE524381 TBA524378:TBA524381 TKW524378:TKW524381 TUS524378:TUS524381 UEO524378:UEO524381 UOK524378:UOK524381 UYG524378:UYG524381 VIC524378:VIC524381 VRY524378:VRY524381 WBU524378:WBU524381 WLQ524378:WLQ524381 WVM524378:WVM524381 E589914:E589917 JA589914:JA589917 SW589914:SW589917 ACS589914:ACS589917 AMO589914:AMO589917 AWK589914:AWK589917 BGG589914:BGG589917 BQC589914:BQC589917 BZY589914:BZY589917 CJU589914:CJU589917 CTQ589914:CTQ589917 DDM589914:DDM589917 DNI589914:DNI589917 DXE589914:DXE589917 EHA589914:EHA589917 EQW589914:EQW589917 FAS589914:FAS589917 FKO589914:FKO589917 FUK589914:FUK589917 GEG589914:GEG589917 GOC589914:GOC589917 GXY589914:GXY589917 HHU589914:HHU589917 HRQ589914:HRQ589917 IBM589914:IBM589917 ILI589914:ILI589917 IVE589914:IVE589917 JFA589914:JFA589917 JOW589914:JOW589917 JYS589914:JYS589917 KIO589914:KIO589917 KSK589914:KSK589917 LCG589914:LCG589917 LMC589914:LMC589917 LVY589914:LVY589917 MFU589914:MFU589917 MPQ589914:MPQ589917 MZM589914:MZM589917 NJI589914:NJI589917 NTE589914:NTE589917 ODA589914:ODA589917 OMW589914:OMW589917 OWS589914:OWS589917 PGO589914:PGO589917 PQK589914:PQK589917 QAG589914:QAG589917 QKC589914:QKC589917 QTY589914:QTY589917 RDU589914:RDU589917 RNQ589914:RNQ589917 RXM589914:RXM589917 SHI589914:SHI589917 SRE589914:SRE589917 TBA589914:TBA589917 TKW589914:TKW589917 TUS589914:TUS589917 UEO589914:UEO589917 UOK589914:UOK589917 UYG589914:UYG589917 VIC589914:VIC589917 VRY589914:VRY589917 WBU589914:WBU589917 WLQ589914:WLQ589917 WVM589914:WVM589917 E655450:E655453 JA655450:JA655453 SW655450:SW655453 ACS655450:ACS655453 AMO655450:AMO655453 AWK655450:AWK655453 BGG655450:BGG655453 BQC655450:BQC655453 BZY655450:BZY655453 CJU655450:CJU655453 CTQ655450:CTQ655453 DDM655450:DDM655453 DNI655450:DNI655453 DXE655450:DXE655453 EHA655450:EHA655453 EQW655450:EQW655453 FAS655450:FAS655453 FKO655450:FKO655453 FUK655450:FUK655453 GEG655450:GEG655453 GOC655450:GOC655453 GXY655450:GXY655453 HHU655450:HHU655453 HRQ655450:HRQ655453 IBM655450:IBM655453 ILI655450:ILI655453 IVE655450:IVE655453 JFA655450:JFA655453 JOW655450:JOW655453 JYS655450:JYS655453 KIO655450:KIO655453 KSK655450:KSK655453 LCG655450:LCG655453 LMC655450:LMC655453 LVY655450:LVY655453 MFU655450:MFU655453 MPQ655450:MPQ655453 MZM655450:MZM655453 NJI655450:NJI655453 NTE655450:NTE655453 ODA655450:ODA655453 OMW655450:OMW655453 OWS655450:OWS655453 PGO655450:PGO655453 PQK655450:PQK655453 QAG655450:QAG655453 QKC655450:QKC655453 QTY655450:QTY655453 RDU655450:RDU655453 RNQ655450:RNQ655453 RXM655450:RXM655453 SHI655450:SHI655453 SRE655450:SRE655453 TBA655450:TBA655453 TKW655450:TKW655453 TUS655450:TUS655453 UEO655450:UEO655453 UOK655450:UOK655453 UYG655450:UYG655453 VIC655450:VIC655453 VRY655450:VRY655453 WBU655450:WBU655453 WLQ655450:WLQ655453 WVM655450:WVM655453 E720986:E720989 JA720986:JA720989 SW720986:SW720989 ACS720986:ACS720989 AMO720986:AMO720989 AWK720986:AWK720989 BGG720986:BGG720989 BQC720986:BQC720989 BZY720986:BZY720989 CJU720986:CJU720989 CTQ720986:CTQ720989 DDM720986:DDM720989 DNI720986:DNI720989 DXE720986:DXE720989 EHA720986:EHA720989 EQW720986:EQW720989 FAS720986:FAS720989 FKO720986:FKO720989 FUK720986:FUK720989 GEG720986:GEG720989 GOC720986:GOC720989 GXY720986:GXY720989 HHU720986:HHU720989 HRQ720986:HRQ720989 IBM720986:IBM720989 ILI720986:ILI720989 IVE720986:IVE720989 JFA720986:JFA720989 JOW720986:JOW720989 JYS720986:JYS720989 KIO720986:KIO720989 KSK720986:KSK720989 LCG720986:LCG720989 LMC720986:LMC720989 LVY720986:LVY720989 MFU720986:MFU720989 MPQ720986:MPQ720989 MZM720986:MZM720989 NJI720986:NJI720989 NTE720986:NTE720989 ODA720986:ODA720989 OMW720986:OMW720989 OWS720986:OWS720989 PGO720986:PGO720989 PQK720986:PQK720989 QAG720986:QAG720989 QKC720986:QKC720989 QTY720986:QTY720989 RDU720986:RDU720989 RNQ720986:RNQ720989 RXM720986:RXM720989 SHI720986:SHI720989 SRE720986:SRE720989 TBA720986:TBA720989 TKW720986:TKW720989 TUS720986:TUS720989 UEO720986:UEO720989 UOK720986:UOK720989 UYG720986:UYG720989 VIC720986:VIC720989 VRY720986:VRY720989 WBU720986:WBU720989 WLQ720986:WLQ720989 WVM720986:WVM720989 E786522:E786525 JA786522:JA786525 SW786522:SW786525 ACS786522:ACS786525 AMO786522:AMO786525 AWK786522:AWK786525 BGG786522:BGG786525 BQC786522:BQC786525 BZY786522:BZY786525 CJU786522:CJU786525 CTQ786522:CTQ786525 DDM786522:DDM786525 DNI786522:DNI786525 DXE786522:DXE786525 EHA786522:EHA786525 EQW786522:EQW786525 FAS786522:FAS786525 FKO786522:FKO786525 FUK786522:FUK786525 GEG786522:GEG786525 GOC786522:GOC786525 GXY786522:GXY786525 HHU786522:HHU786525 HRQ786522:HRQ786525 IBM786522:IBM786525 ILI786522:ILI786525 IVE786522:IVE786525 JFA786522:JFA786525 JOW786522:JOW786525 JYS786522:JYS786525 KIO786522:KIO786525 KSK786522:KSK786525 LCG786522:LCG786525 LMC786522:LMC786525 LVY786522:LVY786525 MFU786522:MFU786525 MPQ786522:MPQ786525 MZM786522:MZM786525 NJI786522:NJI786525 NTE786522:NTE786525 ODA786522:ODA786525 OMW786522:OMW786525 OWS786522:OWS786525 PGO786522:PGO786525 PQK786522:PQK786525 QAG786522:QAG786525 QKC786522:QKC786525 QTY786522:QTY786525 RDU786522:RDU786525 RNQ786522:RNQ786525 RXM786522:RXM786525 SHI786522:SHI786525 SRE786522:SRE786525 TBA786522:TBA786525 TKW786522:TKW786525 TUS786522:TUS786525 UEO786522:UEO786525 UOK786522:UOK786525 UYG786522:UYG786525 VIC786522:VIC786525 VRY786522:VRY786525 WBU786522:WBU786525 WLQ786522:WLQ786525 WVM786522:WVM786525 E852058:E852061 JA852058:JA852061 SW852058:SW852061 ACS852058:ACS852061 AMO852058:AMO852061 AWK852058:AWK852061 BGG852058:BGG852061 BQC852058:BQC852061 BZY852058:BZY852061 CJU852058:CJU852061 CTQ852058:CTQ852061 DDM852058:DDM852061 DNI852058:DNI852061 DXE852058:DXE852061 EHA852058:EHA852061 EQW852058:EQW852061 FAS852058:FAS852061 FKO852058:FKO852061 FUK852058:FUK852061 GEG852058:GEG852061 GOC852058:GOC852061 GXY852058:GXY852061 HHU852058:HHU852061 HRQ852058:HRQ852061 IBM852058:IBM852061 ILI852058:ILI852061 IVE852058:IVE852061 JFA852058:JFA852061 JOW852058:JOW852061 JYS852058:JYS852061 KIO852058:KIO852061 KSK852058:KSK852061 LCG852058:LCG852061 LMC852058:LMC852061 LVY852058:LVY852061 MFU852058:MFU852061 MPQ852058:MPQ852061 MZM852058:MZM852061 NJI852058:NJI852061 NTE852058:NTE852061 ODA852058:ODA852061 OMW852058:OMW852061 OWS852058:OWS852061 PGO852058:PGO852061 PQK852058:PQK852061 QAG852058:QAG852061 QKC852058:QKC852061 QTY852058:QTY852061 RDU852058:RDU852061 RNQ852058:RNQ852061 RXM852058:RXM852061 SHI852058:SHI852061 SRE852058:SRE852061 TBA852058:TBA852061 TKW852058:TKW852061 TUS852058:TUS852061 UEO852058:UEO852061 UOK852058:UOK852061 UYG852058:UYG852061 VIC852058:VIC852061 VRY852058:VRY852061 WBU852058:WBU852061 WLQ852058:WLQ852061 WVM852058:WVM852061 E917594:E917597 JA917594:JA917597 SW917594:SW917597 ACS917594:ACS917597 AMO917594:AMO917597 AWK917594:AWK917597 BGG917594:BGG917597 BQC917594:BQC917597 BZY917594:BZY917597 CJU917594:CJU917597 CTQ917594:CTQ917597 DDM917594:DDM917597 DNI917594:DNI917597 DXE917594:DXE917597 EHA917594:EHA917597 EQW917594:EQW917597 FAS917594:FAS917597 FKO917594:FKO917597 FUK917594:FUK917597 GEG917594:GEG917597 GOC917594:GOC917597 GXY917594:GXY917597 HHU917594:HHU917597 HRQ917594:HRQ917597 IBM917594:IBM917597 ILI917594:ILI917597 IVE917594:IVE917597 JFA917594:JFA917597 JOW917594:JOW917597 JYS917594:JYS917597 KIO917594:KIO917597 KSK917594:KSK917597 LCG917594:LCG917597 LMC917594:LMC917597 LVY917594:LVY917597 MFU917594:MFU917597 MPQ917594:MPQ917597 MZM917594:MZM917597 NJI917594:NJI917597 NTE917594:NTE917597 ODA917594:ODA917597 OMW917594:OMW917597 OWS917594:OWS917597 PGO917594:PGO917597 PQK917594:PQK917597 QAG917594:QAG917597 QKC917594:QKC917597 QTY917594:QTY917597 RDU917594:RDU917597 RNQ917594:RNQ917597 RXM917594:RXM917597 SHI917594:SHI917597 SRE917594:SRE917597 TBA917594:TBA917597 TKW917594:TKW917597 TUS917594:TUS917597 UEO917594:UEO917597 UOK917594:UOK917597 UYG917594:UYG917597 VIC917594:VIC917597 VRY917594:VRY917597 WBU917594:WBU917597 WLQ917594:WLQ917597 WVM917594:WVM917597 E983130:E983133 JA983130:JA983133 SW983130:SW983133 ACS983130:ACS983133 AMO983130:AMO983133 AWK983130:AWK983133 BGG983130:BGG983133 BQC983130:BQC983133 BZY983130:BZY983133 CJU983130:CJU983133 CTQ983130:CTQ983133 DDM983130:DDM983133 DNI983130:DNI983133 DXE983130:DXE983133 EHA983130:EHA983133 EQW983130:EQW983133 FAS983130:FAS983133 FKO983130:FKO983133 FUK983130:FUK983133 GEG983130:GEG983133 GOC983130:GOC983133 GXY983130:GXY983133 HHU983130:HHU983133 HRQ983130:HRQ983133 IBM983130:IBM983133 ILI983130:ILI983133 IVE983130:IVE983133 JFA983130:JFA983133 JOW983130:JOW983133 JYS983130:JYS983133 KIO983130:KIO983133 KSK983130:KSK983133 LCG983130:LCG983133 LMC983130:LMC983133 LVY983130:LVY983133 MFU983130:MFU983133 MPQ983130:MPQ983133 MZM983130:MZM983133 NJI983130:NJI983133 NTE983130:NTE983133 ODA983130:ODA983133 OMW983130:OMW983133 OWS983130:OWS983133 PGO983130:PGO983133 PQK983130:PQK983133 QAG983130:QAG983133 QKC983130:QKC983133 QTY983130:QTY983133 RDU983130:RDU983133 RNQ983130:RNQ983133 RXM983130:RXM983133 SHI983130:SHI983133 SRE983130:SRE983133 TBA983130:TBA983133 TKW983130:TKW983133 TUS983130:TUS983133 UEO983130:UEO983133 UOK983130:UOK983133 UYG983130:UYG983133 VIC983130:VIC983133 VRY983130:VRY983133 WBU983130:WBU983133 WLQ983130:WLQ983133 WVM983130:WVM983133 K90 JG90 TC90 ACY90 AMU90 AWQ90 BGM90 BQI90 CAE90 CKA90 CTW90 DDS90 DNO90 DXK90 EHG90 ERC90 FAY90 FKU90 FUQ90 GEM90 GOI90 GYE90 HIA90 HRW90 IBS90 ILO90 IVK90 JFG90 JPC90 JYY90 KIU90 KSQ90 LCM90 LMI90 LWE90 MGA90 MPW90 MZS90 NJO90 NTK90 ODG90 ONC90 OWY90 PGU90 PQQ90 QAM90 QKI90 QUE90 REA90 RNW90 RXS90 SHO90 SRK90 TBG90 TLC90 TUY90 UEU90 UOQ90 UYM90 VII90 VSE90 WCA90 WLW90 WVS90 K65626 JG65626 TC65626 ACY65626 AMU65626 AWQ65626 BGM65626 BQI65626 CAE65626 CKA65626 CTW65626 DDS65626 DNO65626 DXK65626 EHG65626 ERC65626 FAY65626 FKU65626 FUQ65626 GEM65626 GOI65626 GYE65626 HIA65626 HRW65626 IBS65626 ILO65626 IVK65626 JFG65626 JPC65626 JYY65626 KIU65626 KSQ65626 LCM65626 LMI65626 LWE65626 MGA65626 MPW65626 MZS65626 NJO65626 NTK65626 ODG65626 ONC65626 OWY65626 PGU65626 PQQ65626 QAM65626 QKI65626 QUE65626 REA65626 RNW65626 RXS65626 SHO65626 SRK65626 TBG65626 TLC65626 TUY65626 UEU65626 UOQ65626 UYM65626 VII65626 VSE65626 WCA65626 WLW65626 WVS65626 K131162 JG131162 TC131162 ACY131162 AMU131162 AWQ131162 BGM131162 BQI131162 CAE131162 CKA131162 CTW131162 DDS131162 DNO131162 DXK131162 EHG131162 ERC131162 FAY131162 FKU131162 FUQ131162 GEM131162 GOI131162 GYE131162 HIA131162 HRW131162 IBS131162 ILO131162 IVK131162 JFG131162 JPC131162 JYY131162 KIU131162 KSQ131162 LCM131162 LMI131162 LWE131162 MGA131162 MPW131162 MZS131162 NJO131162 NTK131162 ODG131162 ONC131162 OWY131162 PGU131162 PQQ131162 QAM131162 QKI131162 QUE131162 REA131162 RNW131162 RXS131162 SHO131162 SRK131162 TBG131162 TLC131162 TUY131162 UEU131162 UOQ131162 UYM131162 VII131162 VSE131162 WCA131162 WLW131162 WVS131162 K196698 JG196698 TC196698 ACY196698 AMU196698 AWQ196698 BGM196698 BQI196698 CAE196698 CKA196698 CTW196698 DDS196698 DNO196698 DXK196698 EHG196698 ERC196698 FAY196698 FKU196698 FUQ196698 GEM196698 GOI196698 GYE196698 HIA196698 HRW196698 IBS196698 ILO196698 IVK196698 JFG196698 JPC196698 JYY196698 KIU196698 KSQ196698 LCM196698 LMI196698 LWE196698 MGA196698 MPW196698 MZS196698 NJO196698 NTK196698 ODG196698 ONC196698 OWY196698 PGU196698 PQQ196698 QAM196698 QKI196698 QUE196698 REA196698 RNW196698 RXS196698 SHO196698 SRK196698 TBG196698 TLC196698 TUY196698 UEU196698 UOQ196698 UYM196698 VII196698 VSE196698 WCA196698 WLW196698 WVS196698 K262234 JG262234 TC262234 ACY262234 AMU262234 AWQ262234 BGM262234 BQI262234 CAE262234 CKA262234 CTW262234 DDS262234 DNO262234 DXK262234 EHG262234 ERC262234 FAY262234 FKU262234 FUQ262234 GEM262234 GOI262234 GYE262234 HIA262234 HRW262234 IBS262234 ILO262234 IVK262234 JFG262234 JPC262234 JYY262234 KIU262234 KSQ262234 LCM262234 LMI262234 LWE262234 MGA262234 MPW262234 MZS262234 NJO262234 NTK262234 ODG262234 ONC262234 OWY262234 PGU262234 PQQ262234 QAM262234 QKI262234 QUE262234 REA262234 RNW262234 RXS262234 SHO262234 SRK262234 TBG262234 TLC262234 TUY262234 UEU262234 UOQ262234 UYM262234 VII262234 VSE262234 WCA262234 WLW262234 WVS262234 K327770 JG327770 TC327770 ACY327770 AMU327770 AWQ327770 BGM327770 BQI327770 CAE327770 CKA327770 CTW327770 DDS327770 DNO327770 DXK327770 EHG327770 ERC327770 FAY327770 FKU327770 FUQ327770 GEM327770 GOI327770 GYE327770 HIA327770 HRW327770 IBS327770 ILO327770 IVK327770 JFG327770 JPC327770 JYY327770 KIU327770 KSQ327770 LCM327770 LMI327770 LWE327770 MGA327770 MPW327770 MZS327770 NJO327770 NTK327770 ODG327770 ONC327770 OWY327770 PGU327770 PQQ327770 QAM327770 QKI327770 QUE327770 REA327770 RNW327770 RXS327770 SHO327770 SRK327770 TBG327770 TLC327770 TUY327770 UEU327770 UOQ327770 UYM327770 VII327770 VSE327770 WCA327770 WLW327770 WVS327770 K393306 JG393306 TC393306 ACY393306 AMU393306 AWQ393306 BGM393306 BQI393306 CAE393306 CKA393306 CTW393306 DDS393306 DNO393306 DXK393306 EHG393306 ERC393306 FAY393306 FKU393306 FUQ393306 GEM393306 GOI393306 GYE393306 HIA393306 HRW393306 IBS393306 ILO393306 IVK393306 JFG393306 JPC393306 JYY393306 KIU393306 KSQ393306 LCM393306 LMI393306 LWE393306 MGA393306 MPW393306 MZS393306 NJO393306 NTK393306 ODG393306 ONC393306 OWY393306 PGU393306 PQQ393306 QAM393306 QKI393306 QUE393306 REA393306 RNW393306 RXS393306 SHO393306 SRK393306 TBG393306 TLC393306 TUY393306 UEU393306 UOQ393306 UYM393306 VII393306 VSE393306 WCA393306 WLW393306 WVS393306 K458842 JG458842 TC458842 ACY458842 AMU458842 AWQ458842 BGM458842 BQI458842 CAE458842 CKA458842 CTW458842 DDS458842 DNO458842 DXK458842 EHG458842 ERC458842 FAY458842 FKU458842 FUQ458842 GEM458842 GOI458842 GYE458842 HIA458842 HRW458842 IBS458842 ILO458842 IVK458842 JFG458842 JPC458842 JYY458842 KIU458842 KSQ458842 LCM458842 LMI458842 LWE458842 MGA458842 MPW458842 MZS458842 NJO458842 NTK458842 ODG458842 ONC458842 OWY458842 PGU458842 PQQ458842 QAM458842 QKI458842 QUE458842 REA458842 RNW458842 RXS458842 SHO458842 SRK458842 TBG458842 TLC458842 TUY458842 UEU458842 UOQ458842 UYM458842 VII458842 VSE458842 WCA458842 WLW458842 WVS458842 K524378 JG524378 TC524378 ACY524378 AMU524378 AWQ524378 BGM524378 BQI524378 CAE524378 CKA524378 CTW524378 DDS524378 DNO524378 DXK524378 EHG524378 ERC524378 FAY524378 FKU524378 FUQ524378 GEM524378 GOI524378 GYE524378 HIA524378 HRW524378 IBS524378 ILO524378 IVK524378 JFG524378 JPC524378 JYY524378 KIU524378 KSQ524378 LCM524378 LMI524378 LWE524378 MGA524378 MPW524378 MZS524378 NJO524378 NTK524378 ODG524378 ONC524378 OWY524378 PGU524378 PQQ524378 QAM524378 QKI524378 QUE524378 REA524378 RNW524378 RXS524378 SHO524378 SRK524378 TBG524378 TLC524378 TUY524378 UEU524378 UOQ524378 UYM524378 VII524378 VSE524378 WCA524378 WLW524378 WVS524378 K589914 JG589914 TC589914 ACY589914 AMU589914 AWQ589914 BGM589914 BQI589914 CAE589914 CKA589914 CTW589914 DDS589914 DNO589914 DXK589914 EHG589914 ERC589914 FAY589914 FKU589914 FUQ589914 GEM589914 GOI589914 GYE589914 HIA589914 HRW589914 IBS589914 ILO589914 IVK589914 JFG589914 JPC589914 JYY589914 KIU589914 KSQ589914 LCM589914 LMI589914 LWE589914 MGA589914 MPW589914 MZS589914 NJO589914 NTK589914 ODG589914 ONC589914 OWY589914 PGU589914 PQQ589914 QAM589914 QKI589914 QUE589914 REA589914 RNW589914 RXS589914 SHO589914 SRK589914 TBG589914 TLC589914 TUY589914 UEU589914 UOQ589914 UYM589914 VII589914 VSE589914 WCA589914 WLW589914 WVS589914 K655450 JG655450 TC655450 ACY655450 AMU655450 AWQ655450 BGM655450 BQI655450 CAE655450 CKA655450 CTW655450 DDS655450 DNO655450 DXK655450 EHG655450 ERC655450 FAY655450 FKU655450 FUQ655450 GEM655450 GOI655450 GYE655450 HIA655450 HRW655450 IBS655450 ILO655450 IVK655450 JFG655450 JPC655450 JYY655450 KIU655450 KSQ655450 LCM655450 LMI655450 LWE655450 MGA655450 MPW655450 MZS655450 NJO655450 NTK655450 ODG655450 ONC655450 OWY655450 PGU655450 PQQ655450 QAM655450 QKI655450 QUE655450 REA655450 RNW655450 RXS655450 SHO655450 SRK655450 TBG655450 TLC655450 TUY655450 UEU655450 UOQ655450 UYM655450 VII655450 VSE655450 WCA655450 WLW655450 WVS655450 K720986 JG720986 TC720986 ACY720986 AMU720986 AWQ720986 BGM720986 BQI720986 CAE720986 CKA720986 CTW720986 DDS720986 DNO720986 DXK720986 EHG720986 ERC720986 FAY720986 FKU720986 FUQ720986 GEM720986 GOI720986 GYE720986 HIA720986 HRW720986 IBS720986 ILO720986 IVK720986 JFG720986 JPC720986 JYY720986 KIU720986 KSQ720986 LCM720986 LMI720986 LWE720986 MGA720986 MPW720986 MZS720986 NJO720986 NTK720986 ODG720986 ONC720986 OWY720986 PGU720986 PQQ720986 QAM720986 QKI720986 QUE720986 REA720986 RNW720986 RXS720986 SHO720986 SRK720986 TBG720986 TLC720986 TUY720986 UEU720986 UOQ720986 UYM720986 VII720986 VSE720986 WCA720986 WLW720986 WVS720986 K786522 JG786522 TC786522 ACY786522 AMU786522 AWQ786522 BGM786522 BQI786522 CAE786522 CKA786522 CTW786522 DDS786522 DNO786522 DXK786522 EHG786522 ERC786522 FAY786522 FKU786522 FUQ786522 GEM786522 GOI786522 GYE786522 HIA786522 HRW786522 IBS786522 ILO786522 IVK786522 JFG786522 JPC786522 JYY786522 KIU786522 KSQ786522 LCM786522 LMI786522 LWE786522 MGA786522 MPW786522 MZS786522 NJO786522 NTK786522 ODG786522 ONC786522 OWY786522 PGU786522 PQQ786522 QAM786522 QKI786522 QUE786522 REA786522 RNW786522 RXS786522 SHO786522 SRK786522 TBG786522 TLC786522 TUY786522 UEU786522 UOQ786522 UYM786522 VII786522 VSE786522 WCA786522 WLW786522 WVS786522 K852058 JG852058 TC852058 ACY852058 AMU852058 AWQ852058 BGM852058 BQI852058 CAE852058 CKA852058 CTW852058 DDS852058 DNO852058 DXK852058 EHG852058 ERC852058 FAY852058 FKU852058 FUQ852058 GEM852058 GOI852058 GYE852058 HIA852058 HRW852058 IBS852058 ILO852058 IVK852058 JFG852058 JPC852058 JYY852058 KIU852058 KSQ852058 LCM852058 LMI852058 LWE852058 MGA852058 MPW852058 MZS852058 NJO852058 NTK852058 ODG852058 ONC852058 OWY852058 PGU852058 PQQ852058 QAM852058 QKI852058 QUE852058 REA852058 RNW852058 RXS852058 SHO852058 SRK852058 TBG852058 TLC852058 TUY852058 UEU852058 UOQ852058 UYM852058 VII852058 VSE852058 WCA852058 WLW852058 WVS852058 K917594 JG917594 TC917594 ACY917594 AMU917594 AWQ917594 BGM917594 BQI917594 CAE917594 CKA917594 CTW917594 DDS917594 DNO917594 DXK917594 EHG917594 ERC917594 FAY917594 FKU917594 FUQ917594 GEM917594 GOI917594 GYE917594 HIA917594 HRW917594 IBS917594 ILO917594 IVK917594 JFG917594 JPC917594 JYY917594 KIU917594 KSQ917594 LCM917594 LMI917594 LWE917594 MGA917594 MPW917594 MZS917594 NJO917594 NTK917594 ODG917594 ONC917594 OWY917594 PGU917594 PQQ917594 QAM917594 QKI917594 QUE917594 REA917594 RNW917594 RXS917594 SHO917594 SRK917594 TBG917594 TLC917594 TUY917594 UEU917594 UOQ917594 UYM917594 VII917594 VSE917594 WCA917594 WLW917594 WVS917594 K983130 JG983130 TC983130 ACY983130 AMU983130 AWQ983130 BGM983130 BQI983130 CAE983130 CKA983130 CTW983130 DDS983130 DNO983130 DXK983130 EHG983130 ERC983130 FAY983130 FKU983130 FUQ983130 GEM983130 GOI983130 GYE983130 HIA983130 HRW983130 IBS983130 ILO983130 IVK983130 JFG983130 JPC983130 JYY983130 KIU983130 KSQ983130 LCM983130 LMI983130 LWE983130 MGA983130 MPW983130 MZS983130 NJO983130 NTK983130 ODG983130 ONC983130 OWY983130 PGU983130 PQQ983130 QAM983130 QKI983130 QUE983130 REA983130 RNW983130 RXS983130 SHO983130 SRK983130 TBG983130 TLC983130 TUY983130 UEU983130 UOQ983130 UYM983130 VII983130 VSE983130 WCA983130 WLW983130 WVS983130 Q90 JM90 TI90 ADE90 ANA90 AWW90 BGS90 BQO90 CAK90 CKG90 CUC90 DDY90 DNU90 DXQ90 EHM90 ERI90 FBE90 FLA90 FUW90 GES90 GOO90 GYK90 HIG90 HSC90 IBY90 ILU90 IVQ90 JFM90 JPI90 JZE90 KJA90 KSW90 LCS90 LMO90 LWK90 MGG90 MQC90 MZY90 NJU90 NTQ90 ODM90 ONI90 OXE90 PHA90 PQW90 QAS90 QKO90 QUK90 REG90 ROC90 RXY90 SHU90 SRQ90 TBM90 TLI90 TVE90 UFA90 UOW90 UYS90 VIO90 VSK90 WCG90 WMC90 WVY90 Q65626 JM65626 TI65626 ADE65626 ANA65626 AWW65626 BGS65626 BQO65626 CAK65626 CKG65626 CUC65626 DDY65626 DNU65626 DXQ65626 EHM65626 ERI65626 FBE65626 FLA65626 FUW65626 GES65626 GOO65626 GYK65626 HIG65626 HSC65626 IBY65626 ILU65626 IVQ65626 JFM65626 JPI65626 JZE65626 KJA65626 KSW65626 LCS65626 LMO65626 LWK65626 MGG65626 MQC65626 MZY65626 NJU65626 NTQ65626 ODM65626 ONI65626 OXE65626 PHA65626 PQW65626 QAS65626 QKO65626 QUK65626 REG65626 ROC65626 RXY65626 SHU65626 SRQ65626 TBM65626 TLI65626 TVE65626 UFA65626 UOW65626 UYS65626 VIO65626 VSK65626 WCG65626 WMC65626 WVY65626 Q131162 JM131162 TI131162 ADE131162 ANA131162 AWW131162 BGS131162 BQO131162 CAK131162 CKG131162 CUC131162 DDY131162 DNU131162 DXQ131162 EHM131162 ERI131162 FBE131162 FLA131162 FUW131162 GES131162 GOO131162 GYK131162 HIG131162 HSC131162 IBY131162 ILU131162 IVQ131162 JFM131162 JPI131162 JZE131162 KJA131162 KSW131162 LCS131162 LMO131162 LWK131162 MGG131162 MQC131162 MZY131162 NJU131162 NTQ131162 ODM131162 ONI131162 OXE131162 PHA131162 PQW131162 QAS131162 QKO131162 QUK131162 REG131162 ROC131162 RXY131162 SHU131162 SRQ131162 TBM131162 TLI131162 TVE131162 UFA131162 UOW131162 UYS131162 VIO131162 VSK131162 WCG131162 WMC131162 WVY131162 Q196698 JM196698 TI196698 ADE196698 ANA196698 AWW196698 BGS196698 BQO196698 CAK196698 CKG196698 CUC196698 DDY196698 DNU196698 DXQ196698 EHM196698 ERI196698 FBE196698 FLA196698 FUW196698 GES196698 GOO196698 GYK196698 HIG196698 HSC196698 IBY196698 ILU196698 IVQ196698 JFM196698 JPI196698 JZE196698 KJA196698 KSW196698 LCS196698 LMO196698 LWK196698 MGG196698 MQC196698 MZY196698 NJU196698 NTQ196698 ODM196698 ONI196698 OXE196698 PHA196698 PQW196698 QAS196698 QKO196698 QUK196698 REG196698 ROC196698 RXY196698 SHU196698 SRQ196698 TBM196698 TLI196698 TVE196698 UFA196698 UOW196698 UYS196698 VIO196698 VSK196698 WCG196698 WMC196698 WVY196698 Q262234 JM262234 TI262234 ADE262234 ANA262234 AWW262234 BGS262234 BQO262234 CAK262234 CKG262234 CUC262234 DDY262234 DNU262234 DXQ262234 EHM262234 ERI262234 FBE262234 FLA262234 FUW262234 GES262234 GOO262234 GYK262234 HIG262234 HSC262234 IBY262234 ILU262234 IVQ262234 JFM262234 JPI262234 JZE262234 KJA262234 KSW262234 LCS262234 LMO262234 LWK262234 MGG262234 MQC262234 MZY262234 NJU262234 NTQ262234 ODM262234 ONI262234 OXE262234 PHA262234 PQW262234 QAS262234 QKO262234 QUK262234 REG262234 ROC262234 RXY262234 SHU262234 SRQ262234 TBM262234 TLI262234 TVE262234 UFA262234 UOW262234 UYS262234 VIO262234 VSK262234 WCG262234 WMC262234 WVY262234 Q327770 JM327770 TI327770 ADE327770 ANA327770 AWW327770 BGS327770 BQO327770 CAK327770 CKG327770 CUC327770 DDY327770 DNU327770 DXQ327770 EHM327770 ERI327770 FBE327770 FLA327770 FUW327770 GES327770 GOO327770 GYK327770 HIG327770 HSC327770 IBY327770 ILU327770 IVQ327770 JFM327770 JPI327770 JZE327770 KJA327770 KSW327770 LCS327770 LMO327770 LWK327770 MGG327770 MQC327770 MZY327770 NJU327770 NTQ327770 ODM327770 ONI327770 OXE327770 PHA327770 PQW327770 QAS327770 QKO327770 QUK327770 REG327770 ROC327770 RXY327770 SHU327770 SRQ327770 TBM327770 TLI327770 TVE327770 UFA327770 UOW327770 UYS327770 VIO327770 VSK327770 WCG327770 WMC327770 WVY327770 Q393306 JM393306 TI393306 ADE393306 ANA393306 AWW393306 BGS393306 BQO393306 CAK393306 CKG393306 CUC393306 DDY393306 DNU393306 DXQ393306 EHM393306 ERI393306 FBE393306 FLA393306 FUW393306 GES393306 GOO393306 GYK393306 HIG393306 HSC393306 IBY393306 ILU393306 IVQ393306 JFM393306 JPI393306 JZE393306 KJA393306 KSW393306 LCS393306 LMO393306 LWK393306 MGG393306 MQC393306 MZY393306 NJU393306 NTQ393306 ODM393306 ONI393306 OXE393306 PHA393306 PQW393306 QAS393306 QKO393306 QUK393306 REG393306 ROC393306 RXY393306 SHU393306 SRQ393306 TBM393306 TLI393306 TVE393306 UFA393306 UOW393306 UYS393306 VIO393306 VSK393306 WCG393306 WMC393306 WVY393306 Q458842 JM458842 TI458842 ADE458842 ANA458842 AWW458842 BGS458842 BQO458842 CAK458842 CKG458842 CUC458842 DDY458842 DNU458842 DXQ458842 EHM458842 ERI458842 FBE458842 FLA458842 FUW458842 GES458842 GOO458842 GYK458842 HIG458842 HSC458842 IBY458842 ILU458842 IVQ458842 JFM458842 JPI458842 JZE458842 KJA458842 KSW458842 LCS458842 LMO458842 LWK458842 MGG458842 MQC458842 MZY458842 NJU458842 NTQ458842 ODM458842 ONI458842 OXE458842 PHA458842 PQW458842 QAS458842 QKO458842 QUK458842 REG458842 ROC458842 RXY458842 SHU458842 SRQ458842 TBM458842 TLI458842 TVE458842 UFA458842 UOW458842 UYS458842 VIO458842 VSK458842 WCG458842 WMC458842 WVY458842 Q524378 JM524378 TI524378 ADE524378 ANA524378 AWW524378 BGS524378 BQO524378 CAK524378 CKG524378 CUC524378 DDY524378 DNU524378 DXQ524378 EHM524378 ERI524378 FBE524378 FLA524378 FUW524378 GES524378 GOO524378 GYK524378 HIG524378 HSC524378 IBY524378 ILU524378 IVQ524378 JFM524378 JPI524378 JZE524378 KJA524378 KSW524378 LCS524378 LMO524378 LWK524378 MGG524378 MQC524378 MZY524378 NJU524378 NTQ524378 ODM524378 ONI524378 OXE524378 PHA524378 PQW524378 QAS524378 QKO524378 QUK524378 REG524378 ROC524378 RXY524378 SHU524378 SRQ524378 TBM524378 TLI524378 TVE524378 UFA524378 UOW524378 UYS524378 VIO524378 VSK524378 WCG524378 WMC524378 WVY524378 Q589914 JM589914 TI589914 ADE589914 ANA589914 AWW589914 BGS589914 BQO589914 CAK589914 CKG589914 CUC589914 DDY589914 DNU589914 DXQ589914 EHM589914 ERI589914 FBE589914 FLA589914 FUW589914 GES589914 GOO589914 GYK589914 HIG589914 HSC589914 IBY589914 ILU589914 IVQ589914 JFM589914 JPI589914 JZE589914 KJA589914 KSW589914 LCS589914 LMO589914 LWK589914 MGG589914 MQC589914 MZY589914 NJU589914 NTQ589914 ODM589914 ONI589914 OXE589914 PHA589914 PQW589914 QAS589914 QKO589914 QUK589914 REG589914 ROC589914 RXY589914 SHU589914 SRQ589914 TBM589914 TLI589914 TVE589914 UFA589914 UOW589914 UYS589914 VIO589914 VSK589914 WCG589914 WMC589914 WVY589914 Q655450 JM655450 TI655450 ADE655450 ANA655450 AWW655450 BGS655450 BQO655450 CAK655450 CKG655450 CUC655450 DDY655450 DNU655450 DXQ655450 EHM655450 ERI655450 FBE655450 FLA655450 FUW655450 GES655450 GOO655450 GYK655450 HIG655450 HSC655450 IBY655450 ILU655450 IVQ655450 JFM655450 JPI655450 JZE655450 KJA655450 KSW655450 LCS655450 LMO655450 LWK655450 MGG655450 MQC655450 MZY655450 NJU655450 NTQ655450 ODM655450 ONI655450 OXE655450 PHA655450 PQW655450 QAS655450 QKO655450 QUK655450 REG655450 ROC655450 RXY655450 SHU655450 SRQ655450 TBM655450 TLI655450 TVE655450 UFA655450 UOW655450 UYS655450 VIO655450 VSK655450 WCG655450 WMC655450 WVY655450 Q720986 JM720986 TI720986 ADE720986 ANA720986 AWW720986 BGS720986 BQO720986 CAK720986 CKG720986 CUC720986 DDY720986 DNU720986 DXQ720986 EHM720986 ERI720986 FBE720986 FLA720986 FUW720986 GES720986 GOO720986 GYK720986 HIG720986 HSC720986 IBY720986 ILU720986 IVQ720986 JFM720986 JPI720986 JZE720986 KJA720986 KSW720986 LCS720986 LMO720986 LWK720986 MGG720986 MQC720986 MZY720986 NJU720986 NTQ720986 ODM720986 ONI720986 OXE720986 PHA720986 PQW720986 QAS720986 QKO720986 QUK720986 REG720986 ROC720986 RXY720986 SHU720986 SRQ720986 TBM720986 TLI720986 TVE720986 UFA720986 UOW720986 UYS720986 VIO720986 VSK720986 WCG720986 WMC720986 WVY720986 Q786522 JM786522 TI786522 ADE786522 ANA786522 AWW786522 BGS786522 BQO786522 CAK786522 CKG786522 CUC786522 DDY786522 DNU786522 DXQ786522 EHM786522 ERI786522 FBE786522 FLA786522 FUW786522 GES786522 GOO786522 GYK786522 HIG786522 HSC786522 IBY786522 ILU786522 IVQ786522 JFM786522 JPI786522 JZE786522 KJA786522 KSW786522 LCS786522 LMO786522 LWK786522 MGG786522 MQC786522 MZY786522 NJU786522 NTQ786522 ODM786522 ONI786522 OXE786522 PHA786522 PQW786522 QAS786522 QKO786522 QUK786522 REG786522 ROC786522 RXY786522 SHU786522 SRQ786522 TBM786522 TLI786522 TVE786522 UFA786522 UOW786522 UYS786522 VIO786522 VSK786522 WCG786522 WMC786522 WVY786522 Q852058 JM852058 TI852058 ADE852058 ANA852058 AWW852058 BGS852058 BQO852058 CAK852058 CKG852058 CUC852058 DDY852058 DNU852058 DXQ852058 EHM852058 ERI852058 FBE852058 FLA852058 FUW852058 GES852058 GOO852058 GYK852058 HIG852058 HSC852058 IBY852058 ILU852058 IVQ852058 JFM852058 JPI852058 JZE852058 KJA852058 KSW852058 LCS852058 LMO852058 LWK852058 MGG852058 MQC852058 MZY852058 NJU852058 NTQ852058 ODM852058 ONI852058 OXE852058 PHA852058 PQW852058 QAS852058 QKO852058 QUK852058 REG852058 ROC852058 RXY852058 SHU852058 SRQ852058 TBM852058 TLI852058 TVE852058 UFA852058 UOW852058 UYS852058 VIO852058 VSK852058 WCG852058 WMC852058 WVY852058 Q917594 JM917594 TI917594 ADE917594 ANA917594 AWW917594 BGS917594 BQO917594 CAK917594 CKG917594 CUC917594 DDY917594 DNU917594 DXQ917594 EHM917594 ERI917594 FBE917594 FLA917594 FUW917594 GES917594 GOO917594 GYK917594 HIG917594 HSC917594 IBY917594 ILU917594 IVQ917594 JFM917594 JPI917594 JZE917594 KJA917594 KSW917594 LCS917594 LMO917594 LWK917594 MGG917594 MQC917594 MZY917594 NJU917594 NTQ917594 ODM917594 ONI917594 OXE917594 PHA917594 PQW917594 QAS917594 QKO917594 QUK917594 REG917594 ROC917594 RXY917594 SHU917594 SRQ917594 TBM917594 TLI917594 TVE917594 UFA917594 UOW917594 UYS917594 VIO917594 VSK917594 WCG917594 WMC917594 WVY917594 Q983130 JM983130 TI983130 ADE983130 ANA983130 AWW983130 BGS983130 BQO983130 CAK983130 CKG983130 CUC983130 DDY983130 DNU983130 DXQ983130 EHM983130 ERI983130 FBE983130 FLA983130 FUW983130 GES983130 GOO983130 GYK983130 HIG983130 HSC983130 IBY983130 ILU983130 IVQ983130 JFM983130 JPI983130 JZE983130 KJA983130 KSW983130 LCS983130 LMO983130 LWK983130 MGG983130 MQC983130 MZY983130 NJU983130 NTQ983130 ODM983130 ONI983130 OXE983130 PHA983130 PQW983130 QAS983130 QKO983130 QUK983130 REG983130 ROC983130 RXY983130 SHU983130 SRQ983130 TBM983130 TLI983130 TVE983130 UFA983130 UOW983130 UYS983130 VIO983130 VSK983130 WCG983130 WMC983130 WVY983130 N92 JJ92 TF92 ADB92 AMX92 AWT92 BGP92 BQL92 CAH92 CKD92 CTZ92 DDV92 DNR92 DXN92 EHJ92 ERF92 FBB92 FKX92 FUT92 GEP92 GOL92 GYH92 HID92 HRZ92 IBV92 ILR92 IVN92 JFJ92 JPF92 JZB92 KIX92 KST92 LCP92 LML92 LWH92 MGD92 MPZ92 MZV92 NJR92 NTN92 ODJ92 ONF92 OXB92 PGX92 PQT92 QAP92 QKL92 QUH92 RED92 RNZ92 RXV92 SHR92 SRN92 TBJ92 TLF92 TVB92 UEX92 UOT92 UYP92 VIL92 VSH92 WCD92 WLZ92 WVV92 N65628 JJ65628 TF65628 ADB65628 AMX65628 AWT65628 BGP65628 BQL65628 CAH65628 CKD65628 CTZ65628 DDV65628 DNR65628 DXN65628 EHJ65628 ERF65628 FBB65628 FKX65628 FUT65628 GEP65628 GOL65628 GYH65628 HID65628 HRZ65628 IBV65628 ILR65628 IVN65628 JFJ65628 JPF65628 JZB65628 KIX65628 KST65628 LCP65628 LML65628 LWH65628 MGD65628 MPZ65628 MZV65628 NJR65628 NTN65628 ODJ65628 ONF65628 OXB65628 PGX65628 PQT65628 QAP65628 QKL65628 QUH65628 RED65628 RNZ65628 RXV65628 SHR65628 SRN65628 TBJ65628 TLF65628 TVB65628 UEX65628 UOT65628 UYP65628 VIL65628 VSH65628 WCD65628 WLZ65628 WVV65628 N131164 JJ131164 TF131164 ADB131164 AMX131164 AWT131164 BGP131164 BQL131164 CAH131164 CKD131164 CTZ131164 DDV131164 DNR131164 DXN131164 EHJ131164 ERF131164 FBB131164 FKX131164 FUT131164 GEP131164 GOL131164 GYH131164 HID131164 HRZ131164 IBV131164 ILR131164 IVN131164 JFJ131164 JPF131164 JZB131164 KIX131164 KST131164 LCP131164 LML131164 LWH131164 MGD131164 MPZ131164 MZV131164 NJR131164 NTN131164 ODJ131164 ONF131164 OXB131164 PGX131164 PQT131164 QAP131164 QKL131164 QUH131164 RED131164 RNZ131164 RXV131164 SHR131164 SRN131164 TBJ131164 TLF131164 TVB131164 UEX131164 UOT131164 UYP131164 VIL131164 VSH131164 WCD131164 WLZ131164 WVV131164 N196700 JJ196700 TF196700 ADB196700 AMX196700 AWT196700 BGP196700 BQL196700 CAH196700 CKD196700 CTZ196700 DDV196700 DNR196700 DXN196700 EHJ196700 ERF196700 FBB196700 FKX196700 FUT196700 GEP196700 GOL196700 GYH196700 HID196700 HRZ196700 IBV196700 ILR196700 IVN196700 JFJ196700 JPF196700 JZB196700 KIX196700 KST196700 LCP196700 LML196700 LWH196700 MGD196700 MPZ196700 MZV196700 NJR196700 NTN196700 ODJ196700 ONF196700 OXB196700 PGX196700 PQT196700 QAP196700 QKL196700 QUH196700 RED196700 RNZ196700 RXV196700 SHR196700 SRN196700 TBJ196700 TLF196700 TVB196700 UEX196700 UOT196700 UYP196700 VIL196700 VSH196700 WCD196700 WLZ196700 WVV196700 N262236 JJ262236 TF262236 ADB262236 AMX262236 AWT262236 BGP262236 BQL262236 CAH262236 CKD262236 CTZ262236 DDV262236 DNR262236 DXN262236 EHJ262236 ERF262236 FBB262236 FKX262236 FUT262236 GEP262236 GOL262236 GYH262236 HID262236 HRZ262236 IBV262236 ILR262236 IVN262236 JFJ262236 JPF262236 JZB262236 KIX262236 KST262236 LCP262236 LML262236 LWH262236 MGD262236 MPZ262236 MZV262236 NJR262236 NTN262236 ODJ262236 ONF262236 OXB262236 PGX262236 PQT262236 QAP262236 QKL262236 QUH262236 RED262236 RNZ262236 RXV262236 SHR262236 SRN262236 TBJ262236 TLF262236 TVB262236 UEX262236 UOT262236 UYP262236 VIL262236 VSH262236 WCD262236 WLZ262236 WVV262236 N327772 JJ327772 TF327772 ADB327772 AMX327772 AWT327772 BGP327772 BQL327772 CAH327772 CKD327772 CTZ327772 DDV327772 DNR327772 DXN327772 EHJ327772 ERF327772 FBB327772 FKX327772 FUT327772 GEP327772 GOL327772 GYH327772 HID327772 HRZ327772 IBV327772 ILR327772 IVN327772 JFJ327772 JPF327772 JZB327772 KIX327772 KST327772 LCP327772 LML327772 LWH327772 MGD327772 MPZ327772 MZV327772 NJR327772 NTN327772 ODJ327772 ONF327772 OXB327772 PGX327772 PQT327772 QAP327772 QKL327772 QUH327772 RED327772 RNZ327772 RXV327772 SHR327772 SRN327772 TBJ327772 TLF327772 TVB327772 UEX327772 UOT327772 UYP327772 VIL327772 VSH327772 WCD327772 WLZ327772 WVV327772 N393308 JJ393308 TF393308 ADB393308 AMX393308 AWT393308 BGP393308 BQL393308 CAH393308 CKD393308 CTZ393308 DDV393308 DNR393308 DXN393308 EHJ393308 ERF393308 FBB393308 FKX393308 FUT393308 GEP393308 GOL393308 GYH393308 HID393308 HRZ393308 IBV393308 ILR393308 IVN393308 JFJ393308 JPF393308 JZB393308 KIX393308 KST393308 LCP393308 LML393308 LWH393308 MGD393308 MPZ393308 MZV393308 NJR393308 NTN393308 ODJ393308 ONF393308 OXB393308 PGX393308 PQT393308 QAP393308 QKL393308 QUH393308 RED393308 RNZ393308 RXV393308 SHR393308 SRN393308 TBJ393308 TLF393308 TVB393308 UEX393308 UOT393308 UYP393308 VIL393308 VSH393308 WCD393308 WLZ393308 WVV393308 N458844 JJ458844 TF458844 ADB458844 AMX458844 AWT458844 BGP458844 BQL458844 CAH458844 CKD458844 CTZ458844 DDV458844 DNR458844 DXN458844 EHJ458844 ERF458844 FBB458844 FKX458844 FUT458844 GEP458844 GOL458844 GYH458844 HID458844 HRZ458844 IBV458844 ILR458844 IVN458844 JFJ458844 JPF458844 JZB458844 KIX458844 KST458844 LCP458844 LML458844 LWH458844 MGD458844 MPZ458844 MZV458844 NJR458844 NTN458844 ODJ458844 ONF458844 OXB458844 PGX458844 PQT458844 QAP458844 QKL458844 QUH458844 RED458844 RNZ458844 RXV458844 SHR458844 SRN458844 TBJ458844 TLF458844 TVB458844 UEX458844 UOT458844 UYP458844 VIL458844 VSH458844 WCD458844 WLZ458844 WVV458844 N524380 JJ524380 TF524380 ADB524380 AMX524380 AWT524380 BGP524380 BQL524380 CAH524380 CKD524380 CTZ524380 DDV524380 DNR524380 DXN524380 EHJ524380 ERF524380 FBB524380 FKX524380 FUT524380 GEP524380 GOL524380 GYH524380 HID524380 HRZ524380 IBV524380 ILR524380 IVN524380 JFJ524380 JPF524380 JZB524380 KIX524380 KST524380 LCP524380 LML524380 LWH524380 MGD524380 MPZ524380 MZV524380 NJR524380 NTN524380 ODJ524380 ONF524380 OXB524380 PGX524380 PQT524380 QAP524380 QKL524380 QUH524380 RED524380 RNZ524380 RXV524380 SHR524380 SRN524380 TBJ524380 TLF524380 TVB524380 UEX524380 UOT524380 UYP524380 VIL524380 VSH524380 WCD524380 WLZ524380 WVV524380 N589916 JJ589916 TF589916 ADB589916 AMX589916 AWT589916 BGP589916 BQL589916 CAH589916 CKD589916 CTZ589916 DDV589916 DNR589916 DXN589916 EHJ589916 ERF589916 FBB589916 FKX589916 FUT589916 GEP589916 GOL589916 GYH589916 HID589916 HRZ589916 IBV589916 ILR589916 IVN589916 JFJ589916 JPF589916 JZB589916 KIX589916 KST589916 LCP589916 LML589916 LWH589916 MGD589916 MPZ589916 MZV589916 NJR589916 NTN589916 ODJ589916 ONF589916 OXB589916 PGX589916 PQT589916 QAP589916 QKL589916 QUH589916 RED589916 RNZ589916 RXV589916 SHR589916 SRN589916 TBJ589916 TLF589916 TVB589916 UEX589916 UOT589916 UYP589916 VIL589916 VSH589916 WCD589916 WLZ589916 WVV589916 N655452 JJ655452 TF655452 ADB655452 AMX655452 AWT655452 BGP655452 BQL655452 CAH655452 CKD655452 CTZ655452 DDV655452 DNR655452 DXN655452 EHJ655452 ERF655452 FBB655452 FKX655452 FUT655452 GEP655452 GOL655452 GYH655452 HID655452 HRZ655452 IBV655452 ILR655452 IVN655452 JFJ655452 JPF655452 JZB655452 KIX655452 KST655452 LCP655452 LML655452 LWH655452 MGD655452 MPZ655452 MZV655452 NJR655452 NTN655452 ODJ655452 ONF655452 OXB655452 PGX655452 PQT655452 QAP655452 QKL655452 QUH655452 RED655452 RNZ655452 RXV655452 SHR655452 SRN655452 TBJ655452 TLF655452 TVB655452 UEX655452 UOT655452 UYP655452 VIL655452 VSH655452 WCD655452 WLZ655452 WVV655452 N720988 JJ720988 TF720988 ADB720988 AMX720988 AWT720988 BGP720988 BQL720988 CAH720988 CKD720988 CTZ720988 DDV720988 DNR720988 DXN720988 EHJ720988 ERF720988 FBB720988 FKX720988 FUT720988 GEP720988 GOL720988 GYH720988 HID720988 HRZ720988 IBV720988 ILR720988 IVN720988 JFJ720988 JPF720988 JZB720988 KIX720988 KST720988 LCP720988 LML720988 LWH720988 MGD720988 MPZ720988 MZV720988 NJR720988 NTN720988 ODJ720988 ONF720988 OXB720988 PGX720988 PQT720988 QAP720988 QKL720988 QUH720988 RED720988 RNZ720988 RXV720988 SHR720988 SRN720988 TBJ720988 TLF720988 TVB720988 UEX720988 UOT720988 UYP720988 VIL720988 VSH720988 WCD720988 WLZ720988 WVV720988 N786524 JJ786524 TF786524 ADB786524 AMX786524 AWT786524 BGP786524 BQL786524 CAH786524 CKD786524 CTZ786524 DDV786524 DNR786524 DXN786524 EHJ786524 ERF786524 FBB786524 FKX786524 FUT786524 GEP786524 GOL786524 GYH786524 HID786524 HRZ786524 IBV786524 ILR786524 IVN786524 JFJ786524 JPF786524 JZB786524 KIX786524 KST786524 LCP786524 LML786524 LWH786524 MGD786524 MPZ786524 MZV786524 NJR786524 NTN786524 ODJ786524 ONF786524 OXB786524 PGX786524 PQT786524 QAP786524 QKL786524 QUH786524 RED786524 RNZ786524 RXV786524 SHR786524 SRN786524 TBJ786524 TLF786524 TVB786524 UEX786524 UOT786524 UYP786524 VIL786524 VSH786524 WCD786524 WLZ786524 WVV786524 N852060 JJ852060 TF852060 ADB852060 AMX852060 AWT852060 BGP852060 BQL852060 CAH852060 CKD852060 CTZ852060 DDV852060 DNR852060 DXN852060 EHJ852060 ERF852060 FBB852060 FKX852060 FUT852060 GEP852060 GOL852060 GYH852060 HID852060 HRZ852060 IBV852060 ILR852060 IVN852060 JFJ852060 JPF852060 JZB852060 KIX852060 KST852060 LCP852060 LML852060 LWH852060 MGD852060 MPZ852060 MZV852060 NJR852060 NTN852060 ODJ852060 ONF852060 OXB852060 PGX852060 PQT852060 QAP852060 QKL852060 QUH852060 RED852060 RNZ852060 RXV852060 SHR852060 SRN852060 TBJ852060 TLF852060 TVB852060 UEX852060 UOT852060 UYP852060 VIL852060 VSH852060 WCD852060 WLZ852060 WVV852060 N917596 JJ917596 TF917596 ADB917596 AMX917596 AWT917596 BGP917596 BQL917596 CAH917596 CKD917596 CTZ917596 DDV917596 DNR917596 DXN917596 EHJ917596 ERF917596 FBB917596 FKX917596 FUT917596 GEP917596 GOL917596 GYH917596 HID917596 HRZ917596 IBV917596 ILR917596 IVN917596 JFJ917596 JPF917596 JZB917596 KIX917596 KST917596 LCP917596 LML917596 LWH917596 MGD917596 MPZ917596 MZV917596 NJR917596 NTN917596 ODJ917596 ONF917596 OXB917596 PGX917596 PQT917596 QAP917596 QKL917596 QUH917596 RED917596 RNZ917596 RXV917596 SHR917596 SRN917596 TBJ917596 TLF917596 TVB917596 UEX917596 UOT917596 UYP917596 VIL917596 VSH917596 WCD917596 WLZ917596 WVV917596 N983132 JJ983132 TF983132 ADB983132 AMX983132 AWT983132 BGP983132 BQL983132 CAH983132 CKD983132 CTZ983132 DDV983132 DNR983132 DXN983132 EHJ983132 ERF983132 FBB983132 FKX983132 FUT983132 GEP983132 GOL983132 GYH983132 HID983132 HRZ983132 IBV983132 ILR983132 IVN983132 JFJ983132 JPF983132 JZB983132 KIX983132 KST983132 LCP983132 LML983132 LWH983132 MGD983132 MPZ983132 MZV983132 NJR983132 NTN983132 ODJ983132 ONF983132 OXB983132 PGX983132 PQT983132 QAP983132 QKL983132 QUH983132 RED983132 RNZ983132 RXV983132 SHR983132 SRN983132 TBJ983132 TLF983132 TVB983132 UEX983132 UOT983132 UYP983132 VIL983132 VSH983132 WCD983132 WLZ983132 WVV983132 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Q94 JM94 TI94 ADE94 ANA94 AWW94 BGS94 BQO94 CAK94 CKG94 CUC94 DDY94 DNU94 DXQ94 EHM94 ERI94 FBE94 FLA94 FUW94 GES94 GOO94 GYK94 HIG94 HSC94 IBY94 ILU94 IVQ94 JFM94 JPI94 JZE94 KJA94 KSW94 LCS94 LMO94 LWK94 MGG94 MQC94 MZY94 NJU94 NTQ94 ODM94 ONI94 OXE94 PHA94 PQW94 QAS94 QKO94 QUK94 REG94 ROC94 RXY94 SHU94 SRQ94 TBM94 TLI94 TVE94 UFA94 UOW94 UYS94 VIO94 VSK94 WCG94 WMC94 WVY94 Q65630 JM65630 TI65630 ADE65630 ANA65630 AWW65630 BGS65630 BQO65630 CAK65630 CKG65630 CUC65630 DDY65630 DNU65630 DXQ65630 EHM65630 ERI65630 FBE65630 FLA65630 FUW65630 GES65630 GOO65630 GYK65630 HIG65630 HSC65630 IBY65630 ILU65630 IVQ65630 JFM65630 JPI65630 JZE65630 KJA65630 KSW65630 LCS65630 LMO65630 LWK65630 MGG65630 MQC65630 MZY65630 NJU65630 NTQ65630 ODM65630 ONI65630 OXE65630 PHA65630 PQW65630 QAS65630 QKO65630 QUK65630 REG65630 ROC65630 RXY65630 SHU65630 SRQ65630 TBM65630 TLI65630 TVE65630 UFA65630 UOW65630 UYS65630 VIO65630 VSK65630 WCG65630 WMC65630 WVY65630 Q131166 JM131166 TI131166 ADE131166 ANA131166 AWW131166 BGS131166 BQO131166 CAK131166 CKG131166 CUC131166 DDY131166 DNU131166 DXQ131166 EHM131166 ERI131166 FBE131166 FLA131166 FUW131166 GES131166 GOO131166 GYK131166 HIG131166 HSC131166 IBY131166 ILU131166 IVQ131166 JFM131166 JPI131166 JZE131166 KJA131166 KSW131166 LCS131166 LMO131166 LWK131166 MGG131166 MQC131166 MZY131166 NJU131166 NTQ131166 ODM131166 ONI131166 OXE131166 PHA131166 PQW131166 QAS131166 QKO131166 QUK131166 REG131166 ROC131166 RXY131166 SHU131166 SRQ131166 TBM131166 TLI131166 TVE131166 UFA131166 UOW131166 UYS131166 VIO131166 VSK131166 WCG131166 WMC131166 WVY131166 Q196702 JM196702 TI196702 ADE196702 ANA196702 AWW196702 BGS196702 BQO196702 CAK196702 CKG196702 CUC196702 DDY196702 DNU196702 DXQ196702 EHM196702 ERI196702 FBE196702 FLA196702 FUW196702 GES196702 GOO196702 GYK196702 HIG196702 HSC196702 IBY196702 ILU196702 IVQ196702 JFM196702 JPI196702 JZE196702 KJA196702 KSW196702 LCS196702 LMO196702 LWK196702 MGG196702 MQC196702 MZY196702 NJU196702 NTQ196702 ODM196702 ONI196702 OXE196702 PHA196702 PQW196702 QAS196702 QKO196702 QUK196702 REG196702 ROC196702 RXY196702 SHU196702 SRQ196702 TBM196702 TLI196702 TVE196702 UFA196702 UOW196702 UYS196702 VIO196702 VSK196702 WCG196702 WMC196702 WVY196702 Q262238 JM262238 TI262238 ADE262238 ANA262238 AWW262238 BGS262238 BQO262238 CAK262238 CKG262238 CUC262238 DDY262238 DNU262238 DXQ262238 EHM262238 ERI262238 FBE262238 FLA262238 FUW262238 GES262238 GOO262238 GYK262238 HIG262238 HSC262238 IBY262238 ILU262238 IVQ262238 JFM262238 JPI262238 JZE262238 KJA262238 KSW262238 LCS262238 LMO262238 LWK262238 MGG262238 MQC262238 MZY262238 NJU262238 NTQ262238 ODM262238 ONI262238 OXE262238 PHA262238 PQW262238 QAS262238 QKO262238 QUK262238 REG262238 ROC262238 RXY262238 SHU262238 SRQ262238 TBM262238 TLI262238 TVE262238 UFA262238 UOW262238 UYS262238 VIO262238 VSK262238 WCG262238 WMC262238 WVY262238 Q327774 JM327774 TI327774 ADE327774 ANA327774 AWW327774 BGS327774 BQO327774 CAK327774 CKG327774 CUC327774 DDY327774 DNU327774 DXQ327774 EHM327774 ERI327774 FBE327774 FLA327774 FUW327774 GES327774 GOO327774 GYK327774 HIG327774 HSC327774 IBY327774 ILU327774 IVQ327774 JFM327774 JPI327774 JZE327774 KJA327774 KSW327774 LCS327774 LMO327774 LWK327774 MGG327774 MQC327774 MZY327774 NJU327774 NTQ327774 ODM327774 ONI327774 OXE327774 PHA327774 PQW327774 QAS327774 QKO327774 QUK327774 REG327774 ROC327774 RXY327774 SHU327774 SRQ327774 TBM327774 TLI327774 TVE327774 UFA327774 UOW327774 UYS327774 VIO327774 VSK327774 WCG327774 WMC327774 WVY327774 Q393310 JM393310 TI393310 ADE393310 ANA393310 AWW393310 BGS393310 BQO393310 CAK393310 CKG393310 CUC393310 DDY393310 DNU393310 DXQ393310 EHM393310 ERI393310 FBE393310 FLA393310 FUW393310 GES393310 GOO393310 GYK393310 HIG393310 HSC393310 IBY393310 ILU393310 IVQ393310 JFM393310 JPI393310 JZE393310 KJA393310 KSW393310 LCS393310 LMO393310 LWK393310 MGG393310 MQC393310 MZY393310 NJU393310 NTQ393310 ODM393310 ONI393310 OXE393310 PHA393310 PQW393310 QAS393310 QKO393310 QUK393310 REG393310 ROC393310 RXY393310 SHU393310 SRQ393310 TBM393310 TLI393310 TVE393310 UFA393310 UOW393310 UYS393310 VIO393310 VSK393310 WCG393310 WMC393310 WVY393310 Q458846 JM458846 TI458846 ADE458846 ANA458846 AWW458846 BGS458846 BQO458846 CAK458846 CKG458846 CUC458846 DDY458846 DNU458846 DXQ458846 EHM458846 ERI458846 FBE458846 FLA458846 FUW458846 GES458846 GOO458846 GYK458846 HIG458846 HSC458846 IBY458846 ILU458846 IVQ458846 JFM458846 JPI458846 JZE458846 KJA458846 KSW458846 LCS458846 LMO458846 LWK458846 MGG458846 MQC458846 MZY458846 NJU458846 NTQ458846 ODM458846 ONI458846 OXE458846 PHA458846 PQW458846 QAS458846 QKO458846 QUK458846 REG458846 ROC458846 RXY458846 SHU458846 SRQ458846 TBM458846 TLI458846 TVE458846 UFA458846 UOW458846 UYS458846 VIO458846 VSK458846 WCG458846 WMC458846 WVY458846 Q524382 JM524382 TI524382 ADE524382 ANA524382 AWW524382 BGS524382 BQO524382 CAK524382 CKG524382 CUC524382 DDY524382 DNU524382 DXQ524382 EHM524382 ERI524382 FBE524382 FLA524382 FUW524382 GES524382 GOO524382 GYK524382 HIG524382 HSC524382 IBY524382 ILU524382 IVQ524382 JFM524382 JPI524382 JZE524382 KJA524382 KSW524382 LCS524382 LMO524382 LWK524382 MGG524382 MQC524382 MZY524382 NJU524382 NTQ524382 ODM524382 ONI524382 OXE524382 PHA524382 PQW524382 QAS524382 QKO524382 QUK524382 REG524382 ROC524382 RXY524382 SHU524382 SRQ524382 TBM524382 TLI524382 TVE524382 UFA524382 UOW524382 UYS524382 VIO524382 VSK524382 WCG524382 WMC524382 WVY524382 Q589918 JM589918 TI589918 ADE589918 ANA589918 AWW589918 BGS589918 BQO589918 CAK589918 CKG589918 CUC589918 DDY589918 DNU589918 DXQ589918 EHM589918 ERI589918 FBE589918 FLA589918 FUW589918 GES589918 GOO589918 GYK589918 HIG589918 HSC589918 IBY589918 ILU589918 IVQ589918 JFM589918 JPI589918 JZE589918 KJA589918 KSW589918 LCS589918 LMO589918 LWK589918 MGG589918 MQC589918 MZY589918 NJU589918 NTQ589918 ODM589918 ONI589918 OXE589918 PHA589918 PQW589918 QAS589918 QKO589918 QUK589918 REG589918 ROC589918 RXY589918 SHU589918 SRQ589918 TBM589918 TLI589918 TVE589918 UFA589918 UOW589918 UYS589918 VIO589918 VSK589918 WCG589918 WMC589918 WVY589918 Q655454 JM655454 TI655454 ADE655454 ANA655454 AWW655454 BGS655454 BQO655454 CAK655454 CKG655454 CUC655454 DDY655454 DNU655454 DXQ655454 EHM655454 ERI655454 FBE655454 FLA655454 FUW655454 GES655454 GOO655454 GYK655454 HIG655454 HSC655454 IBY655454 ILU655454 IVQ655454 JFM655454 JPI655454 JZE655454 KJA655454 KSW655454 LCS655454 LMO655454 LWK655454 MGG655454 MQC655454 MZY655454 NJU655454 NTQ655454 ODM655454 ONI655454 OXE655454 PHA655454 PQW655454 QAS655454 QKO655454 QUK655454 REG655454 ROC655454 RXY655454 SHU655454 SRQ655454 TBM655454 TLI655454 TVE655454 UFA655454 UOW655454 UYS655454 VIO655454 VSK655454 WCG655454 WMC655454 WVY655454 Q720990 JM720990 TI720990 ADE720990 ANA720990 AWW720990 BGS720990 BQO720990 CAK720990 CKG720990 CUC720990 DDY720990 DNU720990 DXQ720990 EHM720990 ERI720990 FBE720990 FLA720990 FUW720990 GES720990 GOO720990 GYK720990 HIG720990 HSC720990 IBY720990 ILU720990 IVQ720990 JFM720990 JPI720990 JZE720990 KJA720990 KSW720990 LCS720990 LMO720990 LWK720990 MGG720990 MQC720990 MZY720990 NJU720990 NTQ720990 ODM720990 ONI720990 OXE720990 PHA720990 PQW720990 QAS720990 QKO720990 QUK720990 REG720990 ROC720990 RXY720990 SHU720990 SRQ720990 TBM720990 TLI720990 TVE720990 UFA720990 UOW720990 UYS720990 VIO720990 VSK720990 WCG720990 WMC720990 WVY720990 Q786526 JM786526 TI786526 ADE786526 ANA786526 AWW786526 BGS786526 BQO786526 CAK786526 CKG786526 CUC786526 DDY786526 DNU786526 DXQ786526 EHM786526 ERI786526 FBE786526 FLA786526 FUW786526 GES786526 GOO786526 GYK786526 HIG786526 HSC786526 IBY786526 ILU786526 IVQ786526 JFM786526 JPI786526 JZE786526 KJA786526 KSW786526 LCS786526 LMO786526 LWK786526 MGG786526 MQC786526 MZY786526 NJU786526 NTQ786526 ODM786526 ONI786526 OXE786526 PHA786526 PQW786526 QAS786526 QKO786526 QUK786526 REG786526 ROC786526 RXY786526 SHU786526 SRQ786526 TBM786526 TLI786526 TVE786526 UFA786526 UOW786526 UYS786526 VIO786526 VSK786526 WCG786526 WMC786526 WVY786526 Q852062 JM852062 TI852062 ADE852062 ANA852062 AWW852062 BGS852062 BQO852062 CAK852062 CKG852062 CUC852062 DDY852062 DNU852062 DXQ852062 EHM852062 ERI852062 FBE852062 FLA852062 FUW852062 GES852062 GOO852062 GYK852062 HIG852062 HSC852062 IBY852062 ILU852062 IVQ852062 JFM852062 JPI852062 JZE852062 KJA852062 KSW852062 LCS852062 LMO852062 LWK852062 MGG852062 MQC852062 MZY852062 NJU852062 NTQ852062 ODM852062 ONI852062 OXE852062 PHA852062 PQW852062 QAS852062 QKO852062 QUK852062 REG852062 ROC852062 RXY852062 SHU852062 SRQ852062 TBM852062 TLI852062 TVE852062 UFA852062 UOW852062 UYS852062 VIO852062 VSK852062 WCG852062 WMC852062 WVY852062 Q917598 JM917598 TI917598 ADE917598 ANA917598 AWW917598 BGS917598 BQO917598 CAK917598 CKG917598 CUC917598 DDY917598 DNU917598 DXQ917598 EHM917598 ERI917598 FBE917598 FLA917598 FUW917598 GES917598 GOO917598 GYK917598 HIG917598 HSC917598 IBY917598 ILU917598 IVQ917598 JFM917598 JPI917598 JZE917598 KJA917598 KSW917598 LCS917598 LMO917598 LWK917598 MGG917598 MQC917598 MZY917598 NJU917598 NTQ917598 ODM917598 ONI917598 OXE917598 PHA917598 PQW917598 QAS917598 QKO917598 QUK917598 REG917598 ROC917598 RXY917598 SHU917598 SRQ917598 TBM917598 TLI917598 TVE917598 UFA917598 UOW917598 UYS917598 VIO917598 VSK917598 WCG917598 WMC917598 WVY917598 Q983134 JM983134 TI983134 ADE983134 ANA983134 AWW983134 BGS983134 BQO983134 CAK983134 CKG983134 CUC983134 DDY983134 DNU983134 DXQ983134 EHM983134 ERI983134 FBE983134 FLA983134 FUW983134 GES983134 GOO983134 GYK983134 HIG983134 HSC983134 IBY983134 ILU983134 IVQ983134 JFM983134 JPI983134 JZE983134 KJA983134 KSW983134 LCS983134 LMO983134 LWK983134 MGG983134 MQC983134 MZY983134 NJU983134 NTQ983134 ODM983134 ONI983134 OXE983134 PHA983134 PQW983134 QAS983134 QKO983134 QUK983134 REG983134 ROC983134 RXY983134 SHU983134 SRQ983134 TBM983134 TLI983134 TVE983134 UFA983134 UOW983134 UYS983134 VIO983134 VSK983134 WCG983134 WMC983134 WVY983134 B108:B113 IX108:IX113 ST108:ST113 ACP108:ACP113 AML108:AML113 AWH108:AWH113 BGD108:BGD113 BPZ108:BPZ113 BZV108:BZV113 CJR108:CJR113 CTN108:CTN113 DDJ108:DDJ113 DNF108:DNF113 DXB108:DXB113 EGX108:EGX113 EQT108:EQT113 FAP108:FAP113 FKL108:FKL113 FUH108:FUH113 GED108:GED113 GNZ108:GNZ113 GXV108:GXV113 HHR108:HHR113 HRN108:HRN113 IBJ108:IBJ113 ILF108:ILF113 IVB108:IVB113 JEX108:JEX113 JOT108:JOT113 JYP108:JYP113 KIL108:KIL113 KSH108:KSH113 LCD108:LCD113 LLZ108:LLZ113 LVV108:LVV113 MFR108:MFR113 MPN108:MPN113 MZJ108:MZJ113 NJF108:NJF113 NTB108:NTB113 OCX108:OCX113 OMT108:OMT113 OWP108:OWP113 PGL108:PGL113 PQH108:PQH113 QAD108:QAD113 QJZ108:QJZ113 QTV108:QTV113 RDR108:RDR113 RNN108:RNN113 RXJ108:RXJ113 SHF108:SHF113 SRB108:SRB113 TAX108:TAX113 TKT108:TKT113 TUP108:TUP113 UEL108:UEL113 UOH108:UOH113 UYD108:UYD113 VHZ108:VHZ113 VRV108:VRV113 WBR108:WBR113 WLN108:WLN113 WVJ108:WVJ113 B65644:B65649 IX65644:IX65649 ST65644:ST65649 ACP65644:ACP65649 AML65644:AML65649 AWH65644:AWH65649 BGD65644:BGD65649 BPZ65644:BPZ65649 BZV65644:BZV65649 CJR65644:CJR65649 CTN65644:CTN65649 DDJ65644:DDJ65649 DNF65644:DNF65649 DXB65644:DXB65649 EGX65644:EGX65649 EQT65644:EQT65649 FAP65644:FAP65649 FKL65644:FKL65649 FUH65644:FUH65649 GED65644:GED65649 GNZ65644:GNZ65649 GXV65644:GXV65649 HHR65644:HHR65649 HRN65644:HRN65649 IBJ65644:IBJ65649 ILF65644:ILF65649 IVB65644:IVB65649 JEX65644:JEX65649 JOT65644:JOT65649 JYP65644:JYP65649 KIL65644:KIL65649 KSH65644:KSH65649 LCD65644:LCD65649 LLZ65644:LLZ65649 LVV65644:LVV65649 MFR65644:MFR65649 MPN65644:MPN65649 MZJ65644:MZJ65649 NJF65644:NJF65649 NTB65644:NTB65649 OCX65644:OCX65649 OMT65644:OMT65649 OWP65644:OWP65649 PGL65644:PGL65649 PQH65644:PQH65649 QAD65644:QAD65649 QJZ65644:QJZ65649 QTV65644:QTV65649 RDR65644:RDR65649 RNN65644:RNN65649 RXJ65644:RXJ65649 SHF65644:SHF65649 SRB65644:SRB65649 TAX65644:TAX65649 TKT65644:TKT65649 TUP65644:TUP65649 UEL65644:UEL65649 UOH65644:UOH65649 UYD65644:UYD65649 VHZ65644:VHZ65649 VRV65644:VRV65649 WBR65644:WBR65649 WLN65644:WLN65649 WVJ65644:WVJ65649 B131180:B131185 IX131180:IX131185 ST131180:ST131185 ACP131180:ACP131185 AML131180:AML131185 AWH131180:AWH131185 BGD131180:BGD131185 BPZ131180:BPZ131185 BZV131180:BZV131185 CJR131180:CJR131185 CTN131180:CTN131185 DDJ131180:DDJ131185 DNF131180:DNF131185 DXB131180:DXB131185 EGX131180:EGX131185 EQT131180:EQT131185 FAP131180:FAP131185 FKL131180:FKL131185 FUH131180:FUH131185 GED131180:GED131185 GNZ131180:GNZ131185 GXV131180:GXV131185 HHR131180:HHR131185 HRN131180:HRN131185 IBJ131180:IBJ131185 ILF131180:ILF131185 IVB131180:IVB131185 JEX131180:JEX131185 JOT131180:JOT131185 JYP131180:JYP131185 KIL131180:KIL131185 KSH131180:KSH131185 LCD131180:LCD131185 LLZ131180:LLZ131185 LVV131180:LVV131185 MFR131180:MFR131185 MPN131180:MPN131185 MZJ131180:MZJ131185 NJF131180:NJF131185 NTB131180:NTB131185 OCX131180:OCX131185 OMT131180:OMT131185 OWP131180:OWP131185 PGL131180:PGL131185 PQH131180:PQH131185 QAD131180:QAD131185 QJZ131180:QJZ131185 QTV131180:QTV131185 RDR131180:RDR131185 RNN131180:RNN131185 RXJ131180:RXJ131185 SHF131180:SHF131185 SRB131180:SRB131185 TAX131180:TAX131185 TKT131180:TKT131185 TUP131180:TUP131185 UEL131180:UEL131185 UOH131180:UOH131185 UYD131180:UYD131185 VHZ131180:VHZ131185 VRV131180:VRV131185 WBR131180:WBR131185 WLN131180:WLN131185 WVJ131180:WVJ131185 B196716:B196721 IX196716:IX196721 ST196716:ST196721 ACP196716:ACP196721 AML196716:AML196721 AWH196716:AWH196721 BGD196716:BGD196721 BPZ196716:BPZ196721 BZV196716:BZV196721 CJR196716:CJR196721 CTN196716:CTN196721 DDJ196716:DDJ196721 DNF196716:DNF196721 DXB196716:DXB196721 EGX196716:EGX196721 EQT196716:EQT196721 FAP196716:FAP196721 FKL196716:FKL196721 FUH196716:FUH196721 GED196716:GED196721 GNZ196716:GNZ196721 GXV196716:GXV196721 HHR196716:HHR196721 HRN196716:HRN196721 IBJ196716:IBJ196721 ILF196716:ILF196721 IVB196716:IVB196721 JEX196716:JEX196721 JOT196716:JOT196721 JYP196716:JYP196721 KIL196716:KIL196721 KSH196716:KSH196721 LCD196716:LCD196721 LLZ196716:LLZ196721 LVV196716:LVV196721 MFR196716:MFR196721 MPN196716:MPN196721 MZJ196716:MZJ196721 NJF196716:NJF196721 NTB196716:NTB196721 OCX196716:OCX196721 OMT196716:OMT196721 OWP196716:OWP196721 PGL196716:PGL196721 PQH196716:PQH196721 QAD196716:QAD196721 QJZ196716:QJZ196721 QTV196716:QTV196721 RDR196716:RDR196721 RNN196716:RNN196721 RXJ196716:RXJ196721 SHF196716:SHF196721 SRB196716:SRB196721 TAX196716:TAX196721 TKT196716:TKT196721 TUP196716:TUP196721 UEL196716:UEL196721 UOH196716:UOH196721 UYD196716:UYD196721 VHZ196716:VHZ196721 VRV196716:VRV196721 WBR196716:WBR196721 WLN196716:WLN196721 WVJ196716:WVJ196721 B262252:B262257 IX262252:IX262257 ST262252:ST262257 ACP262252:ACP262257 AML262252:AML262257 AWH262252:AWH262257 BGD262252:BGD262257 BPZ262252:BPZ262257 BZV262252:BZV262257 CJR262252:CJR262257 CTN262252:CTN262257 DDJ262252:DDJ262257 DNF262252:DNF262257 DXB262252:DXB262257 EGX262252:EGX262257 EQT262252:EQT262257 FAP262252:FAP262257 FKL262252:FKL262257 FUH262252:FUH262257 GED262252:GED262257 GNZ262252:GNZ262257 GXV262252:GXV262257 HHR262252:HHR262257 HRN262252:HRN262257 IBJ262252:IBJ262257 ILF262252:ILF262257 IVB262252:IVB262257 JEX262252:JEX262257 JOT262252:JOT262257 JYP262252:JYP262257 KIL262252:KIL262257 KSH262252:KSH262257 LCD262252:LCD262257 LLZ262252:LLZ262257 LVV262252:LVV262257 MFR262252:MFR262257 MPN262252:MPN262257 MZJ262252:MZJ262257 NJF262252:NJF262257 NTB262252:NTB262257 OCX262252:OCX262257 OMT262252:OMT262257 OWP262252:OWP262257 PGL262252:PGL262257 PQH262252:PQH262257 QAD262252:QAD262257 QJZ262252:QJZ262257 QTV262252:QTV262257 RDR262252:RDR262257 RNN262252:RNN262257 RXJ262252:RXJ262257 SHF262252:SHF262257 SRB262252:SRB262257 TAX262252:TAX262257 TKT262252:TKT262257 TUP262252:TUP262257 UEL262252:UEL262257 UOH262252:UOH262257 UYD262252:UYD262257 VHZ262252:VHZ262257 VRV262252:VRV262257 WBR262252:WBR262257 WLN262252:WLN262257 WVJ262252:WVJ262257 B327788:B327793 IX327788:IX327793 ST327788:ST327793 ACP327788:ACP327793 AML327788:AML327793 AWH327788:AWH327793 BGD327788:BGD327793 BPZ327788:BPZ327793 BZV327788:BZV327793 CJR327788:CJR327793 CTN327788:CTN327793 DDJ327788:DDJ327793 DNF327788:DNF327793 DXB327788:DXB327793 EGX327788:EGX327793 EQT327788:EQT327793 FAP327788:FAP327793 FKL327788:FKL327793 FUH327788:FUH327793 GED327788:GED327793 GNZ327788:GNZ327793 GXV327788:GXV327793 HHR327788:HHR327793 HRN327788:HRN327793 IBJ327788:IBJ327793 ILF327788:ILF327793 IVB327788:IVB327793 JEX327788:JEX327793 JOT327788:JOT327793 JYP327788:JYP327793 KIL327788:KIL327793 KSH327788:KSH327793 LCD327788:LCD327793 LLZ327788:LLZ327793 LVV327788:LVV327793 MFR327788:MFR327793 MPN327788:MPN327793 MZJ327788:MZJ327793 NJF327788:NJF327793 NTB327788:NTB327793 OCX327788:OCX327793 OMT327788:OMT327793 OWP327788:OWP327793 PGL327788:PGL327793 PQH327788:PQH327793 QAD327788:QAD327793 QJZ327788:QJZ327793 QTV327788:QTV327793 RDR327788:RDR327793 RNN327788:RNN327793 RXJ327788:RXJ327793 SHF327788:SHF327793 SRB327788:SRB327793 TAX327788:TAX327793 TKT327788:TKT327793 TUP327788:TUP327793 UEL327788:UEL327793 UOH327788:UOH327793 UYD327788:UYD327793 VHZ327788:VHZ327793 VRV327788:VRV327793 WBR327788:WBR327793 WLN327788:WLN327793 WVJ327788:WVJ327793 B393324:B393329 IX393324:IX393329 ST393324:ST393329 ACP393324:ACP393329 AML393324:AML393329 AWH393324:AWH393329 BGD393324:BGD393329 BPZ393324:BPZ393329 BZV393324:BZV393329 CJR393324:CJR393329 CTN393324:CTN393329 DDJ393324:DDJ393329 DNF393324:DNF393329 DXB393324:DXB393329 EGX393324:EGX393329 EQT393324:EQT393329 FAP393324:FAP393329 FKL393324:FKL393329 FUH393324:FUH393329 GED393324:GED393329 GNZ393324:GNZ393329 GXV393324:GXV393329 HHR393324:HHR393329 HRN393324:HRN393329 IBJ393324:IBJ393329 ILF393324:ILF393329 IVB393324:IVB393329 JEX393324:JEX393329 JOT393324:JOT393329 JYP393324:JYP393329 KIL393324:KIL393329 KSH393324:KSH393329 LCD393324:LCD393329 LLZ393324:LLZ393329 LVV393324:LVV393329 MFR393324:MFR393329 MPN393324:MPN393329 MZJ393324:MZJ393329 NJF393324:NJF393329 NTB393324:NTB393329 OCX393324:OCX393329 OMT393324:OMT393329 OWP393324:OWP393329 PGL393324:PGL393329 PQH393324:PQH393329 QAD393324:QAD393329 QJZ393324:QJZ393329 QTV393324:QTV393329 RDR393324:RDR393329 RNN393324:RNN393329 RXJ393324:RXJ393329 SHF393324:SHF393329 SRB393324:SRB393329 TAX393324:TAX393329 TKT393324:TKT393329 TUP393324:TUP393329 UEL393324:UEL393329 UOH393324:UOH393329 UYD393324:UYD393329 VHZ393324:VHZ393329 VRV393324:VRV393329 WBR393324:WBR393329 WLN393324:WLN393329 WVJ393324:WVJ393329 B458860:B458865 IX458860:IX458865 ST458860:ST458865 ACP458860:ACP458865 AML458860:AML458865 AWH458860:AWH458865 BGD458860:BGD458865 BPZ458860:BPZ458865 BZV458860:BZV458865 CJR458860:CJR458865 CTN458860:CTN458865 DDJ458860:DDJ458865 DNF458860:DNF458865 DXB458860:DXB458865 EGX458860:EGX458865 EQT458860:EQT458865 FAP458860:FAP458865 FKL458860:FKL458865 FUH458860:FUH458865 GED458860:GED458865 GNZ458860:GNZ458865 GXV458860:GXV458865 HHR458860:HHR458865 HRN458860:HRN458865 IBJ458860:IBJ458865 ILF458860:ILF458865 IVB458860:IVB458865 JEX458860:JEX458865 JOT458860:JOT458865 JYP458860:JYP458865 KIL458860:KIL458865 KSH458860:KSH458865 LCD458860:LCD458865 LLZ458860:LLZ458865 LVV458860:LVV458865 MFR458860:MFR458865 MPN458860:MPN458865 MZJ458860:MZJ458865 NJF458860:NJF458865 NTB458860:NTB458865 OCX458860:OCX458865 OMT458860:OMT458865 OWP458860:OWP458865 PGL458860:PGL458865 PQH458860:PQH458865 QAD458860:QAD458865 QJZ458860:QJZ458865 QTV458860:QTV458865 RDR458860:RDR458865 RNN458860:RNN458865 RXJ458860:RXJ458865 SHF458860:SHF458865 SRB458860:SRB458865 TAX458860:TAX458865 TKT458860:TKT458865 TUP458860:TUP458865 UEL458860:UEL458865 UOH458860:UOH458865 UYD458860:UYD458865 VHZ458860:VHZ458865 VRV458860:VRV458865 WBR458860:WBR458865 WLN458860:WLN458865 WVJ458860:WVJ458865 B524396:B524401 IX524396:IX524401 ST524396:ST524401 ACP524396:ACP524401 AML524396:AML524401 AWH524396:AWH524401 BGD524396:BGD524401 BPZ524396:BPZ524401 BZV524396:BZV524401 CJR524396:CJR524401 CTN524396:CTN524401 DDJ524396:DDJ524401 DNF524396:DNF524401 DXB524396:DXB524401 EGX524396:EGX524401 EQT524396:EQT524401 FAP524396:FAP524401 FKL524396:FKL524401 FUH524396:FUH524401 GED524396:GED524401 GNZ524396:GNZ524401 GXV524396:GXV524401 HHR524396:HHR524401 HRN524396:HRN524401 IBJ524396:IBJ524401 ILF524396:ILF524401 IVB524396:IVB524401 JEX524396:JEX524401 JOT524396:JOT524401 JYP524396:JYP524401 KIL524396:KIL524401 KSH524396:KSH524401 LCD524396:LCD524401 LLZ524396:LLZ524401 LVV524396:LVV524401 MFR524396:MFR524401 MPN524396:MPN524401 MZJ524396:MZJ524401 NJF524396:NJF524401 NTB524396:NTB524401 OCX524396:OCX524401 OMT524396:OMT524401 OWP524396:OWP524401 PGL524396:PGL524401 PQH524396:PQH524401 QAD524396:QAD524401 QJZ524396:QJZ524401 QTV524396:QTV524401 RDR524396:RDR524401 RNN524396:RNN524401 RXJ524396:RXJ524401 SHF524396:SHF524401 SRB524396:SRB524401 TAX524396:TAX524401 TKT524396:TKT524401 TUP524396:TUP524401 UEL524396:UEL524401 UOH524396:UOH524401 UYD524396:UYD524401 VHZ524396:VHZ524401 VRV524396:VRV524401 WBR524396:WBR524401 WLN524396:WLN524401 WVJ524396:WVJ524401 B589932:B589937 IX589932:IX589937 ST589932:ST589937 ACP589932:ACP589937 AML589932:AML589937 AWH589932:AWH589937 BGD589932:BGD589937 BPZ589932:BPZ589937 BZV589932:BZV589937 CJR589932:CJR589937 CTN589932:CTN589937 DDJ589932:DDJ589937 DNF589932:DNF589937 DXB589932:DXB589937 EGX589932:EGX589937 EQT589932:EQT589937 FAP589932:FAP589937 FKL589932:FKL589937 FUH589932:FUH589937 GED589932:GED589937 GNZ589932:GNZ589937 GXV589932:GXV589937 HHR589932:HHR589937 HRN589932:HRN589937 IBJ589932:IBJ589937 ILF589932:ILF589937 IVB589932:IVB589937 JEX589932:JEX589937 JOT589932:JOT589937 JYP589932:JYP589937 KIL589932:KIL589937 KSH589932:KSH589937 LCD589932:LCD589937 LLZ589932:LLZ589937 LVV589932:LVV589937 MFR589932:MFR589937 MPN589932:MPN589937 MZJ589932:MZJ589937 NJF589932:NJF589937 NTB589932:NTB589937 OCX589932:OCX589937 OMT589932:OMT589937 OWP589932:OWP589937 PGL589932:PGL589937 PQH589932:PQH589937 QAD589932:QAD589937 QJZ589932:QJZ589937 QTV589932:QTV589937 RDR589932:RDR589937 RNN589932:RNN589937 RXJ589932:RXJ589937 SHF589932:SHF589937 SRB589932:SRB589937 TAX589932:TAX589937 TKT589932:TKT589937 TUP589932:TUP589937 UEL589932:UEL589937 UOH589932:UOH589937 UYD589932:UYD589937 VHZ589932:VHZ589937 VRV589932:VRV589937 WBR589932:WBR589937 WLN589932:WLN589937 WVJ589932:WVJ589937 B655468:B655473 IX655468:IX655473 ST655468:ST655473 ACP655468:ACP655473 AML655468:AML655473 AWH655468:AWH655473 BGD655468:BGD655473 BPZ655468:BPZ655473 BZV655468:BZV655473 CJR655468:CJR655473 CTN655468:CTN655473 DDJ655468:DDJ655473 DNF655468:DNF655473 DXB655468:DXB655473 EGX655468:EGX655473 EQT655468:EQT655473 FAP655468:FAP655473 FKL655468:FKL655473 FUH655468:FUH655473 GED655468:GED655473 GNZ655468:GNZ655473 GXV655468:GXV655473 HHR655468:HHR655473 HRN655468:HRN655473 IBJ655468:IBJ655473 ILF655468:ILF655473 IVB655468:IVB655473 JEX655468:JEX655473 JOT655468:JOT655473 JYP655468:JYP655473 KIL655468:KIL655473 KSH655468:KSH655473 LCD655468:LCD655473 LLZ655468:LLZ655473 LVV655468:LVV655473 MFR655468:MFR655473 MPN655468:MPN655473 MZJ655468:MZJ655473 NJF655468:NJF655473 NTB655468:NTB655473 OCX655468:OCX655473 OMT655468:OMT655473 OWP655468:OWP655473 PGL655468:PGL655473 PQH655468:PQH655473 QAD655468:QAD655473 QJZ655468:QJZ655473 QTV655468:QTV655473 RDR655468:RDR655473 RNN655468:RNN655473 RXJ655468:RXJ655473 SHF655468:SHF655473 SRB655468:SRB655473 TAX655468:TAX655473 TKT655468:TKT655473 TUP655468:TUP655473 UEL655468:UEL655473 UOH655468:UOH655473 UYD655468:UYD655473 VHZ655468:VHZ655473 VRV655468:VRV655473 WBR655468:WBR655473 WLN655468:WLN655473 WVJ655468:WVJ655473 B721004:B721009 IX721004:IX721009 ST721004:ST721009 ACP721004:ACP721009 AML721004:AML721009 AWH721004:AWH721009 BGD721004:BGD721009 BPZ721004:BPZ721009 BZV721004:BZV721009 CJR721004:CJR721009 CTN721004:CTN721009 DDJ721004:DDJ721009 DNF721004:DNF721009 DXB721004:DXB721009 EGX721004:EGX721009 EQT721004:EQT721009 FAP721004:FAP721009 FKL721004:FKL721009 FUH721004:FUH721009 GED721004:GED721009 GNZ721004:GNZ721009 GXV721004:GXV721009 HHR721004:HHR721009 HRN721004:HRN721009 IBJ721004:IBJ721009 ILF721004:ILF721009 IVB721004:IVB721009 JEX721004:JEX721009 JOT721004:JOT721009 JYP721004:JYP721009 KIL721004:KIL721009 KSH721004:KSH721009 LCD721004:LCD721009 LLZ721004:LLZ721009 LVV721004:LVV721009 MFR721004:MFR721009 MPN721004:MPN721009 MZJ721004:MZJ721009 NJF721004:NJF721009 NTB721004:NTB721009 OCX721004:OCX721009 OMT721004:OMT721009 OWP721004:OWP721009 PGL721004:PGL721009 PQH721004:PQH721009 QAD721004:QAD721009 QJZ721004:QJZ721009 QTV721004:QTV721009 RDR721004:RDR721009 RNN721004:RNN721009 RXJ721004:RXJ721009 SHF721004:SHF721009 SRB721004:SRB721009 TAX721004:TAX721009 TKT721004:TKT721009 TUP721004:TUP721009 UEL721004:UEL721009 UOH721004:UOH721009 UYD721004:UYD721009 VHZ721004:VHZ721009 VRV721004:VRV721009 WBR721004:WBR721009 WLN721004:WLN721009 WVJ721004:WVJ721009 B786540:B786545 IX786540:IX786545 ST786540:ST786545 ACP786540:ACP786545 AML786540:AML786545 AWH786540:AWH786545 BGD786540:BGD786545 BPZ786540:BPZ786545 BZV786540:BZV786545 CJR786540:CJR786545 CTN786540:CTN786545 DDJ786540:DDJ786545 DNF786540:DNF786545 DXB786540:DXB786545 EGX786540:EGX786545 EQT786540:EQT786545 FAP786540:FAP786545 FKL786540:FKL786545 FUH786540:FUH786545 GED786540:GED786545 GNZ786540:GNZ786545 GXV786540:GXV786545 HHR786540:HHR786545 HRN786540:HRN786545 IBJ786540:IBJ786545 ILF786540:ILF786545 IVB786540:IVB786545 JEX786540:JEX786545 JOT786540:JOT786545 JYP786540:JYP786545 KIL786540:KIL786545 KSH786540:KSH786545 LCD786540:LCD786545 LLZ786540:LLZ786545 LVV786540:LVV786545 MFR786540:MFR786545 MPN786540:MPN786545 MZJ786540:MZJ786545 NJF786540:NJF786545 NTB786540:NTB786545 OCX786540:OCX786545 OMT786540:OMT786545 OWP786540:OWP786545 PGL786540:PGL786545 PQH786540:PQH786545 QAD786540:QAD786545 QJZ786540:QJZ786545 QTV786540:QTV786545 RDR786540:RDR786545 RNN786540:RNN786545 RXJ786540:RXJ786545 SHF786540:SHF786545 SRB786540:SRB786545 TAX786540:TAX786545 TKT786540:TKT786545 TUP786540:TUP786545 UEL786540:UEL786545 UOH786540:UOH786545 UYD786540:UYD786545 VHZ786540:VHZ786545 VRV786540:VRV786545 WBR786540:WBR786545 WLN786540:WLN786545 WVJ786540:WVJ786545 B852076:B852081 IX852076:IX852081 ST852076:ST852081 ACP852076:ACP852081 AML852076:AML852081 AWH852076:AWH852081 BGD852076:BGD852081 BPZ852076:BPZ852081 BZV852076:BZV852081 CJR852076:CJR852081 CTN852076:CTN852081 DDJ852076:DDJ852081 DNF852076:DNF852081 DXB852076:DXB852081 EGX852076:EGX852081 EQT852076:EQT852081 FAP852076:FAP852081 FKL852076:FKL852081 FUH852076:FUH852081 GED852076:GED852081 GNZ852076:GNZ852081 GXV852076:GXV852081 HHR852076:HHR852081 HRN852076:HRN852081 IBJ852076:IBJ852081 ILF852076:ILF852081 IVB852076:IVB852081 JEX852076:JEX852081 JOT852076:JOT852081 JYP852076:JYP852081 KIL852076:KIL852081 KSH852076:KSH852081 LCD852076:LCD852081 LLZ852076:LLZ852081 LVV852076:LVV852081 MFR852076:MFR852081 MPN852076:MPN852081 MZJ852076:MZJ852081 NJF852076:NJF852081 NTB852076:NTB852081 OCX852076:OCX852081 OMT852076:OMT852081 OWP852076:OWP852081 PGL852076:PGL852081 PQH852076:PQH852081 QAD852076:QAD852081 QJZ852076:QJZ852081 QTV852076:QTV852081 RDR852076:RDR852081 RNN852076:RNN852081 RXJ852076:RXJ852081 SHF852076:SHF852081 SRB852076:SRB852081 TAX852076:TAX852081 TKT852076:TKT852081 TUP852076:TUP852081 UEL852076:UEL852081 UOH852076:UOH852081 UYD852076:UYD852081 VHZ852076:VHZ852081 VRV852076:VRV852081 WBR852076:WBR852081 WLN852076:WLN852081 WVJ852076:WVJ852081 B917612:B917617 IX917612:IX917617 ST917612:ST917617 ACP917612:ACP917617 AML917612:AML917617 AWH917612:AWH917617 BGD917612:BGD917617 BPZ917612:BPZ917617 BZV917612:BZV917617 CJR917612:CJR917617 CTN917612:CTN917617 DDJ917612:DDJ917617 DNF917612:DNF917617 DXB917612:DXB917617 EGX917612:EGX917617 EQT917612:EQT917617 FAP917612:FAP917617 FKL917612:FKL917617 FUH917612:FUH917617 GED917612:GED917617 GNZ917612:GNZ917617 GXV917612:GXV917617 HHR917612:HHR917617 HRN917612:HRN917617 IBJ917612:IBJ917617 ILF917612:ILF917617 IVB917612:IVB917617 JEX917612:JEX917617 JOT917612:JOT917617 JYP917612:JYP917617 KIL917612:KIL917617 KSH917612:KSH917617 LCD917612:LCD917617 LLZ917612:LLZ917617 LVV917612:LVV917617 MFR917612:MFR917617 MPN917612:MPN917617 MZJ917612:MZJ917617 NJF917612:NJF917617 NTB917612:NTB917617 OCX917612:OCX917617 OMT917612:OMT917617 OWP917612:OWP917617 PGL917612:PGL917617 PQH917612:PQH917617 QAD917612:QAD917617 QJZ917612:QJZ917617 QTV917612:QTV917617 RDR917612:RDR917617 RNN917612:RNN917617 RXJ917612:RXJ917617 SHF917612:SHF917617 SRB917612:SRB917617 TAX917612:TAX917617 TKT917612:TKT917617 TUP917612:TUP917617 UEL917612:UEL917617 UOH917612:UOH917617 UYD917612:UYD917617 VHZ917612:VHZ917617 VRV917612:VRV917617 WBR917612:WBR917617 WLN917612:WLN917617 WVJ917612:WVJ917617 B983148:B983153 IX983148:IX983153 ST983148:ST983153 ACP983148:ACP983153 AML983148:AML983153 AWH983148:AWH983153 BGD983148:BGD983153 BPZ983148:BPZ983153 BZV983148:BZV983153 CJR983148:CJR983153 CTN983148:CTN983153 DDJ983148:DDJ983153 DNF983148:DNF983153 DXB983148:DXB983153 EGX983148:EGX983153 EQT983148:EQT983153 FAP983148:FAP983153 FKL983148:FKL983153 FUH983148:FUH983153 GED983148:GED983153 GNZ983148:GNZ983153 GXV983148:GXV983153 HHR983148:HHR983153 HRN983148:HRN983153 IBJ983148:IBJ983153 ILF983148:ILF983153 IVB983148:IVB983153 JEX983148:JEX983153 JOT983148:JOT983153 JYP983148:JYP983153 KIL983148:KIL983153 KSH983148:KSH983153 LCD983148:LCD983153 LLZ983148:LLZ983153 LVV983148:LVV983153 MFR983148:MFR983153 MPN983148:MPN983153 MZJ983148:MZJ983153 NJF983148:NJF983153 NTB983148:NTB983153 OCX983148:OCX983153 OMT983148:OMT983153 OWP983148:OWP983153 PGL983148:PGL983153 PQH983148:PQH983153 QAD983148:QAD983153 QJZ983148:QJZ983153 QTV983148:QTV983153 RDR983148:RDR983153 RNN983148:RNN983153 RXJ983148:RXJ983153 SHF983148:SHF983153 SRB983148:SRB983153 TAX983148:TAX983153 TKT983148:TKT983153 TUP983148:TUP983153 UEL983148:UEL983153 UOH983148:UOH983153 UYD983148:UYD983153 VHZ983148:VHZ983153 VRV983148:VRV983153 WBR983148:WBR983153 WLN983148:WLN983153 WVJ983148:WVJ983153 B115:B125 IX115:IX125 ST115:ST125 ACP115:ACP125 AML115:AML125 AWH115:AWH125 BGD115:BGD125 BPZ115:BPZ125 BZV115:BZV125 CJR115:CJR125 CTN115:CTN125 DDJ115:DDJ125 DNF115:DNF125 DXB115:DXB125 EGX115:EGX125 EQT115:EQT125 FAP115:FAP125 FKL115:FKL125 FUH115:FUH125 GED115:GED125 GNZ115:GNZ125 GXV115:GXV125 HHR115:HHR125 HRN115:HRN125 IBJ115:IBJ125 ILF115:ILF125 IVB115:IVB125 JEX115:JEX125 JOT115:JOT125 JYP115:JYP125 KIL115:KIL125 KSH115:KSH125 LCD115:LCD125 LLZ115:LLZ125 LVV115:LVV125 MFR115:MFR125 MPN115:MPN125 MZJ115:MZJ125 NJF115:NJF125 NTB115:NTB125 OCX115:OCX125 OMT115:OMT125 OWP115:OWP125 PGL115:PGL125 PQH115:PQH125 QAD115:QAD125 QJZ115:QJZ125 QTV115:QTV125 RDR115:RDR125 RNN115:RNN125 RXJ115:RXJ125 SHF115:SHF125 SRB115:SRB125 TAX115:TAX125 TKT115:TKT125 TUP115:TUP125 UEL115:UEL125 UOH115:UOH125 UYD115:UYD125 VHZ115:VHZ125 VRV115:VRV125 WBR115:WBR125 WLN115:WLN125 WVJ115:WVJ125 B65651:B65661 IX65651:IX65661 ST65651:ST65661 ACP65651:ACP65661 AML65651:AML65661 AWH65651:AWH65661 BGD65651:BGD65661 BPZ65651:BPZ65661 BZV65651:BZV65661 CJR65651:CJR65661 CTN65651:CTN65661 DDJ65651:DDJ65661 DNF65651:DNF65661 DXB65651:DXB65661 EGX65651:EGX65661 EQT65651:EQT65661 FAP65651:FAP65661 FKL65651:FKL65661 FUH65651:FUH65661 GED65651:GED65661 GNZ65651:GNZ65661 GXV65651:GXV65661 HHR65651:HHR65661 HRN65651:HRN65661 IBJ65651:IBJ65661 ILF65651:ILF65661 IVB65651:IVB65661 JEX65651:JEX65661 JOT65651:JOT65661 JYP65651:JYP65661 KIL65651:KIL65661 KSH65651:KSH65661 LCD65651:LCD65661 LLZ65651:LLZ65661 LVV65651:LVV65661 MFR65651:MFR65661 MPN65651:MPN65661 MZJ65651:MZJ65661 NJF65651:NJF65661 NTB65651:NTB65661 OCX65651:OCX65661 OMT65651:OMT65661 OWP65651:OWP65661 PGL65651:PGL65661 PQH65651:PQH65661 QAD65651:QAD65661 QJZ65651:QJZ65661 QTV65651:QTV65661 RDR65651:RDR65661 RNN65651:RNN65661 RXJ65651:RXJ65661 SHF65651:SHF65661 SRB65651:SRB65661 TAX65651:TAX65661 TKT65651:TKT65661 TUP65651:TUP65661 UEL65651:UEL65661 UOH65651:UOH65661 UYD65651:UYD65661 VHZ65651:VHZ65661 VRV65651:VRV65661 WBR65651:WBR65661 WLN65651:WLN65661 WVJ65651:WVJ65661 B131187:B131197 IX131187:IX131197 ST131187:ST131197 ACP131187:ACP131197 AML131187:AML131197 AWH131187:AWH131197 BGD131187:BGD131197 BPZ131187:BPZ131197 BZV131187:BZV131197 CJR131187:CJR131197 CTN131187:CTN131197 DDJ131187:DDJ131197 DNF131187:DNF131197 DXB131187:DXB131197 EGX131187:EGX131197 EQT131187:EQT131197 FAP131187:FAP131197 FKL131187:FKL131197 FUH131187:FUH131197 GED131187:GED131197 GNZ131187:GNZ131197 GXV131187:GXV131197 HHR131187:HHR131197 HRN131187:HRN131197 IBJ131187:IBJ131197 ILF131187:ILF131197 IVB131187:IVB131197 JEX131187:JEX131197 JOT131187:JOT131197 JYP131187:JYP131197 KIL131187:KIL131197 KSH131187:KSH131197 LCD131187:LCD131197 LLZ131187:LLZ131197 LVV131187:LVV131197 MFR131187:MFR131197 MPN131187:MPN131197 MZJ131187:MZJ131197 NJF131187:NJF131197 NTB131187:NTB131197 OCX131187:OCX131197 OMT131187:OMT131197 OWP131187:OWP131197 PGL131187:PGL131197 PQH131187:PQH131197 QAD131187:QAD131197 QJZ131187:QJZ131197 QTV131187:QTV131197 RDR131187:RDR131197 RNN131187:RNN131197 RXJ131187:RXJ131197 SHF131187:SHF131197 SRB131187:SRB131197 TAX131187:TAX131197 TKT131187:TKT131197 TUP131187:TUP131197 UEL131187:UEL131197 UOH131187:UOH131197 UYD131187:UYD131197 VHZ131187:VHZ131197 VRV131187:VRV131197 WBR131187:WBR131197 WLN131187:WLN131197 WVJ131187:WVJ131197 B196723:B196733 IX196723:IX196733 ST196723:ST196733 ACP196723:ACP196733 AML196723:AML196733 AWH196723:AWH196733 BGD196723:BGD196733 BPZ196723:BPZ196733 BZV196723:BZV196733 CJR196723:CJR196733 CTN196723:CTN196733 DDJ196723:DDJ196733 DNF196723:DNF196733 DXB196723:DXB196733 EGX196723:EGX196733 EQT196723:EQT196733 FAP196723:FAP196733 FKL196723:FKL196733 FUH196723:FUH196733 GED196723:GED196733 GNZ196723:GNZ196733 GXV196723:GXV196733 HHR196723:HHR196733 HRN196723:HRN196733 IBJ196723:IBJ196733 ILF196723:ILF196733 IVB196723:IVB196733 JEX196723:JEX196733 JOT196723:JOT196733 JYP196723:JYP196733 KIL196723:KIL196733 KSH196723:KSH196733 LCD196723:LCD196733 LLZ196723:LLZ196733 LVV196723:LVV196733 MFR196723:MFR196733 MPN196723:MPN196733 MZJ196723:MZJ196733 NJF196723:NJF196733 NTB196723:NTB196733 OCX196723:OCX196733 OMT196723:OMT196733 OWP196723:OWP196733 PGL196723:PGL196733 PQH196723:PQH196733 QAD196723:QAD196733 QJZ196723:QJZ196733 QTV196723:QTV196733 RDR196723:RDR196733 RNN196723:RNN196733 RXJ196723:RXJ196733 SHF196723:SHF196733 SRB196723:SRB196733 TAX196723:TAX196733 TKT196723:TKT196733 TUP196723:TUP196733 UEL196723:UEL196733 UOH196723:UOH196733 UYD196723:UYD196733 VHZ196723:VHZ196733 VRV196723:VRV196733 WBR196723:WBR196733 WLN196723:WLN196733 WVJ196723:WVJ196733 B262259:B262269 IX262259:IX262269 ST262259:ST262269 ACP262259:ACP262269 AML262259:AML262269 AWH262259:AWH262269 BGD262259:BGD262269 BPZ262259:BPZ262269 BZV262259:BZV262269 CJR262259:CJR262269 CTN262259:CTN262269 DDJ262259:DDJ262269 DNF262259:DNF262269 DXB262259:DXB262269 EGX262259:EGX262269 EQT262259:EQT262269 FAP262259:FAP262269 FKL262259:FKL262269 FUH262259:FUH262269 GED262259:GED262269 GNZ262259:GNZ262269 GXV262259:GXV262269 HHR262259:HHR262269 HRN262259:HRN262269 IBJ262259:IBJ262269 ILF262259:ILF262269 IVB262259:IVB262269 JEX262259:JEX262269 JOT262259:JOT262269 JYP262259:JYP262269 KIL262259:KIL262269 KSH262259:KSH262269 LCD262259:LCD262269 LLZ262259:LLZ262269 LVV262259:LVV262269 MFR262259:MFR262269 MPN262259:MPN262269 MZJ262259:MZJ262269 NJF262259:NJF262269 NTB262259:NTB262269 OCX262259:OCX262269 OMT262259:OMT262269 OWP262259:OWP262269 PGL262259:PGL262269 PQH262259:PQH262269 QAD262259:QAD262269 QJZ262259:QJZ262269 QTV262259:QTV262269 RDR262259:RDR262269 RNN262259:RNN262269 RXJ262259:RXJ262269 SHF262259:SHF262269 SRB262259:SRB262269 TAX262259:TAX262269 TKT262259:TKT262269 TUP262259:TUP262269 UEL262259:UEL262269 UOH262259:UOH262269 UYD262259:UYD262269 VHZ262259:VHZ262269 VRV262259:VRV262269 WBR262259:WBR262269 WLN262259:WLN262269 WVJ262259:WVJ262269 B327795:B327805 IX327795:IX327805 ST327795:ST327805 ACP327795:ACP327805 AML327795:AML327805 AWH327795:AWH327805 BGD327795:BGD327805 BPZ327795:BPZ327805 BZV327795:BZV327805 CJR327795:CJR327805 CTN327795:CTN327805 DDJ327795:DDJ327805 DNF327795:DNF327805 DXB327795:DXB327805 EGX327795:EGX327805 EQT327795:EQT327805 FAP327795:FAP327805 FKL327795:FKL327805 FUH327795:FUH327805 GED327795:GED327805 GNZ327795:GNZ327805 GXV327795:GXV327805 HHR327795:HHR327805 HRN327795:HRN327805 IBJ327795:IBJ327805 ILF327795:ILF327805 IVB327795:IVB327805 JEX327795:JEX327805 JOT327795:JOT327805 JYP327795:JYP327805 KIL327795:KIL327805 KSH327795:KSH327805 LCD327795:LCD327805 LLZ327795:LLZ327805 LVV327795:LVV327805 MFR327795:MFR327805 MPN327795:MPN327805 MZJ327795:MZJ327805 NJF327795:NJF327805 NTB327795:NTB327805 OCX327795:OCX327805 OMT327795:OMT327805 OWP327795:OWP327805 PGL327795:PGL327805 PQH327795:PQH327805 QAD327795:QAD327805 QJZ327795:QJZ327805 QTV327795:QTV327805 RDR327795:RDR327805 RNN327795:RNN327805 RXJ327795:RXJ327805 SHF327795:SHF327805 SRB327795:SRB327805 TAX327795:TAX327805 TKT327795:TKT327805 TUP327795:TUP327805 UEL327795:UEL327805 UOH327795:UOH327805 UYD327795:UYD327805 VHZ327795:VHZ327805 VRV327795:VRV327805 WBR327795:WBR327805 WLN327795:WLN327805 WVJ327795:WVJ327805 B393331:B393341 IX393331:IX393341 ST393331:ST393341 ACP393331:ACP393341 AML393331:AML393341 AWH393331:AWH393341 BGD393331:BGD393341 BPZ393331:BPZ393341 BZV393331:BZV393341 CJR393331:CJR393341 CTN393331:CTN393341 DDJ393331:DDJ393341 DNF393331:DNF393341 DXB393331:DXB393341 EGX393331:EGX393341 EQT393331:EQT393341 FAP393331:FAP393341 FKL393331:FKL393341 FUH393331:FUH393341 GED393331:GED393341 GNZ393331:GNZ393341 GXV393331:GXV393341 HHR393331:HHR393341 HRN393331:HRN393341 IBJ393331:IBJ393341 ILF393331:ILF393341 IVB393331:IVB393341 JEX393331:JEX393341 JOT393331:JOT393341 JYP393331:JYP393341 KIL393331:KIL393341 KSH393331:KSH393341 LCD393331:LCD393341 LLZ393331:LLZ393341 LVV393331:LVV393341 MFR393331:MFR393341 MPN393331:MPN393341 MZJ393331:MZJ393341 NJF393331:NJF393341 NTB393331:NTB393341 OCX393331:OCX393341 OMT393331:OMT393341 OWP393331:OWP393341 PGL393331:PGL393341 PQH393331:PQH393341 QAD393331:QAD393341 QJZ393331:QJZ393341 QTV393331:QTV393341 RDR393331:RDR393341 RNN393331:RNN393341 RXJ393331:RXJ393341 SHF393331:SHF393341 SRB393331:SRB393341 TAX393331:TAX393341 TKT393331:TKT393341 TUP393331:TUP393341 UEL393331:UEL393341 UOH393331:UOH393341 UYD393331:UYD393341 VHZ393331:VHZ393341 VRV393331:VRV393341 WBR393331:WBR393341 WLN393331:WLN393341 WVJ393331:WVJ393341 B458867:B458877 IX458867:IX458877 ST458867:ST458877 ACP458867:ACP458877 AML458867:AML458877 AWH458867:AWH458877 BGD458867:BGD458877 BPZ458867:BPZ458877 BZV458867:BZV458877 CJR458867:CJR458877 CTN458867:CTN458877 DDJ458867:DDJ458877 DNF458867:DNF458877 DXB458867:DXB458877 EGX458867:EGX458877 EQT458867:EQT458877 FAP458867:FAP458877 FKL458867:FKL458877 FUH458867:FUH458877 GED458867:GED458877 GNZ458867:GNZ458877 GXV458867:GXV458877 HHR458867:HHR458877 HRN458867:HRN458877 IBJ458867:IBJ458877 ILF458867:ILF458877 IVB458867:IVB458877 JEX458867:JEX458877 JOT458867:JOT458877 JYP458867:JYP458877 KIL458867:KIL458877 KSH458867:KSH458877 LCD458867:LCD458877 LLZ458867:LLZ458877 LVV458867:LVV458877 MFR458867:MFR458877 MPN458867:MPN458877 MZJ458867:MZJ458877 NJF458867:NJF458877 NTB458867:NTB458877 OCX458867:OCX458877 OMT458867:OMT458877 OWP458867:OWP458877 PGL458867:PGL458877 PQH458867:PQH458877 QAD458867:QAD458877 QJZ458867:QJZ458877 QTV458867:QTV458877 RDR458867:RDR458877 RNN458867:RNN458877 RXJ458867:RXJ458877 SHF458867:SHF458877 SRB458867:SRB458877 TAX458867:TAX458877 TKT458867:TKT458877 TUP458867:TUP458877 UEL458867:UEL458877 UOH458867:UOH458877 UYD458867:UYD458877 VHZ458867:VHZ458877 VRV458867:VRV458877 WBR458867:WBR458877 WLN458867:WLN458877 WVJ458867:WVJ458877 B524403:B524413 IX524403:IX524413 ST524403:ST524413 ACP524403:ACP524413 AML524403:AML524413 AWH524403:AWH524413 BGD524403:BGD524413 BPZ524403:BPZ524413 BZV524403:BZV524413 CJR524403:CJR524413 CTN524403:CTN524413 DDJ524403:DDJ524413 DNF524403:DNF524413 DXB524403:DXB524413 EGX524403:EGX524413 EQT524403:EQT524413 FAP524403:FAP524413 FKL524403:FKL524413 FUH524403:FUH524413 GED524403:GED524413 GNZ524403:GNZ524413 GXV524403:GXV524413 HHR524403:HHR524413 HRN524403:HRN524413 IBJ524403:IBJ524413 ILF524403:ILF524413 IVB524403:IVB524413 JEX524403:JEX524413 JOT524403:JOT524413 JYP524403:JYP524413 KIL524403:KIL524413 KSH524403:KSH524413 LCD524403:LCD524413 LLZ524403:LLZ524413 LVV524403:LVV524413 MFR524403:MFR524413 MPN524403:MPN524413 MZJ524403:MZJ524413 NJF524403:NJF524413 NTB524403:NTB524413 OCX524403:OCX524413 OMT524403:OMT524413 OWP524403:OWP524413 PGL524403:PGL524413 PQH524403:PQH524413 QAD524403:QAD524413 QJZ524403:QJZ524413 QTV524403:QTV524413 RDR524403:RDR524413 RNN524403:RNN524413 RXJ524403:RXJ524413 SHF524403:SHF524413 SRB524403:SRB524413 TAX524403:TAX524413 TKT524403:TKT524413 TUP524403:TUP524413 UEL524403:UEL524413 UOH524403:UOH524413 UYD524403:UYD524413 VHZ524403:VHZ524413 VRV524403:VRV524413 WBR524403:WBR524413 WLN524403:WLN524413 WVJ524403:WVJ524413 B589939:B589949 IX589939:IX589949 ST589939:ST589949 ACP589939:ACP589949 AML589939:AML589949 AWH589939:AWH589949 BGD589939:BGD589949 BPZ589939:BPZ589949 BZV589939:BZV589949 CJR589939:CJR589949 CTN589939:CTN589949 DDJ589939:DDJ589949 DNF589939:DNF589949 DXB589939:DXB589949 EGX589939:EGX589949 EQT589939:EQT589949 FAP589939:FAP589949 FKL589939:FKL589949 FUH589939:FUH589949 GED589939:GED589949 GNZ589939:GNZ589949 GXV589939:GXV589949 HHR589939:HHR589949 HRN589939:HRN589949 IBJ589939:IBJ589949 ILF589939:ILF589949 IVB589939:IVB589949 JEX589939:JEX589949 JOT589939:JOT589949 JYP589939:JYP589949 KIL589939:KIL589949 KSH589939:KSH589949 LCD589939:LCD589949 LLZ589939:LLZ589949 LVV589939:LVV589949 MFR589939:MFR589949 MPN589939:MPN589949 MZJ589939:MZJ589949 NJF589939:NJF589949 NTB589939:NTB589949 OCX589939:OCX589949 OMT589939:OMT589949 OWP589939:OWP589949 PGL589939:PGL589949 PQH589939:PQH589949 QAD589939:QAD589949 QJZ589939:QJZ589949 QTV589939:QTV589949 RDR589939:RDR589949 RNN589939:RNN589949 RXJ589939:RXJ589949 SHF589939:SHF589949 SRB589939:SRB589949 TAX589939:TAX589949 TKT589939:TKT589949 TUP589939:TUP589949 UEL589939:UEL589949 UOH589939:UOH589949 UYD589939:UYD589949 VHZ589939:VHZ589949 VRV589939:VRV589949 WBR589939:WBR589949 WLN589939:WLN589949 WVJ589939:WVJ589949 B655475:B655485 IX655475:IX655485 ST655475:ST655485 ACP655475:ACP655485 AML655475:AML655485 AWH655475:AWH655485 BGD655475:BGD655485 BPZ655475:BPZ655485 BZV655475:BZV655485 CJR655475:CJR655485 CTN655475:CTN655485 DDJ655475:DDJ655485 DNF655475:DNF655485 DXB655475:DXB655485 EGX655475:EGX655485 EQT655475:EQT655485 FAP655475:FAP655485 FKL655475:FKL655485 FUH655475:FUH655485 GED655475:GED655485 GNZ655475:GNZ655485 GXV655475:GXV655485 HHR655475:HHR655485 HRN655475:HRN655485 IBJ655475:IBJ655485 ILF655475:ILF655485 IVB655475:IVB655485 JEX655475:JEX655485 JOT655475:JOT655485 JYP655475:JYP655485 KIL655475:KIL655485 KSH655475:KSH655485 LCD655475:LCD655485 LLZ655475:LLZ655485 LVV655475:LVV655485 MFR655475:MFR655485 MPN655475:MPN655485 MZJ655475:MZJ655485 NJF655475:NJF655485 NTB655475:NTB655485 OCX655475:OCX655485 OMT655475:OMT655485 OWP655475:OWP655485 PGL655475:PGL655485 PQH655475:PQH655485 QAD655475:QAD655485 QJZ655475:QJZ655485 QTV655475:QTV655485 RDR655475:RDR655485 RNN655475:RNN655485 RXJ655475:RXJ655485 SHF655475:SHF655485 SRB655475:SRB655485 TAX655475:TAX655485 TKT655475:TKT655485 TUP655475:TUP655485 UEL655475:UEL655485 UOH655475:UOH655485 UYD655475:UYD655485 VHZ655475:VHZ655485 VRV655475:VRV655485 WBR655475:WBR655485 WLN655475:WLN655485 WVJ655475:WVJ655485 B721011:B721021 IX721011:IX721021 ST721011:ST721021 ACP721011:ACP721021 AML721011:AML721021 AWH721011:AWH721021 BGD721011:BGD721021 BPZ721011:BPZ721021 BZV721011:BZV721021 CJR721011:CJR721021 CTN721011:CTN721021 DDJ721011:DDJ721021 DNF721011:DNF721021 DXB721011:DXB721021 EGX721011:EGX721021 EQT721011:EQT721021 FAP721011:FAP721021 FKL721011:FKL721021 FUH721011:FUH721021 GED721011:GED721021 GNZ721011:GNZ721021 GXV721011:GXV721021 HHR721011:HHR721021 HRN721011:HRN721021 IBJ721011:IBJ721021 ILF721011:ILF721021 IVB721011:IVB721021 JEX721011:JEX721021 JOT721011:JOT721021 JYP721011:JYP721021 KIL721011:KIL721021 KSH721011:KSH721021 LCD721011:LCD721021 LLZ721011:LLZ721021 LVV721011:LVV721021 MFR721011:MFR721021 MPN721011:MPN721021 MZJ721011:MZJ721021 NJF721011:NJF721021 NTB721011:NTB721021 OCX721011:OCX721021 OMT721011:OMT721021 OWP721011:OWP721021 PGL721011:PGL721021 PQH721011:PQH721021 QAD721011:QAD721021 QJZ721011:QJZ721021 QTV721011:QTV721021 RDR721011:RDR721021 RNN721011:RNN721021 RXJ721011:RXJ721021 SHF721011:SHF721021 SRB721011:SRB721021 TAX721011:TAX721021 TKT721011:TKT721021 TUP721011:TUP721021 UEL721011:UEL721021 UOH721011:UOH721021 UYD721011:UYD721021 VHZ721011:VHZ721021 VRV721011:VRV721021 WBR721011:WBR721021 WLN721011:WLN721021 WVJ721011:WVJ721021 B786547:B786557 IX786547:IX786557 ST786547:ST786557 ACP786547:ACP786557 AML786547:AML786557 AWH786547:AWH786557 BGD786547:BGD786557 BPZ786547:BPZ786557 BZV786547:BZV786557 CJR786547:CJR786557 CTN786547:CTN786557 DDJ786547:DDJ786557 DNF786547:DNF786557 DXB786547:DXB786557 EGX786547:EGX786557 EQT786547:EQT786557 FAP786547:FAP786557 FKL786547:FKL786557 FUH786547:FUH786557 GED786547:GED786557 GNZ786547:GNZ786557 GXV786547:GXV786557 HHR786547:HHR786557 HRN786547:HRN786557 IBJ786547:IBJ786557 ILF786547:ILF786557 IVB786547:IVB786557 JEX786547:JEX786557 JOT786547:JOT786557 JYP786547:JYP786557 KIL786547:KIL786557 KSH786547:KSH786557 LCD786547:LCD786557 LLZ786547:LLZ786557 LVV786547:LVV786557 MFR786547:MFR786557 MPN786547:MPN786557 MZJ786547:MZJ786557 NJF786547:NJF786557 NTB786547:NTB786557 OCX786547:OCX786557 OMT786547:OMT786557 OWP786547:OWP786557 PGL786547:PGL786557 PQH786547:PQH786557 QAD786547:QAD786557 QJZ786547:QJZ786557 QTV786547:QTV786557 RDR786547:RDR786557 RNN786547:RNN786557 RXJ786547:RXJ786557 SHF786547:SHF786557 SRB786547:SRB786557 TAX786547:TAX786557 TKT786547:TKT786557 TUP786547:TUP786557 UEL786547:UEL786557 UOH786547:UOH786557 UYD786547:UYD786557 VHZ786547:VHZ786557 VRV786547:VRV786557 WBR786547:WBR786557 WLN786547:WLN786557 WVJ786547:WVJ786557 B852083:B852093 IX852083:IX852093 ST852083:ST852093 ACP852083:ACP852093 AML852083:AML852093 AWH852083:AWH852093 BGD852083:BGD852093 BPZ852083:BPZ852093 BZV852083:BZV852093 CJR852083:CJR852093 CTN852083:CTN852093 DDJ852083:DDJ852093 DNF852083:DNF852093 DXB852083:DXB852093 EGX852083:EGX852093 EQT852083:EQT852093 FAP852083:FAP852093 FKL852083:FKL852093 FUH852083:FUH852093 GED852083:GED852093 GNZ852083:GNZ852093 GXV852083:GXV852093 HHR852083:HHR852093 HRN852083:HRN852093 IBJ852083:IBJ852093 ILF852083:ILF852093 IVB852083:IVB852093 JEX852083:JEX852093 JOT852083:JOT852093 JYP852083:JYP852093 KIL852083:KIL852093 KSH852083:KSH852093 LCD852083:LCD852093 LLZ852083:LLZ852093 LVV852083:LVV852093 MFR852083:MFR852093 MPN852083:MPN852093 MZJ852083:MZJ852093 NJF852083:NJF852093 NTB852083:NTB852093 OCX852083:OCX852093 OMT852083:OMT852093 OWP852083:OWP852093 PGL852083:PGL852093 PQH852083:PQH852093 QAD852083:QAD852093 QJZ852083:QJZ852093 QTV852083:QTV852093 RDR852083:RDR852093 RNN852083:RNN852093 RXJ852083:RXJ852093 SHF852083:SHF852093 SRB852083:SRB852093 TAX852083:TAX852093 TKT852083:TKT852093 TUP852083:TUP852093 UEL852083:UEL852093 UOH852083:UOH852093 UYD852083:UYD852093 VHZ852083:VHZ852093 VRV852083:VRV852093 WBR852083:WBR852093 WLN852083:WLN852093 WVJ852083:WVJ852093 B917619:B917629 IX917619:IX917629 ST917619:ST917629 ACP917619:ACP917629 AML917619:AML917629 AWH917619:AWH917629 BGD917619:BGD917629 BPZ917619:BPZ917629 BZV917619:BZV917629 CJR917619:CJR917629 CTN917619:CTN917629 DDJ917619:DDJ917629 DNF917619:DNF917629 DXB917619:DXB917629 EGX917619:EGX917629 EQT917619:EQT917629 FAP917619:FAP917629 FKL917619:FKL917629 FUH917619:FUH917629 GED917619:GED917629 GNZ917619:GNZ917629 GXV917619:GXV917629 HHR917619:HHR917629 HRN917619:HRN917629 IBJ917619:IBJ917629 ILF917619:ILF917629 IVB917619:IVB917629 JEX917619:JEX917629 JOT917619:JOT917629 JYP917619:JYP917629 KIL917619:KIL917629 KSH917619:KSH917629 LCD917619:LCD917629 LLZ917619:LLZ917629 LVV917619:LVV917629 MFR917619:MFR917629 MPN917619:MPN917629 MZJ917619:MZJ917629 NJF917619:NJF917629 NTB917619:NTB917629 OCX917619:OCX917629 OMT917619:OMT917629 OWP917619:OWP917629 PGL917619:PGL917629 PQH917619:PQH917629 QAD917619:QAD917629 QJZ917619:QJZ917629 QTV917619:QTV917629 RDR917619:RDR917629 RNN917619:RNN917629 RXJ917619:RXJ917629 SHF917619:SHF917629 SRB917619:SRB917629 TAX917619:TAX917629 TKT917619:TKT917629 TUP917619:TUP917629 UEL917619:UEL917629 UOH917619:UOH917629 UYD917619:UYD917629 VHZ917619:VHZ917629 VRV917619:VRV917629 WBR917619:WBR917629 WLN917619:WLN917629 WVJ917619:WVJ917629 B983155:B983165 IX983155:IX983165 ST983155:ST983165 ACP983155:ACP983165 AML983155:AML983165 AWH983155:AWH983165 BGD983155:BGD983165 BPZ983155:BPZ983165 BZV983155:BZV983165 CJR983155:CJR983165 CTN983155:CTN983165 DDJ983155:DDJ983165 DNF983155:DNF983165 DXB983155:DXB983165 EGX983155:EGX983165 EQT983155:EQT983165 FAP983155:FAP983165 FKL983155:FKL983165 FUH983155:FUH983165 GED983155:GED983165 GNZ983155:GNZ983165 GXV983155:GXV983165 HHR983155:HHR983165 HRN983155:HRN983165 IBJ983155:IBJ983165 ILF983155:ILF983165 IVB983155:IVB983165 JEX983155:JEX983165 JOT983155:JOT983165 JYP983155:JYP983165 KIL983155:KIL983165 KSH983155:KSH983165 LCD983155:LCD983165 LLZ983155:LLZ983165 LVV983155:LVV983165 MFR983155:MFR983165 MPN983155:MPN983165 MZJ983155:MZJ983165 NJF983155:NJF983165 NTB983155:NTB983165 OCX983155:OCX983165 OMT983155:OMT983165 OWP983155:OWP983165 PGL983155:PGL983165 PQH983155:PQH983165 QAD983155:QAD983165 QJZ983155:QJZ983165 QTV983155:QTV983165 RDR983155:RDR983165 RNN983155:RNN983165 RXJ983155:RXJ983165 SHF983155:SHF983165 SRB983155:SRB983165 TAX983155:TAX983165 TKT983155:TKT983165 TUP983155:TUP983165 UEL983155:UEL983165 UOH983155:UOH983165 UYD983155:UYD983165 VHZ983155:VHZ983165 VRV983155:VRV983165 WBR983155:WBR983165 WLN983155:WLN983165 WVJ983155:WVJ983165 E98:E106 JA98:JA106 SW98:SW106 ACS98:ACS106 AMO98:AMO106 AWK98:AWK106 BGG98:BGG106 BQC98:BQC106 BZY98:BZY106 CJU98:CJU106 CTQ98:CTQ106 DDM98:DDM106 DNI98:DNI106 DXE98:DXE106 EHA98:EHA106 EQW98:EQW106 FAS98:FAS106 FKO98:FKO106 FUK98:FUK106 GEG98:GEG106 GOC98:GOC106 GXY98:GXY106 HHU98:HHU106 HRQ98:HRQ106 IBM98:IBM106 ILI98:ILI106 IVE98:IVE106 JFA98:JFA106 JOW98:JOW106 JYS98:JYS106 KIO98:KIO106 KSK98:KSK106 LCG98:LCG106 LMC98:LMC106 LVY98:LVY106 MFU98:MFU106 MPQ98:MPQ106 MZM98:MZM106 NJI98:NJI106 NTE98:NTE106 ODA98:ODA106 OMW98:OMW106 OWS98:OWS106 PGO98:PGO106 PQK98:PQK106 QAG98:QAG106 QKC98:QKC106 QTY98:QTY106 RDU98:RDU106 RNQ98:RNQ106 RXM98:RXM106 SHI98:SHI106 SRE98:SRE106 TBA98:TBA106 TKW98:TKW106 TUS98:TUS106 UEO98:UEO106 UOK98:UOK106 UYG98:UYG106 VIC98:VIC106 VRY98:VRY106 WBU98:WBU106 WLQ98:WLQ106 WVM98:WVM106 E65634:E65642 JA65634:JA65642 SW65634:SW65642 ACS65634:ACS65642 AMO65634:AMO65642 AWK65634:AWK65642 BGG65634:BGG65642 BQC65634:BQC65642 BZY65634:BZY65642 CJU65634:CJU65642 CTQ65634:CTQ65642 DDM65634:DDM65642 DNI65634:DNI65642 DXE65634:DXE65642 EHA65634:EHA65642 EQW65634:EQW65642 FAS65634:FAS65642 FKO65634:FKO65642 FUK65634:FUK65642 GEG65634:GEG65642 GOC65634:GOC65642 GXY65634:GXY65642 HHU65634:HHU65642 HRQ65634:HRQ65642 IBM65634:IBM65642 ILI65634:ILI65642 IVE65634:IVE65642 JFA65634:JFA65642 JOW65634:JOW65642 JYS65634:JYS65642 KIO65634:KIO65642 KSK65634:KSK65642 LCG65634:LCG65642 LMC65634:LMC65642 LVY65634:LVY65642 MFU65634:MFU65642 MPQ65634:MPQ65642 MZM65634:MZM65642 NJI65634:NJI65642 NTE65634:NTE65642 ODA65634:ODA65642 OMW65634:OMW65642 OWS65634:OWS65642 PGO65634:PGO65642 PQK65634:PQK65642 QAG65634:QAG65642 QKC65634:QKC65642 QTY65634:QTY65642 RDU65634:RDU65642 RNQ65634:RNQ65642 RXM65634:RXM65642 SHI65634:SHI65642 SRE65634:SRE65642 TBA65634:TBA65642 TKW65634:TKW65642 TUS65634:TUS65642 UEO65634:UEO65642 UOK65634:UOK65642 UYG65634:UYG65642 VIC65634:VIC65642 VRY65634:VRY65642 WBU65634:WBU65642 WLQ65634:WLQ65642 WVM65634:WVM65642 E131170:E131178 JA131170:JA131178 SW131170:SW131178 ACS131170:ACS131178 AMO131170:AMO131178 AWK131170:AWK131178 BGG131170:BGG131178 BQC131170:BQC131178 BZY131170:BZY131178 CJU131170:CJU131178 CTQ131170:CTQ131178 DDM131170:DDM131178 DNI131170:DNI131178 DXE131170:DXE131178 EHA131170:EHA131178 EQW131170:EQW131178 FAS131170:FAS131178 FKO131170:FKO131178 FUK131170:FUK131178 GEG131170:GEG131178 GOC131170:GOC131178 GXY131170:GXY131178 HHU131170:HHU131178 HRQ131170:HRQ131178 IBM131170:IBM131178 ILI131170:ILI131178 IVE131170:IVE131178 JFA131170:JFA131178 JOW131170:JOW131178 JYS131170:JYS131178 KIO131170:KIO131178 KSK131170:KSK131178 LCG131170:LCG131178 LMC131170:LMC131178 LVY131170:LVY131178 MFU131170:MFU131178 MPQ131170:MPQ131178 MZM131170:MZM131178 NJI131170:NJI131178 NTE131170:NTE131178 ODA131170:ODA131178 OMW131170:OMW131178 OWS131170:OWS131178 PGO131170:PGO131178 PQK131170:PQK131178 QAG131170:QAG131178 QKC131170:QKC131178 QTY131170:QTY131178 RDU131170:RDU131178 RNQ131170:RNQ131178 RXM131170:RXM131178 SHI131170:SHI131178 SRE131170:SRE131178 TBA131170:TBA131178 TKW131170:TKW131178 TUS131170:TUS131178 UEO131170:UEO131178 UOK131170:UOK131178 UYG131170:UYG131178 VIC131170:VIC131178 VRY131170:VRY131178 WBU131170:WBU131178 WLQ131170:WLQ131178 WVM131170:WVM131178 E196706:E196714 JA196706:JA196714 SW196706:SW196714 ACS196706:ACS196714 AMO196706:AMO196714 AWK196706:AWK196714 BGG196706:BGG196714 BQC196706:BQC196714 BZY196706:BZY196714 CJU196706:CJU196714 CTQ196706:CTQ196714 DDM196706:DDM196714 DNI196706:DNI196714 DXE196706:DXE196714 EHA196706:EHA196714 EQW196706:EQW196714 FAS196706:FAS196714 FKO196706:FKO196714 FUK196706:FUK196714 GEG196706:GEG196714 GOC196706:GOC196714 GXY196706:GXY196714 HHU196706:HHU196714 HRQ196706:HRQ196714 IBM196706:IBM196714 ILI196706:ILI196714 IVE196706:IVE196714 JFA196706:JFA196714 JOW196706:JOW196714 JYS196706:JYS196714 KIO196706:KIO196714 KSK196706:KSK196714 LCG196706:LCG196714 LMC196706:LMC196714 LVY196706:LVY196714 MFU196706:MFU196714 MPQ196706:MPQ196714 MZM196706:MZM196714 NJI196706:NJI196714 NTE196706:NTE196714 ODA196706:ODA196714 OMW196706:OMW196714 OWS196706:OWS196714 PGO196706:PGO196714 PQK196706:PQK196714 QAG196706:QAG196714 QKC196706:QKC196714 QTY196706:QTY196714 RDU196706:RDU196714 RNQ196706:RNQ196714 RXM196706:RXM196714 SHI196706:SHI196714 SRE196706:SRE196714 TBA196706:TBA196714 TKW196706:TKW196714 TUS196706:TUS196714 UEO196706:UEO196714 UOK196706:UOK196714 UYG196706:UYG196714 VIC196706:VIC196714 VRY196706:VRY196714 WBU196706:WBU196714 WLQ196706:WLQ196714 WVM196706:WVM196714 E262242:E262250 JA262242:JA262250 SW262242:SW262250 ACS262242:ACS262250 AMO262242:AMO262250 AWK262242:AWK262250 BGG262242:BGG262250 BQC262242:BQC262250 BZY262242:BZY262250 CJU262242:CJU262250 CTQ262242:CTQ262250 DDM262242:DDM262250 DNI262242:DNI262250 DXE262242:DXE262250 EHA262242:EHA262250 EQW262242:EQW262250 FAS262242:FAS262250 FKO262242:FKO262250 FUK262242:FUK262250 GEG262242:GEG262250 GOC262242:GOC262250 GXY262242:GXY262250 HHU262242:HHU262250 HRQ262242:HRQ262250 IBM262242:IBM262250 ILI262242:ILI262250 IVE262242:IVE262250 JFA262242:JFA262250 JOW262242:JOW262250 JYS262242:JYS262250 KIO262242:KIO262250 KSK262242:KSK262250 LCG262242:LCG262250 LMC262242:LMC262250 LVY262242:LVY262250 MFU262242:MFU262250 MPQ262242:MPQ262250 MZM262242:MZM262250 NJI262242:NJI262250 NTE262242:NTE262250 ODA262242:ODA262250 OMW262242:OMW262250 OWS262242:OWS262250 PGO262242:PGO262250 PQK262242:PQK262250 QAG262242:QAG262250 QKC262242:QKC262250 QTY262242:QTY262250 RDU262242:RDU262250 RNQ262242:RNQ262250 RXM262242:RXM262250 SHI262242:SHI262250 SRE262242:SRE262250 TBA262242:TBA262250 TKW262242:TKW262250 TUS262242:TUS262250 UEO262242:UEO262250 UOK262242:UOK262250 UYG262242:UYG262250 VIC262242:VIC262250 VRY262242:VRY262250 WBU262242:WBU262250 WLQ262242:WLQ262250 WVM262242:WVM262250 E327778:E327786 JA327778:JA327786 SW327778:SW327786 ACS327778:ACS327786 AMO327778:AMO327786 AWK327778:AWK327786 BGG327778:BGG327786 BQC327778:BQC327786 BZY327778:BZY327786 CJU327778:CJU327786 CTQ327778:CTQ327786 DDM327778:DDM327786 DNI327778:DNI327786 DXE327778:DXE327786 EHA327778:EHA327786 EQW327778:EQW327786 FAS327778:FAS327786 FKO327778:FKO327786 FUK327778:FUK327786 GEG327778:GEG327786 GOC327778:GOC327786 GXY327778:GXY327786 HHU327778:HHU327786 HRQ327778:HRQ327786 IBM327778:IBM327786 ILI327778:ILI327786 IVE327778:IVE327786 JFA327778:JFA327786 JOW327778:JOW327786 JYS327778:JYS327786 KIO327778:KIO327786 KSK327778:KSK327786 LCG327778:LCG327786 LMC327778:LMC327786 LVY327778:LVY327786 MFU327778:MFU327786 MPQ327778:MPQ327786 MZM327778:MZM327786 NJI327778:NJI327786 NTE327778:NTE327786 ODA327778:ODA327786 OMW327778:OMW327786 OWS327778:OWS327786 PGO327778:PGO327786 PQK327778:PQK327786 QAG327778:QAG327786 QKC327778:QKC327786 QTY327778:QTY327786 RDU327778:RDU327786 RNQ327778:RNQ327786 RXM327778:RXM327786 SHI327778:SHI327786 SRE327778:SRE327786 TBA327778:TBA327786 TKW327778:TKW327786 TUS327778:TUS327786 UEO327778:UEO327786 UOK327778:UOK327786 UYG327778:UYG327786 VIC327778:VIC327786 VRY327778:VRY327786 WBU327778:WBU327786 WLQ327778:WLQ327786 WVM327778:WVM327786 E393314:E393322 JA393314:JA393322 SW393314:SW393322 ACS393314:ACS393322 AMO393314:AMO393322 AWK393314:AWK393322 BGG393314:BGG393322 BQC393314:BQC393322 BZY393314:BZY393322 CJU393314:CJU393322 CTQ393314:CTQ393322 DDM393314:DDM393322 DNI393314:DNI393322 DXE393314:DXE393322 EHA393314:EHA393322 EQW393314:EQW393322 FAS393314:FAS393322 FKO393314:FKO393322 FUK393314:FUK393322 GEG393314:GEG393322 GOC393314:GOC393322 GXY393314:GXY393322 HHU393314:HHU393322 HRQ393314:HRQ393322 IBM393314:IBM393322 ILI393314:ILI393322 IVE393314:IVE393322 JFA393314:JFA393322 JOW393314:JOW393322 JYS393314:JYS393322 KIO393314:KIO393322 KSK393314:KSK393322 LCG393314:LCG393322 LMC393314:LMC393322 LVY393314:LVY393322 MFU393314:MFU393322 MPQ393314:MPQ393322 MZM393314:MZM393322 NJI393314:NJI393322 NTE393314:NTE393322 ODA393314:ODA393322 OMW393314:OMW393322 OWS393314:OWS393322 PGO393314:PGO393322 PQK393314:PQK393322 QAG393314:QAG393322 QKC393314:QKC393322 QTY393314:QTY393322 RDU393314:RDU393322 RNQ393314:RNQ393322 RXM393314:RXM393322 SHI393314:SHI393322 SRE393314:SRE393322 TBA393314:TBA393322 TKW393314:TKW393322 TUS393314:TUS393322 UEO393314:UEO393322 UOK393314:UOK393322 UYG393314:UYG393322 VIC393314:VIC393322 VRY393314:VRY393322 WBU393314:WBU393322 WLQ393314:WLQ393322 WVM393314:WVM393322 E458850:E458858 JA458850:JA458858 SW458850:SW458858 ACS458850:ACS458858 AMO458850:AMO458858 AWK458850:AWK458858 BGG458850:BGG458858 BQC458850:BQC458858 BZY458850:BZY458858 CJU458850:CJU458858 CTQ458850:CTQ458858 DDM458850:DDM458858 DNI458850:DNI458858 DXE458850:DXE458858 EHA458850:EHA458858 EQW458850:EQW458858 FAS458850:FAS458858 FKO458850:FKO458858 FUK458850:FUK458858 GEG458850:GEG458858 GOC458850:GOC458858 GXY458850:GXY458858 HHU458850:HHU458858 HRQ458850:HRQ458858 IBM458850:IBM458858 ILI458850:ILI458858 IVE458850:IVE458858 JFA458850:JFA458858 JOW458850:JOW458858 JYS458850:JYS458858 KIO458850:KIO458858 KSK458850:KSK458858 LCG458850:LCG458858 LMC458850:LMC458858 LVY458850:LVY458858 MFU458850:MFU458858 MPQ458850:MPQ458858 MZM458850:MZM458858 NJI458850:NJI458858 NTE458850:NTE458858 ODA458850:ODA458858 OMW458850:OMW458858 OWS458850:OWS458858 PGO458850:PGO458858 PQK458850:PQK458858 QAG458850:QAG458858 QKC458850:QKC458858 QTY458850:QTY458858 RDU458850:RDU458858 RNQ458850:RNQ458858 RXM458850:RXM458858 SHI458850:SHI458858 SRE458850:SRE458858 TBA458850:TBA458858 TKW458850:TKW458858 TUS458850:TUS458858 UEO458850:UEO458858 UOK458850:UOK458858 UYG458850:UYG458858 VIC458850:VIC458858 VRY458850:VRY458858 WBU458850:WBU458858 WLQ458850:WLQ458858 WVM458850:WVM458858 E524386:E524394 JA524386:JA524394 SW524386:SW524394 ACS524386:ACS524394 AMO524386:AMO524394 AWK524386:AWK524394 BGG524386:BGG524394 BQC524386:BQC524394 BZY524386:BZY524394 CJU524386:CJU524394 CTQ524386:CTQ524394 DDM524386:DDM524394 DNI524386:DNI524394 DXE524386:DXE524394 EHA524386:EHA524394 EQW524386:EQW524394 FAS524386:FAS524394 FKO524386:FKO524394 FUK524386:FUK524394 GEG524386:GEG524394 GOC524386:GOC524394 GXY524386:GXY524394 HHU524386:HHU524394 HRQ524386:HRQ524394 IBM524386:IBM524394 ILI524386:ILI524394 IVE524386:IVE524394 JFA524386:JFA524394 JOW524386:JOW524394 JYS524386:JYS524394 KIO524386:KIO524394 KSK524386:KSK524394 LCG524386:LCG524394 LMC524386:LMC524394 LVY524386:LVY524394 MFU524386:MFU524394 MPQ524386:MPQ524394 MZM524386:MZM524394 NJI524386:NJI524394 NTE524386:NTE524394 ODA524386:ODA524394 OMW524386:OMW524394 OWS524386:OWS524394 PGO524386:PGO524394 PQK524386:PQK524394 QAG524386:QAG524394 QKC524386:QKC524394 QTY524386:QTY524394 RDU524386:RDU524394 RNQ524386:RNQ524394 RXM524386:RXM524394 SHI524386:SHI524394 SRE524386:SRE524394 TBA524386:TBA524394 TKW524386:TKW524394 TUS524386:TUS524394 UEO524386:UEO524394 UOK524386:UOK524394 UYG524386:UYG524394 VIC524386:VIC524394 VRY524386:VRY524394 WBU524386:WBU524394 WLQ524386:WLQ524394 WVM524386:WVM524394 E589922:E589930 JA589922:JA589930 SW589922:SW589930 ACS589922:ACS589930 AMO589922:AMO589930 AWK589922:AWK589930 BGG589922:BGG589930 BQC589922:BQC589930 BZY589922:BZY589930 CJU589922:CJU589930 CTQ589922:CTQ589930 DDM589922:DDM589930 DNI589922:DNI589930 DXE589922:DXE589930 EHA589922:EHA589930 EQW589922:EQW589930 FAS589922:FAS589930 FKO589922:FKO589930 FUK589922:FUK589930 GEG589922:GEG589930 GOC589922:GOC589930 GXY589922:GXY589930 HHU589922:HHU589930 HRQ589922:HRQ589930 IBM589922:IBM589930 ILI589922:ILI589930 IVE589922:IVE589930 JFA589922:JFA589930 JOW589922:JOW589930 JYS589922:JYS589930 KIO589922:KIO589930 KSK589922:KSK589930 LCG589922:LCG589930 LMC589922:LMC589930 LVY589922:LVY589930 MFU589922:MFU589930 MPQ589922:MPQ589930 MZM589922:MZM589930 NJI589922:NJI589930 NTE589922:NTE589930 ODA589922:ODA589930 OMW589922:OMW589930 OWS589922:OWS589930 PGO589922:PGO589930 PQK589922:PQK589930 QAG589922:QAG589930 QKC589922:QKC589930 QTY589922:QTY589930 RDU589922:RDU589930 RNQ589922:RNQ589930 RXM589922:RXM589930 SHI589922:SHI589930 SRE589922:SRE589930 TBA589922:TBA589930 TKW589922:TKW589930 TUS589922:TUS589930 UEO589922:UEO589930 UOK589922:UOK589930 UYG589922:UYG589930 VIC589922:VIC589930 VRY589922:VRY589930 WBU589922:WBU589930 WLQ589922:WLQ589930 WVM589922:WVM589930 E655458:E655466 JA655458:JA655466 SW655458:SW655466 ACS655458:ACS655466 AMO655458:AMO655466 AWK655458:AWK655466 BGG655458:BGG655466 BQC655458:BQC655466 BZY655458:BZY655466 CJU655458:CJU655466 CTQ655458:CTQ655466 DDM655458:DDM655466 DNI655458:DNI655466 DXE655458:DXE655466 EHA655458:EHA655466 EQW655458:EQW655466 FAS655458:FAS655466 FKO655458:FKO655466 FUK655458:FUK655466 GEG655458:GEG655466 GOC655458:GOC655466 GXY655458:GXY655466 HHU655458:HHU655466 HRQ655458:HRQ655466 IBM655458:IBM655466 ILI655458:ILI655466 IVE655458:IVE655466 JFA655458:JFA655466 JOW655458:JOW655466 JYS655458:JYS655466 KIO655458:KIO655466 KSK655458:KSK655466 LCG655458:LCG655466 LMC655458:LMC655466 LVY655458:LVY655466 MFU655458:MFU655466 MPQ655458:MPQ655466 MZM655458:MZM655466 NJI655458:NJI655466 NTE655458:NTE655466 ODA655458:ODA655466 OMW655458:OMW655466 OWS655458:OWS655466 PGO655458:PGO655466 PQK655458:PQK655466 QAG655458:QAG655466 QKC655458:QKC655466 QTY655458:QTY655466 RDU655458:RDU655466 RNQ655458:RNQ655466 RXM655458:RXM655466 SHI655458:SHI655466 SRE655458:SRE655466 TBA655458:TBA655466 TKW655458:TKW655466 TUS655458:TUS655466 UEO655458:UEO655466 UOK655458:UOK655466 UYG655458:UYG655466 VIC655458:VIC655466 VRY655458:VRY655466 WBU655458:WBU655466 WLQ655458:WLQ655466 WVM655458:WVM655466 E720994:E721002 JA720994:JA721002 SW720994:SW721002 ACS720994:ACS721002 AMO720994:AMO721002 AWK720994:AWK721002 BGG720994:BGG721002 BQC720994:BQC721002 BZY720994:BZY721002 CJU720994:CJU721002 CTQ720994:CTQ721002 DDM720994:DDM721002 DNI720994:DNI721002 DXE720994:DXE721002 EHA720994:EHA721002 EQW720994:EQW721002 FAS720994:FAS721002 FKO720994:FKO721002 FUK720994:FUK721002 GEG720994:GEG721002 GOC720994:GOC721002 GXY720994:GXY721002 HHU720994:HHU721002 HRQ720994:HRQ721002 IBM720994:IBM721002 ILI720994:ILI721002 IVE720994:IVE721002 JFA720994:JFA721002 JOW720994:JOW721002 JYS720994:JYS721002 KIO720994:KIO721002 KSK720994:KSK721002 LCG720994:LCG721002 LMC720994:LMC721002 LVY720994:LVY721002 MFU720994:MFU721002 MPQ720994:MPQ721002 MZM720994:MZM721002 NJI720994:NJI721002 NTE720994:NTE721002 ODA720994:ODA721002 OMW720994:OMW721002 OWS720994:OWS721002 PGO720994:PGO721002 PQK720994:PQK721002 QAG720994:QAG721002 QKC720994:QKC721002 QTY720994:QTY721002 RDU720994:RDU721002 RNQ720994:RNQ721002 RXM720994:RXM721002 SHI720994:SHI721002 SRE720994:SRE721002 TBA720994:TBA721002 TKW720994:TKW721002 TUS720994:TUS721002 UEO720994:UEO721002 UOK720994:UOK721002 UYG720994:UYG721002 VIC720994:VIC721002 VRY720994:VRY721002 WBU720994:WBU721002 WLQ720994:WLQ721002 WVM720994:WVM721002 E786530:E786538 JA786530:JA786538 SW786530:SW786538 ACS786530:ACS786538 AMO786530:AMO786538 AWK786530:AWK786538 BGG786530:BGG786538 BQC786530:BQC786538 BZY786530:BZY786538 CJU786530:CJU786538 CTQ786530:CTQ786538 DDM786530:DDM786538 DNI786530:DNI786538 DXE786530:DXE786538 EHA786530:EHA786538 EQW786530:EQW786538 FAS786530:FAS786538 FKO786530:FKO786538 FUK786530:FUK786538 GEG786530:GEG786538 GOC786530:GOC786538 GXY786530:GXY786538 HHU786530:HHU786538 HRQ786530:HRQ786538 IBM786530:IBM786538 ILI786530:ILI786538 IVE786530:IVE786538 JFA786530:JFA786538 JOW786530:JOW786538 JYS786530:JYS786538 KIO786530:KIO786538 KSK786530:KSK786538 LCG786530:LCG786538 LMC786530:LMC786538 LVY786530:LVY786538 MFU786530:MFU786538 MPQ786530:MPQ786538 MZM786530:MZM786538 NJI786530:NJI786538 NTE786530:NTE786538 ODA786530:ODA786538 OMW786530:OMW786538 OWS786530:OWS786538 PGO786530:PGO786538 PQK786530:PQK786538 QAG786530:QAG786538 QKC786530:QKC786538 QTY786530:QTY786538 RDU786530:RDU786538 RNQ786530:RNQ786538 RXM786530:RXM786538 SHI786530:SHI786538 SRE786530:SRE786538 TBA786530:TBA786538 TKW786530:TKW786538 TUS786530:TUS786538 UEO786530:UEO786538 UOK786530:UOK786538 UYG786530:UYG786538 VIC786530:VIC786538 VRY786530:VRY786538 WBU786530:WBU786538 WLQ786530:WLQ786538 WVM786530:WVM786538 E852066:E852074 JA852066:JA852074 SW852066:SW852074 ACS852066:ACS852074 AMO852066:AMO852074 AWK852066:AWK852074 BGG852066:BGG852074 BQC852066:BQC852074 BZY852066:BZY852074 CJU852066:CJU852074 CTQ852066:CTQ852074 DDM852066:DDM852074 DNI852066:DNI852074 DXE852066:DXE852074 EHA852066:EHA852074 EQW852066:EQW852074 FAS852066:FAS852074 FKO852066:FKO852074 FUK852066:FUK852074 GEG852066:GEG852074 GOC852066:GOC852074 GXY852066:GXY852074 HHU852066:HHU852074 HRQ852066:HRQ852074 IBM852066:IBM852074 ILI852066:ILI852074 IVE852066:IVE852074 JFA852066:JFA852074 JOW852066:JOW852074 JYS852066:JYS852074 KIO852066:KIO852074 KSK852066:KSK852074 LCG852066:LCG852074 LMC852066:LMC852074 LVY852066:LVY852074 MFU852066:MFU852074 MPQ852066:MPQ852074 MZM852066:MZM852074 NJI852066:NJI852074 NTE852066:NTE852074 ODA852066:ODA852074 OMW852066:OMW852074 OWS852066:OWS852074 PGO852066:PGO852074 PQK852066:PQK852074 QAG852066:QAG852074 QKC852066:QKC852074 QTY852066:QTY852074 RDU852066:RDU852074 RNQ852066:RNQ852074 RXM852066:RXM852074 SHI852066:SHI852074 SRE852066:SRE852074 TBA852066:TBA852074 TKW852066:TKW852074 TUS852066:TUS852074 UEO852066:UEO852074 UOK852066:UOK852074 UYG852066:UYG852074 VIC852066:VIC852074 VRY852066:VRY852074 WBU852066:WBU852074 WLQ852066:WLQ852074 WVM852066:WVM852074 E917602:E917610 JA917602:JA917610 SW917602:SW917610 ACS917602:ACS917610 AMO917602:AMO917610 AWK917602:AWK917610 BGG917602:BGG917610 BQC917602:BQC917610 BZY917602:BZY917610 CJU917602:CJU917610 CTQ917602:CTQ917610 DDM917602:DDM917610 DNI917602:DNI917610 DXE917602:DXE917610 EHA917602:EHA917610 EQW917602:EQW917610 FAS917602:FAS917610 FKO917602:FKO917610 FUK917602:FUK917610 GEG917602:GEG917610 GOC917602:GOC917610 GXY917602:GXY917610 HHU917602:HHU917610 HRQ917602:HRQ917610 IBM917602:IBM917610 ILI917602:ILI917610 IVE917602:IVE917610 JFA917602:JFA917610 JOW917602:JOW917610 JYS917602:JYS917610 KIO917602:KIO917610 KSK917602:KSK917610 LCG917602:LCG917610 LMC917602:LMC917610 LVY917602:LVY917610 MFU917602:MFU917610 MPQ917602:MPQ917610 MZM917602:MZM917610 NJI917602:NJI917610 NTE917602:NTE917610 ODA917602:ODA917610 OMW917602:OMW917610 OWS917602:OWS917610 PGO917602:PGO917610 PQK917602:PQK917610 QAG917602:QAG917610 QKC917602:QKC917610 QTY917602:QTY917610 RDU917602:RDU917610 RNQ917602:RNQ917610 RXM917602:RXM917610 SHI917602:SHI917610 SRE917602:SRE917610 TBA917602:TBA917610 TKW917602:TKW917610 TUS917602:TUS917610 UEO917602:UEO917610 UOK917602:UOK917610 UYG917602:UYG917610 VIC917602:VIC917610 VRY917602:VRY917610 WBU917602:WBU917610 WLQ917602:WLQ917610 WVM917602:WVM917610 E983138:E983146 JA983138:JA983146 SW983138:SW983146 ACS983138:ACS983146 AMO983138:AMO983146 AWK983138:AWK983146 BGG983138:BGG983146 BQC983138:BQC983146 BZY983138:BZY983146 CJU983138:CJU983146 CTQ983138:CTQ983146 DDM983138:DDM983146 DNI983138:DNI983146 DXE983138:DXE983146 EHA983138:EHA983146 EQW983138:EQW983146 FAS983138:FAS983146 FKO983138:FKO983146 FUK983138:FUK983146 GEG983138:GEG983146 GOC983138:GOC983146 GXY983138:GXY983146 HHU983138:HHU983146 HRQ983138:HRQ983146 IBM983138:IBM983146 ILI983138:ILI983146 IVE983138:IVE983146 JFA983138:JFA983146 JOW983138:JOW983146 JYS983138:JYS983146 KIO983138:KIO983146 KSK983138:KSK983146 LCG983138:LCG983146 LMC983138:LMC983146 LVY983138:LVY983146 MFU983138:MFU983146 MPQ983138:MPQ983146 MZM983138:MZM983146 NJI983138:NJI983146 NTE983138:NTE983146 ODA983138:ODA983146 OMW983138:OMW983146 OWS983138:OWS983146 PGO983138:PGO983146 PQK983138:PQK983146 QAG983138:QAG983146 QKC983138:QKC983146 QTY983138:QTY983146 RDU983138:RDU983146 RNQ983138:RNQ983146 RXM983138:RXM983146 SHI983138:SHI983146 SRE983138:SRE983146 TBA983138:TBA983146 TKW983138:TKW983146 TUS983138:TUS983146 UEO983138:UEO983146 UOK983138:UOK983146 UYG983138:UYG983146 VIC983138:VIC983146 VRY983138:VRY983146 WBU983138:WBU983146 WLQ983138:WLQ983146 WVM983138:WVM983146 E108:E113 JA108:JA113 SW108:SW113 ACS108:ACS113 AMO108:AMO113 AWK108:AWK113 BGG108:BGG113 BQC108:BQC113 BZY108:BZY113 CJU108:CJU113 CTQ108:CTQ113 DDM108:DDM113 DNI108:DNI113 DXE108:DXE113 EHA108:EHA113 EQW108:EQW113 FAS108:FAS113 FKO108:FKO113 FUK108:FUK113 GEG108:GEG113 GOC108:GOC113 GXY108:GXY113 HHU108:HHU113 HRQ108:HRQ113 IBM108:IBM113 ILI108:ILI113 IVE108:IVE113 JFA108:JFA113 JOW108:JOW113 JYS108:JYS113 KIO108:KIO113 KSK108:KSK113 LCG108:LCG113 LMC108:LMC113 LVY108:LVY113 MFU108:MFU113 MPQ108:MPQ113 MZM108:MZM113 NJI108:NJI113 NTE108:NTE113 ODA108:ODA113 OMW108:OMW113 OWS108:OWS113 PGO108:PGO113 PQK108:PQK113 QAG108:QAG113 QKC108:QKC113 QTY108:QTY113 RDU108:RDU113 RNQ108:RNQ113 RXM108:RXM113 SHI108:SHI113 SRE108:SRE113 TBA108:TBA113 TKW108:TKW113 TUS108:TUS113 UEO108:UEO113 UOK108:UOK113 UYG108:UYG113 VIC108:VIC113 VRY108:VRY113 WBU108:WBU113 WLQ108:WLQ113 WVM108:WVM113 E65644:E65649 JA65644:JA65649 SW65644:SW65649 ACS65644:ACS65649 AMO65644:AMO65649 AWK65644:AWK65649 BGG65644:BGG65649 BQC65644:BQC65649 BZY65644:BZY65649 CJU65644:CJU65649 CTQ65644:CTQ65649 DDM65644:DDM65649 DNI65644:DNI65649 DXE65644:DXE65649 EHA65644:EHA65649 EQW65644:EQW65649 FAS65644:FAS65649 FKO65644:FKO65649 FUK65644:FUK65649 GEG65644:GEG65649 GOC65644:GOC65649 GXY65644:GXY65649 HHU65644:HHU65649 HRQ65644:HRQ65649 IBM65644:IBM65649 ILI65644:ILI65649 IVE65644:IVE65649 JFA65644:JFA65649 JOW65644:JOW65649 JYS65644:JYS65649 KIO65644:KIO65649 KSK65644:KSK65649 LCG65644:LCG65649 LMC65644:LMC65649 LVY65644:LVY65649 MFU65644:MFU65649 MPQ65644:MPQ65649 MZM65644:MZM65649 NJI65644:NJI65649 NTE65644:NTE65649 ODA65644:ODA65649 OMW65644:OMW65649 OWS65644:OWS65649 PGO65644:PGO65649 PQK65644:PQK65649 QAG65644:QAG65649 QKC65644:QKC65649 QTY65644:QTY65649 RDU65644:RDU65649 RNQ65644:RNQ65649 RXM65644:RXM65649 SHI65644:SHI65649 SRE65644:SRE65649 TBA65644:TBA65649 TKW65644:TKW65649 TUS65644:TUS65649 UEO65644:UEO65649 UOK65644:UOK65649 UYG65644:UYG65649 VIC65644:VIC65649 VRY65644:VRY65649 WBU65644:WBU65649 WLQ65644:WLQ65649 WVM65644:WVM65649 E131180:E131185 JA131180:JA131185 SW131180:SW131185 ACS131180:ACS131185 AMO131180:AMO131185 AWK131180:AWK131185 BGG131180:BGG131185 BQC131180:BQC131185 BZY131180:BZY131185 CJU131180:CJU131185 CTQ131180:CTQ131185 DDM131180:DDM131185 DNI131180:DNI131185 DXE131180:DXE131185 EHA131180:EHA131185 EQW131180:EQW131185 FAS131180:FAS131185 FKO131180:FKO131185 FUK131180:FUK131185 GEG131180:GEG131185 GOC131180:GOC131185 GXY131180:GXY131185 HHU131180:HHU131185 HRQ131180:HRQ131185 IBM131180:IBM131185 ILI131180:ILI131185 IVE131180:IVE131185 JFA131180:JFA131185 JOW131180:JOW131185 JYS131180:JYS131185 KIO131180:KIO131185 KSK131180:KSK131185 LCG131180:LCG131185 LMC131180:LMC131185 LVY131180:LVY131185 MFU131180:MFU131185 MPQ131180:MPQ131185 MZM131180:MZM131185 NJI131180:NJI131185 NTE131180:NTE131185 ODA131180:ODA131185 OMW131180:OMW131185 OWS131180:OWS131185 PGO131180:PGO131185 PQK131180:PQK131185 QAG131180:QAG131185 QKC131180:QKC131185 QTY131180:QTY131185 RDU131180:RDU131185 RNQ131180:RNQ131185 RXM131180:RXM131185 SHI131180:SHI131185 SRE131180:SRE131185 TBA131180:TBA131185 TKW131180:TKW131185 TUS131180:TUS131185 UEO131180:UEO131185 UOK131180:UOK131185 UYG131180:UYG131185 VIC131180:VIC131185 VRY131180:VRY131185 WBU131180:WBU131185 WLQ131180:WLQ131185 WVM131180:WVM131185 E196716:E196721 JA196716:JA196721 SW196716:SW196721 ACS196716:ACS196721 AMO196716:AMO196721 AWK196716:AWK196721 BGG196716:BGG196721 BQC196716:BQC196721 BZY196716:BZY196721 CJU196716:CJU196721 CTQ196716:CTQ196721 DDM196716:DDM196721 DNI196716:DNI196721 DXE196716:DXE196721 EHA196716:EHA196721 EQW196716:EQW196721 FAS196716:FAS196721 FKO196716:FKO196721 FUK196716:FUK196721 GEG196716:GEG196721 GOC196716:GOC196721 GXY196716:GXY196721 HHU196716:HHU196721 HRQ196716:HRQ196721 IBM196716:IBM196721 ILI196716:ILI196721 IVE196716:IVE196721 JFA196716:JFA196721 JOW196716:JOW196721 JYS196716:JYS196721 KIO196716:KIO196721 KSK196716:KSK196721 LCG196716:LCG196721 LMC196716:LMC196721 LVY196716:LVY196721 MFU196716:MFU196721 MPQ196716:MPQ196721 MZM196716:MZM196721 NJI196716:NJI196721 NTE196716:NTE196721 ODA196716:ODA196721 OMW196716:OMW196721 OWS196716:OWS196721 PGO196716:PGO196721 PQK196716:PQK196721 QAG196716:QAG196721 QKC196716:QKC196721 QTY196716:QTY196721 RDU196716:RDU196721 RNQ196716:RNQ196721 RXM196716:RXM196721 SHI196716:SHI196721 SRE196716:SRE196721 TBA196716:TBA196721 TKW196716:TKW196721 TUS196716:TUS196721 UEO196716:UEO196721 UOK196716:UOK196721 UYG196716:UYG196721 VIC196716:VIC196721 VRY196716:VRY196721 WBU196716:WBU196721 WLQ196716:WLQ196721 WVM196716:WVM196721 E262252:E262257 JA262252:JA262257 SW262252:SW262257 ACS262252:ACS262257 AMO262252:AMO262257 AWK262252:AWK262257 BGG262252:BGG262257 BQC262252:BQC262257 BZY262252:BZY262257 CJU262252:CJU262257 CTQ262252:CTQ262257 DDM262252:DDM262257 DNI262252:DNI262257 DXE262252:DXE262257 EHA262252:EHA262257 EQW262252:EQW262257 FAS262252:FAS262257 FKO262252:FKO262257 FUK262252:FUK262257 GEG262252:GEG262257 GOC262252:GOC262257 GXY262252:GXY262257 HHU262252:HHU262257 HRQ262252:HRQ262257 IBM262252:IBM262257 ILI262252:ILI262257 IVE262252:IVE262257 JFA262252:JFA262257 JOW262252:JOW262257 JYS262252:JYS262257 KIO262252:KIO262257 KSK262252:KSK262257 LCG262252:LCG262257 LMC262252:LMC262257 LVY262252:LVY262257 MFU262252:MFU262257 MPQ262252:MPQ262257 MZM262252:MZM262257 NJI262252:NJI262257 NTE262252:NTE262257 ODA262252:ODA262257 OMW262252:OMW262257 OWS262252:OWS262257 PGO262252:PGO262257 PQK262252:PQK262257 QAG262252:QAG262257 QKC262252:QKC262257 QTY262252:QTY262257 RDU262252:RDU262257 RNQ262252:RNQ262257 RXM262252:RXM262257 SHI262252:SHI262257 SRE262252:SRE262257 TBA262252:TBA262257 TKW262252:TKW262257 TUS262252:TUS262257 UEO262252:UEO262257 UOK262252:UOK262257 UYG262252:UYG262257 VIC262252:VIC262257 VRY262252:VRY262257 WBU262252:WBU262257 WLQ262252:WLQ262257 WVM262252:WVM262257 E327788:E327793 JA327788:JA327793 SW327788:SW327793 ACS327788:ACS327793 AMO327788:AMO327793 AWK327788:AWK327793 BGG327788:BGG327793 BQC327788:BQC327793 BZY327788:BZY327793 CJU327788:CJU327793 CTQ327788:CTQ327793 DDM327788:DDM327793 DNI327788:DNI327793 DXE327788:DXE327793 EHA327788:EHA327793 EQW327788:EQW327793 FAS327788:FAS327793 FKO327788:FKO327793 FUK327788:FUK327793 GEG327788:GEG327793 GOC327788:GOC327793 GXY327788:GXY327793 HHU327788:HHU327793 HRQ327788:HRQ327793 IBM327788:IBM327793 ILI327788:ILI327793 IVE327788:IVE327793 JFA327788:JFA327793 JOW327788:JOW327793 JYS327788:JYS327793 KIO327788:KIO327793 KSK327788:KSK327793 LCG327788:LCG327793 LMC327788:LMC327793 LVY327788:LVY327793 MFU327788:MFU327793 MPQ327788:MPQ327793 MZM327788:MZM327793 NJI327788:NJI327793 NTE327788:NTE327793 ODA327788:ODA327793 OMW327788:OMW327793 OWS327788:OWS327793 PGO327788:PGO327793 PQK327788:PQK327793 QAG327788:QAG327793 QKC327788:QKC327793 QTY327788:QTY327793 RDU327788:RDU327793 RNQ327788:RNQ327793 RXM327788:RXM327793 SHI327788:SHI327793 SRE327788:SRE327793 TBA327788:TBA327793 TKW327788:TKW327793 TUS327788:TUS327793 UEO327788:UEO327793 UOK327788:UOK327793 UYG327788:UYG327793 VIC327788:VIC327793 VRY327788:VRY327793 WBU327788:WBU327793 WLQ327788:WLQ327793 WVM327788:WVM327793 E393324:E393329 JA393324:JA393329 SW393324:SW393329 ACS393324:ACS393329 AMO393324:AMO393329 AWK393324:AWK393329 BGG393324:BGG393329 BQC393324:BQC393329 BZY393324:BZY393329 CJU393324:CJU393329 CTQ393324:CTQ393329 DDM393324:DDM393329 DNI393324:DNI393329 DXE393324:DXE393329 EHA393324:EHA393329 EQW393324:EQW393329 FAS393324:FAS393329 FKO393324:FKO393329 FUK393324:FUK393329 GEG393324:GEG393329 GOC393324:GOC393329 GXY393324:GXY393329 HHU393324:HHU393329 HRQ393324:HRQ393329 IBM393324:IBM393329 ILI393324:ILI393329 IVE393324:IVE393329 JFA393324:JFA393329 JOW393324:JOW393329 JYS393324:JYS393329 KIO393324:KIO393329 KSK393324:KSK393329 LCG393324:LCG393329 LMC393324:LMC393329 LVY393324:LVY393329 MFU393324:MFU393329 MPQ393324:MPQ393329 MZM393324:MZM393329 NJI393324:NJI393329 NTE393324:NTE393329 ODA393324:ODA393329 OMW393324:OMW393329 OWS393324:OWS393329 PGO393324:PGO393329 PQK393324:PQK393329 QAG393324:QAG393329 QKC393324:QKC393329 QTY393324:QTY393329 RDU393324:RDU393329 RNQ393324:RNQ393329 RXM393324:RXM393329 SHI393324:SHI393329 SRE393324:SRE393329 TBA393324:TBA393329 TKW393324:TKW393329 TUS393324:TUS393329 UEO393324:UEO393329 UOK393324:UOK393329 UYG393324:UYG393329 VIC393324:VIC393329 VRY393324:VRY393329 WBU393324:WBU393329 WLQ393324:WLQ393329 WVM393324:WVM393329 E458860:E458865 JA458860:JA458865 SW458860:SW458865 ACS458860:ACS458865 AMO458860:AMO458865 AWK458860:AWK458865 BGG458860:BGG458865 BQC458860:BQC458865 BZY458860:BZY458865 CJU458860:CJU458865 CTQ458860:CTQ458865 DDM458860:DDM458865 DNI458860:DNI458865 DXE458860:DXE458865 EHA458860:EHA458865 EQW458860:EQW458865 FAS458860:FAS458865 FKO458860:FKO458865 FUK458860:FUK458865 GEG458860:GEG458865 GOC458860:GOC458865 GXY458860:GXY458865 HHU458860:HHU458865 HRQ458860:HRQ458865 IBM458860:IBM458865 ILI458860:ILI458865 IVE458860:IVE458865 JFA458860:JFA458865 JOW458860:JOW458865 JYS458860:JYS458865 KIO458860:KIO458865 KSK458860:KSK458865 LCG458860:LCG458865 LMC458860:LMC458865 LVY458860:LVY458865 MFU458860:MFU458865 MPQ458860:MPQ458865 MZM458860:MZM458865 NJI458860:NJI458865 NTE458860:NTE458865 ODA458860:ODA458865 OMW458860:OMW458865 OWS458860:OWS458865 PGO458860:PGO458865 PQK458860:PQK458865 QAG458860:QAG458865 QKC458860:QKC458865 QTY458860:QTY458865 RDU458860:RDU458865 RNQ458860:RNQ458865 RXM458860:RXM458865 SHI458860:SHI458865 SRE458860:SRE458865 TBA458860:TBA458865 TKW458860:TKW458865 TUS458860:TUS458865 UEO458860:UEO458865 UOK458860:UOK458865 UYG458860:UYG458865 VIC458860:VIC458865 VRY458860:VRY458865 WBU458860:WBU458865 WLQ458860:WLQ458865 WVM458860:WVM458865 E524396:E524401 JA524396:JA524401 SW524396:SW524401 ACS524396:ACS524401 AMO524396:AMO524401 AWK524396:AWK524401 BGG524396:BGG524401 BQC524396:BQC524401 BZY524396:BZY524401 CJU524396:CJU524401 CTQ524396:CTQ524401 DDM524396:DDM524401 DNI524396:DNI524401 DXE524396:DXE524401 EHA524396:EHA524401 EQW524396:EQW524401 FAS524396:FAS524401 FKO524396:FKO524401 FUK524396:FUK524401 GEG524396:GEG524401 GOC524396:GOC524401 GXY524396:GXY524401 HHU524396:HHU524401 HRQ524396:HRQ524401 IBM524396:IBM524401 ILI524396:ILI524401 IVE524396:IVE524401 JFA524396:JFA524401 JOW524396:JOW524401 JYS524396:JYS524401 KIO524396:KIO524401 KSK524396:KSK524401 LCG524396:LCG524401 LMC524396:LMC524401 LVY524396:LVY524401 MFU524396:MFU524401 MPQ524396:MPQ524401 MZM524396:MZM524401 NJI524396:NJI524401 NTE524396:NTE524401 ODA524396:ODA524401 OMW524396:OMW524401 OWS524396:OWS524401 PGO524396:PGO524401 PQK524396:PQK524401 QAG524396:QAG524401 QKC524396:QKC524401 QTY524396:QTY524401 RDU524396:RDU524401 RNQ524396:RNQ524401 RXM524396:RXM524401 SHI524396:SHI524401 SRE524396:SRE524401 TBA524396:TBA524401 TKW524396:TKW524401 TUS524396:TUS524401 UEO524396:UEO524401 UOK524396:UOK524401 UYG524396:UYG524401 VIC524396:VIC524401 VRY524396:VRY524401 WBU524396:WBU524401 WLQ524396:WLQ524401 WVM524396:WVM524401 E589932:E589937 JA589932:JA589937 SW589932:SW589937 ACS589932:ACS589937 AMO589932:AMO589937 AWK589932:AWK589937 BGG589932:BGG589937 BQC589932:BQC589937 BZY589932:BZY589937 CJU589932:CJU589937 CTQ589932:CTQ589937 DDM589932:DDM589937 DNI589932:DNI589937 DXE589932:DXE589937 EHA589932:EHA589937 EQW589932:EQW589937 FAS589932:FAS589937 FKO589932:FKO589937 FUK589932:FUK589937 GEG589932:GEG589937 GOC589932:GOC589937 GXY589932:GXY589937 HHU589932:HHU589937 HRQ589932:HRQ589937 IBM589932:IBM589937 ILI589932:ILI589937 IVE589932:IVE589937 JFA589932:JFA589937 JOW589932:JOW589937 JYS589932:JYS589937 KIO589932:KIO589937 KSK589932:KSK589937 LCG589932:LCG589937 LMC589932:LMC589937 LVY589932:LVY589937 MFU589932:MFU589937 MPQ589932:MPQ589937 MZM589932:MZM589937 NJI589932:NJI589937 NTE589932:NTE589937 ODA589932:ODA589937 OMW589932:OMW589937 OWS589932:OWS589937 PGO589932:PGO589937 PQK589932:PQK589937 QAG589932:QAG589937 QKC589932:QKC589937 QTY589932:QTY589937 RDU589932:RDU589937 RNQ589932:RNQ589937 RXM589932:RXM589937 SHI589932:SHI589937 SRE589932:SRE589937 TBA589932:TBA589937 TKW589932:TKW589937 TUS589932:TUS589937 UEO589932:UEO589937 UOK589932:UOK589937 UYG589932:UYG589937 VIC589932:VIC589937 VRY589932:VRY589937 WBU589932:WBU589937 WLQ589932:WLQ589937 WVM589932:WVM589937 E655468:E655473 JA655468:JA655473 SW655468:SW655473 ACS655468:ACS655473 AMO655468:AMO655473 AWK655468:AWK655473 BGG655468:BGG655473 BQC655468:BQC655473 BZY655468:BZY655473 CJU655468:CJU655473 CTQ655468:CTQ655473 DDM655468:DDM655473 DNI655468:DNI655473 DXE655468:DXE655473 EHA655468:EHA655473 EQW655468:EQW655473 FAS655468:FAS655473 FKO655468:FKO655473 FUK655468:FUK655473 GEG655468:GEG655473 GOC655468:GOC655473 GXY655468:GXY655473 HHU655468:HHU655473 HRQ655468:HRQ655473 IBM655468:IBM655473 ILI655468:ILI655473 IVE655468:IVE655473 JFA655468:JFA655473 JOW655468:JOW655473 JYS655468:JYS655473 KIO655468:KIO655473 KSK655468:KSK655473 LCG655468:LCG655473 LMC655468:LMC655473 LVY655468:LVY655473 MFU655468:MFU655473 MPQ655468:MPQ655473 MZM655468:MZM655473 NJI655468:NJI655473 NTE655468:NTE655473 ODA655468:ODA655473 OMW655468:OMW655473 OWS655468:OWS655473 PGO655468:PGO655473 PQK655468:PQK655473 QAG655468:QAG655473 QKC655468:QKC655473 QTY655468:QTY655473 RDU655468:RDU655473 RNQ655468:RNQ655473 RXM655468:RXM655473 SHI655468:SHI655473 SRE655468:SRE655473 TBA655468:TBA655473 TKW655468:TKW655473 TUS655468:TUS655473 UEO655468:UEO655473 UOK655468:UOK655473 UYG655468:UYG655473 VIC655468:VIC655473 VRY655468:VRY655473 WBU655468:WBU655473 WLQ655468:WLQ655473 WVM655468:WVM655473 E721004:E721009 JA721004:JA721009 SW721004:SW721009 ACS721004:ACS721009 AMO721004:AMO721009 AWK721004:AWK721009 BGG721004:BGG721009 BQC721004:BQC721009 BZY721004:BZY721009 CJU721004:CJU721009 CTQ721004:CTQ721009 DDM721004:DDM721009 DNI721004:DNI721009 DXE721004:DXE721009 EHA721004:EHA721009 EQW721004:EQW721009 FAS721004:FAS721009 FKO721004:FKO721009 FUK721004:FUK721009 GEG721004:GEG721009 GOC721004:GOC721009 GXY721004:GXY721009 HHU721004:HHU721009 HRQ721004:HRQ721009 IBM721004:IBM721009 ILI721004:ILI721009 IVE721004:IVE721009 JFA721004:JFA721009 JOW721004:JOW721009 JYS721004:JYS721009 KIO721004:KIO721009 KSK721004:KSK721009 LCG721004:LCG721009 LMC721004:LMC721009 LVY721004:LVY721009 MFU721004:MFU721009 MPQ721004:MPQ721009 MZM721004:MZM721009 NJI721004:NJI721009 NTE721004:NTE721009 ODA721004:ODA721009 OMW721004:OMW721009 OWS721004:OWS721009 PGO721004:PGO721009 PQK721004:PQK721009 QAG721004:QAG721009 QKC721004:QKC721009 QTY721004:QTY721009 RDU721004:RDU721009 RNQ721004:RNQ721009 RXM721004:RXM721009 SHI721004:SHI721009 SRE721004:SRE721009 TBA721004:TBA721009 TKW721004:TKW721009 TUS721004:TUS721009 UEO721004:UEO721009 UOK721004:UOK721009 UYG721004:UYG721009 VIC721004:VIC721009 VRY721004:VRY721009 WBU721004:WBU721009 WLQ721004:WLQ721009 WVM721004:WVM721009 E786540:E786545 JA786540:JA786545 SW786540:SW786545 ACS786540:ACS786545 AMO786540:AMO786545 AWK786540:AWK786545 BGG786540:BGG786545 BQC786540:BQC786545 BZY786540:BZY786545 CJU786540:CJU786545 CTQ786540:CTQ786545 DDM786540:DDM786545 DNI786540:DNI786545 DXE786540:DXE786545 EHA786540:EHA786545 EQW786540:EQW786545 FAS786540:FAS786545 FKO786540:FKO786545 FUK786540:FUK786545 GEG786540:GEG786545 GOC786540:GOC786545 GXY786540:GXY786545 HHU786540:HHU786545 HRQ786540:HRQ786545 IBM786540:IBM786545 ILI786540:ILI786545 IVE786540:IVE786545 JFA786540:JFA786545 JOW786540:JOW786545 JYS786540:JYS786545 KIO786540:KIO786545 KSK786540:KSK786545 LCG786540:LCG786545 LMC786540:LMC786545 LVY786540:LVY786545 MFU786540:MFU786545 MPQ786540:MPQ786545 MZM786540:MZM786545 NJI786540:NJI786545 NTE786540:NTE786545 ODA786540:ODA786545 OMW786540:OMW786545 OWS786540:OWS786545 PGO786540:PGO786545 PQK786540:PQK786545 QAG786540:QAG786545 QKC786540:QKC786545 QTY786540:QTY786545 RDU786540:RDU786545 RNQ786540:RNQ786545 RXM786540:RXM786545 SHI786540:SHI786545 SRE786540:SRE786545 TBA786540:TBA786545 TKW786540:TKW786545 TUS786540:TUS786545 UEO786540:UEO786545 UOK786540:UOK786545 UYG786540:UYG786545 VIC786540:VIC786545 VRY786540:VRY786545 WBU786540:WBU786545 WLQ786540:WLQ786545 WVM786540:WVM786545 E852076:E852081 JA852076:JA852081 SW852076:SW852081 ACS852076:ACS852081 AMO852076:AMO852081 AWK852076:AWK852081 BGG852076:BGG852081 BQC852076:BQC852081 BZY852076:BZY852081 CJU852076:CJU852081 CTQ852076:CTQ852081 DDM852076:DDM852081 DNI852076:DNI852081 DXE852076:DXE852081 EHA852076:EHA852081 EQW852076:EQW852081 FAS852076:FAS852081 FKO852076:FKO852081 FUK852076:FUK852081 GEG852076:GEG852081 GOC852076:GOC852081 GXY852076:GXY852081 HHU852076:HHU852081 HRQ852076:HRQ852081 IBM852076:IBM852081 ILI852076:ILI852081 IVE852076:IVE852081 JFA852076:JFA852081 JOW852076:JOW852081 JYS852076:JYS852081 KIO852076:KIO852081 KSK852076:KSK852081 LCG852076:LCG852081 LMC852076:LMC852081 LVY852076:LVY852081 MFU852076:MFU852081 MPQ852076:MPQ852081 MZM852076:MZM852081 NJI852076:NJI852081 NTE852076:NTE852081 ODA852076:ODA852081 OMW852076:OMW852081 OWS852076:OWS852081 PGO852076:PGO852081 PQK852076:PQK852081 QAG852076:QAG852081 QKC852076:QKC852081 QTY852076:QTY852081 RDU852076:RDU852081 RNQ852076:RNQ852081 RXM852076:RXM852081 SHI852076:SHI852081 SRE852076:SRE852081 TBA852076:TBA852081 TKW852076:TKW852081 TUS852076:TUS852081 UEO852076:UEO852081 UOK852076:UOK852081 UYG852076:UYG852081 VIC852076:VIC852081 VRY852076:VRY852081 WBU852076:WBU852081 WLQ852076:WLQ852081 WVM852076:WVM852081 E917612:E917617 JA917612:JA917617 SW917612:SW917617 ACS917612:ACS917617 AMO917612:AMO917617 AWK917612:AWK917617 BGG917612:BGG917617 BQC917612:BQC917617 BZY917612:BZY917617 CJU917612:CJU917617 CTQ917612:CTQ917617 DDM917612:DDM917617 DNI917612:DNI917617 DXE917612:DXE917617 EHA917612:EHA917617 EQW917612:EQW917617 FAS917612:FAS917617 FKO917612:FKO917617 FUK917612:FUK917617 GEG917612:GEG917617 GOC917612:GOC917617 GXY917612:GXY917617 HHU917612:HHU917617 HRQ917612:HRQ917617 IBM917612:IBM917617 ILI917612:ILI917617 IVE917612:IVE917617 JFA917612:JFA917617 JOW917612:JOW917617 JYS917612:JYS917617 KIO917612:KIO917617 KSK917612:KSK917617 LCG917612:LCG917617 LMC917612:LMC917617 LVY917612:LVY917617 MFU917612:MFU917617 MPQ917612:MPQ917617 MZM917612:MZM917617 NJI917612:NJI917617 NTE917612:NTE917617 ODA917612:ODA917617 OMW917612:OMW917617 OWS917612:OWS917617 PGO917612:PGO917617 PQK917612:PQK917617 QAG917612:QAG917617 QKC917612:QKC917617 QTY917612:QTY917617 RDU917612:RDU917617 RNQ917612:RNQ917617 RXM917612:RXM917617 SHI917612:SHI917617 SRE917612:SRE917617 TBA917612:TBA917617 TKW917612:TKW917617 TUS917612:TUS917617 UEO917612:UEO917617 UOK917612:UOK917617 UYG917612:UYG917617 VIC917612:VIC917617 VRY917612:VRY917617 WBU917612:WBU917617 WLQ917612:WLQ917617 WVM917612:WVM917617 E983148:E983153 JA983148:JA983153 SW983148:SW983153 ACS983148:ACS983153 AMO983148:AMO983153 AWK983148:AWK983153 BGG983148:BGG983153 BQC983148:BQC983153 BZY983148:BZY983153 CJU983148:CJU983153 CTQ983148:CTQ983153 DDM983148:DDM983153 DNI983148:DNI983153 DXE983148:DXE983153 EHA983148:EHA983153 EQW983148:EQW983153 FAS983148:FAS983153 FKO983148:FKO983153 FUK983148:FUK983153 GEG983148:GEG983153 GOC983148:GOC983153 GXY983148:GXY983153 HHU983148:HHU983153 HRQ983148:HRQ983153 IBM983148:IBM983153 ILI983148:ILI983153 IVE983148:IVE983153 JFA983148:JFA983153 JOW983148:JOW983153 JYS983148:JYS983153 KIO983148:KIO983153 KSK983148:KSK983153 LCG983148:LCG983153 LMC983148:LMC983153 LVY983148:LVY983153 MFU983148:MFU983153 MPQ983148:MPQ983153 MZM983148:MZM983153 NJI983148:NJI983153 NTE983148:NTE983153 ODA983148:ODA983153 OMW983148:OMW983153 OWS983148:OWS983153 PGO983148:PGO983153 PQK983148:PQK983153 QAG983148:QAG983153 QKC983148:QKC983153 QTY983148:QTY983153 RDU983148:RDU983153 RNQ983148:RNQ983153 RXM983148:RXM983153 SHI983148:SHI983153 SRE983148:SRE983153 TBA983148:TBA983153 TKW983148:TKW983153 TUS983148:TUS983153 UEO983148:UEO983153 UOK983148:UOK983153 UYG983148:UYG983153 VIC983148:VIC983153 VRY983148:VRY983153 WBU983148:WBU983153 WLQ983148:WLQ983153 WVM983148:WVM983153 E115:E125 JA115:JA125 SW115:SW125 ACS115:ACS125 AMO115:AMO125 AWK115:AWK125 BGG115:BGG125 BQC115:BQC125 BZY115:BZY125 CJU115:CJU125 CTQ115:CTQ125 DDM115:DDM125 DNI115:DNI125 DXE115:DXE125 EHA115:EHA125 EQW115:EQW125 FAS115:FAS125 FKO115:FKO125 FUK115:FUK125 GEG115:GEG125 GOC115:GOC125 GXY115:GXY125 HHU115:HHU125 HRQ115:HRQ125 IBM115:IBM125 ILI115:ILI125 IVE115:IVE125 JFA115:JFA125 JOW115:JOW125 JYS115:JYS125 KIO115:KIO125 KSK115:KSK125 LCG115:LCG125 LMC115:LMC125 LVY115:LVY125 MFU115:MFU125 MPQ115:MPQ125 MZM115:MZM125 NJI115:NJI125 NTE115:NTE125 ODA115:ODA125 OMW115:OMW125 OWS115:OWS125 PGO115:PGO125 PQK115:PQK125 QAG115:QAG125 QKC115:QKC125 QTY115:QTY125 RDU115:RDU125 RNQ115:RNQ125 RXM115:RXM125 SHI115:SHI125 SRE115:SRE125 TBA115:TBA125 TKW115:TKW125 TUS115:TUS125 UEO115:UEO125 UOK115:UOK125 UYG115:UYG125 VIC115:VIC125 VRY115:VRY125 WBU115:WBU125 WLQ115:WLQ125 WVM115:WVM125 E65651:E65661 JA65651:JA65661 SW65651:SW65661 ACS65651:ACS65661 AMO65651:AMO65661 AWK65651:AWK65661 BGG65651:BGG65661 BQC65651:BQC65661 BZY65651:BZY65661 CJU65651:CJU65661 CTQ65651:CTQ65661 DDM65651:DDM65661 DNI65651:DNI65661 DXE65651:DXE65661 EHA65651:EHA65661 EQW65651:EQW65661 FAS65651:FAS65661 FKO65651:FKO65661 FUK65651:FUK65661 GEG65651:GEG65661 GOC65651:GOC65661 GXY65651:GXY65661 HHU65651:HHU65661 HRQ65651:HRQ65661 IBM65651:IBM65661 ILI65651:ILI65661 IVE65651:IVE65661 JFA65651:JFA65661 JOW65651:JOW65661 JYS65651:JYS65661 KIO65651:KIO65661 KSK65651:KSK65661 LCG65651:LCG65661 LMC65651:LMC65661 LVY65651:LVY65661 MFU65651:MFU65661 MPQ65651:MPQ65661 MZM65651:MZM65661 NJI65651:NJI65661 NTE65651:NTE65661 ODA65651:ODA65661 OMW65651:OMW65661 OWS65651:OWS65661 PGO65651:PGO65661 PQK65651:PQK65661 QAG65651:QAG65661 QKC65651:QKC65661 QTY65651:QTY65661 RDU65651:RDU65661 RNQ65651:RNQ65661 RXM65651:RXM65661 SHI65651:SHI65661 SRE65651:SRE65661 TBA65651:TBA65661 TKW65651:TKW65661 TUS65651:TUS65661 UEO65651:UEO65661 UOK65651:UOK65661 UYG65651:UYG65661 VIC65651:VIC65661 VRY65651:VRY65661 WBU65651:WBU65661 WLQ65651:WLQ65661 WVM65651:WVM65661 E131187:E131197 JA131187:JA131197 SW131187:SW131197 ACS131187:ACS131197 AMO131187:AMO131197 AWK131187:AWK131197 BGG131187:BGG131197 BQC131187:BQC131197 BZY131187:BZY131197 CJU131187:CJU131197 CTQ131187:CTQ131197 DDM131187:DDM131197 DNI131187:DNI131197 DXE131187:DXE131197 EHA131187:EHA131197 EQW131187:EQW131197 FAS131187:FAS131197 FKO131187:FKO131197 FUK131187:FUK131197 GEG131187:GEG131197 GOC131187:GOC131197 GXY131187:GXY131197 HHU131187:HHU131197 HRQ131187:HRQ131197 IBM131187:IBM131197 ILI131187:ILI131197 IVE131187:IVE131197 JFA131187:JFA131197 JOW131187:JOW131197 JYS131187:JYS131197 KIO131187:KIO131197 KSK131187:KSK131197 LCG131187:LCG131197 LMC131187:LMC131197 LVY131187:LVY131197 MFU131187:MFU131197 MPQ131187:MPQ131197 MZM131187:MZM131197 NJI131187:NJI131197 NTE131187:NTE131197 ODA131187:ODA131197 OMW131187:OMW131197 OWS131187:OWS131197 PGO131187:PGO131197 PQK131187:PQK131197 QAG131187:QAG131197 QKC131187:QKC131197 QTY131187:QTY131197 RDU131187:RDU131197 RNQ131187:RNQ131197 RXM131187:RXM131197 SHI131187:SHI131197 SRE131187:SRE131197 TBA131187:TBA131197 TKW131187:TKW131197 TUS131187:TUS131197 UEO131187:UEO131197 UOK131187:UOK131197 UYG131187:UYG131197 VIC131187:VIC131197 VRY131187:VRY131197 WBU131187:WBU131197 WLQ131187:WLQ131197 WVM131187:WVM131197 E196723:E196733 JA196723:JA196733 SW196723:SW196733 ACS196723:ACS196733 AMO196723:AMO196733 AWK196723:AWK196733 BGG196723:BGG196733 BQC196723:BQC196733 BZY196723:BZY196733 CJU196723:CJU196733 CTQ196723:CTQ196733 DDM196723:DDM196733 DNI196723:DNI196733 DXE196723:DXE196733 EHA196723:EHA196733 EQW196723:EQW196733 FAS196723:FAS196733 FKO196723:FKO196733 FUK196723:FUK196733 GEG196723:GEG196733 GOC196723:GOC196733 GXY196723:GXY196733 HHU196723:HHU196733 HRQ196723:HRQ196733 IBM196723:IBM196733 ILI196723:ILI196733 IVE196723:IVE196733 JFA196723:JFA196733 JOW196723:JOW196733 JYS196723:JYS196733 KIO196723:KIO196733 KSK196723:KSK196733 LCG196723:LCG196733 LMC196723:LMC196733 LVY196723:LVY196733 MFU196723:MFU196733 MPQ196723:MPQ196733 MZM196723:MZM196733 NJI196723:NJI196733 NTE196723:NTE196733 ODA196723:ODA196733 OMW196723:OMW196733 OWS196723:OWS196733 PGO196723:PGO196733 PQK196723:PQK196733 QAG196723:QAG196733 QKC196723:QKC196733 QTY196723:QTY196733 RDU196723:RDU196733 RNQ196723:RNQ196733 RXM196723:RXM196733 SHI196723:SHI196733 SRE196723:SRE196733 TBA196723:TBA196733 TKW196723:TKW196733 TUS196723:TUS196733 UEO196723:UEO196733 UOK196723:UOK196733 UYG196723:UYG196733 VIC196723:VIC196733 VRY196723:VRY196733 WBU196723:WBU196733 WLQ196723:WLQ196733 WVM196723:WVM196733 E262259:E262269 JA262259:JA262269 SW262259:SW262269 ACS262259:ACS262269 AMO262259:AMO262269 AWK262259:AWK262269 BGG262259:BGG262269 BQC262259:BQC262269 BZY262259:BZY262269 CJU262259:CJU262269 CTQ262259:CTQ262269 DDM262259:DDM262269 DNI262259:DNI262269 DXE262259:DXE262269 EHA262259:EHA262269 EQW262259:EQW262269 FAS262259:FAS262269 FKO262259:FKO262269 FUK262259:FUK262269 GEG262259:GEG262269 GOC262259:GOC262269 GXY262259:GXY262269 HHU262259:HHU262269 HRQ262259:HRQ262269 IBM262259:IBM262269 ILI262259:ILI262269 IVE262259:IVE262269 JFA262259:JFA262269 JOW262259:JOW262269 JYS262259:JYS262269 KIO262259:KIO262269 KSK262259:KSK262269 LCG262259:LCG262269 LMC262259:LMC262269 LVY262259:LVY262269 MFU262259:MFU262269 MPQ262259:MPQ262269 MZM262259:MZM262269 NJI262259:NJI262269 NTE262259:NTE262269 ODA262259:ODA262269 OMW262259:OMW262269 OWS262259:OWS262269 PGO262259:PGO262269 PQK262259:PQK262269 QAG262259:QAG262269 QKC262259:QKC262269 QTY262259:QTY262269 RDU262259:RDU262269 RNQ262259:RNQ262269 RXM262259:RXM262269 SHI262259:SHI262269 SRE262259:SRE262269 TBA262259:TBA262269 TKW262259:TKW262269 TUS262259:TUS262269 UEO262259:UEO262269 UOK262259:UOK262269 UYG262259:UYG262269 VIC262259:VIC262269 VRY262259:VRY262269 WBU262259:WBU262269 WLQ262259:WLQ262269 WVM262259:WVM262269 E327795:E327805 JA327795:JA327805 SW327795:SW327805 ACS327795:ACS327805 AMO327795:AMO327805 AWK327795:AWK327805 BGG327795:BGG327805 BQC327795:BQC327805 BZY327795:BZY327805 CJU327795:CJU327805 CTQ327795:CTQ327805 DDM327795:DDM327805 DNI327795:DNI327805 DXE327795:DXE327805 EHA327795:EHA327805 EQW327795:EQW327805 FAS327795:FAS327805 FKO327795:FKO327805 FUK327795:FUK327805 GEG327795:GEG327805 GOC327795:GOC327805 GXY327795:GXY327805 HHU327795:HHU327805 HRQ327795:HRQ327805 IBM327795:IBM327805 ILI327795:ILI327805 IVE327795:IVE327805 JFA327795:JFA327805 JOW327795:JOW327805 JYS327795:JYS327805 KIO327795:KIO327805 KSK327795:KSK327805 LCG327795:LCG327805 LMC327795:LMC327805 LVY327795:LVY327805 MFU327795:MFU327805 MPQ327795:MPQ327805 MZM327795:MZM327805 NJI327795:NJI327805 NTE327795:NTE327805 ODA327795:ODA327805 OMW327795:OMW327805 OWS327795:OWS327805 PGO327795:PGO327805 PQK327795:PQK327805 QAG327795:QAG327805 QKC327795:QKC327805 QTY327795:QTY327805 RDU327795:RDU327805 RNQ327795:RNQ327805 RXM327795:RXM327805 SHI327795:SHI327805 SRE327795:SRE327805 TBA327795:TBA327805 TKW327795:TKW327805 TUS327795:TUS327805 UEO327795:UEO327805 UOK327795:UOK327805 UYG327795:UYG327805 VIC327795:VIC327805 VRY327795:VRY327805 WBU327795:WBU327805 WLQ327795:WLQ327805 WVM327795:WVM327805 E393331:E393341 JA393331:JA393341 SW393331:SW393341 ACS393331:ACS393341 AMO393331:AMO393341 AWK393331:AWK393341 BGG393331:BGG393341 BQC393331:BQC393341 BZY393331:BZY393341 CJU393331:CJU393341 CTQ393331:CTQ393341 DDM393331:DDM393341 DNI393331:DNI393341 DXE393331:DXE393341 EHA393331:EHA393341 EQW393331:EQW393341 FAS393331:FAS393341 FKO393331:FKO393341 FUK393331:FUK393341 GEG393331:GEG393341 GOC393331:GOC393341 GXY393331:GXY393341 HHU393331:HHU393341 HRQ393331:HRQ393341 IBM393331:IBM393341 ILI393331:ILI393341 IVE393331:IVE393341 JFA393331:JFA393341 JOW393331:JOW393341 JYS393331:JYS393341 KIO393331:KIO393341 KSK393331:KSK393341 LCG393331:LCG393341 LMC393331:LMC393341 LVY393331:LVY393341 MFU393331:MFU393341 MPQ393331:MPQ393341 MZM393331:MZM393341 NJI393331:NJI393341 NTE393331:NTE393341 ODA393331:ODA393341 OMW393331:OMW393341 OWS393331:OWS393341 PGO393331:PGO393341 PQK393331:PQK393341 QAG393331:QAG393341 QKC393331:QKC393341 QTY393331:QTY393341 RDU393331:RDU393341 RNQ393331:RNQ393341 RXM393331:RXM393341 SHI393331:SHI393341 SRE393331:SRE393341 TBA393331:TBA393341 TKW393331:TKW393341 TUS393331:TUS393341 UEO393331:UEO393341 UOK393331:UOK393341 UYG393331:UYG393341 VIC393331:VIC393341 VRY393331:VRY393341 WBU393331:WBU393341 WLQ393331:WLQ393341 WVM393331:WVM393341 E458867:E458877 JA458867:JA458877 SW458867:SW458877 ACS458867:ACS458877 AMO458867:AMO458877 AWK458867:AWK458877 BGG458867:BGG458877 BQC458867:BQC458877 BZY458867:BZY458877 CJU458867:CJU458877 CTQ458867:CTQ458877 DDM458867:DDM458877 DNI458867:DNI458877 DXE458867:DXE458877 EHA458867:EHA458877 EQW458867:EQW458877 FAS458867:FAS458877 FKO458867:FKO458877 FUK458867:FUK458877 GEG458867:GEG458877 GOC458867:GOC458877 GXY458867:GXY458877 HHU458867:HHU458877 HRQ458867:HRQ458877 IBM458867:IBM458877 ILI458867:ILI458877 IVE458867:IVE458877 JFA458867:JFA458877 JOW458867:JOW458877 JYS458867:JYS458877 KIO458867:KIO458877 KSK458867:KSK458877 LCG458867:LCG458877 LMC458867:LMC458877 LVY458867:LVY458877 MFU458867:MFU458877 MPQ458867:MPQ458877 MZM458867:MZM458877 NJI458867:NJI458877 NTE458867:NTE458877 ODA458867:ODA458877 OMW458867:OMW458877 OWS458867:OWS458877 PGO458867:PGO458877 PQK458867:PQK458877 QAG458867:QAG458877 QKC458867:QKC458877 QTY458867:QTY458877 RDU458867:RDU458877 RNQ458867:RNQ458877 RXM458867:RXM458877 SHI458867:SHI458877 SRE458867:SRE458877 TBA458867:TBA458877 TKW458867:TKW458877 TUS458867:TUS458877 UEO458867:UEO458877 UOK458867:UOK458877 UYG458867:UYG458877 VIC458867:VIC458877 VRY458867:VRY458877 WBU458867:WBU458877 WLQ458867:WLQ458877 WVM458867:WVM458877 E524403:E524413 JA524403:JA524413 SW524403:SW524413 ACS524403:ACS524413 AMO524403:AMO524413 AWK524403:AWK524413 BGG524403:BGG524413 BQC524403:BQC524413 BZY524403:BZY524413 CJU524403:CJU524413 CTQ524403:CTQ524413 DDM524403:DDM524413 DNI524403:DNI524413 DXE524403:DXE524413 EHA524403:EHA524413 EQW524403:EQW524413 FAS524403:FAS524413 FKO524403:FKO524413 FUK524403:FUK524413 GEG524403:GEG524413 GOC524403:GOC524413 GXY524403:GXY524413 HHU524403:HHU524413 HRQ524403:HRQ524413 IBM524403:IBM524413 ILI524403:ILI524413 IVE524403:IVE524413 JFA524403:JFA524413 JOW524403:JOW524413 JYS524403:JYS524413 KIO524403:KIO524413 KSK524403:KSK524413 LCG524403:LCG524413 LMC524403:LMC524413 LVY524403:LVY524413 MFU524403:MFU524413 MPQ524403:MPQ524413 MZM524403:MZM524413 NJI524403:NJI524413 NTE524403:NTE524413 ODA524403:ODA524413 OMW524403:OMW524413 OWS524403:OWS524413 PGO524403:PGO524413 PQK524403:PQK524413 QAG524403:QAG524413 QKC524403:QKC524413 QTY524403:QTY524413 RDU524403:RDU524413 RNQ524403:RNQ524413 RXM524403:RXM524413 SHI524403:SHI524413 SRE524403:SRE524413 TBA524403:TBA524413 TKW524403:TKW524413 TUS524403:TUS524413 UEO524403:UEO524413 UOK524403:UOK524413 UYG524403:UYG524413 VIC524403:VIC524413 VRY524403:VRY524413 WBU524403:WBU524413 WLQ524403:WLQ524413 WVM524403:WVM524413 E589939:E589949 JA589939:JA589949 SW589939:SW589949 ACS589939:ACS589949 AMO589939:AMO589949 AWK589939:AWK589949 BGG589939:BGG589949 BQC589939:BQC589949 BZY589939:BZY589949 CJU589939:CJU589949 CTQ589939:CTQ589949 DDM589939:DDM589949 DNI589939:DNI589949 DXE589939:DXE589949 EHA589939:EHA589949 EQW589939:EQW589949 FAS589939:FAS589949 FKO589939:FKO589949 FUK589939:FUK589949 GEG589939:GEG589949 GOC589939:GOC589949 GXY589939:GXY589949 HHU589939:HHU589949 HRQ589939:HRQ589949 IBM589939:IBM589949 ILI589939:ILI589949 IVE589939:IVE589949 JFA589939:JFA589949 JOW589939:JOW589949 JYS589939:JYS589949 KIO589939:KIO589949 KSK589939:KSK589949 LCG589939:LCG589949 LMC589939:LMC589949 LVY589939:LVY589949 MFU589939:MFU589949 MPQ589939:MPQ589949 MZM589939:MZM589949 NJI589939:NJI589949 NTE589939:NTE589949 ODA589939:ODA589949 OMW589939:OMW589949 OWS589939:OWS589949 PGO589939:PGO589949 PQK589939:PQK589949 QAG589939:QAG589949 QKC589939:QKC589949 QTY589939:QTY589949 RDU589939:RDU589949 RNQ589939:RNQ589949 RXM589939:RXM589949 SHI589939:SHI589949 SRE589939:SRE589949 TBA589939:TBA589949 TKW589939:TKW589949 TUS589939:TUS589949 UEO589939:UEO589949 UOK589939:UOK589949 UYG589939:UYG589949 VIC589939:VIC589949 VRY589939:VRY589949 WBU589939:WBU589949 WLQ589939:WLQ589949 WVM589939:WVM589949 E655475:E655485 JA655475:JA655485 SW655475:SW655485 ACS655475:ACS655485 AMO655475:AMO655485 AWK655475:AWK655485 BGG655475:BGG655485 BQC655475:BQC655485 BZY655475:BZY655485 CJU655475:CJU655485 CTQ655475:CTQ655485 DDM655475:DDM655485 DNI655475:DNI655485 DXE655475:DXE655485 EHA655475:EHA655485 EQW655475:EQW655485 FAS655475:FAS655485 FKO655475:FKO655485 FUK655475:FUK655485 GEG655475:GEG655485 GOC655475:GOC655485 GXY655475:GXY655485 HHU655475:HHU655485 HRQ655475:HRQ655485 IBM655475:IBM655485 ILI655475:ILI655485 IVE655475:IVE655485 JFA655475:JFA655485 JOW655475:JOW655485 JYS655475:JYS655485 KIO655475:KIO655485 KSK655475:KSK655485 LCG655475:LCG655485 LMC655475:LMC655485 LVY655475:LVY655485 MFU655475:MFU655485 MPQ655475:MPQ655485 MZM655475:MZM655485 NJI655475:NJI655485 NTE655475:NTE655485 ODA655475:ODA655485 OMW655475:OMW655485 OWS655475:OWS655485 PGO655475:PGO655485 PQK655475:PQK655485 QAG655475:QAG655485 QKC655475:QKC655485 QTY655475:QTY655485 RDU655475:RDU655485 RNQ655475:RNQ655485 RXM655475:RXM655485 SHI655475:SHI655485 SRE655475:SRE655485 TBA655475:TBA655485 TKW655475:TKW655485 TUS655475:TUS655485 UEO655475:UEO655485 UOK655475:UOK655485 UYG655475:UYG655485 VIC655475:VIC655485 VRY655475:VRY655485 WBU655475:WBU655485 WLQ655475:WLQ655485 WVM655475:WVM655485 E721011:E721021 JA721011:JA721021 SW721011:SW721021 ACS721011:ACS721021 AMO721011:AMO721021 AWK721011:AWK721021 BGG721011:BGG721021 BQC721011:BQC721021 BZY721011:BZY721021 CJU721011:CJU721021 CTQ721011:CTQ721021 DDM721011:DDM721021 DNI721011:DNI721021 DXE721011:DXE721021 EHA721011:EHA721021 EQW721011:EQW721021 FAS721011:FAS721021 FKO721011:FKO721021 FUK721011:FUK721021 GEG721011:GEG721021 GOC721011:GOC721021 GXY721011:GXY721021 HHU721011:HHU721021 HRQ721011:HRQ721021 IBM721011:IBM721021 ILI721011:ILI721021 IVE721011:IVE721021 JFA721011:JFA721021 JOW721011:JOW721021 JYS721011:JYS721021 KIO721011:KIO721021 KSK721011:KSK721021 LCG721011:LCG721021 LMC721011:LMC721021 LVY721011:LVY721021 MFU721011:MFU721021 MPQ721011:MPQ721021 MZM721011:MZM721021 NJI721011:NJI721021 NTE721011:NTE721021 ODA721011:ODA721021 OMW721011:OMW721021 OWS721011:OWS721021 PGO721011:PGO721021 PQK721011:PQK721021 QAG721011:QAG721021 QKC721011:QKC721021 QTY721011:QTY721021 RDU721011:RDU721021 RNQ721011:RNQ721021 RXM721011:RXM721021 SHI721011:SHI721021 SRE721011:SRE721021 TBA721011:TBA721021 TKW721011:TKW721021 TUS721011:TUS721021 UEO721011:UEO721021 UOK721011:UOK721021 UYG721011:UYG721021 VIC721011:VIC721021 VRY721011:VRY721021 WBU721011:WBU721021 WLQ721011:WLQ721021 WVM721011:WVM721021 E786547:E786557 JA786547:JA786557 SW786547:SW786557 ACS786547:ACS786557 AMO786547:AMO786557 AWK786547:AWK786557 BGG786547:BGG786557 BQC786547:BQC786557 BZY786547:BZY786557 CJU786547:CJU786557 CTQ786547:CTQ786557 DDM786547:DDM786557 DNI786547:DNI786557 DXE786547:DXE786557 EHA786547:EHA786557 EQW786547:EQW786557 FAS786547:FAS786557 FKO786547:FKO786557 FUK786547:FUK786557 GEG786547:GEG786557 GOC786547:GOC786557 GXY786547:GXY786557 HHU786547:HHU786557 HRQ786547:HRQ786557 IBM786547:IBM786557 ILI786547:ILI786557 IVE786547:IVE786557 JFA786547:JFA786557 JOW786547:JOW786557 JYS786547:JYS786557 KIO786547:KIO786557 KSK786547:KSK786557 LCG786547:LCG786557 LMC786547:LMC786557 LVY786547:LVY786557 MFU786547:MFU786557 MPQ786547:MPQ786557 MZM786547:MZM786557 NJI786547:NJI786557 NTE786547:NTE786557 ODA786547:ODA786557 OMW786547:OMW786557 OWS786547:OWS786557 PGO786547:PGO786557 PQK786547:PQK786557 QAG786547:QAG786557 QKC786547:QKC786557 QTY786547:QTY786557 RDU786547:RDU786557 RNQ786547:RNQ786557 RXM786547:RXM786557 SHI786547:SHI786557 SRE786547:SRE786557 TBA786547:TBA786557 TKW786547:TKW786557 TUS786547:TUS786557 UEO786547:UEO786557 UOK786547:UOK786557 UYG786547:UYG786557 VIC786547:VIC786557 VRY786547:VRY786557 WBU786547:WBU786557 WLQ786547:WLQ786557 WVM786547:WVM786557 E852083:E852093 JA852083:JA852093 SW852083:SW852093 ACS852083:ACS852093 AMO852083:AMO852093 AWK852083:AWK852093 BGG852083:BGG852093 BQC852083:BQC852093 BZY852083:BZY852093 CJU852083:CJU852093 CTQ852083:CTQ852093 DDM852083:DDM852093 DNI852083:DNI852093 DXE852083:DXE852093 EHA852083:EHA852093 EQW852083:EQW852093 FAS852083:FAS852093 FKO852083:FKO852093 FUK852083:FUK852093 GEG852083:GEG852093 GOC852083:GOC852093 GXY852083:GXY852093 HHU852083:HHU852093 HRQ852083:HRQ852093 IBM852083:IBM852093 ILI852083:ILI852093 IVE852083:IVE852093 JFA852083:JFA852093 JOW852083:JOW852093 JYS852083:JYS852093 KIO852083:KIO852093 KSK852083:KSK852093 LCG852083:LCG852093 LMC852083:LMC852093 LVY852083:LVY852093 MFU852083:MFU852093 MPQ852083:MPQ852093 MZM852083:MZM852093 NJI852083:NJI852093 NTE852083:NTE852093 ODA852083:ODA852093 OMW852083:OMW852093 OWS852083:OWS852093 PGO852083:PGO852093 PQK852083:PQK852093 QAG852083:QAG852093 QKC852083:QKC852093 QTY852083:QTY852093 RDU852083:RDU852093 RNQ852083:RNQ852093 RXM852083:RXM852093 SHI852083:SHI852093 SRE852083:SRE852093 TBA852083:TBA852093 TKW852083:TKW852093 TUS852083:TUS852093 UEO852083:UEO852093 UOK852083:UOK852093 UYG852083:UYG852093 VIC852083:VIC852093 VRY852083:VRY852093 WBU852083:WBU852093 WLQ852083:WLQ852093 WVM852083:WVM852093 E917619:E917629 JA917619:JA917629 SW917619:SW917629 ACS917619:ACS917629 AMO917619:AMO917629 AWK917619:AWK917629 BGG917619:BGG917629 BQC917619:BQC917629 BZY917619:BZY917629 CJU917619:CJU917629 CTQ917619:CTQ917629 DDM917619:DDM917629 DNI917619:DNI917629 DXE917619:DXE917629 EHA917619:EHA917629 EQW917619:EQW917629 FAS917619:FAS917629 FKO917619:FKO917629 FUK917619:FUK917629 GEG917619:GEG917629 GOC917619:GOC917629 GXY917619:GXY917629 HHU917619:HHU917629 HRQ917619:HRQ917629 IBM917619:IBM917629 ILI917619:ILI917629 IVE917619:IVE917629 JFA917619:JFA917629 JOW917619:JOW917629 JYS917619:JYS917629 KIO917619:KIO917629 KSK917619:KSK917629 LCG917619:LCG917629 LMC917619:LMC917629 LVY917619:LVY917629 MFU917619:MFU917629 MPQ917619:MPQ917629 MZM917619:MZM917629 NJI917619:NJI917629 NTE917619:NTE917629 ODA917619:ODA917629 OMW917619:OMW917629 OWS917619:OWS917629 PGO917619:PGO917629 PQK917619:PQK917629 QAG917619:QAG917629 QKC917619:QKC917629 QTY917619:QTY917629 RDU917619:RDU917629 RNQ917619:RNQ917629 RXM917619:RXM917629 SHI917619:SHI917629 SRE917619:SRE917629 TBA917619:TBA917629 TKW917619:TKW917629 TUS917619:TUS917629 UEO917619:UEO917629 UOK917619:UOK917629 UYG917619:UYG917629 VIC917619:VIC917629 VRY917619:VRY917629 WBU917619:WBU917629 WLQ917619:WLQ917629 WVM917619:WVM917629 E983155:E983165 JA983155:JA983165 SW983155:SW983165 ACS983155:ACS983165 AMO983155:AMO983165 AWK983155:AWK983165 BGG983155:BGG983165 BQC983155:BQC983165 BZY983155:BZY983165 CJU983155:CJU983165 CTQ983155:CTQ983165 DDM983155:DDM983165 DNI983155:DNI983165 DXE983155:DXE983165 EHA983155:EHA983165 EQW983155:EQW983165 FAS983155:FAS983165 FKO983155:FKO983165 FUK983155:FUK983165 GEG983155:GEG983165 GOC983155:GOC983165 GXY983155:GXY983165 HHU983155:HHU983165 HRQ983155:HRQ983165 IBM983155:IBM983165 ILI983155:ILI983165 IVE983155:IVE983165 JFA983155:JFA983165 JOW983155:JOW983165 JYS983155:JYS983165 KIO983155:KIO983165 KSK983155:KSK983165 LCG983155:LCG983165 LMC983155:LMC983165 LVY983155:LVY983165 MFU983155:MFU983165 MPQ983155:MPQ983165 MZM983155:MZM983165 NJI983155:NJI983165 NTE983155:NTE983165 ODA983155:ODA983165 OMW983155:OMW983165 OWS983155:OWS983165 PGO983155:PGO983165 PQK983155:PQK983165 QAG983155:QAG983165 QKC983155:QKC983165 QTY983155:QTY983165 RDU983155:RDU983165 RNQ983155:RNQ983165 RXM983155:RXM983165 SHI983155:SHI983165 SRE983155:SRE983165 TBA983155:TBA983165 TKW983155:TKW983165 TUS983155:TUS983165 UEO983155:UEO983165 UOK983155:UOK983165 UYG983155:UYG983165 VIC983155:VIC983165 VRY983155:VRY983165 WBU983155:WBU983165 WLQ983155:WLQ983165 WVM983155:WVM983165 H108:H113 JD108:JD113 SZ108:SZ113 ACV108:ACV113 AMR108:AMR113 AWN108:AWN113 BGJ108:BGJ113 BQF108:BQF113 CAB108:CAB113 CJX108:CJX113 CTT108:CTT113 DDP108:DDP113 DNL108:DNL113 DXH108:DXH113 EHD108:EHD113 EQZ108:EQZ113 FAV108:FAV113 FKR108:FKR113 FUN108:FUN113 GEJ108:GEJ113 GOF108:GOF113 GYB108:GYB113 HHX108:HHX113 HRT108:HRT113 IBP108:IBP113 ILL108:ILL113 IVH108:IVH113 JFD108:JFD113 JOZ108:JOZ113 JYV108:JYV113 KIR108:KIR113 KSN108:KSN113 LCJ108:LCJ113 LMF108:LMF113 LWB108:LWB113 MFX108:MFX113 MPT108:MPT113 MZP108:MZP113 NJL108:NJL113 NTH108:NTH113 ODD108:ODD113 OMZ108:OMZ113 OWV108:OWV113 PGR108:PGR113 PQN108:PQN113 QAJ108:QAJ113 QKF108:QKF113 QUB108:QUB113 RDX108:RDX113 RNT108:RNT113 RXP108:RXP113 SHL108:SHL113 SRH108:SRH113 TBD108:TBD113 TKZ108:TKZ113 TUV108:TUV113 UER108:UER113 UON108:UON113 UYJ108:UYJ113 VIF108:VIF113 VSB108:VSB113 WBX108:WBX113 WLT108:WLT113 WVP108:WVP113 H65644:H65649 JD65644:JD65649 SZ65644:SZ65649 ACV65644:ACV65649 AMR65644:AMR65649 AWN65644:AWN65649 BGJ65644:BGJ65649 BQF65644:BQF65649 CAB65644:CAB65649 CJX65644:CJX65649 CTT65644:CTT65649 DDP65644:DDP65649 DNL65644:DNL65649 DXH65644:DXH65649 EHD65644:EHD65649 EQZ65644:EQZ65649 FAV65644:FAV65649 FKR65644:FKR65649 FUN65644:FUN65649 GEJ65644:GEJ65649 GOF65644:GOF65649 GYB65644:GYB65649 HHX65644:HHX65649 HRT65644:HRT65649 IBP65644:IBP65649 ILL65644:ILL65649 IVH65644:IVH65649 JFD65644:JFD65649 JOZ65644:JOZ65649 JYV65644:JYV65649 KIR65644:KIR65649 KSN65644:KSN65649 LCJ65644:LCJ65649 LMF65644:LMF65649 LWB65644:LWB65649 MFX65644:MFX65649 MPT65644:MPT65649 MZP65644:MZP65649 NJL65644:NJL65649 NTH65644:NTH65649 ODD65644:ODD65649 OMZ65644:OMZ65649 OWV65644:OWV65649 PGR65644:PGR65649 PQN65644:PQN65649 QAJ65644:QAJ65649 QKF65644:QKF65649 QUB65644:QUB65649 RDX65644:RDX65649 RNT65644:RNT65649 RXP65644:RXP65649 SHL65644:SHL65649 SRH65644:SRH65649 TBD65644:TBD65649 TKZ65644:TKZ65649 TUV65644:TUV65649 UER65644:UER65649 UON65644:UON65649 UYJ65644:UYJ65649 VIF65644:VIF65649 VSB65644:VSB65649 WBX65644:WBX65649 WLT65644:WLT65649 WVP65644:WVP65649 H131180:H131185 JD131180:JD131185 SZ131180:SZ131185 ACV131180:ACV131185 AMR131180:AMR131185 AWN131180:AWN131185 BGJ131180:BGJ131185 BQF131180:BQF131185 CAB131180:CAB131185 CJX131180:CJX131185 CTT131180:CTT131185 DDP131180:DDP131185 DNL131180:DNL131185 DXH131180:DXH131185 EHD131180:EHD131185 EQZ131180:EQZ131185 FAV131180:FAV131185 FKR131180:FKR131185 FUN131180:FUN131185 GEJ131180:GEJ131185 GOF131180:GOF131185 GYB131180:GYB131185 HHX131180:HHX131185 HRT131180:HRT131185 IBP131180:IBP131185 ILL131180:ILL131185 IVH131180:IVH131185 JFD131180:JFD131185 JOZ131180:JOZ131185 JYV131180:JYV131185 KIR131180:KIR131185 KSN131180:KSN131185 LCJ131180:LCJ131185 LMF131180:LMF131185 LWB131180:LWB131185 MFX131180:MFX131185 MPT131180:MPT131185 MZP131180:MZP131185 NJL131180:NJL131185 NTH131180:NTH131185 ODD131180:ODD131185 OMZ131180:OMZ131185 OWV131180:OWV131185 PGR131180:PGR131185 PQN131180:PQN131185 QAJ131180:QAJ131185 QKF131180:QKF131185 QUB131180:QUB131185 RDX131180:RDX131185 RNT131180:RNT131185 RXP131180:RXP131185 SHL131180:SHL131185 SRH131180:SRH131185 TBD131180:TBD131185 TKZ131180:TKZ131185 TUV131180:TUV131185 UER131180:UER131185 UON131180:UON131185 UYJ131180:UYJ131185 VIF131180:VIF131185 VSB131180:VSB131185 WBX131180:WBX131185 WLT131180:WLT131185 WVP131180:WVP131185 H196716:H196721 JD196716:JD196721 SZ196716:SZ196721 ACV196716:ACV196721 AMR196716:AMR196721 AWN196716:AWN196721 BGJ196716:BGJ196721 BQF196716:BQF196721 CAB196716:CAB196721 CJX196716:CJX196721 CTT196716:CTT196721 DDP196716:DDP196721 DNL196716:DNL196721 DXH196716:DXH196721 EHD196716:EHD196721 EQZ196716:EQZ196721 FAV196716:FAV196721 FKR196716:FKR196721 FUN196716:FUN196721 GEJ196716:GEJ196721 GOF196716:GOF196721 GYB196716:GYB196721 HHX196716:HHX196721 HRT196716:HRT196721 IBP196716:IBP196721 ILL196716:ILL196721 IVH196716:IVH196721 JFD196716:JFD196721 JOZ196716:JOZ196721 JYV196716:JYV196721 KIR196716:KIR196721 KSN196716:KSN196721 LCJ196716:LCJ196721 LMF196716:LMF196721 LWB196716:LWB196721 MFX196716:MFX196721 MPT196716:MPT196721 MZP196716:MZP196721 NJL196716:NJL196721 NTH196716:NTH196721 ODD196716:ODD196721 OMZ196716:OMZ196721 OWV196716:OWV196721 PGR196716:PGR196721 PQN196716:PQN196721 QAJ196716:QAJ196721 QKF196716:QKF196721 QUB196716:QUB196721 RDX196716:RDX196721 RNT196716:RNT196721 RXP196716:RXP196721 SHL196716:SHL196721 SRH196716:SRH196721 TBD196716:TBD196721 TKZ196716:TKZ196721 TUV196716:TUV196721 UER196716:UER196721 UON196716:UON196721 UYJ196716:UYJ196721 VIF196716:VIF196721 VSB196716:VSB196721 WBX196716:WBX196721 WLT196716:WLT196721 WVP196716:WVP196721 H262252:H262257 JD262252:JD262257 SZ262252:SZ262257 ACV262252:ACV262257 AMR262252:AMR262257 AWN262252:AWN262257 BGJ262252:BGJ262257 BQF262252:BQF262257 CAB262252:CAB262257 CJX262252:CJX262257 CTT262252:CTT262257 DDP262252:DDP262257 DNL262252:DNL262257 DXH262252:DXH262257 EHD262252:EHD262257 EQZ262252:EQZ262257 FAV262252:FAV262257 FKR262252:FKR262257 FUN262252:FUN262257 GEJ262252:GEJ262257 GOF262252:GOF262257 GYB262252:GYB262257 HHX262252:HHX262257 HRT262252:HRT262257 IBP262252:IBP262257 ILL262252:ILL262257 IVH262252:IVH262257 JFD262252:JFD262257 JOZ262252:JOZ262257 JYV262252:JYV262257 KIR262252:KIR262257 KSN262252:KSN262257 LCJ262252:LCJ262257 LMF262252:LMF262257 LWB262252:LWB262257 MFX262252:MFX262257 MPT262252:MPT262257 MZP262252:MZP262257 NJL262252:NJL262257 NTH262252:NTH262257 ODD262252:ODD262257 OMZ262252:OMZ262257 OWV262252:OWV262257 PGR262252:PGR262257 PQN262252:PQN262257 QAJ262252:QAJ262257 QKF262252:QKF262257 QUB262252:QUB262257 RDX262252:RDX262257 RNT262252:RNT262257 RXP262252:RXP262257 SHL262252:SHL262257 SRH262252:SRH262257 TBD262252:TBD262257 TKZ262252:TKZ262257 TUV262252:TUV262257 UER262252:UER262257 UON262252:UON262257 UYJ262252:UYJ262257 VIF262252:VIF262257 VSB262252:VSB262257 WBX262252:WBX262257 WLT262252:WLT262257 WVP262252:WVP262257 H327788:H327793 JD327788:JD327793 SZ327788:SZ327793 ACV327788:ACV327793 AMR327788:AMR327793 AWN327788:AWN327793 BGJ327788:BGJ327793 BQF327788:BQF327793 CAB327788:CAB327793 CJX327788:CJX327793 CTT327788:CTT327793 DDP327788:DDP327793 DNL327788:DNL327793 DXH327788:DXH327793 EHD327788:EHD327793 EQZ327788:EQZ327793 FAV327788:FAV327793 FKR327788:FKR327793 FUN327788:FUN327793 GEJ327788:GEJ327793 GOF327788:GOF327793 GYB327788:GYB327793 HHX327788:HHX327793 HRT327788:HRT327793 IBP327788:IBP327793 ILL327788:ILL327793 IVH327788:IVH327793 JFD327788:JFD327793 JOZ327788:JOZ327793 JYV327788:JYV327793 KIR327788:KIR327793 KSN327788:KSN327793 LCJ327788:LCJ327793 LMF327788:LMF327793 LWB327788:LWB327793 MFX327788:MFX327793 MPT327788:MPT327793 MZP327788:MZP327793 NJL327788:NJL327793 NTH327788:NTH327793 ODD327788:ODD327793 OMZ327788:OMZ327793 OWV327788:OWV327793 PGR327788:PGR327793 PQN327788:PQN327793 QAJ327788:QAJ327793 QKF327788:QKF327793 QUB327788:QUB327793 RDX327788:RDX327793 RNT327788:RNT327793 RXP327788:RXP327793 SHL327788:SHL327793 SRH327788:SRH327793 TBD327788:TBD327793 TKZ327788:TKZ327793 TUV327788:TUV327793 UER327788:UER327793 UON327788:UON327793 UYJ327788:UYJ327793 VIF327788:VIF327793 VSB327788:VSB327793 WBX327788:WBX327793 WLT327788:WLT327793 WVP327788:WVP327793 H393324:H393329 JD393324:JD393329 SZ393324:SZ393329 ACV393324:ACV393329 AMR393324:AMR393329 AWN393324:AWN393329 BGJ393324:BGJ393329 BQF393324:BQF393329 CAB393324:CAB393329 CJX393324:CJX393329 CTT393324:CTT393329 DDP393324:DDP393329 DNL393324:DNL393329 DXH393324:DXH393329 EHD393324:EHD393329 EQZ393324:EQZ393329 FAV393324:FAV393329 FKR393324:FKR393329 FUN393324:FUN393329 GEJ393324:GEJ393329 GOF393324:GOF393329 GYB393324:GYB393329 HHX393324:HHX393329 HRT393324:HRT393329 IBP393324:IBP393329 ILL393324:ILL393329 IVH393324:IVH393329 JFD393324:JFD393329 JOZ393324:JOZ393329 JYV393324:JYV393329 KIR393324:KIR393329 KSN393324:KSN393329 LCJ393324:LCJ393329 LMF393324:LMF393329 LWB393324:LWB393329 MFX393324:MFX393329 MPT393324:MPT393329 MZP393324:MZP393329 NJL393324:NJL393329 NTH393324:NTH393329 ODD393324:ODD393329 OMZ393324:OMZ393329 OWV393324:OWV393329 PGR393324:PGR393329 PQN393324:PQN393329 QAJ393324:QAJ393329 QKF393324:QKF393329 QUB393324:QUB393329 RDX393324:RDX393329 RNT393324:RNT393329 RXP393324:RXP393329 SHL393324:SHL393329 SRH393324:SRH393329 TBD393324:TBD393329 TKZ393324:TKZ393329 TUV393324:TUV393329 UER393324:UER393329 UON393324:UON393329 UYJ393324:UYJ393329 VIF393324:VIF393329 VSB393324:VSB393329 WBX393324:WBX393329 WLT393324:WLT393329 WVP393324:WVP393329 H458860:H458865 JD458860:JD458865 SZ458860:SZ458865 ACV458860:ACV458865 AMR458860:AMR458865 AWN458860:AWN458865 BGJ458860:BGJ458865 BQF458860:BQF458865 CAB458860:CAB458865 CJX458860:CJX458865 CTT458860:CTT458865 DDP458860:DDP458865 DNL458860:DNL458865 DXH458860:DXH458865 EHD458860:EHD458865 EQZ458860:EQZ458865 FAV458860:FAV458865 FKR458860:FKR458865 FUN458860:FUN458865 GEJ458860:GEJ458865 GOF458860:GOF458865 GYB458860:GYB458865 HHX458860:HHX458865 HRT458860:HRT458865 IBP458860:IBP458865 ILL458860:ILL458865 IVH458860:IVH458865 JFD458860:JFD458865 JOZ458860:JOZ458865 JYV458860:JYV458865 KIR458860:KIR458865 KSN458860:KSN458865 LCJ458860:LCJ458865 LMF458860:LMF458865 LWB458860:LWB458865 MFX458860:MFX458865 MPT458860:MPT458865 MZP458860:MZP458865 NJL458860:NJL458865 NTH458860:NTH458865 ODD458860:ODD458865 OMZ458860:OMZ458865 OWV458860:OWV458865 PGR458860:PGR458865 PQN458860:PQN458865 QAJ458860:QAJ458865 QKF458860:QKF458865 QUB458860:QUB458865 RDX458860:RDX458865 RNT458860:RNT458865 RXP458860:RXP458865 SHL458860:SHL458865 SRH458860:SRH458865 TBD458860:TBD458865 TKZ458860:TKZ458865 TUV458860:TUV458865 UER458860:UER458865 UON458860:UON458865 UYJ458860:UYJ458865 VIF458860:VIF458865 VSB458860:VSB458865 WBX458860:WBX458865 WLT458860:WLT458865 WVP458860:WVP458865 H524396:H524401 JD524396:JD524401 SZ524396:SZ524401 ACV524396:ACV524401 AMR524396:AMR524401 AWN524396:AWN524401 BGJ524396:BGJ524401 BQF524396:BQF524401 CAB524396:CAB524401 CJX524396:CJX524401 CTT524396:CTT524401 DDP524396:DDP524401 DNL524396:DNL524401 DXH524396:DXH524401 EHD524396:EHD524401 EQZ524396:EQZ524401 FAV524396:FAV524401 FKR524396:FKR524401 FUN524396:FUN524401 GEJ524396:GEJ524401 GOF524396:GOF524401 GYB524396:GYB524401 HHX524396:HHX524401 HRT524396:HRT524401 IBP524396:IBP524401 ILL524396:ILL524401 IVH524396:IVH524401 JFD524396:JFD524401 JOZ524396:JOZ524401 JYV524396:JYV524401 KIR524396:KIR524401 KSN524396:KSN524401 LCJ524396:LCJ524401 LMF524396:LMF524401 LWB524396:LWB524401 MFX524396:MFX524401 MPT524396:MPT524401 MZP524396:MZP524401 NJL524396:NJL524401 NTH524396:NTH524401 ODD524396:ODD524401 OMZ524396:OMZ524401 OWV524396:OWV524401 PGR524396:PGR524401 PQN524396:PQN524401 QAJ524396:QAJ524401 QKF524396:QKF524401 QUB524396:QUB524401 RDX524396:RDX524401 RNT524396:RNT524401 RXP524396:RXP524401 SHL524396:SHL524401 SRH524396:SRH524401 TBD524396:TBD524401 TKZ524396:TKZ524401 TUV524396:TUV524401 UER524396:UER524401 UON524396:UON524401 UYJ524396:UYJ524401 VIF524396:VIF524401 VSB524396:VSB524401 WBX524396:WBX524401 WLT524396:WLT524401 WVP524396:WVP524401 H589932:H589937 JD589932:JD589937 SZ589932:SZ589937 ACV589932:ACV589937 AMR589932:AMR589937 AWN589932:AWN589937 BGJ589932:BGJ589937 BQF589932:BQF589937 CAB589932:CAB589937 CJX589932:CJX589937 CTT589932:CTT589937 DDP589932:DDP589937 DNL589932:DNL589937 DXH589932:DXH589937 EHD589932:EHD589937 EQZ589932:EQZ589937 FAV589932:FAV589937 FKR589932:FKR589937 FUN589932:FUN589937 GEJ589932:GEJ589937 GOF589932:GOF589937 GYB589932:GYB589937 HHX589932:HHX589937 HRT589932:HRT589937 IBP589932:IBP589937 ILL589932:ILL589937 IVH589932:IVH589937 JFD589932:JFD589937 JOZ589932:JOZ589937 JYV589932:JYV589937 KIR589932:KIR589937 KSN589932:KSN589937 LCJ589932:LCJ589937 LMF589932:LMF589937 LWB589932:LWB589937 MFX589932:MFX589937 MPT589932:MPT589937 MZP589932:MZP589937 NJL589932:NJL589937 NTH589932:NTH589937 ODD589932:ODD589937 OMZ589932:OMZ589937 OWV589932:OWV589937 PGR589932:PGR589937 PQN589932:PQN589937 QAJ589932:QAJ589937 QKF589932:QKF589937 QUB589932:QUB589937 RDX589932:RDX589937 RNT589932:RNT589937 RXP589932:RXP589937 SHL589932:SHL589937 SRH589932:SRH589937 TBD589932:TBD589937 TKZ589932:TKZ589937 TUV589932:TUV589937 UER589932:UER589937 UON589932:UON589937 UYJ589932:UYJ589937 VIF589932:VIF589937 VSB589932:VSB589937 WBX589932:WBX589937 WLT589932:WLT589937 WVP589932:WVP589937 H655468:H655473 JD655468:JD655473 SZ655468:SZ655473 ACV655468:ACV655473 AMR655468:AMR655473 AWN655468:AWN655473 BGJ655468:BGJ655473 BQF655468:BQF655473 CAB655468:CAB655473 CJX655468:CJX655473 CTT655468:CTT655473 DDP655468:DDP655473 DNL655468:DNL655473 DXH655468:DXH655473 EHD655468:EHD655473 EQZ655468:EQZ655473 FAV655468:FAV655473 FKR655468:FKR655473 FUN655468:FUN655473 GEJ655468:GEJ655473 GOF655468:GOF655473 GYB655468:GYB655473 HHX655468:HHX655473 HRT655468:HRT655473 IBP655468:IBP655473 ILL655468:ILL655473 IVH655468:IVH655473 JFD655468:JFD655473 JOZ655468:JOZ655473 JYV655468:JYV655473 KIR655468:KIR655473 KSN655468:KSN655473 LCJ655468:LCJ655473 LMF655468:LMF655473 LWB655468:LWB655473 MFX655468:MFX655473 MPT655468:MPT655473 MZP655468:MZP655473 NJL655468:NJL655473 NTH655468:NTH655473 ODD655468:ODD655473 OMZ655468:OMZ655473 OWV655468:OWV655473 PGR655468:PGR655473 PQN655468:PQN655473 QAJ655468:QAJ655473 QKF655468:QKF655473 QUB655468:QUB655473 RDX655468:RDX655473 RNT655468:RNT655473 RXP655468:RXP655473 SHL655468:SHL655473 SRH655468:SRH655473 TBD655468:TBD655473 TKZ655468:TKZ655473 TUV655468:TUV655473 UER655468:UER655473 UON655468:UON655473 UYJ655468:UYJ655473 VIF655468:VIF655473 VSB655468:VSB655473 WBX655468:WBX655473 WLT655468:WLT655473 WVP655468:WVP655473 H721004:H721009 JD721004:JD721009 SZ721004:SZ721009 ACV721004:ACV721009 AMR721004:AMR721009 AWN721004:AWN721009 BGJ721004:BGJ721009 BQF721004:BQF721009 CAB721004:CAB721009 CJX721004:CJX721009 CTT721004:CTT721009 DDP721004:DDP721009 DNL721004:DNL721009 DXH721004:DXH721009 EHD721004:EHD721009 EQZ721004:EQZ721009 FAV721004:FAV721009 FKR721004:FKR721009 FUN721004:FUN721009 GEJ721004:GEJ721009 GOF721004:GOF721009 GYB721004:GYB721009 HHX721004:HHX721009 HRT721004:HRT721009 IBP721004:IBP721009 ILL721004:ILL721009 IVH721004:IVH721009 JFD721004:JFD721009 JOZ721004:JOZ721009 JYV721004:JYV721009 KIR721004:KIR721009 KSN721004:KSN721009 LCJ721004:LCJ721009 LMF721004:LMF721009 LWB721004:LWB721009 MFX721004:MFX721009 MPT721004:MPT721009 MZP721004:MZP721009 NJL721004:NJL721009 NTH721004:NTH721009 ODD721004:ODD721009 OMZ721004:OMZ721009 OWV721004:OWV721009 PGR721004:PGR721009 PQN721004:PQN721009 QAJ721004:QAJ721009 QKF721004:QKF721009 QUB721004:QUB721009 RDX721004:RDX721009 RNT721004:RNT721009 RXP721004:RXP721009 SHL721004:SHL721009 SRH721004:SRH721009 TBD721004:TBD721009 TKZ721004:TKZ721009 TUV721004:TUV721009 UER721004:UER721009 UON721004:UON721009 UYJ721004:UYJ721009 VIF721004:VIF721009 VSB721004:VSB721009 WBX721004:WBX721009 WLT721004:WLT721009 WVP721004:WVP721009 H786540:H786545 JD786540:JD786545 SZ786540:SZ786545 ACV786540:ACV786545 AMR786540:AMR786545 AWN786540:AWN786545 BGJ786540:BGJ786545 BQF786540:BQF786545 CAB786540:CAB786545 CJX786540:CJX786545 CTT786540:CTT786545 DDP786540:DDP786545 DNL786540:DNL786545 DXH786540:DXH786545 EHD786540:EHD786545 EQZ786540:EQZ786545 FAV786540:FAV786545 FKR786540:FKR786545 FUN786540:FUN786545 GEJ786540:GEJ786545 GOF786540:GOF786545 GYB786540:GYB786545 HHX786540:HHX786545 HRT786540:HRT786545 IBP786540:IBP786545 ILL786540:ILL786545 IVH786540:IVH786545 JFD786540:JFD786545 JOZ786540:JOZ786545 JYV786540:JYV786545 KIR786540:KIR786545 KSN786540:KSN786545 LCJ786540:LCJ786545 LMF786540:LMF786545 LWB786540:LWB786545 MFX786540:MFX786545 MPT786540:MPT786545 MZP786540:MZP786545 NJL786540:NJL786545 NTH786540:NTH786545 ODD786540:ODD786545 OMZ786540:OMZ786545 OWV786540:OWV786545 PGR786540:PGR786545 PQN786540:PQN786545 QAJ786540:QAJ786545 QKF786540:QKF786545 QUB786540:QUB786545 RDX786540:RDX786545 RNT786540:RNT786545 RXP786540:RXP786545 SHL786540:SHL786545 SRH786540:SRH786545 TBD786540:TBD786545 TKZ786540:TKZ786545 TUV786540:TUV786545 UER786540:UER786545 UON786540:UON786545 UYJ786540:UYJ786545 VIF786540:VIF786545 VSB786540:VSB786545 WBX786540:WBX786545 WLT786540:WLT786545 WVP786540:WVP786545 H852076:H852081 JD852076:JD852081 SZ852076:SZ852081 ACV852076:ACV852081 AMR852076:AMR852081 AWN852076:AWN852081 BGJ852076:BGJ852081 BQF852076:BQF852081 CAB852076:CAB852081 CJX852076:CJX852081 CTT852076:CTT852081 DDP852076:DDP852081 DNL852076:DNL852081 DXH852076:DXH852081 EHD852076:EHD852081 EQZ852076:EQZ852081 FAV852076:FAV852081 FKR852076:FKR852081 FUN852076:FUN852081 GEJ852076:GEJ852081 GOF852076:GOF852081 GYB852076:GYB852081 HHX852076:HHX852081 HRT852076:HRT852081 IBP852076:IBP852081 ILL852076:ILL852081 IVH852076:IVH852081 JFD852076:JFD852081 JOZ852076:JOZ852081 JYV852076:JYV852081 KIR852076:KIR852081 KSN852076:KSN852081 LCJ852076:LCJ852081 LMF852076:LMF852081 LWB852076:LWB852081 MFX852076:MFX852081 MPT852076:MPT852081 MZP852076:MZP852081 NJL852076:NJL852081 NTH852076:NTH852081 ODD852076:ODD852081 OMZ852076:OMZ852081 OWV852076:OWV852081 PGR852076:PGR852081 PQN852076:PQN852081 QAJ852076:QAJ852081 QKF852076:QKF852081 QUB852076:QUB852081 RDX852076:RDX852081 RNT852076:RNT852081 RXP852076:RXP852081 SHL852076:SHL852081 SRH852076:SRH852081 TBD852076:TBD852081 TKZ852076:TKZ852081 TUV852076:TUV852081 UER852076:UER852081 UON852076:UON852081 UYJ852076:UYJ852081 VIF852076:VIF852081 VSB852076:VSB852081 WBX852076:WBX852081 WLT852076:WLT852081 WVP852076:WVP852081 H917612:H917617 JD917612:JD917617 SZ917612:SZ917617 ACV917612:ACV917617 AMR917612:AMR917617 AWN917612:AWN917617 BGJ917612:BGJ917617 BQF917612:BQF917617 CAB917612:CAB917617 CJX917612:CJX917617 CTT917612:CTT917617 DDP917612:DDP917617 DNL917612:DNL917617 DXH917612:DXH917617 EHD917612:EHD917617 EQZ917612:EQZ917617 FAV917612:FAV917617 FKR917612:FKR917617 FUN917612:FUN917617 GEJ917612:GEJ917617 GOF917612:GOF917617 GYB917612:GYB917617 HHX917612:HHX917617 HRT917612:HRT917617 IBP917612:IBP917617 ILL917612:ILL917617 IVH917612:IVH917617 JFD917612:JFD917617 JOZ917612:JOZ917617 JYV917612:JYV917617 KIR917612:KIR917617 KSN917612:KSN917617 LCJ917612:LCJ917617 LMF917612:LMF917617 LWB917612:LWB917617 MFX917612:MFX917617 MPT917612:MPT917617 MZP917612:MZP917617 NJL917612:NJL917617 NTH917612:NTH917617 ODD917612:ODD917617 OMZ917612:OMZ917617 OWV917612:OWV917617 PGR917612:PGR917617 PQN917612:PQN917617 QAJ917612:QAJ917617 QKF917612:QKF917617 QUB917612:QUB917617 RDX917612:RDX917617 RNT917612:RNT917617 RXP917612:RXP917617 SHL917612:SHL917617 SRH917612:SRH917617 TBD917612:TBD917617 TKZ917612:TKZ917617 TUV917612:TUV917617 UER917612:UER917617 UON917612:UON917617 UYJ917612:UYJ917617 VIF917612:VIF917617 VSB917612:VSB917617 WBX917612:WBX917617 WLT917612:WLT917617 WVP917612:WVP917617 H983148:H983153 JD983148:JD983153 SZ983148:SZ983153 ACV983148:ACV983153 AMR983148:AMR983153 AWN983148:AWN983153 BGJ983148:BGJ983153 BQF983148:BQF983153 CAB983148:CAB983153 CJX983148:CJX983153 CTT983148:CTT983153 DDP983148:DDP983153 DNL983148:DNL983153 DXH983148:DXH983153 EHD983148:EHD983153 EQZ983148:EQZ983153 FAV983148:FAV983153 FKR983148:FKR983153 FUN983148:FUN983153 GEJ983148:GEJ983153 GOF983148:GOF983153 GYB983148:GYB983153 HHX983148:HHX983153 HRT983148:HRT983153 IBP983148:IBP983153 ILL983148:ILL983153 IVH983148:IVH983153 JFD983148:JFD983153 JOZ983148:JOZ983153 JYV983148:JYV983153 KIR983148:KIR983153 KSN983148:KSN983153 LCJ983148:LCJ983153 LMF983148:LMF983153 LWB983148:LWB983153 MFX983148:MFX983153 MPT983148:MPT983153 MZP983148:MZP983153 NJL983148:NJL983153 NTH983148:NTH983153 ODD983148:ODD983153 OMZ983148:OMZ983153 OWV983148:OWV983153 PGR983148:PGR983153 PQN983148:PQN983153 QAJ983148:QAJ983153 QKF983148:QKF983153 QUB983148:QUB983153 RDX983148:RDX983153 RNT983148:RNT983153 RXP983148:RXP983153 SHL983148:SHL983153 SRH983148:SRH983153 TBD983148:TBD983153 TKZ983148:TKZ983153 TUV983148:TUV983153 UER983148:UER983153 UON983148:UON983153 UYJ983148:UYJ983153 VIF983148:VIF983153 VSB983148:VSB983153 WBX983148:WBX983153 WLT983148:WLT983153 WVP983148:WVP983153 H115:H125 JD115:JD125 SZ115:SZ125 ACV115:ACV125 AMR115:AMR125 AWN115:AWN125 BGJ115:BGJ125 BQF115:BQF125 CAB115:CAB125 CJX115:CJX125 CTT115:CTT125 DDP115:DDP125 DNL115:DNL125 DXH115:DXH125 EHD115:EHD125 EQZ115:EQZ125 FAV115:FAV125 FKR115:FKR125 FUN115:FUN125 GEJ115:GEJ125 GOF115:GOF125 GYB115:GYB125 HHX115:HHX125 HRT115:HRT125 IBP115:IBP125 ILL115:ILL125 IVH115:IVH125 JFD115:JFD125 JOZ115:JOZ125 JYV115:JYV125 KIR115:KIR125 KSN115:KSN125 LCJ115:LCJ125 LMF115:LMF125 LWB115:LWB125 MFX115:MFX125 MPT115:MPT125 MZP115:MZP125 NJL115:NJL125 NTH115:NTH125 ODD115:ODD125 OMZ115:OMZ125 OWV115:OWV125 PGR115:PGR125 PQN115:PQN125 QAJ115:QAJ125 QKF115:QKF125 QUB115:QUB125 RDX115:RDX125 RNT115:RNT125 RXP115:RXP125 SHL115:SHL125 SRH115:SRH125 TBD115:TBD125 TKZ115:TKZ125 TUV115:TUV125 UER115:UER125 UON115:UON125 UYJ115:UYJ125 VIF115:VIF125 VSB115:VSB125 WBX115:WBX125 WLT115:WLT125 WVP115:WVP125 H65651:H65661 JD65651:JD65661 SZ65651:SZ65661 ACV65651:ACV65661 AMR65651:AMR65661 AWN65651:AWN65661 BGJ65651:BGJ65661 BQF65651:BQF65661 CAB65651:CAB65661 CJX65651:CJX65661 CTT65651:CTT65661 DDP65651:DDP65661 DNL65651:DNL65661 DXH65651:DXH65661 EHD65651:EHD65661 EQZ65651:EQZ65661 FAV65651:FAV65661 FKR65651:FKR65661 FUN65651:FUN65661 GEJ65651:GEJ65661 GOF65651:GOF65661 GYB65651:GYB65661 HHX65651:HHX65661 HRT65651:HRT65661 IBP65651:IBP65661 ILL65651:ILL65661 IVH65651:IVH65661 JFD65651:JFD65661 JOZ65651:JOZ65661 JYV65651:JYV65661 KIR65651:KIR65661 KSN65651:KSN65661 LCJ65651:LCJ65661 LMF65651:LMF65661 LWB65651:LWB65661 MFX65651:MFX65661 MPT65651:MPT65661 MZP65651:MZP65661 NJL65651:NJL65661 NTH65651:NTH65661 ODD65651:ODD65661 OMZ65651:OMZ65661 OWV65651:OWV65661 PGR65651:PGR65661 PQN65651:PQN65661 QAJ65651:QAJ65661 QKF65651:QKF65661 QUB65651:QUB65661 RDX65651:RDX65661 RNT65651:RNT65661 RXP65651:RXP65661 SHL65651:SHL65661 SRH65651:SRH65661 TBD65651:TBD65661 TKZ65651:TKZ65661 TUV65651:TUV65661 UER65651:UER65661 UON65651:UON65661 UYJ65651:UYJ65661 VIF65651:VIF65661 VSB65651:VSB65661 WBX65651:WBX65661 WLT65651:WLT65661 WVP65651:WVP65661 H131187:H131197 JD131187:JD131197 SZ131187:SZ131197 ACV131187:ACV131197 AMR131187:AMR131197 AWN131187:AWN131197 BGJ131187:BGJ131197 BQF131187:BQF131197 CAB131187:CAB131197 CJX131187:CJX131197 CTT131187:CTT131197 DDP131187:DDP131197 DNL131187:DNL131197 DXH131187:DXH131197 EHD131187:EHD131197 EQZ131187:EQZ131197 FAV131187:FAV131197 FKR131187:FKR131197 FUN131187:FUN131197 GEJ131187:GEJ131197 GOF131187:GOF131197 GYB131187:GYB131197 HHX131187:HHX131197 HRT131187:HRT131197 IBP131187:IBP131197 ILL131187:ILL131197 IVH131187:IVH131197 JFD131187:JFD131197 JOZ131187:JOZ131197 JYV131187:JYV131197 KIR131187:KIR131197 KSN131187:KSN131197 LCJ131187:LCJ131197 LMF131187:LMF131197 LWB131187:LWB131197 MFX131187:MFX131197 MPT131187:MPT131197 MZP131187:MZP131197 NJL131187:NJL131197 NTH131187:NTH131197 ODD131187:ODD131197 OMZ131187:OMZ131197 OWV131187:OWV131197 PGR131187:PGR131197 PQN131187:PQN131197 QAJ131187:QAJ131197 QKF131187:QKF131197 QUB131187:QUB131197 RDX131187:RDX131197 RNT131187:RNT131197 RXP131187:RXP131197 SHL131187:SHL131197 SRH131187:SRH131197 TBD131187:TBD131197 TKZ131187:TKZ131197 TUV131187:TUV131197 UER131187:UER131197 UON131187:UON131197 UYJ131187:UYJ131197 VIF131187:VIF131197 VSB131187:VSB131197 WBX131187:WBX131197 WLT131187:WLT131197 WVP131187:WVP131197 H196723:H196733 JD196723:JD196733 SZ196723:SZ196733 ACV196723:ACV196733 AMR196723:AMR196733 AWN196723:AWN196733 BGJ196723:BGJ196733 BQF196723:BQF196733 CAB196723:CAB196733 CJX196723:CJX196733 CTT196723:CTT196733 DDP196723:DDP196733 DNL196723:DNL196733 DXH196723:DXH196733 EHD196723:EHD196733 EQZ196723:EQZ196733 FAV196723:FAV196733 FKR196723:FKR196733 FUN196723:FUN196733 GEJ196723:GEJ196733 GOF196723:GOF196733 GYB196723:GYB196733 HHX196723:HHX196733 HRT196723:HRT196733 IBP196723:IBP196733 ILL196723:ILL196733 IVH196723:IVH196733 JFD196723:JFD196733 JOZ196723:JOZ196733 JYV196723:JYV196733 KIR196723:KIR196733 KSN196723:KSN196733 LCJ196723:LCJ196733 LMF196723:LMF196733 LWB196723:LWB196733 MFX196723:MFX196733 MPT196723:MPT196733 MZP196723:MZP196733 NJL196723:NJL196733 NTH196723:NTH196733 ODD196723:ODD196733 OMZ196723:OMZ196733 OWV196723:OWV196733 PGR196723:PGR196733 PQN196723:PQN196733 QAJ196723:QAJ196733 QKF196723:QKF196733 QUB196723:QUB196733 RDX196723:RDX196733 RNT196723:RNT196733 RXP196723:RXP196733 SHL196723:SHL196733 SRH196723:SRH196733 TBD196723:TBD196733 TKZ196723:TKZ196733 TUV196723:TUV196733 UER196723:UER196733 UON196723:UON196733 UYJ196723:UYJ196733 VIF196723:VIF196733 VSB196723:VSB196733 WBX196723:WBX196733 WLT196723:WLT196733 WVP196723:WVP196733 H262259:H262269 JD262259:JD262269 SZ262259:SZ262269 ACV262259:ACV262269 AMR262259:AMR262269 AWN262259:AWN262269 BGJ262259:BGJ262269 BQF262259:BQF262269 CAB262259:CAB262269 CJX262259:CJX262269 CTT262259:CTT262269 DDP262259:DDP262269 DNL262259:DNL262269 DXH262259:DXH262269 EHD262259:EHD262269 EQZ262259:EQZ262269 FAV262259:FAV262269 FKR262259:FKR262269 FUN262259:FUN262269 GEJ262259:GEJ262269 GOF262259:GOF262269 GYB262259:GYB262269 HHX262259:HHX262269 HRT262259:HRT262269 IBP262259:IBP262269 ILL262259:ILL262269 IVH262259:IVH262269 JFD262259:JFD262269 JOZ262259:JOZ262269 JYV262259:JYV262269 KIR262259:KIR262269 KSN262259:KSN262269 LCJ262259:LCJ262269 LMF262259:LMF262269 LWB262259:LWB262269 MFX262259:MFX262269 MPT262259:MPT262269 MZP262259:MZP262269 NJL262259:NJL262269 NTH262259:NTH262269 ODD262259:ODD262269 OMZ262259:OMZ262269 OWV262259:OWV262269 PGR262259:PGR262269 PQN262259:PQN262269 QAJ262259:QAJ262269 QKF262259:QKF262269 QUB262259:QUB262269 RDX262259:RDX262269 RNT262259:RNT262269 RXP262259:RXP262269 SHL262259:SHL262269 SRH262259:SRH262269 TBD262259:TBD262269 TKZ262259:TKZ262269 TUV262259:TUV262269 UER262259:UER262269 UON262259:UON262269 UYJ262259:UYJ262269 VIF262259:VIF262269 VSB262259:VSB262269 WBX262259:WBX262269 WLT262259:WLT262269 WVP262259:WVP262269 H327795:H327805 JD327795:JD327805 SZ327795:SZ327805 ACV327795:ACV327805 AMR327795:AMR327805 AWN327795:AWN327805 BGJ327795:BGJ327805 BQF327795:BQF327805 CAB327795:CAB327805 CJX327795:CJX327805 CTT327795:CTT327805 DDP327795:DDP327805 DNL327795:DNL327805 DXH327795:DXH327805 EHD327795:EHD327805 EQZ327795:EQZ327805 FAV327795:FAV327805 FKR327795:FKR327805 FUN327795:FUN327805 GEJ327795:GEJ327805 GOF327795:GOF327805 GYB327795:GYB327805 HHX327795:HHX327805 HRT327795:HRT327805 IBP327795:IBP327805 ILL327795:ILL327805 IVH327795:IVH327805 JFD327795:JFD327805 JOZ327795:JOZ327805 JYV327795:JYV327805 KIR327795:KIR327805 KSN327795:KSN327805 LCJ327795:LCJ327805 LMF327795:LMF327805 LWB327795:LWB327805 MFX327795:MFX327805 MPT327795:MPT327805 MZP327795:MZP327805 NJL327795:NJL327805 NTH327795:NTH327805 ODD327795:ODD327805 OMZ327795:OMZ327805 OWV327795:OWV327805 PGR327795:PGR327805 PQN327795:PQN327805 QAJ327795:QAJ327805 QKF327795:QKF327805 QUB327795:QUB327805 RDX327795:RDX327805 RNT327795:RNT327805 RXP327795:RXP327805 SHL327795:SHL327805 SRH327795:SRH327805 TBD327795:TBD327805 TKZ327795:TKZ327805 TUV327795:TUV327805 UER327795:UER327805 UON327795:UON327805 UYJ327795:UYJ327805 VIF327795:VIF327805 VSB327795:VSB327805 WBX327795:WBX327805 WLT327795:WLT327805 WVP327795:WVP327805 H393331:H393341 JD393331:JD393341 SZ393331:SZ393341 ACV393331:ACV393341 AMR393331:AMR393341 AWN393331:AWN393341 BGJ393331:BGJ393341 BQF393331:BQF393341 CAB393331:CAB393341 CJX393331:CJX393341 CTT393331:CTT393341 DDP393331:DDP393341 DNL393331:DNL393341 DXH393331:DXH393341 EHD393331:EHD393341 EQZ393331:EQZ393341 FAV393331:FAV393341 FKR393331:FKR393341 FUN393331:FUN393341 GEJ393331:GEJ393341 GOF393331:GOF393341 GYB393331:GYB393341 HHX393331:HHX393341 HRT393331:HRT393341 IBP393331:IBP393341 ILL393331:ILL393341 IVH393331:IVH393341 JFD393331:JFD393341 JOZ393331:JOZ393341 JYV393331:JYV393341 KIR393331:KIR393341 KSN393331:KSN393341 LCJ393331:LCJ393341 LMF393331:LMF393341 LWB393331:LWB393341 MFX393331:MFX393341 MPT393331:MPT393341 MZP393331:MZP393341 NJL393331:NJL393341 NTH393331:NTH393341 ODD393331:ODD393341 OMZ393331:OMZ393341 OWV393331:OWV393341 PGR393331:PGR393341 PQN393331:PQN393341 QAJ393331:QAJ393341 QKF393331:QKF393341 QUB393331:QUB393341 RDX393331:RDX393341 RNT393331:RNT393341 RXP393331:RXP393341 SHL393331:SHL393341 SRH393331:SRH393341 TBD393331:TBD393341 TKZ393331:TKZ393341 TUV393331:TUV393341 UER393331:UER393341 UON393331:UON393341 UYJ393331:UYJ393341 VIF393331:VIF393341 VSB393331:VSB393341 WBX393331:WBX393341 WLT393331:WLT393341 WVP393331:WVP393341 H458867:H458877 JD458867:JD458877 SZ458867:SZ458877 ACV458867:ACV458877 AMR458867:AMR458877 AWN458867:AWN458877 BGJ458867:BGJ458877 BQF458867:BQF458877 CAB458867:CAB458877 CJX458867:CJX458877 CTT458867:CTT458877 DDP458867:DDP458877 DNL458867:DNL458877 DXH458867:DXH458877 EHD458867:EHD458877 EQZ458867:EQZ458877 FAV458867:FAV458877 FKR458867:FKR458877 FUN458867:FUN458877 GEJ458867:GEJ458877 GOF458867:GOF458877 GYB458867:GYB458877 HHX458867:HHX458877 HRT458867:HRT458877 IBP458867:IBP458877 ILL458867:ILL458877 IVH458867:IVH458877 JFD458867:JFD458877 JOZ458867:JOZ458877 JYV458867:JYV458877 KIR458867:KIR458877 KSN458867:KSN458877 LCJ458867:LCJ458877 LMF458867:LMF458877 LWB458867:LWB458877 MFX458867:MFX458877 MPT458867:MPT458877 MZP458867:MZP458877 NJL458867:NJL458877 NTH458867:NTH458877 ODD458867:ODD458877 OMZ458867:OMZ458877 OWV458867:OWV458877 PGR458867:PGR458877 PQN458867:PQN458877 QAJ458867:QAJ458877 QKF458867:QKF458877 QUB458867:QUB458877 RDX458867:RDX458877 RNT458867:RNT458877 RXP458867:RXP458877 SHL458867:SHL458877 SRH458867:SRH458877 TBD458867:TBD458877 TKZ458867:TKZ458877 TUV458867:TUV458877 UER458867:UER458877 UON458867:UON458877 UYJ458867:UYJ458877 VIF458867:VIF458877 VSB458867:VSB458877 WBX458867:WBX458877 WLT458867:WLT458877 WVP458867:WVP458877 H524403:H524413 JD524403:JD524413 SZ524403:SZ524413 ACV524403:ACV524413 AMR524403:AMR524413 AWN524403:AWN524413 BGJ524403:BGJ524413 BQF524403:BQF524413 CAB524403:CAB524413 CJX524403:CJX524413 CTT524403:CTT524413 DDP524403:DDP524413 DNL524403:DNL524413 DXH524403:DXH524413 EHD524403:EHD524413 EQZ524403:EQZ524413 FAV524403:FAV524413 FKR524403:FKR524413 FUN524403:FUN524413 GEJ524403:GEJ524413 GOF524403:GOF524413 GYB524403:GYB524413 HHX524403:HHX524413 HRT524403:HRT524413 IBP524403:IBP524413 ILL524403:ILL524413 IVH524403:IVH524413 JFD524403:JFD524413 JOZ524403:JOZ524413 JYV524403:JYV524413 KIR524403:KIR524413 KSN524403:KSN524413 LCJ524403:LCJ524413 LMF524403:LMF524413 LWB524403:LWB524413 MFX524403:MFX524413 MPT524403:MPT524413 MZP524403:MZP524413 NJL524403:NJL524413 NTH524403:NTH524413 ODD524403:ODD524413 OMZ524403:OMZ524413 OWV524403:OWV524413 PGR524403:PGR524413 PQN524403:PQN524413 QAJ524403:QAJ524413 QKF524403:QKF524413 QUB524403:QUB524413 RDX524403:RDX524413 RNT524403:RNT524413 RXP524403:RXP524413 SHL524403:SHL524413 SRH524403:SRH524413 TBD524403:TBD524413 TKZ524403:TKZ524413 TUV524403:TUV524413 UER524403:UER524413 UON524403:UON524413 UYJ524403:UYJ524413 VIF524403:VIF524413 VSB524403:VSB524413 WBX524403:WBX524413 WLT524403:WLT524413 WVP524403:WVP524413 H589939:H589949 JD589939:JD589949 SZ589939:SZ589949 ACV589939:ACV589949 AMR589939:AMR589949 AWN589939:AWN589949 BGJ589939:BGJ589949 BQF589939:BQF589949 CAB589939:CAB589949 CJX589939:CJX589949 CTT589939:CTT589949 DDP589939:DDP589949 DNL589939:DNL589949 DXH589939:DXH589949 EHD589939:EHD589949 EQZ589939:EQZ589949 FAV589939:FAV589949 FKR589939:FKR589949 FUN589939:FUN589949 GEJ589939:GEJ589949 GOF589939:GOF589949 GYB589939:GYB589949 HHX589939:HHX589949 HRT589939:HRT589949 IBP589939:IBP589949 ILL589939:ILL589949 IVH589939:IVH589949 JFD589939:JFD589949 JOZ589939:JOZ589949 JYV589939:JYV589949 KIR589939:KIR589949 KSN589939:KSN589949 LCJ589939:LCJ589949 LMF589939:LMF589949 LWB589939:LWB589949 MFX589939:MFX589949 MPT589939:MPT589949 MZP589939:MZP589949 NJL589939:NJL589949 NTH589939:NTH589949 ODD589939:ODD589949 OMZ589939:OMZ589949 OWV589939:OWV589949 PGR589939:PGR589949 PQN589939:PQN589949 QAJ589939:QAJ589949 QKF589939:QKF589949 QUB589939:QUB589949 RDX589939:RDX589949 RNT589939:RNT589949 RXP589939:RXP589949 SHL589939:SHL589949 SRH589939:SRH589949 TBD589939:TBD589949 TKZ589939:TKZ589949 TUV589939:TUV589949 UER589939:UER589949 UON589939:UON589949 UYJ589939:UYJ589949 VIF589939:VIF589949 VSB589939:VSB589949 WBX589939:WBX589949 WLT589939:WLT589949 WVP589939:WVP589949 H655475:H655485 JD655475:JD655485 SZ655475:SZ655485 ACV655475:ACV655485 AMR655475:AMR655485 AWN655475:AWN655485 BGJ655475:BGJ655485 BQF655475:BQF655485 CAB655475:CAB655485 CJX655475:CJX655485 CTT655475:CTT655485 DDP655475:DDP655485 DNL655475:DNL655485 DXH655475:DXH655485 EHD655475:EHD655485 EQZ655475:EQZ655485 FAV655475:FAV655485 FKR655475:FKR655485 FUN655475:FUN655485 GEJ655475:GEJ655485 GOF655475:GOF655485 GYB655475:GYB655485 HHX655475:HHX655485 HRT655475:HRT655485 IBP655475:IBP655485 ILL655475:ILL655485 IVH655475:IVH655485 JFD655475:JFD655485 JOZ655475:JOZ655485 JYV655475:JYV655485 KIR655475:KIR655485 KSN655475:KSN655485 LCJ655475:LCJ655485 LMF655475:LMF655485 LWB655475:LWB655485 MFX655475:MFX655485 MPT655475:MPT655485 MZP655475:MZP655485 NJL655475:NJL655485 NTH655475:NTH655485 ODD655475:ODD655485 OMZ655475:OMZ655485 OWV655475:OWV655485 PGR655475:PGR655485 PQN655475:PQN655485 QAJ655475:QAJ655485 QKF655475:QKF655485 QUB655475:QUB655485 RDX655475:RDX655485 RNT655475:RNT655485 RXP655475:RXP655485 SHL655475:SHL655485 SRH655475:SRH655485 TBD655475:TBD655485 TKZ655475:TKZ655485 TUV655475:TUV655485 UER655475:UER655485 UON655475:UON655485 UYJ655475:UYJ655485 VIF655475:VIF655485 VSB655475:VSB655485 WBX655475:WBX655485 WLT655475:WLT655485 WVP655475:WVP655485 H721011:H721021 JD721011:JD721021 SZ721011:SZ721021 ACV721011:ACV721021 AMR721011:AMR721021 AWN721011:AWN721021 BGJ721011:BGJ721021 BQF721011:BQF721021 CAB721011:CAB721021 CJX721011:CJX721021 CTT721011:CTT721021 DDP721011:DDP721021 DNL721011:DNL721021 DXH721011:DXH721021 EHD721011:EHD721021 EQZ721011:EQZ721021 FAV721011:FAV721021 FKR721011:FKR721021 FUN721011:FUN721021 GEJ721011:GEJ721021 GOF721011:GOF721021 GYB721011:GYB721021 HHX721011:HHX721021 HRT721011:HRT721021 IBP721011:IBP721021 ILL721011:ILL721021 IVH721011:IVH721021 JFD721011:JFD721021 JOZ721011:JOZ721021 JYV721011:JYV721021 KIR721011:KIR721021 KSN721011:KSN721021 LCJ721011:LCJ721021 LMF721011:LMF721021 LWB721011:LWB721021 MFX721011:MFX721021 MPT721011:MPT721021 MZP721011:MZP721021 NJL721011:NJL721021 NTH721011:NTH721021 ODD721011:ODD721021 OMZ721011:OMZ721021 OWV721011:OWV721021 PGR721011:PGR721021 PQN721011:PQN721021 QAJ721011:QAJ721021 QKF721011:QKF721021 QUB721011:QUB721021 RDX721011:RDX721021 RNT721011:RNT721021 RXP721011:RXP721021 SHL721011:SHL721021 SRH721011:SRH721021 TBD721011:TBD721021 TKZ721011:TKZ721021 TUV721011:TUV721021 UER721011:UER721021 UON721011:UON721021 UYJ721011:UYJ721021 VIF721011:VIF721021 VSB721011:VSB721021 WBX721011:WBX721021 WLT721011:WLT721021 WVP721011:WVP721021 H786547:H786557 JD786547:JD786557 SZ786547:SZ786557 ACV786547:ACV786557 AMR786547:AMR786557 AWN786547:AWN786557 BGJ786547:BGJ786557 BQF786547:BQF786557 CAB786547:CAB786557 CJX786547:CJX786557 CTT786547:CTT786557 DDP786547:DDP786557 DNL786547:DNL786557 DXH786547:DXH786557 EHD786547:EHD786557 EQZ786547:EQZ786557 FAV786547:FAV786557 FKR786547:FKR786557 FUN786547:FUN786557 GEJ786547:GEJ786557 GOF786547:GOF786557 GYB786547:GYB786557 HHX786547:HHX786557 HRT786547:HRT786557 IBP786547:IBP786557 ILL786547:ILL786557 IVH786547:IVH786557 JFD786547:JFD786557 JOZ786547:JOZ786557 JYV786547:JYV786557 KIR786547:KIR786557 KSN786547:KSN786557 LCJ786547:LCJ786557 LMF786547:LMF786557 LWB786547:LWB786557 MFX786547:MFX786557 MPT786547:MPT786557 MZP786547:MZP786557 NJL786547:NJL786557 NTH786547:NTH786557 ODD786547:ODD786557 OMZ786547:OMZ786557 OWV786547:OWV786557 PGR786547:PGR786557 PQN786547:PQN786557 QAJ786547:QAJ786557 QKF786547:QKF786557 QUB786547:QUB786557 RDX786547:RDX786557 RNT786547:RNT786557 RXP786547:RXP786557 SHL786547:SHL786557 SRH786547:SRH786557 TBD786547:TBD786557 TKZ786547:TKZ786557 TUV786547:TUV786557 UER786547:UER786557 UON786547:UON786557 UYJ786547:UYJ786557 VIF786547:VIF786557 VSB786547:VSB786557 WBX786547:WBX786557 WLT786547:WLT786557 WVP786547:WVP786557 H852083:H852093 JD852083:JD852093 SZ852083:SZ852093 ACV852083:ACV852093 AMR852083:AMR852093 AWN852083:AWN852093 BGJ852083:BGJ852093 BQF852083:BQF852093 CAB852083:CAB852093 CJX852083:CJX852093 CTT852083:CTT852093 DDP852083:DDP852093 DNL852083:DNL852093 DXH852083:DXH852093 EHD852083:EHD852093 EQZ852083:EQZ852093 FAV852083:FAV852093 FKR852083:FKR852093 FUN852083:FUN852093 GEJ852083:GEJ852093 GOF852083:GOF852093 GYB852083:GYB852093 HHX852083:HHX852093 HRT852083:HRT852093 IBP852083:IBP852093 ILL852083:ILL852093 IVH852083:IVH852093 JFD852083:JFD852093 JOZ852083:JOZ852093 JYV852083:JYV852093 KIR852083:KIR852093 KSN852083:KSN852093 LCJ852083:LCJ852093 LMF852083:LMF852093 LWB852083:LWB852093 MFX852083:MFX852093 MPT852083:MPT852093 MZP852083:MZP852093 NJL852083:NJL852093 NTH852083:NTH852093 ODD852083:ODD852093 OMZ852083:OMZ852093 OWV852083:OWV852093 PGR852083:PGR852093 PQN852083:PQN852093 QAJ852083:QAJ852093 QKF852083:QKF852093 QUB852083:QUB852093 RDX852083:RDX852093 RNT852083:RNT852093 RXP852083:RXP852093 SHL852083:SHL852093 SRH852083:SRH852093 TBD852083:TBD852093 TKZ852083:TKZ852093 TUV852083:TUV852093 UER852083:UER852093 UON852083:UON852093 UYJ852083:UYJ852093 VIF852083:VIF852093 VSB852083:VSB852093 WBX852083:WBX852093 WLT852083:WLT852093 WVP852083:WVP852093 H917619:H917629 JD917619:JD917629 SZ917619:SZ917629 ACV917619:ACV917629 AMR917619:AMR917629 AWN917619:AWN917629 BGJ917619:BGJ917629 BQF917619:BQF917629 CAB917619:CAB917629 CJX917619:CJX917629 CTT917619:CTT917629 DDP917619:DDP917629 DNL917619:DNL917629 DXH917619:DXH917629 EHD917619:EHD917629 EQZ917619:EQZ917629 FAV917619:FAV917629 FKR917619:FKR917629 FUN917619:FUN917629 GEJ917619:GEJ917629 GOF917619:GOF917629 GYB917619:GYB917629 HHX917619:HHX917629 HRT917619:HRT917629 IBP917619:IBP917629 ILL917619:ILL917629 IVH917619:IVH917629 JFD917619:JFD917629 JOZ917619:JOZ917629 JYV917619:JYV917629 KIR917619:KIR917629 KSN917619:KSN917629 LCJ917619:LCJ917629 LMF917619:LMF917629 LWB917619:LWB917629 MFX917619:MFX917629 MPT917619:MPT917629 MZP917619:MZP917629 NJL917619:NJL917629 NTH917619:NTH917629 ODD917619:ODD917629 OMZ917619:OMZ917629 OWV917619:OWV917629 PGR917619:PGR917629 PQN917619:PQN917629 QAJ917619:QAJ917629 QKF917619:QKF917629 QUB917619:QUB917629 RDX917619:RDX917629 RNT917619:RNT917629 RXP917619:RXP917629 SHL917619:SHL917629 SRH917619:SRH917629 TBD917619:TBD917629 TKZ917619:TKZ917629 TUV917619:TUV917629 UER917619:UER917629 UON917619:UON917629 UYJ917619:UYJ917629 VIF917619:VIF917629 VSB917619:VSB917629 WBX917619:WBX917629 WLT917619:WLT917629 WVP917619:WVP917629 H983155:H983165 JD983155:JD983165 SZ983155:SZ983165 ACV983155:ACV983165 AMR983155:AMR983165 AWN983155:AWN983165 BGJ983155:BGJ983165 BQF983155:BQF983165 CAB983155:CAB983165 CJX983155:CJX983165 CTT983155:CTT983165 DDP983155:DDP983165 DNL983155:DNL983165 DXH983155:DXH983165 EHD983155:EHD983165 EQZ983155:EQZ983165 FAV983155:FAV983165 FKR983155:FKR983165 FUN983155:FUN983165 GEJ983155:GEJ983165 GOF983155:GOF983165 GYB983155:GYB983165 HHX983155:HHX983165 HRT983155:HRT983165 IBP983155:IBP983165 ILL983155:ILL983165 IVH983155:IVH983165 JFD983155:JFD983165 JOZ983155:JOZ983165 JYV983155:JYV983165 KIR983155:KIR983165 KSN983155:KSN983165 LCJ983155:LCJ983165 LMF983155:LMF983165 LWB983155:LWB983165 MFX983155:MFX983165 MPT983155:MPT983165 MZP983155:MZP983165 NJL983155:NJL983165 NTH983155:NTH983165 ODD983155:ODD983165 OMZ983155:OMZ983165 OWV983155:OWV983165 PGR983155:PGR983165 PQN983155:PQN983165 QAJ983155:QAJ983165 QKF983155:QKF983165 QUB983155:QUB983165 RDX983155:RDX983165 RNT983155:RNT983165 RXP983155:RXP983165 SHL983155:SHL983165 SRH983155:SRH983165 TBD983155:TBD983165 TKZ983155:TKZ983165 TUV983155:TUV983165 UER983155:UER983165 UON983155:UON983165 UYJ983155:UYJ983165 VIF983155:VIF983165 VSB983155:VSB983165 WBX983155:WBX983165 WLT983155:WLT983165 WVP983155:WVP983165 K98:K106 JG98:JG106 TC98:TC106 ACY98:ACY106 AMU98:AMU106 AWQ98:AWQ106 BGM98:BGM106 BQI98:BQI106 CAE98:CAE106 CKA98:CKA106 CTW98:CTW106 DDS98:DDS106 DNO98:DNO106 DXK98:DXK106 EHG98:EHG106 ERC98:ERC106 FAY98:FAY106 FKU98:FKU106 FUQ98:FUQ106 GEM98:GEM106 GOI98:GOI106 GYE98:GYE106 HIA98:HIA106 HRW98:HRW106 IBS98:IBS106 ILO98:ILO106 IVK98:IVK106 JFG98:JFG106 JPC98:JPC106 JYY98:JYY106 KIU98:KIU106 KSQ98:KSQ106 LCM98:LCM106 LMI98:LMI106 LWE98:LWE106 MGA98:MGA106 MPW98:MPW106 MZS98:MZS106 NJO98:NJO106 NTK98:NTK106 ODG98:ODG106 ONC98:ONC106 OWY98:OWY106 PGU98:PGU106 PQQ98:PQQ106 QAM98:QAM106 QKI98:QKI106 QUE98:QUE106 REA98:REA106 RNW98:RNW106 RXS98:RXS106 SHO98:SHO106 SRK98:SRK106 TBG98:TBG106 TLC98:TLC106 TUY98:TUY106 UEU98:UEU106 UOQ98:UOQ106 UYM98:UYM106 VII98:VII106 VSE98:VSE106 WCA98:WCA106 WLW98:WLW106 WVS98:WVS106 K65634:K65642 JG65634:JG65642 TC65634:TC65642 ACY65634:ACY65642 AMU65634:AMU65642 AWQ65634:AWQ65642 BGM65634:BGM65642 BQI65634:BQI65642 CAE65634:CAE65642 CKA65634:CKA65642 CTW65634:CTW65642 DDS65634:DDS65642 DNO65634:DNO65642 DXK65634:DXK65642 EHG65634:EHG65642 ERC65634:ERC65642 FAY65634:FAY65642 FKU65634:FKU65642 FUQ65634:FUQ65642 GEM65634:GEM65642 GOI65634:GOI65642 GYE65634:GYE65642 HIA65634:HIA65642 HRW65634:HRW65642 IBS65634:IBS65642 ILO65634:ILO65642 IVK65634:IVK65642 JFG65634:JFG65642 JPC65634:JPC65642 JYY65634:JYY65642 KIU65634:KIU65642 KSQ65634:KSQ65642 LCM65634:LCM65642 LMI65634:LMI65642 LWE65634:LWE65642 MGA65634:MGA65642 MPW65634:MPW65642 MZS65634:MZS65642 NJO65634:NJO65642 NTK65634:NTK65642 ODG65634:ODG65642 ONC65634:ONC65642 OWY65634:OWY65642 PGU65634:PGU65642 PQQ65634:PQQ65642 QAM65634:QAM65642 QKI65634:QKI65642 QUE65634:QUE65642 REA65634:REA65642 RNW65634:RNW65642 RXS65634:RXS65642 SHO65634:SHO65642 SRK65634:SRK65642 TBG65634:TBG65642 TLC65634:TLC65642 TUY65634:TUY65642 UEU65634:UEU65642 UOQ65634:UOQ65642 UYM65634:UYM65642 VII65634:VII65642 VSE65634:VSE65642 WCA65634:WCA65642 WLW65634:WLW65642 WVS65634:WVS65642 K131170:K131178 JG131170:JG131178 TC131170:TC131178 ACY131170:ACY131178 AMU131170:AMU131178 AWQ131170:AWQ131178 BGM131170:BGM131178 BQI131170:BQI131178 CAE131170:CAE131178 CKA131170:CKA131178 CTW131170:CTW131178 DDS131170:DDS131178 DNO131170:DNO131178 DXK131170:DXK131178 EHG131170:EHG131178 ERC131170:ERC131178 FAY131170:FAY131178 FKU131170:FKU131178 FUQ131170:FUQ131178 GEM131170:GEM131178 GOI131170:GOI131178 GYE131170:GYE131178 HIA131170:HIA131178 HRW131170:HRW131178 IBS131170:IBS131178 ILO131170:ILO131178 IVK131170:IVK131178 JFG131170:JFG131178 JPC131170:JPC131178 JYY131170:JYY131178 KIU131170:KIU131178 KSQ131170:KSQ131178 LCM131170:LCM131178 LMI131170:LMI131178 LWE131170:LWE131178 MGA131170:MGA131178 MPW131170:MPW131178 MZS131170:MZS131178 NJO131170:NJO131178 NTK131170:NTK131178 ODG131170:ODG131178 ONC131170:ONC131178 OWY131170:OWY131178 PGU131170:PGU131178 PQQ131170:PQQ131178 QAM131170:QAM131178 QKI131170:QKI131178 QUE131170:QUE131178 REA131170:REA131178 RNW131170:RNW131178 RXS131170:RXS131178 SHO131170:SHO131178 SRK131170:SRK131178 TBG131170:TBG131178 TLC131170:TLC131178 TUY131170:TUY131178 UEU131170:UEU131178 UOQ131170:UOQ131178 UYM131170:UYM131178 VII131170:VII131178 VSE131170:VSE131178 WCA131170:WCA131178 WLW131170:WLW131178 WVS131170:WVS131178 K196706:K196714 JG196706:JG196714 TC196706:TC196714 ACY196706:ACY196714 AMU196706:AMU196714 AWQ196706:AWQ196714 BGM196706:BGM196714 BQI196706:BQI196714 CAE196706:CAE196714 CKA196706:CKA196714 CTW196706:CTW196714 DDS196706:DDS196714 DNO196706:DNO196714 DXK196706:DXK196714 EHG196706:EHG196714 ERC196706:ERC196714 FAY196706:FAY196714 FKU196706:FKU196714 FUQ196706:FUQ196714 GEM196706:GEM196714 GOI196706:GOI196714 GYE196706:GYE196714 HIA196706:HIA196714 HRW196706:HRW196714 IBS196706:IBS196714 ILO196706:ILO196714 IVK196706:IVK196714 JFG196706:JFG196714 JPC196706:JPC196714 JYY196706:JYY196714 KIU196706:KIU196714 KSQ196706:KSQ196714 LCM196706:LCM196714 LMI196706:LMI196714 LWE196706:LWE196714 MGA196706:MGA196714 MPW196706:MPW196714 MZS196706:MZS196714 NJO196706:NJO196714 NTK196706:NTK196714 ODG196706:ODG196714 ONC196706:ONC196714 OWY196706:OWY196714 PGU196706:PGU196714 PQQ196706:PQQ196714 QAM196706:QAM196714 QKI196706:QKI196714 QUE196706:QUE196714 REA196706:REA196714 RNW196706:RNW196714 RXS196706:RXS196714 SHO196706:SHO196714 SRK196706:SRK196714 TBG196706:TBG196714 TLC196706:TLC196714 TUY196706:TUY196714 UEU196706:UEU196714 UOQ196706:UOQ196714 UYM196706:UYM196714 VII196706:VII196714 VSE196706:VSE196714 WCA196706:WCA196714 WLW196706:WLW196714 WVS196706:WVS196714 K262242:K262250 JG262242:JG262250 TC262242:TC262250 ACY262242:ACY262250 AMU262242:AMU262250 AWQ262242:AWQ262250 BGM262242:BGM262250 BQI262242:BQI262250 CAE262242:CAE262250 CKA262242:CKA262250 CTW262242:CTW262250 DDS262242:DDS262250 DNO262242:DNO262250 DXK262242:DXK262250 EHG262242:EHG262250 ERC262242:ERC262250 FAY262242:FAY262250 FKU262242:FKU262250 FUQ262242:FUQ262250 GEM262242:GEM262250 GOI262242:GOI262250 GYE262242:GYE262250 HIA262242:HIA262250 HRW262242:HRW262250 IBS262242:IBS262250 ILO262242:ILO262250 IVK262242:IVK262250 JFG262242:JFG262250 JPC262242:JPC262250 JYY262242:JYY262250 KIU262242:KIU262250 KSQ262242:KSQ262250 LCM262242:LCM262250 LMI262242:LMI262250 LWE262242:LWE262250 MGA262242:MGA262250 MPW262242:MPW262250 MZS262242:MZS262250 NJO262242:NJO262250 NTK262242:NTK262250 ODG262242:ODG262250 ONC262242:ONC262250 OWY262242:OWY262250 PGU262242:PGU262250 PQQ262242:PQQ262250 QAM262242:QAM262250 QKI262242:QKI262250 QUE262242:QUE262250 REA262242:REA262250 RNW262242:RNW262250 RXS262242:RXS262250 SHO262242:SHO262250 SRK262242:SRK262250 TBG262242:TBG262250 TLC262242:TLC262250 TUY262242:TUY262250 UEU262242:UEU262250 UOQ262242:UOQ262250 UYM262242:UYM262250 VII262242:VII262250 VSE262242:VSE262250 WCA262242:WCA262250 WLW262242:WLW262250 WVS262242:WVS262250 K327778:K327786 JG327778:JG327786 TC327778:TC327786 ACY327778:ACY327786 AMU327778:AMU327786 AWQ327778:AWQ327786 BGM327778:BGM327786 BQI327778:BQI327786 CAE327778:CAE327786 CKA327778:CKA327786 CTW327778:CTW327786 DDS327778:DDS327786 DNO327778:DNO327786 DXK327778:DXK327786 EHG327778:EHG327786 ERC327778:ERC327786 FAY327778:FAY327786 FKU327778:FKU327786 FUQ327778:FUQ327786 GEM327778:GEM327786 GOI327778:GOI327786 GYE327778:GYE327786 HIA327778:HIA327786 HRW327778:HRW327786 IBS327778:IBS327786 ILO327778:ILO327786 IVK327778:IVK327786 JFG327778:JFG327786 JPC327778:JPC327786 JYY327778:JYY327786 KIU327778:KIU327786 KSQ327778:KSQ327786 LCM327778:LCM327786 LMI327778:LMI327786 LWE327778:LWE327786 MGA327778:MGA327786 MPW327778:MPW327786 MZS327778:MZS327786 NJO327778:NJO327786 NTK327778:NTK327786 ODG327778:ODG327786 ONC327778:ONC327786 OWY327778:OWY327786 PGU327778:PGU327786 PQQ327778:PQQ327786 QAM327778:QAM327786 QKI327778:QKI327786 QUE327778:QUE327786 REA327778:REA327786 RNW327778:RNW327786 RXS327778:RXS327786 SHO327778:SHO327786 SRK327778:SRK327786 TBG327778:TBG327786 TLC327778:TLC327786 TUY327778:TUY327786 UEU327778:UEU327786 UOQ327778:UOQ327786 UYM327778:UYM327786 VII327778:VII327786 VSE327778:VSE327786 WCA327778:WCA327786 WLW327778:WLW327786 WVS327778:WVS327786 K393314:K393322 JG393314:JG393322 TC393314:TC393322 ACY393314:ACY393322 AMU393314:AMU393322 AWQ393314:AWQ393322 BGM393314:BGM393322 BQI393314:BQI393322 CAE393314:CAE393322 CKA393314:CKA393322 CTW393314:CTW393322 DDS393314:DDS393322 DNO393314:DNO393322 DXK393314:DXK393322 EHG393314:EHG393322 ERC393314:ERC393322 FAY393314:FAY393322 FKU393314:FKU393322 FUQ393314:FUQ393322 GEM393314:GEM393322 GOI393314:GOI393322 GYE393314:GYE393322 HIA393314:HIA393322 HRW393314:HRW393322 IBS393314:IBS393322 ILO393314:ILO393322 IVK393314:IVK393322 JFG393314:JFG393322 JPC393314:JPC393322 JYY393314:JYY393322 KIU393314:KIU393322 KSQ393314:KSQ393322 LCM393314:LCM393322 LMI393314:LMI393322 LWE393314:LWE393322 MGA393314:MGA393322 MPW393314:MPW393322 MZS393314:MZS393322 NJO393314:NJO393322 NTK393314:NTK393322 ODG393314:ODG393322 ONC393314:ONC393322 OWY393314:OWY393322 PGU393314:PGU393322 PQQ393314:PQQ393322 QAM393314:QAM393322 QKI393314:QKI393322 QUE393314:QUE393322 REA393314:REA393322 RNW393314:RNW393322 RXS393314:RXS393322 SHO393314:SHO393322 SRK393314:SRK393322 TBG393314:TBG393322 TLC393314:TLC393322 TUY393314:TUY393322 UEU393314:UEU393322 UOQ393314:UOQ393322 UYM393314:UYM393322 VII393314:VII393322 VSE393314:VSE393322 WCA393314:WCA393322 WLW393314:WLW393322 WVS393314:WVS393322 K458850:K458858 JG458850:JG458858 TC458850:TC458858 ACY458850:ACY458858 AMU458850:AMU458858 AWQ458850:AWQ458858 BGM458850:BGM458858 BQI458850:BQI458858 CAE458850:CAE458858 CKA458850:CKA458858 CTW458850:CTW458858 DDS458850:DDS458858 DNO458850:DNO458858 DXK458850:DXK458858 EHG458850:EHG458858 ERC458850:ERC458858 FAY458850:FAY458858 FKU458850:FKU458858 FUQ458850:FUQ458858 GEM458850:GEM458858 GOI458850:GOI458858 GYE458850:GYE458858 HIA458850:HIA458858 HRW458850:HRW458858 IBS458850:IBS458858 ILO458850:ILO458858 IVK458850:IVK458858 JFG458850:JFG458858 JPC458850:JPC458858 JYY458850:JYY458858 KIU458850:KIU458858 KSQ458850:KSQ458858 LCM458850:LCM458858 LMI458850:LMI458858 LWE458850:LWE458858 MGA458850:MGA458858 MPW458850:MPW458858 MZS458850:MZS458858 NJO458850:NJO458858 NTK458850:NTK458858 ODG458850:ODG458858 ONC458850:ONC458858 OWY458850:OWY458858 PGU458850:PGU458858 PQQ458850:PQQ458858 QAM458850:QAM458858 QKI458850:QKI458858 QUE458850:QUE458858 REA458850:REA458858 RNW458850:RNW458858 RXS458850:RXS458858 SHO458850:SHO458858 SRK458850:SRK458858 TBG458850:TBG458858 TLC458850:TLC458858 TUY458850:TUY458858 UEU458850:UEU458858 UOQ458850:UOQ458858 UYM458850:UYM458858 VII458850:VII458858 VSE458850:VSE458858 WCA458850:WCA458858 WLW458850:WLW458858 WVS458850:WVS458858 K524386:K524394 JG524386:JG524394 TC524386:TC524394 ACY524386:ACY524394 AMU524386:AMU524394 AWQ524386:AWQ524394 BGM524386:BGM524394 BQI524386:BQI524394 CAE524386:CAE524394 CKA524386:CKA524394 CTW524386:CTW524394 DDS524386:DDS524394 DNO524386:DNO524394 DXK524386:DXK524394 EHG524386:EHG524394 ERC524386:ERC524394 FAY524386:FAY524394 FKU524386:FKU524394 FUQ524386:FUQ524394 GEM524386:GEM524394 GOI524386:GOI524394 GYE524386:GYE524394 HIA524386:HIA524394 HRW524386:HRW524394 IBS524386:IBS524394 ILO524386:ILO524394 IVK524386:IVK524394 JFG524386:JFG524394 JPC524386:JPC524394 JYY524386:JYY524394 KIU524386:KIU524394 KSQ524386:KSQ524394 LCM524386:LCM524394 LMI524386:LMI524394 LWE524386:LWE524394 MGA524386:MGA524394 MPW524386:MPW524394 MZS524386:MZS524394 NJO524386:NJO524394 NTK524386:NTK524394 ODG524386:ODG524394 ONC524386:ONC524394 OWY524386:OWY524394 PGU524386:PGU524394 PQQ524386:PQQ524394 QAM524386:QAM524394 QKI524386:QKI524394 QUE524386:QUE524394 REA524386:REA524394 RNW524386:RNW524394 RXS524386:RXS524394 SHO524386:SHO524394 SRK524386:SRK524394 TBG524386:TBG524394 TLC524386:TLC524394 TUY524386:TUY524394 UEU524386:UEU524394 UOQ524386:UOQ524394 UYM524386:UYM524394 VII524386:VII524394 VSE524386:VSE524394 WCA524386:WCA524394 WLW524386:WLW524394 WVS524386:WVS524394 K589922:K589930 JG589922:JG589930 TC589922:TC589930 ACY589922:ACY589930 AMU589922:AMU589930 AWQ589922:AWQ589930 BGM589922:BGM589930 BQI589922:BQI589930 CAE589922:CAE589930 CKA589922:CKA589930 CTW589922:CTW589930 DDS589922:DDS589930 DNO589922:DNO589930 DXK589922:DXK589930 EHG589922:EHG589930 ERC589922:ERC589930 FAY589922:FAY589930 FKU589922:FKU589930 FUQ589922:FUQ589930 GEM589922:GEM589930 GOI589922:GOI589930 GYE589922:GYE589930 HIA589922:HIA589930 HRW589922:HRW589930 IBS589922:IBS589930 ILO589922:ILO589930 IVK589922:IVK589930 JFG589922:JFG589930 JPC589922:JPC589930 JYY589922:JYY589930 KIU589922:KIU589930 KSQ589922:KSQ589930 LCM589922:LCM589930 LMI589922:LMI589930 LWE589922:LWE589930 MGA589922:MGA589930 MPW589922:MPW589930 MZS589922:MZS589930 NJO589922:NJO589930 NTK589922:NTK589930 ODG589922:ODG589930 ONC589922:ONC589930 OWY589922:OWY589930 PGU589922:PGU589930 PQQ589922:PQQ589930 QAM589922:QAM589930 QKI589922:QKI589930 QUE589922:QUE589930 REA589922:REA589930 RNW589922:RNW589930 RXS589922:RXS589930 SHO589922:SHO589930 SRK589922:SRK589930 TBG589922:TBG589930 TLC589922:TLC589930 TUY589922:TUY589930 UEU589922:UEU589930 UOQ589922:UOQ589930 UYM589922:UYM589930 VII589922:VII589930 VSE589922:VSE589930 WCA589922:WCA589930 WLW589922:WLW589930 WVS589922:WVS589930 K655458:K655466 JG655458:JG655466 TC655458:TC655466 ACY655458:ACY655466 AMU655458:AMU655466 AWQ655458:AWQ655466 BGM655458:BGM655466 BQI655458:BQI655466 CAE655458:CAE655466 CKA655458:CKA655466 CTW655458:CTW655466 DDS655458:DDS655466 DNO655458:DNO655466 DXK655458:DXK655466 EHG655458:EHG655466 ERC655458:ERC655466 FAY655458:FAY655466 FKU655458:FKU655466 FUQ655458:FUQ655466 GEM655458:GEM655466 GOI655458:GOI655466 GYE655458:GYE655466 HIA655458:HIA655466 HRW655458:HRW655466 IBS655458:IBS655466 ILO655458:ILO655466 IVK655458:IVK655466 JFG655458:JFG655466 JPC655458:JPC655466 JYY655458:JYY655466 KIU655458:KIU655466 KSQ655458:KSQ655466 LCM655458:LCM655466 LMI655458:LMI655466 LWE655458:LWE655466 MGA655458:MGA655466 MPW655458:MPW655466 MZS655458:MZS655466 NJO655458:NJO655466 NTK655458:NTK655466 ODG655458:ODG655466 ONC655458:ONC655466 OWY655458:OWY655466 PGU655458:PGU655466 PQQ655458:PQQ655466 QAM655458:QAM655466 QKI655458:QKI655466 QUE655458:QUE655466 REA655458:REA655466 RNW655458:RNW655466 RXS655458:RXS655466 SHO655458:SHO655466 SRK655458:SRK655466 TBG655458:TBG655466 TLC655458:TLC655466 TUY655458:TUY655466 UEU655458:UEU655466 UOQ655458:UOQ655466 UYM655458:UYM655466 VII655458:VII655466 VSE655458:VSE655466 WCA655458:WCA655466 WLW655458:WLW655466 WVS655458:WVS655466 K720994:K721002 JG720994:JG721002 TC720994:TC721002 ACY720994:ACY721002 AMU720994:AMU721002 AWQ720994:AWQ721002 BGM720994:BGM721002 BQI720994:BQI721002 CAE720994:CAE721002 CKA720994:CKA721002 CTW720994:CTW721002 DDS720994:DDS721002 DNO720994:DNO721002 DXK720994:DXK721002 EHG720994:EHG721002 ERC720994:ERC721002 FAY720994:FAY721002 FKU720994:FKU721002 FUQ720994:FUQ721002 GEM720994:GEM721002 GOI720994:GOI721002 GYE720994:GYE721002 HIA720994:HIA721002 HRW720994:HRW721002 IBS720994:IBS721002 ILO720994:ILO721002 IVK720994:IVK721002 JFG720994:JFG721002 JPC720994:JPC721002 JYY720994:JYY721002 KIU720994:KIU721002 KSQ720994:KSQ721002 LCM720994:LCM721002 LMI720994:LMI721002 LWE720994:LWE721002 MGA720994:MGA721002 MPW720994:MPW721002 MZS720994:MZS721002 NJO720994:NJO721002 NTK720994:NTK721002 ODG720994:ODG721002 ONC720994:ONC721002 OWY720994:OWY721002 PGU720994:PGU721002 PQQ720994:PQQ721002 QAM720994:QAM721002 QKI720994:QKI721002 QUE720994:QUE721002 REA720994:REA721002 RNW720994:RNW721002 RXS720994:RXS721002 SHO720994:SHO721002 SRK720994:SRK721002 TBG720994:TBG721002 TLC720994:TLC721002 TUY720994:TUY721002 UEU720994:UEU721002 UOQ720994:UOQ721002 UYM720994:UYM721002 VII720994:VII721002 VSE720994:VSE721002 WCA720994:WCA721002 WLW720994:WLW721002 WVS720994:WVS721002 K786530:K786538 JG786530:JG786538 TC786530:TC786538 ACY786530:ACY786538 AMU786530:AMU786538 AWQ786530:AWQ786538 BGM786530:BGM786538 BQI786530:BQI786538 CAE786530:CAE786538 CKA786530:CKA786538 CTW786530:CTW786538 DDS786530:DDS786538 DNO786530:DNO786538 DXK786530:DXK786538 EHG786530:EHG786538 ERC786530:ERC786538 FAY786530:FAY786538 FKU786530:FKU786538 FUQ786530:FUQ786538 GEM786530:GEM786538 GOI786530:GOI786538 GYE786530:GYE786538 HIA786530:HIA786538 HRW786530:HRW786538 IBS786530:IBS786538 ILO786530:ILO786538 IVK786530:IVK786538 JFG786530:JFG786538 JPC786530:JPC786538 JYY786530:JYY786538 KIU786530:KIU786538 KSQ786530:KSQ786538 LCM786530:LCM786538 LMI786530:LMI786538 LWE786530:LWE786538 MGA786530:MGA786538 MPW786530:MPW786538 MZS786530:MZS786538 NJO786530:NJO786538 NTK786530:NTK786538 ODG786530:ODG786538 ONC786530:ONC786538 OWY786530:OWY786538 PGU786530:PGU786538 PQQ786530:PQQ786538 QAM786530:QAM786538 QKI786530:QKI786538 QUE786530:QUE786538 REA786530:REA786538 RNW786530:RNW786538 RXS786530:RXS786538 SHO786530:SHO786538 SRK786530:SRK786538 TBG786530:TBG786538 TLC786530:TLC786538 TUY786530:TUY786538 UEU786530:UEU786538 UOQ786530:UOQ786538 UYM786530:UYM786538 VII786530:VII786538 VSE786530:VSE786538 WCA786530:WCA786538 WLW786530:WLW786538 WVS786530:WVS786538 K852066:K852074 JG852066:JG852074 TC852066:TC852074 ACY852066:ACY852074 AMU852066:AMU852074 AWQ852066:AWQ852074 BGM852066:BGM852074 BQI852066:BQI852074 CAE852066:CAE852074 CKA852066:CKA852074 CTW852066:CTW852074 DDS852066:DDS852074 DNO852066:DNO852074 DXK852066:DXK852074 EHG852066:EHG852074 ERC852066:ERC852074 FAY852066:FAY852074 FKU852066:FKU852074 FUQ852066:FUQ852074 GEM852066:GEM852074 GOI852066:GOI852074 GYE852066:GYE852074 HIA852066:HIA852074 HRW852066:HRW852074 IBS852066:IBS852074 ILO852066:ILO852074 IVK852066:IVK852074 JFG852066:JFG852074 JPC852066:JPC852074 JYY852066:JYY852074 KIU852066:KIU852074 KSQ852066:KSQ852074 LCM852066:LCM852074 LMI852066:LMI852074 LWE852066:LWE852074 MGA852066:MGA852074 MPW852066:MPW852074 MZS852066:MZS852074 NJO852066:NJO852074 NTK852066:NTK852074 ODG852066:ODG852074 ONC852066:ONC852074 OWY852066:OWY852074 PGU852066:PGU852074 PQQ852066:PQQ852074 QAM852066:QAM852074 QKI852066:QKI852074 QUE852066:QUE852074 REA852066:REA852074 RNW852066:RNW852074 RXS852066:RXS852074 SHO852066:SHO852074 SRK852066:SRK852074 TBG852066:TBG852074 TLC852066:TLC852074 TUY852066:TUY852074 UEU852066:UEU852074 UOQ852066:UOQ852074 UYM852066:UYM852074 VII852066:VII852074 VSE852066:VSE852074 WCA852066:WCA852074 WLW852066:WLW852074 WVS852066:WVS852074 K917602:K917610 JG917602:JG917610 TC917602:TC917610 ACY917602:ACY917610 AMU917602:AMU917610 AWQ917602:AWQ917610 BGM917602:BGM917610 BQI917602:BQI917610 CAE917602:CAE917610 CKA917602:CKA917610 CTW917602:CTW917610 DDS917602:DDS917610 DNO917602:DNO917610 DXK917602:DXK917610 EHG917602:EHG917610 ERC917602:ERC917610 FAY917602:FAY917610 FKU917602:FKU917610 FUQ917602:FUQ917610 GEM917602:GEM917610 GOI917602:GOI917610 GYE917602:GYE917610 HIA917602:HIA917610 HRW917602:HRW917610 IBS917602:IBS917610 ILO917602:ILO917610 IVK917602:IVK917610 JFG917602:JFG917610 JPC917602:JPC917610 JYY917602:JYY917610 KIU917602:KIU917610 KSQ917602:KSQ917610 LCM917602:LCM917610 LMI917602:LMI917610 LWE917602:LWE917610 MGA917602:MGA917610 MPW917602:MPW917610 MZS917602:MZS917610 NJO917602:NJO917610 NTK917602:NTK917610 ODG917602:ODG917610 ONC917602:ONC917610 OWY917602:OWY917610 PGU917602:PGU917610 PQQ917602:PQQ917610 QAM917602:QAM917610 QKI917602:QKI917610 QUE917602:QUE917610 REA917602:REA917610 RNW917602:RNW917610 RXS917602:RXS917610 SHO917602:SHO917610 SRK917602:SRK917610 TBG917602:TBG917610 TLC917602:TLC917610 TUY917602:TUY917610 UEU917602:UEU917610 UOQ917602:UOQ917610 UYM917602:UYM917610 VII917602:VII917610 VSE917602:VSE917610 WCA917602:WCA917610 WLW917602:WLW917610 WVS917602:WVS917610 K983138:K983146 JG983138:JG983146 TC983138:TC983146 ACY983138:ACY983146 AMU983138:AMU983146 AWQ983138:AWQ983146 BGM983138:BGM983146 BQI983138:BQI983146 CAE983138:CAE983146 CKA983138:CKA983146 CTW983138:CTW983146 DDS983138:DDS983146 DNO983138:DNO983146 DXK983138:DXK983146 EHG983138:EHG983146 ERC983138:ERC983146 FAY983138:FAY983146 FKU983138:FKU983146 FUQ983138:FUQ983146 GEM983138:GEM983146 GOI983138:GOI983146 GYE983138:GYE983146 HIA983138:HIA983146 HRW983138:HRW983146 IBS983138:IBS983146 ILO983138:ILO983146 IVK983138:IVK983146 JFG983138:JFG983146 JPC983138:JPC983146 JYY983138:JYY983146 KIU983138:KIU983146 KSQ983138:KSQ983146 LCM983138:LCM983146 LMI983138:LMI983146 LWE983138:LWE983146 MGA983138:MGA983146 MPW983138:MPW983146 MZS983138:MZS983146 NJO983138:NJO983146 NTK983138:NTK983146 ODG983138:ODG983146 ONC983138:ONC983146 OWY983138:OWY983146 PGU983138:PGU983146 PQQ983138:PQQ983146 QAM983138:QAM983146 QKI983138:QKI983146 QUE983138:QUE983146 REA983138:REA983146 RNW983138:RNW983146 RXS983138:RXS983146 SHO983138:SHO983146 SRK983138:SRK983146 TBG983138:TBG983146 TLC983138:TLC983146 TUY983138:TUY983146 UEU983138:UEU983146 UOQ983138:UOQ983146 UYM983138:UYM983146 VII983138:VII983146 VSE983138:VSE983146 WCA983138:WCA983146 WLW983138:WLW983146 WVS983138:WVS983146 K108:K113 JG108:JG113 TC108:TC113 ACY108:ACY113 AMU108:AMU113 AWQ108:AWQ113 BGM108:BGM113 BQI108:BQI113 CAE108:CAE113 CKA108:CKA113 CTW108:CTW113 DDS108:DDS113 DNO108:DNO113 DXK108:DXK113 EHG108:EHG113 ERC108:ERC113 FAY108:FAY113 FKU108:FKU113 FUQ108:FUQ113 GEM108:GEM113 GOI108:GOI113 GYE108:GYE113 HIA108:HIA113 HRW108:HRW113 IBS108:IBS113 ILO108:ILO113 IVK108:IVK113 JFG108:JFG113 JPC108:JPC113 JYY108:JYY113 KIU108:KIU113 KSQ108:KSQ113 LCM108:LCM113 LMI108:LMI113 LWE108:LWE113 MGA108:MGA113 MPW108:MPW113 MZS108:MZS113 NJO108:NJO113 NTK108:NTK113 ODG108:ODG113 ONC108:ONC113 OWY108:OWY113 PGU108:PGU113 PQQ108:PQQ113 QAM108:QAM113 QKI108:QKI113 QUE108:QUE113 REA108:REA113 RNW108:RNW113 RXS108:RXS113 SHO108:SHO113 SRK108:SRK113 TBG108:TBG113 TLC108:TLC113 TUY108:TUY113 UEU108:UEU113 UOQ108:UOQ113 UYM108:UYM113 VII108:VII113 VSE108:VSE113 WCA108:WCA113 WLW108:WLW113 WVS108:WVS113 K65644:K65649 JG65644:JG65649 TC65644:TC65649 ACY65644:ACY65649 AMU65644:AMU65649 AWQ65644:AWQ65649 BGM65644:BGM65649 BQI65644:BQI65649 CAE65644:CAE65649 CKA65644:CKA65649 CTW65644:CTW65649 DDS65644:DDS65649 DNO65644:DNO65649 DXK65644:DXK65649 EHG65644:EHG65649 ERC65644:ERC65649 FAY65644:FAY65649 FKU65644:FKU65649 FUQ65644:FUQ65649 GEM65644:GEM65649 GOI65644:GOI65649 GYE65644:GYE65649 HIA65644:HIA65649 HRW65644:HRW65649 IBS65644:IBS65649 ILO65644:ILO65649 IVK65644:IVK65649 JFG65644:JFG65649 JPC65644:JPC65649 JYY65644:JYY65649 KIU65644:KIU65649 KSQ65644:KSQ65649 LCM65644:LCM65649 LMI65644:LMI65649 LWE65644:LWE65649 MGA65644:MGA65649 MPW65644:MPW65649 MZS65644:MZS65649 NJO65644:NJO65649 NTK65644:NTK65649 ODG65644:ODG65649 ONC65644:ONC65649 OWY65644:OWY65649 PGU65644:PGU65649 PQQ65644:PQQ65649 QAM65644:QAM65649 QKI65644:QKI65649 QUE65644:QUE65649 REA65644:REA65649 RNW65644:RNW65649 RXS65644:RXS65649 SHO65644:SHO65649 SRK65644:SRK65649 TBG65644:TBG65649 TLC65644:TLC65649 TUY65644:TUY65649 UEU65644:UEU65649 UOQ65644:UOQ65649 UYM65644:UYM65649 VII65644:VII65649 VSE65644:VSE65649 WCA65644:WCA65649 WLW65644:WLW65649 WVS65644:WVS65649 K131180:K131185 JG131180:JG131185 TC131180:TC131185 ACY131180:ACY131185 AMU131180:AMU131185 AWQ131180:AWQ131185 BGM131180:BGM131185 BQI131180:BQI131185 CAE131180:CAE131185 CKA131180:CKA131185 CTW131180:CTW131185 DDS131180:DDS131185 DNO131180:DNO131185 DXK131180:DXK131185 EHG131180:EHG131185 ERC131180:ERC131185 FAY131180:FAY131185 FKU131180:FKU131185 FUQ131180:FUQ131185 GEM131180:GEM131185 GOI131180:GOI131185 GYE131180:GYE131185 HIA131180:HIA131185 HRW131180:HRW131185 IBS131180:IBS131185 ILO131180:ILO131185 IVK131180:IVK131185 JFG131180:JFG131185 JPC131180:JPC131185 JYY131180:JYY131185 KIU131180:KIU131185 KSQ131180:KSQ131185 LCM131180:LCM131185 LMI131180:LMI131185 LWE131180:LWE131185 MGA131180:MGA131185 MPW131180:MPW131185 MZS131180:MZS131185 NJO131180:NJO131185 NTK131180:NTK131185 ODG131180:ODG131185 ONC131180:ONC131185 OWY131180:OWY131185 PGU131180:PGU131185 PQQ131180:PQQ131185 QAM131180:QAM131185 QKI131180:QKI131185 QUE131180:QUE131185 REA131180:REA131185 RNW131180:RNW131185 RXS131180:RXS131185 SHO131180:SHO131185 SRK131180:SRK131185 TBG131180:TBG131185 TLC131180:TLC131185 TUY131180:TUY131185 UEU131180:UEU131185 UOQ131180:UOQ131185 UYM131180:UYM131185 VII131180:VII131185 VSE131180:VSE131185 WCA131180:WCA131185 WLW131180:WLW131185 WVS131180:WVS131185 K196716:K196721 JG196716:JG196721 TC196716:TC196721 ACY196716:ACY196721 AMU196716:AMU196721 AWQ196716:AWQ196721 BGM196716:BGM196721 BQI196716:BQI196721 CAE196716:CAE196721 CKA196716:CKA196721 CTW196716:CTW196721 DDS196716:DDS196721 DNO196716:DNO196721 DXK196716:DXK196721 EHG196716:EHG196721 ERC196716:ERC196721 FAY196716:FAY196721 FKU196716:FKU196721 FUQ196716:FUQ196721 GEM196716:GEM196721 GOI196716:GOI196721 GYE196716:GYE196721 HIA196716:HIA196721 HRW196716:HRW196721 IBS196716:IBS196721 ILO196716:ILO196721 IVK196716:IVK196721 JFG196716:JFG196721 JPC196716:JPC196721 JYY196716:JYY196721 KIU196716:KIU196721 KSQ196716:KSQ196721 LCM196716:LCM196721 LMI196716:LMI196721 LWE196716:LWE196721 MGA196716:MGA196721 MPW196716:MPW196721 MZS196716:MZS196721 NJO196716:NJO196721 NTK196716:NTK196721 ODG196716:ODG196721 ONC196716:ONC196721 OWY196716:OWY196721 PGU196716:PGU196721 PQQ196716:PQQ196721 QAM196716:QAM196721 QKI196716:QKI196721 QUE196716:QUE196721 REA196716:REA196721 RNW196716:RNW196721 RXS196716:RXS196721 SHO196716:SHO196721 SRK196716:SRK196721 TBG196716:TBG196721 TLC196716:TLC196721 TUY196716:TUY196721 UEU196716:UEU196721 UOQ196716:UOQ196721 UYM196716:UYM196721 VII196716:VII196721 VSE196716:VSE196721 WCA196716:WCA196721 WLW196716:WLW196721 WVS196716:WVS196721 K262252:K262257 JG262252:JG262257 TC262252:TC262257 ACY262252:ACY262257 AMU262252:AMU262257 AWQ262252:AWQ262257 BGM262252:BGM262257 BQI262252:BQI262257 CAE262252:CAE262257 CKA262252:CKA262257 CTW262252:CTW262257 DDS262252:DDS262257 DNO262252:DNO262257 DXK262252:DXK262257 EHG262252:EHG262257 ERC262252:ERC262257 FAY262252:FAY262257 FKU262252:FKU262257 FUQ262252:FUQ262257 GEM262252:GEM262257 GOI262252:GOI262257 GYE262252:GYE262257 HIA262252:HIA262257 HRW262252:HRW262257 IBS262252:IBS262257 ILO262252:ILO262257 IVK262252:IVK262257 JFG262252:JFG262257 JPC262252:JPC262257 JYY262252:JYY262257 KIU262252:KIU262257 KSQ262252:KSQ262257 LCM262252:LCM262257 LMI262252:LMI262257 LWE262252:LWE262257 MGA262252:MGA262257 MPW262252:MPW262257 MZS262252:MZS262257 NJO262252:NJO262257 NTK262252:NTK262257 ODG262252:ODG262257 ONC262252:ONC262257 OWY262252:OWY262257 PGU262252:PGU262257 PQQ262252:PQQ262257 QAM262252:QAM262257 QKI262252:QKI262257 QUE262252:QUE262257 REA262252:REA262257 RNW262252:RNW262257 RXS262252:RXS262257 SHO262252:SHO262257 SRK262252:SRK262257 TBG262252:TBG262257 TLC262252:TLC262257 TUY262252:TUY262257 UEU262252:UEU262257 UOQ262252:UOQ262257 UYM262252:UYM262257 VII262252:VII262257 VSE262252:VSE262257 WCA262252:WCA262257 WLW262252:WLW262257 WVS262252:WVS262257 K327788:K327793 JG327788:JG327793 TC327788:TC327793 ACY327788:ACY327793 AMU327788:AMU327793 AWQ327788:AWQ327793 BGM327788:BGM327793 BQI327788:BQI327793 CAE327788:CAE327793 CKA327788:CKA327793 CTW327788:CTW327793 DDS327788:DDS327793 DNO327788:DNO327793 DXK327788:DXK327793 EHG327788:EHG327793 ERC327788:ERC327793 FAY327788:FAY327793 FKU327788:FKU327793 FUQ327788:FUQ327793 GEM327788:GEM327793 GOI327788:GOI327793 GYE327788:GYE327793 HIA327788:HIA327793 HRW327788:HRW327793 IBS327788:IBS327793 ILO327788:ILO327793 IVK327788:IVK327793 JFG327788:JFG327793 JPC327788:JPC327793 JYY327788:JYY327793 KIU327788:KIU327793 KSQ327788:KSQ327793 LCM327788:LCM327793 LMI327788:LMI327793 LWE327788:LWE327793 MGA327788:MGA327793 MPW327788:MPW327793 MZS327788:MZS327793 NJO327788:NJO327793 NTK327788:NTK327793 ODG327788:ODG327793 ONC327788:ONC327793 OWY327788:OWY327793 PGU327788:PGU327793 PQQ327788:PQQ327793 QAM327788:QAM327793 QKI327788:QKI327793 QUE327788:QUE327793 REA327788:REA327793 RNW327788:RNW327793 RXS327788:RXS327793 SHO327788:SHO327793 SRK327788:SRK327793 TBG327788:TBG327793 TLC327788:TLC327793 TUY327788:TUY327793 UEU327788:UEU327793 UOQ327788:UOQ327793 UYM327788:UYM327793 VII327788:VII327793 VSE327788:VSE327793 WCA327788:WCA327793 WLW327788:WLW327793 WVS327788:WVS327793 K393324:K393329 JG393324:JG393329 TC393324:TC393329 ACY393324:ACY393329 AMU393324:AMU393329 AWQ393324:AWQ393329 BGM393324:BGM393329 BQI393324:BQI393329 CAE393324:CAE393329 CKA393324:CKA393329 CTW393324:CTW393329 DDS393324:DDS393329 DNO393324:DNO393329 DXK393324:DXK393329 EHG393324:EHG393329 ERC393324:ERC393329 FAY393324:FAY393329 FKU393324:FKU393329 FUQ393324:FUQ393329 GEM393324:GEM393329 GOI393324:GOI393329 GYE393324:GYE393329 HIA393324:HIA393329 HRW393324:HRW393329 IBS393324:IBS393329 ILO393324:ILO393329 IVK393324:IVK393329 JFG393324:JFG393329 JPC393324:JPC393329 JYY393324:JYY393329 KIU393324:KIU393329 KSQ393324:KSQ393329 LCM393324:LCM393329 LMI393324:LMI393329 LWE393324:LWE393329 MGA393324:MGA393329 MPW393324:MPW393329 MZS393324:MZS393329 NJO393324:NJO393329 NTK393324:NTK393329 ODG393324:ODG393329 ONC393324:ONC393329 OWY393324:OWY393329 PGU393324:PGU393329 PQQ393324:PQQ393329 QAM393324:QAM393329 QKI393324:QKI393329 QUE393324:QUE393329 REA393324:REA393329 RNW393324:RNW393329 RXS393324:RXS393329 SHO393324:SHO393329 SRK393324:SRK393329 TBG393324:TBG393329 TLC393324:TLC393329 TUY393324:TUY393329 UEU393324:UEU393329 UOQ393324:UOQ393329 UYM393324:UYM393329 VII393324:VII393329 VSE393324:VSE393329 WCA393324:WCA393329 WLW393324:WLW393329 WVS393324:WVS393329 K458860:K458865 JG458860:JG458865 TC458860:TC458865 ACY458860:ACY458865 AMU458860:AMU458865 AWQ458860:AWQ458865 BGM458860:BGM458865 BQI458860:BQI458865 CAE458860:CAE458865 CKA458860:CKA458865 CTW458860:CTW458865 DDS458860:DDS458865 DNO458860:DNO458865 DXK458860:DXK458865 EHG458860:EHG458865 ERC458860:ERC458865 FAY458860:FAY458865 FKU458860:FKU458865 FUQ458860:FUQ458865 GEM458860:GEM458865 GOI458860:GOI458865 GYE458860:GYE458865 HIA458860:HIA458865 HRW458860:HRW458865 IBS458860:IBS458865 ILO458860:ILO458865 IVK458860:IVK458865 JFG458860:JFG458865 JPC458860:JPC458865 JYY458860:JYY458865 KIU458860:KIU458865 KSQ458860:KSQ458865 LCM458860:LCM458865 LMI458860:LMI458865 LWE458860:LWE458865 MGA458860:MGA458865 MPW458860:MPW458865 MZS458860:MZS458865 NJO458860:NJO458865 NTK458860:NTK458865 ODG458860:ODG458865 ONC458860:ONC458865 OWY458860:OWY458865 PGU458860:PGU458865 PQQ458860:PQQ458865 QAM458860:QAM458865 QKI458860:QKI458865 QUE458860:QUE458865 REA458860:REA458865 RNW458860:RNW458865 RXS458860:RXS458865 SHO458860:SHO458865 SRK458860:SRK458865 TBG458860:TBG458865 TLC458860:TLC458865 TUY458860:TUY458865 UEU458860:UEU458865 UOQ458860:UOQ458865 UYM458860:UYM458865 VII458860:VII458865 VSE458860:VSE458865 WCA458860:WCA458865 WLW458860:WLW458865 WVS458860:WVS458865 K524396:K524401 JG524396:JG524401 TC524396:TC524401 ACY524396:ACY524401 AMU524396:AMU524401 AWQ524396:AWQ524401 BGM524396:BGM524401 BQI524396:BQI524401 CAE524396:CAE524401 CKA524396:CKA524401 CTW524396:CTW524401 DDS524396:DDS524401 DNO524396:DNO524401 DXK524396:DXK524401 EHG524396:EHG524401 ERC524396:ERC524401 FAY524396:FAY524401 FKU524396:FKU524401 FUQ524396:FUQ524401 GEM524396:GEM524401 GOI524396:GOI524401 GYE524396:GYE524401 HIA524396:HIA524401 HRW524396:HRW524401 IBS524396:IBS524401 ILO524396:ILO524401 IVK524396:IVK524401 JFG524396:JFG524401 JPC524396:JPC524401 JYY524396:JYY524401 KIU524396:KIU524401 KSQ524396:KSQ524401 LCM524396:LCM524401 LMI524396:LMI524401 LWE524396:LWE524401 MGA524396:MGA524401 MPW524396:MPW524401 MZS524396:MZS524401 NJO524396:NJO524401 NTK524396:NTK524401 ODG524396:ODG524401 ONC524396:ONC524401 OWY524396:OWY524401 PGU524396:PGU524401 PQQ524396:PQQ524401 QAM524396:QAM524401 QKI524396:QKI524401 QUE524396:QUE524401 REA524396:REA524401 RNW524396:RNW524401 RXS524396:RXS524401 SHO524396:SHO524401 SRK524396:SRK524401 TBG524396:TBG524401 TLC524396:TLC524401 TUY524396:TUY524401 UEU524396:UEU524401 UOQ524396:UOQ524401 UYM524396:UYM524401 VII524396:VII524401 VSE524396:VSE524401 WCA524396:WCA524401 WLW524396:WLW524401 WVS524396:WVS524401 K589932:K589937 JG589932:JG589937 TC589932:TC589937 ACY589932:ACY589937 AMU589932:AMU589937 AWQ589932:AWQ589937 BGM589932:BGM589937 BQI589932:BQI589937 CAE589932:CAE589937 CKA589932:CKA589937 CTW589932:CTW589937 DDS589932:DDS589937 DNO589932:DNO589937 DXK589932:DXK589937 EHG589932:EHG589937 ERC589932:ERC589937 FAY589932:FAY589937 FKU589932:FKU589937 FUQ589932:FUQ589937 GEM589932:GEM589937 GOI589932:GOI589937 GYE589932:GYE589937 HIA589932:HIA589937 HRW589932:HRW589937 IBS589932:IBS589937 ILO589932:ILO589937 IVK589932:IVK589937 JFG589932:JFG589937 JPC589932:JPC589937 JYY589932:JYY589937 KIU589932:KIU589937 KSQ589932:KSQ589937 LCM589932:LCM589937 LMI589932:LMI589937 LWE589932:LWE589937 MGA589932:MGA589937 MPW589932:MPW589937 MZS589932:MZS589937 NJO589932:NJO589937 NTK589932:NTK589937 ODG589932:ODG589937 ONC589932:ONC589937 OWY589932:OWY589937 PGU589932:PGU589937 PQQ589932:PQQ589937 QAM589932:QAM589937 QKI589932:QKI589937 QUE589932:QUE589937 REA589932:REA589937 RNW589932:RNW589937 RXS589932:RXS589937 SHO589932:SHO589937 SRK589932:SRK589937 TBG589932:TBG589937 TLC589932:TLC589937 TUY589932:TUY589937 UEU589932:UEU589937 UOQ589932:UOQ589937 UYM589932:UYM589937 VII589932:VII589937 VSE589932:VSE589937 WCA589932:WCA589937 WLW589932:WLW589937 WVS589932:WVS589937 K655468:K655473 JG655468:JG655473 TC655468:TC655473 ACY655468:ACY655473 AMU655468:AMU655473 AWQ655468:AWQ655473 BGM655468:BGM655473 BQI655468:BQI655473 CAE655468:CAE655473 CKA655468:CKA655473 CTW655468:CTW655473 DDS655468:DDS655473 DNO655468:DNO655473 DXK655468:DXK655473 EHG655468:EHG655473 ERC655468:ERC655473 FAY655468:FAY655473 FKU655468:FKU655473 FUQ655468:FUQ655473 GEM655468:GEM655473 GOI655468:GOI655473 GYE655468:GYE655473 HIA655468:HIA655473 HRW655468:HRW655473 IBS655468:IBS655473 ILO655468:ILO655473 IVK655468:IVK655473 JFG655468:JFG655473 JPC655468:JPC655473 JYY655468:JYY655473 KIU655468:KIU655473 KSQ655468:KSQ655473 LCM655468:LCM655473 LMI655468:LMI655473 LWE655468:LWE655473 MGA655468:MGA655473 MPW655468:MPW655473 MZS655468:MZS655473 NJO655468:NJO655473 NTK655468:NTK655473 ODG655468:ODG655473 ONC655468:ONC655473 OWY655468:OWY655473 PGU655468:PGU655473 PQQ655468:PQQ655473 QAM655468:QAM655473 QKI655468:QKI655473 QUE655468:QUE655473 REA655468:REA655473 RNW655468:RNW655473 RXS655468:RXS655473 SHO655468:SHO655473 SRK655468:SRK655473 TBG655468:TBG655473 TLC655468:TLC655473 TUY655468:TUY655473 UEU655468:UEU655473 UOQ655468:UOQ655473 UYM655468:UYM655473 VII655468:VII655473 VSE655468:VSE655473 WCA655468:WCA655473 WLW655468:WLW655473 WVS655468:WVS655473 K721004:K721009 JG721004:JG721009 TC721004:TC721009 ACY721004:ACY721009 AMU721004:AMU721009 AWQ721004:AWQ721009 BGM721004:BGM721009 BQI721004:BQI721009 CAE721004:CAE721009 CKA721004:CKA721009 CTW721004:CTW721009 DDS721004:DDS721009 DNO721004:DNO721009 DXK721004:DXK721009 EHG721004:EHG721009 ERC721004:ERC721009 FAY721004:FAY721009 FKU721004:FKU721009 FUQ721004:FUQ721009 GEM721004:GEM721009 GOI721004:GOI721009 GYE721004:GYE721009 HIA721004:HIA721009 HRW721004:HRW721009 IBS721004:IBS721009 ILO721004:ILO721009 IVK721004:IVK721009 JFG721004:JFG721009 JPC721004:JPC721009 JYY721004:JYY721009 KIU721004:KIU721009 KSQ721004:KSQ721009 LCM721004:LCM721009 LMI721004:LMI721009 LWE721004:LWE721009 MGA721004:MGA721009 MPW721004:MPW721009 MZS721004:MZS721009 NJO721004:NJO721009 NTK721004:NTK721009 ODG721004:ODG721009 ONC721004:ONC721009 OWY721004:OWY721009 PGU721004:PGU721009 PQQ721004:PQQ721009 QAM721004:QAM721009 QKI721004:QKI721009 QUE721004:QUE721009 REA721004:REA721009 RNW721004:RNW721009 RXS721004:RXS721009 SHO721004:SHO721009 SRK721004:SRK721009 TBG721004:TBG721009 TLC721004:TLC721009 TUY721004:TUY721009 UEU721004:UEU721009 UOQ721004:UOQ721009 UYM721004:UYM721009 VII721004:VII721009 VSE721004:VSE721009 WCA721004:WCA721009 WLW721004:WLW721009 WVS721004:WVS721009 K786540:K786545 JG786540:JG786545 TC786540:TC786545 ACY786540:ACY786545 AMU786540:AMU786545 AWQ786540:AWQ786545 BGM786540:BGM786545 BQI786540:BQI786545 CAE786540:CAE786545 CKA786540:CKA786545 CTW786540:CTW786545 DDS786540:DDS786545 DNO786540:DNO786545 DXK786540:DXK786545 EHG786540:EHG786545 ERC786540:ERC786545 FAY786540:FAY786545 FKU786540:FKU786545 FUQ786540:FUQ786545 GEM786540:GEM786545 GOI786540:GOI786545 GYE786540:GYE786545 HIA786540:HIA786545 HRW786540:HRW786545 IBS786540:IBS786545 ILO786540:ILO786545 IVK786540:IVK786545 JFG786540:JFG786545 JPC786540:JPC786545 JYY786540:JYY786545 KIU786540:KIU786545 KSQ786540:KSQ786545 LCM786540:LCM786545 LMI786540:LMI786545 LWE786540:LWE786545 MGA786540:MGA786545 MPW786540:MPW786545 MZS786540:MZS786545 NJO786540:NJO786545 NTK786540:NTK786545 ODG786540:ODG786545 ONC786540:ONC786545 OWY786540:OWY786545 PGU786540:PGU786545 PQQ786540:PQQ786545 QAM786540:QAM786545 QKI786540:QKI786545 QUE786540:QUE786545 REA786540:REA786545 RNW786540:RNW786545 RXS786540:RXS786545 SHO786540:SHO786545 SRK786540:SRK786545 TBG786540:TBG786545 TLC786540:TLC786545 TUY786540:TUY786545 UEU786540:UEU786545 UOQ786540:UOQ786545 UYM786540:UYM786545 VII786540:VII786545 VSE786540:VSE786545 WCA786540:WCA786545 WLW786540:WLW786545 WVS786540:WVS786545 K852076:K852081 JG852076:JG852081 TC852076:TC852081 ACY852076:ACY852081 AMU852076:AMU852081 AWQ852076:AWQ852081 BGM852076:BGM852081 BQI852076:BQI852081 CAE852076:CAE852081 CKA852076:CKA852081 CTW852076:CTW852081 DDS852076:DDS852081 DNO852076:DNO852081 DXK852076:DXK852081 EHG852076:EHG852081 ERC852076:ERC852081 FAY852076:FAY852081 FKU852076:FKU852081 FUQ852076:FUQ852081 GEM852076:GEM852081 GOI852076:GOI852081 GYE852076:GYE852081 HIA852076:HIA852081 HRW852076:HRW852081 IBS852076:IBS852081 ILO852076:ILO852081 IVK852076:IVK852081 JFG852076:JFG852081 JPC852076:JPC852081 JYY852076:JYY852081 KIU852076:KIU852081 KSQ852076:KSQ852081 LCM852076:LCM852081 LMI852076:LMI852081 LWE852076:LWE852081 MGA852076:MGA852081 MPW852076:MPW852081 MZS852076:MZS852081 NJO852076:NJO852081 NTK852076:NTK852081 ODG852076:ODG852081 ONC852076:ONC852081 OWY852076:OWY852081 PGU852076:PGU852081 PQQ852076:PQQ852081 QAM852076:QAM852081 QKI852076:QKI852081 QUE852076:QUE852081 REA852076:REA852081 RNW852076:RNW852081 RXS852076:RXS852081 SHO852076:SHO852081 SRK852076:SRK852081 TBG852076:TBG852081 TLC852076:TLC852081 TUY852076:TUY852081 UEU852076:UEU852081 UOQ852076:UOQ852081 UYM852076:UYM852081 VII852076:VII852081 VSE852076:VSE852081 WCA852076:WCA852081 WLW852076:WLW852081 WVS852076:WVS852081 K917612:K917617 JG917612:JG917617 TC917612:TC917617 ACY917612:ACY917617 AMU917612:AMU917617 AWQ917612:AWQ917617 BGM917612:BGM917617 BQI917612:BQI917617 CAE917612:CAE917617 CKA917612:CKA917617 CTW917612:CTW917617 DDS917612:DDS917617 DNO917612:DNO917617 DXK917612:DXK917617 EHG917612:EHG917617 ERC917612:ERC917617 FAY917612:FAY917617 FKU917612:FKU917617 FUQ917612:FUQ917617 GEM917612:GEM917617 GOI917612:GOI917617 GYE917612:GYE917617 HIA917612:HIA917617 HRW917612:HRW917617 IBS917612:IBS917617 ILO917612:ILO917617 IVK917612:IVK917617 JFG917612:JFG917617 JPC917612:JPC917617 JYY917612:JYY917617 KIU917612:KIU917617 KSQ917612:KSQ917617 LCM917612:LCM917617 LMI917612:LMI917617 LWE917612:LWE917617 MGA917612:MGA917617 MPW917612:MPW917617 MZS917612:MZS917617 NJO917612:NJO917617 NTK917612:NTK917617 ODG917612:ODG917617 ONC917612:ONC917617 OWY917612:OWY917617 PGU917612:PGU917617 PQQ917612:PQQ917617 QAM917612:QAM917617 QKI917612:QKI917617 QUE917612:QUE917617 REA917612:REA917617 RNW917612:RNW917617 RXS917612:RXS917617 SHO917612:SHO917617 SRK917612:SRK917617 TBG917612:TBG917617 TLC917612:TLC917617 TUY917612:TUY917617 UEU917612:UEU917617 UOQ917612:UOQ917617 UYM917612:UYM917617 VII917612:VII917617 VSE917612:VSE917617 WCA917612:WCA917617 WLW917612:WLW917617 WVS917612:WVS917617 K983148:K983153 JG983148:JG983153 TC983148:TC983153 ACY983148:ACY983153 AMU983148:AMU983153 AWQ983148:AWQ983153 BGM983148:BGM983153 BQI983148:BQI983153 CAE983148:CAE983153 CKA983148:CKA983153 CTW983148:CTW983153 DDS983148:DDS983153 DNO983148:DNO983153 DXK983148:DXK983153 EHG983148:EHG983153 ERC983148:ERC983153 FAY983148:FAY983153 FKU983148:FKU983153 FUQ983148:FUQ983153 GEM983148:GEM983153 GOI983148:GOI983153 GYE983148:GYE983153 HIA983148:HIA983153 HRW983148:HRW983153 IBS983148:IBS983153 ILO983148:ILO983153 IVK983148:IVK983153 JFG983148:JFG983153 JPC983148:JPC983153 JYY983148:JYY983153 KIU983148:KIU983153 KSQ983148:KSQ983153 LCM983148:LCM983153 LMI983148:LMI983153 LWE983148:LWE983153 MGA983148:MGA983153 MPW983148:MPW983153 MZS983148:MZS983153 NJO983148:NJO983153 NTK983148:NTK983153 ODG983148:ODG983153 ONC983148:ONC983153 OWY983148:OWY983153 PGU983148:PGU983153 PQQ983148:PQQ983153 QAM983148:QAM983153 QKI983148:QKI983153 QUE983148:QUE983153 REA983148:REA983153 RNW983148:RNW983153 RXS983148:RXS983153 SHO983148:SHO983153 SRK983148:SRK983153 TBG983148:TBG983153 TLC983148:TLC983153 TUY983148:TUY983153 UEU983148:UEU983153 UOQ983148:UOQ983153 UYM983148:UYM983153 VII983148:VII983153 VSE983148:VSE983153 WCA983148:WCA983153 WLW983148:WLW983153 WVS983148:WVS983153 K115:K125 JG115:JG125 TC115:TC125 ACY115:ACY125 AMU115:AMU125 AWQ115:AWQ125 BGM115:BGM125 BQI115:BQI125 CAE115:CAE125 CKA115:CKA125 CTW115:CTW125 DDS115:DDS125 DNO115:DNO125 DXK115:DXK125 EHG115:EHG125 ERC115:ERC125 FAY115:FAY125 FKU115:FKU125 FUQ115:FUQ125 GEM115:GEM125 GOI115:GOI125 GYE115:GYE125 HIA115:HIA125 HRW115:HRW125 IBS115:IBS125 ILO115:ILO125 IVK115:IVK125 JFG115:JFG125 JPC115:JPC125 JYY115:JYY125 KIU115:KIU125 KSQ115:KSQ125 LCM115:LCM125 LMI115:LMI125 LWE115:LWE125 MGA115:MGA125 MPW115:MPW125 MZS115:MZS125 NJO115:NJO125 NTK115:NTK125 ODG115:ODG125 ONC115:ONC125 OWY115:OWY125 PGU115:PGU125 PQQ115:PQQ125 QAM115:QAM125 QKI115:QKI125 QUE115:QUE125 REA115:REA125 RNW115:RNW125 RXS115:RXS125 SHO115:SHO125 SRK115:SRK125 TBG115:TBG125 TLC115:TLC125 TUY115:TUY125 UEU115:UEU125 UOQ115:UOQ125 UYM115:UYM125 VII115:VII125 VSE115:VSE125 WCA115:WCA125 WLW115:WLW125 WVS115:WVS125 K65651:K65661 JG65651:JG65661 TC65651:TC65661 ACY65651:ACY65661 AMU65651:AMU65661 AWQ65651:AWQ65661 BGM65651:BGM65661 BQI65651:BQI65661 CAE65651:CAE65661 CKA65651:CKA65661 CTW65651:CTW65661 DDS65651:DDS65661 DNO65651:DNO65661 DXK65651:DXK65661 EHG65651:EHG65661 ERC65651:ERC65661 FAY65651:FAY65661 FKU65651:FKU65661 FUQ65651:FUQ65661 GEM65651:GEM65661 GOI65651:GOI65661 GYE65651:GYE65661 HIA65651:HIA65661 HRW65651:HRW65661 IBS65651:IBS65661 ILO65651:ILO65661 IVK65651:IVK65661 JFG65651:JFG65661 JPC65651:JPC65661 JYY65651:JYY65661 KIU65651:KIU65661 KSQ65651:KSQ65661 LCM65651:LCM65661 LMI65651:LMI65661 LWE65651:LWE65661 MGA65651:MGA65661 MPW65651:MPW65661 MZS65651:MZS65661 NJO65651:NJO65661 NTK65651:NTK65661 ODG65651:ODG65661 ONC65651:ONC65661 OWY65651:OWY65661 PGU65651:PGU65661 PQQ65651:PQQ65661 QAM65651:QAM65661 QKI65651:QKI65661 QUE65651:QUE65661 REA65651:REA65661 RNW65651:RNW65661 RXS65651:RXS65661 SHO65651:SHO65661 SRK65651:SRK65661 TBG65651:TBG65661 TLC65651:TLC65661 TUY65651:TUY65661 UEU65651:UEU65661 UOQ65651:UOQ65661 UYM65651:UYM65661 VII65651:VII65661 VSE65651:VSE65661 WCA65651:WCA65661 WLW65651:WLW65661 WVS65651:WVS65661 K131187:K131197 JG131187:JG131197 TC131187:TC131197 ACY131187:ACY131197 AMU131187:AMU131197 AWQ131187:AWQ131197 BGM131187:BGM131197 BQI131187:BQI131197 CAE131187:CAE131197 CKA131187:CKA131197 CTW131187:CTW131197 DDS131187:DDS131197 DNO131187:DNO131197 DXK131187:DXK131197 EHG131187:EHG131197 ERC131187:ERC131197 FAY131187:FAY131197 FKU131187:FKU131197 FUQ131187:FUQ131197 GEM131187:GEM131197 GOI131187:GOI131197 GYE131187:GYE131197 HIA131187:HIA131197 HRW131187:HRW131197 IBS131187:IBS131197 ILO131187:ILO131197 IVK131187:IVK131197 JFG131187:JFG131197 JPC131187:JPC131197 JYY131187:JYY131197 KIU131187:KIU131197 KSQ131187:KSQ131197 LCM131187:LCM131197 LMI131187:LMI131197 LWE131187:LWE131197 MGA131187:MGA131197 MPW131187:MPW131197 MZS131187:MZS131197 NJO131187:NJO131197 NTK131187:NTK131197 ODG131187:ODG131197 ONC131187:ONC131197 OWY131187:OWY131197 PGU131187:PGU131197 PQQ131187:PQQ131197 QAM131187:QAM131197 QKI131187:QKI131197 QUE131187:QUE131197 REA131187:REA131197 RNW131187:RNW131197 RXS131187:RXS131197 SHO131187:SHO131197 SRK131187:SRK131197 TBG131187:TBG131197 TLC131187:TLC131197 TUY131187:TUY131197 UEU131187:UEU131197 UOQ131187:UOQ131197 UYM131187:UYM131197 VII131187:VII131197 VSE131187:VSE131197 WCA131187:WCA131197 WLW131187:WLW131197 WVS131187:WVS131197 K196723:K196733 JG196723:JG196733 TC196723:TC196733 ACY196723:ACY196733 AMU196723:AMU196733 AWQ196723:AWQ196733 BGM196723:BGM196733 BQI196723:BQI196733 CAE196723:CAE196733 CKA196723:CKA196733 CTW196723:CTW196733 DDS196723:DDS196733 DNO196723:DNO196733 DXK196723:DXK196733 EHG196723:EHG196733 ERC196723:ERC196733 FAY196723:FAY196733 FKU196723:FKU196733 FUQ196723:FUQ196733 GEM196723:GEM196733 GOI196723:GOI196733 GYE196723:GYE196733 HIA196723:HIA196733 HRW196723:HRW196733 IBS196723:IBS196733 ILO196723:ILO196733 IVK196723:IVK196733 JFG196723:JFG196733 JPC196723:JPC196733 JYY196723:JYY196733 KIU196723:KIU196733 KSQ196723:KSQ196733 LCM196723:LCM196733 LMI196723:LMI196733 LWE196723:LWE196733 MGA196723:MGA196733 MPW196723:MPW196733 MZS196723:MZS196733 NJO196723:NJO196733 NTK196723:NTK196733 ODG196723:ODG196733 ONC196723:ONC196733 OWY196723:OWY196733 PGU196723:PGU196733 PQQ196723:PQQ196733 QAM196723:QAM196733 QKI196723:QKI196733 QUE196723:QUE196733 REA196723:REA196733 RNW196723:RNW196733 RXS196723:RXS196733 SHO196723:SHO196733 SRK196723:SRK196733 TBG196723:TBG196733 TLC196723:TLC196733 TUY196723:TUY196733 UEU196723:UEU196733 UOQ196723:UOQ196733 UYM196723:UYM196733 VII196723:VII196733 VSE196723:VSE196733 WCA196723:WCA196733 WLW196723:WLW196733 WVS196723:WVS196733 K262259:K262269 JG262259:JG262269 TC262259:TC262269 ACY262259:ACY262269 AMU262259:AMU262269 AWQ262259:AWQ262269 BGM262259:BGM262269 BQI262259:BQI262269 CAE262259:CAE262269 CKA262259:CKA262269 CTW262259:CTW262269 DDS262259:DDS262269 DNO262259:DNO262269 DXK262259:DXK262269 EHG262259:EHG262269 ERC262259:ERC262269 FAY262259:FAY262269 FKU262259:FKU262269 FUQ262259:FUQ262269 GEM262259:GEM262269 GOI262259:GOI262269 GYE262259:GYE262269 HIA262259:HIA262269 HRW262259:HRW262269 IBS262259:IBS262269 ILO262259:ILO262269 IVK262259:IVK262269 JFG262259:JFG262269 JPC262259:JPC262269 JYY262259:JYY262269 KIU262259:KIU262269 KSQ262259:KSQ262269 LCM262259:LCM262269 LMI262259:LMI262269 LWE262259:LWE262269 MGA262259:MGA262269 MPW262259:MPW262269 MZS262259:MZS262269 NJO262259:NJO262269 NTK262259:NTK262269 ODG262259:ODG262269 ONC262259:ONC262269 OWY262259:OWY262269 PGU262259:PGU262269 PQQ262259:PQQ262269 QAM262259:QAM262269 QKI262259:QKI262269 QUE262259:QUE262269 REA262259:REA262269 RNW262259:RNW262269 RXS262259:RXS262269 SHO262259:SHO262269 SRK262259:SRK262269 TBG262259:TBG262269 TLC262259:TLC262269 TUY262259:TUY262269 UEU262259:UEU262269 UOQ262259:UOQ262269 UYM262259:UYM262269 VII262259:VII262269 VSE262259:VSE262269 WCA262259:WCA262269 WLW262259:WLW262269 WVS262259:WVS262269 K327795:K327805 JG327795:JG327805 TC327795:TC327805 ACY327795:ACY327805 AMU327795:AMU327805 AWQ327795:AWQ327805 BGM327795:BGM327805 BQI327795:BQI327805 CAE327795:CAE327805 CKA327795:CKA327805 CTW327795:CTW327805 DDS327795:DDS327805 DNO327795:DNO327805 DXK327795:DXK327805 EHG327795:EHG327805 ERC327795:ERC327805 FAY327795:FAY327805 FKU327795:FKU327805 FUQ327795:FUQ327805 GEM327795:GEM327805 GOI327795:GOI327805 GYE327795:GYE327805 HIA327795:HIA327805 HRW327795:HRW327805 IBS327795:IBS327805 ILO327795:ILO327805 IVK327795:IVK327805 JFG327795:JFG327805 JPC327795:JPC327805 JYY327795:JYY327805 KIU327795:KIU327805 KSQ327795:KSQ327805 LCM327795:LCM327805 LMI327795:LMI327805 LWE327795:LWE327805 MGA327795:MGA327805 MPW327795:MPW327805 MZS327795:MZS327805 NJO327795:NJO327805 NTK327795:NTK327805 ODG327795:ODG327805 ONC327795:ONC327805 OWY327795:OWY327805 PGU327795:PGU327805 PQQ327795:PQQ327805 QAM327795:QAM327805 QKI327795:QKI327805 QUE327795:QUE327805 REA327795:REA327805 RNW327795:RNW327805 RXS327795:RXS327805 SHO327795:SHO327805 SRK327795:SRK327805 TBG327795:TBG327805 TLC327795:TLC327805 TUY327795:TUY327805 UEU327795:UEU327805 UOQ327795:UOQ327805 UYM327795:UYM327805 VII327795:VII327805 VSE327795:VSE327805 WCA327795:WCA327805 WLW327795:WLW327805 WVS327795:WVS327805 K393331:K393341 JG393331:JG393341 TC393331:TC393341 ACY393331:ACY393341 AMU393331:AMU393341 AWQ393331:AWQ393341 BGM393331:BGM393341 BQI393331:BQI393341 CAE393331:CAE393341 CKA393331:CKA393341 CTW393331:CTW393341 DDS393331:DDS393341 DNO393331:DNO393341 DXK393331:DXK393341 EHG393331:EHG393341 ERC393331:ERC393341 FAY393331:FAY393341 FKU393331:FKU393341 FUQ393331:FUQ393341 GEM393331:GEM393341 GOI393331:GOI393341 GYE393331:GYE393341 HIA393331:HIA393341 HRW393331:HRW393341 IBS393331:IBS393341 ILO393331:ILO393341 IVK393331:IVK393341 JFG393331:JFG393341 JPC393331:JPC393341 JYY393331:JYY393341 KIU393331:KIU393341 KSQ393331:KSQ393341 LCM393331:LCM393341 LMI393331:LMI393341 LWE393331:LWE393341 MGA393331:MGA393341 MPW393331:MPW393341 MZS393331:MZS393341 NJO393331:NJO393341 NTK393331:NTK393341 ODG393331:ODG393341 ONC393331:ONC393341 OWY393331:OWY393341 PGU393331:PGU393341 PQQ393331:PQQ393341 QAM393331:QAM393341 QKI393331:QKI393341 QUE393331:QUE393341 REA393331:REA393341 RNW393331:RNW393341 RXS393331:RXS393341 SHO393331:SHO393341 SRK393331:SRK393341 TBG393331:TBG393341 TLC393331:TLC393341 TUY393331:TUY393341 UEU393331:UEU393341 UOQ393331:UOQ393341 UYM393331:UYM393341 VII393331:VII393341 VSE393331:VSE393341 WCA393331:WCA393341 WLW393331:WLW393341 WVS393331:WVS393341 K458867:K458877 JG458867:JG458877 TC458867:TC458877 ACY458867:ACY458877 AMU458867:AMU458877 AWQ458867:AWQ458877 BGM458867:BGM458877 BQI458867:BQI458877 CAE458867:CAE458877 CKA458867:CKA458877 CTW458867:CTW458877 DDS458867:DDS458877 DNO458867:DNO458877 DXK458867:DXK458877 EHG458867:EHG458877 ERC458867:ERC458877 FAY458867:FAY458877 FKU458867:FKU458877 FUQ458867:FUQ458877 GEM458867:GEM458877 GOI458867:GOI458877 GYE458867:GYE458877 HIA458867:HIA458877 HRW458867:HRW458877 IBS458867:IBS458877 ILO458867:ILO458877 IVK458867:IVK458877 JFG458867:JFG458877 JPC458867:JPC458877 JYY458867:JYY458877 KIU458867:KIU458877 KSQ458867:KSQ458877 LCM458867:LCM458877 LMI458867:LMI458877 LWE458867:LWE458877 MGA458867:MGA458877 MPW458867:MPW458877 MZS458867:MZS458877 NJO458867:NJO458877 NTK458867:NTK458877 ODG458867:ODG458877 ONC458867:ONC458877 OWY458867:OWY458877 PGU458867:PGU458877 PQQ458867:PQQ458877 QAM458867:QAM458877 QKI458867:QKI458877 QUE458867:QUE458877 REA458867:REA458877 RNW458867:RNW458877 RXS458867:RXS458877 SHO458867:SHO458877 SRK458867:SRK458877 TBG458867:TBG458877 TLC458867:TLC458877 TUY458867:TUY458877 UEU458867:UEU458877 UOQ458867:UOQ458877 UYM458867:UYM458877 VII458867:VII458877 VSE458867:VSE458877 WCA458867:WCA458877 WLW458867:WLW458877 WVS458867:WVS458877 K524403:K524413 JG524403:JG524413 TC524403:TC524413 ACY524403:ACY524413 AMU524403:AMU524413 AWQ524403:AWQ524413 BGM524403:BGM524413 BQI524403:BQI524413 CAE524403:CAE524413 CKA524403:CKA524413 CTW524403:CTW524413 DDS524403:DDS524413 DNO524403:DNO524413 DXK524403:DXK524413 EHG524403:EHG524413 ERC524403:ERC524413 FAY524403:FAY524413 FKU524403:FKU524413 FUQ524403:FUQ524413 GEM524403:GEM524413 GOI524403:GOI524413 GYE524403:GYE524413 HIA524403:HIA524413 HRW524403:HRW524413 IBS524403:IBS524413 ILO524403:ILO524413 IVK524403:IVK524413 JFG524403:JFG524413 JPC524403:JPC524413 JYY524403:JYY524413 KIU524403:KIU524413 KSQ524403:KSQ524413 LCM524403:LCM524413 LMI524403:LMI524413 LWE524403:LWE524413 MGA524403:MGA524413 MPW524403:MPW524413 MZS524403:MZS524413 NJO524403:NJO524413 NTK524403:NTK524413 ODG524403:ODG524413 ONC524403:ONC524413 OWY524403:OWY524413 PGU524403:PGU524413 PQQ524403:PQQ524413 QAM524403:QAM524413 QKI524403:QKI524413 QUE524403:QUE524413 REA524403:REA524413 RNW524403:RNW524413 RXS524403:RXS524413 SHO524403:SHO524413 SRK524403:SRK524413 TBG524403:TBG524413 TLC524403:TLC524413 TUY524403:TUY524413 UEU524403:UEU524413 UOQ524403:UOQ524413 UYM524403:UYM524413 VII524403:VII524413 VSE524403:VSE524413 WCA524403:WCA524413 WLW524403:WLW524413 WVS524403:WVS524413 K589939:K589949 JG589939:JG589949 TC589939:TC589949 ACY589939:ACY589949 AMU589939:AMU589949 AWQ589939:AWQ589949 BGM589939:BGM589949 BQI589939:BQI589949 CAE589939:CAE589949 CKA589939:CKA589949 CTW589939:CTW589949 DDS589939:DDS589949 DNO589939:DNO589949 DXK589939:DXK589949 EHG589939:EHG589949 ERC589939:ERC589949 FAY589939:FAY589949 FKU589939:FKU589949 FUQ589939:FUQ589949 GEM589939:GEM589949 GOI589939:GOI589949 GYE589939:GYE589949 HIA589939:HIA589949 HRW589939:HRW589949 IBS589939:IBS589949 ILO589939:ILO589949 IVK589939:IVK589949 JFG589939:JFG589949 JPC589939:JPC589949 JYY589939:JYY589949 KIU589939:KIU589949 KSQ589939:KSQ589949 LCM589939:LCM589949 LMI589939:LMI589949 LWE589939:LWE589949 MGA589939:MGA589949 MPW589939:MPW589949 MZS589939:MZS589949 NJO589939:NJO589949 NTK589939:NTK589949 ODG589939:ODG589949 ONC589939:ONC589949 OWY589939:OWY589949 PGU589939:PGU589949 PQQ589939:PQQ589949 QAM589939:QAM589949 QKI589939:QKI589949 QUE589939:QUE589949 REA589939:REA589949 RNW589939:RNW589949 RXS589939:RXS589949 SHO589939:SHO589949 SRK589939:SRK589949 TBG589939:TBG589949 TLC589939:TLC589949 TUY589939:TUY589949 UEU589939:UEU589949 UOQ589939:UOQ589949 UYM589939:UYM589949 VII589939:VII589949 VSE589939:VSE589949 WCA589939:WCA589949 WLW589939:WLW589949 WVS589939:WVS589949 K655475:K655485 JG655475:JG655485 TC655475:TC655485 ACY655475:ACY655485 AMU655475:AMU655485 AWQ655475:AWQ655485 BGM655475:BGM655485 BQI655475:BQI655485 CAE655475:CAE655485 CKA655475:CKA655485 CTW655475:CTW655485 DDS655475:DDS655485 DNO655475:DNO655485 DXK655475:DXK655485 EHG655475:EHG655485 ERC655475:ERC655485 FAY655475:FAY655485 FKU655475:FKU655485 FUQ655475:FUQ655485 GEM655475:GEM655485 GOI655475:GOI655485 GYE655475:GYE655485 HIA655475:HIA655485 HRW655475:HRW655485 IBS655475:IBS655485 ILO655475:ILO655485 IVK655475:IVK655485 JFG655475:JFG655485 JPC655475:JPC655485 JYY655475:JYY655485 KIU655475:KIU655485 KSQ655475:KSQ655485 LCM655475:LCM655485 LMI655475:LMI655485 LWE655475:LWE655485 MGA655475:MGA655485 MPW655475:MPW655485 MZS655475:MZS655485 NJO655475:NJO655485 NTK655475:NTK655485 ODG655475:ODG655485 ONC655475:ONC655485 OWY655475:OWY655485 PGU655475:PGU655485 PQQ655475:PQQ655485 QAM655475:QAM655485 QKI655475:QKI655485 QUE655475:QUE655485 REA655475:REA655485 RNW655475:RNW655485 RXS655475:RXS655485 SHO655475:SHO655485 SRK655475:SRK655485 TBG655475:TBG655485 TLC655475:TLC655485 TUY655475:TUY655485 UEU655475:UEU655485 UOQ655475:UOQ655485 UYM655475:UYM655485 VII655475:VII655485 VSE655475:VSE655485 WCA655475:WCA655485 WLW655475:WLW655485 WVS655475:WVS655485 K721011:K721021 JG721011:JG721021 TC721011:TC721021 ACY721011:ACY721021 AMU721011:AMU721021 AWQ721011:AWQ721021 BGM721011:BGM721021 BQI721011:BQI721021 CAE721011:CAE721021 CKA721011:CKA721021 CTW721011:CTW721021 DDS721011:DDS721021 DNO721011:DNO721021 DXK721011:DXK721021 EHG721011:EHG721021 ERC721011:ERC721021 FAY721011:FAY721021 FKU721011:FKU721021 FUQ721011:FUQ721021 GEM721011:GEM721021 GOI721011:GOI721021 GYE721011:GYE721021 HIA721011:HIA721021 HRW721011:HRW721021 IBS721011:IBS721021 ILO721011:ILO721021 IVK721011:IVK721021 JFG721011:JFG721021 JPC721011:JPC721021 JYY721011:JYY721021 KIU721011:KIU721021 KSQ721011:KSQ721021 LCM721011:LCM721021 LMI721011:LMI721021 LWE721011:LWE721021 MGA721011:MGA721021 MPW721011:MPW721021 MZS721011:MZS721021 NJO721011:NJO721021 NTK721011:NTK721021 ODG721011:ODG721021 ONC721011:ONC721021 OWY721011:OWY721021 PGU721011:PGU721021 PQQ721011:PQQ721021 QAM721011:QAM721021 QKI721011:QKI721021 QUE721011:QUE721021 REA721011:REA721021 RNW721011:RNW721021 RXS721011:RXS721021 SHO721011:SHO721021 SRK721011:SRK721021 TBG721011:TBG721021 TLC721011:TLC721021 TUY721011:TUY721021 UEU721011:UEU721021 UOQ721011:UOQ721021 UYM721011:UYM721021 VII721011:VII721021 VSE721011:VSE721021 WCA721011:WCA721021 WLW721011:WLW721021 WVS721011:WVS721021 K786547:K786557 JG786547:JG786557 TC786547:TC786557 ACY786547:ACY786557 AMU786547:AMU786557 AWQ786547:AWQ786557 BGM786547:BGM786557 BQI786547:BQI786557 CAE786547:CAE786557 CKA786547:CKA786557 CTW786547:CTW786557 DDS786547:DDS786557 DNO786547:DNO786557 DXK786547:DXK786557 EHG786547:EHG786557 ERC786547:ERC786557 FAY786547:FAY786557 FKU786547:FKU786557 FUQ786547:FUQ786557 GEM786547:GEM786557 GOI786547:GOI786557 GYE786547:GYE786557 HIA786547:HIA786557 HRW786547:HRW786557 IBS786547:IBS786557 ILO786547:ILO786557 IVK786547:IVK786557 JFG786547:JFG786557 JPC786547:JPC786557 JYY786547:JYY786557 KIU786547:KIU786557 KSQ786547:KSQ786557 LCM786547:LCM786557 LMI786547:LMI786557 LWE786547:LWE786557 MGA786547:MGA786557 MPW786547:MPW786557 MZS786547:MZS786557 NJO786547:NJO786557 NTK786547:NTK786557 ODG786547:ODG786557 ONC786547:ONC786557 OWY786547:OWY786557 PGU786547:PGU786557 PQQ786547:PQQ786557 QAM786547:QAM786557 QKI786547:QKI786557 QUE786547:QUE786557 REA786547:REA786557 RNW786547:RNW786557 RXS786547:RXS786557 SHO786547:SHO786557 SRK786547:SRK786557 TBG786547:TBG786557 TLC786547:TLC786557 TUY786547:TUY786557 UEU786547:UEU786557 UOQ786547:UOQ786557 UYM786547:UYM786557 VII786547:VII786557 VSE786547:VSE786557 WCA786547:WCA786557 WLW786547:WLW786557 WVS786547:WVS786557 K852083:K852093 JG852083:JG852093 TC852083:TC852093 ACY852083:ACY852093 AMU852083:AMU852093 AWQ852083:AWQ852093 BGM852083:BGM852093 BQI852083:BQI852093 CAE852083:CAE852093 CKA852083:CKA852093 CTW852083:CTW852093 DDS852083:DDS852093 DNO852083:DNO852093 DXK852083:DXK852093 EHG852083:EHG852093 ERC852083:ERC852093 FAY852083:FAY852093 FKU852083:FKU852093 FUQ852083:FUQ852093 GEM852083:GEM852093 GOI852083:GOI852093 GYE852083:GYE852093 HIA852083:HIA852093 HRW852083:HRW852093 IBS852083:IBS852093 ILO852083:ILO852093 IVK852083:IVK852093 JFG852083:JFG852093 JPC852083:JPC852093 JYY852083:JYY852093 KIU852083:KIU852093 KSQ852083:KSQ852093 LCM852083:LCM852093 LMI852083:LMI852093 LWE852083:LWE852093 MGA852083:MGA852093 MPW852083:MPW852093 MZS852083:MZS852093 NJO852083:NJO852093 NTK852083:NTK852093 ODG852083:ODG852093 ONC852083:ONC852093 OWY852083:OWY852093 PGU852083:PGU852093 PQQ852083:PQQ852093 QAM852083:QAM852093 QKI852083:QKI852093 QUE852083:QUE852093 REA852083:REA852093 RNW852083:RNW852093 RXS852083:RXS852093 SHO852083:SHO852093 SRK852083:SRK852093 TBG852083:TBG852093 TLC852083:TLC852093 TUY852083:TUY852093 UEU852083:UEU852093 UOQ852083:UOQ852093 UYM852083:UYM852093 VII852083:VII852093 VSE852083:VSE852093 WCA852083:WCA852093 WLW852083:WLW852093 WVS852083:WVS852093 K917619:K917629 JG917619:JG917629 TC917619:TC917629 ACY917619:ACY917629 AMU917619:AMU917629 AWQ917619:AWQ917629 BGM917619:BGM917629 BQI917619:BQI917629 CAE917619:CAE917629 CKA917619:CKA917629 CTW917619:CTW917629 DDS917619:DDS917629 DNO917619:DNO917629 DXK917619:DXK917629 EHG917619:EHG917629 ERC917619:ERC917629 FAY917619:FAY917629 FKU917619:FKU917629 FUQ917619:FUQ917629 GEM917619:GEM917629 GOI917619:GOI917629 GYE917619:GYE917629 HIA917619:HIA917629 HRW917619:HRW917629 IBS917619:IBS917629 ILO917619:ILO917629 IVK917619:IVK917629 JFG917619:JFG917629 JPC917619:JPC917629 JYY917619:JYY917629 KIU917619:KIU917629 KSQ917619:KSQ917629 LCM917619:LCM917629 LMI917619:LMI917629 LWE917619:LWE917629 MGA917619:MGA917629 MPW917619:MPW917629 MZS917619:MZS917629 NJO917619:NJO917629 NTK917619:NTK917629 ODG917619:ODG917629 ONC917619:ONC917629 OWY917619:OWY917629 PGU917619:PGU917629 PQQ917619:PQQ917629 QAM917619:QAM917629 QKI917619:QKI917629 QUE917619:QUE917629 REA917619:REA917629 RNW917619:RNW917629 RXS917619:RXS917629 SHO917619:SHO917629 SRK917619:SRK917629 TBG917619:TBG917629 TLC917619:TLC917629 TUY917619:TUY917629 UEU917619:UEU917629 UOQ917619:UOQ917629 UYM917619:UYM917629 VII917619:VII917629 VSE917619:VSE917629 WCA917619:WCA917629 WLW917619:WLW917629 WVS917619:WVS917629 K983155:K983165 JG983155:JG983165 TC983155:TC983165 ACY983155:ACY983165 AMU983155:AMU983165 AWQ983155:AWQ983165 BGM983155:BGM983165 BQI983155:BQI983165 CAE983155:CAE983165 CKA983155:CKA983165 CTW983155:CTW983165 DDS983155:DDS983165 DNO983155:DNO983165 DXK983155:DXK983165 EHG983155:EHG983165 ERC983155:ERC983165 FAY983155:FAY983165 FKU983155:FKU983165 FUQ983155:FUQ983165 GEM983155:GEM983165 GOI983155:GOI983165 GYE983155:GYE983165 HIA983155:HIA983165 HRW983155:HRW983165 IBS983155:IBS983165 ILO983155:ILO983165 IVK983155:IVK983165 JFG983155:JFG983165 JPC983155:JPC983165 JYY983155:JYY983165 KIU983155:KIU983165 KSQ983155:KSQ983165 LCM983155:LCM983165 LMI983155:LMI983165 LWE983155:LWE983165 MGA983155:MGA983165 MPW983155:MPW983165 MZS983155:MZS983165 NJO983155:NJO983165 NTK983155:NTK983165 ODG983155:ODG983165 ONC983155:ONC983165 OWY983155:OWY983165 PGU983155:PGU983165 PQQ983155:PQQ983165 QAM983155:QAM983165 QKI983155:QKI983165 QUE983155:QUE983165 REA983155:REA983165 RNW983155:RNW983165 RXS983155:RXS983165 SHO983155:SHO983165 SRK983155:SRK983165 TBG983155:TBG983165 TLC983155:TLC983165 TUY983155:TUY983165 UEU983155:UEU983165 UOQ983155:UOQ983165 UYM983155:UYM983165 VII983155:VII983165 VSE983155:VSE983165 WCA983155:WCA983165 WLW983155:WLW983165 WVS983155:WVS983165 N98:N106 JJ98:JJ106 TF98:TF106 ADB98:ADB106 AMX98:AMX106 AWT98:AWT106 BGP98:BGP106 BQL98:BQL106 CAH98:CAH106 CKD98:CKD106 CTZ98:CTZ106 DDV98:DDV106 DNR98:DNR106 DXN98:DXN106 EHJ98:EHJ106 ERF98:ERF106 FBB98:FBB106 FKX98:FKX106 FUT98:FUT106 GEP98:GEP106 GOL98:GOL106 GYH98:GYH106 HID98:HID106 HRZ98:HRZ106 IBV98:IBV106 ILR98:ILR106 IVN98:IVN106 JFJ98:JFJ106 JPF98:JPF106 JZB98:JZB106 KIX98:KIX106 KST98:KST106 LCP98:LCP106 LML98:LML106 LWH98:LWH106 MGD98:MGD106 MPZ98:MPZ106 MZV98:MZV106 NJR98:NJR106 NTN98:NTN106 ODJ98:ODJ106 ONF98:ONF106 OXB98:OXB106 PGX98:PGX106 PQT98:PQT106 QAP98:QAP106 QKL98:QKL106 QUH98:QUH106 RED98:RED106 RNZ98:RNZ106 RXV98:RXV106 SHR98:SHR106 SRN98:SRN106 TBJ98:TBJ106 TLF98:TLF106 TVB98:TVB106 UEX98:UEX106 UOT98:UOT106 UYP98:UYP106 VIL98:VIL106 VSH98:VSH106 WCD98:WCD106 WLZ98:WLZ106 WVV98:WVV106 N65634:N65642 JJ65634:JJ65642 TF65634:TF65642 ADB65634:ADB65642 AMX65634:AMX65642 AWT65634:AWT65642 BGP65634:BGP65642 BQL65634:BQL65642 CAH65634:CAH65642 CKD65634:CKD65642 CTZ65634:CTZ65642 DDV65634:DDV65642 DNR65634:DNR65642 DXN65634:DXN65642 EHJ65634:EHJ65642 ERF65634:ERF65642 FBB65634:FBB65642 FKX65634:FKX65642 FUT65634:FUT65642 GEP65634:GEP65642 GOL65634:GOL65642 GYH65634:GYH65642 HID65634:HID65642 HRZ65634:HRZ65642 IBV65634:IBV65642 ILR65634:ILR65642 IVN65634:IVN65642 JFJ65634:JFJ65642 JPF65634:JPF65642 JZB65634:JZB65642 KIX65634:KIX65642 KST65634:KST65642 LCP65634:LCP65642 LML65634:LML65642 LWH65634:LWH65642 MGD65634:MGD65642 MPZ65634:MPZ65642 MZV65634:MZV65642 NJR65634:NJR65642 NTN65634:NTN65642 ODJ65634:ODJ65642 ONF65634:ONF65642 OXB65634:OXB65642 PGX65634:PGX65642 PQT65634:PQT65642 QAP65634:QAP65642 QKL65634:QKL65642 QUH65634:QUH65642 RED65634:RED65642 RNZ65634:RNZ65642 RXV65634:RXV65642 SHR65634:SHR65642 SRN65634:SRN65642 TBJ65634:TBJ65642 TLF65634:TLF65642 TVB65634:TVB65642 UEX65634:UEX65642 UOT65634:UOT65642 UYP65634:UYP65642 VIL65634:VIL65642 VSH65634:VSH65642 WCD65634:WCD65642 WLZ65634:WLZ65642 WVV65634:WVV65642 N131170:N131178 JJ131170:JJ131178 TF131170:TF131178 ADB131170:ADB131178 AMX131170:AMX131178 AWT131170:AWT131178 BGP131170:BGP131178 BQL131170:BQL131178 CAH131170:CAH131178 CKD131170:CKD131178 CTZ131170:CTZ131178 DDV131170:DDV131178 DNR131170:DNR131178 DXN131170:DXN131178 EHJ131170:EHJ131178 ERF131170:ERF131178 FBB131170:FBB131178 FKX131170:FKX131178 FUT131170:FUT131178 GEP131170:GEP131178 GOL131170:GOL131178 GYH131170:GYH131178 HID131170:HID131178 HRZ131170:HRZ131178 IBV131170:IBV131178 ILR131170:ILR131178 IVN131170:IVN131178 JFJ131170:JFJ131178 JPF131170:JPF131178 JZB131170:JZB131178 KIX131170:KIX131178 KST131170:KST131178 LCP131170:LCP131178 LML131170:LML131178 LWH131170:LWH131178 MGD131170:MGD131178 MPZ131170:MPZ131178 MZV131170:MZV131178 NJR131170:NJR131178 NTN131170:NTN131178 ODJ131170:ODJ131178 ONF131170:ONF131178 OXB131170:OXB131178 PGX131170:PGX131178 PQT131170:PQT131178 QAP131170:QAP131178 QKL131170:QKL131178 QUH131170:QUH131178 RED131170:RED131178 RNZ131170:RNZ131178 RXV131170:RXV131178 SHR131170:SHR131178 SRN131170:SRN131178 TBJ131170:TBJ131178 TLF131170:TLF131178 TVB131170:TVB131178 UEX131170:UEX131178 UOT131170:UOT131178 UYP131170:UYP131178 VIL131170:VIL131178 VSH131170:VSH131178 WCD131170:WCD131178 WLZ131170:WLZ131178 WVV131170:WVV131178 N196706:N196714 JJ196706:JJ196714 TF196706:TF196714 ADB196706:ADB196714 AMX196706:AMX196714 AWT196706:AWT196714 BGP196706:BGP196714 BQL196706:BQL196714 CAH196706:CAH196714 CKD196706:CKD196714 CTZ196706:CTZ196714 DDV196706:DDV196714 DNR196706:DNR196714 DXN196706:DXN196714 EHJ196706:EHJ196714 ERF196706:ERF196714 FBB196706:FBB196714 FKX196706:FKX196714 FUT196706:FUT196714 GEP196706:GEP196714 GOL196706:GOL196714 GYH196706:GYH196714 HID196706:HID196714 HRZ196706:HRZ196714 IBV196706:IBV196714 ILR196706:ILR196714 IVN196706:IVN196714 JFJ196706:JFJ196714 JPF196706:JPF196714 JZB196706:JZB196714 KIX196706:KIX196714 KST196706:KST196714 LCP196706:LCP196714 LML196706:LML196714 LWH196706:LWH196714 MGD196706:MGD196714 MPZ196706:MPZ196714 MZV196706:MZV196714 NJR196706:NJR196714 NTN196706:NTN196714 ODJ196706:ODJ196714 ONF196706:ONF196714 OXB196706:OXB196714 PGX196706:PGX196714 PQT196706:PQT196714 QAP196706:QAP196714 QKL196706:QKL196714 QUH196706:QUH196714 RED196706:RED196714 RNZ196706:RNZ196714 RXV196706:RXV196714 SHR196706:SHR196714 SRN196706:SRN196714 TBJ196706:TBJ196714 TLF196706:TLF196714 TVB196706:TVB196714 UEX196706:UEX196714 UOT196706:UOT196714 UYP196706:UYP196714 VIL196706:VIL196714 VSH196706:VSH196714 WCD196706:WCD196714 WLZ196706:WLZ196714 WVV196706:WVV196714 N262242:N262250 JJ262242:JJ262250 TF262242:TF262250 ADB262242:ADB262250 AMX262242:AMX262250 AWT262242:AWT262250 BGP262242:BGP262250 BQL262242:BQL262250 CAH262242:CAH262250 CKD262242:CKD262250 CTZ262242:CTZ262250 DDV262242:DDV262250 DNR262242:DNR262250 DXN262242:DXN262250 EHJ262242:EHJ262250 ERF262242:ERF262250 FBB262242:FBB262250 FKX262242:FKX262250 FUT262242:FUT262250 GEP262242:GEP262250 GOL262242:GOL262250 GYH262242:GYH262250 HID262242:HID262250 HRZ262242:HRZ262250 IBV262242:IBV262250 ILR262242:ILR262250 IVN262242:IVN262250 JFJ262242:JFJ262250 JPF262242:JPF262250 JZB262242:JZB262250 KIX262242:KIX262250 KST262242:KST262250 LCP262242:LCP262250 LML262242:LML262250 LWH262242:LWH262250 MGD262242:MGD262250 MPZ262242:MPZ262250 MZV262242:MZV262250 NJR262242:NJR262250 NTN262242:NTN262250 ODJ262242:ODJ262250 ONF262242:ONF262250 OXB262242:OXB262250 PGX262242:PGX262250 PQT262242:PQT262250 QAP262242:QAP262250 QKL262242:QKL262250 QUH262242:QUH262250 RED262242:RED262250 RNZ262242:RNZ262250 RXV262242:RXV262250 SHR262242:SHR262250 SRN262242:SRN262250 TBJ262242:TBJ262250 TLF262242:TLF262250 TVB262242:TVB262250 UEX262242:UEX262250 UOT262242:UOT262250 UYP262242:UYP262250 VIL262242:VIL262250 VSH262242:VSH262250 WCD262242:WCD262250 WLZ262242:WLZ262250 WVV262242:WVV262250 N327778:N327786 JJ327778:JJ327786 TF327778:TF327786 ADB327778:ADB327786 AMX327778:AMX327786 AWT327778:AWT327786 BGP327778:BGP327786 BQL327778:BQL327786 CAH327778:CAH327786 CKD327778:CKD327786 CTZ327778:CTZ327786 DDV327778:DDV327786 DNR327778:DNR327786 DXN327778:DXN327786 EHJ327778:EHJ327786 ERF327778:ERF327786 FBB327778:FBB327786 FKX327778:FKX327786 FUT327778:FUT327786 GEP327778:GEP327786 GOL327778:GOL327786 GYH327778:GYH327786 HID327778:HID327786 HRZ327778:HRZ327786 IBV327778:IBV327786 ILR327778:ILR327786 IVN327778:IVN327786 JFJ327778:JFJ327786 JPF327778:JPF327786 JZB327778:JZB327786 KIX327778:KIX327786 KST327778:KST327786 LCP327778:LCP327786 LML327778:LML327786 LWH327778:LWH327786 MGD327778:MGD327786 MPZ327778:MPZ327786 MZV327778:MZV327786 NJR327778:NJR327786 NTN327778:NTN327786 ODJ327778:ODJ327786 ONF327778:ONF327786 OXB327778:OXB327786 PGX327778:PGX327786 PQT327778:PQT327786 QAP327778:QAP327786 QKL327778:QKL327786 QUH327778:QUH327786 RED327778:RED327786 RNZ327778:RNZ327786 RXV327778:RXV327786 SHR327778:SHR327786 SRN327778:SRN327786 TBJ327778:TBJ327786 TLF327778:TLF327786 TVB327778:TVB327786 UEX327778:UEX327786 UOT327778:UOT327786 UYP327778:UYP327786 VIL327778:VIL327786 VSH327778:VSH327786 WCD327778:WCD327786 WLZ327778:WLZ327786 WVV327778:WVV327786 N393314:N393322 JJ393314:JJ393322 TF393314:TF393322 ADB393314:ADB393322 AMX393314:AMX393322 AWT393314:AWT393322 BGP393314:BGP393322 BQL393314:BQL393322 CAH393314:CAH393322 CKD393314:CKD393322 CTZ393314:CTZ393322 DDV393314:DDV393322 DNR393314:DNR393322 DXN393314:DXN393322 EHJ393314:EHJ393322 ERF393314:ERF393322 FBB393314:FBB393322 FKX393314:FKX393322 FUT393314:FUT393322 GEP393314:GEP393322 GOL393314:GOL393322 GYH393314:GYH393322 HID393314:HID393322 HRZ393314:HRZ393322 IBV393314:IBV393322 ILR393314:ILR393322 IVN393314:IVN393322 JFJ393314:JFJ393322 JPF393314:JPF393322 JZB393314:JZB393322 KIX393314:KIX393322 KST393314:KST393322 LCP393314:LCP393322 LML393314:LML393322 LWH393314:LWH393322 MGD393314:MGD393322 MPZ393314:MPZ393322 MZV393314:MZV393322 NJR393314:NJR393322 NTN393314:NTN393322 ODJ393314:ODJ393322 ONF393314:ONF393322 OXB393314:OXB393322 PGX393314:PGX393322 PQT393314:PQT393322 QAP393314:QAP393322 QKL393314:QKL393322 QUH393314:QUH393322 RED393314:RED393322 RNZ393314:RNZ393322 RXV393314:RXV393322 SHR393314:SHR393322 SRN393314:SRN393322 TBJ393314:TBJ393322 TLF393314:TLF393322 TVB393314:TVB393322 UEX393314:UEX393322 UOT393314:UOT393322 UYP393314:UYP393322 VIL393314:VIL393322 VSH393314:VSH393322 WCD393314:WCD393322 WLZ393314:WLZ393322 WVV393314:WVV393322 N458850:N458858 JJ458850:JJ458858 TF458850:TF458858 ADB458850:ADB458858 AMX458850:AMX458858 AWT458850:AWT458858 BGP458850:BGP458858 BQL458850:BQL458858 CAH458850:CAH458858 CKD458850:CKD458858 CTZ458850:CTZ458858 DDV458850:DDV458858 DNR458850:DNR458858 DXN458850:DXN458858 EHJ458850:EHJ458858 ERF458850:ERF458858 FBB458850:FBB458858 FKX458850:FKX458858 FUT458850:FUT458858 GEP458850:GEP458858 GOL458850:GOL458858 GYH458850:GYH458858 HID458850:HID458858 HRZ458850:HRZ458858 IBV458850:IBV458858 ILR458850:ILR458858 IVN458850:IVN458858 JFJ458850:JFJ458858 JPF458850:JPF458858 JZB458850:JZB458858 KIX458850:KIX458858 KST458850:KST458858 LCP458850:LCP458858 LML458850:LML458858 LWH458850:LWH458858 MGD458850:MGD458858 MPZ458850:MPZ458858 MZV458850:MZV458858 NJR458850:NJR458858 NTN458850:NTN458858 ODJ458850:ODJ458858 ONF458850:ONF458858 OXB458850:OXB458858 PGX458850:PGX458858 PQT458850:PQT458858 QAP458850:QAP458858 QKL458850:QKL458858 QUH458850:QUH458858 RED458850:RED458858 RNZ458850:RNZ458858 RXV458850:RXV458858 SHR458850:SHR458858 SRN458850:SRN458858 TBJ458850:TBJ458858 TLF458850:TLF458858 TVB458850:TVB458858 UEX458850:UEX458858 UOT458850:UOT458858 UYP458850:UYP458858 VIL458850:VIL458858 VSH458850:VSH458858 WCD458850:WCD458858 WLZ458850:WLZ458858 WVV458850:WVV458858 N524386:N524394 JJ524386:JJ524394 TF524386:TF524394 ADB524386:ADB524394 AMX524386:AMX524394 AWT524386:AWT524394 BGP524386:BGP524394 BQL524386:BQL524394 CAH524386:CAH524394 CKD524386:CKD524394 CTZ524386:CTZ524394 DDV524386:DDV524394 DNR524386:DNR524394 DXN524386:DXN524394 EHJ524386:EHJ524394 ERF524386:ERF524394 FBB524386:FBB524394 FKX524386:FKX524394 FUT524386:FUT524394 GEP524386:GEP524394 GOL524386:GOL524394 GYH524386:GYH524394 HID524386:HID524394 HRZ524386:HRZ524394 IBV524386:IBV524394 ILR524386:ILR524394 IVN524386:IVN524394 JFJ524386:JFJ524394 JPF524386:JPF524394 JZB524386:JZB524394 KIX524386:KIX524394 KST524386:KST524394 LCP524386:LCP524394 LML524386:LML524394 LWH524386:LWH524394 MGD524386:MGD524394 MPZ524386:MPZ524394 MZV524386:MZV524394 NJR524386:NJR524394 NTN524386:NTN524394 ODJ524386:ODJ524394 ONF524386:ONF524394 OXB524386:OXB524394 PGX524386:PGX524394 PQT524386:PQT524394 QAP524386:QAP524394 QKL524386:QKL524394 QUH524386:QUH524394 RED524386:RED524394 RNZ524386:RNZ524394 RXV524386:RXV524394 SHR524386:SHR524394 SRN524386:SRN524394 TBJ524386:TBJ524394 TLF524386:TLF524394 TVB524386:TVB524394 UEX524386:UEX524394 UOT524386:UOT524394 UYP524386:UYP524394 VIL524386:VIL524394 VSH524386:VSH524394 WCD524386:WCD524394 WLZ524386:WLZ524394 WVV524386:WVV524394 N589922:N589930 JJ589922:JJ589930 TF589922:TF589930 ADB589922:ADB589930 AMX589922:AMX589930 AWT589922:AWT589930 BGP589922:BGP589930 BQL589922:BQL589930 CAH589922:CAH589930 CKD589922:CKD589930 CTZ589922:CTZ589930 DDV589922:DDV589930 DNR589922:DNR589930 DXN589922:DXN589930 EHJ589922:EHJ589930 ERF589922:ERF589930 FBB589922:FBB589930 FKX589922:FKX589930 FUT589922:FUT589930 GEP589922:GEP589930 GOL589922:GOL589930 GYH589922:GYH589930 HID589922:HID589930 HRZ589922:HRZ589930 IBV589922:IBV589930 ILR589922:ILR589930 IVN589922:IVN589930 JFJ589922:JFJ589930 JPF589922:JPF589930 JZB589922:JZB589930 KIX589922:KIX589930 KST589922:KST589930 LCP589922:LCP589930 LML589922:LML589930 LWH589922:LWH589930 MGD589922:MGD589930 MPZ589922:MPZ589930 MZV589922:MZV589930 NJR589922:NJR589930 NTN589922:NTN589930 ODJ589922:ODJ589930 ONF589922:ONF589930 OXB589922:OXB589930 PGX589922:PGX589930 PQT589922:PQT589930 QAP589922:QAP589930 QKL589922:QKL589930 QUH589922:QUH589930 RED589922:RED589930 RNZ589922:RNZ589930 RXV589922:RXV589930 SHR589922:SHR589930 SRN589922:SRN589930 TBJ589922:TBJ589930 TLF589922:TLF589930 TVB589922:TVB589930 UEX589922:UEX589930 UOT589922:UOT589930 UYP589922:UYP589930 VIL589922:VIL589930 VSH589922:VSH589930 WCD589922:WCD589930 WLZ589922:WLZ589930 WVV589922:WVV589930 N655458:N655466 JJ655458:JJ655466 TF655458:TF655466 ADB655458:ADB655466 AMX655458:AMX655466 AWT655458:AWT655466 BGP655458:BGP655466 BQL655458:BQL655466 CAH655458:CAH655466 CKD655458:CKD655466 CTZ655458:CTZ655466 DDV655458:DDV655466 DNR655458:DNR655466 DXN655458:DXN655466 EHJ655458:EHJ655466 ERF655458:ERF655466 FBB655458:FBB655466 FKX655458:FKX655466 FUT655458:FUT655466 GEP655458:GEP655466 GOL655458:GOL655466 GYH655458:GYH655466 HID655458:HID655466 HRZ655458:HRZ655466 IBV655458:IBV655466 ILR655458:ILR655466 IVN655458:IVN655466 JFJ655458:JFJ655466 JPF655458:JPF655466 JZB655458:JZB655466 KIX655458:KIX655466 KST655458:KST655466 LCP655458:LCP655466 LML655458:LML655466 LWH655458:LWH655466 MGD655458:MGD655466 MPZ655458:MPZ655466 MZV655458:MZV655466 NJR655458:NJR655466 NTN655458:NTN655466 ODJ655458:ODJ655466 ONF655458:ONF655466 OXB655458:OXB655466 PGX655458:PGX655466 PQT655458:PQT655466 QAP655458:QAP655466 QKL655458:QKL655466 QUH655458:QUH655466 RED655458:RED655466 RNZ655458:RNZ655466 RXV655458:RXV655466 SHR655458:SHR655466 SRN655458:SRN655466 TBJ655458:TBJ655466 TLF655458:TLF655466 TVB655458:TVB655466 UEX655458:UEX655466 UOT655458:UOT655466 UYP655458:UYP655466 VIL655458:VIL655466 VSH655458:VSH655466 WCD655458:WCD655466 WLZ655458:WLZ655466 WVV655458:WVV655466 N720994:N721002 JJ720994:JJ721002 TF720994:TF721002 ADB720994:ADB721002 AMX720994:AMX721002 AWT720994:AWT721002 BGP720994:BGP721002 BQL720994:BQL721002 CAH720994:CAH721002 CKD720994:CKD721002 CTZ720994:CTZ721002 DDV720994:DDV721002 DNR720994:DNR721002 DXN720994:DXN721002 EHJ720994:EHJ721002 ERF720994:ERF721002 FBB720994:FBB721002 FKX720994:FKX721002 FUT720994:FUT721002 GEP720994:GEP721002 GOL720994:GOL721002 GYH720994:GYH721002 HID720994:HID721002 HRZ720994:HRZ721002 IBV720994:IBV721002 ILR720994:ILR721002 IVN720994:IVN721002 JFJ720994:JFJ721002 JPF720994:JPF721002 JZB720994:JZB721002 KIX720994:KIX721002 KST720994:KST721002 LCP720994:LCP721002 LML720994:LML721002 LWH720994:LWH721002 MGD720994:MGD721002 MPZ720994:MPZ721002 MZV720994:MZV721002 NJR720994:NJR721002 NTN720994:NTN721002 ODJ720994:ODJ721002 ONF720994:ONF721002 OXB720994:OXB721002 PGX720994:PGX721002 PQT720994:PQT721002 QAP720994:QAP721002 QKL720994:QKL721002 QUH720994:QUH721002 RED720994:RED721002 RNZ720994:RNZ721002 RXV720994:RXV721002 SHR720994:SHR721002 SRN720994:SRN721002 TBJ720994:TBJ721002 TLF720994:TLF721002 TVB720994:TVB721002 UEX720994:UEX721002 UOT720994:UOT721002 UYP720994:UYP721002 VIL720994:VIL721002 VSH720994:VSH721002 WCD720994:WCD721002 WLZ720994:WLZ721002 WVV720994:WVV721002 N786530:N786538 JJ786530:JJ786538 TF786530:TF786538 ADB786530:ADB786538 AMX786530:AMX786538 AWT786530:AWT786538 BGP786530:BGP786538 BQL786530:BQL786538 CAH786530:CAH786538 CKD786530:CKD786538 CTZ786530:CTZ786538 DDV786530:DDV786538 DNR786530:DNR786538 DXN786530:DXN786538 EHJ786530:EHJ786538 ERF786530:ERF786538 FBB786530:FBB786538 FKX786530:FKX786538 FUT786530:FUT786538 GEP786530:GEP786538 GOL786530:GOL786538 GYH786530:GYH786538 HID786530:HID786538 HRZ786530:HRZ786538 IBV786530:IBV786538 ILR786530:ILR786538 IVN786530:IVN786538 JFJ786530:JFJ786538 JPF786530:JPF786538 JZB786530:JZB786538 KIX786530:KIX786538 KST786530:KST786538 LCP786530:LCP786538 LML786530:LML786538 LWH786530:LWH786538 MGD786530:MGD786538 MPZ786530:MPZ786538 MZV786530:MZV786538 NJR786530:NJR786538 NTN786530:NTN786538 ODJ786530:ODJ786538 ONF786530:ONF786538 OXB786530:OXB786538 PGX786530:PGX786538 PQT786530:PQT786538 QAP786530:QAP786538 QKL786530:QKL786538 QUH786530:QUH786538 RED786530:RED786538 RNZ786530:RNZ786538 RXV786530:RXV786538 SHR786530:SHR786538 SRN786530:SRN786538 TBJ786530:TBJ786538 TLF786530:TLF786538 TVB786530:TVB786538 UEX786530:UEX786538 UOT786530:UOT786538 UYP786530:UYP786538 VIL786530:VIL786538 VSH786530:VSH786538 WCD786530:WCD786538 WLZ786530:WLZ786538 WVV786530:WVV786538 N852066:N852074 JJ852066:JJ852074 TF852066:TF852074 ADB852066:ADB852074 AMX852066:AMX852074 AWT852066:AWT852074 BGP852066:BGP852074 BQL852066:BQL852074 CAH852066:CAH852074 CKD852066:CKD852074 CTZ852066:CTZ852074 DDV852066:DDV852074 DNR852066:DNR852074 DXN852066:DXN852074 EHJ852066:EHJ852074 ERF852066:ERF852074 FBB852066:FBB852074 FKX852066:FKX852074 FUT852066:FUT852074 GEP852066:GEP852074 GOL852066:GOL852074 GYH852066:GYH852074 HID852066:HID852074 HRZ852066:HRZ852074 IBV852066:IBV852074 ILR852066:ILR852074 IVN852066:IVN852074 JFJ852066:JFJ852074 JPF852066:JPF852074 JZB852066:JZB852074 KIX852066:KIX852074 KST852066:KST852074 LCP852066:LCP852074 LML852066:LML852074 LWH852066:LWH852074 MGD852066:MGD852074 MPZ852066:MPZ852074 MZV852066:MZV852074 NJR852066:NJR852074 NTN852066:NTN852074 ODJ852066:ODJ852074 ONF852066:ONF852074 OXB852066:OXB852074 PGX852066:PGX852074 PQT852066:PQT852074 QAP852066:QAP852074 QKL852066:QKL852074 QUH852066:QUH852074 RED852066:RED852074 RNZ852066:RNZ852074 RXV852066:RXV852074 SHR852066:SHR852074 SRN852066:SRN852074 TBJ852066:TBJ852074 TLF852066:TLF852074 TVB852066:TVB852074 UEX852066:UEX852074 UOT852066:UOT852074 UYP852066:UYP852074 VIL852066:VIL852074 VSH852066:VSH852074 WCD852066:WCD852074 WLZ852066:WLZ852074 WVV852066:WVV852074 N917602:N917610 JJ917602:JJ917610 TF917602:TF917610 ADB917602:ADB917610 AMX917602:AMX917610 AWT917602:AWT917610 BGP917602:BGP917610 BQL917602:BQL917610 CAH917602:CAH917610 CKD917602:CKD917610 CTZ917602:CTZ917610 DDV917602:DDV917610 DNR917602:DNR917610 DXN917602:DXN917610 EHJ917602:EHJ917610 ERF917602:ERF917610 FBB917602:FBB917610 FKX917602:FKX917610 FUT917602:FUT917610 GEP917602:GEP917610 GOL917602:GOL917610 GYH917602:GYH917610 HID917602:HID917610 HRZ917602:HRZ917610 IBV917602:IBV917610 ILR917602:ILR917610 IVN917602:IVN917610 JFJ917602:JFJ917610 JPF917602:JPF917610 JZB917602:JZB917610 KIX917602:KIX917610 KST917602:KST917610 LCP917602:LCP917610 LML917602:LML917610 LWH917602:LWH917610 MGD917602:MGD917610 MPZ917602:MPZ917610 MZV917602:MZV917610 NJR917602:NJR917610 NTN917602:NTN917610 ODJ917602:ODJ917610 ONF917602:ONF917610 OXB917602:OXB917610 PGX917602:PGX917610 PQT917602:PQT917610 QAP917602:QAP917610 QKL917602:QKL917610 QUH917602:QUH917610 RED917602:RED917610 RNZ917602:RNZ917610 RXV917602:RXV917610 SHR917602:SHR917610 SRN917602:SRN917610 TBJ917602:TBJ917610 TLF917602:TLF917610 TVB917602:TVB917610 UEX917602:UEX917610 UOT917602:UOT917610 UYP917602:UYP917610 VIL917602:VIL917610 VSH917602:VSH917610 WCD917602:WCD917610 WLZ917602:WLZ917610 WVV917602:WVV917610 N983138:N983146 JJ983138:JJ983146 TF983138:TF983146 ADB983138:ADB983146 AMX983138:AMX983146 AWT983138:AWT983146 BGP983138:BGP983146 BQL983138:BQL983146 CAH983138:CAH983146 CKD983138:CKD983146 CTZ983138:CTZ983146 DDV983138:DDV983146 DNR983138:DNR983146 DXN983138:DXN983146 EHJ983138:EHJ983146 ERF983138:ERF983146 FBB983138:FBB983146 FKX983138:FKX983146 FUT983138:FUT983146 GEP983138:GEP983146 GOL983138:GOL983146 GYH983138:GYH983146 HID983138:HID983146 HRZ983138:HRZ983146 IBV983138:IBV983146 ILR983138:ILR983146 IVN983138:IVN983146 JFJ983138:JFJ983146 JPF983138:JPF983146 JZB983138:JZB983146 KIX983138:KIX983146 KST983138:KST983146 LCP983138:LCP983146 LML983138:LML983146 LWH983138:LWH983146 MGD983138:MGD983146 MPZ983138:MPZ983146 MZV983138:MZV983146 NJR983138:NJR983146 NTN983138:NTN983146 ODJ983138:ODJ983146 ONF983138:ONF983146 OXB983138:OXB983146 PGX983138:PGX983146 PQT983138:PQT983146 QAP983138:QAP983146 QKL983138:QKL983146 QUH983138:QUH983146 RED983138:RED983146 RNZ983138:RNZ983146 RXV983138:RXV983146 SHR983138:SHR983146 SRN983138:SRN983146 TBJ983138:TBJ983146 TLF983138:TLF983146 TVB983138:TVB983146 UEX983138:UEX983146 UOT983138:UOT983146 UYP983138:UYP983146 VIL983138:VIL983146 VSH983138:VSH983146 WCD983138:WCD983146 WLZ983138:WLZ983146 WVV983138:WVV983146 N108:N113 JJ108:JJ113 TF108:TF113 ADB108:ADB113 AMX108:AMX113 AWT108:AWT113 BGP108:BGP113 BQL108:BQL113 CAH108:CAH113 CKD108:CKD113 CTZ108:CTZ113 DDV108:DDV113 DNR108:DNR113 DXN108:DXN113 EHJ108:EHJ113 ERF108:ERF113 FBB108:FBB113 FKX108:FKX113 FUT108:FUT113 GEP108:GEP113 GOL108:GOL113 GYH108:GYH113 HID108:HID113 HRZ108:HRZ113 IBV108:IBV113 ILR108:ILR113 IVN108:IVN113 JFJ108:JFJ113 JPF108:JPF113 JZB108:JZB113 KIX108:KIX113 KST108:KST113 LCP108:LCP113 LML108:LML113 LWH108:LWH113 MGD108:MGD113 MPZ108:MPZ113 MZV108:MZV113 NJR108:NJR113 NTN108:NTN113 ODJ108:ODJ113 ONF108:ONF113 OXB108:OXB113 PGX108:PGX113 PQT108:PQT113 QAP108:QAP113 QKL108:QKL113 QUH108:QUH113 RED108:RED113 RNZ108:RNZ113 RXV108:RXV113 SHR108:SHR113 SRN108:SRN113 TBJ108:TBJ113 TLF108:TLF113 TVB108:TVB113 UEX108:UEX113 UOT108:UOT113 UYP108:UYP113 VIL108:VIL113 VSH108:VSH113 WCD108:WCD113 WLZ108:WLZ113 WVV108:WVV113 N65644:N65649 JJ65644:JJ65649 TF65644:TF65649 ADB65644:ADB65649 AMX65644:AMX65649 AWT65644:AWT65649 BGP65644:BGP65649 BQL65644:BQL65649 CAH65644:CAH65649 CKD65644:CKD65649 CTZ65644:CTZ65649 DDV65644:DDV65649 DNR65644:DNR65649 DXN65644:DXN65649 EHJ65644:EHJ65649 ERF65644:ERF65649 FBB65644:FBB65649 FKX65644:FKX65649 FUT65644:FUT65649 GEP65644:GEP65649 GOL65644:GOL65649 GYH65644:GYH65649 HID65644:HID65649 HRZ65644:HRZ65649 IBV65644:IBV65649 ILR65644:ILR65649 IVN65644:IVN65649 JFJ65644:JFJ65649 JPF65644:JPF65649 JZB65644:JZB65649 KIX65644:KIX65649 KST65644:KST65649 LCP65644:LCP65649 LML65644:LML65649 LWH65644:LWH65649 MGD65644:MGD65649 MPZ65644:MPZ65649 MZV65644:MZV65649 NJR65644:NJR65649 NTN65644:NTN65649 ODJ65644:ODJ65649 ONF65644:ONF65649 OXB65644:OXB65649 PGX65644:PGX65649 PQT65644:PQT65649 QAP65644:QAP65649 QKL65644:QKL65649 QUH65644:QUH65649 RED65644:RED65649 RNZ65644:RNZ65649 RXV65644:RXV65649 SHR65644:SHR65649 SRN65644:SRN65649 TBJ65644:TBJ65649 TLF65644:TLF65649 TVB65644:TVB65649 UEX65644:UEX65649 UOT65644:UOT65649 UYP65644:UYP65649 VIL65644:VIL65649 VSH65644:VSH65649 WCD65644:WCD65649 WLZ65644:WLZ65649 WVV65644:WVV65649 N131180:N131185 JJ131180:JJ131185 TF131180:TF131185 ADB131180:ADB131185 AMX131180:AMX131185 AWT131180:AWT131185 BGP131180:BGP131185 BQL131180:BQL131185 CAH131180:CAH131185 CKD131180:CKD131185 CTZ131180:CTZ131185 DDV131180:DDV131185 DNR131180:DNR131185 DXN131180:DXN131185 EHJ131180:EHJ131185 ERF131180:ERF131185 FBB131180:FBB131185 FKX131180:FKX131185 FUT131180:FUT131185 GEP131180:GEP131185 GOL131180:GOL131185 GYH131180:GYH131185 HID131180:HID131185 HRZ131180:HRZ131185 IBV131180:IBV131185 ILR131180:ILR131185 IVN131180:IVN131185 JFJ131180:JFJ131185 JPF131180:JPF131185 JZB131180:JZB131185 KIX131180:KIX131185 KST131180:KST131185 LCP131180:LCP131185 LML131180:LML131185 LWH131180:LWH131185 MGD131180:MGD131185 MPZ131180:MPZ131185 MZV131180:MZV131185 NJR131180:NJR131185 NTN131180:NTN131185 ODJ131180:ODJ131185 ONF131180:ONF131185 OXB131180:OXB131185 PGX131180:PGX131185 PQT131180:PQT131185 QAP131180:QAP131185 QKL131180:QKL131185 QUH131180:QUH131185 RED131180:RED131185 RNZ131180:RNZ131185 RXV131180:RXV131185 SHR131180:SHR131185 SRN131180:SRN131185 TBJ131180:TBJ131185 TLF131180:TLF131185 TVB131180:TVB131185 UEX131180:UEX131185 UOT131180:UOT131185 UYP131180:UYP131185 VIL131180:VIL131185 VSH131180:VSH131185 WCD131180:WCD131185 WLZ131180:WLZ131185 WVV131180:WVV131185 N196716:N196721 JJ196716:JJ196721 TF196716:TF196721 ADB196716:ADB196721 AMX196716:AMX196721 AWT196716:AWT196721 BGP196716:BGP196721 BQL196716:BQL196721 CAH196716:CAH196721 CKD196716:CKD196721 CTZ196716:CTZ196721 DDV196716:DDV196721 DNR196716:DNR196721 DXN196716:DXN196721 EHJ196716:EHJ196721 ERF196716:ERF196721 FBB196716:FBB196721 FKX196716:FKX196721 FUT196716:FUT196721 GEP196716:GEP196721 GOL196716:GOL196721 GYH196716:GYH196721 HID196716:HID196721 HRZ196716:HRZ196721 IBV196716:IBV196721 ILR196716:ILR196721 IVN196716:IVN196721 JFJ196716:JFJ196721 JPF196716:JPF196721 JZB196716:JZB196721 KIX196716:KIX196721 KST196716:KST196721 LCP196716:LCP196721 LML196716:LML196721 LWH196716:LWH196721 MGD196716:MGD196721 MPZ196716:MPZ196721 MZV196716:MZV196721 NJR196716:NJR196721 NTN196716:NTN196721 ODJ196716:ODJ196721 ONF196716:ONF196721 OXB196716:OXB196721 PGX196716:PGX196721 PQT196716:PQT196721 QAP196716:QAP196721 QKL196716:QKL196721 QUH196716:QUH196721 RED196716:RED196721 RNZ196716:RNZ196721 RXV196716:RXV196721 SHR196716:SHR196721 SRN196716:SRN196721 TBJ196716:TBJ196721 TLF196716:TLF196721 TVB196716:TVB196721 UEX196716:UEX196721 UOT196716:UOT196721 UYP196716:UYP196721 VIL196716:VIL196721 VSH196716:VSH196721 WCD196716:WCD196721 WLZ196716:WLZ196721 WVV196716:WVV196721 N262252:N262257 JJ262252:JJ262257 TF262252:TF262257 ADB262252:ADB262257 AMX262252:AMX262257 AWT262252:AWT262257 BGP262252:BGP262257 BQL262252:BQL262257 CAH262252:CAH262257 CKD262252:CKD262257 CTZ262252:CTZ262257 DDV262252:DDV262257 DNR262252:DNR262257 DXN262252:DXN262257 EHJ262252:EHJ262257 ERF262252:ERF262257 FBB262252:FBB262257 FKX262252:FKX262257 FUT262252:FUT262257 GEP262252:GEP262257 GOL262252:GOL262257 GYH262252:GYH262257 HID262252:HID262257 HRZ262252:HRZ262257 IBV262252:IBV262257 ILR262252:ILR262257 IVN262252:IVN262257 JFJ262252:JFJ262257 JPF262252:JPF262257 JZB262252:JZB262257 KIX262252:KIX262257 KST262252:KST262257 LCP262252:LCP262257 LML262252:LML262257 LWH262252:LWH262257 MGD262252:MGD262257 MPZ262252:MPZ262257 MZV262252:MZV262257 NJR262252:NJR262257 NTN262252:NTN262257 ODJ262252:ODJ262257 ONF262252:ONF262257 OXB262252:OXB262257 PGX262252:PGX262257 PQT262252:PQT262257 QAP262252:QAP262257 QKL262252:QKL262257 QUH262252:QUH262257 RED262252:RED262257 RNZ262252:RNZ262257 RXV262252:RXV262257 SHR262252:SHR262257 SRN262252:SRN262257 TBJ262252:TBJ262257 TLF262252:TLF262257 TVB262252:TVB262257 UEX262252:UEX262257 UOT262252:UOT262257 UYP262252:UYP262257 VIL262252:VIL262257 VSH262252:VSH262257 WCD262252:WCD262257 WLZ262252:WLZ262257 WVV262252:WVV262257 N327788:N327793 JJ327788:JJ327793 TF327788:TF327793 ADB327788:ADB327793 AMX327788:AMX327793 AWT327788:AWT327793 BGP327788:BGP327793 BQL327788:BQL327793 CAH327788:CAH327793 CKD327788:CKD327793 CTZ327788:CTZ327793 DDV327788:DDV327793 DNR327788:DNR327793 DXN327788:DXN327793 EHJ327788:EHJ327793 ERF327788:ERF327793 FBB327788:FBB327793 FKX327788:FKX327793 FUT327788:FUT327793 GEP327788:GEP327793 GOL327788:GOL327793 GYH327788:GYH327793 HID327788:HID327793 HRZ327788:HRZ327793 IBV327788:IBV327793 ILR327788:ILR327793 IVN327788:IVN327793 JFJ327788:JFJ327793 JPF327788:JPF327793 JZB327788:JZB327793 KIX327788:KIX327793 KST327788:KST327793 LCP327788:LCP327793 LML327788:LML327793 LWH327788:LWH327793 MGD327788:MGD327793 MPZ327788:MPZ327793 MZV327788:MZV327793 NJR327788:NJR327793 NTN327788:NTN327793 ODJ327788:ODJ327793 ONF327788:ONF327793 OXB327788:OXB327793 PGX327788:PGX327793 PQT327788:PQT327793 QAP327788:QAP327793 QKL327788:QKL327793 QUH327788:QUH327793 RED327788:RED327793 RNZ327788:RNZ327793 RXV327788:RXV327793 SHR327788:SHR327793 SRN327788:SRN327793 TBJ327788:TBJ327793 TLF327788:TLF327793 TVB327788:TVB327793 UEX327788:UEX327793 UOT327788:UOT327793 UYP327788:UYP327793 VIL327788:VIL327793 VSH327788:VSH327793 WCD327788:WCD327793 WLZ327788:WLZ327793 WVV327788:WVV327793 N393324:N393329 JJ393324:JJ393329 TF393324:TF393329 ADB393324:ADB393329 AMX393324:AMX393329 AWT393324:AWT393329 BGP393324:BGP393329 BQL393324:BQL393329 CAH393324:CAH393329 CKD393324:CKD393329 CTZ393324:CTZ393329 DDV393324:DDV393329 DNR393324:DNR393329 DXN393324:DXN393329 EHJ393324:EHJ393329 ERF393324:ERF393329 FBB393324:FBB393329 FKX393324:FKX393329 FUT393324:FUT393329 GEP393324:GEP393329 GOL393324:GOL393329 GYH393324:GYH393329 HID393324:HID393329 HRZ393324:HRZ393329 IBV393324:IBV393329 ILR393324:ILR393329 IVN393324:IVN393329 JFJ393324:JFJ393329 JPF393324:JPF393329 JZB393324:JZB393329 KIX393324:KIX393329 KST393324:KST393329 LCP393324:LCP393329 LML393324:LML393329 LWH393324:LWH393329 MGD393324:MGD393329 MPZ393324:MPZ393329 MZV393324:MZV393329 NJR393324:NJR393329 NTN393324:NTN393329 ODJ393324:ODJ393329 ONF393324:ONF393329 OXB393324:OXB393329 PGX393324:PGX393329 PQT393324:PQT393329 QAP393324:QAP393329 QKL393324:QKL393329 QUH393324:QUH393329 RED393324:RED393329 RNZ393324:RNZ393329 RXV393324:RXV393329 SHR393324:SHR393329 SRN393324:SRN393329 TBJ393324:TBJ393329 TLF393324:TLF393329 TVB393324:TVB393329 UEX393324:UEX393329 UOT393324:UOT393329 UYP393324:UYP393329 VIL393324:VIL393329 VSH393324:VSH393329 WCD393324:WCD393329 WLZ393324:WLZ393329 WVV393324:WVV393329 N458860:N458865 JJ458860:JJ458865 TF458860:TF458865 ADB458860:ADB458865 AMX458860:AMX458865 AWT458860:AWT458865 BGP458860:BGP458865 BQL458860:BQL458865 CAH458860:CAH458865 CKD458860:CKD458865 CTZ458860:CTZ458865 DDV458860:DDV458865 DNR458860:DNR458865 DXN458860:DXN458865 EHJ458860:EHJ458865 ERF458860:ERF458865 FBB458860:FBB458865 FKX458860:FKX458865 FUT458860:FUT458865 GEP458860:GEP458865 GOL458860:GOL458865 GYH458860:GYH458865 HID458860:HID458865 HRZ458860:HRZ458865 IBV458860:IBV458865 ILR458860:ILR458865 IVN458860:IVN458865 JFJ458860:JFJ458865 JPF458860:JPF458865 JZB458860:JZB458865 KIX458860:KIX458865 KST458860:KST458865 LCP458860:LCP458865 LML458860:LML458865 LWH458860:LWH458865 MGD458860:MGD458865 MPZ458860:MPZ458865 MZV458860:MZV458865 NJR458860:NJR458865 NTN458860:NTN458865 ODJ458860:ODJ458865 ONF458860:ONF458865 OXB458860:OXB458865 PGX458860:PGX458865 PQT458860:PQT458865 QAP458860:QAP458865 QKL458860:QKL458865 QUH458860:QUH458865 RED458860:RED458865 RNZ458860:RNZ458865 RXV458860:RXV458865 SHR458860:SHR458865 SRN458860:SRN458865 TBJ458860:TBJ458865 TLF458860:TLF458865 TVB458860:TVB458865 UEX458860:UEX458865 UOT458860:UOT458865 UYP458860:UYP458865 VIL458860:VIL458865 VSH458860:VSH458865 WCD458860:WCD458865 WLZ458860:WLZ458865 WVV458860:WVV458865 N524396:N524401 JJ524396:JJ524401 TF524396:TF524401 ADB524396:ADB524401 AMX524396:AMX524401 AWT524396:AWT524401 BGP524396:BGP524401 BQL524396:BQL524401 CAH524396:CAH524401 CKD524396:CKD524401 CTZ524396:CTZ524401 DDV524396:DDV524401 DNR524396:DNR524401 DXN524396:DXN524401 EHJ524396:EHJ524401 ERF524396:ERF524401 FBB524396:FBB524401 FKX524396:FKX524401 FUT524396:FUT524401 GEP524396:GEP524401 GOL524396:GOL524401 GYH524396:GYH524401 HID524396:HID524401 HRZ524396:HRZ524401 IBV524396:IBV524401 ILR524396:ILR524401 IVN524396:IVN524401 JFJ524396:JFJ524401 JPF524396:JPF524401 JZB524396:JZB524401 KIX524396:KIX524401 KST524396:KST524401 LCP524396:LCP524401 LML524396:LML524401 LWH524396:LWH524401 MGD524396:MGD524401 MPZ524396:MPZ524401 MZV524396:MZV524401 NJR524396:NJR524401 NTN524396:NTN524401 ODJ524396:ODJ524401 ONF524396:ONF524401 OXB524396:OXB524401 PGX524396:PGX524401 PQT524396:PQT524401 QAP524396:QAP524401 QKL524396:QKL524401 QUH524396:QUH524401 RED524396:RED524401 RNZ524396:RNZ524401 RXV524396:RXV524401 SHR524396:SHR524401 SRN524396:SRN524401 TBJ524396:TBJ524401 TLF524396:TLF524401 TVB524396:TVB524401 UEX524396:UEX524401 UOT524396:UOT524401 UYP524396:UYP524401 VIL524396:VIL524401 VSH524396:VSH524401 WCD524396:WCD524401 WLZ524396:WLZ524401 WVV524396:WVV524401 N589932:N589937 JJ589932:JJ589937 TF589932:TF589937 ADB589932:ADB589937 AMX589932:AMX589937 AWT589932:AWT589937 BGP589932:BGP589937 BQL589932:BQL589937 CAH589932:CAH589937 CKD589932:CKD589937 CTZ589932:CTZ589937 DDV589932:DDV589937 DNR589932:DNR589937 DXN589932:DXN589937 EHJ589932:EHJ589937 ERF589932:ERF589937 FBB589932:FBB589937 FKX589932:FKX589937 FUT589932:FUT589937 GEP589932:GEP589937 GOL589932:GOL589937 GYH589932:GYH589937 HID589932:HID589937 HRZ589932:HRZ589937 IBV589932:IBV589937 ILR589932:ILR589937 IVN589932:IVN589937 JFJ589932:JFJ589937 JPF589932:JPF589937 JZB589932:JZB589937 KIX589932:KIX589937 KST589932:KST589937 LCP589932:LCP589937 LML589932:LML589937 LWH589932:LWH589937 MGD589932:MGD589937 MPZ589932:MPZ589937 MZV589932:MZV589937 NJR589932:NJR589937 NTN589932:NTN589937 ODJ589932:ODJ589937 ONF589932:ONF589937 OXB589932:OXB589937 PGX589932:PGX589937 PQT589932:PQT589937 QAP589932:QAP589937 QKL589932:QKL589937 QUH589932:QUH589937 RED589932:RED589937 RNZ589932:RNZ589937 RXV589932:RXV589937 SHR589932:SHR589937 SRN589932:SRN589937 TBJ589932:TBJ589937 TLF589932:TLF589937 TVB589932:TVB589937 UEX589932:UEX589937 UOT589932:UOT589937 UYP589932:UYP589937 VIL589932:VIL589937 VSH589932:VSH589937 WCD589932:WCD589937 WLZ589932:WLZ589937 WVV589932:WVV589937 N655468:N655473 JJ655468:JJ655473 TF655468:TF655473 ADB655468:ADB655473 AMX655468:AMX655473 AWT655468:AWT655473 BGP655468:BGP655473 BQL655468:BQL655473 CAH655468:CAH655473 CKD655468:CKD655473 CTZ655468:CTZ655473 DDV655468:DDV655473 DNR655468:DNR655473 DXN655468:DXN655473 EHJ655468:EHJ655473 ERF655468:ERF655473 FBB655468:FBB655473 FKX655468:FKX655473 FUT655468:FUT655473 GEP655468:GEP655473 GOL655468:GOL655473 GYH655468:GYH655473 HID655468:HID655473 HRZ655468:HRZ655473 IBV655468:IBV655473 ILR655468:ILR655473 IVN655468:IVN655473 JFJ655468:JFJ655473 JPF655468:JPF655473 JZB655468:JZB655473 KIX655468:KIX655473 KST655468:KST655473 LCP655468:LCP655473 LML655468:LML655473 LWH655468:LWH655473 MGD655468:MGD655473 MPZ655468:MPZ655473 MZV655468:MZV655473 NJR655468:NJR655473 NTN655468:NTN655473 ODJ655468:ODJ655473 ONF655468:ONF655473 OXB655468:OXB655473 PGX655468:PGX655473 PQT655468:PQT655473 QAP655468:QAP655473 QKL655468:QKL655473 QUH655468:QUH655473 RED655468:RED655473 RNZ655468:RNZ655473 RXV655468:RXV655473 SHR655468:SHR655473 SRN655468:SRN655473 TBJ655468:TBJ655473 TLF655468:TLF655473 TVB655468:TVB655473 UEX655468:UEX655473 UOT655468:UOT655473 UYP655468:UYP655473 VIL655468:VIL655473 VSH655468:VSH655473 WCD655468:WCD655473 WLZ655468:WLZ655473 WVV655468:WVV655473 N721004:N721009 JJ721004:JJ721009 TF721004:TF721009 ADB721004:ADB721009 AMX721004:AMX721009 AWT721004:AWT721009 BGP721004:BGP721009 BQL721004:BQL721009 CAH721004:CAH721009 CKD721004:CKD721009 CTZ721004:CTZ721009 DDV721004:DDV721009 DNR721004:DNR721009 DXN721004:DXN721009 EHJ721004:EHJ721009 ERF721004:ERF721009 FBB721004:FBB721009 FKX721004:FKX721009 FUT721004:FUT721009 GEP721004:GEP721009 GOL721004:GOL721009 GYH721004:GYH721009 HID721004:HID721009 HRZ721004:HRZ721009 IBV721004:IBV721009 ILR721004:ILR721009 IVN721004:IVN721009 JFJ721004:JFJ721009 JPF721004:JPF721009 JZB721004:JZB721009 KIX721004:KIX721009 KST721004:KST721009 LCP721004:LCP721009 LML721004:LML721009 LWH721004:LWH721009 MGD721004:MGD721009 MPZ721004:MPZ721009 MZV721004:MZV721009 NJR721004:NJR721009 NTN721004:NTN721009 ODJ721004:ODJ721009 ONF721004:ONF721009 OXB721004:OXB721009 PGX721004:PGX721009 PQT721004:PQT721009 QAP721004:QAP721009 QKL721004:QKL721009 QUH721004:QUH721009 RED721004:RED721009 RNZ721004:RNZ721009 RXV721004:RXV721009 SHR721004:SHR721009 SRN721004:SRN721009 TBJ721004:TBJ721009 TLF721004:TLF721009 TVB721004:TVB721009 UEX721004:UEX721009 UOT721004:UOT721009 UYP721004:UYP721009 VIL721004:VIL721009 VSH721004:VSH721009 WCD721004:WCD721009 WLZ721004:WLZ721009 WVV721004:WVV721009 N786540:N786545 JJ786540:JJ786545 TF786540:TF786545 ADB786540:ADB786545 AMX786540:AMX786545 AWT786540:AWT786545 BGP786540:BGP786545 BQL786540:BQL786545 CAH786540:CAH786545 CKD786540:CKD786545 CTZ786540:CTZ786545 DDV786540:DDV786545 DNR786540:DNR786545 DXN786540:DXN786545 EHJ786540:EHJ786545 ERF786540:ERF786545 FBB786540:FBB786545 FKX786540:FKX786545 FUT786540:FUT786545 GEP786540:GEP786545 GOL786540:GOL786545 GYH786540:GYH786545 HID786540:HID786545 HRZ786540:HRZ786545 IBV786540:IBV786545 ILR786540:ILR786545 IVN786540:IVN786545 JFJ786540:JFJ786545 JPF786540:JPF786545 JZB786540:JZB786545 KIX786540:KIX786545 KST786540:KST786545 LCP786540:LCP786545 LML786540:LML786545 LWH786540:LWH786545 MGD786540:MGD786545 MPZ786540:MPZ786545 MZV786540:MZV786545 NJR786540:NJR786545 NTN786540:NTN786545 ODJ786540:ODJ786545 ONF786540:ONF786545 OXB786540:OXB786545 PGX786540:PGX786545 PQT786540:PQT786545 QAP786540:QAP786545 QKL786540:QKL786545 QUH786540:QUH786545 RED786540:RED786545 RNZ786540:RNZ786545 RXV786540:RXV786545 SHR786540:SHR786545 SRN786540:SRN786545 TBJ786540:TBJ786545 TLF786540:TLF786545 TVB786540:TVB786545 UEX786540:UEX786545 UOT786540:UOT786545 UYP786540:UYP786545 VIL786540:VIL786545 VSH786540:VSH786545 WCD786540:WCD786545 WLZ786540:WLZ786545 WVV786540:WVV786545 N852076:N852081 JJ852076:JJ852081 TF852076:TF852081 ADB852076:ADB852081 AMX852076:AMX852081 AWT852076:AWT852081 BGP852076:BGP852081 BQL852076:BQL852081 CAH852076:CAH852081 CKD852076:CKD852081 CTZ852076:CTZ852081 DDV852076:DDV852081 DNR852076:DNR852081 DXN852076:DXN852081 EHJ852076:EHJ852081 ERF852076:ERF852081 FBB852076:FBB852081 FKX852076:FKX852081 FUT852076:FUT852081 GEP852076:GEP852081 GOL852076:GOL852081 GYH852076:GYH852081 HID852076:HID852081 HRZ852076:HRZ852081 IBV852076:IBV852081 ILR852076:ILR852081 IVN852076:IVN852081 JFJ852076:JFJ852081 JPF852076:JPF852081 JZB852076:JZB852081 KIX852076:KIX852081 KST852076:KST852081 LCP852076:LCP852081 LML852076:LML852081 LWH852076:LWH852081 MGD852076:MGD852081 MPZ852076:MPZ852081 MZV852076:MZV852081 NJR852076:NJR852081 NTN852076:NTN852081 ODJ852076:ODJ852081 ONF852076:ONF852081 OXB852076:OXB852081 PGX852076:PGX852081 PQT852076:PQT852081 QAP852076:QAP852081 QKL852076:QKL852081 QUH852076:QUH852081 RED852076:RED852081 RNZ852076:RNZ852081 RXV852076:RXV852081 SHR852076:SHR852081 SRN852076:SRN852081 TBJ852076:TBJ852081 TLF852076:TLF852081 TVB852076:TVB852081 UEX852076:UEX852081 UOT852076:UOT852081 UYP852076:UYP852081 VIL852076:VIL852081 VSH852076:VSH852081 WCD852076:WCD852081 WLZ852076:WLZ852081 WVV852076:WVV852081 N917612:N917617 JJ917612:JJ917617 TF917612:TF917617 ADB917612:ADB917617 AMX917612:AMX917617 AWT917612:AWT917617 BGP917612:BGP917617 BQL917612:BQL917617 CAH917612:CAH917617 CKD917612:CKD917617 CTZ917612:CTZ917617 DDV917612:DDV917617 DNR917612:DNR917617 DXN917612:DXN917617 EHJ917612:EHJ917617 ERF917612:ERF917617 FBB917612:FBB917617 FKX917612:FKX917617 FUT917612:FUT917617 GEP917612:GEP917617 GOL917612:GOL917617 GYH917612:GYH917617 HID917612:HID917617 HRZ917612:HRZ917617 IBV917612:IBV917617 ILR917612:ILR917617 IVN917612:IVN917617 JFJ917612:JFJ917617 JPF917612:JPF917617 JZB917612:JZB917617 KIX917612:KIX917617 KST917612:KST917617 LCP917612:LCP917617 LML917612:LML917617 LWH917612:LWH917617 MGD917612:MGD917617 MPZ917612:MPZ917617 MZV917612:MZV917617 NJR917612:NJR917617 NTN917612:NTN917617 ODJ917612:ODJ917617 ONF917612:ONF917617 OXB917612:OXB917617 PGX917612:PGX917617 PQT917612:PQT917617 QAP917612:QAP917617 QKL917612:QKL917617 QUH917612:QUH917617 RED917612:RED917617 RNZ917612:RNZ917617 RXV917612:RXV917617 SHR917612:SHR917617 SRN917612:SRN917617 TBJ917612:TBJ917617 TLF917612:TLF917617 TVB917612:TVB917617 UEX917612:UEX917617 UOT917612:UOT917617 UYP917612:UYP917617 VIL917612:VIL917617 VSH917612:VSH917617 WCD917612:WCD917617 WLZ917612:WLZ917617 WVV917612:WVV917617 N983148:N983153 JJ983148:JJ983153 TF983148:TF983153 ADB983148:ADB983153 AMX983148:AMX983153 AWT983148:AWT983153 BGP983148:BGP983153 BQL983148:BQL983153 CAH983148:CAH983153 CKD983148:CKD983153 CTZ983148:CTZ983153 DDV983148:DDV983153 DNR983148:DNR983153 DXN983148:DXN983153 EHJ983148:EHJ983153 ERF983148:ERF983153 FBB983148:FBB983153 FKX983148:FKX983153 FUT983148:FUT983153 GEP983148:GEP983153 GOL983148:GOL983153 GYH983148:GYH983153 HID983148:HID983153 HRZ983148:HRZ983153 IBV983148:IBV983153 ILR983148:ILR983153 IVN983148:IVN983153 JFJ983148:JFJ983153 JPF983148:JPF983153 JZB983148:JZB983153 KIX983148:KIX983153 KST983148:KST983153 LCP983148:LCP983153 LML983148:LML983153 LWH983148:LWH983153 MGD983148:MGD983153 MPZ983148:MPZ983153 MZV983148:MZV983153 NJR983148:NJR983153 NTN983148:NTN983153 ODJ983148:ODJ983153 ONF983148:ONF983153 OXB983148:OXB983153 PGX983148:PGX983153 PQT983148:PQT983153 QAP983148:QAP983153 QKL983148:QKL983153 QUH983148:QUH983153 RED983148:RED983153 RNZ983148:RNZ983153 RXV983148:RXV983153 SHR983148:SHR983153 SRN983148:SRN983153 TBJ983148:TBJ983153 TLF983148:TLF983153 TVB983148:TVB983153 UEX983148:UEX983153 UOT983148:UOT983153 UYP983148:UYP983153 VIL983148:VIL983153 VSH983148:VSH983153 WCD983148:WCD983153 WLZ983148:WLZ983153 WVV983148:WVV983153 N115:N125 JJ115:JJ125 TF115:TF125 ADB115:ADB125 AMX115:AMX125 AWT115:AWT125 BGP115:BGP125 BQL115:BQL125 CAH115:CAH125 CKD115:CKD125 CTZ115:CTZ125 DDV115:DDV125 DNR115:DNR125 DXN115:DXN125 EHJ115:EHJ125 ERF115:ERF125 FBB115:FBB125 FKX115:FKX125 FUT115:FUT125 GEP115:GEP125 GOL115:GOL125 GYH115:GYH125 HID115:HID125 HRZ115:HRZ125 IBV115:IBV125 ILR115:ILR125 IVN115:IVN125 JFJ115:JFJ125 JPF115:JPF125 JZB115:JZB125 KIX115:KIX125 KST115:KST125 LCP115:LCP125 LML115:LML125 LWH115:LWH125 MGD115:MGD125 MPZ115:MPZ125 MZV115:MZV125 NJR115:NJR125 NTN115:NTN125 ODJ115:ODJ125 ONF115:ONF125 OXB115:OXB125 PGX115:PGX125 PQT115:PQT125 QAP115:QAP125 QKL115:QKL125 QUH115:QUH125 RED115:RED125 RNZ115:RNZ125 RXV115:RXV125 SHR115:SHR125 SRN115:SRN125 TBJ115:TBJ125 TLF115:TLF125 TVB115:TVB125 UEX115:UEX125 UOT115:UOT125 UYP115:UYP125 VIL115:VIL125 VSH115:VSH125 WCD115:WCD125 WLZ115:WLZ125 WVV115:WVV125 N65651:N65661 JJ65651:JJ65661 TF65651:TF65661 ADB65651:ADB65661 AMX65651:AMX65661 AWT65651:AWT65661 BGP65651:BGP65661 BQL65651:BQL65661 CAH65651:CAH65661 CKD65651:CKD65661 CTZ65651:CTZ65661 DDV65651:DDV65661 DNR65651:DNR65661 DXN65651:DXN65661 EHJ65651:EHJ65661 ERF65651:ERF65661 FBB65651:FBB65661 FKX65651:FKX65661 FUT65651:FUT65661 GEP65651:GEP65661 GOL65651:GOL65661 GYH65651:GYH65661 HID65651:HID65661 HRZ65651:HRZ65661 IBV65651:IBV65661 ILR65651:ILR65661 IVN65651:IVN65661 JFJ65651:JFJ65661 JPF65651:JPF65661 JZB65651:JZB65661 KIX65651:KIX65661 KST65651:KST65661 LCP65651:LCP65661 LML65651:LML65661 LWH65651:LWH65661 MGD65651:MGD65661 MPZ65651:MPZ65661 MZV65651:MZV65661 NJR65651:NJR65661 NTN65651:NTN65661 ODJ65651:ODJ65661 ONF65651:ONF65661 OXB65651:OXB65661 PGX65651:PGX65661 PQT65651:PQT65661 QAP65651:QAP65661 QKL65651:QKL65661 QUH65651:QUH65661 RED65651:RED65661 RNZ65651:RNZ65661 RXV65651:RXV65661 SHR65651:SHR65661 SRN65651:SRN65661 TBJ65651:TBJ65661 TLF65651:TLF65661 TVB65651:TVB65661 UEX65651:UEX65661 UOT65651:UOT65661 UYP65651:UYP65661 VIL65651:VIL65661 VSH65651:VSH65661 WCD65651:WCD65661 WLZ65651:WLZ65661 WVV65651:WVV65661 N131187:N131197 JJ131187:JJ131197 TF131187:TF131197 ADB131187:ADB131197 AMX131187:AMX131197 AWT131187:AWT131197 BGP131187:BGP131197 BQL131187:BQL131197 CAH131187:CAH131197 CKD131187:CKD131197 CTZ131187:CTZ131197 DDV131187:DDV131197 DNR131187:DNR131197 DXN131187:DXN131197 EHJ131187:EHJ131197 ERF131187:ERF131197 FBB131187:FBB131197 FKX131187:FKX131197 FUT131187:FUT131197 GEP131187:GEP131197 GOL131187:GOL131197 GYH131187:GYH131197 HID131187:HID131197 HRZ131187:HRZ131197 IBV131187:IBV131197 ILR131187:ILR131197 IVN131187:IVN131197 JFJ131187:JFJ131197 JPF131187:JPF131197 JZB131187:JZB131197 KIX131187:KIX131197 KST131187:KST131197 LCP131187:LCP131197 LML131187:LML131197 LWH131187:LWH131197 MGD131187:MGD131197 MPZ131187:MPZ131197 MZV131187:MZV131197 NJR131187:NJR131197 NTN131187:NTN131197 ODJ131187:ODJ131197 ONF131187:ONF131197 OXB131187:OXB131197 PGX131187:PGX131197 PQT131187:PQT131197 QAP131187:QAP131197 QKL131187:QKL131197 QUH131187:QUH131197 RED131187:RED131197 RNZ131187:RNZ131197 RXV131187:RXV131197 SHR131187:SHR131197 SRN131187:SRN131197 TBJ131187:TBJ131197 TLF131187:TLF131197 TVB131187:TVB131197 UEX131187:UEX131197 UOT131187:UOT131197 UYP131187:UYP131197 VIL131187:VIL131197 VSH131187:VSH131197 WCD131187:WCD131197 WLZ131187:WLZ131197 WVV131187:WVV131197 N196723:N196733 JJ196723:JJ196733 TF196723:TF196733 ADB196723:ADB196733 AMX196723:AMX196733 AWT196723:AWT196733 BGP196723:BGP196733 BQL196723:BQL196733 CAH196723:CAH196733 CKD196723:CKD196733 CTZ196723:CTZ196733 DDV196723:DDV196733 DNR196723:DNR196733 DXN196723:DXN196733 EHJ196723:EHJ196733 ERF196723:ERF196733 FBB196723:FBB196733 FKX196723:FKX196733 FUT196723:FUT196733 GEP196723:GEP196733 GOL196723:GOL196733 GYH196723:GYH196733 HID196723:HID196733 HRZ196723:HRZ196733 IBV196723:IBV196733 ILR196723:ILR196733 IVN196723:IVN196733 JFJ196723:JFJ196733 JPF196723:JPF196733 JZB196723:JZB196733 KIX196723:KIX196733 KST196723:KST196733 LCP196723:LCP196733 LML196723:LML196733 LWH196723:LWH196733 MGD196723:MGD196733 MPZ196723:MPZ196733 MZV196723:MZV196733 NJR196723:NJR196733 NTN196723:NTN196733 ODJ196723:ODJ196733 ONF196723:ONF196733 OXB196723:OXB196733 PGX196723:PGX196733 PQT196723:PQT196733 QAP196723:QAP196733 QKL196723:QKL196733 QUH196723:QUH196733 RED196723:RED196733 RNZ196723:RNZ196733 RXV196723:RXV196733 SHR196723:SHR196733 SRN196723:SRN196733 TBJ196723:TBJ196733 TLF196723:TLF196733 TVB196723:TVB196733 UEX196723:UEX196733 UOT196723:UOT196733 UYP196723:UYP196733 VIL196723:VIL196733 VSH196723:VSH196733 WCD196723:WCD196733 WLZ196723:WLZ196733 WVV196723:WVV196733 N262259:N262269 JJ262259:JJ262269 TF262259:TF262269 ADB262259:ADB262269 AMX262259:AMX262269 AWT262259:AWT262269 BGP262259:BGP262269 BQL262259:BQL262269 CAH262259:CAH262269 CKD262259:CKD262269 CTZ262259:CTZ262269 DDV262259:DDV262269 DNR262259:DNR262269 DXN262259:DXN262269 EHJ262259:EHJ262269 ERF262259:ERF262269 FBB262259:FBB262269 FKX262259:FKX262269 FUT262259:FUT262269 GEP262259:GEP262269 GOL262259:GOL262269 GYH262259:GYH262269 HID262259:HID262269 HRZ262259:HRZ262269 IBV262259:IBV262269 ILR262259:ILR262269 IVN262259:IVN262269 JFJ262259:JFJ262269 JPF262259:JPF262269 JZB262259:JZB262269 KIX262259:KIX262269 KST262259:KST262269 LCP262259:LCP262269 LML262259:LML262269 LWH262259:LWH262269 MGD262259:MGD262269 MPZ262259:MPZ262269 MZV262259:MZV262269 NJR262259:NJR262269 NTN262259:NTN262269 ODJ262259:ODJ262269 ONF262259:ONF262269 OXB262259:OXB262269 PGX262259:PGX262269 PQT262259:PQT262269 QAP262259:QAP262269 QKL262259:QKL262269 QUH262259:QUH262269 RED262259:RED262269 RNZ262259:RNZ262269 RXV262259:RXV262269 SHR262259:SHR262269 SRN262259:SRN262269 TBJ262259:TBJ262269 TLF262259:TLF262269 TVB262259:TVB262269 UEX262259:UEX262269 UOT262259:UOT262269 UYP262259:UYP262269 VIL262259:VIL262269 VSH262259:VSH262269 WCD262259:WCD262269 WLZ262259:WLZ262269 WVV262259:WVV262269 N327795:N327805 JJ327795:JJ327805 TF327795:TF327805 ADB327795:ADB327805 AMX327795:AMX327805 AWT327795:AWT327805 BGP327795:BGP327805 BQL327795:BQL327805 CAH327795:CAH327805 CKD327795:CKD327805 CTZ327795:CTZ327805 DDV327795:DDV327805 DNR327795:DNR327805 DXN327795:DXN327805 EHJ327795:EHJ327805 ERF327795:ERF327805 FBB327795:FBB327805 FKX327795:FKX327805 FUT327795:FUT327805 GEP327795:GEP327805 GOL327795:GOL327805 GYH327795:GYH327805 HID327795:HID327805 HRZ327795:HRZ327805 IBV327795:IBV327805 ILR327795:ILR327805 IVN327795:IVN327805 JFJ327795:JFJ327805 JPF327795:JPF327805 JZB327795:JZB327805 KIX327795:KIX327805 KST327795:KST327805 LCP327795:LCP327805 LML327795:LML327805 LWH327795:LWH327805 MGD327795:MGD327805 MPZ327795:MPZ327805 MZV327795:MZV327805 NJR327795:NJR327805 NTN327795:NTN327805 ODJ327795:ODJ327805 ONF327795:ONF327805 OXB327795:OXB327805 PGX327795:PGX327805 PQT327795:PQT327805 QAP327795:QAP327805 QKL327795:QKL327805 QUH327795:QUH327805 RED327795:RED327805 RNZ327795:RNZ327805 RXV327795:RXV327805 SHR327795:SHR327805 SRN327795:SRN327805 TBJ327795:TBJ327805 TLF327795:TLF327805 TVB327795:TVB327805 UEX327795:UEX327805 UOT327795:UOT327805 UYP327795:UYP327805 VIL327795:VIL327805 VSH327795:VSH327805 WCD327795:WCD327805 WLZ327795:WLZ327805 WVV327795:WVV327805 N393331:N393341 JJ393331:JJ393341 TF393331:TF393341 ADB393331:ADB393341 AMX393331:AMX393341 AWT393331:AWT393341 BGP393331:BGP393341 BQL393331:BQL393341 CAH393331:CAH393341 CKD393331:CKD393341 CTZ393331:CTZ393341 DDV393331:DDV393341 DNR393331:DNR393341 DXN393331:DXN393341 EHJ393331:EHJ393341 ERF393331:ERF393341 FBB393331:FBB393341 FKX393331:FKX393341 FUT393331:FUT393341 GEP393331:GEP393341 GOL393331:GOL393341 GYH393331:GYH393341 HID393331:HID393341 HRZ393331:HRZ393341 IBV393331:IBV393341 ILR393331:ILR393341 IVN393331:IVN393341 JFJ393331:JFJ393341 JPF393331:JPF393341 JZB393331:JZB393341 KIX393331:KIX393341 KST393331:KST393341 LCP393331:LCP393341 LML393331:LML393341 LWH393331:LWH393341 MGD393331:MGD393341 MPZ393331:MPZ393341 MZV393331:MZV393341 NJR393331:NJR393341 NTN393331:NTN393341 ODJ393331:ODJ393341 ONF393331:ONF393341 OXB393331:OXB393341 PGX393331:PGX393341 PQT393331:PQT393341 QAP393331:QAP393341 QKL393331:QKL393341 QUH393331:QUH393341 RED393331:RED393341 RNZ393331:RNZ393341 RXV393331:RXV393341 SHR393331:SHR393341 SRN393331:SRN393341 TBJ393331:TBJ393341 TLF393331:TLF393341 TVB393331:TVB393341 UEX393331:UEX393341 UOT393331:UOT393341 UYP393331:UYP393341 VIL393331:VIL393341 VSH393331:VSH393341 WCD393331:WCD393341 WLZ393331:WLZ393341 WVV393331:WVV393341 N458867:N458877 JJ458867:JJ458877 TF458867:TF458877 ADB458867:ADB458877 AMX458867:AMX458877 AWT458867:AWT458877 BGP458867:BGP458877 BQL458867:BQL458877 CAH458867:CAH458877 CKD458867:CKD458877 CTZ458867:CTZ458877 DDV458867:DDV458877 DNR458867:DNR458877 DXN458867:DXN458877 EHJ458867:EHJ458877 ERF458867:ERF458877 FBB458867:FBB458877 FKX458867:FKX458877 FUT458867:FUT458877 GEP458867:GEP458877 GOL458867:GOL458877 GYH458867:GYH458877 HID458867:HID458877 HRZ458867:HRZ458877 IBV458867:IBV458877 ILR458867:ILR458877 IVN458867:IVN458877 JFJ458867:JFJ458877 JPF458867:JPF458877 JZB458867:JZB458877 KIX458867:KIX458877 KST458867:KST458877 LCP458867:LCP458877 LML458867:LML458877 LWH458867:LWH458877 MGD458867:MGD458877 MPZ458867:MPZ458877 MZV458867:MZV458877 NJR458867:NJR458877 NTN458867:NTN458877 ODJ458867:ODJ458877 ONF458867:ONF458877 OXB458867:OXB458877 PGX458867:PGX458877 PQT458867:PQT458877 QAP458867:QAP458877 QKL458867:QKL458877 QUH458867:QUH458877 RED458867:RED458877 RNZ458867:RNZ458877 RXV458867:RXV458877 SHR458867:SHR458877 SRN458867:SRN458877 TBJ458867:TBJ458877 TLF458867:TLF458877 TVB458867:TVB458877 UEX458867:UEX458877 UOT458867:UOT458877 UYP458867:UYP458877 VIL458867:VIL458877 VSH458867:VSH458877 WCD458867:WCD458877 WLZ458867:WLZ458877 WVV458867:WVV458877 N524403:N524413 JJ524403:JJ524413 TF524403:TF524413 ADB524403:ADB524413 AMX524403:AMX524413 AWT524403:AWT524413 BGP524403:BGP524413 BQL524403:BQL524413 CAH524403:CAH524413 CKD524403:CKD524413 CTZ524403:CTZ524413 DDV524403:DDV524413 DNR524403:DNR524413 DXN524403:DXN524413 EHJ524403:EHJ524413 ERF524403:ERF524413 FBB524403:FBB524413 FKX524403:FKX524413 FUT524403:FUT524413 GEP524403:GEP524413 GOL524403:GOL524413 GYH524403:GYH524413 HID524403:HID524413 HRZ524403:HRZ524413 IBV524403:IBV524413 ILR524403:ILR524413 IVN524403:IVN524413 JFJ524403:JFJ524413 JPF524403:JPF524413 JZB524403:JZB524413 KIX524403:KIX524413 KST524403:KST524413 LCP524403:LCP524413 LML524403:LML524413 LWH524403:LWH524413 MGD524403:MGD524413 MPZ524403:MPZ524413 MZV524403:MZV524413 NJR524403:NJR524413 NTN524403:NTN524413 ODJ524403:ODJ524413 ONF524403:ONF524413 OXB524403:OXB524413 PGX524403:PGX524413 PQT524403:PQT524413 QAP524403:QAP524413 QKL524403:QKL524413 QUH524403:QUH524413 RED524403:RED524413 RNZ524403:RNZ524413 RXV524403:RXV524413 SHR524403:SHR524413 SRN524403:SRN524413 TBJ524403:TBJ524413 TLF524403:TLF524413 TVB524403:TVB524413 UEX524403:UEX524413 UOT524403:UOT524413 UYP524403:UYP524413 VIL524403:VIL524413 VSH524403:VSH524413 WCD524403:WCD524413 WLZ524403:WLZ524413 WVV524403:WVV524413 N589939:N589949 JJ589939:JJ589949 TF589939:TF589949 ADB589939:ADB589949 AMX589939:AMX589949 AWT589939:AWT589949 BGP589939:BGP589949 BQL589939:BQL589949 CAH589939:CAH589949 CKD589939:CKD589949 CTZ589939:CTZ589949 DDV589939:DDV589949 DNR589939:DNR589949 DXN589939:DXN589949 EHJ589939:EHJ589949 ERF589939:ERF589949 FBB589939:FBB589949 FKX589939:FKX589949 FUT589939:FUT589949 GEP589939:GEP589949 GOL589939:GOL589949 GYH589939:GYH589949 HID589939:HID589949 HRZ589939:HRZ589949 IBV589939:IBV589949 ILR589939:ILR589949 IVN589939:IVN589949 JFJ589939:JFJ589949 JPF589939:JPF589949 JZB589939:JZB589949 KIX589939:KIX589949 KST589939:KST589949 LCP589939:LCP589949 LML589939:LML589949 LWH589939:LWH589949 MGD589939:MGD589949 MPZ589939:MPZ589949 MZV589939:MZV589949 NJR589939:NJR589949 NTN589939:NTN589949 ODJ589939:ODJ589949 ONF589939:ONF589949 OXB589939:OXB589949 PGX589939:PGX589949 PQT589939:PQT589949 QAP589939:QAP589949 QKL589939:QKL589949 QUH589939:QUH589949 RED589939:RED589949 RNZ589939:RNZ589949 RXV589939:RXV589949 SHR589939:SHR589949 SRN589939:SRN589949 TBJ589939:TBJ589949 TLF589939:TLF589949 TVB589939:TVB589949 UEX589939:UEX589949 UOT589939:UOT589949 UYP589939:UYP589949 VIL589939:VIL589949 VSH589939:VSH589949 WCD589939:WCD589949 WLZ589939:WLZ589949 WVV589939:WVV589949 N655475:N655485 JJ655475:JJ655485 TF655475:TF655485 ADB655475:ADB655485 AMX655475:AMX655485 AWT655475:AWT655485 BGP655475:BGP655485 BQL655475:BQL655485 CAH655475:CAH655485 CKD655475:CKD655485 CTZ655475:CTZ655485 DDV655475:DDV655485 DNR655475:DNR655485 DXN655475:DXN655485 EHJ655475:EHJ655485 ERF655475:ERF655485 FBB655475:FBB655485 FKX655475:FKX655485 FUT655475:FUT655485 GEP655475:GEP655485 GOL655475:GOL655485 GYH655475:GYH655485 HID655475:HID655485 HRZ655475:HRZ655485 IBV655475:IBV655485 ILR655475:ILR655485 IVN655475:IVN655485 JFJ655475:JFJ655485 JPF655475:JPF655485 JZB655475:JZB655485 KIX655475:KIX655485 KST655475:KST655485 LCP655475:LCP655485 LML655475:LML655485 LWH655475:LWH655485 MGD655475:MGD655485 MPZ655475:MPZ655485 MZV655475:MZV655485 NJR655475:NJR655485 NTN655475:NTN655485 ODJ655475:ODJ655485 ONF655475:ONF655485 OXB655475:OXB655485 PGX655475:PGX655485 PQT655475:PQT655485 QAP655475:QAP655485 QKL655475:QKL655485 QUH655475:QUH655485 RED655475:RED655485 RNZ655475:RNZ655485 RXV655475:RXV655485 SHR655475:SHR655485 SRN655475:SRN655485 TBJ655475:TBJ655485 TLF655475:TLF655485 TVB655475:TVB655485 UEX655475:UEX655485 UOT655475:UOT655485 UYP655475:UYP655485 VIL655475:VIL655485 VSH655475:VSH655485 WCD655475:WCD655485 WLZ655475:WLZ655485 WVV655475:WVV655485 N721011:N721021 JJ721011:JJ721021 TF721011:TF721021 ADB721011:ADB721021 AMX721011:AMX721021 AWT721011:AWT721021 BGP721011:BGP721021 BQL721011:BQL721021 CAH721011:CAH721021 CKD721011:CKD721021 CTZ721011:CTZ721021 DDV721011:DDV721021 DNR721011:DNR721021 DXN721011:DXN721021 EHJ721011:EHJ721021 ERF721011:ERF721021 FBB721011:FBB721021 FKX721011:FKX721021 FUT721011:FUT721021 GEP721011:GEP721021 GOL721011:GOL721021 GYH721011:GYH721021 HID721011:HID721021 HRZ721011:HRZ721021 IBV721011:IBV721021 ILR721011:ILR721021 IVN721011:IVN721021 JFJ721011:JFJ721021 JPF721011:JPF721021 JZB721011:JZB721021 KIX721011:KIX721021 KST721011:KST721021 LCP721011:LCP721021 LML721011:LML721021 LWH721011:LWH721021 MGD721011:MGD721021 MPZ721011:MPZ721021 MZV721011:MZV721021 NJR721011:NJR721021 NTN721011:NTN721021 ODJ721011:ODJ721021 ONF721011:ONF721021 OXB721011:OXB721021 PGX721011:PGX721021 PQT721011:PQT721021 QAP721011:QAP721021 QKL721011:QKL721021 QUH721011:QUH721021 RED721011:RED721021 RNZ721011:RNZ721021 RXV721011:RXV721021 SHR721011:SHR721021 SRN721011:SRN721021 TBJ721011:TBJ721021 TLF721011:TLF721021 TVB721011:TVB721021 UEX721011:UEX721021 UOT721011:UOT721021 UYP721011:UYP721021 VIL721011:VIL721021 VSH721011:VSH721021 WCD721011:WCD721021 WLZ721011:WLZ721021 WVV721011:WVV721021 N786547:N786557 JJ786547:JJ786557 TF786547:TF786557 ADB786547:ADB786557 AMX786547:AMX786557 AWT786547:AWT786557 BGP786547:BGP786557 BQL786547:BQL786557 CAH786547:CAH786557 CKD786547:CKD786557 CTZ786547:CTZ786557 DDV786547:DDV786557 DNR786547:DNR786557 DXN786547:DXN786557 EHJ786547:EHJ786557 ERF786547:ERF786557 FBB786547:FBB786557 FKX786547:FKX786557 FUT786547:FUT786557 GEP786547:GEP786557 GOL786547:GOL786557 GYH786547:GYH786557 HID786547:HID786557 HRZ786547:HRZ786557 IBV786547:IBV786557 ILR786547:ILR786557 IVN786547:IVN786557 JFJ786547:JFJ786557 JPF786547:JPF786557 JZB786547:JZB786557 KIX786547:KIX786557 KST786547:KST786557 LCP786547:LCP786557 LML786547:LML786557 LWH786547:LWH786557 MGD786547:MGD786557 MPZ786547:MPZ786557 MZV786547:MZV786557 NJR786547:NJR786557 NTN786547:NTN786557 ODJ786547:ODJ786557 ONF786547:ONF786557 OXB786547:OXB786557 PGX786547:PGX786557 PQT786547:PQT786557 QAP786547:QAP786557 QKL786547:QKL786557 QUH786547:QUH786557 RED786547:RED786557 RNZ786547:RNZ786557 RXV786547:RXV786557 SHR786547:SHR786557 SRN786547:SRN786557 TBJ786547:TBJ786557 TLF786547:TLF786557 TVB786547:TVB786557 UEX786547:UEX786557 UOT786547:UOT786557 UYP786547:UYP786557 VIL786547:VIL786557 VSH786547:VSH786557 WCD786547:WCD786557 WLZ786547:WLZ786557 WVV786547:WVV786557 N852083:N852093 JJ852083:JJ852093 TF852083:TF852093 ADB852083:ADB852093 AMX852083:AMX852093 AWT852083:AWT852093 BGP852083:BGP852093 BQL852083:BQL852093 CAH852083:CAH852093 CKD852083:CKD852093 CTZ852083:CTZ852093 DDV852083:DDV852093 DNR852083:DNR852093 DXN852083:DXN852093 EHJ852083:EHJ852093 ERF852083:ERF852093 FBB852083:FBB852093 FKX852083:FKX852093 FUT852083:FUT852093 GEP852083:GEP852093 GOL852083:GOL852093 GYH852083:GYH852093 HID852083:HID852093 HRZ852083:HRZ852093 IBV852083:IBV852093 ILR852083:ILR852093 IVN852083:IVN852093 JFJ852083:JFJ852093 JPF852083:JPF852093 JZB852083:JZB852093 KIX852083:KIX852093 KST852083:KST852093 LCP852083:LCP852093 LML852083:LML852093 LWH852083:LWH852093 MGD852083:MGD852093 MPZ852083:MPZ852093 MZV852083:MZV852093 NJR852083:NJR852093 NTN852083:NTN852093 ODJ852083:ODJ852093 ONF852083:ONF852093 OXB852083:OXB852093 PGX852083:PGX852093 PQT852083:PQT852093 QAP852083:QAP852093 QKL852083:QKL852093 QUH852083:QUH852093 RED852083:RED852093 RNZ852083:RNZ852093 RXV852083:RXV852093 SHR852083:SHR852093 SRN852083:SRN852093 TBJ852083:TBJ852093 TLF852083:TLF852093 TVB852083:TVB852093 UEX852083:UEX852093 UOT852083:UOT852093 UYP852083:UYP852093 VIL852083:VIL852093 VSH852083:VSH852093 WCD852083:WCD852093 WLZ852083:WLZ852093 WVV852083:WVV852093 N917619:N917629 JJ917619:JJ917629 TF917619:TF917629 ADB917619:ADB917629 AMX917619:AMX917629 AWT917619:AWT917629 BGP917619:BGP917629 BQL917619:BQL917629 CAH917619:CAH917629 CKD917619:CKD917629 CTZ917619:CTZ917629 DDV917619:DDV917629 DNR917619:DNR917629 DXN917619:DXN917629 EHJ917619:EHJ917629 ERF917619:ERF917629 FBB917619:FBB917629 FKX917619:FKX917629 FUT917619:FUT917629 GEP917619:GEP917629 GOL917619:GOL917629 GYH917619:GYH917629 HID917619:HID917629 HRZ917619:HRZ917629 IBV917619:IBV917629 ILR917619:ILR917629 IVN917619:IVN917629 JFJ917619:JFJ917629 JPF917619:JPF917629 JZB917619:JZB917629 KIX917619:KIX917629 KST917619:KST917629 LCP917619:LCP917629 LML917619:LML917629 LWH917619:LWH917629 MGD917619:MGD917629 MPZ917619:MPZ917629 MZV917619:MZV917629 NJR917619:NJR917629 NTN917619:NTN917629 ODJ917619:ODJ917629 ONF917619:ONF917629 OXB917619:OXB917629 PGX917619:PGX917629 PQT917619:PQT917629 QAP917619:QAP917629 QKL917619:QKL917629 QUH917619:QUH917629 RED917619:RED917629 RNZ917619:RNZ917629 RXV917619:RXV917629 SHR917619:SHR917629 SRN917619:SRN917629 TBJ917619:TBJ917629 TLF917619:TLF917629 TVB917619:TVB917629 UEX917619:UEX917629 UOT917619:UOT917629 UYP917619:UYP917629 VIL917619:VIL917629 VSH917619:VSH917629 WCD917619:WCD917629 WLZ917619:WLZ917629 WVV917619:WVV917629 N983155:N983165 JJ983155:JJ983165 TF983155:TF983165 ADB983155:ADB983165 AMX983155:AMX983165 AWT983155:AWT983165 BGP983155:BGP983165 BQL983155:BQL983165 CAH983155:CAH983165 CKD983155:CKD983165 CTZ983155:CTZ983165 DDV983155:DDV983165 DNR983155:DNR983165 DXN983155:DXN983165 EHJ983155:EHJ983165 ERF983155:ERF983165 FBB983155:FBB983165 FKX983155:FKX983165 FUT983155:FUT983165 GEP983155:GEP983165 GOL983155:GOL983165 GYH983155:GYH983165 HID983155:HID983165 HRZ983155:HRZ983165 IBV983155:IBV983165 ILR983155:ILR983165 IVN983155:IVN983165 JFJ983155:JFJ983165 JPF983155:JPF983165 JZB983155:JZB983165 KIX983155:KIX983165 KST983155:KST983165 LCP983155:LCP983165 LML983155:LML983165 LWH983155:LWH983165 MGD983155:MGD983165 MPZ983155:MPZ983165 MZV983155:MZV983165 NJR983155:NJR983165 NTN983155:NTN983165 ODJ983155:ODJ983165 ONF983155:ONF983165 OXB983155:OXB983165 PGX983155:PGX983165 PQT983155:PQT983165 QAP983155:QAP983165 QKL983155:QKL983165 QUH983155:QUH983165 RED983155:RED983165 RNZ983155:RNZ983165 RXV983155:RXV983165 SHR983155:SHR983165 SRN983155:SRN983165 TBJ983155:TBJ983165 TLF983155:TLF983165 TVB983155:TVB983165 UEX983155:UEX983165 UOT983155:UOT983165 UYP983155:UYP983165 VIL983155:VIL983165 VSH983155:VSH983165 WCD983155:WCD983165 WLZ983155:WLZ983165 WVV983155:WVV983165 Q98:Q106 JM98:JM106 TI98:TI106 ADE98:ADE106 ANA98:ANA106 AWW98:AWW106 BGS98:BGS106 BQO98:BQO106 CAK98:CAK106 CKG98:CKG106 CUC98:CUC106 DDY98:DDY106 DNU98:DNU106 DXQ98:DXQ106 EHM98:EHM106 ERI98:ERI106 FBE98:FBE106 FLA98:FLA106 FUW98:FUW106 GES98:GES106 GOO98:GOO106 GYK98:GYK106 HIG98:HIG106 HSC98:HSC106 IBY98:IBY106 ILU98:ILU106 IVQ98:IVQ106 JFM98:JFM106 JPI98:JPI106 JZE98:JZE106 KJA98:KJA106 KSW98:KSW106 LCS98:LCS106 LMO98:LMO106 LWK98:LWK106 MGG98:MGG106 MQC98:MQC106 MZY98:MZY106 NJU98:NJU106 NTQ98:NTQ106 ODM98:ODM106 ONI98:ONI106 OXE98:OXE106 PHA98:PHA106 PQW98:PQW106 QAS98:QAS106 QKO98:QKO106 QUK98:QUK106 REG98:REG106 ROC98:ROC106 RXY98:RXY106 SHU98:SHU106 SRQ98:SRQ106 TBM98:TBM106 TLI98:TLI106 TVE98:TVE106 UFA98:UFA106 UOW98:UOW106 UYS98:UYS106 VIO98:VIO106 VSK98:VSK106 WCG98:WCG106 WMC98:WMC106 WVY98:WVY106 Q65634:Q65642 JM65634:JM65642 TI65634:TI65642 ADE65634:ADE65642 ANA65634:ANA65642 AWW65634:AWW65642 BGS65634:BGS65642 BQO65634:BQO65642 CAK65634:CAK65642 CKG65634:CKG65642 CUC65634:CUC65642 DDY65634:DDY65642 DNU65634:DNU65642 DXQ65634:DXQ65642 EHM65634:EHM65642 ERI65634:ERI65642 FBE65634:FBE65642 FLA65634:FLA65642 FUW65634:FUW65642 GES65634:GES65642 GOO65634:GOO65642 GYK65634:GYK65642 HIG65634:HIG65642 HSC65634:HSC65642 IBY65634:IBY65642 ILU65634:ILU65642 IVQ65634:IVQ65642 JFM65634:JFM65642 JPI65634:JPI65642 JZE65634:JZE65642 KJA65634:KJA65642 KSW65634:KSW65642 LCS65634:LCS65642 LMO65634:LMO65642 LWK65634:LWK65642 MGG65634:MGG65642 MQC65634:MQC65642 MZY65634:MZY65642 NJU65634:NJU65642 NTQ65634:NTQ65642 ODM65634:ODM65642 ONI65634:ONI65642 OXE65634:OXE65642 PHA65634:PHA65642 PQW65634:PQW65642 QAS65634:QAS65642 QKO65634:QKO65642 QUK65634:QUK65642 REG65634:REG65642 ROC65634:ROC65642 RXY65634:RXY65642 SHU65634:SHU65642 SRQ65634:SRQ65642 TBM65634:TBM65642 TLI65634:TLI65642 TVE65634:TVE65642 UFA65634:UFA65642 UOW65634:UOW65642 UYS65634:UYS65642 VIO65634:VIO65642 VSK65634:VSK65642 WCG65634:WCG65642 WMC65634:WMC65642 WVY65634:WVY65642 Q131170:Q131178 JM131170:JM131178 TI131170:TI131178 ADE131170:ADE131178 ANA131170:ANA131178 AWW131170:AWW131178 BGS131170:BGS131178 BQO131170:BQO131178 CAK131170:CAK131178 CKG131170:CKG131178 CUC131170:CUC131178 DDY131170:DDY131178 DNU131170:DNU131178 DXQ131170:DXQ131178 EHM131170:EHM131178 ERI131170:ERI131178 FBE131170:FBE131178 FLA131170:FLA131178 FUW131170:FUW131178 GES131170:GES131178 GOO131170:GOO131178 GYK131170:GYK131178 HIG131170:HIG131178 HSC131170:HSC131178 IBY131170:IBY131178 ILU131170:ILU131178 IVQ131170:IVQ131178 JFM131170:JFM131178 JPI131170:JPI131178 JZE131170:JZE131178 KJA131170:KJA131178 KSW131170:KSW131178 LCS131170:LCS131178 LMO131170:LMO131178 LWK131170:LWK131178 MGG131170:MGG131178 MQC131170:MQC131178 MZY131170:MZY131178 NJU131170:NJU131178 NTQ131170:NTQ131178 ODM131170:ODM131178 ONI131170:ONI131178 OXE131170:OXE131178 PHA131170:PHA131178 PQW131170:PQW131178 QAS131170:QAS131178 QKO131170:QKO131178 QUK131170:QUK131178 REG131170:REG131178 ROC131170:ROC131178 RXY131170:RXY131178 SHU131170:SHU131178 SRQ131170:SRQ131178 TBM131170:TBM131178 TLI131170:TLI131178 TVE131170:TVE131178 UFA131170:UFA131178 UOW131170:UOW131178 UYS131170:UYS131178 VIO131170:VIO131178 VSK131170:VSK131178 WCG131170:WCG131178 WMC131170:WMC131178 WVY131170:WVY131178 Q196706:Q196714 JM196706:JM196714 TI196706:TI196714 ADE196706:ADE196714 ANA196706:ANA196714 AWW196706:AWW196714 BGS196706:BGS196714 BQO196706:BQO196714 CAK196706:CAK196714 CKG196706:CKG196714 CUC196706:CUC196714 DDY196706:DDY196714 DNU196706:DNU196714 DXQ196706:DXQ196714 EHM196706:EHM196714 ERI196706:ERI196714 FBE196706:FBE196714 FLA196706:FLA196714 FUW196706:FUW196714 GES196706:GES196714 GOO196706:GOO196714 GYK196706:GYK196714 HIG196706:HIG196714 HSC196706:HSC196714 IBY196706:IBY196714 ILU196706:ILU196714 IVQ196706:IVQ196714 JFM196706:JFM196714 JPI196706:JPI196714 JZE196706:JZE196714 KJA196706:KJA196714 KSW196706:KSW196714 LCS196706:LCS196714 LMO196706:LMO196714 LWK196706:LWK196714 MGG196706:MGG196714 MQC196706:MQC196714 MZY196706:MZY196714 NJU196706:NJU196714 NTQ196706:NTQ196714 ODM196706:ODM196714 ONI196706:ONI196714 OXE196706:OXE196714 PHA196706:PHA196714 PQW196706:PQW196714 QAS196706:QAS196714 QKO196706:QKO196714 QUK196706:QUK196714 REG196706:REG196714 ROC196706:ROC196714 RXY196706:RXY196714 SHU196706:SHU196714 SRQ196706:SRQ196714 TBM196706:TBM196714 TLI196706:TLI196714 TVE196706:TVE196714 UFA196706:UFA196714 UOW196706:UOW196714 UYS196706:UYS196714 VIO196706:VIO196714 VSK196706:VSK196714 WCG196706:WCG196714 WMC196706:WMC196714 WVY196706:WVY196714 Q262242:Q262250 JM262242:JM262250 TI262242:TI262250 ADE262242:ADE262250 ANA262242:ANA262250 AWW262242:AWW262250 BGS262242:BGS262250 BQO262242:BQO262250 CAK262242:CAK262250 CKG262242:CKG262250 CUC262242:CUC262250 DDY262242:DDY262250 DNU262242:DNU262250 DXQ262242:DXQ262250 EHM262242:EHM262250 ERI262242:ERI262250 FBE262242:FBE262250 FLA262242:FLA262250 FUW262242:FUW262250 GES262242:GES262250 GOO262242:GOO262250 GYK262242:GYK262250 HIG262242:HIG262250 HSC262242:HSC262250 IBY262242:IBY262250 ILU262242:ILU262250 IVQ262242:IVQ262250 JFM262242:JFM262250 JPI262242:JPI262250 JZE262242:JZE262250 KJA262242:KJA262250 KSW262242:KSW262250 LCS262242:LCS262250 LMO262242:LMO262250 LWK262242:LWK262250 MGG262242:MGG262250 MQC262242:MQC262250 MZY262242:MZY262250 NJU262242:NJU262250 NTQ262242:NTQ262250 ODM262242:ODM262250 ONI262242:ONI262250 OXE262242:OXE262250 PHA262242:PHA262250 PQW262242:PQW262250 QAS262242:QAS262250 QKO262242:QKO262250 QUK262242:QUK262250 REG262242:REG262250 ROC262242:ROC262250 RXY262242:RXY262250 SHU262242:SHU262250 SRQ262242:SRQ262250 TBM262242:TBM262250 TLI262242:TLI262250 TVE262242:TVE262250 UFA262242:UFA262250 UOW262242:UOW262250 UYS262242:UYS262250 VIO262242:VIO262250 VSK262242:VSK262250 WCG262242:WCG262250 WMC262242:WMC262250 WVY262242:WVY262250 Q327778:Q327786 JM327778:JM327786 TI327778:TI327786 ADE327778:ADE327786 ANA327778:ANA327786 AWW327778:AWW327786 BGS327778:BGS327786 BQO327778:BQO327786 CAK327778:CAK327786 CKG327778:CKG327786 CUC327778:CUC327786 DDY327778:DDY327786 DNU327778:DNU327786 DXQ327778:DXQ327786 EHM327778:EHM327786 ERI327778:ERI327786 FBE327778:FBE327786 FLA327778:FLA327786 FUW327778:FUW327786 GES327778:GES327786 GOO327778:GOO327786 GYK327778:GYK327786 HIG327778:HIG327786 HSC327778:HSC327786 IBY327778:IBY327786 ILU327778:ILU327786 IVQ327778:IVQ327786 JFM327778:JFM327786 JPI327778:JPI327786 JZE327778:JZE327786 KJA327778:KJA327786 KSW327778:KSW327786 LCS327778:LCS327786 LMO327778:LMO327786 LWK327778:LWK327786 MGG327778:MGG327786 MQC327778:MQC327786 MZY327778:MZY327786 NJU327778:NJU327786 NTQ327778:NTQ327786 ODM327778:ODM327786 ONI327778:ONI327786 OXE327778:OXE327786 PHA327778:PHA327786 PQW327778:PQW327786 QAS327778:QAS327786 QKO327778:QKO327786 QUK327778:QUK327786 REG327778:REG327786 ROC327778:ROC327786 RXY327778:RXY327786 SHU327778:SHU327786 SRQ327778:SRQ327786 TBM327778:TBM327786 TLI327778:TLI327786 TVE327778:TVE327786 UFA327778:UFA327786 UOW327778:UOW327786 UYS327778:UYS327786 VIO327778:VIO327786 VSK327778:VSK327786 WCG327778:WCG327786 WMC327778:WMC327786 WVY327778:WVY327786 Q393314:Q393322 JM393314:JM393322 TI393314:TI393322 ADE393314:ADE393322 ANA393314:ANA393322 AWW393314:AWW393322 BGS393314:BGS393322 BQO393314:BQO393322 CAK393314:CAK393322 CKG393314:CKG393322 CUC393314:CUC393322 DDY393314:DDY393322 DNU393314:DNU393322 DXQ393314:DXQ393322 EHM393314:EHM393322 ERI393314:ERI393322 FBE393314:FBE393322 FLA393314:FLA393322 FUW393314:FUW393322 GES393314:GES393322 GOO393314:GOO393322 GYK393314:GYK393322 HIG393314:HIG393322 HSC393314:HSC393322 IBY393314:IBY393322 ILU393314:ILU393322 IVQ393314:IVQ393322 JFM393314:JFM393322 JPI393314:JPI393322 JZE393314:JZE393322 KJA393314:KJA393322 KSW393314:KSW393322 LCS393314:LCS393322 LMO393314:LMO393322 LWK393314:LWK393322 MGG393314:MGG393322 MQC393314:MQC393322 MZY393314:MZY393322 NJU393314:NJU393322 NTQ393314:NTQ393322 ODM393314:ODM393322 ONI393314:ONI393322 OXE393314:OXE393322 PHA393314:PHA393322 PQW393314:PQW393322 QAS393314:QAS393322 QKO393314:QKO393322 QUK393314:QUK393322 REG393314:REG393322 ROC393314:ROC393322 RXY393314:RXY393322 SHU393314:SHU393322 SRQ393314:SRQ393322 TBM393314:TBM393322 TLI393314:TLI393322 TVE393314:TVE393322 UFA393314:UFA393322 UOW393314:UOW393322 UYS393314:UYS393322 VIO393314:VIO393322 VSK393314:VSK393322 WCG393314:WCG393322 WMC393314:WMC393322 WVY393314:WVY393322 Q458850:Q458858 JM458850:JM458858 TI458850:TI458858 ADE458850:ADE458858 ANA458850:ANA458858 AWW458850:AWW458858 BGS458850:BGS458858 BQO458850:BQO458858 CAK458850:CAK458858 CKG458850:CKG458858 CUC458850:CUC458858 DDY458850:DDY458858 DNU458850:DNU458858 DXQ458850:DXQ458858 EHM458850:EHM458858 ERI458850:ERI458858 FBE458850:FBE458858 FLA458850:FLA458858 FUW458850:FUW458858 GES458850:GES458858 GOO458850:GOO458858 GYK458850:GYK458858 HIG458850:HIG458858 HSC458850:HSC458858 IBY458850:IBY458858 ILU458850:ILU458858 IVQ458850:IVQ458858 JFM458850:JFM458858 JPI458850:JPI458858 JZE458850:JZE458858 KJA458850:KJA458858 KSW458850:KSW458858 LCS458850:LCS458858 LMO458850:LMO458858 LWK458850:LWK458858 MGG458850:MGG458858 MQC458850:MQC458858 MZY458850:MZY458858 NJU458850:NJU458858 NTQ458850:NTQ458858 ODM458850:ODM458858 ONI458850:ONI458858 OXE458850:OXE458858 PHA458850:PHA458858 PQW458850:PQW458858 QAS458850:QAS458858 QKO458850:QKO458858 QUK458850:QUK458858 REG458850:REG458858 ROC458850:ROC458858 RXY458850:RXY458858 SHU458850:SHU458858 SRQ458850:SRQ458858 TBM458850:TBM458858 TLI458850:TLI458858 TVE458850:TVE458858 UFA458850:UFA458858 UOW458850:UOW458858 UYS458850:UYS458858 VIO458850:VIO458858 VSK458850:VSK458858 WCG458850:WCG458858 WMC458850:WMC458858 WVY458850:WVY458858 Q524386:Q524394 JM524386:JM524394 TI524386:TI524394 ADE524386:ADE524394 ANA524386:ANA524394 AWW524386:AWW524394 BGS524386:BGS524394 BQO524386:BQO524394 CAK524386:CAK524394 CKG524386:CKG524394 CUC524386:CUC524394 DDY524386:DDY524394 DNU524386:DNU524394 DXQ524386:DXQ524394 EHM524386:EHM524394 ERI524386:ERI524394 FBE524386:FBE524394 FLA524386:FLA524394 FUW524386:FUW524394 GES524386:GES524394 GOO524386:GOO524394 GYK524386:GYK524394 HIG524386:HIG524394 HSC524386:HSC524394 IBY524386:IBY524394 ILU524386:ILU524394 IVQ524386:IVQ524394 JFM524386:JFM524394 JPI524386:JPI524394 JZE524386:JZE524394 KJA524386:KJA524394 KSW524386:KSW524394 LCS524386:LCS524394 LMO524386:LMO524394 LWK524386:LWK524394 MGG524386:MGG524394 MQC524386:MQC524394 MZY524386:MZY524394 NJU524386:NJU524394 NTQ524386:NTQ524394 ODM524386:ODM524394 ONI524386:ONI524394 OXE524386:OXE524394 PHA524386:PHA524394 PQW524386:PQW524394 QAS524386:QAS524394 QKO524386:QKO524394 QUK524386:QUK524394 REG524386:REG524394 ROC524386:ROC524394 RXY524386:RXY524394 SHU524386:SHU524394 SRQ524386:SRQ524394 TBM524386:TBM524394 TLI524386:TLI524394 TVE524386:TVE524394 UFA524386:UFA524394 UOW524386:UOW524394 UYS524386:UYS524394 VIO524386:VIO524394 VSK524386:VSK524394 WCG524386:WCG524394 WMC524386:WMC524394 WVY524386:WVY524394 Q589922:Q589930 JM589922:JM589930 TI589922:TI589930 ADE589922:ADE589930 ANA589922:ANA589930 AWW589922:AWW589930 BGS589922:BGS589930 BQO589922:BQO589930 CAK589922:CAK589930 CKG589922:CKG589930 CUC589922:CUC589930 DDY589922:DDY589930 DNU589922:DNU589930 DXQ589922:DXQ589930 EHM589922:EHM589930 ERI589922:ERI589930 FBE589922:FBE589930 FLA589922:FLA589930 FUW589922:FUW589930 GES589922:GES589930 GOO589922:GOO589930 GYK589922:GYK589930 HIG589922:HIG589930 HSC589922:HSC589930 IBY589922:IBY589930 ILU589922:ILU589930 IVQ589922:IVQ589930 JFM589922:JFM589930 JPI589922:JPI589930 JZE589922:JZE589930 KJA589922:KJA589930 KSW589922:KSW589930 LCS589922:LCS589930 LMO589922:LMO589930 LWK589922:LWK589930 MGG589922:MGG589930 MQC589922:MQC589930 MZY589922:MZY589930 NJU589922:NJU589930 NTQ589922:NTQ589930 ODM589922:ODM589930 ONI589922:ONI589930 OXE589922:OXE589930 PHA589922:PHA589930 PQW589922:PQW589930 QAS589922:QAS589930 QKO589922:QKO589930 QUK589922:QUK589930 REG589922:REG589930 ROC589922:ROC589930 RXY589922:RXY589930 SHU589922:SHU589930 SRQ589922:SRQ589930 TBM589922:TBM589930 TLI589922:TLI589930 TVE589922:TVE589930 UFA589922:UFA589930 UOW589922:UOW589930 UYS589922:UYS589930 VIO589922:VIO589930 VSK589922:VSK589930 WCG589922:WCG589930 WMC589922:WMC589930 WVY589922:WVY589930 Q655458:Q655466 JM655458:JM655466 TI655458:TI655466 ADE655458:ADE655466 ANA655458:ANA655466 AWW655458:AWW655466 BGS655458:BGS655466 BQO655458:BQO655466 CAK655458:CAK655466 CKG655458:CKG655466 CUC655458:CUC655466 DDY655458:DDY655466 DNU655458:DNU655466 DXQ655458:DXQ655466 EHM655458:EHM655466 ERI655458:ERI655466 FBE655458:FBE655466 FLA655458:FLA655466 FUW655458:FUW655466 GES655458:GES655466 GOO655458:GOO655466 GYK655458:GYK655466 HIG655458:HIG655466 HSC655458:HSC655466 IBY655458:IBY655466 ILU655458:ILU655466 IVQ655458:IVQ655466 JFM655458:JFM655466 JPI655458:JPI655466 JZE655458:JZE655466 KJA655458:KJA655466 KSW655458:KSW655466 LCS655458:LCS655466 LMO655458:LMO655466 LWK655458:LWK655466 MGG655458:MGG655466 MQC655458:MQC655466 MZY655458:MZY655466 NJU655458:NJU655466 NTQ655458:NTQ655466 ODM655458:ODM655466 ONI655458:ONI655466 OXE655458:OXE655466 PHA655458:PHA655466 PQW655458:PQW655466 QAS655458:QAS655466 QKO655458:QKO655466 QUK655458:QUK655466 REG655458:REG655466 ROC655458:ROC655466 RXY655458:RXY655466 SHU655458:SHU655466 SRQ655458:SRQ655466 TBM655458:TBM655466 TLI655458:TLI655466 TVE655458:TVE655466 UFA655458:UFA655466 UOW655458:UOW655466 UYS655458:UYS655466 VIO655458:VIO655466 VSK655458:VSK655466 WCG655458:WCG655466 WMC655458:WMC655466 WVY655458:WVY655466 Q720994:Q721002 JM720994:JM721002 TI720994:TI721002 ADE720994:ADE721002 ANA720994:ANA721002 AWW720994:AWW721002 BGS720994:BGS721002 BQO720994:BQO721002 CAK720994:CAK721002 CKG720994:CKG721002 CUC720994:CUC721002 DDY720994:DDY721002 DNU720994:DNU721002 DXQ720994:DXQ721002 EHM720994:EHM721002 ERI720994:ERI721002 FBE720994:FBE721002 FLA720994:FLA721002 FUW720994:FUW721002 GES720994:GES721002 GOO720994:GOO721002 GYK720994:GYK721002 HIG720994:HIG721002 HSC720994:HSC721002 IBY720994:IBY721002 ILU720994:ILU721002 IVQ720994:IVQ721002 JFM720994:JFM721002 JPI720994:JPI721002 JZE720994:JZE721002 KJA720994:KJA721002 KSW720994:KSW721002 LCS720994:LCS721002 LMO720994:LMO721002 LWK720994:LWK721002 MGG720994:MGG721002 MQC720994:MQC721002 MZY720994:MZY721002 NJU720994:NJU721002 NTQ720994:NTQ721002 ODM720994:ODM721002 ONI720994:ONI721002 OXE720994:OXE721002 PHA720994:PHA721002 PQW720994:PQW721002 QAS720994:QAS721002 QKO720994:QKO721002 QUK720994:QUK721002 REG720994:REG721002 ROC720994:ROC721002 RXY720994:RXY721002 SHU720994:SHU721002 SRQ720994:SRQ721002 TBM720994:TBM721002 TLI720994:TLI721002 TVE720994:TVE721002 UFA720994:UFA721002 UOW720994:UOW721002 UYS720994:UYS721002 VIO720994:VIO721002 VSK720994:VSK721002 WCG720994:WCG721002 WMC720994:WMC721002 WVY720994:WVY721002 Q786530:Q786538 JM786530:JM786538 TI786530:TI786538 ADE786530:ADE786538 ANA786530:ANA786538 AWW786530:AWW786538 BGS786530:BGS786538 BQO786530:BQO786538 CAK786530:CAK786538 CKG786530:CKG786538 CUC786530:CUC786538 DDY786530:DDY786538 DNU786530:DNU786538 DXQ786530:DXQ786538 EHM786530:EHM786538 ERI786530:ERI786538 FBE786530:FBE786538 FLA786530:FLA786538 FUW786530:FUW786538 GES786530:GES786538 GOO786530:GOO786538 GYK786530:GYK786538 HIG786530:HIG786538 HSC786530:HSC786538 IBY786530:IBY786538 ILU786530:ILU786538 IVQ786530:IVQ786538 JFM786530:JFM786538 JPI786530:JPI786538 JZE786530:JZE786538 KJA786530:KJA786538 KSW786530:KSW786538 LCS786530:LCS786538 LMO786530:LMO786538 LWK786530:LWK786538 MGG786530:MGG786538 MQC786530:MQC786538 MZY786530:MZY786538 NJU786530:NJU786538 NTQ786530:NTQ786538 ODM786530:ODM786538 ONI786530:ONI786538 OXE786530:OXE786538 PHA786530:PHA786538 PQW786530:PQW786538 QAS786530:QAS786538 QKO786530:QKO786538 QUK786530:QUK786538 REG786530:REG786538 ROC786530:ROC786538 RXY786530:RXY786538 SHU786530:SHU786538 SRQ786530:SRQ786538 TBM786530:TBM786538 TLI786530:TLI786538 TVE786530:TVE786538 UFA786530:UFA786538 UOW786530:UOW786538 UYS786530:UYS786538 VIO786530:VIO786538 VSK786530:VSK786538 WCG786530:WCG786538 WMC786530:WMC786538 WVY786530:WVY786538 Q852066:Q852074 JM852066:JM852074 TI852066:TI852074 ADE852066:ADE852074 ANA852066:ANA852074 AWW852066:AWW852074 BGS852066:BGS852074 BQO852066:BQO852074 CAK852066:CAK852074 CKG852066:CKG852074 CUC852066:CUC852074 DDY852066:DDY852074 DNU852066:DNU852074 DXQ852066:DXQ852074 EHM852066:EHM852074 ERI852066:ERI852074 FBE852066:FBE852074 FLA852066:FLA852074 FUW852066:FUW852074 GES852066:GES852074 GOO852066:GOO852074 GYK852066:GYK852074 HIG852066:HIG852074 HSC852066:HSC852074 IBY852066:IBY852074 ILU852066:ILU852074 IVQ852066:IVQ852074 JFM852066:JFM852074 JPI852066:JPI852074 JZE852066:JZE852074 KJA852066:KJA852074 KSW852066:KSW852074 LCS852066:LCS852074 LMO852066:LMO852074 LWK852066:LWK852074 MGG852066:MGG852074 MQC852066:MQC852074 MZY852066:MZY852074 NJU852066:NJU852074 NTQ852066:NTQ852074 ODM852066:ODM852074 ONI852066:ONI852074 OXE852066:OXE852074 PHA852066:PHA852074 PQW852066:PQW852074 QAS852066:QAS852074 QKO852066:QKO852074 QUK852066:QUK852074 REG852066:REG852074 ROC852066:ROC852074 RXY852066:RXY852074 SHU852066:SHU852074 SRQ852066:SRQ852074 TBM852066:TBM852074 TLI852066:TLI852074 TVE852066:TVE852074 UFA852066:UFA852074 UOW852066:UOW852074 UYS852066:UYS852074 VIO852066:VIO852074 VSK852066:VSK852074 WCG852066:WCG852074 WMC852066:WMC852074 WVY852066:WVY852074 Q917602:Q917610 JM917602:JM917610 TI917602:TI917610 ADE917602:ADE917610 ANA917602:ANA917610 AWW917602:AWW917610 BGS917602:BGS917610 BQO917602:BQO917610 CAK917602:CAK917610 CKG917602:CKG917610 CUC917602:CUC917610 DDY917602:DDY917610 DNU917602:DNU917610 DXQ917602:DXQ917610 EHM917602:EHM917610 ERI917602:ERI917610 FBE917602:FBE917610 FLA917602:FLA917610 FUW917602:FUW917610 GES917602:GES917610 GOO917602:GOO917610 GYK917602:GYK917610 HIG917602:HIG917610 HSC917602:HSC917610 IBY917602:IBY917610 ILU917602:ILU917610 IVQ917602:IVQ917610 JFM917602:JFM917610 JPI917602:JPI917610 JZE917602:JZE917610 KJA917602:KJA917610 KSW917602:KSW917610 LCS917602:LCS917610 LMO917602:LMO917610 LWK917602:LWK917610 MGG917602:MGG917610 MQC917602:MQC917610 MZY917602:MZY917610 NJU917602:NJU917610 NTQ917602:NTQ917610 ODM917602:ODM917610 ONI917602:ONI917610 OXE917602:OXE917610 PHA917602:PHA917610 PQW917602:PQW917610 QAS917602:QAS917610 QKO917602:QKO917610 QUK917602:QUK917610 REG917602:REG917610 ROC917602:ROC917610 RXY917602:RXY917610 SHU917602:SHU917610 SRQ917602:SRQ917610 TBM917602:TBM917610 TLI917602:TLI917610 TVE917602:TVE917610 UFA917602:UFA917610 UOW917602:UOW917610 UYS917602:UYS917610 VIO917602:VIO917610 VSK917602:VSK917610 WCG917602:WCG917610 WMC917602:WMC917610 WVY917602:WVY917610 Q983138:Q983146 JM983138:JM983146 TI983138:TI983146 ADE983138:ADE983146 ANA983138:ANA983146 AWW983138:AWW983146 BGS983138:BGS983146 BQO983138:BQO983146 CAK983138:CAK983146 CKG983138:CKG983146 CUC983138:CUC983146 DDY983138:DDY983146 DNU983138:DNU983146 DXQ983138:DXQ983146 EHM983138:EHM983146 ERI983138:ERI983146 FBE983138:FBE983146 FLA983138:FLA983146 FUW983138:FUW983146 GES983138:GES983146 GOO983138:GOO983146 GYK983138:GYK983146 HIG983138:HIG983146 HSC983138:HSC983146 IBY983138:IBY983146 ILU983138:ILU983146 IVQ983138:IVQ983146 JFM983138:JFM983146 JPI983138:JPI983146 JZE983138:JZE983146 KJA983138:KJA983146 KSW983138:KSW983146 LCS983138:LCS983146 LMO983138:LMO983146 LWK983138:LWK983146 MGG983138:MGG983146 MQC983138:MQC983146 MZY983138:MZY983146 NJU983138:NJU983146 NTQ983138:NTQ983146 ODM983138:ODM983146 ONI983138:ONI983146 OXE983138:OXE983146 PHA983138:PHA983146 PQW983138:PQW983146 QAS983138:QAS983146 QKO983138:QKO983146 QUK983138:QUK983146 REG983138:REG983146 ROC983138:ROC983146 RXY983138:RXY983146 SHU983138:SHU983146 SRQ983138:SRQ983146 TBM983138:TBM983146 TLI983138:TLI983146 TVE983138:TVE983146 UFA983138:UFA983146 UOW983138:UOW983146 UYS983138:UYS983146 VIO983138:VIO983146 VSK983138:VSK983146 WCG983138:WCG983146 WMC983138:WMC983146 WVY983138:WVY983146 Q108:Q113 JM108:JM113 TI108:TI113 ADE108:ADE113 ANA108:ANA113 AWW108:AWW113 BGS108:BGS113 BQO108:BQO113 CAK108:CAK113 CKG108:CKG113 CUC108:CUC113 DDY108:DDY113 DNU108:DNU113 DXQ108:DXQ113 EHM108:EHM113 ERI108:ERI113 FBE108:FBE113 FLA108:FLA113 FUW108:FUW113 GES108:GES113 GOO108:GOO113 GYK108:GYK113 HIG108:HIG113 HSC108:HSC113 IBY108:IBY113 ILU108:ILU113 IVQ108:IVQ113 JFM108:JFM113 JPI108:JPI113 JZE108:JZE113 KJA108:KJA113 KSW108:KSW113 LCS108:LCS113 LMO108:LMO113 LWK108:LWK113 MGG108:MGG113 MQC108:MQC113 MZY108:MZY113 NJU108:NJU113 NTQ108:NTQ113 ODM108:ODM113 ONI108:ONI113 OXE108:OXE113 PHA108:PHA113 PQW108:PQW113 QAS108:QAS113 QKO108:QKO113 QUK108:QUK113 REG108:REG113 ROC108:ROC113 RXY108:RXY113 SHU108:SHU113 SRQ108:SRQ113 TBM108:TBM113 TLI108:TLI113 TVE108:TVE113 UFA108:UFA113 UOW108:UOW113 UYS108:UYS113 VIO108:VIO113 VSK108:VSK113 WCG108:WCG113 WMC108:WMC113 WVY108:WVY113 Q65644:Q65649 JM65644:JM65649 TI65644:TI65649 ADE65644:ADE65649 ANA65644:ANA65649 AWW65644:AWW65649 BGS65644:BGS65649 BQO65644:BQO65649 CAK65644:CAK65649 CKG65644:CKG65649 CUC65644:CUC65649 DDY65644:DDY65649 DNU65644:DNU65649 DXQ65644:DXQ65649 EHM65644:EHM65649 ERI65644:ERI65649 FBE65644:FBE65649 FLA65644:FLA65649 FUW65644:FUW65649 GES65644:GES65649 GOO65644:GOO65649 GYK65644:GYK65649 HIG65644:HIG65649 HSC65644:HSC65649 IBY65644:IBY65649 ILU65644:ILU65649 IVQ65644:IVQ65649 JFM65644:JFM65649 JPI65644:JPI65649 JZE65644:JZE65649 KJA65644:KJA65649 KSW65644:KSW65649 LCS65644:LCS65649 LMO65644:LMO65649 LWK65644:LWK65649 MGG65644:MGG65649 MQC65644:MQC65649 MZY65644:MZY65649 NJU65644:NJU65649 NTQ65644:NTQ65649 ODM65644:ODM65649 ONI65644:ONI65649 OXE65644:OXE65649 PHA65644:PHA65649 PQW65644:PQW65649 QAS65644:QAS65649 QKO65644:QKO65649 QUK65644:QUK65649 REG65644:REG65649 ROC65644:ROC65649 RXY65644:RXY65649 SHU65644:SHU65649 SRQ65644:SRQ65649 TBM65644:TBM65649 TLI65644:TLI65649 TVE65644:TVE65649 UFA65644:UFA65649 UOW65644:UOW65649 UYS65644:UYS65649 VIO65644:VIO65649 VSK65644:VSK65649 WCG65644:WCG65649 WMC65644:WMC65649 WVY65644:WVY65649 Q131180:Q131185 JM131180:JM131185 TI131180:TI131185 ADE131180:ADE131185 ANA131180:ANA131185 AWW131180:AWW131185 BGS131180:BGS131185 BQO131180:BQO131185 CAK131180:CAK131185 CKG131180:CKG131185 CUC131180:CUC131185 DDY131180:DDY131185 DNU131180:DNU131185 DXQ131180:DXQ131185 EHM131180:EHM131185 ERI131180:ERI131185 FBE131180:FBE131185 FLA131180:FLA131185 FUW131180:FUW131185 GES131180:GES131185 GOO131180:GOO131185 GYK131180:GYK131185 HIG131180:HIG131185 HSC131180:HSC131185 IBY131180:IBY131185 ILU131180:ILU131185 IVQ131180:IVQ131185 JFM131180:JFM131185 JPI131180:JPI131185 JZE131180:JZE131185 KJA131180:KJA131185 KSW131180:KSW131185 LCS131180:LCS131185 LMO131180:LMO131185 LWK131180:LWK131185 MGG131180:MGG131185 MQC131180:MQC131185 MZY131180:MZY131185 NJU131180:NJU131185 NTQ131180:NTQ131185 ODM131180:ODM131185 ONI131180:ONI131185 OXE131180:OXE131185 PHA131180:PHA131185 PQW131180:PQW131185 QAS131180:QAS131185 QKO131180:QKO131185 QUK131180:QUK131185 REG131180:REG131185 ROC131180:ROC131185 RXY131180:RXY131185 SHU131180:SHU131185 SRQ131180:SRQ131185 TBM131180:TBM131185 TLI131180:TLI131185 TVE131180:TVE131185 UFA131180:UFA131185 UOW131180:UOW131185 UYS131180:UYS131185 VIO131180:VIO131185 VSK131180:VSK131185 WCG131180:WCG131185 WMC131180:WMC131185 WVY131180:WVY131185 Q196716:Q196721 JM196716:JM196721 TI196716:TI196721 ADE196716:ADE196721 ANA196716:ANA196721 AWW196716:AWW196721 BGS196716:BGS196721 BQO196716:BQO196721 CAK196716:CAK196721 CKG196716:CKG196721 CUC196716:CUC196721 DDY196716:DDY196721 DNU196716:DNU196721 DXQ196716:DXQ196721 EHM196716:EHM196721 ERI196716:ERI196721 FBE196716:FBE196721 FLA196716:FLA196721 FUW196716:FUW196721 GES196716:GES196721 GOO196716:GOO196721 GYK196716:GYK196721 HIG196716:HIG196721 HSC196716:HSC196721 IBY196716:IBY196721 ILU196716:ILU196721 IVQ196716:IVQ196721 JFM196716:JFM196721 JPI196716:JPI196721 JZE196716:JZE196721 KJA196716:KJA196721 KSW196716:KSW196721 LCS196716:LCS196721 LMO196716:LMO196721 LWK196716:LWK196721 MGG196716:MGG196721 MQC196716:MQC196721 MZY196716:MZY196721 NJU196716:NJU196721 NTQ196716:NTQ196721 ODM196716:ODM196721 ONI196716:ONI196721 OXE196716:OXE196721 PHA196716:PHA196721 PQW196716:PQW196721 QAS196716:QAS196721 QKO196716:QKO196721 QUK196716:QUK196721 REG196716:REG196721 ROC196716:ROC196721 RXY196716:RXY196721 SHU196716:SHU196721 SRQ196716:SRQ196721 TBM196716:TBM196721 TLI196716:TLI196721 TVE196716:TVE196721 UFA196716:UFA196721 UOW196716:UOW196721 UYS196716:UYS196721 VIO196716:VIO196721 VSK196716:VSK196721 WCG196716:WCG196721 WMC196716:WMC196721 WVY196716:WVY196721 Q262252:Q262257 JM262252:JM262257 TI262252:TI262257 ADE262252:ADE262257 ANA262252:ANA262257 AWW262252:AWW262257 BGS262252:BGS262257 BQO262252:BQO262257 CAK262252:CAK262257 CKG262252:CKG262257 CUC262252:CUC262257 DDY262252:DDY262257 DNU262252:DNU262257 DXQ262252:DXQ262257 EHM262252:EHM262257 ERI262252:ERI262257 FBE262252:FBE262257 FLA262252:FLA262257 FUW262252:FUW262257 GES262252:GES262257 GOO262252:GOO262257 GYK262252:GYK262257 HIG262252:HIG262257 HSC262252:HSC262257 IBY262252:IBY262257 ILU262252:ILU262257 IVQ262252:IVQ262257 JFM262252:JFM262257 JPI262252:JPI262257 JZE262252:JZE262257 KJA262252:KJA262257 KSW262252:KSW262257 LCS262252:LCS262257 LMO262252:LMO262257 LWK262252:LWK262257 MGG262252:MGG262257 MQC262252:MQC262257 MZY262252:MZY262257 NJU262252:NJU262257 NTQ262252:NTQ262257 ODM262252:ODM262257 ONI262252:ONI262257 OXE262252:OXE262257 PHA262252:PHA262257 PQW262252:PQW262257 QAS262252:QAS262257 QKO262252:QKO262257 QUK262252:QUK262257 REG262252:REG262257 ROC262252:ROC262257 RXY262252:RXY262257 SHU262252:SHU262257 SRQ262252:SRQ262257 TBM262252:TBM262257 TLI262252:TLI262257 TVE262252:TVE262257 UFA262252:UFA262257 UOW262252:UOW262257 UYS262252:UYS262257 VIO262252:VIO262257 VSK262252:VSK262257 WCG262252:WCG262257 WMC262252:WMC262257 WVY262252:WVY262257 Q327788:Q327793 JM327788:JM327793 TI327788:TI327793 ADE327788:ADE327793 ANA327788:ANA327793 AWW327788:AWW327793 BGS327788:BGS327793 BQO327788:BQO327793 CAK327788:CAK327793 CKG327788:CKG327793 CUC327788:CUC327793 DDY327788:DDY327793 DNU327788:DNU327793 DXQ327788:DXQ327793 EHM327788:EHM327793 ERI327788:ERI327793 FBE327788:FBE327793 FLA327788:FLA327793 FUW327788:FUW327793 GES327788:GES327793 GOO327788:GOO327793 GYK327788:GYK327793 HIG327788:HIG327793 HSC327788:HSC327793 IBY327788:IBY327793 ILU327788:ILU327793 IVQ327788:IVQ327793 JFM327788:JFM327793 JPI327788:JPI327793 JZE327788:JZE327793 KJA327788:KJA327793 KSW327788:KSW327793 LCS327788:LCS327793 LMO327788:LMO327793 LWK327788:LWK327793 MGG327788:MGG327793 MQC327788:MQC327793 MZY327788:MZY327793 NJU327788:NJU327793 NTQ327788:NTQ327793 ODM327788:ODM327793 ONI327788:ONI327793 OXE327788:OXE327793 PHA327788:PHA327793 PQW327788:PQW327793 QAS327788:QAS327793 QKO327788:QKO327793 QUK327788:QUK327793 REG327788:REG327793 ROC327788:ROC327793 RXY327788:RXY327793 SHU327788:SHU327793 SRQ327788:SRQ327793 TBM327788:TBM327793 TLI327788:TLI327793 TVE327788:TVE327793 UFA327788:UFA327793 UOW327788:UOW327793 UYS327788:UYS327793 VIO327788:VIO327793 VSK327788:VSK327793 WCG327788:WCG327793 WMC327788:WMC327793 WVY327788:WVY327793 Q393324:Q393329 JM393324:JM393329 TI393324:TI393329 ADE393324:ADE393329 ANA393324:ANA393329 AWW393324:AWW393329 BGS393324:BGS393329 BQO393324:BQO393329 CAK393324:CAK393329 CKG393324:CKG393329 CUC393324:CUC393329 DDY393324:DDY393329 DNU393324:DNU393329 DXQ393324:DXQ393329 EHM393324:EHM393329 ERI393324:ERI393329 FBE393324:FBE393329 FLA393324:FLA393329 FUW393324:FUW393329 GES393324:GES393329 GOO393324:GOO393329 GYK393324:GYK393329 HIG393324:HIG393329 HSC393324:HSC393329 IBY393324:IBY393329 ILU393324:ILU393329 IVQ393324:IVQ393329 JFM393324:JFM393329 JPI393324:JPI393329 JZE393324:JZE393329 KJA393324:KJA393329 KSW393324:KSW393329 LCS393324:LCS393329 LMO393324:LMO393329 LWK393324:LWK393329 MGG393324:MGG393329 MQC393324:MQC393329 MZY393324:MZY393329 NJU393324:NJU393329 NTQ393324:NTQ393329 ODM393324:ODM393329 ONI393324:ONI393329 OXE393324:OXE393329 PHA393324:PHA393329 PQW393324:PQW393329 QAS393324:QAS393329 QKO393324:QKO393329 QUK393324:QUK393329 REG393324:REG393329 ROC393324:ROC393329 RXY393324:RXY393329 SHU393324:SHU393329 SRQ393324:SRQ393329 TBM393324:TBM393329 TLI393324:TLI393329 TVE393324:TVE393329 UFA393324:UFA393329 UOW393324:UOW393329 UYS393324:UYS393329 VIO393324:VIO393329 VSK393324:VSK393329 WCG393324:WCG393329 WMC393324:WMC393329 WVY393324:WVY393329 Q458860:Q458865 JM458860:JM458865 TI458860:TI458865 ADE458860:ADE458865 ANA458860:ANA458865 AWW458860:AWW458865 BGS458860:BGS458865 BQO458860:BQO458865 CAK458860:CAK458865 CKG458860:CKG458865 CUC458860:CUC458865 DDY458860:DDY458865 DNU458860:DNU458865 DXQ458860:DXQ458865 EHM458860:EHM458865 ERI458860:ERI458865 FBE458860:FBE458865 FLA458860:FLA458865 FUW458860:FUW458865 GES458860:GES458865 GOO458860:GOO458865 GYK458860:GYK458865 HIG458860:HIG458865 HSC458860:HSC458865 IBY458860:IBY458865 ILU458860:ILU458865 IVQ458860:IVQ458865 JFM458860:JFM458865 JPI458860:JPI458865 JZE458860:JZE458865 KJA458860:KJA458865 KSW458860:KSW458865 LCS458860:LCS458865 LMO458860:LMO458865 LWK458860:LWK458865 MGG458860:MGG458865 MQC458860:MQC458865 MZY458860:MZY458865 NJU458860:NJU458865 NTQ458860:NTQ458865 ODM458860:ODM458865 ONI458860:ONI458865 OXE458860:OXE458865 PHA458860:PHA458865 PQW458860:PQW458865 QAS458860:QAS458865 QKO458860:QKO458865 QUK458860:QUK458865 REG458860:REG458865 ROC458860:ROC458865 RXY458860:RXY458865 SHU458860:SHU458865 SRQ458860:SRQ458865 TBM458860:TBM458865 TLI458860:TLI458865 TVE458860:TVE458865 UFA458860:UFA458865 UOW458860:UOW458865 UYS458860:UYS458865 VIO458860:VIO458865 VSK458860:VSK458865 WCG458860:WCG458865 WMC458860:WMC458865 WVY458860:WVY458865 Q524396:Q524401 JM524396:JM524401 TI524396:TI524401 ADE524396:ADE524401 ANA524396:ANA524401 AWW524396:AWW524401 BGS524396:BGS524401 BQO524396:BQO524401 CAK524396:CAK524401 CKG524396:CKG524401 CUC524396:CUC524401 DDY524396:DDY524401 DNU524396:DNU524401 DXQ524396:DXQ524401 EHM524396:EHM524401 ERI524396:ERI524401 FBE524396:FBE524401 FLA524396:FLA524401 FUW524396:FUW524401 GES524396:GES524401 GOO524396:GOO524401 GYK524396:GYK524401 HIG524396:HIG524401 HSC524396:HSC524401 IBY524396:IBY524401 ILU524396:ILU524401 IVQ524396:IVQ524401 JFM524396:JFM524401 JPI524396:JPI524401 JZE524396:JZE524401 KJA524396:KJA524401 KSW524396:KSW524401 LCS524396:LCS524401 LMO524396:LMO524401 LWK524396:LWK524401 MGG524396:MGG524401 MQC524396:MQC524401 MZY524396:MZY524401 NJU524396:NJU524401 NTQ524396:NTQ524401 ODM524396:ODM524401 ONI524396:ONI524401 OXE524396:OXE524401 PHA524396:PHA524401 PQW524396:PQW524401 QAS524396:QAS524401 QKO524396:QKO524401 QUK524396:QUK524401 REG524396:REG524401 ROC524396:ROC524401 RXY524396:RXY524401 SHU524396:SHU524401 SRQ524396:SRQ524401 TBM524396:TBM524401 TLI524396:TLI524401 TVE524396:TVE524401 UFA524396:UFA524401 UOW524396:UOW524401 UYS524396:UYS524401 VIO524396:VIO524401 VSK524396:VSK524401 WCG524396:WCG524401 WMC524396:WMC524401 WVY524396:WVY524401 Q589932:Q589937 JM589932:JM589937 TI589932:TI589937 ADE589932:ADE589937 ANA589932:ANA589937 AWW589932:AWW589937 BGS589932:BGS589937 BQO589932:BQO589937 CAK589932:CAK589937 CKG589932:CKG589937 CUC589932:CUC589937 DDY589932:DDY589937 DNU589932:DNU589937 DXQ589932:DXQ589937 EHM589932:EHM589937 ERI589932:ERI589937 FBE589932:FBE589937 FLA589932:FLA589937 FUW589932:FUW589937 GES589932:GES589937 GOO589932:GOO589937 GYK589932:GYK589937 HIG589932:HIG589937 HSC589932:HSC589937 IBY589932:IBY589937 ILU589932:ILU589937 IVQ589932:IVQ589937 JFM589932:JFM589937 JPI589932:JPI589937 JZE589932:JZE589937 KJA589932:KJA589937 KSW589932:KSW589937 LCS589932:LCS589937 LMO589932:LMO589937 LWK589932:LWK589937 MGG589932:MGG589937 MQC589932:MQC589937 MZY589932:MZY589937 NJU589932:NJU589937 NTQ589932:NTQ589937 ODM589932:ODM589937 ONI589932:ONI589937 OXE589932:OXE589937 PHA589932:PHA589937 PQW589932:PQW589937 QAS589932:QAS589937 QKO589932:QKO589937 QUK589932:QUK589937 REG589932:REG589937 ROC589932:ROC589937 RXY589932:RXY589937 SHU589932:SHU589937 SRQ589932:SRQ589937 TBM589932:TBM589937 TLI589932:TLI589937 TVE589932:TVE589937 UFA589932:UFA589937 UOW589932:UOW589937 UYS589932:UYS589937 VIO589932:VIO589937 VSK589932:VSK589937 WCG589932:WCG589937 WMC589932:WMC589937 WVY589932:WVY589937 Q655468:Q655473 JM655468:JM655473 TI655468:TI655473 ADE655468:ADE655473 ANA655468:ANA655473 AWW655468:AWW655473 BGS655468:BGS655473 BQO655468:BQO655473 CAK655468:CAK655473 CKG655468:CKG655473 CUC655468:CUC655473 DDY655468:DDY655473 DNU655468:DNU655473 DXQ655468:DXQ655473 EHM655468:EHM655473 ERI655468:ERI655473 FBE655468:FBE655473 FLA655468:FLA655473 FUW655468:FUW655473 GES655468:GES655473 GOO655468:GOO655473 GYK655468:GYK655473 HIG655468:HIG655473 HSC655468:HSC655473 IBY655468:IBY655473 ILU655468:ILU655473 IVQ655468:IVQ655473 JFM655468:JFM655473 JPI655468:JPI655473 JZE655468:JZE655473 KJA655468:KJA655473 KSW655468:KSW655473 LCS655468:LCS655473 LMO655468:LMO655473 LWK655468:LWK655473 MGG655468:MGG655473 MQC655468:MQC655473 MZY655468:MZY655473 NJU655468:NJU655473 NTQ655468:NTQ655473 ODM655468:ODM655473 ONI655468:ONI655473 OXE655468:OXE655473 PHA655468:PHA655473 PQW655468:PQW655473 QAS655468:QAS655473 QKO655468:QKO655473 QUK655468:QUK655473 REG655468:REG655473 ROC655468:ROC655473 RXY655468:RXY655473 SHU655468:SHU655473 SRQ655468:SRQ655473 TBM655468:TBM655473 TLI655468:TLI655473 TVE655468:TVE655473 UFA655468:UFA655473 UOW655468:UOW655473 UYS655468:UYS655473 VIO655468:VIO655473 VSK655468:VSK655473 WCG655468:WCG655473 WMC655468:WMC655473 WVY655468:WVY655473 Q721004:Q721009 JM721004:JM721009 TI721004:TI721009 ADE721004:ADE721009 ANA721004:ANA721009 AWW721004:AWW721009 BGS721004:BGS721009 BQO721004:BQO721009 CAK721004:CAK721009 CKG721004:CKG721009 CUC721004:CUC721009 DDY721004:DDY721009 DNU721004:DNU721009 DXQ721004:DXQ721009 EHM721004:EHM721009 ERI721004:ERI721009 FBE721004:FBE721009 FLA721004:FLA721009 FUW721004:FUW721009 GES721004:GES721009 GOO721004:GOO721009 GYK721004:GYK721009 HIG721004:HIG721009 HSC721004:HSC721009 IBY721004:IBY721009 ILU721004:ILU721009 IVQ721004:IVQ721009 JFM721004:JFM721009 JPI721004:JPI721009 JZE721004:JZE721009 KJA721004:KJA721009 KSW721004:KSW721009 LCS721004:LCS721009 LMO721004:LMO721009 LWK721004:LWK721009 MGG721004:MGG721009 MQC721004:MQC721009 MZY721004:MZY721009 NJU721004:NJU721009 NTQ721004:NTQ721009 ODM721004:ODM721009 ONI721004:ONI721009 OXE721004:OXE721009 PHA721004:PHA721009 PQW721004:PQW721009 QAS721004:QAS721009 QKO721004:QKO721009 QUK721004:QUK721009 REG721004:REG721009 ROC721004:ROC721009 RXY721004:RXY721009 SHU721004:SHU721009 SRQ721004:SRQ721009 TBM721004:TBM721009 TLI721004:TLI721009 TVE721004:TVE721009 UFA721004:UFA721009 UOW721004:UOW721009 UYS721004:UYS721009 VIO721004:VIO721009 VSK721004:VSK721009 WCG721004:WCG721009 WMC721004:WMC721009 WVY721004:WVY721009 Q786540:Q786545 JM786540:JM786545 TI786540:TI786545 ADE786540:ADE786545 ANA786540:ANA786545 AWW786540:AWW786545 BGS786540:BGS786545 BQO786540:BQO786545 CAK786540:CAK786545 CKG786540:CKG786545 CUC786540:CUC786545 DDY786540:DDY786545 DNU786540:DNU786545 DXQ786540:DXQ786545 EHM786540:EHM786545 ERI786540:ERI786545 FBE786540:FBE786545 FLA786540:FLA786545 FUW786540:FUW786545 GES786540:GES786545 GOO786540:GOO786545 GYK786540:GYK786545 HIG786540:HIG786545 HSC786540:HSC786545 IBY786540:IBY786545 ILU786540:ILU786545 IVQ786540:IVQ786545 JFM786540:JFM786545 JPI786540:JPI786545 JZE786540:JZE786545 KJA786540:KJA786545 KSW786540:KSW786545 LCS786540:LCS786545 LMO786540:LMO786545 LWK786540:LWK786545 MGG786540:MGG786545 MQC786540:MQC786545 MZY786540:MZY786545 NJU786540:NJU786545 NTQ786540:NTQ786545 ODM786540:ODM786545 ONI786540:ONI786545 OXE786540:OXE786545 PHA786540:PHA786545 PQW786540:PQW786545 QAS786540:QAS786545 QKO786540:QKO786545 QUK786540:QUK786545 REG786540:REG786545 ROC786540:ROC786545 RXY786540:RXY786545 SHU786540:SHU786545 SRQ786540:SRQ786545 TBM786540:TBM786545 TLI786540:TLI786545 TVE786540:TVE786545 UFA786540:UFA786545 UOW786540:UOW786545 UYS786540:UYS786545 VIO786540:VIO786545 VSK786540:VSK786545 WCG786540:WCG786545 WMC786540:WMC786545 WVY786540:WVY786545 Q852076:Q852081 JM852076:JM852081 TI852076:TI852081 ADE852076:ADE852081 ANA852076:ANA852081 AWW852076:AWW852081 BGS852076:BGS852081 BQO852076:BQO852081 CAK852076:CAK852081 CKG852076:CKG852081 CUC852076:CUC852081 DDY852076:DDY852081 DNU852076:DNU852081 DXQ852076:DXQ852081 EHM852076:EHM852081 ERI852076:ERI852081 FBE852076:FBE852081 FLA852076:FLA852081 FUW852076:FUW852081 GES852076:GES852081 GOO852076:GOO852081 GYK852076:GYK852081 HIG852076:HIG852081 HSC852076:HSC852081 IBY852076:IBY852081 ILU852076:ILU852081 IVQ852076:IVQ852081 JFM852076:JFM852081 JPI852076:JPI852081 JZE852076:JZE852081 KJA852076:KJA852081 KSW852076:KSW852081 LCS852076:LCS852081 LMO852076:LMO852081 LWK852076:LWK852081 MGG852076:MGG852081 MQC852076:MQC852081 MZY852076:MZY852081 NJU852076:NJU852081 NTQ852076:NTQ852081 ODM852076:ODM852081 ONI852076:ONI852081 OXE852076:OXE852081 PHA852076:PHA852081 PQW852076:PQW852081 QAS852076:QAS852081 QKO852076:QKO852081 QUK852076:QUK852081 REG852076:REG852081 ROC852076:ROC852081 RXY852076:RXY852081 SHU852076:SHU852081 SRQ852076:SRQ852081 TBM852076:TBM852081 TLI852076:TLI852081 TVE852076:TVE852081 UFA852076:UFA852081 UOW852076:UOW852081 UYS852076:UYS852081 VIO852076:VIO852081 VSK852076:VSK852081 WCG852076:WCG852081 WMC852076:WMC852081 WVY852076:WVY852081 Q917612:Q917617 JM917612:JM917617 TI917612:TI917617 ADE917612:ADE917617 ANA917612:ANA917617 AWW917612:AWW917617 BGS917612:BGS917617 BQO917612:BQO917617 CAK917612:CAK917617 CKG917612:CKG917617 CUC917612:CUC917617 DDY917612:DDY917617 DNU917612:DNU917617 DXQ917612:DXQ917617 EHM917612:EHM917617 ERI917612:ERI917617 FBE917612:FBE917617 FLA917612:FLA917617 FUW917612:FUW917617 GES917612:GES917617 GOO917612:GOO917617 GYK917612:GYK917617 HIG917612:HIG917617 HSC917612:HSC917617 IBY917612:IBY917617 ILU917612:ILU917617 IVQ917612:IVQ917617 JFM917612:JFM917617 JPI917612:JPI917617 JZE917612:JZE917617 KJA917612:KJA917617 KSW917612:KSW917617 LCS917612:LCS917617 LMO917612:LMO917617 LWK917612:LWK917617 MGG917612:MGG917617 MQC917612:MQC917617 MZY917612:MZY917617 NJU917612:NJU917617 NTQ917612:NTQ917617 ODM917612:ODM917617 ONI917612:ONI917617 OXE917612:OXE917617 PHA917612:PHA917617 PQW917612:PQW917617 QAS917612:QAS917617 QKO917612:QKO917617 QUK917612:QUK917617 REG917612:REG917617 ROC917612:ROC917617 RXY917612:RXY917617 SHU917612:SHU917617 SRQ917612:SRQ917617 TBM917612:TBM917617 TLI917612:TLI917617 TVE917612:TVE917617 UFA917612:UFA917617 UOW917612:UOW917617 UYS917612:UYS917617 VIO917612:VIO917617 VSK917612:VSK917617 WCG917612:WCG917617 WMC917612:WMC917617 WVY917612:WVY917617 Q983148:Q983153 JM983148:JM983153 TI983148:TI983153 ADE983148:ADE983153 ANA983148:ANA983153 AWW983148:AWW983153 BGS983148:BGS983153 BQO983148:BQO983153 CAK983148:CAK983153 CKG983148:CKG983153 CUC983148:CUC983153 DDY983148:DDY983153 DNU983148:DNU983153 DXQ983148:DXQ983153 EHM983148:EHM983153 ERI983148:ERI983153 FBE983148:FBE983153 FLA983148:FLA983153 FUW983148:FUW983153 GES983148:GES983153 GOO983148:GOO983153 GYK983148:GYK983153 HIG983148:HIG983153 HSC983148:HSC983153 IBY983148:IBY983153 ILU983148:ILU983153 IVQ983148:IVQ983153 JFM983148:JFM983153 JPI983148:JPI983153 JZE983148:JZE983153 KJA983148:KJA983153 KSW983148:KSW983153 LCS983148:LCS983153 LMO983148:LMO983153 LWK983148:LWK983153 MGG983148:MGG983153 MQC983148:MQC983153 MZY983148:MZY983153 NJU983148:NJU983153 NTQ983148:NTQ983153 ODM983148:ODM983153 ONI983148:ONI983153 OXE983148:OXE983153 PHA983148:PHA983153 PQW983148:PQW983153 QAS983148:QAS983153 QKO983148:QKO983153 QUK983148:QUK983153 REG983148:REG983153 ROC983148:ROC983153 RXY983148:RXY983153 SHU983148:SHU983153 SRQ983148:SRQ983153 TBM983148:TBM983153 TLI983148:TLI983153 TVE983148:TVE983153 UFA983148:UFA983153 UOW983148:UOW983153 UYS983148:UYS983153 VIO983148:VIO983153 VSK983148:VSK983153 WCG983148:WCG983153 WMC983148:WMC983153 WVY983148:WVY983153 Q115:Q125 JM115:JM125 TI115:TI125 ADE115:ADE125 ANA115:ANA125 AWW115:AWW125 BGS115:BGS125 BQO115:BQO125 CAK115:CAK125 CKG115:CKG125 CUC115:CUC125 DDY115:DDY125 DNU115:DNU125 DXQ115:DXQ125 EHM115:EHM125 ERI115:ERI125 FBE115:FBE125 FLA115:FLA125 FUW115:FUW125 GES115:GES125 GOO115:GOO125 GYK115:GYK125 HIG115:HIG125 HSC115:HSC125 IBY115:IBY125 ILU115:ILU125 IVQ115:IVQ125 JFM115:JFM125 JPI115:JPI125 JZE115:JZE125 KJA115:KJA125 KSW115:KSW125 LCS115:LCS125 LMO115:LMO125 LWK115:LWK125 MGG115:MGG125 MQC115:MQC125 MZY115:MZY125 NJU115:NJU125 NTQ115:NTQ125 ODM115:ODM125 ONI115:ONI125 OXE115:OXE125 PHA115:PHA125 PQW115:PQW125 QAS115:QAS125 QKO115:QKO125 QUK115:QUK125 REG115:REG125 ROC115:ROC125 RXY115:RXY125 SHU115:SHU125 SRQ115:SRQ125 TBM115:TBM125 TLI115:TLI125 TVE115:TVE125 UFA115:UFA125 UOW115:UOW125 UYS115:UYS125 VIO115:VIO125 VSK115:VSK125 WCG115:WCG125 WMC115:WMC125 WVY115:WVY125 Q65651:Q65661 JM65651:JM65661 TI65651:TI65661 ADE65651:ADE65661 ANA65651:ANA65661 AWW65651:AWW65661 BGS65651:BGS65661 BQO65651:BQO65661 CAK65651:CAK65661 CKG65651:CKG65661 CUC65651:CUC65661 DDY65651:DDY65661 DNU65651:DNU65661 DXQ65651:DXQ65661 EHM65651:EHM65661 ERI65651:ERI65661 FBE65651:FBE65661 FLA65651:FLA65661 FUW65651:FUW65661 GES65651:GES65661 GOO65651:GOO65661 GYK65651:GYK65661 HIG65651:HIG65661 HSC65651:HSC65661 IBY65651:IBY65661 ILU65651:ILU65661 IVQ65651:IVQ65661 JFM65651:JFM65661 JPI65651:JPI65661 JZE65651:JZE65661 KJA65651:KJA65661 KSW65651:KSW65661 LCS65651:LCS65661 LMO65651:LMO65661 LWK65651:LWK65661 MGG65651:MGG65661 MQC65651:MQC65661 MZY65651:MZY65661 NJU65651:NJU65661 NTQ65651:NTQ65661 ODM65651:ODM65661 ONI65651:ONI65661 OXE65651:OXE65661 PHA65651:PHA65661 PQW65651:PQW65661 QAS65651:QAS65661 QKO65651:QKO65661 QUK65651:QUK65661 REG65651:REG65661 ROC65651:ROC65661 RXY65651:RXY65661 SHU65651:SHU65661 SRQ65651:SRQ65661 TBM65651:TBM65661 TLI65651:TLI65661 TVE65651:TVE65661 UFA65651:UFA65661 UOW65651:UOW65661 UYS65651:UYS65661 VIO65651:VIO65661 VSK65651:VSK65661 WCG65651:WCG65661 WMC65651:WMC65661 WVY65651:WVY65661 Q131187:Q131197 JM131187:JM131197 TI131187:TI131197 ADE131187:ADE131197 ANA131187:ANA131197 AWW131187:AWW131197 BGS131187:BGS131197 BQO131187:BQO131197 CAK131187:CAK131197 CKG131187:CKG131197 CUC131187:CUC131197 DDY131187:DDY131197 DNU131187:DNU131197 DXQ131187:DXQ131197 EHM131187:EHM131197 ERI131187:ERI131197 FBE131187:FBE131197 FLA131187:FLA131197 FUW131187:FUW131197 GES131187:GES131197 GOO131187:GOO131197 GYK131187:GYK131197 HIG131187:HIG131197 HSC131187:HSC131197 IBY131187:IBY131197 ILU131187:ILU131197 IVQ131187:IVQ131197 JFM131187:JFM131197 JPI131187:JPI131197 JZE131187:JZE131197 KJA131187:KJA131197 KSW131187:KSW131197 LCS131187:LCS131197 LMO131187:LMO131197 LWK131187:LWK131197 MGG131187:MGG131197 MQC131187:MQC131197 MZY131187:MZY131197 NJU131187:NJU131197 NTQ131187:NTQ131197 ODM131187:ODM131197 ONI131187:ONI131197 OXE131187:OXE131197 PHA131187:PHA131197 PQW131187:PQW131197 QAS131187:QAS131197 QKO131187:QKO131197 QUK131187:QUK131197 REG131187:REG131197 ROC131187:ROC131197 RXY131187:RXY131197 SHU131187:SHU131197 SRQ131187:SRQ131197 TBM131187:TBM131197 TLI131187:TLI131197 TVE131187:TVE131197 UFA131187:UFA131197 UOW131187:UOW131197 UYS131187:UYS131197 VIO131187:VIO131197 VSK131187:VSK131197 WCG131187:WCG131197 WMC131187:WMC131197 WVY131187:WVY131197 Q196723:Q196733 JM196723:JM196733 TI196723:TI196733 ADE196723:ADE196733 ANA196723:ANA196733 AWW196723:AWW196733 BGS196723:BGS196733 BQO196723:BQO196733 CAK196723:CAK196733 CKG196723:CKG196733 CUC196723:CUC196733 DDY196723:DDY196733 DNU196723:DNU196733 DXQ196723:DXQ196733 EHM196723:EHM196733 ERI196723:ERI196733 FBE196723:FBE196733 FLA196723:FLA196733 FUW196723:FUW196733 GES196723:GES196733 GOO196723:GOO196733 GYK196723:GYK196733 HIG196723:HIG196733 HSC196723:HSC196733 IBY196723:IBY196733 ILU196723:ILU196733 IVQ196723:IVQ196733 JFM196723:JFM196733 JPI196723:JPI196733 JZE196723:JZE196733 KJA196723:KJA196733 KSW196723:KSW196733 LCS196723:LCS196733 LMO196723:LMO196733 LWK196723:LWK196733 MGG196723:MGG196733 MQC196723:MQC196733 MZY196723:MZY196733 NJU196723:NJU196733 NTQ196723:NTQ196733 ODM196723:ODM196733 ONI196723:ONI196733 OXE196723:OXE196733 PHA196723:PHA196733 PQW196723:PQW196733 QAS196723:QAS196733 QKO196723:QKO196733 QUK196723:QUK196733 REG196723:REG196733 ROC196723:ROC196733 RXY196723:RXY196733 SHU196723:SHU196733 SRQ196723:SRQ196733 TBM196723:TBM196733 TLI196723:TLI196733 TVE196723:TVE196733 UFA196723:UFA196733 UOW196723:UOW196733 UYS196723:UYS196733 VIO196723:VIO196733 VSK196723:VSK196733 WCG196723:WCG196733 WMC196723:WMC196733 WVY196723:WVY196733 Q262259:Q262269 JM262259:JM262269 TI262259:TI262269 ADE262259:ADE262269 ANA262259:ANA262269 AWW262259:AWW262269 BGS262259:BGS262269 BQO262259:BQO262269 CAK262259:CAK262269 CKG262259:CKG262269 CUC262259:CUC262269 DDY262259:DDY262269 DNU262259:DNU262269 DXQ262259:DXQ262269 EHM262259:EHM262269 ERI262259:ERI262269 FBE262259:FBE262269 FLA262259:FLA262269 FUW262259:FUW262269 GES262259:GES262269 GOO262259:GOO262269 GYK262259:GYK262269 HIG262259:HIG262269 HSC262259:HSC262269 IBY262259:IBY262269 ILU262259:ILU262269 IVQ262259:IVQ262269 JFM262259:JFM262269 JPI262259:JPI262269 JZE262259:JZE262269 KJA262259:KJA262269 KSW262259:KSW262269 LCS262259:LCS262269 LMO262259:LMO262269 LWK262259:LWK262269 MGG262259:MGG262269 MQC262259:MQC262269 MZY262259:MZY262269 NJU262259:NJU262269 NTQ262259:NTQ262269 ODM262259:ODM262269 ONI262259:ONI262269 OXE262259:OXE262269 PHA262259:PHA262269 PQW262259:PQW262269 QAS262259:QAS262269 QKO262259:QKO262269 QUK262259:QUK262269 REG262259:REG262269 ROC262259:ROC262269 RXY262259:RXY262269 SHU262259:SHU262269 SRQ262259:SRQ262269 TBM262259:TBM262269 TLI262259:TLI262269 TVE262259:TVE262269 UFA262259:UFA262269 UOW262259:UOW262269 UYS262259:UYS262269 VIO262259:VIO262269 VSK262259:VSK262269 WCG262259:WCG262269 WMC262259:WMC262269 WVY262259:WVY262269 Q327795:Q327805 JM327795:JM327805 TI327795:TI327805 ADE327795:ADE327805 ANA327795:ANA327805 AWW327795:AWW327805 BGS327795:BGS327805 BQO327795:BQO327805 CAK327795:CAK327805 CKG327795:CKG327805 CUC327795:CUC327805 DDY327795:DDY327805 DNU327795:DNU327805 DXQ327795:DXQ327805 EHM327795:EHM327805 ERI327795:ERI327805 FBE327795:FBE327805 FLA327795:FLA327805 FUW327795:FUW327805 GES327795:GES327805 GOO327795:GOO327805 GYK327795:GYK327805 HIG327795:HIG327805 HSC327795:HSC327805 IBY327795:IBY327805 ILU327795:ILU327805 IVQ327795:IVQ327805 JFM327795:JFM327805 JPI327795:JPI327805 JZE327795:JZE327805 KJA327795:KJA327805 KSW327795:KSW327805 LCS327795:LCS327805 LMO327795:LMO327805 LWK327795:LWK327805 MGG327795:MGG327805 MQC327795:MQC327805 MZY327795:MZY327805 NJU327795:NJU327805 NTQ327795:NTQ327805 ODM327795:ODM327805 ONI327795:ONI327805 OXE327795:OXE327805 PHA327795:PHA327805 PQW327795:PQW327805 QAS327795:QAS327805 QKO327795:QKO327805 QUK327795:QUK327805 REG327795:REG327805 ROC327795:ROC327805 RXY327795:RXY327805 SHU327795:SHU327805 SRQ327795:SRQ327805 TBM327795:TBM327805 TLI327795:TLI327805 TVE327795:TVE327805 UFA327795:UFA327805 UOW327795:UOW327805 UYS327795:UYS327805 VIO327795:VIO327805 VSK327795:VSK327805 WCG327795:WCG327805 WMC327795:WMC327805 WVY327795:WVY327805 Q393331:Q393341 JM393331:JM393341 TI393331:TI393341 ADE393331:ADE393341 ANA393331:ANA393341 AWW393331:AWW393341 BGS393331:BGS393341 BQO393331:BQO393341 CAK393331:CAK393341 CKG393331:CKG393341 CUC393331:CUC393341 DDY393331:DDY393341 DNU393331:DNU393341 DXQ393331:DXQ393341 EHM393331:EHM393341 ERI393331:ERI393341 FBE393331:FBE393341 FLA393331:FLA393341 FUW393331:FUW393341 GES393331:GES393341 GOO393331:GOO393341 GYK393331:GYK393341 HIG393331:HIG393341 HSC393331:HSC393341 IBY393331:IBY393341 ILU393331:ILU393341 IVQ393331:IVQ393341 JFM393331:JFM393341 JPI393331:JPI393341 JZE393331:JZE393341 KJA393331:KJA393341 KSW393331:KSW393341 LCS393331:LCS393341 LMO393331:LMO393341 LWK393331:LWK393341 MGG393331:MGG393341 MQC393331:MQC393341 MZY393331:MZY393341 NJU393331:NJU393341 NTQ393331:NTQ393341 ODM393331:ODM393341 ONI393331:ONI393341 OXE393331:OXE393341 PHA393331:PHA393341 PQW393331:PQW393341 QAS393331:QAS393341 QKO393331:QKO393341 QUK393331:QUK393341 REG393331:REG393341 ROC393331:ROC393341 RXY393331:RXY393341 SHU393331:SHU393341 SRQ393331:SRQ393341 TBM393331:TBM393341 TLI393331:TLI393341 TVE393331:TVE393341 UFA393331:UFA393341 UOW393331:UOW393341 UYS393331:UYS393341 VIO393331:VIO393341 VSK393331:VSK393341 WCG393331:WCG393341 WMC393331:WMC393341 WVY393331:WVY393341 Q458867:Q458877 JM458867:JM458877 TI458867:TI458877 ADE458867:ADE458877 ANA458867:ANA458877 AWW458867:AWW458877 BGS458867:BGS458877 BQO458867:BQO458877 CAK458867:CAK458877 CKG458867:CKG458877 CUC458867:CUC458877 DDY458867:DDY458877 DNU458867:DNU458877 DXQ458867:DXQ458877 EHM458867:EHM458877 ERI458867:ERI458877 FBE458867:FBE458877 FLA458867:FLA458877 FUW458867:FUW458877 GES458867:GES458877 GOO458867:GOO458877 GYK458867:GYK458877 HIG458867:HIG458877 HSC458867:HSC458877 IBY458867:IBY458877 ILU458867:ILU458877 IVQ458867:IVQ458877 JFM458867:JFM458877 JPI458867:JPI458877 JZE458867:JZE458877 KJA458867:KJA458877 KSW458867:KSW458877 LCS458867:LCS458877 LMO458867:LMO458877 LWK458867:LWK458877 MGG458867:MGG458877 MQC458867:MQC458877 MZY458867:MZY458877 NJU458867:NJU458877 NTQ458867:NTQ458877 ODM458867:ODM458877 ONI458867:ONI458877 OXE458867:OXE458877 PHA458867:PHA458877 PQW458867:PQW458877 QAS458867:QAS458877 QKO458867:QKO458877 QUK458867:QUK458877 REG458867:REG458877 ROC458867:ROC458877 RXY458867:RXY458877 SHU458867:SHU458877 SRQ458867:SRQ458877 TBM458867:TBM458877 TLI458867:TLI458877 TVE458867:TVE458877 UFA458867:UFA458877 UOW458867:UOW458877 UYS458867:UYS458877 VIO458867:VIO458877 VSK458867:VSK458877 WCG458867:WCG458877 WMC458867:WMC458877 WVY458867:WVY458877 Q524403:Q524413 JM524403:JM524413 TI524403:TI524413 ADE524403:ADE524413 ANA524403:ANA524413 AWW524403:AWW524413 BGS524403:BGS524413 BQO524403:BQO524413 CAK524403:CAK524413 CKG524403:CKG524413 CUC524403:CUC524413 DDY524403:DDY524413 DNU524403:DNU524413 DXQ524403:DXQ524413 EHM524403:EHM524413 ERI524403:ERI524413 FBE524403:FBE524413 FLA524403:FLA524413 FUW524403:FUW524413 GES524403:GES524413 GOO524403:GOO524413 GYK524403:GYK524413 HIG524403:HIG524413 HSC524403:HSC524413 IBY524403:IBY524413 ILU524403:ILU524413 IVQ524403:IVQ524413 JFM524403:JFM524413 JPI524403:JPI524413 JZE524403:JZE524413 KJA524403:KJA524413 KSW524403:KSW524413 LCS524403:LCS524413 LMO524403:LMO524413 LWK524403:LWK524413 MGG524403:MGG524413 MQC524403:MQC524413 MZY524403:MZY524413 NJU524403:NJU524413 NTQ524403:NTQ524413 ODM524403:ODM524413 ONI524403:ONI524413 OXE524403:OXE524413 PHA524403:PHA524413 PQW524403:PQW524413 QAS524403:QAS524413 QKO524403:QKO524413 QUK524403:QUK524413 REG524403:REG524413 ROC524403:ROC524413 RXY524403:RXY524413 SHU524403:SHU524413 SRQ524403:SRQ524413 TBM524403:TBM524413 TLI524403:TLI524413 TVE524403:TVE524413 UFA524403:UFA524413 UOW524403:UOW524413 UYS524403:UYS524413 VIO524403:VIO524413 VSK524403:VSK524413 WCG524403:WCG524413 WMC524403:WMC524413 WVY524403:WVY524413 Q589939:Q589949 JM589939:JM589949 TI589939:TI589949 ADE589939:ADE589949 ANA589939:ANA589949 AWW589939:AWW589949 BGS589939:BGS589949 BQO589939:BQO589949 CAK589939:CAK589949 CKG589939:CKG589949 CUC589939:CUC589949 DDY589939:DDY589949 DNU589939:DNU589949 DXQ589939:DXQ589949 EHM589939:EHM589949 ERI589939:ERI589949 FBE589939:FBE589949 FLA589939:FLA589949 FUW589939:FUW589949 GES589939:GES589949 GOO589939:GOO589949 GYK589939:GYK589949 HIG589939:HIG589949 HSC589939:HSC589949 IBY589939:IBY589949 ILU589939:ILU589949 IVQ589939:IVQ589949 JFM589939:JFM589949 JPI589939:JPI589949 JZE589939:JZE589949 KJA589939:KJA589949 KSW589939:KSW589949 LCS589939:LCS589949 LMO589939:LMO589949 LWK589939:LWK589949 MGG589939:MGG589949 MQC589939:MQC589949 MZY589939:MZY589949 NJU589939:NJU589949 NTQ589939:NTQ589949 ODM589939:ODM589949 ONI589939:ONI589949 OXE589939:OXE589949 PHA589939:PHA589949 PQW589939:PQW589949 QAS589939:QAS589949 QKO589939:QKO589949 QUK589939:QUK589949 REG589939:REG589949 ROC589939:ROC589949 RXY589939:RXY589949 SHU589939:SHU589949 SRQ589939:SRQ589949 TBM589939:TBM589949 TLI589939:TLI589949 TVE589939:TVE589949 UFA589939:UFA589949 UOW589939:UOW589949 UYS589939:UYS589949 VIO589939:VIO589949 VSK589939:VSK589949 WCG589939:WCG589949 WMC589939:WMC589949 WVY589939:WVY589949 Q655475:Q655485 JM655475:JM655485 TI655475:TI655485 ADE655475:ADE655485 ANA655475:ANA655485 AWW655475:AWW655485 BGS655475:BGS655485 BQO655475:BQO655485 CAK655475:CAK655485 CKG655475:CKG655485 CUC655475:CUC655485 DDY655475:DDY655485 DNU655475:DNU655485 DXQ655475:DXQ655485 EHM655475:EHM655485 ERI655475:ERI655485 FBE655475:FBE655485 FLA655475:FLA655485 FUW655475:FUW655485 GES655475:GES655485 GOO655475:GOO655485 GYK655475:GYK655485 HIG655475:HIG655485 HSC655475:HSC655485 IBY655475:IBY655485 ILU655475:ILU655485 IVQ655475:IVQ655485 JFM655475:JFM655485 JPI655475:JPI655485 JZE655475:JZE655485 KJA655475:KJA655485 KSW655475:KSW655485 LCS655475:LCS655485 LMO655475:LMO655485 LWK655475:LWK655485 MGG655475:MGG655485 MQC655475:MQC655485 MZY655475:MZY655485 NJU655475:NJU655485 NTQ655475:NTQ655485 ODM655475:ODM655485 ONI655475:ONI655485 OXE655475:OXE655485 PHA655475:PHA655485 PQW655475:PQW655485 QAS655475:QAS655485 QKO655475:QKO655485 QUK655475:QUK655485 REG655475:REG655485 ROC655475:ROC655485 RXY655475:RXY655485 SHU655475:SHU655485 SRQ655475:SRQ655485 TBM655475:TBM655485 TLI655475:TLI655485 TVE655475:TVE655485 UFA655475:UFA655485 UOW655475:UOW655485 UYS655475:UYS655485 VIO655475:VIO655485 VSK655475:VSK655485 WCG655475:WCG655485 WMC655475:WMC655485 WVY655475:WVY655485 Q721011:Q721021 JM721011:JM721021 TI721011:TI721021 ADE721011:ADE721021 ANA721011:ANA721021 AWW721011:AWW721021 BGS721011:BGS721021 BQO721011:BQO721021 CAK721011:CAK721021 CKG721011:CKG721021 CUC721011:CUC721021 DDY721011:DDY721021 DNU721011:DNU721021 DXQ721011:DXQ721021 EHM721011:EHM721021 ERI721011:ERI721021 FBE721011:FBE721021 FLA721011:FLA721021 FUW721011:FUW721021 GES721011:GES721021 GOO721011:GOO721021 GYK721011:GYK721021 HIG721011:HIG721021 HSC721011:HSC721021 IBY721011:IBY721021 ILU721011:ILU721021 IVQ721011:IVQ721021 JFM721011:JFM721021 JPI721011:JPI721021 JZE721011:JZE721021 KJA721011:KJA721021 KSW721011:KSW721021 LCS721011:LCS721021 LMO721011:LMO721021 LWK721011:LWK721021 MGG721011:MGG721021 MQC721011:MQC721021 MZY721011:MZY721021 NJU721011:NJU721021 NTQ721011:NTQ721021 ODM721011:ODM721021 ONI721011:ONI721021 OXE721011:OXE721021 PHA721011:PHA721021 PQW721011:PQW721021 QAS721011:QAS721021 QKO721011:QKO721021 QUK721011:QUK721021 REG721011:REG721021 ROC721011:ROC721021 RXY721011:RXY721021 SHU721011:SHU721021 SRQ721011:SRQ721021 TBM721011:TBM721021 TLI721011:TLI721021 TVE721011:TVE721021 UFA721011:UFA721021 UOW721011:UOW721021 UYS721011:UYS721021 VIO721011:VIO721021 VSK721011:VSK721021 WCG721011:WCG721021 WMC721011:WMC721021 WVY721011:WVY721021 Q786547:Q786557 JM786547:JM786557 TI786547:TI786557 ADE786547:ADE786557 ANA786547:ANA786557 AWW786547:AWW786557 BGS786547:BGS786557 BQO786547:BQO786557 CAK786547:CAK786557 CKG786547:CKG786557 CUC786547:CUC786557 DDY786547:DDY786557 DNU786547:DNU786557 DXQ786547:DXQ786557 EHM786547:EHM786557 ERI786547:ERI786557 FBE786547:FBE786557 FLA786547:FLA786557 FUW786547:FUW786557 GES786547:GES786557 GOO786547:GOO786557 GYK786547:GYK786557 HIG786547:HIG786557 HSC786547:HSC786557 IBY786547:IBY786557 ILU786547:ILU786557 IVQ786547:IVQ786557 JFM786547:JFM786557 JPI786547:JPI786557 JZE786547:JZE786557 KJA786547:KJA786557 KSW786547:KSW786557 LCS786547:LCS786557 LMO786547:LMO786557 LWK786547:LWK786557 MGG786547:MGG786557 MQC786547:MQC786557 MZY786547:MZY786557 NJU786547:NJU786557 NTQ786547:NTQ786557 ODM786547:ODM786557 ONI786547:ONI786557 OXE786547:OXE786557 PHA786547:PHA786557 PQW786547:PQW786557 QAS786547:QAS786557 QKO786547:QKO786557 QUK786547:QUK786557 REG786547:REG786557 ROC786547:ROC786557 RXY786547:RXY786557 SHU786547:SHU786557 SRQ786547:SRQ786557 TBM786547:TBM786557 TLI786547:TLI786557 TVE786547:TVE786557 UFA786547:UFA786557 UOW786547:UOW786557 UYS786547:UYS786557 VIO786547:VIO786557 VSK786547:VSK786557 WCG786547:WCG786557 WMC786547:WMC786557 WVY786547:WVY786557 Q852083:Q852093 JM852083:JM852093 TI852083:TI852093 ADE852083:ADE852093 ANA852083:ANA852093 AWW852083:AWW852093 BGS852083:BGS852093 BQO852083:BQO852093 CAK852083:CAK852093 CKG852083:CKG852093 CUC852083:CUC852093 DDY852083:DDY852093 DNU852083:DNU852093 DXQ852083:DXQ852093 EHM852083:EHM852093 ERI852083:ERI852093 FBE852083:FBE852093 FLA852083:FLA852093 FUW852083:FUW852093 GES852083:GES852093 GOO852083:GOO852093 GYK852083:GYK852093 HIG852083:HIG852093 HSC852083:HSC852093 IBY852083:IBY852093 ILU852083:ILU852093 IVQ852083:IVQ852093 JFM852083:JFM852093 JPI852083:JPI852093 JZE852083:JZE852093 KJA852083:KJA852093 KSW852083:KSW852093 LCS852083:LCS852093 LMO852083:LMO852093 LWK852083:LWK852093 MGG852083:MGG852093 MQC852083:MQC852093 MZY852083:MZY852093 NJU852083:NJU852093 NTQ852083:NTQ852093 ODM852083:ODM852093 ONI852083:ONI852093 OXE852083:OXE852093 PHA852083:PHA852093 PQW852083:PQW852093 QAS852083:QAS852093 QKO852083:QKO852093 QUK852083:QUK852093 REG852083:REG852093 ROC852083:ROC852093 RXY852083:RXY852093 SHU852083:SHU852093 SRQ852083:SRQ852093 TBM852083:TBM852093 TLI852083:TLI852093 TVE852083:TVE852093 UFA852083:UFA852093 UOW852083:UOW852093 UYS852083:UYS852093 VIO852083:VIO852093 VSK852083:VSK852093 WCG852083:WCG852093 WMC852083:WMC852093 WVY852083:WVY852093 Q917619:Q917629 JM917619:JM917629 TI917619:TI917629 ADE917619:ADE917629 ANA917619:ANA917629 AWW917619:AWW917629 BGS917619:BGS917629 BQO917619:BQO917629 CAK917619:CAK917629 CKG917619:CKG917629 CUC917619:CUC917629 DDY917619:DDY917629 DNU917619:DNU917629 DXQ917619:DXQ917629 EHM917619:EHM917629 ERI917619:ERI917629 FBE917619:FBE917629 FLA917619:FLA917629 FUW917619:FUW917629 GES917619:GES917629 GOO917619:GOO917629 GYK917619:GYK917629 HIG917619:HIG917629 HSC917619:HSC917629 IBY917619:IBY917629 ILU917619:ILU917629 IVQ917619:IVQ917629 JFM917619:JFM917629 JPI917619:JPI917629 JZE917619:JZE917629 KJA917619:KJA917629 KSW917619:KSW917629 LCS917619:LCS917629 LMO917619:LMO917629 LWK917619:LWK917629 MGG917619:MGG917629 MQC917619:MQC917629 MZY917619:MZY917629 NJU917619:NJU917629 NTQ917619:NTQ917629 ODM917619:ODM917629 ONI917619:ONI917629 OXE917619:OXE917629 PHA917619:PHA917629 PQW917619:PQW917629 QAS917619:QAS917629 QKO917619:QKO917629 QUK917619:QUK917629 REG917619:REG917629 ROC917619:ROC917629 RXY917619:RXY917629 SHU917619:SHU917629 SRQ917619:SRQ917629 TBM917619:TBM917629 TLI917619:TLI917629 TVE917619:TVE917629 UFA917619:UFA917629 UOW917619:UOW917629 UYS917619:UYS917629 VIO917619:VIO917629 VSK917619:VSK917629 WCG917619:WCG917629 WMC917619:WMC917629 WVY917619:WVY917629 Q983155:Q983165 JM983155:JM983165 TI983155:TI983165 ADE983155:ADE983165 ANA983155:ANA983165 AWW983155:AWW983165 BGS983155:BGS983165 BQO983155:BQO983165 CAK983155:CAK983165 CKG983155:CKG983165 CUC983155:CUC983165 DDY983155:DDY983165 DNU983155:DNU983165 DXQ983155:DXQ983165 EHM983155:EHM983165 ERI983155:ERI983165 FBE983155:FBE983165 FLA983155:FLA983165 FUW983155:FUW983165 GES983155:GES983165 GOO983155:GOO983165 GYK983155:GYK983165 HIG983155:HIG983165 HSC983155:HSC983165 IBY983155:IBY983165 ILU983155:ILU983165 IVQ983155:IVQ983165 JFM983155:JFM983165 JPI983155:JPI983165 JZE983155:JZE983165 KJA983155:KJA983165 KSW983155:KSW983165 LCS983155:LCS983165 LMO983155:LMO983165 LWK983155:LWK983165 MGG983155:MGG983165 MQC983155:MQC983165 MZY983155:MZY983165 NJU983155:NJU983165 NTQ983155:NTQ983165 ODM983155:ODM983165 ONI983155:ONI983165 OXE983155:OXE983165 PHA983155:PHA983165 PQW983155:PQW983165 QAS983155:QAS983165 QKO983155:QKO983165 QUK983155:QUK983165 REG983155:REG983165 ROC983155:ROC983165 RXY983155:RXY983165 SHU983155:SHU983165 SRQ983155:SRQ983165 TBM983155:TBM983165 TLI983155:TLI983165 TVE983155:TVE983165 UFA983155:UFA983165 UOW983155:UOW983165 UYS983155:UYS983165 VIO983155:VIO983165 VSK983155:VSK983165 WCG983155:WCG983165 WMC983155:WMC983165 WVY983155:WVY983165 AG76:AJ106 KC76:KF106 TY76:UB106 ADU76:ADX106 ANQ76:ANT106 AXM76:AXP106 BHI76:BHL106 BRE76:BRH106 CBA76:CBD106 CKW76:CKZ106 CUS76:CUV106 DEO76:DER106 DOK76:DON106 DYG76:DYJ106 EIC76:EIF106 ERY76:ESB106 FBU76:FBX106 FLQ76:FLT106 FVM76:FVP106 GFI76:GFL106 GPE76:GPH106 GZA76:GZD106 HIW76:HIZ106 HSS76:HSV106 ICO76:ICR106 IMK76:IMN106 IWG76:IWJ106 JGC76:JGF106 JPY76:JQB106 JZU76:JZX106 KJQ76:KJT106 KTM76:KTP106 LDI76:LDL106 LNE76:LNH106 LXA76:LXD106 MGW76:MGZ106 MQS76:MQV106 NAO76:NAR106 NKK76:NKN106 NUG76:NUJ106 OEC76:OEF106 ONY76:OOB106 OXU76:OXX106 PHQ76:PHT106 PRM76:PRP106 QBI76:QBL106 QLE76:QLH106 QVA76:QVD106 REW76:REZ106 ROS76:ROV106 RYO76:RYR106 SIK76:SIN106 SSG76:SSJ106 TCC76:TCF106 TLY76:TMB106 TVU76:TVX106 UFQ76:UFT106 UPM76:UPP106 UZI76:UZL106 VJE76:VJH106 VTA76:VTD106 WCW76:WCZ106 WMS76:WMV106 WWO76:WWR106 AG65612:AJ65642 KC65612:KF65642 TY65612:UB65642 ADU65612:ADX65642 ANQ65612:ANT65642 AXM65612:AXP65642 BHI65612:BHL65642 BRE65612:BRH65642 CBA65612:CBD65642 CKW65612:CKZ65642 CUS65612:CUV65642 DEO65612:DER65642 DOK65612:DON65642 DYG65612:DYJ65642 EIC65612:EIF65642 ERY65612:ESB65642 FBU65612:FBX65642 FLQ65612:FLT65642 FVM65612:FVP65642 GFI65612:GFL65642 GPE65612:GPH65642 GZA65612:GZD65642 HIW65612:HIZ65642 HSS65612:HSV65642 ICO65612:ICR65642 IMK65612:IMN65642 IWG65612:IWJ65642 JGC65612:JGF65642 JPY65612:JQB65642 JZU65612:JZX65642 KJQ65612:KJT65642 KTM65612:KTP65642 LDI65612:LDL65642 LNE65612:LNH65642 LXA65612:LXD65642 MGW65612:MGZ65642 MQS65612:MQV65642 NAO65612:NAR65642 NKK65612:NKN65642 NUG65612:NUJ65642 OEC65612:OEF65642 ONY65612:OOB65642 OXU65612:OXX65642 PHQ65612:PHT65642 PRM65612:PRP65642 QBI65612:QBL65642 QLE65612:QLH65642 QVA65612:QVD65642 REW65612:REZ65642 ROS65612:ROV65642 RYO65612:RYR65642 SIK65612:SIN65642 SSG65612:SSJ65642 TCC65612:TCF65642 TLY65612:TMB65642 TVU65612:TVX65642 UFQ65612:UFT65642 UPM65612:UPP65642 UZI65612:UZL65642 VJE65612:VJH65642 VTA65612:VTD65642 WCW65612:WCZ65642 WMS65612:WMV65642 WWO65612:WWR65642 AG131148:AJ131178 KC131148:KF131178 TY131148:UB131178 ADU131148:ADX131178 ANQ131148:ANT131178 AXM131148:AXP131178 BHI131148:BHL131178 BRE131148:BRH131178 CBA131148:CBD131178 CKW131148:CKZ131178 CUS131148:CUV131178 DEO131148:DER131178 DOK131148:DON131178 DYG131148:DYJ131178 EIC131148:EIF131178 ERY131148:ESB131178 FBU131148:FBX131178 FLQ131148:FLT131178 FVM131148:FVP131178 GFI131148:GFL131178 GPE131148:GPH131178 GZA131148:GZD131178 HIW131148:HIZ131178 HSS131148:HSV131178 ICO131148:ICR131178 IMK131148:IMN131178 IWG131148:IWJ131178 JGC131148:JGF131178 JPY131148:JQB131178 JZU131148:JZX131178 KJQ131148:KJT131178 KTM131148:KTP131178 LDI131148:LDL131178 LNE131148:LNH131178 LXA131148:LXD131178 MGW131148:MGZ131178 MQS131148:MQV131178 NAO131148:NAR131178 NKK131148:NKN131178 NUG131148:NUJ131178 OEC131148:OEF131178 ONY131148:OOB131178 OXU131148:OXX131178 PHQ131148:PHT131178 PRM131148:PRP131178 QBI131148:QBL131178 QLE131148:QLH131178 QVA131148:QVD131178 REW131148:REZ131178 ROS131148:ROV131178 RYO131148:RYR131178 SIK131148:SIN131178 SSG131148:SSJ131178 TCC131148:TCF131178 TLY131148:TMB131178 TVU131148:TVX131178 UFQ131148:UFT131178 UPM131148:UPP131178 UZI131148:UZL131178 VJE131148:VJH131178 VTA131148:VTD131178 WCW131148:WCZ131178 WMS131148:WMV131178 WWO131148:WWR131178 AG196684:AJ196714 KC196684:KF196714 TY196684:UB196714 ADU196684:ADX196714 ANQ196684:ANT196714 AXM196684:AXP196714 BHI196684:BHL196714 BRE196684:BRH196714 CBA196684:CBD196714 CKW196684:CKZ196714 CUS196684:CUV196714 DEO196684:DER196714 DOK196684:DON196714 DYG196684:DYJ196714 EIC196684:EIF196714 ERY196684:ESB196714 FBU196684:FBX196714 FLQ196684:FLT196714 FVM196684:FVP196714 GFI196684:GFL196714 GPE196684:GPH196714 GZA196684:GZD196714 HIW196684:HIZ196714 HSS196684:HSV196714 ICO196684:ICR196714 IMK196684:IMN196714 IWG196684:IWJ196714 JGC196684:JGF196714 JPY196684:JQB196714 JZU196684:JZX196714 KJQ196684:KJT196714 KTM196684:KTP196714 LDI196684:LDL196714 LNE196684:LNH196714 LXA196684:LXD196714 MGW196684:MGZ196714 MQS196684:MQV196714 NAO196684:NAR196714 NKK196684:NKN196714 NUG196684:NUJ196714 OEC196684:OEF196714 ONY196684:OOB196714 OXU196684:OXX196714 PHQ196684:PHT196714 PRM196684:PRP196714 QBI196684:QBL196714 QLE196684:QLH196714 QVA196684:QVD196714 REW196684:REZ196714 ROS196684:ROV196714 RYO196684:RYR196714 SIK196684:SIN196714 SSG196684:SSJ196714 TCC196684:TCF196714 TLY196684:TMB196714 TVU196684:TVX196714 UFQ196684:UFT196714 UPM196684:UPP196714 UZI196684:UZL196714 VJE196684:VJH196714 VTA196684:VTD196714 WCW196684:WCZ196714 WMS196684:WMV196714 WWO196684:WWR196714 AG262220:AJ262250 KC262220:KF262250 TY262220:UB262250 ADU262220:ADX262250 ANQ262220:ANT262250 AXM262220:AXP262250 BHI262220:BHL262250 BRE262220:BRH262250 CBA262220:CBD262250 CKW262220:CKZ262250 CUS262220:CUV262250 DEO262220:DER262250 DOK262220:DON262250 DYG262220:DYJ262250 EIC262220:EIF262250 ERY262220:ESB262250 FBU262220:FBX262250 FLQ262220:FLT262250 FVM262220:FVP262250 GFI262220:GFL262250 GPE262220:GPH262250 GZA262220:GZD262250 HIW262220:HIZ262250 HSS262220:HSV262250 ICO262220:ICR262250 IMK262220:IMN262250 IWG262220:IWJ262250 JGC262220:JGF262250 JPY262220:JQB262250 JZU262220:JZX262250 KJQ262220:KJT262250 KTM262220:KTP262250 LDI262220:LDL262250 LNE262220:LNH262250 LXA262220:LXD262250 MGW262220:MGZ262250 MQS262220:MQV262250 NAO262220:NAR262250 NKK262220:NKN262250 NUG262220:NUJ262250 OEC262220:OEF262250 ONY262220:OOB262250 OXU262220:OXX262250 PHQ262220:PHT262250 PRM262220:PRP262250 QBI262220:QBL262250 QLE262220:QLH262250 QVA262220:QVD262250 REW262220:REZ262250 ROS262220:ROV262250 RYO262220:RYR262250 SIK262220:SIN262250 SSG262220:SSJ262250 TCC262220:TCF262250 TLY262220:TMB262250 TVU262220:TVX262250 UFQ262220:UFT262250 UPM262220:UPP262250 UZI262220:UZL262250 VJE262220:VJH262250 VTA262220:VTD262250 WCW262220:WCZ262250 WMS262220:WMV262250 WWO262220:WWR262250 AG327756:AJ327786 KC327756:KF327786 TY327756:UB327786 ADU327756:ADX327786 ANQ327756:ANT327786 AXM327756:AXP327786 BHI327756:BHL327786 BRE327756:BRH327786 CBA327756:CBD327786 CKW327756:CKZ327786 CUS327756:CUV327786 DEO327756:DER327786 DOK327756:DON327786 DYG327756:DYJ327786 EIC327756:EIF327786 ERY327756:ESB327786 FBU327756:FBX327786 FLQ327756:FLT327786 FVM327756:FVP327786 GFI327756:GFL327786 GPE327756:GPH327786 GZA327756:GZD327786 HIW327756:HIZ327786 HSS327756:HSV327786 ICO327756:ICR327786 IMK327756:IMN327786 IWG327756:IWJ327786 JGC327756:JGF327786 JPY327756:JQB327786 JZU327756:JZX327786 KJQ327756:KJT327786 KTM327756:KTP327786 LDI327756:LDL327786 LNE327756:LNH327786 LXA327756:LXD327786 MGW327756:MGZ327786 MQS327756:MQV327786 NAO327756:NAR327786 NKK327756:NKN327786 NUG327756:NUJ327786 OEC327756:OEF327786 ONY327756:OOB327786 OXU327756:OXX327786 PHQ327756:PHT327786 PRM327756:PRP327786 QBI327756:QBL327786 QLE327756:QLH327786 QVA327756:QVD327786 REW327756:REZ327786 ROS327756:ROV327786 RYO327756:RYR327786 SIK327756:SIN327786 SSG327756:SSJ327786 TCC327756:TCF327786 TLY327756:TMB327786 TVU327756:TVX327786 UFQ327756:UFT327786 UPM327756:UPP327786 UZI327756:UZL327786 VJE327756:VJH327786 VTA327756:VTD327786 WCW327756:WCZ327786 WMS327756:WMV327786 WWO327756:WWR327786 AG393292:AJ393322 KC393292:KF393322 TY393292:UB393322 ADU393292:ADX393322 ANQ393292:ANT393322 AXM393292:AXP393322 BHI393292:BHL393322 BRE393292:BRH393322 CBA393292:CBD393322 CKW393292:CKZ393322 CUS393292:CUV393322 DEO393292:DER393322 DOK393292:DON393322 DYG393292:DYJ393322 EIC393292:EIF393322 ERY393292:ESB393322 FBU393292:FBX393322 FLQ393292:FLT393322 FVM393292:FVP393322 GFI393292:GFL393322 GPE393292:GPH393322 GZA393292:GZD393322 HIW393292:HIZ393322 HSS393292:HSV393322 ICO393292:ICR393322 IMK393292:IMN393322 IWG393292:IWJ393322 JGC393292:JGF393322 JPY393292:JQB393322 JZU393292:JZX393322 KJQ393292:KJT393322 KTM393292:KTP393322 LDI393292:LDL393322 LNE393292:LNH393322 LXA393292:LXD393322 MGW393292:MGZ393322 MQS393292:MQV393322 NAO393292:NAR393322 NKK393292:NKN393322 NUG393292:NUJ393322 OEC393292:OEF393322 ONY393292:OOB393322 OXU393292:OXX393322 PHQ393292:PHT393322 PRM393292:PRP393322 QBI393292:QBL393322 QLE393292:QLH393322 QVA393292:QVD393322 REW393292:REZ393322 ROS393292:ROV393322 RYO393292:RYR393322 SIK393292:SIN393322 SSG393292:SSJ393322 TCC393292:TCF393322 TLY393292:TMB393322 TVU393292:TVX393322 UFQ393292:UFT393322 UPM393292:UPP393322 UZI393292:UZL393322 VJE393292:VJH393322 VTA393292:VTD393322 WCW393292:WCZ393322 WMS393292:WMV393322 WWO393292:WWR393322 AG458828:AJ458858 KC458828:KF458858 TY458828:UB458858 ADU458828:ADX458858 ANQ458828:ANT458858 AXM458828:AXP458858 BHI458828:BHL458858 BRE458828:BRH458858 CBA458828:CBD458858 CKW458828:CKZ458858 CUS458828:CUV458858 DEO458828:DER458858 DOK458828:DON458858 DYG458828:DYJ458858 EIC458828:EIF458858 ERY458828:ESB458858 FBU458828:FBX458858 FLQ458828:FLT458858 FVM458828:FVP458858 GFI458828:GFL458858 GPE458828:GPH458858 GZA458828:GZD458858 HIW458828:HIZ458858 HSS458828:HSV458858 ICO458828:ICR458858 IMK458828:IMN458858 IWG458828:IWJ458858 JGC458828:JGF458858 JPY458828:JQB458858 JZU458828:JZX458858 KJQ458828:KJT458858 KTM458828:KTP458858 LDI458828:LDL458858 LNE458828:LNH458858 LXA458828:LXD458858 MGW458828:MGZ458858 MQS458828:MQV458858 NAO458828:NAR458858 NKK458828:NKN458858 NUG458828:NUJ458858 OEC458828:OEF458858 ONY458828:OOB458858 OXU458828:OXX458858 PHQ458828:PHT458858 PRM458828:PRP458858 QBI458828:QBL458858 QLE458828:QLH458858 QVA458828:QVD458858 REW458828:REZ458858 ROS458828:ROV458858 RYO458828:RYR458858 SIK458828:SIN458858 SSG458828:SSJ458858 TCC458828:TCF458858 TLY458828:TMB458858 TVU458828:TVX458858 UFQ458828:UFT458858 UPM458828:UPP458858 UZI458828:UZL458858 VJE458828:VJH458858 VTA458828:VTD458858 WCW458828:WCZ458858 WMS458828:WMV458858 WWO458828:WWR458858 AG524364:AJ524394 KC524364:KF524394 TY524364:UB524394 ADU524364:ADX524394 ANQ524364:ANT524394 AXM524364:AXP524394 BHI524364:BHL524394 BRE524364:BRH524394 CBA524364:CBD524394 CKW524364:CKZ524394 CUS524364:CUV524394 DEO524364:DER524394 DOK524364:DON524394 DYG524364:DYJ524394 EIC524364:EIF524394 ERY524364:ESB524394 FBU524364:FBX524394 FLQ524364:FLT524394 FVM524364:FVP524394 GFI524364:GFL524394 GPE524364:GPH524394 GZA524364:GZD524394 HIW524364:HIZ524394 HSS524364:HSV524394 ICO524364:ICR524394 IMK524364:IMN524394 IWG524364:IWJ524394 JGC524364:JGF524394 JPY524364:JQB524394 JZU524364:JZX524394 KJQ524364:KJT524394 KTM524364:KTP524394 LDI524364:LDL524394 LNE524364:LNH524394 LXA524364:LXD524394 MGW524364:MGZ524394 MQS524364:MQV524394 NAO524364:NAR524394 NKK524364:NKN524394 NUG524364:NUJ524394 OEC524364:OEF524394 ONY524364:OOB524394 OXU524364:OXX524394 PHQ524364:PHT524394 PRM524364:PRP524394 QBI524364:QBL524394 QLE524364:QLH524394 QVA524364:QVD524394 REW524364:REZ524394 ROS524364:ROV524394 RYO524364:RYR524394 SIK524364:SIN524394 SSG524364:SSJ524394 TCC524364:TCF524394 TLY524364:TMB524394 TVU524364:TVX524394 UFQ524364:UFT524394 UPM524364:UPP524394 UZI524364:UZL524394 VJE524364:VJH524394 VTA524364:VTD524394 WCW524364:WCZ524394 WMS524364:WMV524394 WWO524364:WWR524394 AG589900:AJ589930 KC589900:KF589930 TY589900:UB589930 ADU589900:ADX589930 ANQ589900:ANT589930 AXM589900:AXP589930 BHI589900:BHL589930 BRE589900:BRH589930 CBA589900:CBD589930 CKW589900:CKZ589930 CUS589900:CUV589930 DEO589900:DER589930 DOK589900:DON589930 DYG589900:DYJ589930 EIC589900:EIF589930 ERY589900:ESB589930 FBU589900:FBX589930 FLQ589900:FLT589930 FVM589900:FVP589930 GFI589900:GFL589930 GPE589900:GPH589930 GZA589900:GZD589930 HIW589900:HIZ589930 HSS589900:HSV589930 ICO589900:ICR589930 IMK589900:IMN589930 IWG589900:IWJ589930 JGC589900:JGF589930 JPY589900:JQB589930 JZU589900:JZX589930 KJQ589900:KJT589930 KTM589900:KTP589930 LDI589900:LDL589930 LNE589900:LNH589930 LXA589900:LXD589930 MGW589900:MGZ589930 MQS589900:MQV589930 NAO589900:NAR589930 NKK589900:NKN589930 NUG589900:NUJ589930 OEC589900:OEF589930 ONY589900:OOB589930 OXU589900:OXX589930 PHQ589900:PHT589930 PRM589900:PRP589930 QBI589900:QBL589930 QLE589900:QLH589930 QVA589900:QVD589930 REW589900:REZ589930 ROS589900:ROV589930 RYO589900:RYR589930 SIK589900:SIN589930 SSG589900:SSJ589930 TCC589900:TCF589930 TLY589900:TMB589930 TVU589900:TVX589930 UFQ589900:UFT589930 UPM589900:UPP589930 UZI589900:UZL589930 VJE589900:VJH589930 VTA589900:VTD589930 WCW589900:WCZ589930 WMS589900:WMV589930 WWO589900:WWR589930 AG655436:AJ655466 KC655436:KF655466 TY655436:UB655466 ADU655436:ADX655466 ANQ655436:ANT655466 AXM655436:AXP655466 BHI655436:BHL655466 BRE655436:BRH655466 CBA655436:CBD655466 CKW655436:CKZ655466 CUS655436:CUV655466 DEO655436:DER655466 DOK655436:DON655466 DYG655436:DYJ655466 EIC655436:EIF655466 ERY655436:ESB655466 FBU655436:FBX655466 FLQ655436:FLT655466 FVM655436:FVP655466 GFI655436:GFL655466 GPE655436:GPH655466 GZA655436:GZD655466 HIW655436:HIZ655466 HSS655436:HSV655466 ICO655436:ICR655466 IMK655436:IMN655466 IWG655436:IWJ655466 JGC655436:JGF655466 JPY655436:JQB655466 JZU655436:JZX655466 KJQ655436:KJT655466 KTM655436:KTP655466 LDI655436:LDL655466 LNE655436:LNH655466 LXA655436:LXD655466 MGW655436:MGZ655466 MQS655436:MQV655466 NAO655436:NAR655466 NKK655436:NKN655466 NUG655436:NUJ655466 OEC655436:OEF655466 ONY655436:OOB655466 OXU655436:OXX655466 PHQ655436:PHT655466 PRM655436:PRP655466 QBI655436:QBL655466 QLE655436:QLH655466 QVA655436:QVD655466 REW655436:REZ655466 ROS655436:ROV655466 RYO655436:RYR655466 SIK655436:SIN655466 SSG655436:SSJ655466 TCC655436:TCF655466 TLY655436:TMB655466 TVU655436:TVX655466 UFQ655436:UFT655466 UPM655436:UPP655466 UZI655436:UZL655466 VJE655436:VJH655466 VTA655436:VTD655466 WCW655436:WCZ655466 WMS655436:WMV655466 WWO655436:WWR655466 AG720972:AJ721002 KC720972:KF721002 TY720972:UB721002 ADU720972:ADX721002 ANQ720972:ANT721002 AXM720972:AXP721002 BHI720972:BHL721002 BRE720972:BRH721002 CBA720972:CBD721002 CKW720972:CKZ721002 CUS720972:CUV721002 DEO720972:DER721002 DOK720972:DON721002 DYG720972:DYJ721002 EIC720972:EIF721002 ERY720972:ESB721002 FBU720972:FBX721002 FLQ720972:FLT721002 FVM720972:FVP721002 GFI720972:GFL721002 GPE720972:GPH721002 GZA720972:GZD721002 HIW720972:HIZ721002 HSS720972:HSV721002 ICO720972:ICR721002 IMK720972:IMN721002 IWG720972:IWJ721002 JGC720972:JGF721002 JPY720972:JQB721002 JZU720972:JZX721002 KJQ720972:KJT721002 KTM720972:KTP721002 LDI720972:LDL721002 LNE720972:LNH721002 LXA720972:LXD721002 MGW720972:MGZ721002 MQS720972:MQV721002 NAO720972:NAR721002 NKK720972:NKN721002 NUG720972:NUJ721002 OEC720972:OEF721002 ONY720972:OOB721002 OXU720972:OXX721002 PHQ720972:PHT721002 PRM720972:PRP721002 QBI720972:QBL721002 QLE720972:QLH721002 QVA720972:QVD721002 REW720972:REZ721002 ROS720972:ROV721002 RYO720972:RYR721002 SIK720972:SIN721002 SSG720972:SSJ721002 TCC720972:TCF721002 TLY720972:TMB721002 TVU720972:TVX721002 UFQ720972:UFT721002 UPM720972:UPP721002 UZI720972:UZL721002 VJE720972:VJH721002 VTA720972:VTD721002 WCW720972:WCZ721002 WMS720972:WMV721002 WWO720972:WWR721002 AG786508:AJ786538 KC786508:KF786538 TY786508:UB786538 ADU786508:ADX786538 ANQ786508:ANT786538 AXM786508:AXP786538 BHI786508:BHL786538 BRE786508:BRH786538 CBA786508:CBD786538 CKW786508:CKZ786538 CUS786508:CUV786538 DEO786508:DER786538 DOK786508:DON786538 DYG786508:DYJ786538 EIC786508:EIF786538 ERY786508:ESB786538 FBU786508:FBX786538 FLQ786508:FLT786538 FVM786508:FVP786538 GFI786508:GFL786538 GPE786508:GPH786538 GZA786508:GZD786538 HIW786508:HIZ786538 HSS786508:HSV786538 ICO786508:ICR786538 IMK786508:IMN786538 IWG786508:IWJ786538 JGC786508:JGF786538 JPY786508:JQB786538 JZU786508:JZX786538 KJQ786508:KJT786538 KTM786508:KTP786538 LDI786508:LDL786538 LNE786508:LNH786538 LXA786508:LXD786538 MGW786508:MGZ786538 MQS786508:MQV786538 NAO786508:NAR786538 NKK786508:NKN786538 NUG786508:NUJ786538 OEC786508:OEF786538 ONY786508:OOB786538 OXU786508:OXX786538 PHQ786508:PHT786538 PRM786508:PRP786538 QBI786508:QBL786538 QLE786508:QLH786538 QVA786508:QVD786538 REW786508:REZ786538 ROS786508:ROV786538 RYO786508:RYR786538 SIK786508:SIN786538 SSG786508:SSJ786538 TCC786508:TCF786538 TLY786508:TMB786538 TVU786508:TVX786538 UFQ786508:UFT786538 UPM786508:UPP786538 UZI786508:UZL786538 VJE786508:VJH786538 VTA786508:VTD786538 WCW786508:WCZ786538 WMS786508:WMV786538 WWO786508:WWR786538 AG852044:AJ852074 KC852044:KF852074 TY852044:UB852074 ADU852044:ADX852074 ANQ852044:ANT852074 AXM852044:AXP852074 BHI852044:BHL852074 BRE852044:BRH852074 CBA852044:CBD852074 CKW852044:CKZ852074 CUS852044:CUV852074 DEO852044:DER852074 DOK852044:DON852074 DYG852044:DYJ852074 EIC852044:EIF852074 ERY852044:ESB852074 FBU852044:FBX852074 FLQ852044:FLT852074 FVM852044:FVP852074 GFI852044:GFL852074 GPE852044:GPH852074 GZA852044:GZD852074 HIW852044:HIZ852074 HSS852044:HSV852074 ICO852044:ICR852074 IMK852044:IMN852074 IWG852044:IWJ852074 JGC852044:JGF852074 JPY852044:JQB852074 JZU852044:JZX852074 KJQ852044:KJT852074 KTM852044:KTP852074 LDI852044:LDL852074 LNE852044:LNH852074 LXA852044:LXD852074 MGW852044:MGZ852074 MQS852044:MQV852074 NAO852044:NAR852074 NKK852044:NKN852074 NUG852044:NUJ852074 OEC852044:OEF852074 ONY852044:OOB852074 OXU852044:OXX852074 PHQ852044:PHT852074 PRM852044:PRP852074 QBI852044:QBL852074 QLE852044:QLH852074 QVA852044:QVD852074 REW852044:REZ852074 ROS852044:ROV852074 RYO852044:RYR852074 SIK852044:SIN852074 SSG852044:SSJ852074 TCC852044:TCF852074 TLY852044:TMB852074 TVU852044:TVX852074 UFQ852044:UFT852074 UPM852044:UPP852074 UZI852044:UZL852074 VJE852044:VJH852074 VTA852044:VTD852074 WCW852044:WCZ852074 WMS852044:WMV852074 WWO852044:WWR852074 AG917580:AJ917610 KC917580:KF917610 TY917580:UB917610 ADU917580:ADX917610 ANQ917580:ANT917610 AXM917580:AXP917610 BHI917580:BHL917610 BRE917580:BRH917610 CBA917580:CBD917610 CKW917580:CKZ917610 CUS917580:CUV917610 DEO917580:DER917610 DOK917580:DON917610 DYG917580:DYJ917610 EIC917580:EIF917610 ERY917580:ESB917610 FBU917580:FBX917610 FLQ917580:FLT917610 FVM917580:FVP917610 GFI917580:GFL917610 GPE917580:GPH917610 GZA917580:GZD917610 HIW917580:HIZ917610 HSS917580:HSV917610 ICO917580:ICR917610 IMK917580:IMN917610 IWG917580:IWJ917610 JGC917580:JGF917610 JPY917580:JQB917610 JZU917580:JZX917610 KJQ917580:KJT917610 KTM917580:KTP917610 LDI917580:LDL917610 LNE917580:LNH917610 LXA917580:LXD917610 MGW917580:MGZ917610 MQS917580:MQV917610 NAO917580:NAR917610 NKK917580:NKN917610 NUG917580:NUJ917610 OEC917580:OEF917610 ONY917580:OOB917610 OXU917580:OXX917610 PHQ917580:PHT917610 PRM917580:PRP917610 QBI917580:QBL917610 QLE917580:QLH917610 QVA917580:QVD917610 REW917580:REZ917610 ROS917580:ROV917610 RYO917580:RYR917610 SIK917580:SIN917610 SSG917580:SSJ917610 TCC917580:TCF917610 TLY917580:TMB917610 TVU917580:TVX917610 UFQ917580:UFT917610 UPM917580:UPP917610 UZI917580:UZL917610 VJE917580:VJH917610 VTA917580:VTD917610 WCW917580:WCZ917610 WMS917580:WMV917610 WWO917580:WWR917610 AG983116:AJ983146 KC983116:KF983146 TY983116:UB983146 ADU983116:ADX983146 ANQ983116:ANT983146 AXM983116:AXP983146 BHI983116:BHL983146 BRE983116:BRH983146 CBA983116:CBD983146 CKW983116:CKZ983146 CUS983116:CUV983146 DEO983116:DER983146 DOK983116:DON983146 DYG983116:DYJ983146 EIC983116:EIF983146 ERY983116:ESB983146 FBU983116:FBX983146 FLQ983116:FLT983146 FVM983116:FVP983146 GFI983116:GFL983146 GPE983116:GPH983146 GZA983116:GZD983146 HIW983116:HIZ983146 HSS983116:HSV983146 ICO983116:ICR983146 IMK983116:IMN983146 IWG983116:IWJ983146 JGC983116:JGF983146 JPY983116:JQB983146 JZU983116:JZX983146 KJQ983116:KJT983146 KTM983116:KTP983146 LDI983116:LDL983146 LNE983116:LNH983146 LXA983116:LXD983146 MGW983116:MGZ983146 MQS983116:MQV983146 NAO983116:NAR983146 NKK983116:NKN983146 NUG983116:NUJ983146 OEC983116:OEF983146 ONY983116:OOB983146 OXU983116:OXX983146 PHQ983116:PHT983146 PRM983116:PRP983146 QBI983116:QBL983146 QLE983116:QLH983146 QVA983116:QVD983146 REW983116:REZ983146 ROS983116:ROV983146 RYO983116:RYR983146 SIK983116:SIN983146 SSG983116:SSJ983146 TCC983116:TCF983146 TLY983116:TMB983146 TVU983116:TVX983146 UFQ983116:UFT983146 UPM983116:UPP983146 UZI983116:UZL983146 VJE983116:VJH983146 VTA983116:VTD983146 WCW983116:WCZ983146 WMS983116:WMV983146 WWO983116:WWR983146 AG108:AJ113 KC108:KF113 TY108:UB113 ADU108:ADX113 ANQ108:ANT113 AXM108:AXP113 BHI108:BHL113 BRE108:BRH113 CBA108:CBD113 CKW108:CKZ113 CUS108:CUV113 DEO108:DER113 DOK108:DON113 DYG108:DYJ113 EIC108:EIF113 ERY108:ESB113 FBU108:FBX113 FLQ108:FLT113 FVM108:FVP113 GFI108:GFL113 GPE108:GPH113 GZA108:GZD113 HIW108:HIZ113 HSS108:HSV113 ICO108:ICR113 IMK108:IMN113 IWG108:IWJ113 JGC108:JGF113 JPY108:JQB113 JZU108:JZX113 KJQ108:KJT113 KTM108:KTP113 LDI108:LDL113 LNE108:LNH113 LXA108:LXD113 MGW108:MGZ113 MQS108:MQV113 NAO108:NAR113 NKK108:NKN113 NUG108:NUJ113 OEC108:OEF113 ONY108:OOB113 OXU108:OXX113 PHQ108:PHT113 PRM108:PRP113 QBI108:QBL113 QLE108:QLH113 QVA108:QVD113 REW108:REZ113 ROS108:ROV113 RYO108:RYR113 SIK108:SIN113 SSG108:SSJ113 TCC108:TCF113 TLY108:TMB113 TVU108:TVX113 UFQ108:UFT113 UPM108:UPP113 UZI108:UZL113 VJE108:VJH113 VTA108:VTD113 WCW108:WCZ113 WMS108:WMV113 WWO108:WWR113 AG65644:AJ65649 KC65644:KF65649 TY65644:UB65649 ADU65644:ADX65649 ANQ65644:ANT65649 AXM65644:AXP65649 BHI65644:BHL65649 BRE65644:BRH65649 CBA65644:CBD65649 CKW65644:CKZ65649 CUS65644:CUV65649 DEO65644:DER65649 DOK65644:DON65649 DYG65644:DYJ65649 EIC65644:EIF65649 ERY65644:ESB65649 FBU65644:FBX65649 FLQ65644:FLT65649 FVM65644:FVP65649 GFI65644:GFL65649 GPE65644:GPH65649 GZA65644:GZD65649 HIW65644:HIZ65649 HSS65644:HSV65649 ICO65644:ICR65649 IMK65644:IMN65649 IWG65644:IWJ65649 JGC65644:JGF65649 JPY65644:JQB65649 JZU65644:JZX65649 KJQ65644:KJT65649 KTM65644:KTP65649 LDI65644:LDL65649 LNE65644:LNH65649 LXA65644:LXD65649 MGW65644:MGZ65649 MQS65644:MQV65649 NAO65644:NAR65649 NKK65644:NKN65649 NUG65644:NUJ65649 OEC65644:OEF65649 ONY65644:OOB65649 OXU65644:OXX65649 PHQ65644:PHT65649 PRM65644:PRP65649 QBI65644:QBL65649 QLE65644:QLH65649 QVA65644:QVD65649 REW65644:REZ65649 ROS65644:ROV65649 RYO65644:RYR65649 SIK65644:SIN65649 SSG65644:SSJ65649 TCC65644:TCF65649 TLY65644:TMB65649 TVU65644:TVX65649 UFQ65644:UFT65649 UPM65644:UPP65649 UZI65644:UZL65649 VJE65644:VJH65649 VTA65644:VTD65649 WCW65644:WCZ65649 WMS65644:WMV65649 WWO65644:WWR65649 AG131180:AJ131185 KC131180:KF131185 TY131180:UB131185 ADU131180:ADX131185 ANQ131180:ANT131185 AXM131180:AXP131185 BHI131180:BHL131185 BRE131180:BRH131185 CBA131180:CBD131185 CKW131180:CKZ131185 CUS131180:CUV131185 DEO131180:DER131185 DOK131180:DON131185 DYG131180:DYJ131185 EIC131180:EIF131185 ERY131180:ESB131185 FBU131180:FBX131185 FLQ131180:FLT131185 FVM131180:FVP131185 GFI131180:GFL131185 GPE131180:GPH131185 GZA131180:GZD131185 HIW131180:HIZ131185 HSS131180:HSV131185 ICO131180:ICR131185 IMK131180:IMN131185 IWG131180:IWJ131185 JGC131180:JGF131185 JPY131180:JQB131185 JZU131180:JZX131185 KJQ131180:KJT131185 KTM131180:KTP131185 LDI131180:LDL131185 LNE131180:LNH131185 LXA131180:LXD131185 MGW131180:MGZ131185 MQS131180:MQV131185 NAO131180:NAR131185 NKK131180:NKN131185 NUG131180:NUJ131185 OEC131180:OEF131185 ONY131180:OOB131185 OXU131180:OXX131185 PHQ131180:PHT131185 PRM131180:PRP131185 QBI131180:QBL131185 QLE131180:QLH131185 QVA131180:QVD131185 REW131180:REZ131185 ROS131180:ROV131185 RYO131180:RYR131185 SIK131180:SIN131185 SSG131180:SSJ131185 TCC131180:TCF131185 TLY131180:TMB131185 TVU131180:TVX131185 UFQ131180:UFT131185 UPM131180:UPP131185 UZI131180:UZL131185 VJE131180:VJH131185 VTA131180:VTD131185 WCW131180:WCZ131185 WMS131180:WMV131185 WWO131180:WWR131185 AG196716:AJ196721 KC196716:KF196721 TY196716:UB196721 ADU196716:ADX196721 ANQ196716:ANT196721 AXM196716:AXP196721 BHI196716:BHL196721 BRE196716:BRH196721 CBA196716:CBD196721 CKW196716:CKZ196721 CUS196716:CUV196721 DEO196716:DER196721 DOK196716:DON196721 DYG196716:DYJ196721 EIC196716:EIF196721 ERY196716:ESB196721 FBU196716:FBX196721 FLQ196716:FLT196721 FVM196716:FVP196721 GFI196716:GFL196721 GPE196716:GPH196721 GZA196716:GZD196721 HIW196716:HIZ196721 HSS196716:HSV196721 ICO196716:ICR196721 IMK196716:IMN196721 IWG196716:IWJ196721 JGC196716:JGF196721 JPY196716:JQB196721 JZU196716:JZX196721 KJQ196716:KJT196721 KTM196716:KTP196721 LDI196716:LDL196721 LNE196716:LNH196721 LXA196716:LXD196721 MGW196716:MGZ196721 MQS196716:MQV196721 NAO196716:NAR196721 NKK196716:NKN196721 NUG196716:NUJ196721 OEC196716:OEF196721 ONY196716:OOB196721 OXU196716:OXX196721 PHQ196716:PHT196721 PRM196716:PRP196721 QBI196716:QBL196721 QLE196716:QLH196721 QVA196716:QVD196721 REW196716:REZ196721 ROS196716:ROV196721 RYO196716:RYR196721 SIK196716:SIN196721 SSG196716:SSJ196721 TCC196716:TCF196721 TLY196716:TMB196721 TVU196716:TVX196721 UFQ196716:UFT196721 UPM196716:UPP196721 UZI196716:UZL196721 VJE196716:VJH196721 VTA196716:VTD196721 WCW196716:WCZ196721 WMS196716:WMV196721 WWO196716:WWR196721 AG262252:AJ262257 KC262252:KF262257 TY262252:UB262257 ADU262252:ADX262257 ANQ262252:ANT262257 AXM262252:AXP262257 BHI262252:BHL262257 BRE262252:BRH262257 CBA262252:CBD262257 CKW262252:CKZ262257 CUS262252:CUV262257 DEO262252:DER262257 DOK262252:DON262257 DYG262252:DYJ262257 EIC262252:EIF262257 ERY262252:ESB262257 FBU262252:FBX262257 FLQ262252:FLT262257 FVM262252:FVP262257 GFI262252:GFL262257 GPE262252:GPH262257 GZA262252:GZD262257 HIW262252:HIZ262257 HSS262252:HSV262257 ICO262252:ICR262257 IMK262252:IMN262257 IWG262252:IWJ262257 JGC262252:JGF262257 JPY262252:JQB262257 JZU262252:JZX262257 KJQ262252:KJT262257 KTM262252:KTP262257 LDI262252:LDL262257 LNE262252:LNH262257 LXA262252:LXD262257 MGW262252:MGZ262257 MQS262252:MQV262257 NAO262252:NAR262257 NKK262252:NKN262257 NUG262252:NUJ262257 OEC262252:OEF262257 ONY262252:OOB262257 OXU262252:OXX262257 PHQ262252:PHT262257 PRM262252:PRP262257 QBI262252:QBL262257 QLE262252:QLH262257 QVA262252:QVD262257 REW262252:REZ262257 ROS262252:ROV262257 RYO262252:RYR262257 SIK262252:SIN262257 SSG262252:SSJ262257 TCC262252:TCF262257 TLY262252:TMB262257 TVU262252:TVX262257 UFQ262252:UFT262257 UPM262252:UPP262257 UZI262252:UZL262257 VJE262252:VJH262257 VTA262252:VTD262257 WCW262252:WCZ262257 WMS262252:WMV262257 WWO262252:WWR262257 AG327788:AJ327793 KC327788:KF327793 TY327788:UB327793 ADU327788:ADX327793 ANQ327788:ANT327793 AXM327788:AXP327793 BHI327788:BHL327793 BRE327788:BRH327793 CBA327788:CBD327793 CKW327788:CKZ327793 CUS327788:CUV327793 DEO327788:DER327793 DOK327788:DON327793 DYG327788:DYJ327793 EIC327788:EIF327793 ERY327788:ESB327793 FBU327788:FBX327793 FLQ327788:FLT327793 FVM327788:FVP327793 GFI327788:GFL327793 GPE327788:GPH327793 GZA327788:GZD327793 HIW327788:HIZ327793 HSS327788:HSV327793 ICO327788:ICR327793 IMK327788:IMN327793 IWG327788:IWJ327793 JGC327788:JGF327793 JPY327788:JQB327793 JZU327788:JZX327793 KJQ327788:KJT327793 KTM327788:KTP327793 LDI327788:LDL327793 LNE327788:LNH327793 LXA327788:LXD327793 MGW327788:MGZ327793 MQS327788:MQV327793 NAO327788:NAR327793 NKK327788:NKN327793 NUG327788:NUJ327793 OEC327788:OEF327793 ONY327788:OOB327793 OXU327788:OXX327793 PHQ327788:PHT327793 PRM327788:PRP327793 QBI327788:QBL327793 QLE327788:QLH327793 QVA327788:QVD327793 REW327788:REZ327793 ROS327788:ROV327793 RYO327788:RYR327793 SIK327788:SIN327793 SSG327788:SSJ327793 TCC327788:TCF327793 TLY327788:TMB327793 TVU327788:TVX327793 UFQ327788:UFT327793 UPM327788:UPP327793 UZI327788:UZL327793 VJE327788:VJH327793 VTA327788:VTD327793 WCW327788:WCZ327793 WMS327788:WMV327793 WWO327788:WWR327793 AG393324:AJ393329 KC393324:KF393329 TY393324:UB393329 ADU393324:ADX393329 ANQ393324:ANT393329 AXM393324:AXP393329 BHI393324:BHL393329 BRE393324:BRH393329 CBA393324:CBD393329 CKW393324:CKZ393329 CUS393324:CUV393329 DEO393324:DER393329 DOK393324:DON393329 DYG393324:DYJ393329 EIC393324:EIF393329 ERY393324:ESB393329 FBU393324:FBX393329 FLQ393324:FLT393329 FVM393324:FVP393329 GFI393324:GFL393329 GPE393324:GPH393329 GZA393324:GZD393329 HIW393324:HIZ393329 HSS393324:HSV393329 ICO393324:ICR393329 IMK393324:IMN393329 IWG393324:IWJ393329 JGC393324:JGF393329 JPY393324:JQB393329 JZU393324:JZX393329 KJQ393324:KJT393329 KTM393324:KTP393329 LDI393324:LDL393329 LNE393324:LNH393329 LXA393324:LXD393329 MGW393324:MGZ393329 MQS393324:MQV393329 NAO393324:NAR393329 NKK393324:NKN393329 NUG393324:NUJ393329 OEC393324:OEF393329 ONY393324:OOB393329 OXU393324:OXX393329 PHQ393324:PHT393329 PRM393324:PRP393329 QBI393324:QBL393329 QLE393324:QLH393329 QVA393324:QVD393329 REW393324:REZ393329 ROS393324:ROV393329 RYO393324:RYR393329 SIK393324:SIN393329 SSG393324:SSJ393329 TCC393324:TCF393329 TLY393324:TMB393329 TVU393324:TVX393329 UFQ393324:UFT393329 UPM393324:UPP393329 UZI393324:UZL393329 VJE393324:VJH393329 VTA393324:VTD393329 WCW393324:WCZ393329 WMS393324:WMV393329 WWO393324:WWR393329 AG458860:AJ458865 KC458860:KF458865 TY458860:UB458865 ADU458860:ADX458865 ANQ458860:ANT458865 AXM458860:AXP458865 BHI458860:BHL458865 BRE458860:BRH458865 CBA458860:CBD458865 CKW458860:CKZ458865 CUS458860:CUV458865 DEO458860:DER458865 DOK458860:DON458865 DYG458860:DYJ458865 EIC458860:EIF458865 ERY458860:ESB458865 FBU458860:FBX458865 FLQ458860:FLT458865 FVM458860:FVP458865 GFI458860:GFL458865 GPE458860:GPH458865 GZA458860:GZD458865 HIW458860:HIZ458865 HSS458860:HSV458865 ICO458860:ICR458865 IMK458860:IMN458865 IWG458860:IWJ458865 JGC458860:JGF458865 JPY458860:JQB458865 JZU458860:JZX458865 KJQ458860:KJT458865 KTM458860:KTP458865 LDI458860:LDL458865 LNE458860:LNH458865 LXA458860:LXD458865 MGW458860:MGZ458865 MQS458860:MQV458865 NAO458860:NAR458865 NKK458860:NKN458865 NUG458860:NUJ458865 OEC458860:OEF458865 ONY458860:OOB458865 OXU458860:OXX458865 PHQ458860:PHT458865 PRM458860:PRP458865 QBI458860:QBL458865 QLE458860:QLH458865 QVA458860:QVD458865 REW458860:REZ458865 ROS458860:ROV458865 RYO458860:RYR458865 SIK458860:SIN458865 SSG458860:SSJ458865 TCC458860:TCF458865 TLY458860:TMB458865 TVU458860:TVX458865 UFQ458860:UFT458865 UPM458860:UPP458865 UZI458860:UZL458865 VJE458860:VJH458865 VTA458860:VTD458865 WCW458860:WCZ458865 WMS458860:WMV458865 WWO458860:WWR458865 AG524396:AJ524401 KC524396:KF524401 TY524396:UB524401 ADU524396:ADX524401 ANQ524396:ANT524401 AXM524396:AXP524401 BHI524396:BHL524401 BRE524396:BRH524401 CBA524396:CBD524401 CKW524396:CKZ524401 CUS524396:CUV524401 DEO524396:DER524401 DOK524396:DON524401 DYG524396:DYJ524401 EIC524396:EIF524401 ERY524396:ESB524401 FBU524396:FBX524401 FLQ524396:FLT524401 FVM524396:FVP524401 GFI524396:GFL524401 GPE524396:GPH524401 GZA524396:GZD524401 HIW524396:HIZ524401 HSS524396:HSV524401 ICO524396:ICR524401 IMK524396:IMN524401 IWG524396:IWJ524401 JGC524396:JGF524401 JPY524396:JQB524401 JZU524396:JZX524401 KJQ524396:KJT524401 KTM524396:KTP524401 LDI524396:LDL524401 LNE524396:LNH524401 LXA524396:LXD524401 MGW524396:MGZ524401 MQS524396:MQV524401 NAO524396:NAR524401 NKK524396:NKN524401 NUG524396:NUJ524401 OEC524396:OEF524401 ONY524396:OOB524401 OXU524396:OXX524401 PHQ524396:PHT524401 PRM524396:PRP524401 QBI524396:QBL524401 QLE524396:QLH524401 QVA524396:QVD524401 REW524396:REZ524401 ROS524396:ROV524401 RYO524396:RYR524401 SIK524396:SIN524401 SSG524396:SSJ524401 TCC524396:TCF524401 TLY524396:TMB524401 TVU524396:TVX524401 UFQ524396:UFT524401 UPM524396:UPP524401 UZI524396:UZL524401 VJE524396:VJH524401 VTA524396:VTD524401 WCW524396:WCZ524401 WMS524396:WMV524401 WWO524396:WWR524401 AG589932:AJ589937 KC589932:KF589937 TY589932:UB589937 ADU589932:ADX589937 ANQ589932:ANT589937 AXM589932:AXP589937 BHI589932:BHL589937 BRE589932:BRH589937 CBA589932:CBD589937 CKW589932:CKZ589937 CUS589932:CUV589937 DEO589932:DER589937 DOK589932:DON589937 DYG589932:DYJ589937 EIC589932:EIF589937 ERY589932:ESB589937 FBU589932:FBX589937 FLQ589932:FLT589937 FVM589932:FVP589937 GFI589932:GFL589937 GPE589932:GPH589937 GZA589932:GZD589937 HIW589932:HIZ589937 HSS589932:HSV589937 ICO589932:ICR589937 IMK589932:IMN589937 IWG589932:IWJ589937 JGC589932:JGF589937 JPY589932:JQB589937 JZU589932:JZX589937 KJQ589932:KJT589937 KTM589932:KTP589937 LDI589932:LDL589937 LNE589932:LNH589937 LXA589932:LXD589937 MGW589932:MGZ589937 MQS589932:MQV589937 NAO589932:NAR589937 NKK589932:NKN589937 NUG589932:NUJ589937 OEC589932:OEF589937 ONY589932:OOB589937 OXU589932:OXX589937 PHQ589932:PHT589937 PRM589932:PRP589937 QBI589932:QBL589937 QLE589932:QLH589937 QVA589932:QVD589937 REW589932:REZ589937 ROS589932:ROV589937 RYO589932:RYR589937 SIK589932:SIN589937 SSG589932:SSJ589937 TCC589932:TCF589937 TLY589932:TMB589937 TVU589932:TVX589937 UFQ589932:UFT589937 UPM589932:UPP589937 UZI589932:UZL589937 VJE589932:VJH589937 VTA589932:VTD589937 WCW589932:WCZ589937 WMS589932:WMV589937 WWO589932:WWR589937 AG655468:AJ655473 KC655468:KF655473 TY655468:UB655473 ADU655468:ADX655473 ANQ655468:ANT655473 AXM655468:AXP655473 BHI655468:BHL655473 BRE655468:BRH655473 CBA655468:CBD655473 CKW655468:CKZ655473 CUS655468:CUV655473 DEO655468:DER655473 DOK655468:DON655473 DYG655468:DYJ655473 EIC655468:EIF655473 ERY655468:ESB655473 FBU655468:FBX655473 FLQ655468:FLT655473 FVM655468:FVP655473 GFI655468:GFL655473 GPE655468:GPH655473 GZA655468:GZD655473 HIW655468:HIZ655473 HSS655468:HSV655473 ICO655468:ICR655473 IMK655468:IMN655473 IWG655468:IWJ655473 JGC655468:JGF655473 JPY655468:JQB655473 JZU655468:JZX655473 KJQ655468:KJT655473 KTM655468:KTP655473 LDI655468:LDL655473 LNE655468:LNH655473 LXA655468:LXD655473 MGW655468:MGZ655473 MQS655468:MQV655473 NAO655468:NAR655473 NKK655468:NKN655473 NUG655468:NUJ655473 OEC655468:OEF655473 ONY655468:OOB655473 OXU655468:OXX655473 PHQ655468:PHT655473 PRM655468:PRP655473 QBI655468:QBL655473 QLE655468:QLH655473 QVA655468:QVD655473 REW655468:REZ655473 ROS655468:ROV655473 RYO655468:RYR655473 SIK655468:SIN655473 SSG655468:SSJ655473 TCC655468:TCF655473 TLY655468:TMB655473 TVU655468:TVX655473 UFQ655468:UFT655473 UPM655468:UPP655473 UZI655468:UZL655473 VJE655468:VJH655473 VTA655468:VTD655473 WCW655468:WCZ655473 WMS655468:WMV655473 WWO655468:WWR655473 AG721004:AJ721009 KC721004:KF721009 TY721004:UB721009 ADU721004:ADX721009 ANQ721004:ANT721009 AXM721004:AXP721009 BHI721004:BHL721009 BRE721004:BRH721009 CBA721004:CBD721009 CKW721004:CKZ721009 CUS721004:CUV721009 DEO721004:DER721009 DOK721004:DON721009 DYG721004:DYJ721009 EIC721004:EIF721009 ERY721004:ESB721009 FBU721004:FBX721009 FLQ721004:FLT721009 FVM721004:FVP721009 GFI721004:GFL721009 GPE721004:GPH721009 GZA721004:GZD721009 HIW721004:HIZ721009 HSS721004:HSV721009 ICO721004:ICR721009 IMK721004:IMN721009 IWG721004:IWJ721009 JGC721004:JGF721009 JPY721004:JQB721009 JZU721004:JZX721009 KJQ721004:KJT721009 KTM721004:KTP721009 LDI721004:LDL721009 LNE721004:LNH721009 LXA721004:LXD721009 MGW721004:MGZ721009 MQS721004:MQV721009 NAO721004:NAR721009 NKK721004:NKN721009 NUG721004:NUJ721009 OEC721004:OEF721009 ONY721004:OOB721009 OXU721004:OXX721009 PHQ721004:PHT721009 PRM721004:PRP721009 QBI721004:QBL721009 QLE721004:QLH721009 QVA721004:QVD721009 REW721004:REZ721009 ROS721004:ROV721009 RYO721004:RYR721009 SIK721004:SIN721009 SSG721004:SSJ721009 TCC721004:TCF721009 TLY721004:TMB721009 TVU721004:TVX721009 UFQ721004:UFT721009 UPM721004:UPP721009 UZI721004:UZL721009 VJE721004:VJH721009 VTA721004:VTD721009 WCW721004:WCZ721009 WMS721004:WMV721009 WWO721004:WWR721009 AG786540:AJ786545 KC786540:KF786545 TY786540:UB786545 ADU786540:ADX786545 ANQ786540:ANT786545 AXM786540:AXP786545 BHI786540:BHL786545 BRE786540:BRH786545 CBA786540:CBD786545 CKW786540:CKZ786545 CUS786540:CUV786545 DEO786540:DER786545 DOK786540:DON786545 DYG786540:DYJ786545 EIC786540:EIF786545 ERY786540:ESB786545 FBU786540:FBX786545 FLQ786540:FLT786545 FVM786540:FVP786545 GFI786540:GFL786545 GPE786540:GPH786545 GZA786540:GZD786545 HIW786540:HIZ786545 HSS786540:HSV786545 ICO786540:ICR786545 IMK786540:IMN786545 IWG786540:IWJ786545 JGC786540:JGF786545 JPY786540:JQB786545 JZU786540:JZX786545 KJQ786540:KJT786545 KTM786540:KTP786545 LDI786540:LDL786545 LNE786540:LNH786545 LXA786540:LXD786545 MGW786540:MGZ786545 MQS786540:MQV786545 NAO786540:NAR786545 NKK786540:NKN786545 NUG786540:NUJ786545 OEC786540:OEF786545 ONY786540:OOB786545 OXU786540:OXX786545 PHQ786540:PHT786545 PRM786540:PRP786545 QBI786540:QBL786545 QLE786540:QLH786545 QVA786540:QVD786545 REW786540:REZ786545 ROS786540:ROV786545 RYO786540:RYR786545 SIK786540:SIN786545 SSG786540:SSJ786545 TCC786540:TCF786545 TLY786540:TMB786545 TVU786540:TVX786545 UFQ786540:UFT786545 UPM786540:UPP786545 UZI786540:UZL786545 VJE786540:VJH786545 VTA786540:VTD786545 WCW786540:WCZ786545 WMS786540:WMV786545 WWO786540:WWR786545 AG852076:AJ852081 KC852076:KF852081 TY852076:UB852081 ADU852076:ADX852081 ANQ852076:ANT852081 AXM852076:AXP852081 BHI852076:BHL852081 BRE852076:BRH852081 CBA852076:CBD852081 CKW852076:CKZ852081 CUS852076:CUV852081 DEO852076:DER852081 DOK852076:DON852081 DYG852076:DYJ852081 EIC852076:EIF852081 ERY852076:ESB852081 FBU852076:FBX852081 FLQ852076:FLT852081 FVM852076:FVP852081 GFI852076:GFL852081 GPE852076:GPH852081 GZA852076:GZD852081 HIW852076:HIZ852081 HSS852076:HSV852081 ICO852076:ICR852081 IMK852076:IMN852081 IWG852076:IWJ852081 JGC852076:JGF852081 JPY852076:JQB852081 JZU852076:JZX852081 KJQ852076:KJT852081 KTM852076:KTP852081 LDI852076:LDL852081 LNE852076:LNH852081 LXA852076:LXD852081 MGW852076:MGZ852081 MQS852076:MQV852081 NAO852076:NAR852081 NKK852076:NKN852081 NUG852076:NUJ852081 OEC852076:OEF852081 ONY852076:OOB852081 OXU852076:OXX852081 PHQ852076:PHT852081 PRM852076:PRP852081 QBI852076:QBL852081 QLE852076:QLH852081 QVA852076:QVD852081 REW852076:REZ852081 ROS852076:ROV852081 RYO852076:RYR852081 SIK852076:SIN852081 SSG852076:SSJ852081 TCC852076:TCF852081 TLY852076:TMB852081 TVU852076:TVX852081 UFQ852076:UFT852081 UPM852076:UPP852081 UZI852076:UZL852081 VJE852076:VJH852081 VTA852076:VTD852081 WCW852076:WCZ852081 WMS852076:WMV852081 WWO852076:WWR852081 AG917612:AJ917617 KC917612:KF917617 TY917612:UB917617 ADU917612:ADX917617 ANQ917612:ANT917617 AXM917612:AXP917617 BHI917612:BHL917617 BRE917612:BRH917617 CBA917612:CBD917617 CKW917612:CKZ917617 CUS917612:CUV917617 DEO917612:DER917617 DOK917612:DON917617 DYG917612:DYJ917617 EIC917612:EIF917617 ERY917612:ESB917617 FBU917612:FBX917617 FLQ917612:FLT917617 FVM917612:FVP917617 GFI917612:GFL917617 GPE917612:GPH917617 GZA917612:GZD917617 HIW917612:HIZ917617 HSS917612:HSV917617 ICO917612:ICR917617 IMK917612:IMN917617 IWG917612:IWJ917617 JGC917612:JGF917617 JPY917612:JQB917617 JZU917612:JZX917617 KJQ917612:KJT917617 KTM917612:KTP917617 LDI917612:LDL917617 LNE917612:LNH917617 LXA917612:LXD917617 MGW917612:MGZ917617 MQS917612:MQV917617 NAO917612:NAR917617 NKK917612:NKN917617 NUG917612:NUJ917617 OEC917612:OEF917617 ONY917612:OOB917617 OXU917612:OXX917617 PHQ917612:PHT917617 PRM917612:PRP917617 QBI917612:QBL917617 QLE917612:QLH917617 QVA917612:QVD917617 REW917612:REZ917617 ROS917612:ROV917617 RYO917612:RYR917617 SIK917612:SIN917617 SSG917612:SSJ917617 TCC917612:TCF917617 TLY917612:TMB917617 TVU917612:TVX917617 UFQ917612:UFT917617 UPM917612:UPP917617 UZI917612:UZL917617 VJE917612:VJH917617 VTA917612:VTD917617 WCW917612:WCZ917617 WMS917612:WMV917617 WWO917612:WWR917617 AG983148:AJ983153 KC983148:KF983153 TY983148:UB983153 ADU983148:ADX983153 ANQ983148:ANT983153 AXM983148:AXP983153 BHI983148:BHL983153 BRE983148:BRH983153 CBA983148:CBD983153 CKW983148:CKZ983153 CUS983148:CUV983153 DEO983148:DER983153 DOK983148:DON983153 DYG983148:DYJ983153 EIC983148:EIF983153 ERY983148:ESB983153 FBU983148:FBX983153 FLQ983148:FLT983153 FVM983148:FVP983153 GFI983148:GFL983153 GPE983148:GPH983153 GZA983148:GZD983153 HIW983148:HIZ983153 HSS983148:HSV983153 ICO983148:ICR983153 IMK983148:IMN983153 IWG983148:IWJ983153 JGC983148:JGF983153 JPY983148:JQB983153 JZU983148:JZX983153 KJQ983148:KJT983153 KTM983148:KTP983153 LDI983148:LDL983153 LNE983148:LNH983153 LXA983148:LXD983153 MGW983148:MGZ983153 MQS983148:MQV983153 NAO983148:NAR983153 NKK983148:NKN983153 NUG983148:NUJ983153 OEC983148:OEF983153 ONY983148:OOB983153 OXU983148:OXX983153 PHQ983148:PHT983153 PRM983148:PRP983153 QBI983148:QBL983153 QLE983148:QLH983153 QVA983148:QVD983153 REW983148:REZ983153 ROS983148:ROV983153 RYO983148:RYR983153 SIK983148:SIN983153 SSG983148:SSJ983153 TCC983148:TCF983153 TLY983148:TMB983153 TVU983148:TVX983153 UFQ983148:UFT983153 UPM983148:UPP983153 UZI983148:UZL983153 VJE983148:VJH983153 VTA983148:VTD983153 WCW983148:WCZ983153 WMS983148:WMV983153 WWO983148:WWR983153 AG115:AJ125 KC115:KF125 TY115:UB125 ADU115:ADX125 ANQ115:ANT125 AXM115:AXP125 BHI115:BHL125 BRE115:BRH125 CBA115:CBD125 CKW115:CKZ125 CUS115:CUV125 DEO115:DER125 DOK115:DON125 DYG115:DYJ125 EIC115:EIF125 ERY115:ESB125 FBU115:FBX125 FLQ115:FLT125 FVM115:FVP125 GFI115:GFL125 GPE115:GPH125 GZA115:GZD125 HIW115:HIZ125 HSS115:HSV125 ICO115:ICR125 IMK115:IMN125 IWG115:IWJ125 JGC115:JGF125 JPY115:JQB125 JZU115:JZX125 KJQ115:KJT125 KTM115:KTP125 LDI115:LDL125 LNE115:LNH125 LXA115:LXD125 MGW115:MGZ125 MQS115:MQV125 NAO115:NAR125 NKK115:NKN125 NUG115:NUJ125 OEC115:OEF125 ONY115:OOB125 OXU115:OXX125 PHQ115:PHT125 PRM115:PRP125 QBI115:QBL125 QLE115:QLH125 QVA115:QVD125 REW115:REZ125 ROS115:ROV125 RYO115:RYR125 SIK115:SIN125 SSG115:SSJ125 TCC115:TCF125 TLY115:TMB125 TVU115:TVX125 UFQ115:UFT125 UPM115:UPP125 UZI115:UZL125 VJE115:VJH125 VTA115:VTD125 WCW115:WCZ125 WMS115:WMV125 WWO115:WWR125 AG65651:AJ65661 KC65651:KF65661 TY65651:UB65661 ADU65651:ADX65661 ANQ65651:ANT65661 AXM65651:AXP65661 BHI65651:BHL65661 BRE65651:BRH65661 CBA65651:CBD65661 CKW65651:CKZ65661 CUS65651:CUV65661 DEO65651:DER65661 DOK65651:DON65661 DYG65651:DYJ65661 EIC65651:EIF65661 ERY65651:ESB65661 FBU65651:FBX65661 FLQ65651:FLT65661 FVM65651:FVP65661 GFI65651:GFL65661 GPE65651:GPH65661 GZA65651:GZD65661 HIW65651:HIZ65661 HSS65651:HSV65661 ICO65651:ICR65661 IMK65651:IMN65661 IWG65651:IWJ65661 JGC65651:JGF65661 JPY65651:JQB65661 JZU65651:JZX65661 KJQ65651:KJT65661 KTM65651:KTP65661 LDI65651:LDL65661 LNE65651:LNH65661 LXA65651:LXD65661 MGW65651:MGZ65661 MQS65651:MQV65661 NAO65651:NAR65661 NKK65651:NKN65661 NUG65651:NUJ65661 OEC65651:OEF65661 ONY65651:OOB65661 OXU65651:OXX65661 PHQ65651:PHT65661 PRM65651:PRP65661 QBI65651:QBL65661 QLE65651:QLH65661 QVA65651:QVD65661 REW65651:REZ65661 ROS65651:ROV65661 RYO65651:RYR65661 SIK65651:SIN65661 SSG65651:SSJ65661 TCC65651:TCF65661 TLY65651:TMB65661 TVU65651:TVX65661 UFQ65651:UFT65661 UPM65651:UPP65661 UZI65651:UZL65661 VJE65651:VJH65661 VTA65651:VTD65661 WCW65651:WCZ65661 WMS65651:WMV65661 WWO65651:WWR65661 AG131187:AJ131197 KC131187:KF131197 TY131187:UB131197 ADU131187:ADX131197 ANQ131187:ANT131197 AXM131187:AXP131197 BHI131187:BHL131197 BRE131187:BRH131197 CBA131187:CBD131197 CKW131187:CKZ131197 CUS131187:CUV131197 DEO131187:DER131197 DOK131187:DON131197 DYG131187:DYJ131197 EIC131187:EIF131197 ERY131187:ESB131197 FBU131187:FBX131197 FLQ131187:FLT131197 FVM131187:FVP131197 GFI131187:GFL131197 GPE131187:GPH131197 GZA131187:GZD131197 HIW131187:HIZ131197 HSS131187:HSV131197 ICO131187:ICR131197 IMK131187:IMN131197 IWG131187:IWJ131197 JGC131187:JGF131197 JPY131187:JQB131197 JZU131187:JZX131197 KJQ131187:KJT131197 KTM131187:KTP131197 LDI131187:LDL131197 LNE131187:LNH131197 LXA131187:LXD131197 MGW131187:MGZ131197 MQS131187:MQV131197 NAO131187:NAR131197 NKK131187:NKN131197 NUG131187:NUJ131197 OEC131187:OEF131197 ONY131187:OOB131197 OXU131187:OXX131197 PHQ131187:PHT131197 PRM131187:PRP131197 QBI131187:QBL131197 QLE131187:QLH131197 QVA131187:QVD131197 REW131187:REZ131197 ROS131187:ROV131197 RYO131187:RYR131197 SIK131187:SIN131197 SSG131187:SSJ131197 TCC131187:TCF131197 TLY131187:TMB131197 TVU131187:TVX131197 UFQ131187:UFT131197 UPM131187:UPP131197 UZI131187:UZL131197 VJE131187:VJH131197 VTA131187:VTD131197 WCW131187:WCZ131197 WMS131187:WMV131197 WWO131187:WWR131197 AG196723:AJ196733 KC196723:KF196733 TY196723:UB196733 ADU196723:ADX196733 ANQ196723:ANT196733 AXM196723:AXP196733 BHI196723:BHL196733 BRE196723:BRH196733 CBA196723:CBD196733 CKW196723:CKZ196733 CUS196723:CUV196733 DEO196723:DER196733 DOK196723:DON196733 DYG196723:DYJ196733 EIC196723:EIF196733 ERY196723:ESB196733 FBU196723:FBX196733 FLQ196723:FLT196733 FVM196723:FVP196733 GFI196723:GFL196733 GPE196723:GPH196733 GZA196723:GZD196733 HIW196723:HIZ196733 HSS196723:HSV196733 ICO196723:ICR196733 IMK196723:IMN196733 IWG196723:IWJ196733 JGC196723:JGF196733 JPY196723:JQB196733 JZU196723:JZX196733 KJQ196723:KJT196733 KTM196723:KTP196733 LDI196723:LDL196733 LNE196723:LNH196733 LXA196723:LXD196733 MGW196723:MGZ196733 MQS196723:MQV196733 NAO196723:NAR196733 NKK196723:NKN196733 NUG196723:NUJ196733 OEC196723:OEF196733 ONY196723:OOB196733 OXU196723:OXX196733 PHQ196723:PHT196733 PRM196723:PRP196733 QBI196723:QBL196733 QLE196723:QLH196733 QVA196723:QVD196733 REW196723:REZ196733 ROS196723:ROV196733 RYO196723:RYR196733 SIK196723:SIN196733 SSG196723:SSJ196733 TCC196723:TCF196733 TLY196723:TMB196733 TVU196723:TVX196733 UFQ196723:UFT196733 UPM196723:UPP196733 UZI196723:UZL196733 VJE196723:VJH196733 VTA196723:VTD196733 WCW196723:WCZ196733 WMS196723:WMV196733 WWO196723:WWR196733 AG262259:AJ262269 KC262259:KF262269 TY262259:UB262269 ADU262259:ADX262269 ANQ262259:ANT262269 AXM262259:AXP262269 BHI262259:BHL262269 BRE262259:BRH262269 CBA262259:CBD262269 CKW262259:CKZ262269 CUS262259:CUV262269 DEO262259:DER262269 DOK262259:DON262269 DYG262259:DYJ262269 EIC262259:EIF262269 ERY262259:ESB262269 FBU262259:FBX262269 FLQ262259:FLT262269 FVM262259:FVP262269 GFI262259:GFL262269 GPE262259:GPH262269 GZA262259:GZD262269 HIW262259:HIZ262269 HSS262259:HSV262269 ICO262259:ICR262269 IMK262259:IMN262269 IWG262259:IWJ262269 JGC262259:JGF262269 JPY262259:JQB262269 JZU262259:JZX262269 KJQ262259:KJT262269 KTM262259:KTP262269 LDI262259:LDL262269 LNE262259:LNH262269 LXA262259:LXD262269 MGW262259:MGZ262269 MQS262259:MQV262269 NAO262259:NAR262269 NKK262259:NKN262269 NUG262259:NUJ262269 OEC262259:OEF262269 ONY262259:OOB262269 OXU262259:OXX262269 PHQ262259:PHT262269 PRM262259:PRP262269 QBI262259:QBL262269 QLE262259:QLH262269 QVA262259:QVD262269 REW262259:REZ262269 ROS262259:ROV262269 RYO262259:RYR262269 SIK262259:SIN262269 SSG262259:SSJ262269 TCC262259:TCF262269 TLY262259:TMB262269 TVU262259:TVX262269 UFQ262259:UFT262269 UPM262259:UPP262269 UZI262259:UZL262269 VJE262259:VJH262269 VTA262259:VTD262269 WCW262259:WCZ262269 WMS262259:WMV262269 WWO262259:WWR262269 AG327795:AJ327805 KC327795:KF327805 TY327795:UB327805 ADU327795:ADX327805 ANQ327795:ANT327805 AXM327795:AXP327805 BHI327795:BHL327805 BRE327795:BRH327805 CBA327795:CBD327805 CKW327795:CKZ327805 CUS327795:CUV327805 DEO327795:DER327805 DOK327795:DON327805 DYG327795:DYJ327805 EIC327795:EIF327805 ERY327795:ESB327805 FBU327795:FBX327805 FLQ327795:FLT327805 FVM327795:FVP327805 GFI327795:GFL327805 GPE327795:GPH327805 GZA327795:GZD327805 HIW327795:HIZ327805 HSS327795:HSV327805 ICO327795:ICR327805 IMK327795:IMN327805 IWG327795:IWJ327805 JGC327795:JGF327805 JPY327795:JQB327805 JZU327795:JZX327805 KJQ327795:KJT327805 KTM327795:KTP327805 LDI327795:LDL327805 LNE327795:LNH327805 LXA327795:LXD327805 MGW327795:MGZ327805 MQS327795:MQV327805 NAO327795:NAR327805 NKK327795:NKN327805 NUG327795:NUJ327805 OEC327795:OEF327805 ONY327795:OOB327805 OXU327795:OXX327805 PHQ327795:PHT327805 PRM327795:PRP327805 QBI327795:QBL327805 QLE327795:QLH327805 QVA327795:QVD327805 REW327795:REZ327805 ROS327795:ROV327805 RYO327795:RYR327805 SIK327795:SIN327805 SSG327795:SSJ327805 TCC327795:TCF327805 TLY327795:TMB327805 TVU327795:TVX327805 UFQ327795:UFT327805 UPM327795:UPP327805 UZI327795:UZL327805 VJE327795:VJH327805 VTA327795:VTD327805 WCW327795:WCZ327805 WMS327795:WMV327805 WWO327795:WWR327805 AG393331:AJ393341 KC393331:KF393341 TY393331:UB393341 ADU393331:ADX393341 ANQ393331:ANT393341 AXM393331:AXP393341 BHI393331:BHL393341 BRE393331:BRH393341 CBA393331:CBD393341 CKW393331:CKZ393341 CUS393331:CUV393341 DEO393331:DER393341 DOK393331:DON393341 DYG393331:DYJ393341 EIC393331:EIF393341 ERY393331:ESB393341 FBU393331:FBX393341 FLQ393331:FLT393341 FVM393331:FVP393341 GFI393331:GFL393341 GPE393331:GPH393341 GZA393331:GZD393341 HIW393331:HIZ393341 HSS393331:HSV393341 ICO393331:ICR393341 IMK393331:IMN393341 IWG393331:IWJ393341 JGC393331:JGF393341 JPY393331:JQB393341 JZU393331:JZX393341 KJQ393331:KJT393341 KTM393331:KTP393341 LDI393331:LDL393341 LNE393331:LNH393341 LXA393331:LXD393341 MGW393331:MGZ393341 MQS393331:MQV393341 NAO393331:NAR393341 NKK393331:NKN393341 NUG393331:NUJ393341 OEC393331:OEF393341 ONY393331:OOB393341 OXU393331:OXX393341 PHQ393331:PHT393341 PRM393331:PRP393341 QBI393331:QBL393341 QLE393331:QLH393341 QVA393331:QVD393341 REW393331:REZ393341 ROS393331:ROV393341 RYO393331:RYR393341 SIK393331:SIN393341 SSG393331:SSJ393341 TCC393331:TCF393341 TLY393331:TMB393341 TVU393331:TVX393341 UFQ393331:UFT393341 UPM393331:UPP393341 UZI393331:UZL393341 VJE393331:VJH393341 VTA393331:VTD393341 WCW393331:WCZ393341 WMS393331:WMV393341 WWO393331:WWR393341 AG458867:AJ458877 KC458867:KF458877 TY458867:UB458877 ADU458867:ADX458877 ANQ458867:ANT458877 AXM458867:AXP458877 BHI458867:BHL458877 BRE458867:BRH458877 CBA458867:CBD458877 CKW458867:CKZ458877 CUS458867:CUV458877 DEO458867:DER458877 DOK458867:DON458877 DYG458867:DYJ458877 EIC458867:EIF458877 ERY458867:ESB458877 FBU458867:FBX458877 FLQ458867:FLT458877 FVM458867:FVP458877 GFI458867:GFL458877 GPE458867:GPH458877 GZA458867:GZD458877 HIW458867:HIZ458877 HSS458867:HSV458877 ICO458867:ICR458877 IMK458867:IMN458877 IWG458867:IWJ458877 JGC458867:JGF458877 JPY458867:JQB458877 JZU458867:JZX458877 KJQ458867:KJT458877 KTM458867:KTP458877 LDI458867:LDL458877 LNE458867:LNH458877 LXA458867:LXD458877 MGW458867:MGZ458877 MQS458867:MQV458877 NAO458867:NAR458877 NKK458867:NKN458877 NUG458867:NUJ458877 OEC458867:OEF458877 ONY458867:OOB458877 OXU458867:OXX458877 PHQ458867:PHT458877 PRM458867:PRP458877 QBI458867:QBL458877 QLE458867:QLH458877 QVA458867:QVD458877 REW458867:REZ458877 ROS458867:ROV458877 RYO458867:RYR458877 SIK458867:SIN458877 SSG458867:SSJ458877 TCC458867:TCF458877 TLY458867:TMB458877 TVU458867:TVX458877 UFQ458867:UFT458877 UPM458867:UPP458877 UZI458867:UZL458877 VJE458867:VJH458877 VTA458867:VTD458877 WCW458867:WCZ458877 WMS458867:WMV458877 WWO458867:WWR458877 AG524403:AJ524413 KC524403:KF524413 TY524403:UB524413 ADU524403:ADX524413 ANQ524403:ANT524413 AXM524403:AXP524413 BHI524403:BHL524413 BRE524403:BRH524413 CBA524403:CBD524413 CKW524403:CKZ524413 CUS524403:CUV524413 DEO524403:DER524413 DOK524403:DON524413 DYG524403:DYJ524413 EIC524403:EIF524413 ERY524403:ESB524413 FBU524403:FBX524413 FLQ524403:FLT524413 FVM524403:FVP524413 GFI524403:GFL524413 GPE524403:GPH524413 GZA524403:GZD524413 HIW524403:HIZ524413 HSS524403:HSV524413 ICO524403:ICR524413 IMK524403:IMN524413 IWG524403:IWJ524413 JGC524403:JGF524413 JPY524403:JQB524413 JZU524403:JZX524413 KJQ524403:KJT524413 KTM524403:KTP524413 LDI524403:LDL524413 LNE524403:LNH524413 LXA524403:LXD524413 MGW524403:MGZ524413 MQS524403:MQV524413 NAO524403:NAR524413 NKK524403:NKN524413 NUG524403:NUJ524413 OEC524403:OEF524413 ONY524403:OOB524413 OXU524403:OXX524413 PHQ524403:PHT524413 PRM524403:PRP524413 QBI524403:QBL524413 QLE524403:QLH524413 QVA524403:QVD524413 REW524403:REZ524413 ROS524403:ROV524413 RYO524403:RYR524413 SIK524403:SIN524413 SSG524403:SSJ524413 TCC524403:TCF524413 TLY524403:TMB524413 TVU524403:TVX524413 UFQ524403:UFT524413 UPM524403:UPP524413 UZI524403:UZL524413 VJE524403:VJH524413 VTA524403:VTD524413 WCW524403:WCZ524413 WMS524403:WMV524413 WWO524403:WWR524413 AG589939:AJ589949 KC589939:KF589949 TY589939:UB589949 ADU589939:ADX589949 ANQ589939:ANT589949 AXM589939:AXP589949 BHI589939:BHL589949 BRE589939:BRH589949 CBA589939:CBD589949 CKW589939:CKZ589949 CUS589939:CUV589949 DEO589939:DER589949 DOK589939:DON589949 DYG589939:DYJ589949 EIC589939:EIF589949 ERY589939:ESB589949 FBU589939:FBX589949 FLQ589939:FLT589949 FVM589939:FVP589949 GFI589939:GFL589949 GPE589939:GPH589949 GZA589939:GZD589949 HIW589939:HIZ589949 HSS589939:HSV589949 ICO589939:ICR589949 IMK589939:IMN589949 IWG589939:IWJ589949 JGC589939:JGF589949 JPY589939:JQB589949 JZU589939:JZX589949 KJQ589939:KJT589949 KTM589939:KTP589949 LDI589939:LDL589949 LNE589939:LNH589949 LXA589939:LXD589949 MGW589939:MGZ589949 MQS589939:MQV589949 NAO589939:NAR589949 NKK589939:NKN589949 NUG589939:NUJ589949 OEC589939:OEF589949 ONY589939:OOB589949 OXU589939:OXX589949 PHQ589939:PHT589949 PRM589939:PRP589949 QBI589939:QBL589949 QLE589939:QLH589949 QVA589939:QVD589949 REW589939:REZ589949 ROS589939:ROV589949 RYO589939:RYR589949 SIK589939:SIN589949 SSG589939:SSJ589949 TCC589939:TCF589949 TLY589939:TMB589949 TVU589939:TVX589949 UFQ589939:UFT589949 UPM589939:UPP589949 UZI589939:UZL589949 VJE589939:VJH589949 VTA589939:VTD589949 WCW589939:WCZ589949 WMS589939:WMV589949 WWO589939:WWR589949 AG655475:AJ655485 KC655475:KF655485 TY655475:UB655485 ADU655475:ADX655485 ANQ655475:ANT655485 AXM655475:AXP655485 BHI655475:BHL655485 BRE655475:BRH655485 CBA655475:CBD655485 CKW655475:CKZ655485 CUS655475:CUV655485 DEO655475:DER655485 DOK655475:DON655485 DYG655475:DYJ655485 EIC655475:EIF655485 ERY655475:ESB655485 FBU655475:FBX655485 FLQ655475:FLT655485 FVM655475:FVP655485 GFI655475:GFL655485 GPE655475:GPH655485 GZA655475:GZD655485 HIW655475:HIZ655485 HSS655475:HSV655485 ICO655475:ICR655485 IMK655475:IMN655485 IWG655475:IWJ655485 JGC655475:JGF655485 JPY655475:JQB655485 JZU655475:JZX655485 KJQ655475:KJT655485 KTM655475:KTP655485 LDI655475:LDL655485 LNE655475:LNH655485 LXA655475:LXD655485 MGW655475:MGZ655485 MQS655475:MQV655485 NAO655475:NAR655485 NKK655475:NKN655485 NUG655475:NUJ655485 OEC655475:OEF655485 ONY655475:OOB655485 OXU655475:OXX655485 PHQ655475:PHT655485 PRM655475:PRP655485 QBI655475:QBL655485 QLE655475:QLH655485 QVA655475:QVD655485 REW655475:REZ655485 ROS655475:ROV655485 RYO655475:RYR655485 SIK655475:SIN655485 SSG655475:SSJ655485 TCC655475:TCF655485 TLY655475:TMB655485 TVU655475:TVX655485 UFQ655475:UFT655485 UPM655475:UPP655485 UZI655475:UZL655485 VJE655475:VJH655485 VTA655475:VTD655485 WCW655475:WCZ655485 WMS655475:WMV655485 WWO655475:WWR655485 AG721011:AJ721021 KC721011:KF721021 TY721011:UB721021 ADU721011:ADX721021 ANQ721011:ANT721021 AXM721011:AXP721021 BHI721011:BHL721021 BRE721011:BRH721021 CBA721011:CBD721021 CKW721011:CKZ721021 CUS721011:CUV721021 DEO721011:DER721021 DOK721011:DON721021 DYG721011:DYJ721021 EIC721011:EIF721021 ERY721011:ESB721021 FBU721011:FBX721021 FLQ721011:FLT721021 FVM721011:FVP721021 GFI721011:GFL721021 GPE721011:GPH721021 GZA721011:GZD721021 HIW721011:HIZ721021 HSS721011:HSV721021 ICO721011:ICR721021 IMK721011:IMN721021 IWG721011:IWJ721021 JGC721011:JGF721021 JPY721011:JQB721021 JZU721011:JZX721021 KJQ721011:KJT721021 KTM721011:KTP721021 LDI721011:LDL721021 LNE721011:LNH721021 LXA721011:LXD721021 MGW721011:MGZ721021 MQS721011:MQV721021 NAO721011:NAR721021 NKK721011:NKN721021 NUG721011:NUJ721021 OEC721011:OEF721021 ONY721011:OOB721021 OXU721011:OXX721021 PHQ721011:PHT721021 PRM721011:PRP721021 QBI721011:QBL721021 QLE721011:QLH721021 QVA721011:QVD721021 REW721011:REZ721021 ROS721011:ROV721021 RYO721011:RYR721021 SIK721011:SIN721021 SSG721011:SSJ721021 TCC721011:TCF721021 TLY721011:TMB721021 TVU721011:TVX721021 UFQ721011:UFT721021 UPM721011:UPP721021 UZI721011:UZL721021 VJE721011:VJH721021 VTA721011:VTD721021 WCW721011:WCZ721021 WMS721011:WMV721021 WWO721011:WWR721021 AG786547:AJ786557 KC786547:KF786557 TY786547:UB786557 ADU786547:ADX786557 ANQ786547:ANT786557 AXM786547:AXP786557 BHI786547:BHL786557 BRE786547:BRH786557 CBA786547:CBD786557 CKW786547:CKZ786557 CUS786547:CUV786557 DEO786547:DER786557 DOK786547:DON786557 DYG786547:DYJ786557 EIC786547:EIF786557 ERY786547:ESB786557 FBU786547:FBX786557 FLQ786547:FLT786557 FVM786547:FVP786557 GFI786547:GFL786557 GPE786547:GPH786557 GZA786547:GZD786557 HIW786547:HIZ786557 HSS786547:HSV786557 ICO786547:ICR786557 IMK786547:IMN786557 IWG786547:IWJ786557 JGC786547:JGF786557 JPY786547:JQB786557 JZU786547:JZX786557 KJQ786547:KJT786557 KTM786547:KTP786557 LDI786547:LDL786557 LNE786547:LNH786557 LXA786547:LXD786557 MGW786547:MGZ786557 MQS786547:MQV786557 NAO786547:NAR786557 NKK786547:NKN786557 NUG786547:NUJ786557 OEC786547:OEF786557 ONY786547:OOB786557 OXU786547:OXX786557 PHQ786547:PHT786557 PRM786547:PRP786557 QBI786547:QBL786557 QLE786547:QLH786557 QVA786547:QVD786557 REW786547:REZ786557 ROS786547:ROV786557 RYO786547:RYR786557 SIK786547:SIN786557 SSG786547:SSJ786557 TCC786547:TCF786557 TLY786547:TMB786557 TVU786547:TVX786557 UFQ786547:UFT786557 UPM786547:UPP786557 UZI786547:UZL786557 VJE786547:VJH786557 VTA786547:VTD786557 WCW786547:WCZ786557 WMS786547:WMV786557 WWO786547:WWR786557 AG852083:AJ852093 KC852083:KF852093 TY852083:UB852093 ADU852083:ADX852093 ANQ852083:ANT852093 AXM852083:AXP852093 BHI852083:BHL852093 BRE852083:BRH852093 CBA852083:CBD852093 CKW852083:CKZ852093 CUS852083:CUV852093 DEO852083:DER852093 DOK852083:DON852093 DYG852083:DYJ852093 EIC852083:EIF852093 ERY852083:ESB852093 FBU852083:FBX852093 FLQ852083:FLT852093 FVM852083:FVP852093 GFI852083:GFL852093 GPE852083:GPH852093 GZA852083:GZD852093 HIW852083:HIZ852093 HSS852083:HSV852093 ICO852083:ICR852093 IMK852083:IMN852093 IWG852083:IWJ852093 JGC852083:JGF852093 JPY852083:JQB852093 JZU852083:JZX852093 KJQ852083:KJT852093 KTM852083:KTP852093 LDI852083:LDL852093 LNE852083:LNH852093 LXA852083:LXD852093 MGW852083:MGZ852093 MQS852083:MQV852093 NAO852083:NAR852093 NKK852083:NKN852093 NUG852083:NUJ852093 OEC852083:OEF852093 ONY852083:OOB852093 OXU852083:OXX852093 PHQ852083:PHT852093 PRM852083:PRP852093 QBI852083:QBL852093 QLE852083:QLH852093 QVA852083:QVD852093 REW852083:REZ852093 ROS852083:ROV852093 RYO852083:RYR852093 SIK852083:SIN852093 SSG852083:SSJ852093 TCC852083:TCF852093 TLY852083:TMB852093 TVU852083:TVX852093 UFQ852083:UFT852093 UPM852083:UPP852093 UZI852083:UZL852093 VJE852083:VJH852093 VTA852083:VTD852093 WCW852083:WCZ852093 WMS852083:WMV852093 WWO852083:WWR852093 AG917619:AJ917629 KC917619:KF917629 TY917619:UB917629 ADU917619:ADX917629 ANQ917619:ANT917629 AXM917619:AXP917629 BHI917619:BHL917629 BRE917619:BRH917629 CBA917619:CBD917629 CKW917619:CKZ917629 CUS917619:CUV917629 DEO917619:DER917629 DOK917619:DON917629 DYG917619:DYJ917629 EIC917619:EIF917629 ERY917619:ESB917629 FBU917619:FBX917629 FLQ917619:FLT917629 FVM917619:FVP917629 GFI917619:GFL917629 GPE917619:GPH917629 GZA917619:GZD917629 HIW917619:HIZ917629 HSS917619:HSV917629 ICO917619:ICR917629 IMK917619:IMN917629 IWG917619:IWJ917629 JGC917619:JGF917629 JPY917619:JQB917629 JZU917619:JZX917629 KJQ917619:KJT917629 KTM917619:KTP917629 LDI917619:LDL917629 LNE917619:LNH917629 LXA917619:LXD917629 MGW917619:MGZ917629 MQS917619:MQV917629 NAO917619:NAR917629 NKK917619:NKN917629 NUG917619:NUJ917629 OEC917619:OEF917629 ONY917619:OOB917629 OXU917619:OXX917629 PHQ917619:PHT917629 PRM917619:PRP917629 QBI917619:QBL917629 QLE917619:QLH917629 QVA917619:QVD917629 REW917619:REZ917629 ROS917619:ROV917629 RYO917619:RYR917629 SIK917619:SIN917629 SSG917619:SSJ917629 TCC917619:TCF917629 TLY917619:TMB917629 TVU917619:TVX917629 UFQ917619:UFT917629 UPM917619:UPP917629 UZI917619:UZL917629 VJE917619:VJH917629 VTA917619:VTD917629 WCW917619:WCZ917629 WMS917619:WMV917629 WWO917619:WWR917629 AG983155:AJ983165 KC983155:KF983165 TY983155:UB983165 ADU983155:ADX983165 ANQ983155:ANT983165 AXM983155:AXP983165 BHI983155:BHL983165 BRE983155:BRH983165 CBA983155:CBD983165 CKW983155:CKZ983165 CUS983155:CUV983165 DEO983155:DER983165 DOK983155:DON983165 DYG983155:DYJ983165 EIC983155:EIF983165 ERY983155:ESB983165 FBU983155:FBX983165 FLQ983155:FLT983165 FVM983155:FVP983165 GFI983155:GFL983165 GPE983155:GPH983165 GZA983155:GZD983165 HIW983155:HIZ983165 HSS983155:HSV983165 ICO983155:ICR983165 IMK983155:IMN983165 IWG983155:IWJ983165 JGC983155:JGF983165 JPY983155:JQB983165 JZU983155:JZX983165 KJQ983155:KJT983165 KTM983155:KTP983165 LDI983155:LDL983165 LNE983155:LNH983165 LXA983155:LXD983165 MGW983155:MGZ983165 MQS983155:MQV983165 NAO983155:NAR983165 NKK983155:NKN983165 NUG983155:NUJ983165 OEC983155:OEF983165 ONY983155:OOB983165 OXU983155:OXX983165 PHQ983155:PHT983165 PRM983155:PRP983165 QBI983155:QBL983165 QLE983155:QLH983165 QVA983155:QVD983165 REW983155:REZ983165 ROS983155:ROV983165 RYO983155:RYR983165 SIK983155:SIN983165 SSG983155:SSJ983165 TCC983155:TCF983165 TLY983155:TMB983165 TVU983155:TVX983165 UFQ983155:UFT983165 UPM983155:UPP983165 UZI983155:UZL983165 VJE983155:VJH983165 VTA983155:VTD983165 WCW983155:WCZ983165 WMS983155:WMV983165 WWO983155:WWR983165 B127:B134 IX127:IX134 ST127:ST134 ACP127:ACP134 AML127:AML134 AWH127:AWH134 BGD127:BGD134 BPZ127:BPZ134 BZV127:BZV134 CJR127:CJR134 CTN127:CTN134 DDJ127:DDJ134 DNF127:DNF134 DXB127:DXB134 EGX127:EGX134 EQT127:EQT134 FAP127:FAP134 FKL127:FKL134 FUH127:FUH134 GED127:GED134 GNZ127:GNZ134 GXV127:GXV134 HHR127:HHR134 HRN127:HRN134 IBJ127:IBJ134 ILF127:ILF134 IVB127:IVB134 JEX127:JEX134 JOT127:JOT134 JYP127:JYP134 KIL127:KIL134 KSH127:KSH134 LCD127:LCD134 LLZ127:LLZ134 LVV127:LVV134 MFR127:MFR134 MPN127:MPN134 MZJ127:MZJ134 NJF127:NJF134 NTB127:NTB134 OCX127:OCX134 OMT127:OMT134 OWP127:OWP134 PGL127:PGL134 PQH127:PQH134 QAD127:QAD134 QJZ127:QJZ134 QTV127:QTV134 RDR127:RDR134 RNN127:RNN134 RXJ127:RXJ134 SHF127:SHF134 SRB127:SRB134 TAX127:TAX134 TKT127:TKT134 TUP127:TUP134 UEL127:UEL134 UOH127:UOH134 UYD127:UYD134 VHZ127:VHZ134 VRV127:VRV134 WBR127:WBR134 WLN127:WLN134 WVJ127:WVJ134 B65663:B65670 IX65663:IX65670 ST65663:ST65670 ACP65663:ACP65670 AML65663:AML65670 AWH65663:AWH65670 BGD65663:BGD65670 BPZ65663:BPZ65670 BZV65663:BZV65670 CJR65663:CJR65670 CTN65663:CTN65670 DDJ65663:DDJ65670 DNF65663:DNF65670 DXB65663:DXB65670 EGX65663:EGX65670 EQT65663:EQT65670 FAP65663:FAP65670 FKL65663:FKL65670 FUH65663:FUH65670 GED65663:GED65670 GNZ65663:GNZ65670 GXV65663:GXV65670 HHR65663:HHR65670 HRN65663:HRN65670 IBJ65663:IBJ65670 ILF65663:ILF65670 IVB65663:IVB65670 JEX65663:JEX65670 JOT65663:JOT65670 JYP65663:JYP65670 KIL65663:KIL65670 KSH65663:KSH65670 LCD65663:LCD65670 LLZ65663:LLZ65670 LVV65663:LVV65670 MFR65663:MFR65670 MPN65663:MPN65670 MZJ65663:MZJ65670 NJF65663:NJF65670 NTB65663:NTB65670 OCX65663:OCX65670 OMT65663:OMT65670 OWP65663:OWP65670 PGL65663:PGL65670 PQH65663:PQH65670 QAD65663:QAD65670 QJZ65663:QJZ65670 QTV65663:QTV65670 RDR65663:RDR65670 RNN65663:RNN65670 RXJ65663:RXJ65670 SHF65663:SHF65670 SRB65663:SRB65670 TAX65663:TAX65670 TKT65663:TKT65670 TUP65663:TUP65670 UEL65663:UEL65670 UOH65663:UOH65670 UYD65663:UYD65670 VHZ65663:VHZ65670 VRV65663:VRV65670 WBR65663:WBR65670 WLN65663:WLN65670 WVJ65663:WVJ65670 B131199:B131206 IX131199:IX131206 ST131199:ST131206 ACP131199:ACP131206 AML131199:AML131206 AWH131199:AWH131206 BGD131199:BGD131206 BPZ131199:BPZ131206 BZV131199:BZV131206 CJR131199:CJR131206 CTN131199:CTN131206 DDJ131199:DDJ131206 DNF131199:DNF131206 DXB131199:DXB131206 EGX131199:EGX131206 EQT131199:EQT131206 FAP131199:FAP131206 FKL131199:FKL131206 FUH131199:FUH131206 GED131199:GED131206 GNZ131199:GNZ131206 GXV131199:GXV131206 HHR131199:HHR131206 HRN131199:HRN131206 IBJ131199:IBJ131206 ILF131199:ILF131206 IVB131199:IVB131206 JEX131199:JEX131206 JOT131199:JOT131206 JYP131199:JYP131206 KIL131199:KIL131206 KSH131199:KSH131206 LCD131199:LCD131206 LLZ131199:LLZ131206 LVV131199:LVV131206 MFR131199:MFR131206 MPN131199:MPN131206 MZJ131199:MZJ131206 NJF131199:NJF131206 NTB131199:NTB131206 OCX131199:OCX131206 OMT131199:OMT131206 OWP131199:OWP131206 PGL131199:PGL131206 PQH131199:PQH131206 QAD131199:QAD131206 QJZ131199:QJZ131206 QTV131199:QTV131206 RDR131199:RDR131206 RNN131199:RNN131206 RXJ131199:RXJ131206 SHF131199:SHF131206 SRB131199:SRB131206 TAX131199:TAX131206 TKT131199:TKT131206 TUP131199:TUP131206 UEL131199:UEL131206 UOH131199:UOH131206 UYD131199:UYD131206 VHZ131199:VHZ131206 VRV131199:VRV131206 WBR131199:WBR131206 WLN131199:WLN131206 WVJ131199:WVJ131206 B196735:B196742 IX196735:IX196742 ST196735:ST196742 ACP196735:ACP196742 AML196735:AML196742 AWH196735:AWH196742 BGD196735:BGD196742 BPZ196735:BPZ196742 BZV196735:BZV196742 CJR196735:CJR196742 CTN196735:CTN196742 DDJ196735:DDJ196742 DNF196735:DNF196742 DXB196735:DXB196742 EGX196735:EGX196742 EQT196735:EQT196742 FAP196735:FAP196742 FKL196735:FKL196742 FUH196735:FUH196742 GED196735:GED196742 GNZ196735:GNZ196742 GXV196735:GXV196742 HHR196735:HHR196742 HRN196735:HRN196742 IBJ196735:IBJ196742 ILF196735:ILF196742 IVB196735:IVB196742 JEX196735:JEX196742 JOT196735:JOT196742 JYP196735:JYP196742 KIL196735:KIL196742 KSH196735:KSH196742 LCD196735:LCD196742 LLZ196735:LLZ196742 LVV196735:LVV196742 MFR196735:MFR196742 MPN196735:MPN196742 MZJ196735:MZJ196742 NJF196735:NJF196742 NTB196735:NTB196742 OCX196735:OCX196742 OMT196735:OMT196742 OWP196735:OWP196742 PGL196735:PGL196742 PQH196735:PQH196742 QAD196735:QAD196742 QJZ196735:QJZ196742 QTV196735:QTV196742 RDR196735:RDR196742 RNN196735:RNN196742 RXJ196735:RXJ196742 SHF196735:SHF196742 SRB196735:SRB196742 TAX196735:TAX196742 TKT196735:TKT196742 TUP196735:TUP196742 UEL196735:UEL196742 UOH196735:UOH196742 UYD196735:UYD196742 VHZ196735:VHZ196742 VRV196735:VRV196742 WBR196735:WBR196742 WLN196735:WLN196742 WVJ196735:WVJ196742 B262271:B262278 IX262271:IX262278 ST262271:ST262278 ACP262271:ACP262278 AML262271:AML262278 AWH262271:AWH262278 BGD262271:BGD262278 BPZ262271:BPZ262278 BZV262271:BZV262278 CJR262271:CJR262278 CTN262271:CTN262278 DDJ262271:DDJ262278 DNF262271:DNF262278 DXB262271:DXB262278 EGX262271:EGX262278 EQT262271:EQT262278 FAP262271:FAP262278 FKL262271:FKL262278 FUH262271:FUH262278 GED262271:GED262278 GNZ262271:GNZ262278 GXV262271:GXV262278 HHR262271:HHR262278 HRN262271:HRN262278 IBJ262271:IBJ262278 ILF262271:ILF262278 IVB262271:IVB262278 JEX262271:JEX262278 JOT262271:JOT262278 JYP262271:JYP262278 KIL262271:KIL262278 KSH262271:KSH262278 LCD262271:LCD262278 LLZ262271:LLZ262278 LVV262271:LVV262278 MFR262271:MFR262278 MPN262271:MPN262278 MZJ262271:MZJ262278 NJF262271:NJF262278 NTB262271:NTB262278 OCX262271:OCX262278 OMT262271:OMT262278 OWP262271:OWP262278 PGL262271:PGL262278 PQH262271:PQH262278 QAD262271:QAD262278 QJZ262271:QJZ262278 QTV262271:QTV262278 RDR262271:RDR262278 RNN262271:RNN262278 RXJ262271:RXJ262278 SHF262271:SHF262278 SRB262271:SRB262278 TAX262271:TAX262278 TKT262271:TKT262278 TUP262271:TUP262278 UEL262271:UEL262278 UOH262271:UOH262278 UYD262271:UYD262278 VHZ262271:VHZ262278 VRV262271:VRV262278 WBR262271:WBR262278 WLN262271:WLN262278 WVJ262271:WVJ262278 B327807:B327814 IX327807:IX327814 ST327807:ST327814 ACP327807:ACP327814 AML327807:AML327814 AWH327807:AWH327814 BGD327807:BGD327814 BPZ327807:BPZ327814 BZV327807:BZV327814 CJR327807:CJR327814 CTN327807:CTN327814 DDJ327807:DDJ327814 DNF327807:DNF327814 DXB327807:DXB327814 EGX327807:EGX327814 EQT327807:EQT327814 FAP327807:FAP327814 FKL327807:FKL327814 FUH327807:FUH327814 GED327807:GED327814 GNZ327807:GNZ327814 GXV327807:GXV327814 HHR327807:HHR327814 HRN327807:HRN327814 IBJ327807:IBJ327814 ILF327807:ILF327814 IVB327807:IVB327814 JEX327807:JEX327814 JOT327807:JOT327814 JYP327807:JYP327814 KIL327807:KIL327814 KSH327807:KSH327814 LCD327807:LCD327814 LLZ327807:LLZ327814 LVV327807:LVV327814 MFR327807:MFR327814 MPN327807:MPN327814 MZJ327807:MZJ327814 NJF327807:NJF327814 NTB327807:NTB327814 OCX327807:OCX327814 OMT327807:OMT327814 OWP327807:OWP327814 PGL327807:PGL327814 PQH327807:PQH327814 QAD327807:QAD327814 QJZ327807:QJZ327814 QTV327807:QTV327814 RDR327807:RDR327814 RNN327807:RNN327814 RXJ327807:RXJ327814 SHF327807:SHF327814 SRB327807:SRB327814 TAX327807:TAX327814 TKT327807:TKT327814 TUP327807:TUP327814 UEL327807:UEL327814 UOH327807:UOH327814 UYD327807:UYD327814 VHZ327807:VHZ327814 VRV327807:VRV327814 WBR327807:WBR327814 WLN327807:WLN327814 WVJ327807:WVJ327814 B393343:B393350 IX393343:IX393350 ST393343:ST393350 ACP393343:ACP393350 AML393343:AML393350 AWH393343:AWH393350 BGD393343:BGD393350 BPZ393343:BPZ393350 BZV393343:BZV393350 CJR393343:CJR393350 CTN393343:CTN393350 DDJ393343:DDJ393350 DNF393343:DNF393350 DXB393343:DXB393350 EGX393343:EGX393350 EQT393343:EQT393350 FAP393343:FAP393350 FKL393343:FKL393350 FUH393343:FUH393350 GED393343:GED393350 GNZ393343:GNZ393350 GXV393343:GXV393350 HHR393343:HHR393350 HRN393343:HRN393350 IBJ393343:IBJ393350 ILF393343:ILF393350 IVB393343:IVB393350 JEX393343:JEX393350 JOT393343:JOT393350 JYP393343:JYP393350 KIL393343:KIL393350 KSH393343:KSH393350 LCD393343:LCD393350 LLZ393343:LLZ393350 LVV393343:LVV393350 MFR393343:MFR393350 MPN393343:MPN393350 MZJ393343:MZJ393350 NJF393343:NJF393350 NTB393343:NTB393350 OCX393343:OCX393350 OMT393343:OMT393350 OWP393343:OWP393350 PGL393343:PGL393350 PQH393343:PQH393350 QAD393343:QAD393350 QJZ393343:QJZ393350 QTV393343:QTV393350 RDR393343:RDR393350 RNN393343:RNN393350 RXJ393343:RXJ393350 SHF393343:SHF393350 SRB393343:SRB393350 TAX393343:TAX393350 TKT393343:TKT393350 TUP393343:TUP393350 UEL393343:UEL393350 UOH393343:UOH393350 UYD393343:UYD393350 VHZ393343:VHZ393350 VRV393343:VRV393350 WBR393343:WBR393350 WLN393343:WLN393350 WVJ393343:WVJ393350 B458879:B458886 IX458879:IX458886 ST458879:ST458886 ACP458879:ACP458886 AML458879:AML458886 AWH458879:AWH458886 BGD458879:BGD458886 BPZ458879:BPZ458886 BZV458879:BZV458886 CJR458879:CJR458886 CTN458879:CTN458886 DDJ458879:DDJ458886 DNF458879:DNF458886 DXB458879:DXB458886 EGX458879:EGX458886 EQT458879:EQT458886 FAP458879:FAP458886 FKL458879:FKL458886 FUH458879:FUH458886 GED458879:GED458886 GNZ458879:GNZ458886 GXV458879:GXV458886 HHR458879:HHR458886 HRN458879:HRN458886 IBJ458879:IBJ458886 ILF458879:ILF458886 IVB458879:IVB458886 JEX458879:JEX458886 JOT458879:JOT458886 JYP458879:JYP458886 KIL458879:KIL458886 KSH458879:KSH458886 LCD458879:LCD458886 LLZ458879:LLZ458886 LVV458879:LVV458886 MFR458879:MFR458886 MPN458879:MPN458886 MZJ458879:MZJ458886 NJF458879:NJF458886 NTB458879:NTB458886 OCX458879:OCX458886 OMT458879:OMT458886 OWP458879:OWP458886 PGL458879:PGL458886 PQH458879:PQH458886 QAD458879:QAD458886 QJZ458879:QJZ458886 QTV458879:QTV458886 RDR458879:RDR458886 RNN458879:RNN458886 RXJ458879:RXJ458886 SHF458879:SHF458886 SRB458879:SRB458886 TAX458879:TAX458886 TKT458879:TKT458886 TUP458879:TUP458886 UEL458879:UEL458886 UOH458879:UOH458886 UYD458879:UYD458886 VHZ458879:VHZ458886 VRV458879:VRV458886 WBR458879:WBR458886 WLN458879:WLN458886 WVJ458879:WVJ458886 B524415:B524422 IX524415:IX524422 ST524415:ST524422 ACP524415:ACP524422 AML524415:AML524422 AWH524415:AWH524422 BGD524415:BGD524422 BPZ524415:BPZ524422 BZV524415:BZV524422 CJR524415:CJR524422 CTN524415:CTN524422 DDJ524415:DDJ524422 DNF524415:DNF524422 DXB524415:DXB524422 EGX524415:EGX524422 EQT524415:EQT524422 FAP524415:FAP524422 FKL524415:FKL524422 FUH524415:FUH524422 GED524415:GED524422 GNZ524415:GNZ524422 GXV524415:GXV524422 HHR524415:HHR524422 HRN524415:HRN524422 IBJ524415:IBJ524422 ILF524415:ILF524422 IVB524415:IVB524422 JEX524415:JEX524422 JOT524415:JOT524422 JYP524415:JYP524422 KIL524415:KIL524422 KSH524415:KSH524422 LCD524415:LCD524422 LLZ524415:LLZ524422 LVV524415:LVV524422 MFR524415:MFR524422 MPN524415:MPN524422 MZJ524415:MZJ524422 NJF524415:NJF524422 NTB524415:NTB524422 OCX524415:OCX524422 OMT524415:OMT524422 OWP524415:OWP524422 PGL524415:PGL524422 PQH524415:PQH524422 QAD524415:QAD524422 QJZ524415:QJZ524422 QTV524415:QTV524422 RDR524415:RDR524422 RNN524415:RNN524422 RXJ524415:RXJ524422 SHF524415:SHF524422 SRB524415:SRB524422 TAX524415:TAX524422 TKT524415:TKT524422 TUP524415:TUP524422 UEL524415:UEL524422 UOH524415:UOH524422 UYD524415:UYD524422 VHZ524415:VHZ524422 VRV524415:VRV524422 WBR524415:WBR524422 WLN524415:WLN524422 WVJ524415:WVJ524422 B589951:B589958 IX589951:IX589958 ST589951:ST589958 ACP589951:ACP589958 AML589951:AML589958 AWH589951:AWH589958 BGD589951:BGD589958 BPZ589951:BPZ589958 BZV589951:BZV589958 CJR589951:CJR589958 CTN589951:CTN589958 DDJ589951:DDJ589958 DNF589951:DNF589958 DXB589951:DXB589958 EGX589951:EGX589958 EQT589951:EQT589958 FAP589951:FAP589958 FKL589951:FKL589958 FUH589951:FUH589958 GED589951:GED589958 GNZ589951:GNZ589958 GXV589951:GXV589958 HHR589951:HHR589958 HRN589951:HRN589958 IBJ589951:IBJ589958 ILF589951:ILF589958 IVB589951:IVB589958 JEX589951:JEX589958 JOT589951:JOT589958 JYP589951:JYP589958 KIL589951:KIL589958 KSH589951:KSH589958 LCD589951:LCD589958 LLZ589951:LLZ589958 LVV589951:LVV589958 MFR589951:MFR589958 MPN589951:MPN589958 MZJ589951:MZJ589958 NJF589951:NJF589958 NTB589951:NTB589958 OCX589951:OCX589958 OMT589951:OMT589958 OWP589951:OWP589958 PGL589951:PGL589958 PQH589951:PQH589958 QAD589951:QAD589958 QJZ589951:QJZ589958 QTV589951:QTV589958 RDR589951:RDR589958 RNN589951:RNN589958 RXJ589951:RXJ589958 SHF589951:SHF589958 SRB589951:SRB589958 TAX589951:TAX589958 TKT589951:TKT589958 TUP589951:TUP589958 UEL589951:UEL589958 UOH589951:UOH589958 UYD589951:UYD589958 VHZ589951:VHZ589958 VRV589951:VRV589958 WBR589951:WBR589958 WLN589951:WLN589958 WVJ589951:WVJ589958 B655487:B655494 IX655487:IX655494 ST655487:ST655494 ACP655487:ACP655494 AML655487:AML655494 AWH655487:AWH655494 BGD655487:BGD655494 BPZ655487:BPZ655494 BZV655487:BZV655494 CJR655487:CJR655494 CTN655487:CTN655494 DDJ655487:DDJ655494 DNF655487:DNF655494 DXB655487:DXB655494 EGX655487:EGX655494 EQT655487:EQT655494 FAP655487:FAP655494 FKL655487:FKL655494 FUH655487:FUH655494 GED655487:GED655494 GNZ655487:GNZ655494 GXV655487:GXV655494 HHR655487:HHR655494 HRN655487:HRN655494 IBJ655487:IBJ655494 ILF655487:ILF655494 IVB655487:IVB655494 JEX655487:JEX655494 JOT655487:JOT655494 JYP655487:JYP655494 KIL655487:KIL655494 KSH655487:KSH655494 LCD655487:LCD655494 LLZ655487:LLZ655494 LVV655487:LVV655494 MFR655487:MFR655494 MPN655487:MPN655494 MZJ655487:MZJ655494 NJF655487:NJF655494 NTB655487:NTB655494 OCX655487:OCX655494 OMT655487:OMT655494 OWP655487:OWP655494 PGL655487:PGL655494 PQH655487:PQH655494 QAD655487:QAD655494 QJZ655487:QJZ655494 QTV655487:QTV655494 RDR655487:RDR655494 RNN655487:RNN655494 RXJ655487:RXJ655494 SHF655487:SHF655494 SRB655487:SRB655494 TAX655487:TAX655494 TKT655487:TKT655494 TUP655487:TUP655494 UEL655487:UEL655494 UOH655487:UOH655494 UYD655487:UYD655494 VHZ655487:VHZ655494 VRV655487:VRV655494 WBR655487:WBR655494 WLN655487:WLN655494 WVJ655487:WVJ655494 B721023:B721030 IX721023:IX721030 ST721023:ST721030 ACP721023:ACP721030 AML721023:AML721030 AWH721023:AWH721030 BGD721023:BGD721030 BPZ721023:BPZ721030 BZV721023:BZV721030 CJR721023:CJR721030 CTN721023:CTN721030 DDJ721023:DDJ721030 DNF721023:DNF721030 DXB721023:DXB721030 EGX721023:EGX721030 EQT721023:EQT721030 FAP721023:FAP721030 FKL721023:FKL721030 FUH721023:FUH721030 GED721023:GED721030 GNZ721023:GNZ721030 GXV721023:GXV721030 HHR721023:HHR721030 HRN721023:HRN721030 IBJ721023:IBJ721030 ILF721023:ILF721030 IVB721023:IVB721030 JEX721023:JEX721030 JOT721023:JOT721030 JYP721023:JYP721030 KIL721023:KIL721030 KSH721023:KSH721030 LCD721023:LCD721030 LLZ721023:LLZ721030 LVV721023:LVV721030 MFR721023:MFR721030 MPN721023:MPN721030 MZJ721023:MZJ721030 NJF721023:NJF721030 NTB721023:NTB721030 OCX721023:OCX721030 OMT721023:OMT721030 OWP721023:OWP721030 PGL721023:PGL721030 PQH721023:PQH721030 QAD721023:QAD721030 QJZ721023:QJZ721030 QTV721023:QTV721030 RDR721023:RDR721030 RNN721023:RNN721030 RXJ721023:RXJ721030 SHF721023:SHF721030 SRB721023:SRB721030 TAX721023:TAX721030 TKT721023:TKT721030 TUP721023:TUP721030 UEL721023:UEL721030 UOH721023:UOH721030 UYD721023:UYD721030 VHZ721023:VHZ721030 VRV721023:VRV721030 WBR721023:WBR721030 WLN721023:WLN721030 WVJ721023:WVJ721030 B786559:B786566 IX786559:IX786566 ST786559:ST786566 ACP786559:ACP786566 AML786559:AML786566 AWH786559:AWH786566 BGD786559:BGD786566 BPZ786559:BPZ786566 BZV786559:BZV786566 CJR786559:CJR786566 CTN786559:CTN786566 DDJ786559:DDJ786566 DNF786559:DNF786566 DXB786559:DXB786566 EGX786559:EGX786566 EQT786559:EQT786566 FAP786559:FAP786566 FKL786559:FKL786566 FUH786559:FUH786566 GED786559:GED786566 GNZ786559:GNZ786566 GXV786559:GXV786566 HHR786559:HHR786566 HRN786559:HRN786566 IBJ786559:IBJ786566 ILF786559:ILF786566 IVB786559:IVB786566 JEX786559:JEX786566 JOT786559:JOT786566 JYP786559:JYP786566 KIL786559:KIL786566 KSH786559:KSH786566 LCD786559:LCD786566 LLZ786559:LLZ786566 LVV786559:LVV786566 MFR786559:MFR786566 MPN786559:MPN786566 MZJ786559:MZJ786566 NJF786559:NJF786566 NTB786559:NTB786566 OCX786559:OCX786566 OMT786559:OMT786566 OWP786559:OWP786566 PGL786559:PGL786566 PQH786559:PQH786566 QAD786559:QAD786566 QJZ786559:QJZ786566 QTV786559:QTV786566 RDR786559:RDR786566 RNN786559:RNN786566 RXJ786559:RXJ786566 SHF786559:SHF786566 SRB786559:SRB786566 TAX786559:TAX786566 TKT786559:TKT786566 TUP786559:TUP786566 UEL786559:UEL786566 UOH786559:UOH786566 UYD786559:UYD786566 VHZ786559:VHZ786566 VRV786559:VRV786566 WBR786559:WBR786566 WLN786559:WLN786566 WVJ786559:WVJ786566 B852095:B852102 IX852095:IX852102 ST852095:ST852102 ACP852095:ACP852102 AML852095:AML852102 AWH852095:AWH852102 BGD852095:BGD852102 BPZ852095:BPZ852102 BZV852095:BZV852102 CJR852095:CJR852102 CTN852095:CTN852102 DDJ852095:DDJ852102 DNF852095:DNF852102 DXB852095:DXB852102 EGX852095:EGX852102 EQT852095:EQT852102 FAP852095:FAP852102 FKL852095:FKL852102 FUH852095:FUH852102 GED852095:GED852102 GNZ852095:GNZ852102 GXV852095:GXV852102 HHR852095:HHR852102 HRN852095:HRN852102 IBJ852095:IBJ852102 ILF852095:ILF852102 IVB852095:IVB852102 JEX852095:JEX852102 JOT852095:JOT852102 JYP852095:JYP852102 KIL852095:KIL852102 KSH852095:KSH852102 LCD852095:LCD852102 LLZ852095:LLZ852102 LVV852095:LVV852102 MFR852095:MFR852102 MPN852095:MPN852102 MZJ852095:MZJ852102 NJF852095:NJF852102 NTB852095:NTB852102 OCX852095:OCX852102 OMT852095:OMT852102 OWP852095:OWP852102 PGL852095:PGL852102 PQH852095:PQH852102 QAD852095:QAD852102 QJZ852095:QJZ852102 QTV852095:QTV852102 RDR852095:RDR852102 RNN852095:RNN852102 RXJ852095:RXJ852102 SHF852095:SHF852102 SRB852095:SRB852102 TAX852095:TAX852102 TKT852095:TKT852102 TUP852095:TUP852102 UEL852095:UEL852102 UOH852095:UOH852102 UYD852095:UYD852102 VHZ852095:VHZ852102 VRV852095:VRV852102 WBR852095:WBR852102 WLN852095:WLN852102 WVJ852095:WVJ852102 B917631:B917638 IX917631:IX917638 ST917631:ST917638 ACP917631:ACP917638 AML917631:AML917638 AWH917631:AWH917638 BGD917631:BGD917638 BPZ917631:BPZ917638 BZV917631:BZV917638 CJR917631:CJR917638 CTN917631:CTN917638 DDJ917631:DDJ917638 DNF917631:DNF917638 DXB917631:DXB917638 EGX917631:EGX917638 EQT917631:EQT917638 FAP917631:FAP917638 FKL917631:FKL917638 FUH917631:FUH917638 GED917631:GED917638 GNZ917631:GNZ917638 GXV917631:GXV917638 HHR917631:HHR917638 HRN917631:HRN917638 IBJ917631:IBJ917638 ILF917631:ILF917638 IVB917631:IVB917638 JEX917631:JEX917638 JOT917631:JOT917638 JYP917631:JYP917638 KIL917631:KIL917638 KSH917631:KSH917638 LCD917631:LCD917638 LLZ917631:LLZ917638 LVV917631:LVV917638 MFR917631:MFR917638 MPN917631:MPN917638 MZJ917631:MZJ917638 NJF917631:NJF917638 NTB917631:NTB917638 OCX917631:OCX917638 OMT917631:OMT917638 OWP917631:OWP917638 PGL917631:PGL917638 PQH917631:PQH917638 QAD917631:QAD917638 QJZ917631:QJZ917638 QTV917631:QTV917638 RDR917631:RDR917638 RNN917631:RNN917638 RXJ917631:RXJ917638 SHF917631:SHF917638 SRB917631:SRB917638 TAX917631:TAX917638 TKT917631:TKT917638 TUP917631:TUP917638 UEL917631:UEL917638 UOH917631:UOH917638 UYD917631:UYD917638 VHZ917631:VHZ917638 VRV917631:VRV917638 WBR917631:WBR917638 WLN917631:WLN917638 WVJ917631:WVJ917638 B983167:B983174 IX983167:IX983174 ST983167:ST983174 ACP983167:ACP983174 AML983167:AML983174 AWH983167:AWH983174 BGD983167:BGD983174 BPZ983167:BPZ983174 BZV983167:BZV983174 CJR983167:CJR983174 CTN983167:CTN983174 DDJ983167:DDJ983174 DNF983167:DNF983174 DXB983167:DXB983174 EGX983167:EGX983174 EQT983167:EQT983174 FAP983167:FAP983174 FKL983167:FKL983174 FUH983167:FUH983174 GED983167:GED983174 GNZ983167:GNZ983174 GXV983167:GXV983174 HHR983167:HHR983174 HRN983167:HRN983174 IBJ983167:IBJ983174 ILF983167:ILF983174 IVB983167:IVB983174 JEX983167:JEX983174 JOT983167:JOT983174 JYP983167:JYP983174 KIL983167:KIL983174 KSH983167:KSH983174 LCD983167:LCD983174 LLZ983167:LLZ983174 LVV983167:LVV983174 MFR983167:MFR983174 MPN983167:MPN983174 MZJ983167:MZJ983174 NJF983167:NJF983174 NTB983167:NTB983174 OCX983167:OCX983174 OMT983167:OMT983174 OWP983167:OWP983174 PGL983167:PGL983174 PQH983167:PQH983174 QAD983167:QAD983174 QJZ983167:QJZ983174 QTV983167:QTV983174 RDR983167:RDR983174 RNN983167:RNN983174 RXJ983167:RXJ983174 SHF983167:SHF983174 SRB983167:SRB983174 TAX983167:TAX983174 TKT983167:TKT983174 TUP983167:TUP983174 UEL983167:UEL983174 UOH983167:UOH983174 UYD983167:UYD983174 VHZ983167:VHZ983174 VRV983167:VRV983174 WBR983167:WBR983174 WLN983167:WLN983174 WVJ983167:WVJ983174 B136:B145 IX136:IX145 ST136:ST145 ACP136:ACP145 AML136:AML145 AWH136:AWH145 BGD136:BGD145 BPZ136:BPZ145 BZV136:BZV145 CJR136:CJR145 CTN136:CTN145 DDJ136:DDJ145 DNF136:DNF145 DXB136:DXB145 EGX136:EGX145 EQT136:EQT145 FAP136:FAP145 FKL136:FKL145 FUH136:FUH145 GED136:GED145 GNZ136:GNZ145 GXV136:GXV145 HHR136:HHR145 HRN136:HRN145 IBJ136:IBJ145 ILF136:ILF145 IVB136:IVB145 JEX136:JEX145 JOT136:JOT145 JYP136:JYP145 KIL136:KIL145 KSH136:KSH145 LCD136:LCD145 LLZ136:LLZ145 LVV136:LVV145 MFR136:MFR145 MPN136:MPN145 MZJ136:MZJ145 NJF136:NJF145 NTB136:NTB145 OCX136:OCX145 OMT136:OMT145 OWP136:OWP145 PGL136:PGL145 PQH136:PQH145 QAD136:QAD145 QJZ136:QJZ145 QTV136:QTV145 RDR136:RDR145 RNN136:RNN145 RXJ136:RXJ145 SHF136:SHF145 SRB136:SRB145 TAX136:TAX145 TKT136:TKT145 TUP136:TUP145 UEL136:UEL145 UOH136:UOH145 UYD136:UYD145 VHZ136:VHZ145 VRV136:VRV145 WBR136:WBR145 WLN136:WLN145 WVJ136:WVJ145 B65672:B65681 IX65672:IX65681 ST65672:ST65681 ACP65672:ACP65681 AML65672:AML65681 AWH65672:AWH65681 BGD65672:BGD65681 BPZ65672:BPZ65681 BZV65672:BZV65681 CJR65672:CJR65681 CTN65672:CTN65681 DDJ65672:DDJ65681 DNF65672:DNF65681 DXB65672:DXB65681 EGX65672:EGX65681 EQT65672:EQT65681 FAP65672:FAP65681 FKL65672:FKL65681 FUH65672:FUH65681 GED65672:GED65681 GNZ65672:GNZ65681 GXV65672:GXV65681 HHR65672:HHR65681 HRN65672:HRN65681 IBJ65672:IBJ65681 ILF65672:ILF65681 IVB65672:IVB65681 JEX65672:JEX65681 JOT65672:JOT65681 JYP65672:JYP65681 KIL65672:KIL65681 KSH65672:KSH65681 LCD65672:LCD65681 LLZ65672:LLZ65681 LVV65672:LVV65681 MFR65672:MFR65681 MPN65672:MPN65681 MZJ65672:MZJ65681 NJF65672:NJF65681 NTB65672:NTB65681 OCX65672:OCX65681 OMT65672:OMT65681 OWP65672:OWP65681 PGL65672:PGL65681 PQH65672:PQH65681 QAD65672:QAD65681 QJZ65672:QJZ65681 QTV65672:QTV65681 RDR65672:RDR65681 RNN65672:RNN65681 RXJ65672:RXJ65681 SHF65672:SHF65681 SRB65672:SRB65681 TAX65672:TAX65681 TKT65672:TKT65681 TUP65672:TUP65681 UEL65672:UEL65681 UOH65672:UOH65681 UYD65672:UYD65681 VHZ65672:VHZ65681 VRV65672:VRV65681 WBR65672:WBR65681 WLN65672:WLN65681 WVJ65672:WVJ65681 B131208:B131217 IX131208:IX131217 ST131208:ST131217 ACP131208:ACP131217 AML131208:AML131217 AWH131208:AWH131217 BGD131208:BGD131217 BPZ131208:BPZ131217 BZV131208:BZV131217 CJR131208:CJR131217 CTN131208:CTN131217 DDJ131208:DDJ131217 DNF131208:DNF131217 DXB131208:DXB131217 EGX131208:EGX131217 EQT131208:EQT131217 FAP131208:FAP131217 FKL131208:FKL131217 FUH131208:FUH131217 GED131208:GED131217 GNZ131208:GNZ131217 GXV131208:GXV131217 HHR131208:HHR131217 HRN131208:HRN131217 IBJ131208:IBJ131217 ILF131208:ILF131217 IVB131208:IVB131217 JEX131208:JEX131217 JOT131208:JOT131217 JYP131208:JYP131217 KIL131208:KIL131217 KSH131208:KSH131217 LCD131208:LCD131217 LLZ131208:LLZ131217 LVV131208:LVV131217 MFR131208:MFR131217 MPN131208:MPN131217 MZJ131208:MZJ131217 NJF131208:NJF131217 NTB131208:NTB131217 OCX131208:OCX131217 OMT131208:OMT131217 OWP131208:OWP131217 PGL131208:PGL131217 PQH131208:PQH131217 QAD131208:QAD131217 QJZ131208:QJZ131217 QTV131208:QTV131217 RDR131208:RDR131217 RNN131208:RNN131217 RXJ131208:RXJ131217 SHF131208:SHF131217 SRB131208:SRB131217 TAX131208:TAX131217 TKT131208:TKT131217 TUP131208:TUP131217 UEL131208:UEL131217 UOH131208:UOH131217 UYD131208:UYD131217 VHZ131208:VHZ131217 VRV131208:VRV131217 WBR131208:WBR131217 WLN131208:WLN131217 WVJ131208:WVJ131217 B196744:B196753 IX196744:IX196753 ST196744:ST196753 ACP196744:ACP196753 AML196744:AML196753 AWH196744:AWH196753 BGD196744:BGD196753 BPZ196744:BPZ196753 BZV196744:BZV196753 CJR196744:CJR196753 CTN196744:CTN196753 DDJ196744:DDJ196753 DNF196744:DNF196753 DXB196744:DXB196753 EGX196744:EGX196753 EQT196744:EQT196753 FAP196744:FAP196753 FKL196744:FKL196753 FUH196744:FUH196753 GED196744:GED196753 GNZ196744:GNZ196753 GXV196744:GXV196753 HHR196744:HHR196753 HRN196744:HRN196753 IBJ196744:IBJ196753 ILF196744:ILF196753 IVB196744:IVB196753 JEX196744:JEX196753 JOT196744:JOT196753 JYP196744:JYP196753 KIL196744:KIL196753 KSH196744:KSH196753 LCD196744:LCD196753 LLZ196744:LLZ196753 LVV196744:LVV196753 MFR196744:MFR196753 MPN196744:MPN196753 MZJ196744:MZJ196753 NJF196744:NJF196753 NTB196744:NTB196753 OCX196744:OCX196753 OMT196744:OMT196753 OWP196744:OWP196753 PGL196744:PGL196753 PQH196744:PQH196753 QAD196744:QAD196753 QJZ196744:QJZ196753 QTV196744:QTV196753 RDR196744:RDR196753 RNN196744:RNN196753 RXJ196744:RXJ196753 SHF196744:SHF196753 SRB196744:SRB196753 TAX196744:TAX196753 TKT196744:TKT196753 TUP196744:TUP196753 UEL196744:UEL196753 UOH196744:UOH196753 UYD196744:UYD196753 VHZ196744:VHZ196753 VRV196744:VRV196753 WBR196744:WBR196753 WLN196744:WLN196753 WVJ196744:WVJ196753 B262280:B262289 IX262280:IX262289 ST262280:ST262289 ACP262280:ACP262289 AML262280:AML262289 AWH262280:AWH262289 BGD262280:BGD262289 BPZ262280:BPZ262289 BZV262280:BZV262289 CJR262280:CJR262289 CTN262280:CTN262289 DDJ262280:DDJ262289 DNF262280:DNF262289 DXB262280:DXB262289 EGX262280:EGX262289 EQT262280:EQT262289 FAP262280:FAP262289 FKL262280:FKL262289 FUH262280:FUH262289 GED262280:GED262289 GNZ262280:GNZ262289 GXV262280:GXV262289 HHR262280:HHR262289 HRN262280:HRN262289 IBJ262280:IBJ262289 ILF262280:ILF262289 IVB262280:IVB262289 JEX262280:JEX262289 JOT262280:JOT262289 JYP262280:JYP262289 KIL262280:KIL262289 KSH262280:KSH262289 LCD262280:LCD262289 LLZ262280:LLZ262289 LVV262280:LVV262289 MFR262280:MFR262289 MPN262280:MPN262289 MZJ262280:MZJ262289 NJF262280:NJF262289 NTB262280:NTB262289 OCX262280:OCX262289 OMT262280:OMT262289 OWP262280:OWP262289 PGL262280:PGL262289 PQH262280:PQH262289 QAD262280:QAD262289 QJZ262280:QJZ262289 QTV262280:QTV262289 RDR262280:RDR262289 RNN262280:RNN262289 RXJ262280:RXJ262289 SHF262280:SHF262289 SRB262280:SRB262289 TAX262280:TAX262289 TKT262280:TKT262289 TUP262280:TUP262289 UEL262280:UEL262289 UOH262280:UOH262289 UYD262280:UYD262289 VHZ262280:VHZ262289 VRV262280:VRV262289 WBR262280:WBR262289 WLN262280:WLN262289 WVJ262280:WVJ262289 B327816:B327825 IX327816:IX327825 ST327816:ST327825 ACP327816:ACP327825 AML327816:AML327825 AWH327816:AWH327825 BGD327816:BGD327825 BPZ327816:BPZ327825 BZV327816:BZV327825 CJR327816:CJR327825 CTN327816:CTN327825 DDJ327816:DDJ327825 DNF327816:DNF327825 DXB327816:DXB327825 EGX327816:EGX327825 EQT327816:EQT327825 FAP327816:FAP327825 FKL327816:FKL327825 FUH327816:FUH327825 GED327816:GED327825 GNZ327816:GNZ327825 GXV327816:GXV327825 HHR327816:HHR327825 HRN327816:HRN327825 IBJ327816:IBJ327825 ILF327816:ILF327825 IVB327816:IVB327825 JEX327816:JEX327825 JOT327816:JOT327825 JYP327816:JYP327825 KIL327816:KIL327825 KSH327816:KSH327825 LCD327816:LCD327825 LLZ327816:LLZ327825 LVV327816:LVV327825 MFR327816:MFR327825 MPN327816:MPN327825 MZJ327816:MZJ327825 NJF327816:NJF327825 NTB327816:NTB327825 OCX327816:OCX327825 OMT327816:OMT327825 OWP327816:OWP327825 PGL327816:PGL327825 PQH327816:PQH327825 QAD327816:QAD327825 QJZ327816:QJZ327825 QTV327816:QTV327825 RDR327816:RDR327825 RNN327816:RNN327825 RXJ327816:RXJ327825 SHF327816:SHF327825 SRB327816:SRB327825 TAX327816:TAX327825 TKT327816:TKT327825 TUP327816:TUP327825 UEL327816:UEL327825 UOH327816:UOH327825 UYD327816:UYD327825 VHZ327816:VHZ327825 VRV327816:VRV327825 WBR327816:WBR327825 WLN327816:WLN327825 WVJ327816:WVJ327825 B393352:B393361 IX393352:IX393361 ST393352:ST393361 ACP393352:ACP393361 AML393352:AML393361 AWH393352:AWH393361 BGD393352:BGD393361 BPZ393352:BPZ393361 BZV393352:BZV393361 CJR393352:CJR393361 CTN393352:CTN393361 DDJ393352:DDJ393361 DNF393352:DNF393361 DXB393352:DXB393361 EGX393352:EGX393361 EQT393352:EQT393361 FAP393352:FAP393361 FKL393352:FKL393361 FUH393352:FUH393361 GED393352:GED393361 GNZ393352:GNZ393361 GXV393352:GXV393361 HHR393352:HHR393361 HRN393352:HRN393361 IBJ393352:IBJ393361 ILF393352:ILF393361 IVB393352:IVB393361 JEX393352:JEX393361 JOT393352:JOT393361 JYP393352:JYP393361 KIL393352:KIL393361 KSH393352:KSH393361 LCD393352:LCD393361 LLZ393352:LLZ393361 LVV393352:LVV393361 MFR393352:MFR393361 MPN393352:MPN393361 MZJ393352:MZJ393361 NJF393352:NJF393361 NTB393352:NTB393361 OCX393352:OCX393361 OMT393352:OMT393361 OWP393352:OWP393361 PGL393352:PGL393361 PQH393352:PQH393361 QAD393352:QAD393361 QJZ393352:QJZ393361 QTV393352:QTV393361 RDR393352:RDR393361 RNN393352:RNN393361 RXJ393352:RXJ393361 SHF393352:SHF393361 SRB393352:SRB393361 TAX393352:TAX393361 TKT393352:TKT393361 TUP393352:TUP393361 UEL393352:UEL393361 UOH393352:UOH393361 UYD393352:UYD393361 VHZ393352:VHZ393361 VRV393352:VRV393361 WBR393352:WBR393361 WLN393352:WLN393361 WVJ393352:WVJ393361 B458888:B458897 IX458888:IX458897 ST458888:ST458897 ACP458888:ACP458897 AML458888:AML458897 AWH458888:AWH458897 BGD458888:BGD458897 BPZ458888:BPZ458897 BZV458888:BZV458897 CJR458888:CJR458897 CTN458888:CTN458897 DDJ458888:DDJ458897 DNF458888:DNF458897 DXB458888:DXB458897 EGX458888:EGX458897 EQT458888:EQT458897 FAP458888:FAP458897 FKL458888:FKL458897 FUH458888:FUH458897 GED458888:GED458897 GNZ458888:GNZ458897 GXV458888:GXV458897 HHR458888:HHR458897 HRN458888:HRN458897 IBJ458888:IBJ458897 ILF458888:ILF458897 IVB458888:IVB458897 JEX458888:JEX458897 JOT458888:JOT458897 JYP458888:JYP458897 KIL458888:KIL458897 KSH458888:KSH458897 LCD458888:LCD458897 LLZ458888:LLZ458897 LVV458888:LVV458897 MFR458888:MFR458897 MPN458888:MPN458897 MZJ458888:MZJ458897 NJF458888:NJF458897 NTB458888:NTB458897 OCX458888:OCX458897 OMT458888:OMT458897 OWP458888:OWP458897 PGL458888:PGL458897 PQH458888:PQH458897 QAD458888:QAD458897 QJZ458888:QJZ458897 QTV458888:QTV458897 RDR458888:RDR458897 RNN458888:RNN458897 RXJ458888:RXJ458897 SHF458888:SHF458897 SRB458888:SRB458897 TAX458888:TAX458897 TKT458888:TKT458897 TUP458888:TUP458897 UEL458888:UEL458897 UOH458888:UOH458897 UYD458888:UYD458897 VHZ458888:VHZ458897 VRV458888:VRV458897 WBR458888:WBR458897 WLN458888:WLN458897 WVJ458888:WVJ458897 B524424:B524433 IX524424:IX524433 ST524424:ST524433 ACP524424:ACP524433 AML524424:AML524433 AWH524424:AWH524433 BGD524424:BGD524433 BPZ524424:BPZ524433 BZV524424:BZV524433 CJR524424:CJR524433 CTN524424:CTN524433 DDJ524424:DDJ524433 DNF524424:DNF524433 DXB524424:DXB524433 EGX524424:EGX524433 EQT524424:EQT524433 FAP524424:FAP524433 FKL524424:FKL524433 FUH524424:FUH524433 GED524424:GED524433 GNZ524424:GNZ524433 GXV524424:GXV524433 HHR524424:HHR524433 HRN524424:HRN524433 IBJ524424:IBJ524433 ILF524424:ILF524433 IVB524424:IVB524433 JEX524424:JEX524433 JOT524424:JOT524433 JYP524424:JYP524433 KIL524424:KIL524433 KSH524424:KSH524433 LCD524424:LCD524433 LLZ524424:LLZ524433 LVV524424:LVV524433 MFR524424:MFR524433 MPN524424:MPN524433 MZJ524424:MZJ524433 NJF524424:NJF524433 NTB524424:NTB524433 OCX524424:OCX524433 OMT524424:OMT524433 OWP524424:OWP524433 PGL524424:PGL524433 PQH524424:PQH524433 QAD524424:QAD524433 QJZ524424:QJZ524433 QTV524424:QTV524433 RDR524424:RDR524433 RNN524424:RNN524433 RXJ524424:RXJ524433 SHF524424:SHF524433 SRB524424:SRB524433 TAX524424:TAX524433 TKT524424:TKT524433 TUP524424:TUP524433 UEL524424:UEL524433 UOH524424:UOH524433 UYD524424:UYD524433 VHZ524424:VHZ524433 VRV524424:VRV524433 WBR524424:WBR524433 WLN524424:WLN524433 WVJ524424:WVJ524433 B589960:B589969 IX589960:IX589969 ST589960:ST589969 ACP589960:ACP589969 AML589960:AML589969 AWH589960:AWH589969 BGD589960:BGD589969 BPZ589960:BPZ589969 BZV589960:BZV589969 CJR589960:CJR589969 CTN589960:CTN589969 DDJ589960:DDJ589969 DNF589960:DNF589969 DXB589960:DXB589969 EGX589960:EGX589969 EQT589960:EQT589969 FAP589960:FAP589969 FKL589960:FKL589969 FUH589960:FUH589969 GED589960:GED589969 GNZ589960:GNZ589969 GXV589960:GXV589969 HHR589960:HHR589969 HRN589960:HRN589969 IBJ589960:IBJ589969 ILF589960:ILF589969 IVB589960:IVB589969 JEX589960:JEX589969 JOT589960:JOT589969 JYP589960:JYP589969 KIL589960:KIL589969 KSH589960:KSH589969 LCD589960:LCD589969 LLZ589960:LLZ589969 LVV589960:LVV589969 MFR589960:MFR589969 MPN589960:MPN589969 MZJ589960:MZJ589969 NJF589960:NJF589969 NTB589960:NTB589969 OCX589960:OCX589969 OMT589960:OMT589969 OWP589960:OWP589969 PGL589960:PGL589969 PQH589960:PQH589969 QAD589960:QAD589969 QJZ589960:QJZ589969 QTV589960:QTV589969 RDR589960:RDR589969 RNN589960:RNN589969 RXJ589960:RXJ589969 SHF589960:SHF589969 SRB589960:SRB589969 TAX589960:TAX589969 TKT589960:TKT589969 TUP589960:TUP589969 UEL589960:UEL589969 UOH589960:UOH589969 UYD589960:UYD589969 VHZ589960:VHZ589969 VRV589960:VRV589969 WBR589960:WBR589969 WLN589960:WLN589969 WVJ589960:WVJ589969 B655496:B655505 IX655496:IX655505 ST655496:ST655505 ACP655496:ACP655505 AML655496:AML655505 AWH655496:AWH655505 BGD655496:BGD655505 BPZ655496:BPZ655505 BZV655496:BZV655505 CJR655496:CJR655505 CTN655496:CTN655505 DDJ655496:DDJ655505 DNF655496:DNF655505 DXB655496:DXB655505 EGX655496:EGX655505 EQT655496:EQT655505 FAP655496:FAP655505 FKL655496:FKL655505 FUH655496:FUH655505 GED655496:GED655505 GNZ655496:GNZ655505 GXV655496:GXV655505 HHR655496:HHR655505 HRN655496:HRN655505 IBJ655496:IBJ655505 ILF655496:ILF655505 IVB655496:IVB655505 JEX655496:JEX655505 JOT655496:JOT655505 JYP655496:JYP655505 KIL655496:KIL655505 KSH655496:KSH655505 LCD655496:LCD655505 LLZ655496:LLZ655505 LVV655496:LVV655505 MFR655496:MFR655505 MPN655496:MPN655505 MZJ655496:MZJ655505 NJF655496:NJF655505 NTB655496:NTB655505 OCX655496:OCX655505 OMT655496:OMT655505 OWP655496:OWP655505 PGL655496:PGL655505 PQH655496:PQH655505 QAD655496:QAD655505 QJZ655496:QJZ655505 QTV655496:QTV655505 RDR655496:RDR655505 RNN655496:RNN655505 RXJ655496:RXJ655505 SHF655496:SHF655505 SRB655496:SRB655505 TAX655496:TAX655505 TKT655496:TKT655505 TUP655496:TUP655505 UEL655496:UEL655505 UOH655496:UOH655505 UYD655496:UYD655505 VHZ655496:VHZ655505 VRV655496:VRV655505 WBR655496:WBR655505 WLN655496:WLN655505 WVJ655496:WVJ655505 B721032:B721041 IX721032:IX721041 ST721032:ST721041 ACP721032:ACP721041 AML721032:AML721041 AWH721032:AWH721041 BGD721032:BGD721041 BPZ721032:BPZ721041 BZV721032:BZV721041 CJR721032:CJR721041 CTN721032:CTN721041 DDJ721032:DDJ721041 DNF721032:DNF721041 DXB721032:DXB721041 EGX721032:EGX721041 EQT721032:EQT721041 FAP721032:FAP721041 FKL721032:FKL721041 FUH721032:FUH721041 GED721032:GED721041 GNZ721032:GNZ721041 GXV721032:GXV721041 HHR721032:HHR721041 HRN721032:HRN721041 IBJ721032:IBJ721041 ILF721032:ILF721041 IVB721032:IVB721041 JEX721032:JEX721041 JOT721032:JOT721041 JYP721032:JYP721041 KIL721032:KIL721041 KSH721032:KSH721041 LCD721032:LCD721041 LLZ721032:LLZ721041 LVV721032:LVV721041 MFR721032:MFR721041 MPN721032:MPN721041 MZJ721032:MZJ721041 NJF721032:NJF721041 NTB721032:NTB721041 OCX721032:OCX721041 OMT721032:OMT721041 OWP721032:OWP721041 PGL721032:PGL721041 PQH721032:PQH721041 QAD721032:QAD721041 QJZ721032:QJZ721041 QTV721032:QTV721041 RDR721032:RDR721041 RNN721032:RNN721041 RXJ721032:RXJ721041 SHF721032:SHF721041 SRB721032:SRB721041 TAX721032:TAX721041 TKT721032:TKT721041 TUP721032:TUP721041 UEL721032:UEL721041 UOH721032:UOH721041 UYD721032:UYD721041 VHZ721032:VHZ721041 VRV721032:VRV721041 WBR721032:WBR721041 WLN721032:WLN721041 WVJ721032:WVJ721041 B786568:B786577 IX786568:IX786577 ST786568:ST786577 ACP786568:ACP786577 AML786568:AML786577 AWH786568:AWH786577 BGD786568:BGD786577 BPZ786568:BPZ786577 BZV786568:BZV786577 CJR786568:CJR786577 CTN786568:CTN786577 DDJ786568:DDJ786577 DNF786568:DNF786577 DXB786568:DXB786577 EGX786568:EGX786577 EQT786568:EQT786577 FAP786568:FAP786577 FKL786568:FKL786577 FUH786568:FUH786577 GED786568:GED786577 GNZ786568:GNZ786577 GXV786568:GXV786577 HHR786568:HHR786577 HRN786568:HRN786577 IBJ786568:IBJ786577 ILF786568:ILF786577 IVB786568:IVB786577 JEX786568:JEX786577 JOT786568:JOT786577 JYP786568:JYP786577 KIL786568:KIL786577 KSH786568:KSH786577 LCD786568:LCD786577 LLZ786568:LLZ786577 LVV786568:LVV786577 MFR786568:MFR786577 MPN786568:MPN786577 MZJ786568:MZJ786577 NJF786568:NJF786577 NTB786568:NTB786577 OCX786568:OCX786577 OMT786568:OMT786577 OWP786568:OWP786577 PGL786568:PGL786577 PQH786568:PQH786577 QAD786568:QAD786577 QJZ786568:QJZ786577 QTV786568:QTV786577 RDR786568:RDR786577 RNN786568:RNN786577 RXJ786568:RXJ786577 SHF786568:SHF786577 SRB786568:SRB786577 TAX786568:TAX786577 TKT786568:TKT786577 TUP786568:TUP786577 UEL786568:UEL786577 UOH786568:UOH786577 UYD786568:UYD786577 VHZ786568:VHZ786577 VRV786568:VRV786577 WBR786568:WBR786577 WLN786568:WLN786577 WVJ786568:WVJ786577 B852104:B852113 IX852104:IX852113 ST852104:ST852113 ACP852104:ACP852113 AML852104:AML852113 AWH852104:AWH852113 BGD852104:BGD852113 BPZ852104:BPZ852113 BZV852104:BZV852113 CJR852104:CJR852113 CTN852104:CTN852113 DDJ852104:DDJ852113 DNF852104:DNF852113 DXB852104:DXB852113 EGX852104:EGX852113 EQT852104:EQT852113 FAP852104:FAP852113 FKL852104:FKL852113 FUH852104:FUH852113 GED852104:GED852113 GNZ852104:GNZ852113 GXV852104:GXV852113 HHR852104:HHR852113 HRN852104:HRN852113 IBJ852104:IBJ852113 ILF852104:ILF852113 IVB852104:IVB852113 JEX852104:JEX852113 JOT852104:JOT852113 JYP852104:JYP852113 KIL852104:KIL852113 KSH852104:KSH852113 LCD852104:LCD852113 LLZ852104:LLZ852113 LVV852104:LVV852113 MFR852104:MFR852113 MPN852104:MPN852113 MZJ852104:MZJ852113 NJF852104:NJF852113 NTB852104:NTB852113 OCX852104:OCX852113 OMT852104:OMT852113 OWP852104:OWP852113 PGL852104:PGL852113 PQH852104:PQH852113 QAD852104:QAD852113 QJZ852104:QJZ852113 QTV852104:QTV852113 RDR852104:RDR852113 RNN852104:RNN852113 RXJ852104:RXJ852113 SHF852104:SHF852113 SRB852104:SRB852113 TAX852104:TAX852113 TKT852104:TKT852113 TUP852104:TUP852113 UEL852104:UEL852113 UOH852104:UOH852113 UYD852104:UYD852113 VHZ852104:VHZ852113 VRV852104:VRV852113 WBR852104:WBR852113 WLN852104:WLN852113 WVJ852104:WVJ852113 B917640:B917649 IX917640:IX917649 ST917640:ST917649 ACP917640:ACP917649 AML917640:AML917649 AWH917640:AWH917649 BGD917640:BGD917649 BPZ917640:BPZ917649 BZV917640:BZV917649 CJR917640:CJR917649 CTN917640:CTN917649 DDJ917640:DDJ917649 DNF917640:DNF917649 DXB917640:DXB917649 EGX917640:EGX917649 EQT917640:EQT917649 FAP917640:FAP917649 FKL917640:FKL917649 FUH917640:FUH917649 GED917640:GED917649 GNZ917640:GNZ917649 GXV917640:GXV917649 HHR917640:HHR917649 HRN917640:HRN917649 IBJ917640:IBJ917649 ILF917640:ILF917649 IVB917640:IVB917649 JEX917640:JEX917649 JOT917640:JOT917649 JYP917640:JYP917649 KIL917640:KIL917649 KSH917640:KSH917649 LCD917640:LCD917649 LLZ917640:LLZ917649 LVV917640:LVV917649 MFR917640:MFR917649 MPN917640:MPN917649 MZJ917640:MZJ917649 NJF917640:NJF917649 NTB917640:NTB917649 OCX917640:OCX917649 OMT917640:OMT917649 OWP917640:OWP917649 PGL917640:PGL917649 PQH917640:PQH917649 QAD917640:QAD917649 QJZ917640:QJZ917649 QTV917640:QTV917649 RDR917640:RDR917649 RNN917640:RNN917649 RXJ917640:RXJ917649 SHF917640:SHF917649 SRB917640:SRB917649 TAX917640:TAX917649 TKT917640:TKT917649 TUP917640:TUP917649 UEL917640:UEL917649 UOH917640:UOH917649 UYD917640:UYD917649 VHZ917640:VHZ917649 VRV917640:VRV917649 WBR917640:WBR917649 WLN917640:WLN917649 WVJ917640:WVJ917649 B983176:B983185 IX983176:IX983185 ST983176:ST983185 ACP983176:ACP983185 AML983176:AML983185 AWH983176:AWH983185 BGD983176:BGD983185 BPZ983176:BPZ983185 BZV983176:BZV983185 CJR983176:CJR983185 CTN983176:CTN983185 DDJ983176:DDJ983185 DNF983176:DNF983185 DXB983176:DXB983185 EGX983176:EGX983185 EQT983176:EQT983185 FAP983176:FAP983185 FKL983176:FKL983185 FUH983176:FUH983185 GED983176:GED983185 GNZ983176:GNZ983185 GXV983176:GXV983185 HHR983176:HHR983185 HRN983176:HRN983185 IBJ983176:IBJ983185 ILF983176:ILF983185 IVB983176:IVB983185 JEX983176:JEX983185 JOT983176:JOT983185 JYP983176:JYP983185 KIL983176:KIL983185 KSH983176:KSH983185 LCD983176:LCD983185 LLZ983176:LLZ983185 LVV983176:LVV983185 MFR983176:MFR983185 MPN983176:MPN983185 MZJ983176:MZJ983185 NJF983176:NJF983185 NTB983176:NTB983185 OCX983176:OCX983185 OMT983176:OMT983185 OWP983176:OWP983185 PGL983176:PGL983185 PQH983176:PQH983185 QAD983176:QAD983185 QJZ983176:QJZ983185 QTV983176:QTV983185 RDR983176:RDR983185 RNN983176:RNN983185 RXJ983176:RXJ983185 SHF983176:SHF983185 SRB983176:SRB983185 TAX983176:TAX983185 TKT983176:TKT983185 TUP983176:TUP983185 UEL983176:UEL983185 UOH983176:UOH983185 UYD983176:UYD983185 VHZ983176:VHZ983185 VRV983176:VRV983185 WBR983176:WBR983185 WLN983176:WLN983185 WVJ983176:WVJ983185 B147:B189 IX147:IX189 ST147:ST189 ACP147:ACP189 AML147:AML189 AWH147:AWH189 BGD147:BGD189 BPZ147:BPZ189 BZV147:BZV189 CJR147:CJR189 CTN147:CTN189 DDJ147:DDJ189 DNF147:DNF189 DXB147:DXB189 EGX147:EGX189 EQT147:EQT189 FAP147:FAP189 FKL147:FKL189 FUH147:FUH189 GED147:GED189 GNZ147:GNZ189 GXV147:GXV189 HHR147:HHR189 HRN147:HRN189 IBJ147:IBJ189 ILF147:ILF189 IVB147:IVB189 JEX147:JEX189 JOT147:JOT189 JYP147:JYP189 KIL147:KIL189 KSH147:KSH189 LCD147:LCD189 LLZ147:LLZ189 LVV147:LVV189 MFR147:MFR189 MPN147:MPN189 MZJ147:MZJ189 NJF147:NJF189 NTB147:NTB189 OCX147:OCX189 OMT147:OMT189 OWP147:OWP189 PGL147:PGL189 PQH147:PQH189 QAD147:QAD189 QJZ147:QJZ189 QTV147:QTV189 RDR147:RDR189 RNN147:RNN189 RXJ147:RXJ189 SHF147:SHF189 SRB147:SRB189 TAX147:TAX189 TKT147:TKT189 TUP147:TUP189 UEL147:UEL189 UOH147:UOH189 UYD147:UYD189 VHZ147:VHZ189 VRV147:VRV189 WBR147:WBR189 WLN147:WLN189 WVJ147:WVJ189 B65683:B65725 IX65683:IX65725 ST65683:ST65725 ACP65683:ACP65725 AML65683:AML65725 AWH65683:AWH65725 BGD65683:BGD65725 BPZ65683:BPZ65725 BZV65683:BZV65725 CJR65683:CJR65725 CTN65683:CTN65725 DDJ65683:DDJ65725 DNF65683:DNF65725 DXB65683:DXB65725 EGX65683:EGX65725 EQT65683:EQT65725 FAP65683:FAP65725 FKL65683:FKL65725 FUH65683:FUH65725 GED65683:GED65725 GNZ65683:GNZ65725 GXV65683:GXV65725 HHR65683:HHR65725 HRN65683:HRN65725 IBJ65683:IBJ65725 ILF65683:ILF65725 IVB65683:IVB65725 JEX65683:JEX65725 JOT65683:JOT65725 JYP65683:JYP65725 KIL65683:KIL65725 KSH65683:KSH65725 LCD65683:LCD65725 LLZ65683:LLZ65725 LVV65683:LVV65725 MFR65683:MFR65725 MPN65683:MPN65725 MZJ65683:MZJ65725 NJF65683:NJF65725 NTB65683:NTB65725 OCX65683:OCX65725 OMT65683:OMT65725 OWP65683:OWP65725 PGL65683:PGL65725 PQH65683:PQH65725 QAD65683:QAD65725 QJZ65683:QJZ65725 QTV65683:QTV65725 RDR65683:RDR65725 RNN65683:RNN65725 RXJ65683:RXJ65725 SHF65683:SHF65725 SRB65683:SRB65725 TAX65683:TAX65725 TKT65683:TKT65725 TUP65683:TUP65725 UEL65683:UEL65725 UOH65683:UOH65725 UYD65683:UYD65725 VHZ65683:VHZ65725 VRV65683:VRV65725 WBR65683:WBR65725 WLN65683:WLN65725 WVJ65683:WVJ65725 B131219:B131261 IX131219:IX131261 ST131219:ST131261 ACP131219:ACP131261 AML131219:AML131261 AWH131219:AWH131261 BGD131219:BGD131261 BPZ131219:BPZ131261 BZV131219:BZV131261 CJR131219:CJR131261 CTN131219:CTN131261 DDJ131219:DDJ131261 DNF131219:DNF131261 DXB131219:DXB131261 EGX131219:EGX131261 EQT131219:EQT131261 FAP131219:FAP131261 FKL131219:FKL131261 FUH131219:FUH131261 GED131219:GED131261 GNZ131219:GNZ131261 GXV131219:GXV131261 HHR131219:HHR131261 HRN131219:HRN131261 IBJ131219:IBJ131261 ILF131219:ILF131261 IVB131219:IVB131261 JEX131219:JEX131261 JOT131219:JOT131261 JYP131219:JYP131261 KIL131219:KIL131261 KSH131219:KSH131261 LCD131219:LCD131261 LLZ131219:LLZ131261 LVV131219:LVV131261 MFR131219:MFR131261 MPN131219:MPN131261 MZJ131219:MZJ131261 NJF131219:NJF131261 NTB131219:NTB131261 OCX131219:OCX131261 OMT131219:OMT131261 OWP131219:OWP131261 PGL131219:PGL131261 PQH131219:PQH131261 QAD131219:QAD131261 QJZ131219:QJZ131261 QTV131219:QTV131261 RDR131219:RDR131261 RNN131219:RNN131261 RXJ131219:RXJ131261 SHF131219:SHF131261 SRB131219:SRB131261 TAX131219:TAX131261 TKT131219:TKT131261 TUP131219:TUP131261 UEL131219:UEL131261 UOH131219:UOH131261 UYD131219:UYD131261 VHZ131219:VHZ131261 VRV131219:VRV131261 WBR131219:WBR131261 WLN131219:WLN131261 WVJ131219:WVJ131261 B196755:B196797 IX196755:IX196797 ST196755:ST196797 ACP196755:ACP196797 AML196755:AML196797 AWH196755:AWH196797 BGD196755:BGD196797 BPZ196755:BPZ196797 BZV196755:BZV196797 CJR196755:CJR196797 CTN196755:CTN196797 DDJ196755:DDJ196797 DNF196755:DNF196797 DXB196755:DXB196797 EGX196755:EGX196797 EQT196755:EQT196797 FAP196755:FAP196797 FKL196755:FKL196797 FUH196755:FUH196797 GED196755:GED196797 GNZ196755:GNZ196797 GXV196755:GXV196797 HHR196755:HHR196797 HRN196755:HRN196797 IBJ196755:IBJ196797 ILF196755:ILF196797 IVB196755:IVB196797 JEX196755:JEX196797 JOT196755:JOT196797 JYP196755:JYP196797 KIL196755:KIL196797 KSH196755:KSH196797 LCD196755:LCD196797 LLZ196755:LLZ196797 LVV196755:LVV196797 MFR196755:MFR196797 MPN196755:MPN196797 MZJ196755:MZJ196797 NJF196755:NJF196797 NTB196755:NTB196797 OCX196755:OCX196797 OMT196755:OMT196797 OWP196755:OWP196797 PGL196755:PGL196797 PQH196755:PQH196797 QAD196755:QAD196797 QJZ196755:QJZ196797 QTV196755:QTV196797 RDR196755:RDR196797 RNN196755:RNN196797 RXJ196755:RXJ196797 SHF196755:SHF196797 SRB196755:SRB196797 TAX196755:TAX196797 TKT196755:TKT196797 TUP196755:TUP196797 UEL196755:UEL196797 UOH196755:UOH196797 UYD196755:UYD196797 VHZ196755:VHZ196797 VRV196755:VRV196797 WBR196755:WBR196797 WLN196755:WLN196797 WVJ196755:WVJ196797 B262291:B262333 IX262291:IX262333 ST262291:ST262333 ACP262291:ACP262333 AML262291:AML262333 AWH262291:AWH262333 BGD262291:BGD262333 BPZ262291:BPZ262333 BZV262291:BZV262333 CJR262291:CJR262333 CTN262291:CTN262333 DDJ262291:DDJ262333 DNF262291:DNF262333 DXB262291:DXB262333 EGX262291:EGX262333 EQT262291:EQT262333 FAP262291:FAP262333 FKL262291:FKL262333 FUH262291:FUH262333 GED262291:GED262333 GNZ262291:GNZ262333 GXV262291:GXV262333 HHR262291:HHR262333 HRN262291:HRN262333 IBJ262291:IBJ262333 ILF262291:ILF262333 IVB262291:IVB262333 JEX262291:JEX262333 JOT262291:JOT262333 JYP262291:JYP262333 KIL262291:KIL262333 KSH262291:KSH262333 LCD262291:LCD262333 LLZ262291:LLZ262333 LVV262291:LVV262333 MFR262291:MFR262333 MPN262291:MPN262333 MZJ262291:MZJ262333 NJF262291:NJF262333 NTB262291:NTB262333 OCX262291:OCX262333 OMT262291:OMT262333 OWP262291:OWP262333 PGL262291:PGL262333 PQH262291:PQH262333 QAD262291:QAD262333 QJZ262291:QJZ262333 QTV262291:QTV262333 RDR262291:RDR262333 RNN262291:RNN262333 RXJ262291:RXJ262333 SHF262291:SHF262333 SRB262291:SRB262333 TAX262291:TAX262333 TKT262291:TKT262333 TUP262291:TUP262333 UEL262291:UEL262333 UOH262291:UOH262333 UYD262291:UYD262333 VHZ262291:VHZ262333 VRV262291:VRV262333 WBR262291:WBR262333 WLN262291:WLN262333 WVJ262291:WVJ262333 B327827:B327869 IX327827:IX327869 ST327827:ST327869 ACP327827:ACP327869 AML327827:AML327869 AWH327827:AWH327869 BGD327827:BGD327869 BPZ327827:BPZ327869 BZV327827:BZV327869 CJR327827:CJR327869 CTN327827:CTN327869 DDJ327827:DDJ327869 DNF327827:DNF327869 DXB327827:DXB327869 EGX327827:EGX327869 EQT327827:EQT327869 FAP327827:FAP327869 FKL327827:FKL327869 FUH327827:FUH327869 GED327827:GED327869 GNZ327827:GNZ327869 GXV327827:GXV327869 HHR327827:HHR327869 HRN327827:HRN327869 IBJ327827:IBJ327869 ILF327827:ILF327869 IVB327827:IVB327869 JEX327827:JEX327869 JOT327827:JOT327869 JYP327827:JYP327869 KIL327827:KIL327869 KSH327827:KSH327869 LCD327827:LCD327869 LLZ327827:LLZ327869 LVV327827:LVV327869 MFR327827:MFR327869 MPN327827:MPN327869 MZJ327827:MZJ327869 NJF327827:NJF327869 NTB327827:NTB327869 OCX327827:OCX327869 OMT327827:OMT327869 OWP327827:OWP327869 PGL327827:PGL327869 PQH327827:PQH327869 QAD327827:QAD327869 QJZ327827:QJZ327869 QTV327827:QTV327869 RDR327827:RDR327869 RNN327827:RNN327869 RXJ327827:RXJ327869 SHF327827:SHF327869 SRB327827:SRB327869 TAX327827:TAX327869 TKT327827:TKT327869 TUP327827:TUP327869 UEL327827:UEL327869 UOH327827:UOH327869 UYD327827:UYD327869 VHZ327827:VHZ327869 VRV327827:VRV327869 WBR327827:WBR327869 WLN327827:WLN327869 WVJ327827:WVJ327869 B393363:B393405 IX393363:IX393405 ST393363:ST393405 ACP393363:ACP393405 AML393363:AML393405 AWH393363:AWH393405 BGD393363:BGD393405 BPZ393363:BPZ393405 BZV393363:BZV393405 CJR393363:CJR393405 CTN393363:CTN393405 DDJ393363:DDJ393405 DNF393363:DNF393405 DXB393363:DXB393405 EGX393363:EGX393405 EQT393363:EQT393405 FAP393363:FAP393405 FKL393363:FKL393405 FUH393363:FUH393405 GED393363:GED393405 GNZ393363:GNZ393405 GXV393363:GXV393405 HHR393363:HHR393405 HRN393363:HRN393405 IBJ393363:IBJ393405 ILF393363:ILF393405 IVB393363:IVB393405 JEX393363:JEX393405 JOT393363:JOT393405 JYP393363:JYP393405 KIL393363:KIL393405 KSH393363:KSH393405 LCD393363:LCD393405 LLZ393363:LLZ393405 LVV393363:LVV393405 MFR393363:MFR393405 MPN393363:MPN393405 MZJ393363:MZJ393405 NJF393363:NJF393405 NTB393363:NTB393405 OCX393363:OCX393405 OMT393363:OMT393405 OWP393363:OWP393405 PGL393363:PGL393405 PQH393363:PQH393405 QAD393363:QAD393405 QJZ393363:QJZ393405 QTV393363:QTV393405 RDR393363:RDR393405 RNN393363:RNN393405 RXJ393363:RXJ393405 SHF393363:SHF393405 SRB393363:SRB393405 TAX393363:TAX393405 TKT393363:TKT393405 TUP393363:TUP393405 UEL393363:UEL393405 UOH393363:UOH393405 UYD393363:UYD393405 VHZ393363:VHZ393405 VRV393363:VRV393405 WBR393363:WBR393405 WLN393363:WLN393405 WVJ393363:WVJ393405 B458899:B458941 IX458899:IX458941 ST458899:ST458941 ACP458899:ACP458941 AML458899:AML458941 AWH458899:AWH458941 BGD458899:BGD458941 BPZ458899:BPZ458941 BZV458899:BZV458941 CJR458899:CJR458941 CTN458899:CTN458941 DDJ458899:DDJ458941 DNF458899:DNF458941 DXB458899:DXB458941 EGX458899:EGX458941 EQT458899:EQT458941 FAP458899:FAP458941 FKL458899:FKL458941 FUH458899:FUH458941 GED458899:GED458941 GNZ458899:GNZ458941 GXV458899:GXV458941 HHR458899:HHR458941 HRN458899:HRN458941 IBJ458899:IBJ458941 ILF458899:ILF458941 IVB458899:IVB458941 JEX458899:JEX458941 JOT458899:JOT458941 JYP458899:JYP458941 KIL458899:KIL458941 KSH458899:KSH458941 LCD458899:LCD458941 LLZ458899:LLZ458941 LVV458899:LVV458941 MFR458899:MFR458941 MPN458899:MPN458941 MZJ458899:MZJ458941 NJF458899:NJF458941 NTB458899:NTB458941 OCX458899:OCX458941 OMT458899:OMT458941 OWP458899:OWP458941 PGL458899:PGL458941 PQH458899:PQH458941 QAD458899:QAD458941 QJZ458899:QJZ458941 QTV458899:QTV458941 RDR458899:RDR458941 RNN458899:RNN458941 RXJ458899:RXJ458941 SHF458899:SHF458941 SRB458899:SRB458941 TAX458899:TAX458941 TKT458899:TKT458941 TUP458899:TUP458941 UEL458899:UEL458941 UOH458899:UOH458941 UYD458899:UYD458941 VHZ458899:VHZ458941 VRV458899:VRV458941 WBR458899:WBR458941 WLN458899:WLN458941 WVJ458899:WVJ458941 B524435:B524477 IX524435:IX524477 ST524435:ST524477 ACP524435:ACP524477 AML524435:AML524477 AWH524435:AWH524477 BGD524435:BGD524477 BPZ524435:BPZ524477 BZV524435:BZV524477 CJR524435:CJR524477 CTN524435:CTN524477 DDJ524435:DDJ524477 DNF524435:DNF524477 DXB524435:DXB524477 EGX524435:EGX524477 EQT524435:EQT524477 FAP524435:FAP524477 FKL524435:FKL524477 FUH524435:FUH524477 GED524435:GED524477 GNZ524435:GNZ524477 GXV524435:GXV524477 HHR524435:HHR524477 HRN524435:HRN524477 IBJ524435:IBJ524477 ILF524435:ILF524477 IVB524435:IVB524477 JEX524435:JEX524477 JOT524435:JOT524477 JYP524435:JYP524477 KIL524435:KIL524477 KSH524435:KSH524477 LCD524435:LCD524477 LLZ524435:LLZ524477 LVV524435:LVV524477 MFR524435:MFR524477 MPN524435:MPN524477 MZJ524435:MZJ524477 NJF524435:NJF524477 NTB524435:NTB524477 OCX524435:OCX524477 OMT524435:OMT524477 OWP524435:OWP524477 PGL524435:PGL524477 PQH524435:PQH524477 QAD524435:QAD524477 QJZ524435:QJZ524477 QTV524435:QTV524477 RDR524435:RDR524477 RNN524435:RNN524477 RXJ524435:RXJ524477 SHF524435:SHF524477 SRB524435:SRB524477 TAX524435:TAX524477 TKT524435:TKT524477 TUP524435:TUP524477 UEL524435:UEL524477 UOH524435:UOH524477 UYD524435:UYD524477 VHZ524435:VHZ524477 VRV524435:VRV524477 WBR524435:WBR524477 WLN524435:WLN524477 WVJ524435:WVJ524477 B589971:B590013 IX589971:IX590013 ST589971:ST590013 ACP589971:ACP590013 AML589971:AML590013 AWH589971:AWH590013 BGD589971:BGD590013 BPZ589971:BPZ590013 BZV589971:BZV590013 CJR589971:CJR590013 CTN589971:CTN590013 DDJ589971:DDJ590013 DNF589971:DNF590013 DXB589971:DXB590013 EGX589971:EGX590013 EQT589971:EQT590013 FAP589971:FAP590013 FKL589971:FKL590013 FUH589971:FUH590013 GED589971:GED590013 GNZ589971:GNZ590013 GXV589971:GXV590013 HHR589971:HHR590013 HRN589971:HRN590013 IBJ589971:IBJ590013 ILF589971:ILF590013 IVB589971:IVB590013 JEX589971:JEX590013 JOT589971:JOT590013 JYP589971:JYP590013 KIL589971:KIL590013 KSH589971:KSH590013 LCD589971:LCD590013 LLZ589971:LLZ590013 LVV589971:LVV590013 MFR589971:MFR590013 MPN589971:MPN590013 MZJ589971:MZJ590013 NJF589971:NJF590013 NTB589971:NTB590013 OCX589971:OCX590013 OMT589971:OMT590013 OWP589971:OWP590013 PGL589971:PGL590013 PQH589971:PQH590013 QAD589971:QAD590013 QJZ589971:QJZ590013 QTV589971:QTV590013 RDR589971:RDR590013 RNN589971:RNN590013 RXJ589971:RXJ590013 SHF589971:SHF590013 SRB589971:SRB590013 TAX589971:TAX590013 TKT589971:TKT590013 TUP589971:TUP590013 UEL589971:UEL590013 UOH589971:UOH590013 UYD589971:UYD590013 VHZ589971:VHZ590013 VRV589971:VRV590013 WBR589971:WBR590013 WLN589971:WLN590013 WVJ589971:WVJ590013 B655507:B655549 IX655507:IX655549 ST655507:ST655549 ACP655507:ACP655549 AML655507:AML655549 AWH655507:AWH655549 BGD655507:BGD655549 BPZ655507:BPZ655549 BZV655507:BZV655549 CJR655507:CJR655549 CTN655507:CTN655549 DDJ655507:DDJ655549 DNF655507:DNF655549 DXB655507:DXB655549 EGX655507:EGX655549 EQT655507:EQT655549 FAP655507:FAP655549 FKL655507:FKL655549 FUH655507:FUH655549 GED655507:GED655549 GNZ655507:GNZ655549 GXV655507:GXV655549 HHR655507:HHR655549 HRN655507:HRN655549 IBJ655507:IBJ655549 ILF655507:ILF655549 IVB655507:IVB655549 JEX655507:JEX655549 JOT655507:JOT655549 JYP655507:JYP655549 KIL655507:KIL655549 KSH655507:KSH655549 LCD655507:LCD655549 LLZ655507:LLZ655549 LVV655507:LVV655549 MFR655507:MFR655549 MPN655507:MPN655549 MZJ655507:MZJ655549 NJF655507:NJF655549 NTB655507:NTB655549 OCX655507:OCX655549 OMT655507:OMT655549 OWP655507:OWP655549 PGL655507:PGL655549 PQH655507:PQH655549 QAD655507:QAD655549 QJZ655507:QJZ655549 QTV655507:QTV655549 RDR655507:RDR655549 RNN655507:RNN655549 RXJ655507:RXJ655549 SHF655507:SHF655549 SRB655507:SRB655549 TAX655507:TAX655549 TKT655507:TKT655549 TUP655507:TUP655549 UEL655507:UEL655549 UOH655507:UOH655549 UYD655507:UYD655549 VHZ655507:VHZ655549 VRV655507:VRV655549 WBR655507:WBR655549 WLN655507:WLN655549 WVJ655507:WVJ655549 B721043:B721085 IX721043:IX721085 ST721043:ST721085 ACP721043:ACP721085 AML721043:AML721085 AWH721043:AWH721085 BGD721043:BGD721085 BPZ721043:BPZ721085 BZV721043:BZV721085 CJR721043:CJR721085 CTN721043:CTN721085 DDJ721043:DDJ721085 DNF721043:DNF721085 DXB721043:DXB721085 EGX721043:EGX721085 EQT721043:EQT721085 FAP721043:FAP721085 FKL721043:FKL721085 FUH721043:FUH721085 GED721043:GED721085 GNZ721043:GNZ721085 GXV721043:GXV721085 HHR721043:HHR721085 HRN721043:HRN721085 IBJ721043:IBJ721085 ILF721043:ILF721085 IVB721043:IVB721085 JEX721043:JEX721085 JOT721043:JOT721085 JYP721043:JYP721085 KIL721043:KIL721085 KSH721043:KSH721085 LCD721043:LCD721085 LLZ721043:LLZ721085 LVV721043:LVV721085 MFR721043:MFR721085 MPN721043:MPN721085 MZJ721043:MZJ721085 NJF721043:NJF721085 NTB721043:NTB721085 OCX721043:OCX721085 OMT721043:OMT721085 OWP721043:OWP721085 PGL721043:PGL721085 PQH721043:PQH721085 QAD721043:QAD721085 QJZ721043:QJZ721085 QTV721043:QTV721085 RDR721043:RDR721085 RNN721043:RNN721085 RXJ721043:RXJ721085 SHF721043:SHF721085 SRB721043:SRB721085 TAX721043:TAX721085 TKT721043:TKT721085 TUP721043:TUP721085 UEL721043:UEL721085 UOH721043:UOH721085 UYD721043:UYD721085 VHZ721043:VHZ721085 VRV721043:VRV721085 WBR721043:WBR721085 WLN721043:WLN721085 WVJ721043:WVJ721085 B786579:B786621 IX786579:IX786621 ST786579:ST786621 ACP786579:ACP786621 AML786579:AML786621 AWH786579:AWH786621 BGD786579:BGD786621 BPZ786579:BPZ786621 BZV786579:BZV786621 CJR786579:CJR786621 CTN786579:CTN786621 DDJ786579:DDJ786621 DNF786579:DNF786621 DXB786579:DXB786621 EGX786579:EGX786621 EQT786579:EQT786621 FAP786579:FAP786621 FKL786579:FKL786621 FUH786579:FUH786621 GED786579:GED786621 GNZ786579:GNZ786621 GXV786579:GXV786621 HHR786579:HHR786621 HRN786579:HRN786621 IBJ786579:IBJ786621 ILF786579:ILF786621 IVB786579:IVB786621 JEX786579:JEX786621 JOT786579:JOT786621 JYP786579:JYP786621 KIL786579:KIL786621 KSH786579:KSH786621 LCD786579:LCD786621 LLZ786579:LLZ786621 LVV786579:LVV786621 MFR786579:MFR786621 MPN786579:MPN786621 MZJ786579:MZJ786621 NJF786579:NJF786621 NTB786579:NTB786621 OCX786579:OCX786621 OMT786579:OMT786621 OWP786579:OWP786621 PGL786579:PGL786621 PQH786579:PQH786621 QAD786579:QAD786621 QJZ786579:QJZ786621 QTV786579:QTV786621 RDR786579:RDR786621 RNN786579:RNN786621 RXJ786579:RXJ786621 SHF786579:SHF786621 SRB786579:SRB786621 TAX786579:TAX786621 TKT786579:TKT786621 TUP786579:TUP786621 UEL786579:UEL786621 UOH786579:UOH786621 UYD786579:UYD786621 VHZ786579:VHZ786621 VRV786579:VRV786621 WBR786579:WBR786621 WLN786579:WLN786621 WVJ786579:WVJ786621 B852115:B852157 IX852115:IX852157 ST852115:ST852157 ACP852115:ACP852157 AML852115:AML852157 AWH852115:AWH852157 BGD852115:BGD852157 BPZ852115:BPZ852157 BZV852115:BZV852157 CJR852115:CJR852157 CTN852115:CTN852157 DDJ852115:DDJ852157 DNF852115:DNF852157 DXB852115:DXB852157 EGX852115:EGX852157 EQT852115:EQT852157 FAP852115:FAP852157 FKL852115:FKL852157 FUH852115:FUH852157 GED852115:GED852157 GNZ852115:GNZ852157 GXV852115:GXV852157 HHR852115:HHR852157 HRN852115:HRN852157 IBJ852115:IBJ852157 ILF852115:ILF852157 IVB852115:IVB852157 JEX852115:JEX852157 JOT852115:JOT852157 JYP852115:JYP852157 KIL852115:KIL852157 KSH852115:KSH852157 LCD852115:LCD852157 LLZ852115:LLZ852157 LVV852115:LVV852157 MFR852115:MFR852157 MPN852115:MPN852157 MZJ852115:MZJ852157 NJF852115:NJF852157 NTB852115:NTB852157 OCX852115:OCX852157 OMT852115:OMT852157 OWP852115:OWP852157 PGL852115:PGL852157 PQH852115:PQH852157 QAD852115:QAD852157 QJZ852115:QJZ852157 QTV852115:QTV852157 RDR852115:RDR852157 RNN852115:RNN852157 RXJ852115:RXJ852157 SHF852115:SHF852157 SRB852115:SRB852157 TAX852115:TAX852157 TKT852115:TKT852157 TUP852115:TUP852157 UEL852115:UEL852157 UOH852115:UOH852157 UYD852115:UYD852157 VHZ852115:VHZ852157 VRV852115:VRV852157 WBR852115:WBR852157 WLN852115:WLN852157 WVJ852115:WVJ852157 B917651:B917693 IX917651:IX917693 ST917651:ST917693 ACP917651:ACP917693 AML917651:AML917693 AWH917651:AWH917693 BGD917651:BGD917693 BPZ917651:BPZ917693 BZV917651:BZV917693 CJR917651:CJR917693 CTN917651:CTN917693 DDJ917651:DDJ917693 DNF917651:DNF917693 DXB917651:DXB917693 EGX917651:EGX917693 EQT917651:EQT917693 FAP917651:FAP917693 FKL917651:FKL917693 FUH917651:FUH917693 GED917651:GED917693 GNZ917651:GNZ917693 GXV917651:GXV917693 HHR917651:HHR917693 HRN917651:HRN917693 IBJ917651:IBJ917693 ILF917651:ILF917693 IVB917651:IVB917693 JEX917651:JEX917693 JOT917651:JOT917693 JYP917651:JYP917693 KIL917651:KIL917693 KSH917651:KSH917693 LCD917651:LCD917693 LLZ917651:LLZ917693 LVV917651:LVV917693 MFR917651:MFR917693 MPN917651:MPN917693 MZJ917651:MZJ917693 NJF917651:NJF917693 NTB917651:NTB917693 OCX917651:OCX917693 OMT917651:OMT917693 OWP917651:OWP917693 PGL917651:PGL917693 PQH917651:PQH917693 QAD917651:QAD917693 QJZ917651:QJZ917693 QTV917651:QTV917693 RDR917651:RDR917693 RNN917651:RNN917693 RXJ917651:RXJ917693 SHF917651:SHF917693 SRB917651:SRB917693 TAX917651:TAX917693 TKT917651:TKT917693 TUP917651:TUP917693 UEL917651:UEL917693 UOH917651:UOH917693 UYD917651:UYD917693 VHZ917651:VHZ917693 VRV917651:VRV917693 WBR917651:WBR917693 WLN917651:WLN917693 WVJ917651:WVJ917693 B983187:B983229 IX983187:IX983229 ST983187:ST983229 ACP983187:ACP983229 AML983187:AML983229 AWH983187:AWH983229 BGD983187:BGD983229 BPZ983187:BPZ983229 BZV983187:BZV983229 CJR983187:CJR983229 CTN983187:CTN983229 DDJ983187:DDJ983229 DNF983187:DNF983229 DXB983187:DXB983229 EGX983187:EGX983229 EQT983187:EQT983229 FAP983187:FAP983229 FKL983187:FKL983229 FUH983187:FUH983229 GED983187:GED983229 GNZ983187:GNZ983229 GXV983187:GXV983229 HHR983187:HHR983229 HRN983187:HRN983229 IBJ983187:IBJ983229 ILF983187:ILF983229 IVB983187:IVB983229 JEX983187:JEX983229 JOT983187:JOT983229 JYP983187:JYP983229 KIL983187:KIL983229 KSH983187:KSH983229 LCD983187:LCD983229 LLZ983187:LLZ983229 LVV983187:LVV983229 MFR983187:MFR983229 MPN983187:MPN983229 MZJ983187:MZJ983229 NJF983187:NJF983229 NTB983187:NTB983229 OCX983187:OCX983229 OMT983187:OMT983229 OWP983187:OWP983229 PGL983187:PGL983229 PQH983187:PQH983229 QAD983187:QAD983229 QJZ983187:QJZ983229 QTV983187:QTV983229 RDR983187:RDR983229 RNN983187:RNN983229 RXJ983187:RXJ983229 SHF983187:SHF983229 SRB983187:SRB983229 TAX983187:TAX983229 TKT983187:TKT983229 TUP983187:TUP983229 UEL983187:UEL983229 UOH983187:UOH983229 UYD983187:UYD983229 VHZ983187:VHZ983229 VRV983187:VRV983229 WBR983187:WBR983229 WLN983187:WLN983229 WVJ983187:WVJ983229 E127:E134 JA127:JA134 SW127:SW134 ACS127:ACS134 AMO127:AMO134 AWK127:AWK134 BGG127:BGG134 BQC127:BQC134 BZY127:BZY134 CJU127:CJU134 CTQ127:CTQ134 DDM127:DDM134 DNI127:DNI134 DXE127:DXE134 EHA127:EHA134 EQW127:EQW134 FAS127:FAS134 FKO127:FKO134 FUK127:FUK134 GEG127:GEG134 GOC127:GOC134 GXY127:GXY134 HHU127:HHU134 HRQ127:HRQ134 IBM127:IBM134 ILI127:ILI134 IVE127:IVE134 JFA127:JFA134 JOW127:JOW134 JYS127:JYS134 KIO127:KIO134 KSK127:KSK134 LCG127:LCG134 LMC127:LMC134 LVY127:LVY134 MFU127:MFU134 MPQ127:MPQ134 MZM127:MZM134 NJI127:NJI134 NTE127:NTE134 ODA127:ODA134 OMW127:OMW134 OWS127:OWS134 PGO127:PGO134 PQK127:PQK134 QAG127:QAG134 QKC127:QKC134 QTY127:QTY134 RDU127:RDU134 RNQ127:RNQ134 RXM127:RXM134 SHI127:SHI134 SRE127:SRE134 TBA127:TBA134 TKW127:TKW134 TUS127:TUS134 UEO127:UEO134 UOK127:UOK134 UYG127:UYG134 VIC127:VIC134 VRY127:VRY134 WBU127:WBU134 WLQ127:WLQ134 WVM127:WVM134 E65663:E65670 JA65663:JA65670 SW65663:SW65670 ACS65663:ACS65670 AMO65663:AMO65670 AWK65663:AWK65670 BGG65663:BGG65670 BQC65663:BQC65670 BZY65663:BZY65670 CJU65663:CJU65670 CTQ65663:CTQ65670 DDM65663:DDM65670 DNI65663:DNI65670 DXE65663:DXE65670 EHA65663:EHA65670 EQW65663:EQW65670 FAS65663:FAS65670 FKO65663:FKO65670 FUK65663:FUK65670 GEG65663:GEG65670 GOC65663:GOC65670 GXY65663:GXY65670 HHU65663:HHU65670 HRQ65663:HRQ65670 IBM65663:IBM65670 ILI65663:ILI65670 IVE65663:IVE65670 JFA65663:JFA65670 JOW65663:JOW65670 JYS65663:JYS65670 KIO65663:KIO65670 KSK65663:KSK65670 LCG65663:LCG65670 LMC65663:LMC65670 LVY65663:LVY65670 MFU65663:MFU65670 MPQ65663:MPQ65670 MZM65663:MZM65670 NJI65663:NJI65670 NTE65663:NTE65670 ODA65663:ODA65670 OMW65663:OMW65670 OWS65663:OWS65670 PGO65663:PGO65670 PQK65663:PQK65670 QAG65663:QAG65670 QKC65663:QKC65670 QTY65663:QTY65670 RDU65663:RDU65670 RNQ65663:RNQ65670 RXM65663:RXM65670 SHI65663:SHI65670 SRE65663:SRE65670 TBA65663:TBA65670 TKW65663:TKW65670 TUS65663:TUS65670 UEO65663:UEO65670 UOK65663:UOK65670 UYG65663:UYG65670 VIC65663:VIC65670 VRY65663:VRY65670 WBU65663:WBU65670 WLQ65663:WLQ65670 WVM65663:WVM65670 E131199:E131206 JA131199:JA131206 SW131199:SW131206 ACS131199:ACS131206 AMO131199:AMO131206 AWK131199:AWK131206 BGG131199:BGG131206 BQC131199:BQC131206 BZY131199:BZY131206 CJU131199:CJU131206 CTQ131199:CTQ131206 DDM131199:DDM131206 DNI131199:DNI131206 DXE131199:DXE131206 EHA131199:EHA131206 EQW131199:EQW131206 FAS131199:FAS131206 FKO131199:FKO131206 FUK131199:FUK131206 GEG131199:GEG131206 GOC131199:GOC131206 GXY131199:GXY131206 HHU131199:HHU131206 HRQ131199:HRQ131206 IBM131199:IBM131206 ILI131199:ILI131206 IVE131199:IVE131206 JFA131199:JFA131206 JOW131199:JOW131206 JYS131199:JYS131206 KIO131199:KIO131206 KSK131199:KSK131206 LCG131199:LCG131206 LMC131199:LMC131206 LVY131199:LVY131206 MFU131199:MFU131206 MPQ131199:MPQ131206 MZM131199:MZM131206 NJI131199:NJI131206 NTE131199:NTE131206 ODA131199:ODA131206 OMW131199:OMW131206 OWS131199:OWS131206 PGO131199:PGO131206 PQK131199:PQK131206 QAG131199:QAG131206 QKC131199:QKC131206 QTY131199:QTY131206 RDU131199:RDU131206 RNQ131199:RNQ131206 RXM131199:RXM131206 SHI131199:SHI131206 SRE131199:SRE131206 TBA131199:TBA131206 TKW131199:TKW131206 TUS131199:TUS131206 UEO131199:UEO131206 UOK131199:UOK131206 UYG131199:UYG131206 VIC131199:VIC131206 VRY131199:VRY131206 WBU131199:WBU131206 WLQ131199:WLQ131206 WVM131199:WVM131206 E196735:E196742 JA196735:JA196742 SW196735:SW196742 ACS196735:ACS196742 AMO196735:AMO196742 AWK196735:AWK196742 BGG196735:BGG196742 BQC196735:BQC196742 BZY196735:BZY196742 CJU196735:CJU196742 CTQ196735:CTQ196742 DDM196735:DDM196742 DNI196735:DNI196742 DXE196735:DXE196742 EHA196735:EHA196742 EQW196735:EQW196742 FAS196735:FAS196742 FKO196735:FKO196742 FUK196735:FUK196742 GEG196735:GEG196742 GOC196735:GOC196742 GXY196735:GXY196742 HHU196735:HHU196742 HRQ196735:HRQ196742 IBM196735:IBM196742 ILI196735:ILI196742 IVE196735:IVE196742 JFA196735:JFA196742 JOW196735:JOW196742 JYS196735:JYS196742 KIO196735:KIO196742 KSK196735:KSK196742 LCG196735:LCG196742 LMC196735:LMC196742 LVY196735:LVY196742 MFU196735:MFU196742 MPQ196735:MPQ196742 MZM196735:MZM196742 NJI196735:NJI196742 NTE196735:NTE196742 ODA196735:ODA196742 OMW196735:OMW196742 OWS196735:OWS196742 PGO196735:PGO196742 PQK196735:PQK196742 QAG196735:QAG196742 QKC196735:QKC196742 QTY196735:QTY196742 RDU196735:RDU196742 RNQ196735:RNQ196742 RXM196735:RXM196742 SHI196735:SHI196742 SRE196735:SRE196742 TBA196735:TBA196742 TKW196735:TKW196742 TUS196735:TUS196742 UEO196735:UEO196742 UOK196735:UOK196742 UYG196735:UYG196742 VIC196735:VIC196742 VRY196735:VRY196742 WBU196735:WBU196742 WLQ196735:WLQ196742 WVM196735:WVM196742 E262271:E262278 JA262271:JA262278 SW262271:SW262278 ACS262271:ACS262278 AMO262271:AMO262278 AWK262271:AWK262278 BGG262271:BGG262278 BQC262271:BQC262278 BZY262271:BZY262278 CJU262271:CJU262278 CTQ262271:CTQ262278 DDM262271:DDM262278 DNI262271:DNI262278 DXE262271:DXE262278 EHA262271:EHA262278 EQW262271:EQW262278 FAS262271:FAS262278 FKO262271:FKO262278 FUK262271:FUK262278 GEG262271:GEG262278 GOC262271:GOC262278 GXY262271:GXY262278 HHU262271:HHU262278 HRQ262271:HRQ262278 IBM262271:IBM262278 ILI262271:ILI262278 IVE262271:IVE262278 JFA262271:JFA262278 JOW262271:JOW262278 JYS262271:JYS262278 KIO262271:KIO262278 KSK262271:KSK262278 LCG262271:LCG262278 LMC262271:LMC262278 LVY262271:LVY262278 MFU262271:MFU262278 MPQ262271:MPQ262278 MZM262271:MZM262278 NJI262271:NJI262278 NTE262271:NTE262278 ODA262271:ODA262278 OMW262271:OMW262278 OWS262271:OWS262278 PGO262271:PGO262278 PQK262271:PQK262278 QAG262271:QAG262278 QKC262271:QKC262278 QTY262271:QTY262278 RDU262271:RDU262278 RNQ262271:RNQ262278 RXM262271:RXM262278 SHI262271:SHI262278 SRE262271:SRE262278 TBA262271:TBA262278 TKW262271:TKW262278 TUS262271:TUS262278 UEO262271:UEO262278 UOK262271:UOK262278 UYG262271:UYG262278 VIC262271:VIC262278 VRY262271:VRY262278 WBU262271:WBU262278 WLQ262271:WLQ262278 WVM262271:WVM262278 E327807:E327814 JA327807:JA327814 SW327807:SW327814 ACS327807:ACS327814 AMO327807:AMO327814 AWK327807:AWK327814 BGG327807:BGG327814 BQC327807:BQC327814 BZY327807:BZY327814 CJU327807:CJU327814 CTQ327807:CTQ327814 DDM327807:DDM327814 DNI327807:DNI327814 DXE327807:DXE327814 EHA327807:EHA327814 EQW327807:EQW327814 FAS327807:FAS327814 FKO327807:FKO327814 FUK327807:FUK327814 GEG327807:GEG327814 GOC327807:GOC327814 GXY327807:GXY327814 HHU327807:HHU327814 HRQ327807:HRQ327814 IBM327807:IBM327814 ILI327807:ILI327814 IVE327807:IVE327814 JFA327807:JFA327814 JOW327807:JOW327814 JYS327807:JYS327814 KIO327807:KIO327814 KSK327807:KSK327814 LCG327807:LCG327814 LMC327807:LMC327814 LVY327807:LVY327814 MFU327807:MFU327814 MPQ327807:MPQ327814 MZM327807:MZM327814 NJI327807:NJI327814 NTE327807:NTE327814 ODA327807:ODA327814 OMW327807:OMW327814 OWS327807:OWS327814 PGO327807:PGO327814 PQK327807:PQK327814 QAG327807:QAG327814 QKC327807:QKC327814 QTY327807:QTY327814 RDU327807:RDU327814 RNQ327807:RNQ327814 RXM327807:RXM327814 SHI327807:SHI327814 SRE327807:SRE327814 TBA327807:TBA327814 TKW327807:TKW327814 TUS327807:TUS327814 UEO327807:UEO327814 UOK327807:UOK327814 UYG327807:UYG327814 VIC327807:VIC327814 VRY327807:VRY327814 WBU327807:WBU327814 WLQ327807:WLQ327814 WVM327807:WVM327814 E393343:E393350 JA393343:JA393350 SW393343:SW393350 ACS393343:ACS393350 AMO393343:AMO393350 AWK393343:AWK393350 BGG393343:BGG393350 BQC393343:BQC393350 BZY393343:BZY393350 CJU393343:CJU393350 CTQ393343:CTQ393350 DDM393343:DDM393350 DNI393343:DNI393350 DXE393343:DXE393350 EHA393343:EHA393350 EQW393343:EQW393350 FAS393343:FAS393350 FKO393343:FKO393350 FUK393343:FUK393350 GEG393343:GEG393350 GOC393343:GOC393350 GXY393343:GXY393350 HHU393343:HHU393350 HRQ393343:HRQ393350 IBM393343:IBM393350 ILI393343:ILI393350 IVE393343:IVE393350 JFA393343:JFA393350 JOW393343:JOW393350 JYS393343:JYS393350 KIO393343:KIO393350 KSK393343:KSK393350 LCG393343:LCG393350 LMC393343:LMC393350 LVY393343:LVY393350 MFU393343:MFU393350 MPQ393343:MPQ393350 MZM393343:MZM393350 NJI393343:NJI393350 NTE393343:NTE393350 ODA393343:ODA393350 OMW393343:OMW393350 OWS393343:OWS393350 PGO393343:PGO393350 PQK393343:PQK393350 QAG393343:QAG393350 QKC393343:QKC393350 QTY393343:QTY393350 RDU393343:RDU393350 RNQ393343:RNQ393350 RXM393343:RXM393350 SHI393343:SHI393350 SRE393343:SRE393350 TBA393343:TBA393350 TKW393343:TKW393350 TUS393343:TUS393350 UEO393343:UEO393350 UOK393343:UOK393350 UYG393343:UYG393350 VIC393343:VIC393350 VRY393343:VRY393350 WBU393343:WBU393350 WLQ393343:WLQ393350 WVM393343:WVM393350 E458879:E458886 JA458879:JA458886 SW458879:SW458886 ACS458879:ACS458886 AMO458879:AMO458886 AWK458879:AWK458886 BGG458879:BGG458886 BQC458879:BQC458886 BZY458879:BZY458886 CJU458879:CJU458886 CTQ458879:CTQ458886 DDM458879:DDM458886 DNI458879:DNI458886 DXE458879:DXE458886 EHA458879:EHA458886 EQW458879:EQW458886 FAS458879:FAS458886 FKO458879:FKO458886 FUK458879:FUK458886 GEG458879:GEG458886 GOC458879:GOC458886 GXY458879:GXY458886 HHU458879:HHU458886 HRQ458879:HRQ458886 IBM458879:IBM458886 ILI458879:ILI458886 IVE458879:IVE458886 JFA458879:JFA458886 JOW458879:JOW458886 JYS458879:JYS458886 KIO458879:KIO458886 KSK458879:KSK458886 LCG458879:LCG458886 LMC458879:LMC458886 LVY458879:LVY458886 MFU458879:MFU458886 MPQ458879:MPQ458886 MZM458879:MZM458886 NJI458879:NJI458886 NTE458879:NTE458886 ODA458879:ODA458886 OMW458879:OMW458886 OWS458879:OWS458886 PGO458879:PGO458886 PQK458879:PQK458886 QAG458879:QAG458886 QKC458879:QKC458886 QTY458879:QTY458886 RDU458879:RDU458886 RNQ458879:RNQ458886 RXM458879:RXM458886 SHI458879:SHI458886 SRE458879:SRE458886 TBA458879:TBA458886 TKW458879:TKW458886 TUS458879:TUS458886 UEO458879:UEO458886 UOK458879:UOK458886 UYG458879:UYG458886 VIC458879:VIC458886 VRY458879:VRY458886 WBU458879:WBU458886 WLQ458879:WLQ458886 WVM458879:WVM458886 E524415:E524422 JA524415:JA524422 SW524415:SW524422 ACS524415:ACS524422 AMO524415:AMO524422 AWK524415:AWK524422 BGG524415:BGG524422 BQC524415:BQC524422 BZY524415:BZY524422 CJU524415:CJU524422 CTQ524415:CTQ524422 DDM524415:DDM524422 DNI524415:DNI524422 DXE524415:DXE524422 EHA524415:EHA524422 EQW524415:EQW524422 FAS524415:FAS524422 FKO524415:FKO524422 FUK524415:FUK524422 GEG524415:GEG524422 GOC524415:GOC524422 GXY524415:GXY524422 HHU524415:HHU524422 HRQ524415:HRQ524422 IBM524415:IBM524422 ILI524415:ILI524422 IVE524415:IVE524422 JFA524415:JFA524422 JOW524415:JOW524422 JYS524415:JYS524422 KIO524415:KIO524422 KSK524415:KSK524422 LCG524415:LCG524422 LMC524415:LMC524422 LVY524415:LVY524422 MFU524415:MFU524422 MPQ524415:MPQ524422 MZM524415:MZM524422 NJI524415:NJI524422 NTE524415:NTE524422 ODA524415:ODA524422 OMW524415:OMW524422 OWS524415:OWS524422 PGO524415:PGO524422 PQK524415:PQK524422 QAG524415:QAG524422 QKC524415:QKC524422 QTY524415:QTY524422 RDU524415:RDU524422 RNQ524415:RNQ524422 RXM524415:RXM524422 SHI524415:SHI524422 SRE524415:SRE524422 TBA524415:TBA524422 TKW524415:TKW524422 TUS524415:TUS524422 UEO524415:UEO524422 UOK524415:UOK524422 UYG524415:UYG524422 VIC524415:VIC524422 VRY524415:VRY524422 WBU524415:WBU524422 WLQ524415:WLQ524422 WVM524415:WVM524422 E589951:E589958 JA589951:JA589958 SW589951:SW589958 ACS589951:ACS589958 AMO589951:AMO589958 AWK589951:AWK589958 BGG589951:BGG589958 BQC589951:BQC589958 BZY589951:BZY589958 CJU589951:CJU589958 CTQ589951:CTQ589958 DDM589951:DDM589958 DNI589951:DNI589958 DXE589951:DXE589958 EHA589951:EHA589958 EQW589951:EQW589958 FAS589951:FAS589958 FKO589951:FKO589958 FUK589951:FUK589958 GEG589951:GEG589958 GOC589951:GOC589958 GXY589951:GXY589958 HHU589951:HHU589958 HRQ589951:HRQ589958 IBM589951:IBM589958 ILI589951:ILI589958 IVE589951:IVE589958 JFA589951:JFA589958 JOW589951:JOW589958 JYS589951:JYS589958 KIO589951:KIO589958 KSK589951:KSK589958 LCG589951:LCG589958 LMC589951:LMC589958 LVY589951:LVY589958 MFU589951:MFU589958 MPQ589951:MPQ589958 MZM589951:MZM589958 NJI589951:NJI589958 NTE589951:NTE589958 ODA589951:ODA589958 OMW589951:OMW589958 OWS589951:OWS589958 PGO589951:PGO589958 PQK589951:PQK589958 QAG589951:QAG589958 QKC589951:QKC589958 QTY589951:QTY589958 RDU589951:RDU589958 RNQ589951:RNQ589958 RXM589951:RXM589958 SHI589951:SHI589958 SRE589951:SRE589958 TBA589951:TBA589958 TKW589951:TKW589958 TUS589951:TUS589958 UEO589951:UEO589958 UOK589951:UOK589958 UYG589951:UYG589958 VIC589951:VIC589958 VRY589951:VRY589958 WBU589951:WBU589958 WLQ589951:WLQ589958 WVM589951:WVM589958 E655487:E655494 JA655487:JA655494 SW655487:SW655494 ACS655487:ACS655494 AMO655487:AMO655494 AWK655487:AWK655494 BGG655487:BGG655494 BQC655487:BQC655494 BZY655487:BZY655494 CJU655487:CJU655494 CTQ655487:CTQ655494 DDM655487:DDM655494 DNI655487:DNI655494 DXE655487:DXE655494 EHA655487:EHA655494 EQW655487:EQW655494 FAS655487:FAS655494 FKO655487:FKO655494 FUK655487:FUK655494 GEG655487:GEG655494 GOC655487:GOC655494 GXY655487:GXY655494 HHU655487:HHU655494 HRQ655487:HRQ655494 IBM655487:IBM655494 ILI655487:ILI655494 IVE655487:IVE655494 JFA655487:JFA655494 JOW655487:JOW655494 JYS655487:JYS655494 KIO655487:KIO655494 KSK655487:KSK655494 LCG655487:LCG655494 LMC655487:LMC655494 LVY655487:LVY655494 MFU655487:MFU655494 MPQ655487:MPQ655494 MZM655487:MZM655494 NJI655487:NJI655494 NTE655487:NTE655494 ODA655487:ODA655494 OMW655487:OMW655494 OWS655487:OWS655494 PGO655487:PGO655494 PQK655487:PQK655494 QAG655487:QAG655494 QKC655487:QKC655494 QTY655487:QTY655494 RDU655487:RDU655494 RNQ655487:RNQ655494 RXM655487:RXM655494 SHI655487:SHI655494 SRE655487:SRE655494 TBA655487:TBA655494 TKW655487:TKW655494 TUS655487:TUS655494 UEO655487:UEO655494 UOK655487:UOK655494 UYG655487:UYG655494 VIC655487:VIC655494 VRY655487:VRY655494 WBU655487:WBU655494 WLQ655487:WLQ655494 WVM655487:WVM655494 E721023:E721030 JA721023:JA721030 SW721023:SW721030 ACS721023:ACS721030 AMO721023:AMO721030 AWK721023:AWK721030 BGG721023:BGG721030 BQC721023:BQC721030 BZY721023:BZY721030 CJU721023:CJU721030 CTQ721023:CTQ721030 DDM721023:DDM721030 DNI721023:DNI721030 DXE721023:DXE721030 EHA721023:EHA721030 EQW721023:EQW721030 FAS721023:FAS721030 FKO721023:FKO721030 FUK721023:FUK721030 GEG721023:GEG721030 GOC721023:GOC721030 GXY721023:GXY721030 HHU721023:HHU721030 HRQ721023:HRQ721030 IBM721023:IBM721030 ILI721023:ILI721030 IVE721023:IVE721030 JFA721023:JFA721030 JOW721023:JOW721030 JYS721023:JYS721030 KIO721023:KIO721030 KSK721023:KSK721030 LCG721023:LCG721030 LMC721023:LMC721030 LVY721023:LVY721030 MFU721023:MFU721030 MPQ721023:MPQ721030 MZM721023:MZM721030 NJI721023:NJI721030 NTE721023:NTE721030 ODA721023:ODA721030 OMW721023:OMW721030 OWS721023:OWS721030 PGO721023:PGO721030 PQK721023:PQK721030 QAG721023:QAG721030 QKC721023:QKC721030 QTY721023:QTY721030 RDU721023:RDU721030 RNQ721023:RNQ721030 RXM721023:RXM721030 SHI721023:SHI721030 SRE721023:SRE721030 TBA721023:TBA721030 TKW721023:TKW721030 TUS721023:TUS721030 UEO721023:UEO721030 UOK721023:UOK721030 UYG721023:UYG721030 VIC721023:VIC721030 VRY721023:VRY721030 WBU721023:WBU721030 WLQ721023:WLQ721030 WVM721023:WVM721030 E786559:E786566 JA786559:JA786566 SW786559:SW786566 ACS786559:ACS786566 AMO786559:AMO786566 AWK786559:AWK786566 BGG786559:BGG786566 BQC786559:BQC786566 BZY786559:BZY786566 CJU786559:CJU786566 CTQ786559:CTQ786566 DDM786559:DDM786566 DNI786559:DNI786566 DXE786559:DXE786566 EHA786559:EHA786566 EQW786559:EQW786566 FAS786559:FAS786566 FKO786559:FKO786566 FUK786559:FUK786566 GEG786559:GEG786566 GOC786559:GOC786566 GXY786559:GXY786566 HHU786559:HHU786566 HRQ786559:HRQ786566 IBM786559:IBM786566 ILI786559:ILI786566 IVE786559:IVE786566 JFA786559:JFA786566 JOW786559:JOW786566 JYS786559:JYS786566 KIO786559:KIO786566 KSK786559:KSK786566 LCG786559:LCG786566 LMC786559:LMC786566 LVY786559:LVY786566 MFU786559:MFU786566 MPQ786559:MPQ786566 MZM786559:MZM786566 NJI786559:NJI786566 NTE786559:NTE786566 ODA786559:ODA786566 OMW786559:OMW786566 OWS786559:OWS786566 PGO786559:PGO786566 PQK786559:PQK786566 QAG786559:QAG786566 QKC786559:QKC786566 QTY786559:QTY786566 RDU786559:RDU786566 RNQ786559:RNQ786566 RXM786559:RXM786566 SHI786559:SHI786566 SRE786559:SRE786566 TBA786559:TBA786566 TKW786559:TKW786566 TUS786559:TUS786566 UEO786559:UEO786566 UOK786559:UOK786566 UYG786559:UYG786566 VIC786559:VIC786566 VRY786559:VRY786566 WBU786559:WBU786566 WLQ786559:WLQ786566 WVM786559:WVM786566 E852095:E852102 JA852095:JA852102 SW852095:SW852102 ACS852095:ACS852102 AMO852095:AMO852102 AWK852095:AWK852102 BGG852095:BGG852102 BQC852095:BQC852102 BZY852095:BZY852102 CJU852095:CJU852102 CTQ852095:CTQ852102 DDM852095:DDM852102 DNI852095:DNI852102 DXE852095:DXE852102 EHA852095:EHA852102 EQW852095:EQW852102 FAS852095:FAS852102 FKO852095:FKO852102 FUK852095:FUK852102 GEG852095:GEG852102 GOC852095:GOC852102 GXY852095:GXY852102 HHU852095:HHU852102 HRQ852095:HRQ852102 IBM852095:IBM852102 ILI852095:ILI852102 IVE852095:IVE852102 JFA852095:JFA852102 JOW852095:JOW852102 JYS852095:JYS852102 KIO852095:KIO852102 KSK852095:KSK852102 LCG852095:LCG852102 LMC852095:LMC852102 LVY852095:LVY852102 MFU852095:MFU852102 MPQ852095:MPQ852102 MZM852095:MZM852102 NJI852095:NJI852102 NTE852095:NTE852102 ODA852095:ODA852102 OMW852095:OMW852102 OWS852095:OWS852102 PGO852095:PGO852102 PQK852095:PQK852102 QAG852095:QAG852102 QKC852095:QKC852102 QTY852095:QTY852102 RDU852095:RDU852102 RNQ852095:RNQ852102 RXM852095:RXM852102 SHI852095:SHI852102 SRE852095:SRE852102 TBA852095:TBA852102 TKW852095:TKW852102 TUS852095:TUS852102 UEO852095:UEO852102 UOK852095:UOK852102 UYG852095:UYG852102 VIC852095:VIC852102 VRY852095:VRY852102 WBU852095:WBU852102 WLQ852095:WLQ852102 WVM852095:WVM852102 E917631:E917638 JA917631:JA917638 SW917631:SW917638 ACS917631:ACS917638 AMO917631:AMO917638 AWK917631:AWK917638 BGG917631:BGG917638 BQC917631:BQC917638 BZY917631:BZY917638 CJU917631:CJU917638 CTQ917631:CTQ917638 DDM917631:DDM917638 DNI917631:DNI917638 DXE917631:DXE917638 EHA917631:EHA917638 EQW917631:EQW917638 FAS917631:FAS917638 FKO917631:FKO917638 FUK917631:FUK917638 GEG917631:GEG917638 GOC917631:GOC917638 GXY917631:GXY917638 HHU917631:HHU917638 HRQ917631:HRQ917638 IBM917631:IBM917638 ILI917631:ILI917638 IVE917631:IVE917638 JFA917631:JFA917638 JOW917631:JOW917638 JYS917631:JYS917638 KIO917631:KIO917638 KSK917631:KSK917638 LCG917631:LCG917638 LMC917631:LMC917638 LVY917631:LVY917638 MFU917631:MFU917638 MPQ917631:MPQ917638 MZM917631:MZM917638 NJI917631:NJI917638 NTE917631:NTE917638 ODA917631:ODA917638 OMW917631:OMW917638 OWS917631:OWS917638 PGO917631:PGO917638 PQK917631:PQK917638 QAG917631:QAG917638 QKC917631:QKC917638 QTY917631:QTY917638 RDU917631:RDU917638 RNQ917631:RNQ917638 RXM917631:RXM917638 SHI917631:SHI917638 SRE917631:SRE917638 TBA917631:TBA917638 TKW917631:TKW917638 TUS917631:TUS917638 UEO917631:UEO917638 UOK917631:UOK917638 UYG917631:UYG917638 VIC917631:VIC917638 VRY917631:VRY917638 WBU917631:WBU917638 WLQ917631:WLQ917638 WVM917631:WVM917638 E983167:E983174 JA983167:JA983174 SW983167:SW983174 ACS983167:ACS983174 AMO983167:AMO983174 AWK983167:AWK983174 BGG983167:BGG983174 BQC983167:BQC983174 BZY983167:BZY983174 CJU983167:CJU983174 CTQ983167:CTQ983174 DDM983167:DDM983174 DNI983167:DNI983174 DXE983167:DXE983174 EHA983167:EHA983174 EQW983167:EQW983174 FAS983167:FAS983174 FKO983167:FKO983174 FUK983167:FUK983174 GEG983167:GEG983174 GOC983167:GOC983174 GXY983167:GXY983174 HHU983167:HHU983174 HRQ983167:HRQ983174 IBM983167:IBM983174 ILI983167:ILI983174 IVE983167:IVE983174 JFA983167:JFA983174 JOW983167:JOW983174 JYS983167:JYS983174 KIO983167:KIO983174 KSK983167:KSK983174 LCG983167:LCG983174 LMC983167:LMC983174 LVY983167:LVY983174 MFU983167:MFU983174 MPQ983167:MPQ983174 MZM983167:MZM983174 NJI983167:NJI983174 NTE983167:NTE983174 ODA983167:ODA983174 OMW983167:OMW983174 OWS983167:OWS983174 PGO983167:PGO983174 PQK983167:PQK983174 QAG983167:QAG983174 QKC983167:QKC983174 QTY983167:QTY983174 RDU983167:RDU983174 RNQ983167:RNQ983174 RXM983167:RXM983174 SHI983167:SHI983174 SRE983167:SRE983174 TBA983167:TBA983174 TKW983167:TKW983174 TUS983167:TUS983174 UEO983167:UEO983174 UOK983167:UOK983174 UYG983167:UYG983174 VIC983167:VIC983174 VRY983167:VRY983174 WBU983167:WBU983174 WLQ983167:WLQ983174 WVM983167:WVM983174 E136:E145 JA136:JA145 SW136:SW145 ACS136:ACS145 AMO136:AMO145 AWK136:AWK145 BGG136:BGG145 BQC136:BQC145 BZY136:BZY145 CJU136:CJU145 CTQ136:CTQ145 DDM136:DDM145 DNI136:DNI145 DXE136:DXE145 EHA136:EHA145 EQW136:EQW145 FAS136:FAS145 FKO136:FKO145 FUK136:FUK145 GEG136:GEG145 GOC136:GOC145 GXY136:GXY145 HHU136:HHU145 HRQ136:HRQ145 IBM136:IBM145 ILI136:ILI145 IVE136:IVE145 JFA136:JFA145 JOW136:JOW145 JYS136:JYS145 KIO136:KIO145 KSK136:KSK145 LCG136:LCG145 LMC136:LMC145 LVY136:LVY145 MFU136:MFU145 MPQ136:MPQ145 MZM136:MZM145 NJI136:NJI145 NTE136:NTE145 ODA136:ODA145 OMW136:OMW145 OWS136:OWS145 PGO136:PGO145 PQK136:PQK145 QAG136:QAG145 QKC136:QKC145 QTY136:QTY145 RDU136:RDU145 RNQ136:RNQ145 RXM136:RXM145 SHI136:SHI145 SRE136:SRE145 TBA136:TBA145 TKW136:TKW145 TUS136:TUS145 UEO136:UEO145 UOK136:UOK145 UYG136:UYG145 VIC136:VIC145 VRY136:VRY145 WBU136:WBU145 WLQ136:WLQ145 WVM136:WVM145 E65672:E65681 JA65672:JA65681 SW65672:SW65681 ACS65672:ACS65681 AMO65672:AMO65681 AWK65672:AWK65681 BGG65672:BGG65681 BQC65672:BQC65681 BZY65672:BZY65681 CJU65672:CJU65681 CTQ65672:CTQ65681 DDM65672:DDM65681 DNI65672:DNI65681 DXE65672:DXE65681 EHA65672:EHA65681 EQW65672:EQW65681 FAS65672:FAS65681 FKO65672:FKO65681 FUK65672:FUK65681 GEG65672:GEG65681 GOC65672:GOC65681 GXY65672:GXY65681 HHU65672:HHU65681 HRQ65672:HRQ65681 IBM65672:IBM65681 ILI65672:ILI65681 IVE65672:IVE65681 JFA65672:JFA65681 JOW65672:JOW65681 JYS65672:JYS65681 KIO65672:KIO65681 KSK65672:KSK65681 LCG65672:LCG65681 LMC65672:LMC65681 LVY65672:LVY65681 MFU65672:MFU65681 MPQ65672:MPQ65681 MZM65672:MZM65681 NJI65672:NJI65681 NTE65672:NTE65681 ODA65672:ODA65681 OMW65672:OMW65681 OWS65672:OWS65681 PGO65672:PGO65681 PQK65672:PQK65681 QAG65672:QAG65681 QKC65672:QKC65681 QTY65672:QTY65681 RDU65672:RDU65681 RNQ65672:RNQ65681 RXM65672:RXM65681 SHI65672:SHI65681 SRE65672:SRE65681 TBA65672:TBA65681 TKW65672:TKW65681 TUS65672:TUS65681 UEO65672:UEO65681 UOK65672:UOK65681 UYG65672:UYG65681 VIC65672:VIC65681 VRY65672:VRY65681 WBU65672:WBU65681 WLQ65672:WLQ65681 WVM65672:WVM65681 E131208:E131217 JA131208:JA131217 SW131208:SW131217 ACS131208:ACS131217 AMO131208:AMO131217 AWK131208:AWK131217 BGG131208:BGG131217 BQC131208:BQC131217 BZY131208:BZY131217 CJU131208:CJU131217 CTQ131208:CTQ131217 DDM131208:DDM131217 DNI131208:DNI131217 DXE131208:DXE131217 EHA131208:EHA131217 EQW131208:EQW131217 FAS131208:FAS131217 FKO131208:FKO131217 FUK131208:FUK131217 GEG131208:GEG131217 GOC131208:GOC131217 GXY131208:GXY131217 HHU131208:HHU131217 HRQ131208:HRQ131217 IBM131208:IBM131217 ILI131208:ILI131217 IVE131208:IVE131217 JFA131208:JFA131217 JOW131208:JOW131217 JYS131208:JYS131217 KIO131208:KIO131217 KSK131208:KSK131217 LCG131208:LCG131217 LMC131208:LMC131217 LVY131208:LVY131217 MFU131208:MFU131217 MPQ131208:MPQ131217 MZM131208:MZM131217 NJI131208:NJI131217 NTE131208:NTE131217 ODA131208:ODA131217 OMW131208:OMW131217 OWS131208:OWS131217 PGO131208:PGO131217 PQK131208:PQK131217 QAG131208:QAG131217 QKC131208:QKC131217 QTY131208:QTY131217 RDU131208:RDU131217 RNQ131208:RNQ131217 RXM131208:RXM131217 SHI131208:SHI131217 SRE131208:SRE131217 TBA131208:TBA131217 TKW131208:TKW131217 TUS131208:TUS131217 UEO131208:UEO131217 UOK131208:UOK131217 UYG131208:UYG131217 VIC131208:VIC131217 VRY131208:VRY131217 WBU131208:WBU131217 WLQ131208:WLQ131217 WVM131208:WVM131217 E196744:E196753 JA196744:JA196753 SW196744:SW196753 ACS196744:ACS196753 AMO196744:AMO196753 AWK196744:AWK196753 BGG196744:BGG196753 BQC196744:BQC196753 BZY196744:BZY196753 CJU196744:CJU196753 CTQ196744:CTQ196753 DDM196744:DDM196753 DNI196744:DNI196753 DXE196744:DXE196753 EHA196744:EHA196753 EQW196744:EQW196753 FAS196744:FAS196753 FKO196744:FKO196753 FUK196744:FUK196753 GEG196744:GEG196753 GOC196744:GOC196753 GXY196744:GXY196753 HHU196744:HHU196753 HRQ196744:HRQ196753 IBM196744:IBM196753 ILI196744:ILI196753 IVE196744:IVE196753 JFA196744:JFA196753 JOW196744:JOW196753 JYS196744:JYS196753 KIO196744:KIO196753 KSK196744:KSK196753 LCG196744:LCG196753 LMC196744:LMC196753 LVY196744:LVY196753 MFU196744:MFU196753 MPQ196744:MPQ196753 MZM196744:MZM196753 NJI196744:NJI196753 NTE196744:NTE196753 ODA196744:ODA196753 OMW196744:OMW196753 OWS196744:OWS196753 PGO196744:PGO196753 PQK196744:PQK196753 QAG196744:QAG196753 QKC196744:QKC196753 QTY196744:QTY196753 RDU196744:RDU196753 RNQ196744:RNQ196753 RXM196744:RXM196753 SHI196744:SHI196753 SRE196744:SRE196753 TBA196744:TBA196753 TKW196744:TKW196753 TUS196744:TUS196753 UEO196744:UEO196753 UOK196744:UOK196753 UYG196744:UYG196753 VIC196744:VIC196753 VRY196744:VRY196753 WBU196744:WBU196753 WLQ196744:WLQ196753 WVM196744:WVM196753 E262280:E262289 JA262280:JA262289 SW262280:SW262289 ACS262280:ACS262289 AMO262280:AMO262289 AWK262280:AWK262289 BGG262280:BGG262289 BQC262280:BQC262289 BZY262280:BZY262289 CJU262280:CJU262289 CTQ262280:CTQ262289 DDM262280:DDM262289 DNI262280:DNI262289 DXE262280:DXE262289 EHA262280:EHA262289 EQW262280:EQW262289 FAS262280:FAS262289 FKO262280:FKO262289 FUK262280:FUK262289 GEG262280:GEG262289 GOC262280:GOC262289 GXY262280:GXY262289 HHU262280:HHU262289 HRQ262280:HRQ262289 IBM262280:IBM262289 ILI262280:ILI262289 IVE262280:IVE262289 JFA262280:JFA262289 JOW262280:JOW262289 JYS262280:JYS262289 KIO262280:KIO262289 KSK262280:KSK262289 LCG262280:LCG262289 LMC262280:LMC262289 LVY262280:LVY262289 MFU262280:MFU262289 MPQ262280:MPQ262289 MZM262280:MZM262289 NJI262280:NJI262289 NTE262280:NTE262289 ODA262280:ODA262289 OMW262280:OMW262289 OWS262280:OWS262289 PGO262280:PGO262289 PQK262280:PQK262289 QAG262280:QAG262289 QKC262280:QKC262289 QTY262280:QTY262289 RDU262280:RDU262289 RNQ262280:RNQ262289 RXM262280:RXM262289 SHI262280:SHI262289 SRE262280:SRE262289 TBA262280:TBA262289 TKW262280:TKW262289 TUS262280:TUS262289 UEO262280:UEO262289 UOK262280:UOK262289 UYG262280:UYG262289 VIC262280:VIC262289 VRY262280:VRY262289 WBU262280:WBU262289 WLQ262280:WLQ262289 WVM262280:WVM262289 E327816:E327825 JA327816:JA327825 SW327816:SW327825 ACS327816:ACS327825 AMO327816:AMO327825 AWK327816:AWK327825 BGG327816:BGG327825 BQC327816:BQC327825 BZY327816:BZY327825 CJU327816:CJU327825 CTQ327816:CTQ327825 DDM327816:DDM327825 DNI327816:DNI327825 DXE327816:DXE327825 EHA327816:EHA327825 EQW327816:EQW327825 FAS327816:FAS327825 FKO327816:FKO327825 FUK327816:FUK327825 GEG327816:GEG327825 GOC327816:GOC327825 GXY327816:GXY327825 HHU327816:HHU327825 HRQ327816:HRQ327825 IBM327816:IBM327825 ILI327816:ILI327825 IVE327816:IVE327825 JFA327816:JFA327825 JOW327816:JOW327825 JYS327816:JYS327825 KIO327816:KIO327825 KSK327816:KSK327825 LCG327816:LCG327825 LMC327816:LMC327825 LVY327816:LVY327825 MFU327816:MFU327825 MPQ327816:MPQ327825 MZM327816:MZM327825 NJI327816:NJI327825 NTE327816:NTE327825 ODA327816:ODA327825 OMW327816:OMW327825 OWS327816:OWS327825 PGO327816:PGO327825 PQK327816:PQK327825 QAG327816:QAG327825 QKC327816:QKC327825 QTY327816:QTY327825 RDU327816:RDU327825 RNQ327816:RNQ327825 RXM327816:RXM327825 SHI327816:SHI327825 SRE327816:SRE327825 TBA327816:TBA327825 TKW327816:TKW327825 TUS327816:TUS327825 UEO327816:UEO327825 UOK327816:UOK327825 UYG327816:UYG327825 VIC327816:VIC327825 VRY327816:VRY327825 WBU327816:WBU327825 WLQ327816:WLQ327825 WVM327816:WVM327825 E393352:E393361 JA393352:JA393361 SW393352:SW393361 ACS393352:ACS393361 AMO393352:AMO393361 AWK393352:AWK393361 BGG393352:BGG393361 BQC393352:BQC393361 BZY393352:BZY393361 CJU393352:CJU393361 CTQ393352:CTQ393361 DDM393352:DDM393361 DNI393352:DNI393361 DXE393352:DXE393361 EHA393352:EHA393361 EQW393352:EQW393361 FAS393352:FAS393361 FKO393352:FKO393361 FUK393352:FUK393361 GEG393352:GEG393361 GOC393352:GOC393361 GXY393352:GXY393361 HHU393352:HHU393361 HRQ393352:HRQ393361 IBM393352:IBM393361 ILI393352:ILI393361 IVE393352:IVE393361 JFA393352:JFA393361 JOW393352:JOW393361 JYS393352:JYS393361 KIO393352:KIO393361 KSK393352:KSK393361 LCG393352:LCG393361 LMC393352:LMC393361 LVY393352:LVY393361 MFU393352:MFU393361 MPQ393352:MPQ393361 MZM393352:MZM393361 NJI393352:NJI393361 NTE393352:NTE393361 ODA393352:ODA393361 OMW393352:OMW393361 OWS393352:OWS393361 PGO393352:PGO393361 PQK393352:PQK393361 QAG393352:QAG393361 QKC393352:QKC393361 QTY393352:QTY393361 RDU393352:RDU393361 RNQ393352:RNQ393361 RXM393352:RXM393361 SHI393352:SHI393361 SRE393352:SRE393361 TBA393352:TBA393361 TKW393352:TKW393361 TUS393352:TUS393361 UEO393352:UEO393361 UOK393352:UOK393361 UYG393352:UYG393361 VIC393352:VIC393361 VRY393352:VRY393361 WBU393352:WBU393361 WLQ393352:WLQ393361 WVM393352:WVM393361 E458888:E458897 JA458888:JA458897 SW458888:SW458897 ACS458888:ACS458897 AMO458888:AMO458897 AWK458888:AWK458897 BGG458888:BGG458897 BQC458888:BQC458897 BZY458888:BZY458897 CJU458888:CJU458897 CTQ458888:CTQ458897 DDM458888:DDM458897 DNI458888:DNI458897 DXE458888:DXE458897 EHA458888:EHA458897 EQW458888:EQW458897 FAS458888:FAS458897 FKO458888:FKO458897 FUK458888:FUK458897 GEG458888:GEG458897 GOC458888:GOC458897 GXY458888:GXY458897 HHU458888:HHU458897 HRQ458888:HRQ458897 IBM458888:IBM458897 ILI458888:ILI458897 IVE458888:IVE458897 JFA458888:JFA458897 JOW458888:JOW458897 JYS458888:JYS458897 KIO458888:KIO458897 KSK458888:KSK458897 LCG458888:LCG458897 LMC458888:LMC458897 LVY458888:LVY458897 MFU458888:MFU458897 MPQ458888:MPQ458897 MZM458888:MZM458897 NJI458888:NJI458897 NTE458888:NTE458897 ODA458888:ODA458897 OMW458888:OMW458897 OWS458888:OWS458897 PGO458888:PGO458897 PQK458888:PQK458897 QAG458888:QAG458897 QKC458888:QKC458897 QTY458888:QTY458897 RDU458888:RDU458897 RNQ458888:RNQ458897 RXM458888:RXM458897 SHI458888:SHI458897 SRE458888:SRE458897 TBA458888:TBA458897 TKW458888:TKW458897 TUS458888:TUS458897 UEO458888:UEO458897 UOK458888:UOK458897 UYG458888:UYG458897 VIC458888:VIC458897 VRY458888:VRY458897 WBU458888:WBU458897 WLQ458888:WLQ458897 WVM458888:WVM458897 E524424:E524433 JA524424:JA524433 SW524424:SW524433 ACS524424:ACS524433 AMO524424:AMO524433 AWK524424:AWK524433 BGG524424:BGG524433 BQC524424:BQC524433 BZY524424:BZY524433 CJU524424:CJU524433 CTQ524424:CTQ524433 DDM524424:DDM524433 DNI524424:DNI524433 DXE524424:DXE524433 EHA524424:EHA524433 EQW524424:EQW524433 FAS524424:FAS524433 FKO524424:FKO524433 FUK524424:FUK524433 GEG524424:GEG524433 GOC524424:GOC524433 GXY524424:GXY524433 HHU524424:HHU524433 HRQ524424:HRQ524433 IBM524424:IBM524433 ILI524424:ILI524433 IVE524424:IVE524433 JFA524424:JFA524433 JOW524424:JOW524433 JYS524424:JYS524433 KIO524424:KIO524433 KSK524424:KSK524433 LCG524424:LCG524433 LMC524424:LMC524433 LVY524424:LVY524433 MFU524424:MFU524433 MPQ524424:MPQ524433 MZM524424:MZM524433 NJI524424:NJI524433 NTE524424:NTE524433 ODA524424:ODA524433 OMW524424:OMW524433 OWS524424:OWS524433 PGO524424:PGO524433 PQK524424:PQK524433 QAG524424:QAG524433 QKC524424:QKC524433 QTY524424:QTY524433 RDU524424:RDU524433 RNQ524424:RNQ524433 RXM524424:RXM524433 SHI524424:SHI524433 SRE524424:SRE524433 TBA524424:TBA524433 TKW524424:TKW524433 TUS524424:TUS524433 UEO524424:UEO524433 UOK524424:UOK524433 UYG524424:UYG524433 VIC524424:VIC524433 VRY524424:VRY524433 WBU524424:WBU524433 WLQ524424:WLQ524433 WVM524424:WVM524433 E589960:E589969 JA589960:JA589969 SW589960:SW589969 ACS589960:ACS589969 AMO589960:AMO589969 AWK589960:AWK589969 BGG589960:BGG589969 BQC589960:BQC589969 BZY589960:BZY589969 CJU589960:CJU589969 CTQ589960:CTQ589969 DDM589960:DDM589969 DNI589960:DNI589969 DXE589960:DXE589969 EHA589960:EHA589969 EQW589960:EQW589969 FAS589960:FAS589969 FKO589960:FKO589969 FUK589960:FUK589969 GEG589960:GEG589969 GOC589960:GOC589969 GXY589960:GXY589969 HHU589960:HHU589969 HRQ589960:HRQ589969 IBM589960:IBM589969 ILI589960:ILI589969 IVE589960:IVE589969 JFA589960:JFA589969 JOW589960:JOW589969 JYS589960:JYS589969 KIO589960:KIO589969 KSK589960:KSK589969 LCG589960:LCG589969 LMC589960:LMC589969 LVY589960:LVY589969 MFU589960:MFU589969 MPQ589960:MPQ589969 MZM589960:MZM589969 NJI589960:NJI589969 NTE589960:NTE589969 ODA589960:ODA589969 OMW589960:OMW589969 OWS589960:OWS589969 PGO589960:PGO589969 PQK589960:PQK589969 QAG589960:QAG589969 QKC589960:QKC589969 QTY589960:QTY589969 RDU589960:RDU589969 RNQ589960:RNQ589969 RXM589960:RXM589969 SHI589960:SHI589969 SRE589960:SRE589969 TBA589960:TBA589969 TKW589960:TKW589969 TUS589960:TUS589969 UEO589960:UEO589969 UOK589960:UOK589969 UYG589960:UYG589969 VIC589960:VIC589969 VRY589960:VRY589969 WBU589960:WBU589969 WLQ589960:WLQ589969 WVM589960:WVM589969 E655496:E655505 JA655496:JA655505 SW655496:SW655505 ACS655496:ACS655505 AMO655496:AMO655505 AWK655496:AWK655505 BGG655496:BGG655505 BQC655496:BQC655505 BZY655496:BZY655505 CJU655496:CJU655505 CTQ655496:CTQ655505 DDM655496:DDM655505 DNI655496:DNI655505 DXE655496:DXE655505 EHA655496:EHA655505 EQW655496:EQW655505 FAS655496:FAS655505 FKO655496:FKO655505 FUK655496:FUK655505 GEG655496:GEG655505 GOC655496:GOC655505 GXY655496:GXY655505 HHU655496:HHU655505 HRQ655496:HRQ655505 IBM655496:IBM655505 ILI655496:ILI655505 IVE655496:IVE655505 JFA655496:JFA655505 JOW655496:JOW655505 JYS655496:JYS655505 KIO655496:KIO655505 KSK655496:KSK655505 LCG655496:LCG655505 LMC655496:LMC655505 LVY655496:LVY655505 MFU655496:MFU655505 MPQ655496:MPQ655505 MZM655496:MZM655505 NJI655496:NJI655505 NTE655496:NTE655505 ODA655496:ODA655505 OMW655496:OMW655505 OWS655496:OWS655505 PGO655496:PGO655505 PQK655496:PQK655505 QAG655496:QAG655505 QKC655496:QKC655505 QTY655496:QTY655505 RDU655496:RDU655505 RNQ655496:RNQ655505 RXM655496:RXM655505 SHI655496:SHI655505 SRE655496:SRE655505 TBA655496:TBA655505 TKW655496:TKW655505 TUS655496:TUS655505 UEO655496:UEO655505 UOK655496:UOK655505 UYG655496:UYG655505 VIC655496:VIC655505 VRY655496:VRY655505 WBU655496:WBU655505 WLQ655496:WLQ655505 WVM655496:WVM655505 E721032:E721041 JA721032:JA721041 SW721032:SW721041 ACS721032:ACS721041 AMO721032:AMO721041 AWK721032:AWK721041 BGG721032:BGG721041 BQC721032:BQC721041 BZY721032:BZY721041 CJU721032:CJU721041 CTQ721032:CTQ721041 DDM721032:DDM721041 DNI721032:DNI721041 DXE721032:DXE721041 EHA721032:EHA721041 EQW721032:EQW721041 FAS721032:FAS721041 FKO721032:FKO721041 FUK721032:FUK721041 GEG721032:GEG721041 GOC721032:GOC721041 GXY721032:GXY721041 HHU721032:HHU721041 HRQ721032:HRQ721041 IBM721032:IBM721041 ILI721032:ILI721041 IVE721032:IVE721041 JFA721032:JFA721041 JOW721032:JOW721041 JYS721032:JYS721041 KIO721032:KIO721041 KSK721032:KSK721041 LCG721032:LCG721041 LMC721032:LMC721041 LVY721032:LVY721041 MFU721032:MFU721041 MPQ721032:MPQ721041 MZM721032:MZM721041 NJI721032:NJI721041 NTE721032:NTE721041 ODA721032:ODA721041 OMW721032:OMW721041 OWS721032:OWS721041 PGO721032:PGO721041 PQK721032:PQK721041 QAG721032:QAG721041 QKC721032:QKC721041 QTY721032:QTY721041 RDU721032:RDU721041 RNQ721032:RNQ721041 RXM721032:RXM721041 SHI721032:SHI721041 SRE721032:SRE721041 TBA721032:TBA721041 TKW721032:TKW721041 TUS721032:TUS721041 UEO721032:UEO721041 UOK721032:UOK721041 UYG721032:UYG721041 VIC721032:VIC721041 VRY721032:VRY721041 WBU721032:WBU721041 WLQ721032:WLQ721041 WVM721032:WVM721041 E786568:E786577 JA786568:JA786577 SW786568:SW786577 ACS786568:ACS786577 AMO786568:AMO786577 AWK786568:AWK786577 BGG786568:BGG786577 BQC786568:BQC786577 BZY786568:BZY786577 CJU786568:CJU786577 CTQ786568:CTQ786577 DDM786568:DDM786577 DNI786568:DNI786577 DXE786568:DXE786577 EHA786568:EHA786577 EQW786568:EQW786577 FAS786568:FAS786577 FKO786568:FKO786577 FUK786568:FUK786577 GEG786568:GEG786577 GOC786568:GOC786577 GXY786568:GXY786577 HHU786568:HHU786577 HRQ786568:HRQ786577 IBM786568:IBM786577 ILI786568:ILI786577 IVE786568:IVE786577 JFA786568:JFA786577 JOW786568:JOW786577 JYS786568:JYS786577 KIO786568:KIO786577 KSK786568:KSK786577 LCG786568:LCG786577 LMC786568:LMC786577 LVY786568:LVY786577 MFU786568:MFU786577 MPQ786568:MPQ786577 MZM786568:MZM786577 NJI786568:NJI786577 NTE786568:NTE786577 ODA786568:ODA786577 OMW786568:OMW786577 OWS786568:OWS786577 PGO786568:PGO786577 PQK786568:PQK786577 QAG786568:QAG786577 QKC786568:QKC786577 QTY786568:QTY786577 RDU786568:RDU786577 RNQ786568:RNQ786577 RXM786568:RXM786577 SHI786568:SHI786577 SRE786568:SRE786577 TBA786568:TBA786577 TKW786568:TKW786577 TUS786568:TUS786577 UEO786568:UEO786577 UOK786568:UOK786577 UYG786568:UYG786577 VIC786568:VIC786577 VRY786568:VRY786577 WBU786568:WBU786577 WLQ786568:WLQ786577 WVM786568:WVM786577 E852104:E852113 JA852104:JA852113 SW852104:SW852113 ACS852104:ACS852113 AMO852104:AMO852113 AWK852104:AWK852113 BGG852104:BGG852113 BQC852104:BQC852113 BZY852104:BZY852113 CJU852104:CJU852113 CTQ852104:CTQ852113 DDM852104:DDM852113 DNI852104:DNI852113 DXE852104:DXE852113 EHA852104:EHA852113 EQW852104:EQW852113 FAS852104:FAS852113 FKO852104:FKO852113 FUK852104:FUK852113 GEG852104:GEG852113 GOC852104:GOC852113 GXY852104:GXY852113 HHU852104:HHU852113 HRQ852104:HRQ852113 IBM852104:IBM852113 ILI852104:ILI852113 IVE852104:IVE852113 JFA852104:JFA852113 JOW852104:JOW852113 JYS852104:JYS852113 KIO852104:KIO852113 KSK852104:KSK852113 LCG852104:LCG852113 LMC852104:LMC852113 LVY852104:LVY852113 MFU852104:MFU852113 MPQ852104:MPQ852113 MZM852104:MZM852113 NJI852104:NJI852113 NTE852104:NTE852113 ODA852104:ODA852113 OMW852104:OMW852113 OWS852104:OWS852113 PGO852104:PGO852113 PQK852104:PQK852113 QAG852104:QAG852113 QKC852104:QKC852113 QTY852104:QTY852113 RDU852104:RDU852113 RNQ852104:RNQ852113 RXM852104:RXM852113 SHI852104:SHI852113 SRE852104:SRE852113 TBA852104:TBA852113 TKW852104:TKW852113 TUS852104:TUS852113 UEO852104:UEO852113 UOK852104:UOK852113 UYG852104:UYG852113 VIC852104:VIC852113 VRY852104:VRY852113 WBU852104:WBU852113 WLQ852104:WLQ852113 WVM852104:WVM852113 E917640:E917649 JA917640:JA917649 SW917640:SW917649 ACS917640:ACS917649 AMO917640:AMO917649 AWK917640:AWK917649 BGG917640:BGG917649 BQC917640:BQC917649 BZY917640:BZY917649 CJU917640:CJU917649 CTQ917640:CTQ917649 DDM917640:DDM917649 DNI917640:DNI917649 DXE917640:DXE917649 EHA917640:EHA917649 EQW917640:EQW917649 FAS917640:FAS917649 FKO917640:FKO917649 FUK917640:FUK917649 GEG917640:GEG917649 GOC917640:GOC917649 GXY917640:GXY917649 HHU917640:HHU917649 HRQ917640:HRQ917649 IBM917640:IBM917649 ILI917640:ILI917649 IVE917640:IVE917649 JFA917640:JFA917649 JOW917640:JOW917649 JYS917640:JYS917649 KIO917640:KIO917649 KSK917640:KSK917649 LCG917640:LCG917649 LMC917640:LMC917649 LVY917640:LVY917649 MFU917640:MFU917649 MPQ917640:MPQ917649 MZM917640:MZM917649 NJI917640:NJI917649 NTE917640:NTE917649 ODA917640:ODA917649 OMW917640:OMW917649 OWS917640:OWS917649 PGO917640:PGO917649 PQK917640:PQK917649 QAG917640:QAG917649 QKC917640:QKC917649 QTY917640:QTY917649 RDU917640:RDU917649 RNQ917640:RNQ917649 RXM917640:RXM917649 SHI917640:SHI917649 SRE917640:SRE917649 TBA917640:TBA917649 TKW917640:TKW917649 TUS917640:TUS917649 UEO917640:UEO917649 UOK917640:UOK917649 UYG917640:UYG917649 VIC917640:VIC917649 VRY917640:VRY917649 WBU917640:WBU917649 WLQ917640:WLQ917649 WVM917640:WVM917649 E983176:E983185 JA983176:JA983185 SW983176:SW983185 ACS983176:ACS983185 AMO983176:AMO983185 AWK983176:AWK983185 BGG983176:BGG983185 BQC983176:BQC983185 BZY983176:BZY983185 CJU983176:CJU983185 CTQ983176:CTQ983185 DDM983176:DDM983185 DNI983176:DNI983185 DXE983176:DXE983185 EHA983176:EHA983185 EQW983176:EQW983185 FAS983176:FAS983185 FKO983176:FKO983185 FUK983176:FUK983185 GEG983176:GEG983185 GOC983176:GOC983185 GXY983176:GXY983185 HHU983176:HHU983185 HRQ983176:HRQ983185 IBM983176:IBM983185 ILI983176:ILI983185 IVE983176:IVE983185 JFA983176:JFA983185 JOW983176:JOW983185 JYS983176:JYS983185 KIO983176:KIO983185 KSK983176:KSK983185 LCG983176:LCG983185 LMC983176:LMC983185 LVY983176:LVY983185 MFU983176:MFU983185 MPQ983176:MPQ983185 MZM983176:MZM983185 NJI983176:NJI983185 NTE983176:NTE983185 ODA983176:ODA983185 OMW983176:OMW983185 OWS983176:OWS983185 PGO983176:PGO983185 PQK983176:PQK983185 QAG983176:QAG983185 QKC983176:QKC983185 QTY983176:QTY983185 RDU983176:RDU983185 RNQ983176:RNQ983185 RXM983176:RXM983185 SHI983176:SHI983185 SRE983176:SRE983185 TBA983176:TBA983185 TKW983176:TKW983185 TUS983176:TUS983185 UEO983176:UEO983185 UOK983176:UOK983185 UYG983176:UYG983185 VIC983176:VIC983185 VRY983176:VRY983185 WBU983176:WBU983185 WLQ983176:WLQ983185 WVM983176:WVM983185 E147:E189 JA147:JA189 SW147:SW189 ACS147:ACS189 AMO147:AMO189 AWK147:AWK189 BGG147:BGG189 BQC147:BQC189 BZY147:BZY189 CJU147:CJU189 CTQ147:CTQ189 DDM147:DDM189 DNI147:DNI189 DXE147:DXE189 EHA147:EHA189 EQW147:EQW189 FAS147:FAS189 FKO147:FKO189 FUK147:FUK189 GEG147:GEG189 GOC147:GOC189 GXY147:GXY189 HHU147:HHU189 HRQ147:HRQ189 IBM147:IBM189 ILI147:ILI189 IVE147:IVE189 JFA147:JFA189 JOW147:JOW189 JYS147:JYS189 KIO147:KIO189 KSK147:KSK189 LCG147:LCG189 LMC147:LMC189 LVY147:LVY189 MFU147:MFU189 MPQ147:MPQ189 MZM147:MZM189 NJI147:NJI189 NTE147:NTE189 ODA147:ODA189 OMW147:OMW189 OWS147:OWS189 PGO147:PGO189 PQK147:PQK189 QAG147:QAG189 QKC147:QKC189 QTY147:QTY189 RDU147:RDU189 RNQ147:RNQ189 RXM147:RXM189 SHI147:SHI189 SRE147:SRE189 TBA147:TBA189 TKW147:TKW189 TUS147:TUS189 UEO147:UEO189 UOK147:UOK189 UYG147:UYG189 VIC147:VIC189 VRY147:VRY189 WBU147:WBU189 WLQ147:WLQ189 WVM147:WVM189 E65683:E65725 JA65683:JA65725 SW65683:SW65725 ACS65683:ACS65725 AMO65683:AMO65725 AWK65683:AWK65725 BGG65683:BGG65725 BQC65683:BQC65725 BZY65683:BZY65725 CJU65683:CJU65725 CTQ65683:CTQ65725 DDM65683:DDM65725 DNI65683:DNI65725 DXE65683:DXE65725 EHA65683:EHA65725 EQW65683:EQW65725 FAS65683:FAS65725 FKO65683:FKO65725 FUK65683:FUK65725 GEG65683:GEG65725 GOC65683:GOC65725 GXY65683:GXY65725 HHU65683:HHU65725 HRQ65683:HRQ65725 IBM65683:IBM65725 ILI65683:ILI65725 IVE65683:IVE65725 JFA65683:JFA65725 JOW65683:JOW65725 JYS65683:JYS65725 KIO65683:KIO65725 KSK65683:KSK65725 LCG65683:LCG65725 LMC65683:LMC65725 LVY65683:LVY65725 MFU65683:MFU65725 MPQ65683:MPQ65725 MZM65683:MZM65725 NJI65683:NJI65725 NTE65683:NTE65725 ODA65683:ODA65725 OMW65683:OMW65725 OWS65683:OWS65725 PGO65683:PGO65725 PQK65683:PQK65725 QAG65683:QAG65725 QKC65683:QKC65725 QTY65683:QTY65725 RDU65683:RDU65725 RNQ65683:RNQ65725 RXM65683:RXM65725 SHI65683:SHI65725 SRE65683:SRE65725 TBA65683:TBA65725 TKW65683:TKW65725 TUS65683:TUS65725 UEO65683:UEO65725 UOK65683:UOK65725 UYG65683:UYG65725 VIC65683:VIC65725 VRY65683:VRY65725 WBU65683:WBU65725 WLQ65683:WLQ65725 WVM65683:WVM65725 E131219:E131261 JA131219:JA131261 SW131219:SW131261 ACS131219:ACS131261 AMO131219:AMO131261 AWK131219:AWK131261 BGG131219:BGG131261 BQC131219:BQC131261 BZY131219:BZY131261 CJU131219:CJU131261 CTQ131219:CTQ131261 DDM131219:DDM131261 DNI131219:DNI131261 DXE131219:DXE131261 EHA131219:EHA131261 EQW131219:EQW131261 FAS131219:FAS131261 FKO131219:FKO131261 FUK131219:FUK131261 GEG131219:GEG131261 GOC131219:GOC131261 GXY131219:GXY131261 HHU131219:HHU131261 HRQ131219:HRQ131261 IBM131219:IBM131261 ILI131219:ILI131261 IVE131219:IVE131261 JFA131219:JFA131261 JOW131219:JOW131261 JYS131219:JYS131261 KIO131219:KIO131261 KSK131219:KSK131261 LCG131219:LCG131261 LMC131219:LMC131261 LVY131219:LVY131261 MFU131219:MFU131261 MPQ131219:MPQ131261 MZM131219:MZM131261 NJI131219:NJI131261 NTE131219:NTE131261 ODA131219:ODA131261 OMW131219:OMW131261 OWS131219:OWS131261 PGO131219:PGO131261 PQK131219:PQK131261 QAG131219:QAG131261 QKC131219:QKC131261 QTY131219:QTY131261 RDU131219:RDU131261 RNQ131219:RNQ131261 RXM131219:RXM131261 SHI131219:SHI131261 SRE131219:SRE131261 TBA131219:TBA131261 TKW131219:TKW131261 TUS131219:TUS131261 UEO131219:UEO131261 UOK131219:UOK131261 UYG131219:UYG131261 VIC131219:VIC131261 VRY131219:VRY131261 WBU131219:WBU131261 WLQ131219:WLQ131261 WVM131219:WVM131261 E196755:E196797 JA196755:JA196797 SW196755:SW196797 ACS196755:ACS196797 AMO196755:AMO196797 AWK196755:AWK196797 BGG196755:BGG196797 BQC196755:BQC196797 BZY196755:BZY196797 CJU196755:CJU196797 CTQ196755:CTQ196797 DDM196755:DDM196797 DNI196755:DNI196797 DXE196755:DXE196797 EHA196755:EHA196797 EQW196755:EQW196797 FAS196755:FAS196797 FKO196755:FKO196797 FUK196755:FUK196797 GEG196755:GEG196797 GOC196755:GOC196797 GXY196755:GXY196797 HHU196755:HHU196797 HRQ196755:HRQ196797 IBM196755:IBM196797 ILI196755:ILI196797 IVE196755:IVE196797 JFA196755:JFA196797 JOW196755:JOW196797 JYS196755:JYS196797 KIO196755:KIO196797 KSK196755:KSK196797 LCG196755:LCG196797 LMC196755:LMC196797 LVY196755:LVY196797 MFU196755:MFU196797 MPQ196755:MPQ196797 MZM196755:MZM196797 NJI196755:NJI196797 NTE196755:NTE196797 ODA196755:ODA196797 OMW196755:OMW196797 OWS196755:OWS196797 PGO196755:PGO196797 PQK196755:PQK196797 QAG196755:QAG196797 QKC196755:QKC196797 QTY196755:QTY196797 RDU196755:RDU196797 RNQ196755:RNQ196797 RXM196755:RXM196797 SHI196755:SHI196797 SRE196755:SRE196797 TBA196755:TBA196797 TKW196755:TKW196797 TUS196755:TUS196797 UEO196755:UEO196797 UOK196755:UOK196797 UYG196755:UYG196797 VIC196755:VIC196797 VRY196755:VRY196797 WBU196755:WBU196797 WLQ196755:WLQ196797 WVM196755:WVM196797 E262291:E262333 JA262291:JA262333 SW262291:SW262333 ACS262291:ACS262333 AMO262291:AMO262333 AWK262291:AWK262333 BGG262291:BGG262333 BQC262291:BQC262333 BZY262291:BZY262333 CJU262291:CJU262333 CTQ262291:CTQ262333 DDM262291:DDM262333 DNI262291:DNI262333 DXE262291:DXE262333 EHA262291:EHA262333 EQW262291:EQW262333 FAS262291:FAS262333 FKO262291:FKO262333 FUK262291:FUK262333 GEG262291:GEG262333 GOC262291:GOC262333 GXY262291:GXY262333 HHU262291:HHU262333 HRQ262291:HRQ262333 IBM262291:IBM262333 ILI262291:ILI262333 IVE262291:IVE262333 JFA262291:JFA262333 JOW262291:JOW262333 JYS262291:JYS262333 KIO262291:KIO262333 KSK262291:KSK262333 LCG262291:LCG262333 LMC262291:LMC262333 LVY262291:LVY262333 MFU262291:MFU262333 MPQ262291:MPQ262333 MZM262291:MZM262333 NJI262291:NJI262333 NTE262291:NTE262333 ODA262291:ODA262333 OMW262291:OMW262333 OWS262291:OWS262333 PGO262291:PGO262333 PQK262291:PQK262333 QAG262291:QAG262333 QKC262291:QKC262333 QTY262291:QTY262333 RDU262291:RDU262333 RNQ262291:RNQ262333 RXM262291:RXM262333 SHI262291:SHI262333 SRE262291:SRE262333 TBA262291:TBA262333 TKW262291:TKW262333 TUS262291:TUS262333 UEO262291:UEO262333 UOK262291:UOK262333 UYG262291:UYG262333 VIC262291:VIC262333 VRY262291:VRY262333 WBU262291:WBU262333 WLQ262291:WLQ262333 WVM262291:WVM262333 E327827:E327869 JA327827:JA327869 SW327827:SW327869 ACS327827:ACS327869 AMO327827:AMO327869 AWK327827:AWK327869 BGG327827:BGG327869 BQC327827:BQC327869 BZY327827:BZY327869 CJU327827:CJU327869 CTQ327827:CTQ327869 DDM327827:DDM327869 DNI327827:DNI327869 DXE327827:DXE327869 EHA327827:EHA327869 EQW327827:EQW327869 FAS327827:FAS327869 FKO327827:FKO327869 FUK327827:FUK327869 GEG327827:GEG327869 GOC327827:GOC327869 GXY327827:GXY327869 HHU327827:HHU327869 HRQ327827:HRQ327869 IBM327827:IBM327869 ILI327827:ILI327869 IVE327827:IVE327869 JFA327827:JFA327869 JOW327827:JOW327869 JYS327827:JYS327869 KIO327827:KIO327869 KSK327827:KSK327869 LCG327827:LCG327869 LMC327827:LMC327869 LVY327827:LVY327869 MFU327827:MFU327869 MPQ327827:MPQ327869 MZM327827:MZM327869 NJI327827:NJI327869 NTE327827:NTE327869 ODA327827:ODA327869 OMW327827:OMW327869 OWS327827:OWS327869 PGO327827:PGO327869 PQK327827:PQK327869 QAG327827:QAG327869 QKC327827:QKC327869 QTY327827:QTY327869 RDU327827:RDU327869 RNQ327827:RNQ327869 RXM327827:RXM327869 SHI327827:SHI327869 SRE327827:SRE327869 TBA327827:TBA327869 TKW327827:TKW327869 TUS327827:TUS327869 UEO327827:UEO327869 UOK327827:UOK327869 UYG327827:UYG327869 VIC327827:VIC327869 VRY327827:VRY327869 WBU327827:WBU327869 WLQ327827:WLQ327869 WVM327827:WVM327869 E393363:E393405 JA393363:JA393405 SW393363:SW393405 ACS393363:ACS393405 AMO393363:AMO393405 AWK393363:AWK393405 BGG393363:BGG393405 BQC393363:BQC393405 BZY393363:BZY393405 CJU393363:CJU393405 CTQ393363:CTQ393405 DDM393363:DDM393405 DNI393363:DNI393405 DXE393363:DXE393405 EHA393363:EHA393405 EQW393363:EQW393405 FAS393363:FAS393405 FKO393363:FKO393405 FUK393363:FUK393405 GEG393363:GEG393405 GOC393363:GOC393405 GXY393363:GXY393405 HHU393363:HHU393405 HRQ393363:HRQ393405 IBM393363:IBM393405 ILI393363:ILI393405 IVE393363:IVE393405 JFA393363:JFA393405 JOW393363:JOW393405 JYS393363:JYS393405 KIO393363:KIO393405 KSK393363:KSK393405 LCG393363:LCG393405 LMC393363:LMC393405 LVY393363:LVY393405 MFU393363:MFU393405 MPQ393363:MPQ393405 MZM393363:MZM393405 NJI393363:NJI393405 NTE393363:NTE393405 ODA393363:ODA393405 OMW393363:OMW393405 OWS393363:OWS393405 PGO393363:PGO393405 PQK393363:PQK393405 QAG393363:QAG393405 QKC393363:QKC393405 QTY393363:QTY393405 RDU393363:RDU393405 RNQ393363:RNQ393405 RXM393363:RXM393405 SHI393363:SHI393405 SRE393363:SRE393405 TBA393363:TBA393405 TKW393363:TKW393405 TUS393363:TUS393405 UEO393363:UEO393405 UOK393363:UOK393405 UYG393363:UYG393405 VIC393363:VIC393405 VRY393363:VRY393405 WBU393363:WBU393405 WLQ393363:WLQ393405 WVM393363:WVM393405 E458899:E458941 JA458899:JA458941 SW458899:SW458941 ACS458899:ACS458941 AMO458899:AMO458941 AWK458899:AWK458941 BGG458899:BGG458941 BQC458899:BQC458941 BZY458899:BZY458941 CJU458899:CJU458941 CTQ458899:CTQ458941 DDM458899:DDM458941 DNI458899:DNI458941 DXE458899:DXE458941 EHA458899:EHA458941 EQW458899:EQW458941 FAS458899:FAS458941 FKO458899:FKO458941 FUK458899:FUK458941 GEG458899:GEG458941 GOC458899:GOC458941 GXY458899:GXY458941 HHU458899:HHU458941 HRQ458899:HRQ458941 IBM458899:IBM458941 ILI458899:ILI458941 IVE458899:IVE458941 JFA458899:JFA458941 JOW458899:JOW458941 JYS458899:JYS458941 KIO458899:KIO458941 KSK458899:KSK458941 LCG458899:LCG458941 LMC458899:LMC458941 LVY458899:LVY458941 MFU458899:MFU458941 MPQ458899:MPQ458941 MZM458899:MZM458941 NJI458899:NJI458941 NTE458899:NTE458941 ODA458899:ODA458941 OMW458899:OMW458941 OWS458899:OWS458941 PGO458899:PGO458941 PQK458899:PQK458941 QAG458899:QAG458941 QKC458899:QKC458941 QTY458899:QTY458941 RDU458899:RDU458941 RNQ458899:RNQ458941 RXM458899:RXM458941 SHI458899:SHI458941 SRE458899:SRE458941 TBA458899:TBA458941 TKW458899:TKW458941 TUS458899:TUS458941 UEO458899:UEO458941 UOK458899:UOK458941 UYG458899:UYG458941 VIC458899:VIC458941 VRY458899:VRY458941 WBU458899:WBU458941 WLQ458899:WLQ458941 WVM458899:WVM458941 E524435:E524477 JA524435:JA524477 SW524435:SW524477 ACS524435:ACS524477 AMO524435:AMO524477 AWK524435:AWK524477 BGG524435:BGG524477 BQC524435:BQC524477 BZY524435:BZY524477 CJU524435:CJU524477 CTQ524435:CTQ524477 DDM524435:DDM524477 DNI524435:DNI524477 DXE524435:DXE524477 EHA524435:EHA524477 EQW524435:EQW524477 FAS524435:FAS524477 FKO524435:FKO524477 FUK524435:FUK524477 GEG524435:GEG524477 GOC524435:GOC524477 GXY524435:GXY524477 HHU524435:HHU524477 HRQ524435:HRQ524477 IBM524435:IBM524477 ILI524435:ILI524477 IVE524435:IVE524477 JFA524435:JFA524477 JOW524435:JOW524477 JYS524435:JYS524477 KIO524435:KIO524477 KSK524435:KSK524477 LCG524435:LCG524477 LMC524435:LMC524477 LVY524435:LVY524477 MFU524435:MFU524477 MPQ524435:MPQ524477 MZM524435:MZM524477 NJI524435:NJI524477 NTE524435:NTE524477 ODA524435:ODA524477 OMW524435:OMW524477 OWS524435:OWS524477 PGO524435:PGO524477 PQK524435:PQK524477 QAG524435:QAG524477 QKC524435:QKC524477 QTY524435:QTY524477 RDU524435:RDU524477 RNQ524435:RNQ524477 RXM524435:RXM524477 SHI524435:SHI524477 SRE524435:SRE524477 TBA524435:TBA524477 TKW524435:TKW524477 TUS524435:TUS524477 UEO524435:UEO524477 UOK524435:UOK524477 UYG524435:UYG524477 VIC524435:VIC524477 VRY524435:VRY524477 WBU524435:WBU524477 WLQ524435:WLQ524477 WVM524435:WVM524477 E589971:E590013 JA589971:JA590013 SW589971:SW590013 ACS589971:ACS590013 AMO589971:AMO590013 AWK589971:AWK590013 BGG589971:BGG590013 BQC589971:BQC590013 BZY589971:BZY590013 CJU589971:CJU590013 CTQ589971:CTQ590013 DDM589971:DDM590013 DNI589971:DNI590013 DXE589971:DXE590013 EHA589971:EHA590013 EQW589971:EQW590013 FAS589971:FAS590013 FKO589971:FKO590013 FUK589971:FUK590013 GEG589971:GEG590013 GOC589971:GOC590013 GXY589971:GXY590013 HHU589971:HHU590013 HRQ589971:HRQ590013 IBM589971:IBM590013 ILI589971:ILI590013 IVE589971:IVE590013 JFA589971:JFA590013 JOW589971:JOW590013 JYS589971:JYS590013 KIO589971:KIO590013 KSK589971:KSK590013 LCG589971:LCG590013 LMC589971:LMC590013 LVY589971:LVY590013 MFU589971:MFU590013 MPQ589971:MPQ590013 MZM589971:MZM590013 NJI589971:NJI590013 NTE589971:NTE590013 ODA589971:ODA590013 OMW589971:OMW590013 OWS589971:OWS590013 PGO589971:PGO590013 PQK589971:PQK590013 QAG589971:QAG590013 QKC589971:QKC590013 QTY589971:QTY590013 RDU589971:RDU590013 RNQ589971:RNQ590013 RXM589971:RXM590013 SHI589971:SHI590013 SRE589971:SRE590013 TBA589971:TBA590013 TKW589971:TKW590013 TUS589971:TUS590013 UEO589971:UEO590013 UOK589971:UOK590013 UYG589971:UYG590013 VIC589971:VIC590013 VRY589971:VRY590013 WBU589971:WBU590013 WLQ589971:WLQ590013 WVM589971:WVM590013 E655507:E655549 JA655507:JA655549 SW655507:SW655549 ACS655507:ACS655549 AMO655507:AMO655549 AWK655507:AWK655549 BGG655507:BGG655549 BQC655507:BQC655549 BZY655507:BZY655549 CJU655507:CJU655549 CTQ655507:CTQ655549 DDM655507:DDM655549 DNI655507:DNI655549 DXE655507:DXE655549 EHA655507:EHA655549 EQW655507:EQW655549 FAS655507:FAS655549 FKO655507:FKO655549 FUK655507:FUK655549 GEG655507:GEG655549 GOC655507:GOC655549 GXY655507:GXY655549 HHU655507:HHU655549 HRQ655507:HRQ655549 IBM655507:IBM655549 ILI655507:ILI655549 IVE655507:IVE655549 JFA655507:JFA655549 JOW655507:JOW655549 JYS655507:JYS655549 KIO655507:KIO655549 KSK655507:KSK655549 LCG655507:LCG655549 LMC655507:LMC655549 LVY655507:LVY655549 MFU655507:MFU655549 MPQ655507:MPQ655549 MZM655507:MZM655549 NJI655507:NJI655549 NTE655507:NTE655549 ODA655507:ODA655549 OMW655507:OMW655549 OWS655507:OWS655549 PGO655507:PGO655549 PQK655507:PQK655549 QAG655507:QAG655549 QKC655507:QKC655549 QTY655507:QTY655549 RDU655507:RDU655549 RNQ655507:RNQ655549 RXM655507:RXM655549 SHI655507:SHI655549 SRE655507:SRE655549 TBA655507:TBA655549 TKW655507:TKW655549 TUS655507:TUS655549 UEO655507:UEO655549 UOK655507:UOK655549 UYG655507:UYG655549 VIC655507:VIC655549 VRY655507:VRY655549 WBU655507:WBU655549 WLQ655507:WLQ655549 WVM655507:WVM655549 E721043:E721085 JA721043:JA721085 SW721043:SW721085 ACS721043:ACS721085 AMO721043:AMO721085 AWK721043:AWK721085 BGG721043:BGG721085 BQC721043:BQC721085 BZY721043:BZY721085 CJU721043:CJU721085 CTQ721043:CTQ721085 DDM721043:DDM721085 DNI721043:DNI721085 DXE721043:DXE721085 EHA721043:EHA721085 EQW721043:EQW721085 FAS721043:FAS721085 FKO721043:FKO721085 FUK721043:FUK721085 GEG721043:GEG721085 GOC721043:GOC721085 GXY721043:GXY721085 HHU721043:HHU721085 HRQ721043:HRQ721085 IBM721043:IBM721085 ILI721043:ILI721085 IVE721043:IVE721085 JFA721043:JFA721085 JOW721043:JOW721085 JYS721043:JYS721085 KIO721043:KIO721085 KSK721043:KSK721085 LCG721043:LCG721085 LMC721043:LMC721085 LVY721043:LVY721085 MFU721043:MFU721085 MPQ721043:MPQ721085 MZM721043:MZM721085 NJI721043:NJI721085 NTE721043:NTE721085 ODA721043:ODA721085 OMW721043:OMW721085 OWS721043:OWS721085 PGO721043:PGO721085 PQK721043:PQK721085 QAG721043:QAG721085 QKC721043:QKC721085 QTY721043:QTY721085 RDU721043:RDU721085 RNQ721043:RNQ721085 RXM721043:RXM721085 SHI721043:SHI721085 SRE721043:SRE721085 TBA721043:TBA721085 TKW721043:TKW721085 TUS721043:TUS721085 UEO721043:UEO721085 UOK721043:UOK721085 UYG721043:UYG721085 VIC721043:VIC721085 VRY721043:VRY721085 WBU721043:WBU721085 WLQ721043:WLQ721085 WVM721043:WVM721085 E786579:E786621 JA786579:JA786621 SW786579:SW786621 ACS786579:ACS786621 AMO786579:AMO786621 AWK786579:AWK786621 BGG786579:BGG786621 BQC786579:BQC786621 BZY786579:BZY786621 CJU786579:CJU786621 CTQ786579:CTQ786621 DDM786579:DDM786621 DNI786579:DNI786621 DXE786579:DXE786621 EHA786579:EHA786621 EQW786579:EQW786621 FAS786579:FAS786621 FKO786579:FKO786621 FUK786579:FUK786621 GEG786579:GEG786621 GOC786579:GOC786621 GXY786579:GXY786621 HHU786579:HHU786621 HRQ786579:HRQ786621 IBM786579:IBM786621 ILI786579:ILI786621 IVE786579:IVE786621 JFA786579:JFA786621 JOW786579:JOW786621 JYS786579:JYS786621 KIO786579:KIO786621 KSK786579:KSK786621 LCG786579:LCG786621 LMC786579:LMC786621 LVY786579:LVY786621 MFU786579:MFU786621 MPQ786579:MPQ786621 MZM786579:MZM786621 NJI786579:NJI786621 NTE786579:NTE786621 ODA786579:ODA786621 OMW786579:OMW786621 OWS786579:OWS786621 PGO786579:PGO786621 PQK786579:PQK786621 QAG786579:QAG786621 QKC786579:QKC786621 QTY786579:QTY786621 RDU786579:RDU786621 RNQ786579:RNQ786621 RXM786579:RXM786621 SHI786579:SHI786621 SRE786579:SRE786621 TBA786579:TBA786621 TKW786579:TKW786621 TUS786579:TUS786621 UEO786579:UEO786621 UOK786579:UOK786621 UYG786579:UYG786621 VIC786579:VIC786621 VRY786579:VRY786621 WBU786579:WBU786621 WLQ786579:WLQ786621 WVM786579:WVM786621 E852115:E852157 JA852115:JA852157 SW852115:SW852157 ACS852115:ACS852157 AMO852115:AMO852157 AWK852115:AWK852157 BGG852115:BGG852157 BQC852115:BQC852157 BZY852115:BZY852157 CJU852115:CJU852157 CTQ852115:CTQ852157 DDM852115:DDM852157 DNI852115:DNI852157 DXE852115:DXE852157 EHA852115:EHA852157 EQW852115:EQW852157 FAS852115:FAS852157 FKO852115:FKO852157 FUK852115:FUK852157 GEG852115:GEG852157 GOC852115:GOC852157 GXY852115:GXY852157 HHU852115:HHU852157 HRQ852115:HRQ852157 IBM852115:IBM852157 ILI852115:ILI852157 IVE852115:IVE852157 JFA852115:JFA852157 JOW852115:JOW852157 JYS852115:JYS852157 KIO852115:KIO852157 KSK852115:KSK852157 LCG852115:LCG852157 LMC852115:LMC852157 LVY852115:LVY852157 MFU852115:MFU852157 MPQ852115:MPQ852157 MZM852115:MZM852157 NJI852115:NJI852157 NTE852115:NTE852157 ODA852115:ODA852157 OMW852115:OMW852157 OWS852115:OWS852157 PGO852115:PGO852157 PQK852115:PQK852157 QAG852115:QAG852157 QKC852115:QKC852157 QTY852115:QTY852157 RDU852115:RDU852157 RNQ852115:RNQ852157 RXM852115:RXM852157 SHI852115:SHI852157 SRE852115:SRE852157 TBA852115:TBA852157 TKW852115:TKW852157 TUS852115:TUS852157 UEO852115:UEO852157 UOK852115:UOK852157 UYG852115:UYG852157 VIC852115:VIC852157 VRY852115:VRY852157 WBU852115:WBU852157 WLQ852115:WLQ852157 WVM852115:WVM852157 E917651:E917693 JA917651:JA917693 SW917651:SW917693 ACS917651:ACS917693 AMO917651:AMO917693 AWK917651:AWK917693 BGG917651:BGG917693 BQC917651:BQC917693 BZY917651:BZY917693 CJU917651:CJU917693 CTQ917651:CTQ917693 DDM917651:DDM917693 DNI917651:DNI917693 DXE917651:DXE917693 EHA917651:EHA917693 EQW917651:EQW917693 FAS917651:FAS917693 FKO917651:FKO917693 FUK917651:FUK917693 GEG917651:GEG917693 GOC917651:GOC917693 GXY917651:GXY917693 HHU917651:HHU917693 HRQ917651:HRQ917693 IBM917651:IBM917693 ILI917651:ILI917693 IVE917651:IVE917693 JFA917651:JFA917693 JOW917651:JOW917693 JYS917651:JYS917693 KIO917651:KIO917693 KSK917651:KSK917693 LCG917651:LCG917693 LMC917651:LMC917693 LVY917651:LVY917693 MFU917651:MFU917693 MPQ917651:MPQ917693 MZM917651:MZM917693 NJI917651:NJI917693 NTE917651:NTE917693 ODA917651:ODA917693 OMW917651:OMW917693 OWS917651:OWS917693 PGO917651:PGO917693 PQK917651:PQK917693 QAG917651:QAG917693 QKC917651:QKC917693 QTY917651:QTY917693 RDU917651:RDU917693 RNQ917651:RNQ917693 RXM917651:RXM917693 SHI917651:SHI917693 SRE917651:SRE917693 TBA917651:TBA917693 TKW917651:TKW917693 TUS917651:TUS917693 UEO917651:UEO917693 UOK917651:UOK917693 UYG917651:UYG917693 VIC917651:VIC917693 VRY917651:VRY917693 WBU917651:WBU917693 WLQ917651:WLQ917693 WVM917651:WVM917693 E983187:E983229 JA983187:JA983229 SW983187:SW983229 ACS983187:ACS983229 AMO983187:AMO983229 AWK983187:AWK983229 BGG983187:BGG983229 BQC983187:BQC983229 BZY983187:BZY983229 CJU983187:CJU983229 CTQ983187:CTQ983229 DDM983187:DDM983229 DNI983187:DNI983229 DXE983187:DXE983229 EHA983187:EHA983229 EQW983187:EQW983229 FAS983187:FAS983229 FKO983187:FKO983229 FUK983187:FUK983229 GEG983187:GEG983229 GOC983187:GOC983229 GXY983187:GXY983229 HHU983187:HHU983229 HRQ983187:HRQ983229 IBM983187:IBM983229 ILI983187:ILI983229 IVE983187:IVE983229 JFA983187:JFA983229 JOW983187:JOW983229 JYS983187:JYS983229 KIO983187:KIO983229 KSK983187:KSK983229 LCG983187:LCG983229 LMC983187:LMC983229 LVY983187:LVY983229 MFU983187:MFU983229 MPQ983187:MPQ983229 MZM983187:MZM983229 NJI983187:NJI983229 NTE983187:NTE983229 ODA983187:ODA983229 OMW983187:OMW983229 OWS983187:OWS983229 PGO983187:PGO983229 PQK983187:PQK983229 QAG983187:QAG983229 QKC983187:QKC983229 QTY983187:QTY983229 RDU983187:RDU983229 RNQ983187:RNQ983229 RXM983187:RXM983229 SHI983187:SHI983229 SRE983187:SRE983229 TBA983187:TBA983229 TKW983187:TKW983229 TUS983187:TUS983229 UEO983187:UEO983229 UOK983187:UOK983229 UYG983187:UYG983229 VIC983187:VIC983229 VRY983187:VRY983229 WBU983187:WBU983229 WLQ983187:WLQ983229 WVM983187:WVM983229 H127:H134 JD127:JD134 SZ127:SZ134 ACV127:ACV134 AMR127:AMR134 AWN127:AWN134 BGJ127:BGJ134 BQF127:BQF134 CAB127:CAB134 CJX127:CJX134 CTT127:CTT134 DDP127:DDP134 DNL127:DNL134 DXH127:DXH134 EHD127:EHD134 EQZ127:EQZ134 FAV127:FAV134 FKR127:FKR134 FUN127:FUN134 GEJ127:GEJ134 GOF127:GOF134 GYB127:GYB134 HHX127:HHX134 HRT127:HRT134 IBP127:IBP134 ILL127:ILL134 IVH127:IVH134 JFD127:JFD134 JOZ127:JOZ134 JYV127:JYV134 KIR127:KIR134 KSN127:KSN134 LCJ127:LCJ134 LMF127:LMF134 LWB127:LWB134 MFX127:MFX134 MPT127:MPT134 MZP127:MZP134 NJL127:NJL134 NTH127:NTH134 ODD127:ODD134 OMZ127:OMZ134 OWV127:OWV134 PGR127:PGR134 PQN127:PQN134 QAJ127:QAJ134 QKF127:QKF134 QUB127:QUB134 RDX127:RDX134 RNT127:RNT134 RXP127:RXP134 SHL127:SHL134 SRH127:SRH134 TBD127:TBD134 TKZ127:TKZ134 TUV127:TUV134 UER127:UER134 UON127:UON134 UYJ127:UYJ134 VIF127:VIF134 VSB127:VSB134 WBX127:WBX134 WLT127:WLT134 WVP127:WVP134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H136:H145 JD136:JD145 SZ136:SZ145 ACV136:ACV145 AMR136:AMR145 AWN136:AWN145 BGJ136:BGJ145 BQF136:BQF145 CAB136:CAB145 CJX136:CJX145 CTT136:CTT145 DDP136:DDP145 DNL136:DNL145 DXH136:DXH145 EHD136:EHD145 EQZ136:EQZ145 FAV136:FAV145 FKR136:FKR145 FUN136:FUN145 GEJ136:GEJ145 GOF136:GOF145 GYB136:GYB145 HHX136:HHX145 HRT136:HRT145 IBP136:IBP145 ILL136:ILL145 IVH136:IVH145 JFD136:JFD145 JOZ136:JOZ145 JYV136:JYV145 KIR136:KIR145 KSN136:KSN145 LCJ136:LCJ145 LMF136:LMF145 LWB136:LWB145 MFX136:MFX145 MPT136:MPT145 MZP136:MZP145 NJL136:NJL145 NTH136:NTH145 ODD136:ODD145 OMZ136:OMZ145 OWV136:OWV145 PGR136:PGR145 PQN136:PQN145 QAJ136:QAJ145 QKF136:QKF145 QUB136:QUB145 RDX136:RDX145 RNT136:RNT145 RXP136:RXP145 SHL136:SHL145 SRH136:SRH145 TBD136:TBD145 TKZ136:TKZ145 TUV136:TUV145 UER136:UER145 UON136:UON145 UYJ136:UYJ145 VIF136:VIF145 VSB136:VSB145 WBX136:WBX145 WLT136:WLT145 WVP136:WVP145 H65672:H65681 JD65672:JD65681 SZ65672:SZ65681 ACV65672:ACV65681 AMR65672:AMR65681 AWN65672:AWN65681 BGJ65672:BGJ65681 BQF65672:BQF65681 CAB65672:CAB65681 CJX65672:CJX65681 CTT65672:CTT65681 DDP65672:DDP65681 DNL65672:DNL65681 DXH65672:DXH65681 EHD65672:EHD65681 EQZ65672:EQZ65681 FAV65672:FAV65681 FKR65672:FKR65681 FUN65672:FUN65681 GEJ65672:GEJ65681 GOF65672:GOF65681 GYB65672:GYB65681 HHX65672:HHX65681 HRT65672:HRT65681 IBP65672:IBP65681 ILL65672:ILL65681 IVH65672:IVH65681 JFD65672:JFD65681 JOZ65672:JOZ65681 JYV65672:JYV65681 KIR65672:KIR65681 KSN65672:KSN65681 LCJ65672:LCJ65681 LMF65672:LMF65681 LWB65672:LWB65681 MFX65672:MFX65681 MPT65672:MPT65681 MZP65672:MZP65681 NJL65672:NJL65681 NTH65672:NTH65681 ODD65672:ODD65681 OMZ65672:OMZ65681 OWV65672:OWV65681 PGR65672:PGR65681 PQN65672:PQN65681 QAJ65672:QAJ65681 QKF65672:QKF65681 QUB65672:QUB65681 RDX65672:RDX65681 RNT65672:RNT65681 RXP65672:RXP65681 SHL65672:SHL65681 SRH65672:SRH65681 TBD65672:TBD65681 TKZ65672:TKZ65681 TUV65672:TUV65681 UER65672:UER65681 UON65672:UON65681 UYJ65672:UYJ65681 VIF65672:VIF65681 VSB65672:VSB65681 WBX65672:WBX65681 WLT65672:WLT65681 WVP65672:WVP65681 H131208:H131217 JD131208:JD131217 SZ131208:SZ131217 ACV131208:ACV131217 AMR131208:AMR131217 AWN131208:AWN131217 BGJ131208:BGJ131217 BQF131208:BQF131217 CAB131208:CAB131217 CJX131208:CJX131217 CTT131208:CTT131217 DDP131208:DDP131217 DNL131208:DNL131217 DXH131208:DXH131217 EHD131208:EHD131217 EQZ131208:EQZ131217 FAV131208:FAV131217 FKR131208:FKR131217 FUN131208:FUN131217 GEJ131208:GEJ131217 GOF131208:GOF131217 GYB131208:GYB131217 HHX131208:HHX131217 HRT131208:HRT131217 IBP131208:IBP131217 ILL131208:ILL131217 IVH131208:IVH131217 JFD131208:JFD131217 JOZ131208:JOZ131217 JYV131208:JYV131217 KIR131208:KIR131217 KSN131208:KSN131217 LCJ131208:LCJ131217 LMF131208:LMF131217 LWB131208:LWB131217 MFX131208:MFX131217 MPT131208:MPT131217 MZP131208:MZP131217 NJL131208:NJL131217 NTH131208:NTH131217 ODD131208:ODD131217 OMZ131208:OMZ131217 OWV131208:OWV131217 PGR131208:PGR131217 PQN131208:PQN131217 QAJ131208:QAJ131217 QKF131208:QKF131217 QUB131208:QUB131217 RDX131208:RDX131217 RNT131208:RNT131217 RXP131208:RXP131217 SHL131208:SHL131217 SRH131208:SRH131217 TBD131208:TBD131217 TKZ131208:TKZ131217 TUV131208:TUV131217 UER131208:UER131217 UON131208:UON131217 UYJ131208:UYJ131217 VIF131208:VIF131217 VSB131208:VSB131217 WBX131208:WBX131217 WLT131208:WLT131217 WVP131208:WVP131217 H196744:H196753 JD196744:JD196753 SZ196744:SZ196753 ACV196744:ACV196753 AMR196744:AMR196753 AWN196744:AWN196753 BGJ196744:BGJ196753 BQF196744:BQF196753 CAB196744:CAB196753 CJX196744:CJX196753 CTT196744:CTT196753 DDP196744:DDP196753 DNL196744:DNL196753 DXH196744:DXH196753 EHD196744:EHD196753 EQZ196744:EQZ196753 FAV196744:FAV196753 FKR196744:FKR196753 FUN196744:FUN196753 GEJ196744:GEJ196753 GOF196744:GOF196753 GYB196744:GYB196753 HHX196744:HHX196753 HRT196744:HRT196753 IBP196744:IBP196753 ILL196744:ILL196753 IVH196744:IVH196753 JFD196744:JFD196753 JOZ196744:JOZ196753 JYV196744:JYV196753 KIR196744:KIR196753 KSN196744:KSN196753 LCJ196744:LCJ196753 LMF196744:LMF196753 LWB196744:LWB196753 MFX196744:MFX196753 MPT196744:MPT196753 MZP196744:MZP196753 NJL196744:NJL196753 NTH196744:NTH196753 ODD196744:ODD196753 OMZ196744:OMZ196753 OWV196744:OWV196753 PGR196744:PGR196753 PQN196744:PQN196753 QAJ196744:QAJ196753 QKF196744:QKF196753 QUB196744:QUB196753 RDX196744:RDX196753 RNT196744:RNT196753 RXP196744:RXP196753 SHL196744:SHL196753 SRH196744:SRH196753 TBD196744:TBD196753 TKZ196744:TKZ196753 TUV196744:TUV196753 UER196744:UER196753 UON196744:UON196753 UYJ196744:UYJ196753 VIF196744:VIF196753 VSB196744:VSB196753 WBX196744:WBX196753 WLT196744:WLT196753 WVP196744:WVP196753 H262280:H262289 JD262280:JD262289 SZ262280:SZ262289 ACV262280:ACV262289 AMR262280:AMR262289 AWN262280:AWN262289 BGJ262280:BGJ262289 BQF262280:BQF262289 CAB262280:CAB262289 CJX262280:CJX262289 CTT262280:CTT262289 DDP262280:DDP262289 DNL262280:DNL262289 DXH262280:DXH262289 EHD262280:EHD262289 EQZ262280:EQZ262289 FAV262280:FAV262289 FKR262280:FKR262289 FUN262280:FUN262289 GEJ262280:GEJ262289 GOF262280:GOF262289 GYB262280:GYB262289 HHX262280:HHX262289 HRT262280:HRT262289 IBP262280:IBP262289 ILL262280:ILL262289 IVH262280:IVH262289 JFD262280:JFD262289 JOZ262280:JOZ262289 JYV262280:JYV262289 KIR262280:KIR262289 KSN262280:KSN262289 LCJ262280:LCJ262289 LMF262280:LMF262289 LWB262280:LWB262289 MFX262280:MFX262289 MPT262280:MPT262289 MZP262280:MZP262289 NJL262280:NJL262289 NTH262280:NTH262289 ODD262280:ODD262289 OMZ262280:OMZ262289 OWV262280:OWV262289 PGR262280:PGR262289 PQN262280:PQN262289 QAJ262280:QAJ262289 QKF262280:QKF262289 QUB262280:QUB262289 RDX262280:RDX262289 RNT262280:RNT262289 RXP262280:RXP262289 SHL262280:SHL262289 SRH262280:SRH262289 TBD262280:TBD262289 TKZ262280:TKZ262289 TUV262280:TUV262289 UER262280:UER262289 UON262280:UON262289 UYJ262280:UYJ262289 VIF262280:VIF262289 VSB262280:VSB262289 WBX262280:WBX262289 WLT262280:WLT262289 WVP262280:WVP262289 H327816:H327825 JD327816:JD327825 SZ327816:SZ327825 ACV327816:ACV327825 AMR327816:AMR327825 AWN327816:AWN327825 BGJ327816:BGJ327825 BQF327816:BQF327825 CAB327816:CAB327825 CJX327816:CJX327825 CTT327816:CTT327825 DDP327816:DDP327825 DNL327816:DNL327825 DXH327816:DXH327825 EHD327816:EHD327825 EQZ327816:EQZ327825 FAV327816:FAV327825 FKR327816:FKR327825 FUN327816:FUN327825 GEJ327816:GEJ327825 GOF327816:GOF327825 GYB327816:GYB327825 HHX327816:HHX327825 HRT327816:HRT327825 IBP327816:IBP327825 ILL327816:ILL327825 IVH327816:IVH327825 JFD327816:JFD327825 JOZ327816:JOZ327825 JYV327816:JYV327825 KIR327816:KIR327825 KSN327816:KSN327825 LCJ327816:LCJ327825 LMF327816:LMF327825 LWB327816:LWB327825 MFX327816:MFX327825 MPT327816:MPT327825 MZP327816:MZP327825 NJL327816:NJL327825 NTH327816:NTH327825 ODD327816:ODD327825 OMZ327816:OMZ327825 OWV327816:OWV327825 PGR327816:PGR327825 PQN327816:PQN327825 QAJ327816:QAJ327825 QKF327816:QKF327825 QUB327816:QUB327825 RDX327816:RDX327825 RNT327816:RNT327825 RXP327816:RXP327825 SHL327816:SHL327825 SRH327816:SRH327825 TBD327816:TBD327825 TKZ327816:TKZ327825 TUV327816:TUV327825 UER327816:UER327825 UON327816:UON327825 UYJ327816:UYJ327825 VIF327816:VIF327825 VSB327816:VSB327825 WBX327816:WBX327825 WLT327816:WLT327825 WVP327816:WVP327825 H393352:H393361 JD393352:JD393361 SZ393352:SZ393361 ACV393352:ACV393361 AMR393352:AMR393361 AWN393352:AWN393361 BGJ393352:BGJ393361 BQF393352:BQF393361 CAB393352:CAB393361 CJX393352:CJX393361 CTT393352:CTT393361 DDP393352:DDP393361 DNL393352:DNL393361 DXH393352:DXH393361 EHD393352:EHD393361 EQZ393352:EQZ393361 FAV393352:FAV393361 FKR393352:FKR393361 FUN393352:FUN393361 GEJ393352:GEJ393361 GOF393352:GOF393361 GYB393352:GYB393361 HHX393352:HHX393361 HRT393352:HRT393361 IBP393352:IBP393361 ILL393352:ILL393361 IVH393352:IVH393361 JFD393352:JFD393361 JOZ393352:JOZ393361 JYV393352:JYV393361 KIR393352:KIR393361 KSN393352:KSN393361 LCJ393352:LCJ393361 LMF393352:LMF393361 LWB393352:LWB393361 MFX393352:MFX393361 MPT393352:MPT393361 MZP393352:MZP393361 NJL393352:NJL393361 NTH393352:NTH393361 ODD393352:ODD393361 OMZ393352:OMZ393361 OWV393352:OWV393361 PGR393352:PGR393361 PQN393352:PQN393361 QAJ393352:QAJ393361 QKF393352:QKF393361 QUB393352:QUB393361 RDX393352:RDX393361 RNT393352:RNT393361 RXP393352:RXP393361 SHL393352:SHL393361 SRH393352:SRH393361 TBD393352:TBD393361 TKZ393352:TKZ393361 TUV393352:TUV393361 UER393352:UER393361 UON393352:UON393361 UYJ393352:UYJ393361 VIF393352:VIF393361 VSB393352:VSB393361 WBX393352:WBX393361 WLT393352:WLT393361 WVP393352:WVP393361 H458888:H458897 JD458888:JD458897 SZ458888:SZ458897 ACV458888:ACV458897 AMR458888:AMR458897 AWN458888:AWN458897 BGJ458888:BGJ458897 BQF458888:BQF458897 CAB458888:CAB458897 CJX458888:CJX458897 CTT458888:CTT458897 DDP458888:DDP458897 DNL458888:DNL458897 DXH458888:DXH458897 EHD458888:EHD458897 EQZ458888:EQZ458897 FAV458888:FAV458897 FKR458888:FKR458897 FUN458888:FUN458897 GEJ458888:GEJ458897 GOF458888:GOF458897 GYB458888:GYB458897 HHX458888:HHX458897 HRT458888:HRT458897 IBP458888:IBP458897 ILL458888:ILL458897 IVH458888:IVH458897 JFD458888:JFD458897 JOZ458888:JOZ458897 JYV458888:JYV458897 KIR458888:KIR458897 KSN458888:KSN458897 LCJ458888:LCJ458897 LMF458888:LMF458897 LWB458888:LWB458897 MFX458888:MFX458897 MPT458888:MPT458897 MZP458888:MZP458897 NJL458888:NJL458897 NTH458888:NTH458897 ODD458888:ODD458897 OMZ458888:OMZ458897 OWV458888:OWV458897 PGR458888:PGR458897 PQN458888:PQN458897 QAJ458888:QAJ458897 QKF458888:QKF458897 QUB458888:QUB458897 RDX458888:RDX458897 RNT458888:RNT458897 RXP458888:RXP458897 SHL458888:SHL458897 SRH458888:SRH458897 TBD458888:TBD458897 TKZ458888:TKZ458897 TUV458888:TUV458897 UER458888:UER458897 UON458888:UON458897 UYJ458888:UYJ458897 VIF458888:VIF458897 VSB458888:VSB458897 WBX458888:WBX458897 WLT458888:WLT458897 WVP458888:WVP458897 H524424:H524433 JD524424:JD524433 SZ524424:SZ524433 ACV524424:ACV524433 AMR524424:AMR524433 AWN524424:AWN524433 BGJ524424:BGJ524433 BQF524424:BQF524433 CAB524424:CAB524433 CJX524424:CJX524433 CTT524424:CTT524433 DDP524424:DDP524433 DNL524424:DNL524433 DXH524424:DXH524433 EHD524424:EHD524433 EQZ524424:EQZ524433 FAV524424:FAV524433 FKR524424:FKR524433 FUN524424:FUN524433 GEJ524424:GEJ524433 GOF524424:GOF524433 GYB524424:GYB524433 HHX524424:HHX524433 HRT524424:HRT524433 IBP524424:IBP524433 ILL524424:ILL524433 IVH524424:IVH524433 JFD524424:JFD524433 JOZ524424:JOZ524433 JYV524424:JYV524433 KIR524424:KIR524433 KSN524424:KSN524433 LCJ524424:LCJ524433 LMF524424:LMF524433 LWB524424:LWB524433 MFX524424:MFX524433 MPT524424:MPT524433 MZP524424:MZP524433 NJL524424:NJL524433 NTH524424:NTH524433 ODD524424:ODD524433 OMZ524424:OMZ524433 OWV524424:OWV524433 PGR524424:PGR524433 PQN524424:PQN524433 QAJ524424:QAJ524433 QKF524424:QKF524433 QUB524424:QUB524433 RDX524424:RDX524433 RNT524424:RNT524433 RXP524424:RXP524433 SHL524424:SHL524433 SRH524424:SRH524433 TBD524424:TBD524433 TKZ524424:TKZ524433 TUV524424:TUV524433 UER524424:UER524433 UON524424:UON524433 UYJ524424:UYJ524433 VIF524424:VIF524433 VSB524424:VSB524433 WBX524424:WBX524433 WLT524424:WLT524433 WVP524424:WVP524433 H589960:H589969 JD589960:JD589969 SZ589960:SZ589969 ACV589960:ACV589969 AMR589960:AMR589969 AWN589960:AWN589969 BGJ589960:BGJ589969 BQF589960:BQF589969 CAB589960:CAB589969 CJX589960:CJX589969 CTT589960:CTT589969 DDP589960:DDP589969 DNL589960:DNL589969 DXH589960:DXH589969 EHD589960:EHD589969 EQZ589960:EQZ589969 FAV589960:FAV589969 FKR589960:FKR589969 FUN589960:FUN589969 GEJ589960:GEJ589969 GOF589960:GOF589969 GYB589960:GYB589969 HHX589960:HHX589969 HRT589960:HRT589969 IBP589960:IBP589969 ILL589960:ILL589969 IVH589960:IVH589969 JFD589960:JFD589969 JOZ589960:JOZ589969 JYV589960:JYV589969 KIR589960:KIR589969 KSN589960:KSN589969 LCJ589960:LCJ589969 LMF589960:LMF589969 LWB589960:LWB589969 MFX589960:MFX589969 MPT589960:MPT589969 MZP589960:MZP589969 NJL589960:NJL589969 NTH589960:NTH589969 ODD589960:ODD589969 OMZ589960:OMZ589969 OWV589960:OWV589969 PGR589960:PGR589969 PQN589960:PQN589969 QAJ589960:QAJ589969 QKF589960:QKF589969 QUB589960:QUB589969 RDX589960:RDX589969 RNT589960:RNT589969 RXP589960:RXP589969 SHL589960:SHL589969 SRH589960:SRH589969 TBD589960:TBD589969 TKZ589960:TKZ589969 TUV589960:TUV589969 UER589960:UER589969 UON589960:UON589969 UYJ589960:UYJ589969 VIF589960:VIF589969 VSB589960:VSB589969 WBX589960:WBX589969 WLT589960:WLT589969 WVP589960:WVP589969 H655496:H655505 JD655496:JD655505 SZ655496:SZ655505 ACV655496:ACV655505 AMR655496:AMR655505 AWN655496:AWN655505 BGJ655496:BGJ655505 BQF655496:BQF655505 CAB655496:CAB655505 CJX655496:CJX655505 CTT655496:CTT655505 DDP655496:DDP655505 DNL655496:DNL655505 DXH655496:DXH655505 EHD655496:EHD655505 EQZ655496:EQZ655505 FAV655496:FAV655505 FKR655496:FKR655505 FUN655496:FUN655505 GEJ655496:GEJ655505 GOF655496:GOF655505 GYB655496:GYB655505 HHX655496:HHX655505 HRT655496:HRT655505 IBP655496:IBP655505 ILL655496:ILL655505 IVH655496:IVH655505 JFD655496:JFD655505 JOZ655496:JOZ655505 JYV655496:JYV655505 KIR655496:KIR655505 KSN655496:KSN655505 LCJ655496:LCJ655505 LMF655496:LMF655505 LWB655496:LWB655505 MFX655496:MFX655505 MPT655496:MPT655505 MZP655496:MZP655505 NJL655496:NJL655505 NTH655496:NTH655505 ODD655496:ODD655505 OMZ655496:OMZ655505 OWV655496:OWV655505 PGR655496:PGR655505 PQN655496:PQN655505 QAJ655496:QAJ655505 QKF655496:QKF655505 QUB655496:QUB655505 RDX655496:RDX655505 RNT655496:RNT655505 RXP655496:RXP655505 SHL655496:SHL655505 SRH655496:SRH655505 TBD655496:TBD655505 TKZ655496:TKZ655505 TUV655496:TUV655505 UER655496:UER655505 UON655496:UON655505 UYJ655496:UYJ655505 VIF655496:VIF655505 VSB655496:VSB655505 WBX655496:WBX655505 WLT655496:WLT655505 WVP655496:WVP655505 H721032:H721041 JD721032:JD721041 SZ721032:SZ721041 ACV721032:ACV721041 AMR721032:AMR721041 AWN721032:AWN721041 BGJ721032:BGJ721041 BQF721032:BQF721041 CAB721032:CAB721041 CJX721032:CJX721041 CTT721032:CTT721041 DDP721032:DDP721041 DNL721032:DNL721041 DXH721032:DXH721041 EHD721032:EHD721041 EQZ721032:EQZ721041 FAV721032:FAV721041 FKR721032:FKR721041 FUN721032:FUN721041 GEJ721032:GEJ721041 GOF721032:GOF721041 GYB721032:GYB721041 HHX721032:HHX721041 HRT721032:HRT721041 IBP721032:IBP721041 ILL721032:ILL721041 IVH721032:IVH721041 JFD721032:JFD721041 JOZ721032:JOZ721041 JYV721032:JYV721041 KIR721032:KIR721041 KSN721032:KSN721041 LCJ721032:LCJ721041 LMF721032:LMF721041 LWB721032:LWB721041 MFX721032:MFX721041 MPT721032:MPT721041 MZP721032:MZP721041 NJL721032:NJL721041 NTH721032:NTH721041 ODD721032:ODD721041 OMZ721032:OMZ721041 OWV721032:OWV721041 PGR721032:PGR721041 PQN721032:PQN721041 QAJ721032:QAJ721041 QKF721032:QKF721041 QUB721032:QUB721041 RDX721032:RDX721041 RNT721032:RNT721041 RXP721032:RXP721041 SHL721032:SHL721041 SRH721032:SRH721041 TBD721032:TBD721041 TKZ721032:TKZ721041 TUV721032:TUV721041 UER721032:UER721041 UON721032:UON721041 UYJ721032:UYJ721041 VIF721032:VIF721041 VSB721032:VSB721041 WBX721032:WBX721041 WLT721032:WLT721041 WVP721032:WVP721041 H786568:H786577 JD786568:JD786577 SZ786568:SZ786577 ACV786568:ACV786577 AMR786568:AMR786577 AWN786568:AWN786577 BGJ786568:BGJ786577 BQF786568:BQF786577 CAB786568:CAB786577 CJX786568:CJX786577 CTT786568:CTT786577 DDP786568:DDP786577 DNL786568:DNL786577 DXH786568:DXH786577 EHD786568:EHD786577 EQZ786568:EQZ786577 FAV786568:FAV786577 FKR786568:FKR786577 FUN786568:FUN786577 GEJ786568:GEJ786577 GOF786568:GOF786577 GYB786568:GYB786577 HHX786568:HHX786577 HRT786568:HRT786577 IBP786568:IBP786577 ILL786568:ILL786577 IVH786568:IVH786577 JFD786568:JFD786577 JOZ786568:JOZ786577 JYV786568:JYV786577 KIR786568:KIR786577 KSN786568:KSN786577 LCJ786568:LCJ786577 LMF786568:LMF786577 LWB786568:LWB786577 MFX786568:MFX786577 MPT786568:MPT786577 MZP786568:MZP786577 NJL786568:NJL786577 NTH786568:NTH786577 ODD786568:ODD786577 OMZ786568:OMZ786577 OWV786568:OWV786577 PGR786568:PGR786577 PQN786568:PQN786577 QAJ786568:QAJ786577 QKF786568:QKF786577 QUB786568:QUB786577 RDX786568:RDX786577 RNT786568:RNT786577 RXP786568:RXP786577 SHL786568:SHL786577 SRH786568:SRH786577 TBD786568:TBD786577 TKZ786568:TKZ786577 TUV786568:TUV786577 UER786568:UER786577 UON786568:UON786577 UYJ786568:UYJ786577 VIF786568:VIF786577 VSB786568:VSB786577 WBX786568:WBX786577 WLT786568:WLT786577 WVP786568:WVP786577 H852104:H852113 JD852104:JD852113 SZ852104:SZ852113 ACV852104:ACV852113 AMR852104:AMR852113 AWN852104:AWN852113 BGJ852104:BGJ852113 BQF852104:BQF852113 CAB852104:CAB852113 CJX852104:CJX852113 CTT852104:CTT852113 DDP852104:DDP852113 DNL852104:DNL852113 DXH852104:DXH852113 EHD852104:EHD852113 EQZ852104:EQZ852113 FAV852104:FAV852113 FKR852104:FKR852113 FUN852104:FUN852113 GEJ852104:GEJ852113 GOF852104:GOF852113 GYB852104:GYB852113 HHX852104:HHX852113 HRT852104:HRT852113 IBP852104:IBP852113 ILL852104:ILL852113 IVH852104:IVH852113 JFD852104:JFD852113 JOZ852104:JOZ852113 JYV852104:JYV852113 KIR852104:KIR852113 KSN852104:KSN852113 LCJ852104:LCJ852113 LMF852104:LMF852113 LWB852104:LWB852113 MFX852104:MFX852113 MPT852104:MPT852113 MZP852104:MZP852113 NJL852104:NJL852113 NTH852104:NTH852113 ODD852104:ODD852113 OMZ852104:OMZ852113 OWV852104:OWV852113 PGR852104:PGR852113 PQN852104:PQN852113 QAJ852104:QAJ852113 QKF852104:QKF852113 QUB852104:QUB852113 RDX852104:RDX852113 RNT852104:RNT852113 RXP852104:RXP852113 SHL852104:SHL852113 SRH852104:SRH852113 TBD852104:TBD852113 TKZ852104:TKZ852113 TUV852104:TUV852113 UER852104:UER852113 UON852104:UON852113 UYJ852104:UYJ852113 VIF852104:VIF852113 VSB852104:VSB852113 WBX852104:WBX852113 WLT852104:WLT852113 WVP852104:WVP852113 H917640:H917649 JD917640:JD917649 SZ917640:SZ917649 ACV917640:ACV917649 AMR917640:AMR917649 AWN917640:AWN917649 BGJ917640:BGJ917649 BQF917640:BQF917649 CAB917640:CAB917649 CJX917640:CJX917649 CTT917640:CTT917649 DDP917640:DDP917649 DNL917640:DNL917649 DXH917640:DXH917649 EHD917640:EHD917649 EQZ917640:EQZ917649 FAV917640:FAV917649 FKR917640:FKR917649 FUN917640:FUN917649 GEJ917640:GEJ917649 GOF917640:GOF917649 GYB917640:GYB917649 HHX917640:HHX917649 HRT917640:HRT917649 IBP917640:IBP917649 ILL917640:ILL917649 IVH917640:IVH917649 JFD917640:JFD917649 JOZ917640:JOZ917649 JYV917640:JYV917649 KIR917640:KIR917649 KSN917640:KSN917649 LCJ917640:LCJ917649 LMF917640:LMF917649 LWB917640:LWB917649 MFX917640:MFX917649 MPT917640:MPT917649 MZP917640:MZP917649 NJL917640:NJL917649 NTH917640:NTH917649 ODD917640:ODD917649 OMZ917640:OMZ917649 OWV917640:OWV917649 PGR917640:PGR917649 PQN917640:PQN917649 QAJ917640:QAJ917649 QKF917640:QKF917649 QUB917640:QUB917649 RDX917640:RDX917649 RNT917640:RNT917649 RXP917640:RXP917649 SHL917640:SHL917649 SRH917640:SRH917649 TBD917640:TBD917649 TKZ917640:TKZ917649 TUV917640:TUV917649 UER917640:UER917649 UON917640:UON917649 UYJ917640:UYJ917649 VIF917640:VIF917649 VSB917640:VSB917649 WBX917640:WBX917649 WLT917640:WLT917649 WVP917640:WVP917649 H983176:H983185 JD983176:JD983185 SZ983176:SZ983185 ACV983176:ACV983185 AMR983176:AMR983185 AWN983176:AWN983185 BGJ983176:BGJ983185 BQF983176:BQF983185 CAB983176:CAB983185 CJX983176:CJX983185 CTT983176:CTT983185 DDP983176:DDP983185 DNL983176:DNL983185 DXH983176:DXH983185 EHD983176:EHD983185 EQZ983176:EQZ983185 FAV983176:FAV983185 FKR983176:FKR983185 FUN983176:FUN983185 GEJ983176:GEJ983185 GOF983176:GOF983185 GYB983176:GYB983185 HHX983176:HHX983185 HRT983176:HRT983185 IBP983176:IBP983185 ILL983176:ILL983185 IVH983176:IVH983185 JFD983176:JFD983185 JOZ983176:JOZ983185 JYV983176:JYV983185 KIR983176:KIR983185 KSN983176:KSN983185 LCJ983176:LCJ983185 LMF983176:LMF983185 LWB983176:LWB983185 MFX983176:MFX983185 MPT983176:MPT983185 MZP983176:MZP983185 NJL983176:NJL983185 NTH983176:NTH983185 ODD983176:ODD983185 OMZ983176:OMZ983185 OWV983176:OWV983185 PGR983176:PGR983185 PQN983176:PQN983185 QAJ983176:QAJ983185 QKF983176:QKF983185 QUB983176:QUB983185 RDX983176:RDX983185 RNT983176:RNT983185 RXP983176:RXP983185 SHL983176:SHL983185 SRH983176:SRH983185 TBD983176:TBD983185 TKZ983176:TKZ983185 TUV983176:TUV983185 UER983176:UER983185 UON983176:UON983185 UYJ983176:UYJ983185 VIF983176:VIF983185 VSB983176:VSB983185 WBX983176:WBX983185 WLT983176:WLT983185 WVP983176:WVP983185 H147:H189 JD147:JD189 SZ147:SZ189 ACV147:ACV189 AMR147:AMR189 AWN147:AWN189 BGJ147:BGJ189 BQF147:BQF189 CAB147:CAB189 CJX147:CJX189 CTT147:CTT189 DDP147:DDP189 DNL147:DNL189 DXH147:DXH189 EHD147:EHD189 EQZ147:EQZ189 FAV147:FAV189 FKR147:FKR189 FUN147:FUN189 GEJ147:GEJ189 GOF147:GOF189 GYB147:GYB189 HHX147:HHX189 HRT147:HRT189 IBP147:IBP189 ILL147:ILL189 IVH147:IVH189 JFD147:JFD189 JOZ147:JOZ189 JYV147:JYV189 KIR147:KIR189 KSN147:KSN189 LCJ147:LCJ189 LMF147:LMF189 LWB147:LWB189 MFX147:MFX189 MPT147:MPT189 MZP147:MZP189 NJL147:NJL189 NTH147:NTH189 ODD147:ODD189 OMZ147:OMZ189 OWV147:OWV189 PGR147:PGR189 PQN147:PQN189 QAJ147:QAJ189 QKF147:QKF189 QUB147:QUB189 RDX147:RDX189 RNT147:RNT189 RXP147:RXP189 SHL147:SHL189 SRH147:SRH189 TBD147:TBD189 TKZ147:TKZ189 TUV147:TUV189 UER147:UER189 UON147:UON189 UYJ147:UYJ189 VIF147:VIF189 VSB147:VSB189 WBX147:WBX189 WLT147:WLT189 WVP147:WVP189 H65683:H65725 JD65683:JD65725 SZ65683:SZ65725 ACV65683:ACV65725 AMR65683:AMR65725 AWN65683:AWN65725 BGJ65683:BGJ65725 BQF65683:BQF65725 CAB65683:CAB65725 CJX65683:CJX65725 CTT65683:CTT65725 DDP65683:DDP65725 DNL65683:DNL65725 DXH65683:DXH65725 EHD65683:EHD65725 EQZ65683:EQZ65725 FAV65683:FAV65725 FKR65683:FKR65725 FUN65683:FUN65725 GEJ65683:GEJ65725 GOF65683:GOF65725 GYB65683:GYB65725 HHX65683:HHX65725 HRT65683:HRT65725 IBP65683:IBP65725 ILL65683:ILL65725 IVH65683:IVH65725 JFD65683:JFD65725 JOZ65683:JOZ65725 JYV65683:JYV65725 KIR65683:KIR65725 KSN65683:KSN65725 LCJ65683:LCJ65725 LMF65683:LMF65725 LWB65683:LWB65725 MFX65683:MFX65725 MPT65683:MPT65725 MZP65683:MZP65725 NJL65683:NJL65725 NTH65683:NTH65725 ODD65683:ODD65725 OMZ65683:OMZ65725 OWV65683:OWV65725 PGR65683:PGR65725 PQN65683:PQN65725 QAJ65683:QAJ65725 QKF65683:QKF65725 QUB65683:QUB65725 RDX65683:RDX65725 RNT65683:RNT65725 RXP65683:RXP65725 SHL65683:SHL65725 SRH65683:SRH65725 TBD65683:TBD65725 TKZ65683:TKZ65725 TUV65683:TUV65725 UER65683:UER65725 UON65683:UON65725 UYJ65683:UYJ65725 VIF65683:VIF65725 VSB65683:VSB65725 WBX65683:WBX65725 WLT65683:WLT65725 WVP65683:WVP65725 H131219:H131261 JD131219:JD131261 SZ131219:SZ131261 ACV131219:ACV131261 AMR131219:AMR131261 AWN131219:AWN131261 BGJ131219:BGJ131261 BQF131219:BQF131261 CAB131219:CAB131261 CJX131219:CJX131261 CTT131219:CTT131261 DDP131219:DDP131261 DNL131219:DNL131261 DXH131219:DXH131261 EHD131219:EHD131261 EQZ131219:EQZ131261 FAV131219:FAV131261 FKR131219:FKR131261 FUN131219:FUN131261 GEJ131219:GEJ131261 GOF131219:GOF131261 GYB131219:GYB131261 HHX131219:HHX131261 HRT131219:HRT131261 IBP131219:IBP131261 ILL131219:ILL131261 IVH131219:IVH131261 JFD131219:JFD131261 JOZ131219:JOZ131261 JYV131219:JYV131261 KIR131219:KIR131261 KSN131219:KSN131261 LCJ131219:LCJ131261 LMF131219:LMF131261 LWB131219:LWB131261 MFX131219:MFX131261 MPT131219:MPT131261 MZP131219:MZP131261 NJL131219:NJL131261 NTH131219:NTH131261 ODD131219:ODD131261 OMZ131219:OMZ131261 OWV131219:OWV131261 PGR131219:PGR131261 PQN131219:PQN131261 QAJ131219:QAJ131261 QKF131219:QKF131261 QUB131219:QUB131261 RDX131219:RDX131261 RNT131219:RNT131261 RXP131219:RXP131261 SHL131219:SHL131261 SRH131219:SRH131261 TBD131219:TBD131261 TKZ131219:TKZ131261 TUV131219:TUV131261 UER131219:UER131261 UON131219:UON131261 UYJ131219:UYJ131261 VIF131219:VIF131261 VSB131219:VSB131261 WBX131219:WBX131261 WLT131219:WLT131261 WVP131219:WVP131261 H196755:H196797 JD196755:JD196797 SZ196755:SZ196797 ACV196755:ACV196797 AMR196755:AMR196797 AWN196755:AWN196797 BGJ196755:BGJ196797 BQF196755:BQF196797 CAB196755:CAB196797 CJX196755:CJX196797 CTT196755:CTT196797 DDP196755:DDP196797 DNL196755:DNL196797 DXH196755:DXH196797 EHD196755:EHD196797 EQZ196755:EQZ196797 FAV196755:FAV196797 FKR196755:FKR196797 FUN196755:FUN196797 GEJ196755:GEJ196797 GOF196755:GOF196797 GYB196755:GYB196797 HHX196755:HHX196797 HRT196755:HRT196797 IBP196755:IBP196797 ILL196755:ILL196797 IVH196755:IVH196797 JFD196755:JFD196797 JOZ196755:JOZ196797 JYV196755:JYV196797 KIR196755:KIR196797 KSN196755:KSN196797 LCJ196755:LCJ196797 LMF196755:LMF196797 LWB196755:LWB196797 MFX196755:MFX196797 MPT196755:MPT196797 MZP196755:MZP196797 NJL196755:NJL196797 NTH196755:NTH196797 ODD196755:ODD196797 OMZ196755:OMZ196797 OWV196755:OWV196797 PGR196755:PGR196797 PQN196755:PQN196797 QAJ196755:QAJ196797 QKF196755:QKF196797 QUB196755:QUB196797 RDX196755:RDX196797 RNT196755:RNT196797 RXP196755:RXP196797 SHL196755:SHL196797 SRH196755:SRH196797 TBD196755:TBD196797 TKZ196755:TKZ196797 TUV196755:TUV196797 UER196755:UER196797 UON196755:UON196797 UYJ196755:UYJ196797 VIF196755:VIF196797 VSB196755:VSB196797 WBX196755:WBX196797 WLT196755:WLT196797 WVP196755:WVP196797 H262291:H262333 JD262291:JD262333 SZ262291:SZ262333 ACV262291:ACV262333 AMR262291:AMR262333 AWN262291:AWN262333 BGJ262291:BGJ262333 BQF262291:BQF262333 CAB262291:CAB262333 CJX262291:CJX262333 CTT262291:CTT262333 DDP262291:DDP262333 DNL262291:DNL262333 DXH262291:DXH262333 EHD262291:EHD262333 EQZ262291:EQZ262333 FAV262291:FAV262333 FKR262291:FKR262333 FUN262291:FUN262333 GEJ262291:GEJ262333 GOF262291:GOF262333 GYB262291:GYB262333 HHX262291:HHX262333 HRT262291:HRT262333 IBP262291:IBP262333 ILL262291:ILL262333 IVH262291:IVH262333 JFD262291:JFD262333 JOZ262291:JOZ262333 JYV262291:JYV262333 KIR262291:KIR262333 KSN262291:KSN262333 LCJ262291:LCJ262333 LMF262291:LMF262333 LWB262291:LWB262333 MFX262291:MFX262333 MPT262291:MPT262333 MZP262291:MZP262333 NJL262291:NJL262333 NTH262291:NTH262333 ODD262291:ODD262333 OMZ262291:OMZ262333 OWV262291:OWV262333 PGR262291:PGR262333 PQN262291:PQN262333 QAJ262291:QAJ262333 QKF262291:QKF262333 QUB262291:QUB262333 RDX262291:RDX262333 RNT262291:RNT262333 RXP262291:RXP262333 SHL262291:SHL262333 SRH262291:SRH262333 TBD262291:TBD262333 TKZ262291:TKZ262333 TUV262291:TUV262333 UER262291:UER262333 UON262291:UON262333 UYJ262291:UYJ262333 VIF262291:VIF262333 VSB262291:VSB262333 WBX262291:WBX262333 WLT262291:WLT262333 WVP262291:WVP262333 H327827:H327869 JD327827:JD327869 SZ327827:SZ327869 ACV327827:ACV327869 AMR327827:AMR327869 AWN327827:AWN327869 BGJ327827:BGJ327869 BQF327827:BQF327869 CAB327827:CAB327869 CJX327827:CJX327869 CTT327827:CTT327869 DDP327827:DDP327869 DNL327827:DNL327869 DXH327827:DXH327869 EHD327827:EHD327869 EQZ327827:EQZ327869 FAV327827:FAV327869 FKR327827:FKR327869 FUN327827:FUN327869 GEJ327827:GEJ327869 GOF327827:GOF327869 GYB327827:GYB327869 HHX327827:HHX327869 HRT327827:HRT327869 IBP327827:IBP327869 ILL327827:ILL327869 IVH327827:IVH327869 JFD327827:JFD327869 JOZ327827:JOZ327869 JYV327827:JYV327869 KIR327827:KIR327869 KSN327827:KSN327869 LCJ327827:LCJ327869 LMF327827:LMF327869 LWB327827:LWB327869 MFX327827:MFX327869 MPT327827:MPT327869 MZP327827:MZP327869 NJL327827:NJL327869 NTH327827:NTH327869 ODD327827:ODD327869 OMZ327827:OMZ327869 OWV327827:OWV327869 PGR327827:PGR327869 PQN327827:PQN327869 QAJ327827:QAJ327869 QKF327827:QKF327869 QUB327827:QUB327869 RDX327827:RDX327869 RNT327827:RNT327869 RXP327827:RXP327869 SHL327827:SHL327869 SRH327827:SRH327869 TBD327827:TBD327869 TKZ327827:TKZ327869 TUV327827:TUV327869 UER327827:UER327869 UON327827:UON327869 UYJ327827:UYJ327869 VIF327827:VIF327869 VSB327827:VSB327869 WBX327827:WBX327869 WLT327827:WLT327869 WVP327827:WVP327869 H393363:H393405 JD393363:JD393405 SZ393363:SZ393405 ACV393363:ACV393405 AMR393363:AMR393405 AWN393363:AWN393405 BGJ393363:BGJ393405 BQF393363:BQF393405 CAB393363:CAB393405 CJX393363:CJX393405 CTT393363:CTT393405 DDP393363:DDP393405 DNL393363:DNL393405 DXH393363:DXH393405 EHD393363:EHD393405 EQZ393363:EQZ393405 FAV393363:FAV393405 FKR393363:FKR393405 FUN393363:FUN393405 GEJ393363:GEJ393405 GOF393363:GOF393405 GYB393363:GYB393405 HHX393363:HHX393405 HRT393363:HRT393405 IBP393363:IBP393405 ILL393363:ILL393405 IVH393363:IVH393405 JFD393363:JFD393405 JOZ393363:JOZ393405 JYV393363:JYV393405 KIR393363:KIR393405 KSN393363:KSN393405 LCJ393363:LCJ393405 LMF393363:LMF393405 LWB393363:LWB393405 MFX393363:MFX393405 MPT393363:MPT393405 MZP393363:MZP393405 NJL393363:NJL393405 NTH393363:NTH393405 ODD393363:ODD393405 OMZ393363:OMZ393405 OWV393363:OWV393405 PGR393363:PGR393405 PQN393363:PQN393405 QAJ393363:QAJ393405 QKF393363:QKF393405 QUB393363:QUB393405 RDX393363:RDX393405 RNT393363:RNT393405 RXP393363:RXP393405 SHL393363:SHL393405 SRH393363:SRH393405 TBD393363:TBD393405 TKZ393363:TKZ393405 TUV393363:TUV393405 UER393363:UER393405 UON393363:UON393405 UYJ393363:UYJ393405 VIF393363:VIF393405 VSB393363:VSB393405 WBX393363:WBX393405 WLT393363:WLT393405 WVP393363:WVP393405 H458899:H458941 JD458899:JD458941 SZ458899:SZ458941 ACV458899:ACV458941 AMR458899:AMR458941 AWN458899:AWN458941 BGJ458899:BGJ458941 BQF458899:BQF458941 CAB458899:CAB458941 CJX458899:CJX458941 CTT458899:CTT458941 DDP458899:DDP458941 DNL458899:DNL458941 DXH458899:DXH458941 EHD458899:EHD458941 EQZ458899:EQZ458941 FAV458899:FAV458941 FKR458899:FKR458941 FUN458899:FUN458941 GEJ458899:GEJ458941 GOF458899:GOF458941 GYB458899:GYB458941 HHX458899:HHX458941 HRT458899:HRT458941 IBP458899:IBP458941 ILL458899:ILL458941 IVH458899:IVH458941 JFD458899:JFD458941 JOZ458899:JOZ458941 JYV458899:JYV458941 KIR458899:KIR458941 KSN458899:KSN458941 LCJ458899:LCJ458941 LMF458899:LMF458941 LWB458899:LWB458941 MFX458899:MFX458941 MPT458899:MPT458941 MZP458899:MZP458941 NJL458899:NJL458941 NTH458899:NTH458941 ODD458899:ODD458941 OMZ458899:OMZ458941 OWV458899:OWV458941 PGR458899:PGR458941 PQN458899:PQN458941 QAJ458899:QAJ458941 QKF458899:QKF458941 QUB458899:QUB458941 RDX458899:RDX458941 RNT458899:RNT458941 RXP458899:RXP458941 SHL458899:SHL458941 SRH458899:SRH458941 TBD458899:TBD458941 TKZ458899:TKZ458941 TUV458899:TUV458941 UER458899:UER458941 UON458899:UON458941 UYJ458899:UYJ458941 VIF458899:VIF458941 VSB458899:VSB458941 WBX458899:WBX458941 WLT458899:WLT458941 WVP458899:WVP458941 H524435:H524477 JD524435:JD524477 SZ524435:SZ524477 ACV524435:ACV524477 AMR524435:AMR524477 AWN524435:AWN524477 BGJ524435:BGJ524477 BQF524435:BQF524477 CAB524435:CAB524477 CJX524435:CJX524477 CTT524435:CTT524477 DDP524435:DDP524477 DNL524435:DNL524477 DXH524435:DXH524477 EHD524435:EHD524477 EQZ524435:EQZ524477 FAV524435:FAV524477 FKR524435:FKR524477 FUN524435:FUN524477 GEJ524435:GEJ524477 GOF524435:GOF524477 GYB524435:GYB524477 HHX524435:HHX524477 HRT524435:HRT524477 IBP524435:IBP524477 ILL524435:ILL524477 IVH524435:IVH524477 JFD524435:JFD524477 JOZ524435:JOZ524477 JYV524435:JYV524477 KIR524435:KIR524477 KSN524435:KSN524477 LCJ524435:LCJ524477 LMF524435:LMF524477 LWB524435:LWB524477 MFX524435:MFX524477 MPT524435:MPT524477 MZP524435:MZP524477 NJL524435:NJL524477 NTH524435:NTH524477 ODD524435:ODD524477 OMZ524435:OMZ524477 OWV524435:OWV524477 PGR524435:PGR524477 PQN524435:PQN524477 QAJ524435:QAJ524477 QKF524435:QKF524477 QUB524435:QUB524477 RDX524435:RDX524477 RNT524435:RNT524477 RXP524435:RXP524477 SHL524435:SHL524477 SRH524435:SRH524477 TBD524435:TBD524477 TKZ524435:TKZ524477 TUV524435:TUV524477 UER524435:UER524477 UON524435:UON524477 UYJ524435:UYJ524477 VIF524435:VIF524477 VSB524435:VSB524477 WBX524435:WBX524477 WLT524435:WLT524477 WVP524435:WVP524477 H589971:H590013 JD589971:JD590013 SZ589971:SZ590013 ACV589971:ACV590013 AMR589971:AMR590013 AWN589971:AWN590013 BGJ589971:BGJ590013 BQF589971:BQF590013 CAB589971:CAB590013 CJX589971:CJX590013 CTT589971:CTT590013 DDP589971:DDP590013 DNL589971:DNL590013 DXH589971:DXH590013 EHD589971:EHD590013 EQZ589971:EQZ590013 FAV589971:FAV590013 FKR589971:FKR590013 FUN589971:FUN590013 GEJ589971:GEJ590013 GOF589971:GOF590013 GYB589971:GYB590013 HHX589971:HHX590013 HRT589971:HRT590013 IBP589971:IBP590013 ILL589971:ILL590013 IVH589971:IVH590013 JFD589971:JFD590013 JOZ589971:JOZ590013 JYV589971:JYV590013 KIR589971:KIR590013 KSN589971:KSN590013 LCJ589971:LCJ590013 LMF589971:LMF590013 LWB589971:LWB590013 MFX589971:MFX590013 MPT589971:MPT590013 MZP589971:MZP590013 NJL589971:NJL590013 NTH589971:NTH590013 ODD589971:ODD590013 OMZ589971:OMZ590013 OWV589971:OWV590013 PGR589971:PGR590013 PQN589971:PQN590013 QAJ589971:QAJ590013 QKF589971:QKF590013 QUB589971:QUB590013 RDX589971:RDX590013 RNT589971:RNT590013 RXP589971:RXP590013 SHL589971:SHL590013 SRH589971:SRH590013 TBD589971:TBD590013 TKZ589971:TKZ590013 TUV589971:TUV590013 UER589971:UER590013 UON589971:UON590013 UYJ589971:UYJ590013 VIF589971:VIF590013 VSB589971:VSB590013 WBX589971:WBX590013 WLT589971:WLT590013 WVP589971:WVP590013 H655507:H655549 JD655507:JD655549 SZ655507:SZ655549 ACV655507:ACV655549 AMR655507:AMR655549 AWN655507:AWN655549 BGJ655507:BGJ655549 BQF655507:BQF655549 CAB655507:CAB655549 CJX655507:CJX655549 CTT655507:CTT655549 DDP655507:DDP655549 DNL655507:DNL655549 DXH655507:DXH655549 EHD655507:EHD655549 EQZ655507:EQZ655549 FAV655507:FAV655549 FKR655507:FKR655549 FUN655507:FUN655549 GEJ655507:GEJ655549 GOF655507:GOF655549 GYB655507:GYB655549 HHX655507:HHX655549 HRT655507:HRT655549 IBP655507:IBP655549 ILL655507:ILL655549 IVH655507:IVH655549 JFD655507:JFD655549 JOZ655507:JOZ655549 JYV655507:JYV655549 KIR655507:KIR655549 KSN655507:KSN655549 LCJ655507:LCJ655549 LMF655507:LMF655549 LWB655507:LWB655549 MFX655507:MFX655549 MPT655507:MPT655549 MZP655507:MZP655549 NJL655507:NJL655549 NTH655507:NTH655549 ODD655507:ODD655549 OMZ655507:OMZ655549 OWV655507:OWV655549 PGR655507:PGR655549 PQN655507:PQN655549 QAJ655507:QAJ655549 QKF655507:QKF655549 QUB655507:QUB655549 RDX655507:RDX655549 RNT655507:RNT655549 RXP655507:RXP655549 SHL655507:SHL655549 SRH655507:SRH655549 TBD655507:TBD655549 TKZ655507:TKZ655549 TUV655507:TUV655549 UER655507:UER655549 UON655507:UON655549 UYJ655507:UYJ655549 VIF655507:VIF655549 VSB655507:VSB655549 WBX655507:WBX655549 WLT655507:WLT655549 WVP655507:WVP655549 H721043:H721085 JD721043:JD721085 SZ721043:SZ721085 ACV721043:ACV721085 AMR721043:AMR721085 AWN721043:AWN721085 BGJ721043:BGJ721085 BQF721043:BQF721085 CAB721043:CAB721085 CJX721043:CJX721085 CTT721043:CTT721085 DDP721043:DDP721085 DNL721043:DNL721085 DXH721043:DXH721085 EHD721043:EHD721085 EQZ721043:EQZ721085 FAV721043:FAV721085 FKR721043:FKR721085 FUN721043:FUN721085 GEJ721043:GEJ721085 GOF721043:GOF721085 GYB721043:GYB721085 HHX721043:HHX721085 HRT721043:HRT721085 IBP721043:IBP721085 ILL721043:ILL721085 IVH721043:IVH721085 JFD721043:JFD721085 JOZ721043:JOZ721085 JYV721043:JYV721085 KIR721043:KIR721085 KSN721043:KSN721085 LCJ721043:LCJ721085 LMF721043:LMF721085 LWB721043:LWB721085 MFX721043:MFX721085 MPT721043:MPT721085 MZP721043:MZP721085 NJL721043:NJL721085 NTH721043:NTH721085 ODD721043:ODD721085 OMZ721043:OMZ721085 OWV721043:OWV721085 PGR721043:PGR721085 PQN721043:PQN721085 QAJ721043:QAJ721085 QKF721043:QKF721085 QUB721043:QUB721085 RDX721043:RDX721085 RNT721043:RNT721085 RXP721043:RXP721085 SHL721043:SHL721085 SRH721043:SRH721085 TBD721043:TBD721085 TKZ721043:TKZ721085 TUV721043:TUV721085 UER721043:UER721085 UON721043:UON721085 UYJ721043:UYJ721085 VIF721043:VIF721085 VSB721043:VSB721085 WBX721043:WBX721085 WLT721043:WLT721085 WVP721043:WVP721085 H786579:H786621 JD786579:JD786621 SZ786579:SZ786621 ACV786579:ACV786621 AMR786579:AMR786621 AWN786579:AWN786621 BGJ786579:BGJ786621 BQF786579:BQF786621 CAB786579:CAB786621 CJX786579:CJX786621 CTT786579:CTT786621 DDP786579:DDP786621 DNL786579:DNL786621 DXH786579:DXH786621 EHD786579:EHD786621 EQZ786579:EQZ786621 FAV786579:FAV786621 FKR786579:FKR786621 FUN786579:FUN786621 GEJ786579:GEJ786621 GOF786579:GOF786621 GYB786579:GYB786621 HHX786579:HHX786621 HRT786579:HRT786621 IBP786579:IBP786621 ILL786579:ILL786621 IVH786579:IVH786621 JFD786579:JFD786621 JOZ786579:JOZ786621 JYV786579:JYV786621 KIR786579:KIR786621 KSN786579:KSN786621 LCJ786579:LCJ786621 LMF786579:LMF786621 LWB786579:LWB786621 MFX786579:MFX786621 MPT786579:MPT786621 MZP786579:MZP786621 NJL786579:NJL786621 NTH786579:NTH786621 ODD786579:ODD786621 OMZ786579:OMZ786621 OWV786579:OWV786621 PGR786579:PGR786621 PQN786579:PQN786621 QAJ786579:QAJ786621 QKF786579:QKF786621 QUB786579:QUB786621 RDX786579:RDX786621 RNT786579:RNT786621 RXP786579:RXP786621 SHL786579:SHL786621 SRH786579:SRH786621 TBD786579:TBD786621 TKZ786579:TKZ786621 TUV786579:TUV786621 UER786579:UER786621 UON786579:UON786621 UYJ786579:UYJ786621 VIF786579:VIF786621 VSB786579:VSB786621 WBX786579:WBX786621 WLT786579:WLT786621 WVP786579:WVP786621 H852115:H852157 JD852115:JD852157 SZ852115:SZ852157 ACV852115:ACV852157 AMR852115:AMR852157 AWN852115:AWN852157 BGJ852115:BGJ852157 BQF852115:BQF852157 CAB852115:CAB852157 CJX852115:CJX852157 CTT852115:CTT852157 DDP852115:DDP852157 DNL852115:DNL852157 DXH852115:DXH852157 EHD852115:EHD852157 EQZ852115:EQZ852157 FAV852115:FAV852157 FKR852115:FKR852157 FUN852115:FUN852157 GEJ852115:GEJ852157 GOF852115:GOF852157 GYB852115:GYB852157 HHX852115:HHX852157 HRT852115:HRT852157 IBP852115:IBP852157 ILL852115:ILL852157 IVH852115:IVH852157 JFD852115:JFD852157 JOZ852115:JOZ852157 JYV852115:JYV852157 KIR852115:KIR852157 KSN852115:KSN852157 LCJ852115:LCJ852157 LMF852115:LMF852157 LWB852115:LWB852157 MFX852115:MFX852157 MPT852115:MPT852157 MZP852115:MZP852157 NJL852115:NJL852157 NTH852115:NTH852157 ODD852115:ODD852157 OMZ852115:OMZ852157 OWV852115:OWV852157 PGR852115:PGR852157 PQN852115:PQN852157 QAJ852115:QAJ852157 QKF852115:QKF852157 QUB852115:QUB852157 RDX852115:RDX852157 RNT852115:RNT852157 RXP852115:RXP852157 SHL852115:SHL852157 SRH852115:SRH852157 TBD852115:TBD852157 TKZ852115:TKZ852157 TUV852115:TUV852157 UER852115:UER852157 UON852115:UON852157 UYJ852115:UYJ852157 VIF852115:VIF852157 VSB852115:VSB852157 WBX852115:WBX852157 WLT852115:WLT852157 WVP852115:WVP852157 H917651:H917693 JD917651:JD917693 SZ917651:SZ917693 ACV917651:ACV917693 AMR917651:AMR917693 AWN917651:AWN917693 BGJ917651:BGJ917693 BQF917651:BQF917693 CAB917651:CAB917693 CJX917651:CJX917693 CTT917651:CTT917693 DDP917651:DDP917693 DNL917651:DNL917693 DXH917651:DXH917693 EHD917651:EHD917693 EQZ917651:EQZ917693 FAV917651:FAV917693 FKR917651:FKR917693 FUN917651:FUN917693 GEJ917651:GEJ917693 GOF917651:GOF917693 GYB917651:GYB917693 HHX917651:HHX917693 HRT917651:HRT917693 IBP917651:IBP917693 ILL917651:ILL917693 IVH917651:IVH917693 JFD917651:JFD917693 JOZ917651:JOZ917693 JYV917651:JYV917693 KIR917651:KIR917693 KSN917651:KSN917693 LCJ917651:LCJ917693 LMF917651:LMF917693 LWB917651:LWB917693 MFX917651:MFX917693 MPT917651:MPT917693 MZP917651:MZP917693 NJL917651:NJL917693 NTH917651:NTH917693 ODD917651:ODD917693 OMZ917651:OMZ917693 OWV917651:OWV917693 PGR917651:PGR917693 PQN917651:PQN917693 QAJ917651:QAJ917693 QKF917651:QKF917693 QUB917651:QUB917693 RDX917651:RDX917693 RNT917651:RNT917693 RXP917651:RXP917693 SHL917651:SHL917693 SRH917651:SRH917693 TBD917651:TBD917693 TKZ917651:TKZ917693 TUV917651:TUV917693 UER917651:UER917693 UON917651:UON917693 UYJ917651:UYJ917693 VIF917651:VIF917693 VSB917651:VSB917693 WBX917651:WBX917693 WLT917651:WLT917693 WVP917651:WVP917693 H983187:H983229 JD983187:JD983229 SZ983187:SZ983229 ACV983187:ACV983229 AMR983187:AMR983229 AWN983187:AWN983229 BGJ983187:BGJ983229 BQF983187:BQF983229 CAB983187:CAB983229 CJX983187:CJX983229 CTT983187:CTT983229 DDP983187:DDP983229 DNL983187:DNL983229 DXH983187:DXH983229 EHD983187:EHD983229 EQZ983187:EQZ983229 FAV983187:FAV983229 FKR983187:FKR983229 FUN983187:FUN983229 GEJ983187:GEJ983229 GOF983187:GOF983229 GYB983187:GYB983229 HHX983187:HHX983229 HRT983187:HRT983229 IBP983187:IBP983229 ILL983187:ILL983229 IVH983187:IVH983229 JFD983187:JFD983229 JOZ983187:JOZ983229 JYV983187:JYV983229 KIR983187:KIR983229 KSN983187:KSN983229 LCJ983187:LCJ983229 LMF983187:LMF983229 LWB983187:LWB983229 MFX983187:MFX983229 MPT983187:MPT983229 MZP983187:MZP983229 NJL983187:NJL983229 NTH983187:NTH983229 ODD983187:ODD983229 OMZ983187:OMZ983229 OWV983187:OWV983229 PGR983187:PGR983229 PQN983187:PQN983229 QAJ983187:QAJ983229 QKF983187:QKF983229 QUB983187:QUB983229 RDX983187:RDX983229 RNT983187:RNT983229 RXP983187:RXP983229 SHL983187:SHL983229 SRH983187:SRH983229 TBD983187:TBD983229 TKZ983187:TKZ983229 TUV983187:TUV983229 UER983187:UER983229 UON983187:UON983229 UYJ983187:UYJ983229 VIF983187:VIF983229 VSB983187:VSB983229 WBX983187:WBX983229 WLT983187:WLT983229 WVP983187:WVP983229 K127:K134 JG127:JG134 TC127:TC134 ACY127:ACY134 AMU127:AMU134 AWQ127:AWQ134 BGM127:BGM134 BQI127:BQI134 CAE127:CAE134 CKA127:CKA134 CTW127:CTW134 DDS127:DDS134 DNO127:DNO134 DXK127:DXK134 EHG127:EHG134 ERC127:ERC134 FAY127:FAY134 FKU127:FKU134 FUQ127:FUQ134 GEM127:GEM134 GOI127:GOI134 GYE127:GYE134 HIA127:HIA134 HRW127:HRW134 IBS127:IBS134 ILO127:ILO134 IVK127:IVK134 JFG127:JFG134 JPC127:JPC134 JYY127:JYY134 KIU127:KIU134 KSQ127:KSQ134 LCM127:LCM134 LMI127:LMI134 LWE127:LWE134 MGA127:MGA134 MPW127:MPW134 MZS127:MZS134 NJO127:NJO134 NTK127:NTK134 ODG127:ODG134 ONC127:ONC134 OWY127:OWY134 PGU127:PGU134 PQQ127:PQQ134 QAM127:QAM134 QKI127:QKI134 QUE127:QUE134 REA127:REA134 RNW127:RNW134 RXS127:RXS134 SHO127:SHO134 SRK127:SRK134 TBG127:TBG134 TLC127:TLC134 TUY127:TUY134 UEU127:UEU134 UOQ127:UOQ134 UYM127:UYM134 VII127:VII134 VSE127:VSE134 WCA127:WCA134 WLW127:WLW134 WVS127:WVS134 K65663:K65670 JG65663:JG65670 TC65663:TC65670 ACY65663:ACY65670 AMU65663:AMU65670 AWQ65663:AWQ65670 BGM65663:BGM65670 BQI65663:BQI65670 CAE65663:CAE65670 CKA65663:CKA65670 CTW65663:CTW65670 DDS65663:DDS65670 DNO65663:DNO65670 DXK65663:DXK65670 EHG65663:EHG65670 ERC65663:ERC65670 FAY65663:FAY65670 FKU65663:FKU65670 FUQ65663:FUQ65670 GEM65663:GEM65670 GOI65663:GOI65670 GYE65663:GYE65670 HIA65663:HIA65670 HRW65663:HRW65670 IBS65663:IBS65670 ILO65663:ILO65670 IVK65663:IVK65670 JFG65663:JFG65670 JPC65663:JPC65670 JYY65663:JYY65670 KIU65663:KIU65670 KSQ65663:KSQ65670 LCM65663:LCM65670 LMI65663:LMI65670 LWE65663:LWE65670 MGA65663:MGA65670 MPW65663:MPW65670 MZS65663:MZS65670 NJO65663:NJO65670 NTK65663:NTK65670 ODG65663:ODG65670 ONC65663:ONC65670 OWY65663:OWY65670 PGU65663:PGU65670 PQQ65663:PQQ65670 QAM65663:QAM65670 QKI65663:QKI65670 QUE65663:QUE65670 REA65663:REA65670 RNW65663:RNW65670 RXS65663:RXS65670 SHO65663:SHO65670 SRK65663:SRK65670 TBG65663:TBG65670 TLC65663:TLC65670 TUY65663:TUY65670 UEU65663:UEU65670 UOQ65663:UOQ65670 UYM65663:UYM65670 VII65663:VII65670 VSE65663:VSE65670 WCA65663:WCA65670 WLW65663:WLW65670 WVS65663:WVS65670 K131199:K131206 JG131199:JG131206 TC131199:TC131206 ACY131199:ACY131206 AMU131199:AMU131206 AWQ131199:AWQ131206 BGM131199:BGM131206 BQI131199:BQI131206 CAE131199:CAE131206 CKA131199:CKA131206 CTW131199:CTW131206 DDS131199:DDS131206 DNO131199:DNO131206 DXK131199:DXK131206 EHG131199:EHG131206 ERC131199:ERC131206 FAY131199:FAY131206 FKU131199:FKU131206 FUQ131199:FUQ131206 GEM131199:GEM131206 GOI131199:GOI131206 GYE131199:GYE131206 HIA131199:HIA131206 HRW131199:HRW131206 IBS131199:IBS131206 ILO131199:ILO131206 IVK131199:IVK131206 JFG131199:JFG131206 JPC131199:JPC131206 JYY131199:JYY131206 KIU131199:KIU131206 KSQ131199:KSQ131206 LCM131199:LCM131206 LMI131199:LMI131206 LWE131199:LWE131206 MGA131199:MGA131206 MPW131199:MPW131206 MZS131199:MZS131206 NJO131199:NJO131206 NTK131199:NTK131206 ODG131199:ODG131206 ONC131199:ONC131206 OWY131199:OWY131206 PGU131199:PGU131206 PQQ131199:PQQ131206 QAM131199:QAM131206 QKI131199:QKI131206 QUE131199:QUE131206 REA131199:REA131206 RNW131199:RNW131206 RXS131199:RXS131206 SHO131199:SHO131206 SRK131199:SRK131206 TBG131199:TBG131206 TLC131199:TLC131206 TUY131199:TUY131206 UEU131199:UEU131206 UOQ131199:UOQ131206 UYM131199:UYM131206 VII131199:VII131206 VSE131199:VSE131206 WCA131199:WCA131206 WLW131199:WLW131206 WVS131199:WVS131206 K196735:K196742 JG196735:JG196742 TC196735:TC196742 ACY196735:ACY196742 AMU196735:AMU196742 AWQ196735:AWQ196742 BGM196735:BGM196742 BQI196735:BQI196742 CAE196735:CAE196742 CKA196735:CKA196742 CTW196735:CTW196742 DDS196735:DDS196742 DNO196735:DNO196742 DXK196735:DXK196742 EHG196735:EHG196742 ERC196735:ERC196742 FAY196735:FAY196742 FKU196735:FKU196742 FUQ196735:FUQ196742 GEM196735:GEM196742 GOI196735:GOI196742 GYE196735:GYE196742 HIA196735:HIA196742 HRW196735:HRW196742 IBS196735:IBS196742 ILO196735:ILO196742 IVK196735:IVK196742 JFG196735:JFG196742 JPC196735:JPC196742 JYY196735:JYY196742 KIU196735:KIU196742 KSQ196735:KSQ196742 LCM196735:LCM196742 LMI196735:LMI196742 LWE196735:LWE196742 MGA196735:MGA196742 MPW196735:MPW196742 MZS196735:MZS196742 NJO196735:NJO196742 NTK196735:NTK196742 ODG196735:ODG196742 ONC196735:ONC196742 OWY196735:OWY196742 PGU196735:PGU196742 PQQ196735:PQQ196742 QAM196735:QAM196742 QKI196735:QKI196742 QUE196735:QUE196742 REA196735:REA196742 RNW196735:RNW196742 RXS196735:RXS196742 SHO196735:SHO196742 SRK196735:SRK196742 TBG196735:TBG196742 TLC196735:TLC196742 TUY196735:TUY196742 UEU196735:UEU196742 UOQ196735:UOQ196742 UYM196735:UYM196742 VII196735:VII196742 VSE196735:VSE196742 WCA196735:WCA196742 WLW196735:WLW196742 WVS196735:WVS196742 K262271:K262278 JG262271:JG262278 TC262271:TC262278 ACY262271:ACY262278 AMU262271:AMU262278 AWQ262271:AWQ262278 BGM262271:BGM262278 BQI262271:BQI262278 CAE262271:CAE262278 CKA262271:CKA262278 CTW262271:CTW262278 DDS262271:DDS262278 DNO262271:DNO262278 DXK262271:DXK262278 EHG262271:EHG262278 ERC262271:ERC262278 FAY262271:FAY262278 FKU262271:FKU262278 FUQ262271:FUQ262278 GEM262271:GEM262278 GOI262271:GOI262278 GYE262271:GYE262278 HIA262271:HIA262278 HRW262271:HRW262278 IBS262271:IBS262278 ILO262271:ILO262278 IVK262271:IVK262278 JFG262271:JFG262278 JPC262271:JPC262278 JYY262271:JYY262278 KIU262271:KIU262278 KSQ262271:KSQ262278 LCM262271:LCM262278 LMI262271:LMI262278 LWE262271:LWE262278 MGA262271:MGA262278 MPW262271:MPW262278 MZS262271:MZS262278 NJO262271:NJO262278 NTK262271:NTK262278 ODG262271:ODG262278 ONC262271:ONC262278 OWY262271:OWY262278 PGU262271:PGU262278 PQQ262271:PQQ262278 QAM262271:QAM262278 QKI262271:QKI262278 QUE262271:QUE262278 REA262271:REA262278 RNW262271:RNW262278 RXS262271:RXS262278 SHO262271:SHO262278 SRK262271:SRK262278 TBG262271:TBG262278 TLC262271:TLC262278 TUY262271:TUY262278 UEU262271:UEU262278 UOQ262271:UOQ262278 UYM262271:UYM262278 VII262271:VII262278 VSE262271:VSE262278 WCA262271:WCA262278 WLW262271:WLW262278 WVS262271:WVS262278 K327807:K327814 JG327807:JG327814 TC327807:TC327814 ACY327807:ACY327814 AMU327807:AMU327814 AWQ327807:AWQ327814 BGM327807:BGM327814 BQI327807:BQI327814 CAE327807:CAE327814 CKA327807:CKA327814 CTW327807:CTW327814 DDS327807:DDS327814 DNO327807:DNO327814 DXK327807:DXK327814 EHG327807:EHG327814 ERC327807:ERC327814 FAY327807:FAY327814 FKU327807:FKU327814 FUQ327807:FUQ327814 GEM327807:GEM327814 GOI327807:GOI327814 GYE327807:GYE327814 HIA327807:HIA327814 HRW327807:HRW327814 IBS327807:IBS327814 ILO327807:ILO327814 IVK327807:IVK327814 JFG327807:JFG327814 JPC327807:JPC327814 JYY327807:JYY327814 KIU327807:KIU327814 KSQ327807:KSQ327814 LCM327807:LCM327814 LMI327807:LMI327814 LWE327807:LWE327814 MGA327807:MGA327814 MPW327807:MPW327814 MZS327807:MZS327814 NJO327807:NJO327814 NTK327807:NTK327814 ODG327807:ODG327814 ONC327807:ONC327814 OWY327807:OWY327814 PGU327807:PGU327814 PQQ327807:PQQ327814 QAM327807:QAM327814 QKI327807:QKI327814 QUE327807:QUE327814 REA327807:REA327814 RNW327807:RNW327814 RXS327807:RXS327814 SHO327807:SHO327814 SRK327807:SRK327814 TBG327807:TBG327814 TLC327807:TLC327814 TUY327807:TUY327814 UEU327807:UEU327814 UOQ327807:UOQ327814 UYM327807:UYM327814 VII327807:VII327814 VSE327807:VSE327814 WCA327807:WCA327814 WLW327807:WLW327814 WVS327807:WVS327814 K393343:K393350 JG393343:JG393350 TC393343:TC393350 ACY393343:ACY393350 AMU393343:AMU393350 AWQ393343:AWQ393350 BGM393343:BGM393350 BQI393343:BQI393350 CAE393343:CAE393350 CKA393343:CKA393350 CTW393343:CTW393350 DDS393343:DDS393350 DNO393343:DNO393350 DXK393343:DXK393350 EHG393343:EHG393350 ERC393343:ERC393350 FAY393343:FAY393350 FKU393343:FKU393350 FUQ393343:FUQ393350 GEM393343:GEM393350 GOI393343:GOI393350 GYE393343:GYE393350 HIA393343:HIA393350 HRW393343:HRW393350 IBS393343:IBS393350 ILO393343:ILO393350 IVK393343:IVK393350 JFG393343:JFG393350 JPC393343:JPC393350 JYY393343:JYY393350 KIU393343:KIU393350 KSQ393343:KSQ393350 LCM393343:LCM393350 LMI393343:LMI393350 LWE393343:LWE393350 MGA393343:MGA393350 MPW393343:MPW393350 MZS393343:MZS393350 NJO393343:NJO393350 NTK393343:NTK393350 ODG393343:ODG393350 ONC393343:ONC393350 OWY393343:OWY393350 PGU393343:PGU393350 PQQ393343:PQQ393350 QAM393343:QAM393350 QKI393343:QKI393350 QUE393343:QUE393350 REA393343:REA393350 RNW393343:RNW393350 RXS393343:RXS393350 SHO393343:SHO393350 SRK393343:SRK393350 TBG393343:TBG393350 TLC393343:TLC393350 TUY393343:TUY393350 UEU393343:UEU393350 UOQ393343:UOQ393350 UYM393343:UYM393350 VII393343:VII393350 VSE393343:VSE393350 WCA393343:WCA393350 WLW393343:WLW393350 WVS393343:WVS393350 K458879:K458886 JG458879:JG458886 TC458879:TC458886 ACY458879:ACY458886 AMU458879:AMU458886 AWQ458879:AWQ458886 BGM458879:BGM458886 BQI458879:BQI458886 CAE458879:CAE458886 CKA458879:CKA458886 CTW458879:CTW458886 DDS458879:DDS458886 DNO458879:DNO458886 DXK458879:DXK458886 EHG458879:EHG458886 ERC458879:ERC458886 FAY458879:FAY458886 FKU458879:FKU458886 FUQ458879:FUQ458886 GEM458879:GEM458886 GOI458879:GOI458886 GYE458879:GYE458886 HIA458879:HIA458886 HRW458879:HRW458886 IBS458879:IBS458886 ILO458879:ILO458886 IVK458879:IVK458886 JFG458879:JFG458886 JPC458879:JPC458886 JYY458879:JYY458886 KIU458879:KIU458886 KSQ458879:KSQ458886 LCM458879:LCM458886 LMI458879:LMI458886 LWE458879:LWE458886 MGA458879:MGA458886 MPW458879:MPW458886 MZS458879:MZS458886 NJO458879:NJO458886 NTK458879:NTK458886 ODG458879:ODG458886 ONC458879:ONC458886 OWY458879:OWY458886 PGU458879:PGU458886 PQQ458879:PQQ458886 QAM458879:QAM458886 QKI458879:QKI458886 QUE458879:QUE458886 REA458879:REA458886 RNW458879:RNW458886 RXS458879:RXS458886 SHO458879:SHO458886 SRK458879:SRK458886 TBG458879:TBG458886 TLC458879:TLC458886 TUY458879:TUY458886 UEU458879:UEU458886 UOQ458879:UOQ458886 UYM458879:UYM458886 VII458879:VII458886 VSE458879:VSE458886 WCA458879:WCA458886 WLW458879:WLW458886 WVS458879:WVS458886 K524415:K524422 JG524415:JG524422 TC524415:TC524422 ACY524415:ACY524422 AMU524415:AMU524422 AWQ524415:AWQ524422 BGM524415:BGM524422 BQI524415:BQI524422 CAE524415:CAE524422 CKA524415:CKA524422 CTW524415:CTW524422 DDS524415:DDS524422 DNO524415:DNO524422 DXK524415:DXK524422 EHG524415:EHG524422 ERC524415:ERC524422 FAY524415:FAY524422 FKU524415:FKU524422 FUQ524415:FUQ524422 GEM524415:GEM524422 GOI524415:GOI524422 GYE524415:GYE524422 HIA524415:HIA524422 HRW524415:HRW524422 IBS524415:IBS524422 ILO524415:ILO524422 IVK524415:IVK524422 JFG524415:JFG524422 JPC524415:JPC524422 JYY524415:JYY524422 KIU524415:KIU524422 KSQ524415:KSQ524422 LCM524415:LCM524422 LMI524415:LMI524422 LWE524415:LWE524422 MGA524415:MGA524422 MPW524415:MPW524422 MZS524415:MZS524422 NJO524415:NJO524422 NTK524415:NTK524422 ODG524415:ODG524422 ONC524415:ONC524422 OWY524415:OWY524422 PGU524415:PGU524422 PQQ524415:PQQ524422 QAM524415:QAM524422 QKI524415:QKI524422 QUE524415:QUE524422 REA524415:REA524422 RNW524415:RNW524422 RXS524415:RXS524422 SHO524415:SHO524422 SRK524415:SRK524422 TBG524415:TBG524422 TLC524415:TLC524422 TUY524415:TUY524422 UEU524415:UEU524422 UOQ524415:UOQ524422 UYM524415:UYM524422 VII524415:VII524422 VSE524415:VSE524422 WCA524415:WCA524422 WLW524415:WLW524422 WVS524415:WVS524422 K589951:K589958 JG589951:JG589958 TC589951:TC589958 ACY589951:ACY589958 AMU589951:AMU589958 AWQ589951:AWQ589958 BGM589951:BGM589958 BQI589951:BQI589958 CAE589951:CAE589958 CKA589951:CKA589958 CTW589951:CTW589958 DDS589951:DDS589958 DNO589951:DNO589958 DXK589951:DXK589958 EHG589951:EHG589958 ERC589951:ERC589958 FAY589951:FAY589958 FKU589951:FKU589958 FUQ589951:FUQ589958 GEM589951:GEM589958 GOI589951:GOI589958 GYE589951:GYE589958 HIA589951:HIA589958 HRW589951:HRW589958 IBS589951:IBS589958 ILO589951:ILO589958 IVK589951:IVK589958 JFG589951:JFG589958 JPC589951:JPC589958 JYY589951:JYY589958 KIU589951:KIU589958 KSQ589951:KSQ589958 LCM589951:LCM589958 LMI589951:LMI589958 LWE589951:LWE589958 MGA589951:MGA589958 MPW589951:MPW589958 MZS589951:MZS589958 NJO589951:NJO589958 NTK589951:NTK589958 ODG589951:ODG589958 ONC589951:ONC589958 OWY589951:OWY589958 PGU589951:PGU589958 PQQ589951:PQQ589958 QAM589951:QAM589958 QKI589951:QKI589958 QUE589951:QUE589958 REA589951:REA589958 RNW589951:RNW589958 RXS589951:RXS589958 SHO589951:SHO589958 SRK589951:SRK589958 TBG589951:TBG589958 TLC589951:TLC589958 TUY589951:TUY589958 UEU589951:UEU589958 UOQ589951:UOQ589958 UYM589951:UYM589958 VII589951:VII589958 VSE589951:VSE589958 WCA589951:WCA589958 WLW589951:WLW589958 WVS589951:WVS589958 K655487:K655494 JG655487:JG655494 TC655487:TC655494 ACY655487:ACY655494 AMU655487:AMU655494 AWQ655487:AWQ655494 BGM655487:BGM655494 BQI655487:BQI655494 CAE655487:CAE655494 CKA655487:CKA655494 CTW655487:CTW655494 DDS655487:DDS655494 DNO655487:DNO655494 DXK655487:DXK655494 EHG655487:EHG655494 ERC655487:ERC655494 FAY655487:FAY655494 FKU655487:FKU655494 FUQ655487:FUQ655494 GEM655487:GEM655494 GOI655487:GOI655494 GYE655487:GYE655494 HIA655487:HIA655494 HRW655487:HRW655494 IBS655487:IBS655494 ILO655487:ILO655494 IVK655487:IVK655494 JFG655487:JFG655494 JPC655487:JPC655494 JYY655487:JYY655494 KIU655487:KIU655494 KSQ655487:KSQ655494 LCM655487:LCM655494 LMI655487:LMI655494 LWE655487:LWE655494 MGA655487:MGA655494 MPW655487:MPW655494 MZS655487:MZS655494 NJO655487:NJO655494 NTK655487:NTK655494 ODG655487:ODG655494 ONC655487:ONC655494 OWY655487:OWY655494 PGU655487:PGU655494 PQQ655487:PQQ655494 QAM655487:QAM655494 QKI655487:QKI655494 QUE655487:QUE655494 REA655487:REA655494 RNW655487:RNW655494 RXS655487:RXS655494 SHO655487:SHO655494 SRK655487:SRK655494 TBG655487:TBG655494 TLC655487:TLC655494 TUY655487:TUY655494 UEU655487:UEU655494 UOQ655487:UOQ655494 UYM655487:UYM655494 VII655487:VII655494 VSE655487:VSE655494 WCA655487:WCA655494 WLW655487:WLW655494 WVS655487:WVS655494 K721023:K721030 JG721023:JG721030 TC721023:TC721030 ACY721023:ACY721030 AMU721023:AMU721030 AWQ721023:AWQ721030 BGM721023:BGM721030 BQI721023:BQI721030 CAE721023:CAE721030 CKA721023:CKA721030 CTW721023:CTW721030 DDS721023:DDS721030 DNO721023:DNO721030 DXK721023:DXK721030 EHG721023:EHG721030 ERC721023:ERC721030 FAY721023:FAY721030 FKU721023:FKU721030 FUQ721023:FUQ721030 GEM721023:GEM721030 GOI721023:GOI721030 GYE721023:GYE721030 HIA721023:HIA721030 HRW721023:HRW721030 IBS721023:IBS721030 ILO721023:ILO721030 IVK721023:IVK721030 JFG721023:JFG721030 JPC721023:JPC721030 JYY721023:JYY721030 KIU721023:KIU721030 KSQ721023:KSQ721030 LCM721023:LCM721030 LMI721023:LMI721030 LWE721023:LWE721030 MGA721023:MGA721030 MPW721023:MPW721030 MZS721023:MZS721030 NJO721023:NJO721030 NTK721023:NTK721030 ODG721023:ODG721030 ONC721023:ONC721030 OWY721023:OWY721030 PGU721023:PGU721030 PQQ721023:PQQ721030 QAM721023:QAM721030 QKI721023:QKI721030 QUE721023:QUE721030 REA721023:REA721030 RNW721023:RNW721030 RXS721023:RXS721030 SHO721023:SHO721030 SRK721023:SRK721030 TBG721023:TBG721030 TLC721023:TLC721030 TUY721023:TUY721030 UEU721023:UEU721030 UOQ721023:UOQ721030 UYM721023:UYM721030 VII721023:VII721030 VSE721023:VSE721030 WCA721023:WCA721030 WLW721023:WLW721030 WVS721023:WVS721030 K786559:K786566 JG786559:JG786566 TC786559:TC786566 ACY786559:ACY786566 AMU786559:AMU786566 AWQ786559:AWQ786566 BGM786559:BGM786566 BQI786559:BQI786566 CAE786559:CAE786566 CKA786559:CKA786566 CTW786559:CTW786566 DDS786559:DDS786566 DNO786559:DNO786566 DXK786559:DXK786566 EHG786559:EHG786566 ERC786559:ERC786566 FAY786559:FAY786566 FKU786559:FKU786566 FUQ786559:FUQ786566 GEM786559:GEM786566 GOI786559:GOI786566 GYE786559:GYE786566 HIA786559:HIA786566 HRW786559:HRW786566 IBS786559:IBS786566 ILO786559:ILO786566 IVK786559:IVK786566 JFG786559:JFG786566 JPC786559:JPC786566 JYY786559:JYY786566 KIU786559:KIU786566 KSQ786559:KSQ786566 LCM786559:LCM786566 LMI786559:LMI786566 LWE786559:LWE786566 MGA786559:MGA786566 MPW786559:MPW786566 MZS786559:MZS786566 NJO786559:NJO786566 NTK786559:NTK786566 ODG786559:ODG786566 ONC786559:ONC786566 OWY786559:OWY786566 PGU786559:PGU786566 PQQ786559:PQQ786566 QAM786559:QAM786566 QKI786559:QKI786566 QUE786559:QUE786566 REA786559:REA786566 RNW786559:RNW786566 RXS786559:RXS786566 SHO786559:SHO786566 SRK786559:SRK786566 TBG786559:TBG786566 TLC786559:TLC786566 TUY786559:TUY786566 UEU786559:UEU786566 UOQ786559:UOQ786566 UYM786559:UYM786566 VII786559:VII786566 VSE786559:VSE786566 WCA786559:WCA786566 WLW786559:WLW786566 WVS786559:WVS786566 K852095:K852102 JG852095:JG852102 TC852095:TC852102 ACY852095:ACY852102 AMU852095:AMU852102 AWQ852095:AWQ852102 BGM852095:BGM852102 BQI852095:BQI852102 CAE852095:CAE852102 CKA852095:CKA852102 CTW852095:CTW852102 DDS852095:DDS852102 DNO852095:DNO852102 DXK852095:DXK852102 EHG852095:EHG852102 ERC852095:ERC852102 FAY852095:FAY852102 FKU852095:FKU852102 FUQ852095:FUQ852102 GEM852095:GEM852102 GOI852095:GOI852102 GYE852095:GYE852102 HIA852095:HIA852102 HRW852095:HRW852102 IBS852095:IBS852102 ILO852095:ILO852102 IVK852095:IVK852102 JFG852095:JFG852102 JPC852095:JPC852102 JYY852095:JYY852102 KIU852095:KIU852102 KSQ852095:KSQ852102 LCM852095:LCM852102 LMI852095:LMI852102 LWE852095:LWE852102 MGA852095:MGA852102 MPW852095:MPW852102 MZS852095:MZS852102 NJO852095:NJO852102 NTK852095:NTK852102 ODG852095:ODG852102 ONC852095:ONC852102 OWY852095:OWY852102 PGU852095:PGU852102 PQQ852095:PQQ852102 QAM852095:QAM852102 QKI852095:QKI852102 QUE852095:QUE852102 REA852095:REA852102 RNW852095:RNW852102 RXS852095:RXS852102 SHO852095:SHO852102 SRK852095:SRK852102 TBG852095:TBG852102 TLC852095:TLC852102 TUY852095:TUY852102 UEU852095:UEU852102 UOQ852095:UOQ852102 UYM852095:UYM852102 VII852095:VII852102 VSE852095:VSE852102 WCA852095:WCA852102 WLW852095:WLW852102 WVS852095:WVS852102 K917631:K917638 JG917631:JG917638 TC917631:TC917638 ACY917631:ACY917638 AMU917631:AMU917638 AWQ917631:AWQ917638 BGM917631:BGM917638 BQI917631:BQI917638 CAE917631:CAE917638 CKA917631:CKA917638 CTW917631:CTW917638 DDS917631:DDS917638 DNO917631:DNO917638 DXK917631:DXK917638 EHG917631:EHG917638 ERC917631:ERC917638 FAY917631:FAY917638 FKU917631:FKU917638 FUQ917631:FUQ917638 GEM917631:GEM917638 GOI917631:GOI917638 GYE917631:GYE917638 HIA917631:HIA917638 HRW917631:HRW917638 IBS917631:IBS917638 ILO917631:ILO917638 IVK917631:IVK917638 JFG917631:JFG917638 JPC917631:JPC917638 JYY917631:JYY917638 KIU917631:KIU917638 KSQ917631:KSQ917638 LCM917631:LCM917638 LMI917631:LMI917638 LWE917631:LWE917638 MGA917631:MGA917638 MPW917631:MPW917638 MZS917631:MZS917638 NJO917631:NJO917638 NTK917631:NTK917638 ODG917631:ODG917638 ONC917631:ONC917638 OWY917631:OWY917638 PGU917631:PGU917638 PQQ917631:PQQ917638 QAM917631:QAM917638 QKI917631:QKI917638 QUE917631:QUE917638 REA917631:REA917638 RNW917631:RNW917638 RXS917631:RXS917638 SHO917631:SHO917638 SRK917631:SRK917638 TBG917631:TBG917638 TLC917631:TLC917638 TUY917631:TUY917638 UEU917631:UEU917638 UOQ917631:UOQ917638 UYM917631:UYM917638 VII917631:VII917638 VSE917631:VSE917638 WCA917631:WCA917638 WLW917631:WLW917638 WVS917631:WVS917638 K983167:K983174 JG983167:JG983174 TC983167:TC983174 ACY983167:ACY983174 AMU983167:AMU983174 AWQ983167:AWQ983174 BGM983167:BGM983174 BQI983167:BQI983174 CAE983167:CAE983174 CKA983167:CKA983174 CTW983167:CTW983174 DDS983167:DDS983174 DNO983167:DNO983174 DXK983167:DXK983174 EHG983167:EHG983174 ERC983167:ERC983174 FAY983167:FAY983174 FKU983167:FKU983174 FUQ983167:FUQ983174 GEM983167:GEM983174 GOI983167:GOI983174 GYE983167:GYE983174 HIA983167:HIA983174 HRW983167:HRW983174 IBS983167:IBS983174 ILO983167:ILO983174 IVK983167:IVK983174 JFG983167:JFG983174 JPC983167:JPC983174 JYY983167:JYY983174 KIU983167:KIU983174 KSQ983167:KSQ983174 LCM983167:LCM983174 LMI983167:LMI983174 LWE983167:LWE983174 MGA983167:MGA983174 MPW983167:MPW983174 MZS983167:MZS983174 NJO983167:NJO983174 NTK983167:NTK983174 ODG983167:ODG983174 ONC983167:ONC983174 OWY983167:OWY983174 PGU983167:PGU983174 PQQ983167:PQQ983174 QAM983167:QAM983174 QKI983167:QKI983174 QUE983167:QUE983174 REA983167:REA983174 RNW983167:RNW983174 RXS983167:RXS983174 SHO983167:SHO983174 SRK983167:SRK983174 TBG983167:TBG983174 TLC983167:TLC983174 TUY983167:TUY983174 UEU983167:UEU983174 UOQ983167:UOQ983174 UYM983167:UYM983174 VII983167:VII983174 VSE983167:VSE983174 WCA983167:WCA983174 WLW983167:WLW983174 WVS983167:WVS983174 K136:K145 JG136:JG145 TC136:TC145 ACY136:ACY145 AMU136:AMU145 AWQ136:AWQ145 BGM136:BGM145 BQI136:BQI145 CAE136:CAE145 CKA136:CKA145 CTW136:CTW145 DDS136:DDS145 DNO136:DNO145 DXK136:DXK145 EHG136:EHG145 ERC136:ERC145 FAY136:FAY145 FKU136:FKU145 FUQ136:FUQ145 GEM136:GEM145 GOI136:GOI145 GYE136:GYE145 HIA136:HIA145 HRW136:HRW145 IBS136:IBS145 ILO136:ILO145 IVK136:IVK145 JFG136:JFG145 JPC136:JPC145 JYY136:JYY145 KIU136:KIU145 KSQ136:KSQ145 LCM136:LCM145 LMI136:LMI145 LWE136:LWE145 MGA136:MGA145 MPW136:MPW145 MZS136:MZS145 NJO136:NJO145 NTK136:NTK145 ODG136:ODG145 ONC136:ONC145 OWY136:OWY145 PGU136:PGU145 PQQ136:PQQ145 QAM136:QAM145 QKI136:QKI145 QUE136:QUE145 REA136:REA145 RNW136:RNW145 RXS136:RXS145 SHO136:SHO145 SRK136:SRK145 TBG136:TBG145 TLC136:TLC145 TUY136:TUY145 UEU136:UEU145 UOQ136:UOQ145 UYM136:UYM145 VII136:VII145 VSE136:VSE145 WCA136:WCA145 WLW136:WLW145 WVS136:WVS145 K65672:K65681 JG65672:JG65681 TC65672:TC65681 ACY65672:ACY65681 AMU65672:AMU65681 AWQ65672:AWQ65681 BGM65672:BGM65681 BQI65672:BQI65681 CAE65672:CAE65681 CKA65672:CKA65681 CTW65672:CTW65681 DDS65672:DDS65681 DNO65672:DNO65681 DXK65672:DXK65681 EHG65672:EHG65681 ERC65672:ERC65681 FAY65672:FAY65681 FKU65672:FKU65681 FUQ65672:FUQ65681 GEM65672:GEM65681 GOI65672:GOI65681 GYE65672:GYE65681 HIA65672:HIA65681 HRW65672:HRW65681 IBS65672:IBS65681 ILO65672:ILO65681 IVK65672:IVK65681 JFG65672:JFG65681 JPC65672:JPC65681 JYY65672:JYY65681 KIU65672:KIU65681 KSQ65672:KSQ65681 LCM65672:LCM65681 LMI65672:LMI65681 LWE65672:LWE65681 MGA65672:MGA65681 MPW65672:MPW65681 MZS65672:MZS65681 NJO65672:NJO65681 NTK65672:NTK65681 ODG65672:ODG65681 ONC65672:ONC65681 OWY65672:OWY65681 PGU65672:PGU65681 PQQ65672:PQQ65681 QAM65672:QAM65681 QKI65672:QKI65681 QUE65672:QUE65681 REA65672:REA65681 RNW65672:RNW65681 RXS65672:RXS65681 SHO65672:SHO65681 SRK65672:SRK65681 TBG65672:TBG65681 TLC65672:TLC65681 TUY65672:TUY65681 UEU65672:UEU65681 UOQ65672:UOQ65681 UYM65672:UYM65681 VII65672:VII65681 VSE65672:VSE65681 WCA65672:WCA65681 WLW65672:WLW65681 WVS65672:WVS65681 K131208:K131217 JG131208:JG131217 TC131208:TC131217 ACY131208:ACY131217 AMU131208:AMU131217 AWQ131208:AWQ131217 BGM131208:BGM131217 BQI131208:BQI131217 CAE131208:CAE131217 CKA131208:CKA131217 CTW131208:CTW131217 DDS131208:DDS131217 DNO131208:DNO131217 DXK131208:DXK131217 EHG131208:EHG131217 ERC131208:ERC131217 FAY131208:FAY131217 FKU131208:FKU131217 FUQ131208:FUQ131217 GEM131208:GEM131217 GOI131208:GOI131217 GYE131208:GYE131217 HIA131208:HIA131217 HRW131208:HRW131217 IBS131208:IBS131217 ILO131208:ILO131217 IVK131208:IVK131217 JFG131208:JFG131217 JPC131208:JPC131217 JYY131208:JYY131217 KIU131208:KIU131217 KSQ131208:KSQ131217 LCM131208:LCM131217 LMI131208:LMI131217 LWE131208:LWE131217 MGA131208:MGA131217 MPW131208:MPW131217 MZS131208:MZS131217 NJO131208:NJO131217 NTK131208:NTK131217 ODG131208:ODG131217 ONC131208:ONC131217 OWY131208:OWY131217 PGU131208:PGU131217 PQQ131208:PQQ131217 QAM131208:QAM131217 QKI131208:QKI131217 QUE131208:QUE131217 REA131208:REA131217 RNW131208:RNW131217 RXS131208:RXS131217 SHO131208:SHO131217 SRK131208:SRK131217 TBG131208:TBG131217 TLC131208:TLC131217 TUY131208:TUY131217 UEU131208:UEU131217 UOQ131208:UOQ131217 UYM131208:UYM131217 VII131208:VII131217 VSE131208:VSE131217 WCA131208:WCA131217 WLW131208:WLW131217 WVS131208:WVS131217 K196744:K196753 JG196744:JG196753 TC196744:TC196753 ACY196744:ACY196753 AMU196744:AMU196753 AWQ196744:AWQ196753 BGM196744:BGM196753 BQI196744:BQI196753 CAE196744:CAE196753 CKA196744:CKA196753 CTW196744:CTW196753 DDS196744:DDS196753 DNO196744:DNO196753 DXK196744:DXK196753 EHG196744:EHG196753 ERC196744:ERC196753 FAY196744:FAY196753 FKU196744:FKU196753 FUQ196744:FUQ196753 GEM196744:GEM196753 GOI196744:GOI196753 GYE196744:GYE196753 HIA196744:HIA196753 HRW196744:HRW196753 IBS196744:IBS196753 ILO196744:ILO196753 IVK196744:IVK196753 JFG196744:JFG196753 JPC196744:JPC196753 JYY196744:JYY196753 KIU196744:KIU196753 KSQ196744:KSQ196753 LCM196744:LCM196753 LMI196744:LMI196753 LWE196744:LWE196753 MGA196744:MGA196753 MPW196744:MPW196753 MZS196744:MZS196753 NJO196744:NJO196753 NTK196744:NTK196753 ODG196744:ODG196753 ONC196744:ONC196753 OWY196744:OWY196753 PGU196744:PGU196753 PQQ196744:PQQ196753 QAM196744:QAM196753 QKI196744:QKI196753 QUE196744:QUE196753 REA196744:REA196753 RNW196744:RNW196753 RXS196744:RXS196753 SHO196744:SHO196753 SRK196744:SRK196753 TBG196744:TBG196753 TLC196744:TLC196753 TUY196744:TUY196753 UEU196744:UEU196753 UOQ196744:UOQ196753 UYM196744:UYM196753 VII196744:VII196753 VSE196744:VSE196753 WCA196744:WCA196753 WLW196744:WLW196753 WVS196744:WVS196753 K262280:K262289 JG262280:JG262289 TC262280:TC262289 ACY262280:ACY262289 AMU262280:AMU262289 AWQ262280:AWQ262289 BGM262280:BGM262289 BQI262280:BQI262289 CAE262280:CAE262289 CKA262280:CKA262289 CTW262280:CTW262289 DDS262280:DDS262289 DNO262280:DNO262289 DXK262280:DXK262289 EHG262280:EHG262289 ERC262280:ERC262289 FAY262280:FAY262289 FKU262280:FKU262289 FUQ262280:FUQ262289 GEM262280:GEM262289 GOI262280:GOI262289 GYE262280:GYE262289 HIA262280:HIA262289 HRW262280:HRW262289 IBS262280:IBS262289 ILO262280:ILO262289 IVK262280:IVK262289 JFG262280:JFG262289 JPC262280:JPC262289 JYY262280:JYY262289 KIU262280:KIU262289 KSQ262280:KSQ262289 LCM262280:LCM262289 LMI262280:LMI262289 LWE262280:LWE262289 MGA262280:MGA262289 MPW262280:MPW262289 MZS262280:MZS262289 NJO262280:NJO262289 NTK262280:NTK262289 ODG262280:ODG262289 ONC262280:ONC262289 OWY262280:OWY262289 PGU262280:PGU262289 PQQ262280:PQQ262289 QAM262280:QAM262289 QKI262280:QKI262289 QUE262280:QUE262289 REA262280:REA262289 RNW262280:RNW262289 RXS262280:RXS262289 SHO262280:SHO262289 SRK262280:SRK262289 TBG262280:TBG262289 TLC262280:TLC262289 TUY262280:TUY262289 UEU262280:UEU262289 UOQ262280:UOQ262289 UYM262280:UYM262289 VII262280:VII262289 VSE262280:VSE262289 WCA262280:WCA262289 WLW262280:WLW262289 WVS262280:WVS262289 K327816:K327825 JG327816:JG327825 TC327816:TC327825 ACY327816:ACY327825 AMU327816:AMU327825 AWQ327816:AWQ327825 BGM327816:BGM327825 BQI327816:BQI327825 CAE327816:CAE327825 CKA327816:CKA327825 CTW327816:CTW327825 DDS327816:DDS327825 DNO327816:DNO327825 DXK327816:DXK327825 EHG327816:EHG327825 ERC327816:ERC327825 FAY327816:FAY327825 FKU327816:FKU327825 FUQ327816:FUQ327825 GEM327816:GEM327825 GOI327816:GOI327825 GYE327816:GYE327825 HIA327816:HIA327825 HRW327816:HRW327825 IBS327816:IBS327825 ILO327816:ILO327825 IVK327816:IVK327825 JFG327816:JFG327825 JPC327816:JPC327825 JYY327816:JYY327825 KIU327816:KIU327825 KSQ327816:KSQ327825 LCM327816:LCM327825 LMI327816:LMI327825 LWE327816:LWE327825 MGA327816:MGA327825 MPW327816:MPW327825 MZS327816:MZS327825 NJO327816:NJO327825 NTK327816:NTK327825 ODG327816:ODG327825 ONC327816:ONC327825 OWY327816:OWY327825 PGU327816:PGU327825 PQQ327816:PQQ327825 QAM327816:QAM327825 QKI327816:QKI327825 QUE327816:QUE327825 REA327816:REA327825 RNW327816:RNW327825 RXS327816:RXS327825 SHO327816:SHO327825 SRK327816:SRK327825 TBG327816:TBG327825 TLC327816:TLC327825 TUY327816:TUY327825 UEU327816:UEU327825 UOQ327816:UOQ327825 UYM327816:UYM327825 VII327816:VII327825 VSE327816:VSE327825 WCA327816:WCA327825 WLW327816:WLW327825 WVS327816:WVS327825 K393352:K393361 JG393352:JG393361 TC393352:TC393361 ACY393352:ACY393361 AMU393352:AMU393361 AWQ393352:AWQ393361 BGM393352:BGM393361 BQI393352:BQI393361 CAE393352:CAE393361 CKA393352:CKA393361 CTW393352:CTW393361 DDS393352:DDS393361 DNO393352:DNO393361 DXK393352:DXK393361 EHG393352:EHG393361 ERC393352:ERC393361 FAY393352:FAY393361 FKU393352:FKU393361 FUQ393352:FUQ393361 GEM393352:GEM393361 GOI393352:GOI393361 GYE393352:GYE393361 HIA393352:HIA393361 HRW393352:HRW393361 IBS393352:IBS393361 ILO393352:ILO393361 IVK393352:IVK393361 JFG393352:JFG393361 JPC393352:JPC393361 JYY393352:JYY393361 KIU393352:KIU393361 KSQ393352:KSQ393361 LCM393352:LCM393361 LMI393352:LMI393361 LWE393352:LWE393361 MGA393352:MGA393361 MPW393352:MPW393361 MZS393352:MZS393361 NJO393352:NJO393361 NTK393352:NTK393361 ODG393352:ODG393361 ONC393352:ONC393361 OWY393352:OWY393361 PGU393352:PGU393361 PQQ393352:PQQ393361 QAM393352:QAM393361 QKI393352:QKI393361 QUE393352:QUE393361 REA393352:REA393361 RNW393352:RNW393361 RXS393352:RXS393361 SHO393352:SHO393361 SRK393352:SRK393361 TBG393352:TBG393361 TLC393352:TLC393361 TUY393352:TUY393361 UEU393352:UEU393361 UOQ393352:UOQ393361 UYM393352:UYM393361 VII393352:VII393361 VSE393352:VSE393361 WCA393352:WCA393361 WLW393352:WLW393361 WVS393352:WVS393361 K458888:K458897 JG458888:JG458897 TC458888:TC458897 ACY458888:ACY458897 AMU458888:AMU458897 AWQ458888:AWQ458897 BGM458888:BGM458897 BQI458888:BQI458897 CAE458888:CAE458897 CKA458888:CKA458897 CTW458888:CTW458897 DDS458888:DDS458897 DNO458888:DNO458897 DXK458888:DXK458897 EHG458888:EHG458897 ERC458888:ERC458897 FAY458888:FAY458897 FKU458888:FKU458897 FUQ458888:FUQ458897 GEM458888:GEM458897 GOI458888:GOI458897 GYE458888:GYE458897 HIA458888:HIA458897 HRW458888:HRW458897 IBS458888:IBS458897 ILO458888:ILO458897 IVK458888:IVK458897 JFG458888:JFG458897 JPC458888:JPC458897 JYY458888:JYY458897 KIU458888:KIU458897 KSQ458888:KSQ458897 LCM458888:LCM458897 LMI458888:LMI458897 LWE458888:LWE458897 MGA458888:MGA458897 MPW458888:MPW458897 MZS458888:MZS458897 NJO458888:NJO458897 NTK458888:NTK458897 ODG458888:ODG458897 ONC458888:ONC458897 OWY458888:OWY458897 PGU458888:PGU458897 PQQ458888:PQQ458897 QAM458888:QAM458897 QKI458888:QKI458897 QUE458888:QUE458897 REA458888:REA458897 RNW458888:RNW458897 RXS458888:RXS458897 SHO458888:SHO458897 SRK458888:SRK458897 TBG458888:TBG458897 TLC458888:TLC458897 TUY458888:TUY458897 UEU458888:UEU458897 UOQ458888:UOQ458897 UYM458888:UYM458897 VII458888:VII458897 VSE458888:VSE458897 WCA458888:WCA458897 WLW458888:WLW458897 WVS458888:WVS458897 K524424:K524433 JG524424:JG524433 TC524424:TC524433 ACY524424:ACY524433 AMU524424:AMU524433 AWQ524424:AWQ524433 BGM524424:BGM524433 BQI524424:BQI524433 CAE524424:CAE524433 CKA524424:CKA524433 CTW524424:CTW524433 DDS524424:DDS524433 DNO524424:DNO524433 DXK524424:DXK524433 EHG524424:EHG524433 ERC524424:ERC524433 FAY524424:FAY524433 FKU524424:FKU524433 FUQ524424:FUQ524433 GEM524424:GEM524433 GOI524424:GOI524433 GYE524424:GYE524433 HIA524424:HIA524433 HRW524424:HRW524433 IBS524424:IBS524433 ILO524424:ILO524433 IVK524424:IVK524433 JFG524424:JFG524433 JPC524424:JPC524433 JYY524424:JYY524433 KIU524424:KIU524433 KSQ524424:KSQ524433 LCM524424:LCM524433 LMI524424:LMI524433 LWE524424:LWE524433 MGA524424:MGA524433 MPW524424:MPW524433 MZS524424:MZS524433 NJO524424:NJO524433 NTK524424:NTK524433 ODG524424:ODG524433 ONC524424:ONC524433 OWY524424:OWY524433 PGU524424:PGU524433 PQQ524424:PQQ524433 QAM524424:QAM524433 QKI524424:QKI524433 QUE524424:QUE524433 REA524424:REA524433 RNW524424:RNW524433 RXS524424:RXS524433 SHO524424:SHO524433 SRK524424:SRK524433 TBG524424:TBG524433 TLC524424:TLC524433 TUY524424:TUY524433 UEU524424:UEU524433 UOQ524424:UOQ524433 UYM524424:UYM524433 VII524424:VII524433 VSE524424:VSE524433 WCA524424:WCA524433 WLW524424:WLW524433 WVS524424:WVS524433 K589960:K589969 JG589960:JG589969 TC589960:TC589969 ACY589960:ACY589969 AMU589960:AMU589969 AWQ589960:AWQ589969 BGM589960:BGM589969 BQI589960:BQI589969 CAE589960:CAE589969 CKA589960:CKA589969 CTW589960:CTW589969 DDS589960:DDS589969 DNO589960:DNO589969 DXK589960:DXK589969 EHG589960:EHG589969 ERC589960:ERC589969 FAY589960:FAY589969 FKU589960:FKU589969 FUQ589960:FUQ589969 GEM589960:GEM589969 GOI589960:GOI589969 GYE589960:GYE589969 HIA589960:HIA589969 HRW589960:HRW589969 IBS589960:IBS589969 ILO589960:ILO589969 IVK589960:IVK589969 JFG589960:JFG589969 JPC589960:JPC589969 JYY589960:JYY589969 KIU589960:KIU589969 KSQ589960:KSQ589969 LCM589960:LCM589969 LMI589960:LMI589969 LWE589960:LWE589969 MGA589960:MGA589969 MPW589960:MPW589969 MZS589960:MZS589969 NJO589960:NJO589969 NTK589960:NTK589969 ODG589960:ODG589969 ONC589960:ONC589969 OWY589960:OWY589969 PGU589960:PGU589969 PQQ589960:PQQ589969 QAM589960:QAM589969 QKI589960:QKI589969 QUE589960:QUE589969 REA589960:REA589969 RNW589960:RNW589969 RXS589960:RXS589969 SHO589960:SHO589969 SRK589960:SRK589969 TBG589960:TBG589969 TLC589960:TLC589969 TUY589960:TUY589969 UEU589960:UEU589969 UOQ589960:UOQ589969 UYM589960:UYM589969 VII589960:VII589969 VSE589960:VSE589969 WCA589960:WCA589969 WLW589960:WLW589969 WVS589960:WVS589969 K655496:K655505 JG655496:JG655505 TC655496:TC655505 ACY655496:ACY655505 AMU655496:AMU655505 AWQ655496:AWQ655505 BGM655496:BGM655505 BQI655496:BQI655505 CAE655496:CAE655505 CKA655496:CKA655505 CTW655496:CTW655505 DDS655496:DDS655505 DNO655496:DNO655505 DXK655496:DXK655505 EHG655496:EHG655505 ERC655496:ERC655505 FAY655496:FAY655505 FKU655496:FKU655505 FUQ655496:FUQ655505 GEM655496:GEM655505 GOI655496:GOI655505 GYE655496:GYE655505 HIA655496:HIA655505 HRW655496:HRW655505 IBS655496:IBS655505 ILO655496:ILO655505 IVK655496:IVK655505 JFG655496:JFG655505 JPC655496:JPC655505 JYY655496:JYY655505 KIU655496:KIU655505 KSQ655496:KSQ655505 LCM655496:LCM655505 LMI655496:LMI655505 LWE655496:LWE655505 MGA655496:MGA655505 MPW655496:MPW655505 MZS655496:MZS655505 NJO655496:NJO655505 NTK655496:NTK655505 ODG655496:ODG655505 ONC655496:ONC655505 OWY655496:OWY655505 PGU655496:PGU655505 PQQ655496:PQQ655505 QAM655496:QAM655505 QKI655496:QKI655505 QUE655496:QUE655505 REA655496:REA655505 RNW655496:RNW655505 RXS655496:RXS655505 SHO655496:SHO655505 SRK655496:SRK655505 TBG655496:TBG655505 TLC655496:TLC655505 TUY655496:TUY655505 UEU655496:UEU655505 UOQ655496:UOQ655505 UYM655496:UYM655505 VII655496:VII655505 VSE655496:VSE655505 WCA655496:WCA655505 WLW655496:WLW655505 WVS655496:WVS655505 K721032:K721041 JG721032:JG721041 TC721032:TC721041 ACY721032:ACY721041 AMU721032:AMU721041 AWQ721032:AWQ721041 BGM721032:BGM721041 BQI721032:BQI721041 CAE721032:CAE721041 CKA721032:CKA721041 CTW721032:CTW721041 DDS721032:DDS721041 DNO721032:DNO721041 DXK721032:DXK721041 EHG721032:EHG721041 ERC721032:ERC721041 FAY721032:FAY721041 FKU721032:FKU721041 FUQ721032:FUQ721041 GEM721032:GEM721041 GOI721032:GOI721041 GYE721032:GYE721041 HIA721032:HIA721041 HRW721032:HRW721041 IBS721032:IBS721041 ILO721032:ILO721041 IVK721032:IVK721041 JFG721032:JFG721041 JPC721032:JPC721041 JYY721032:JYY721041 KIU721032:KIU721041 KSQ721032:KSQ721041 LCM721032:LCM721041 LMI721032:LMI721041 LWE721032:LWE721041 MGA721032:MGA721041 MPW721032:MPW721041 MZS721032:MZS721041 NJO721032:NJO721041 NTK721032:NTK721041 ODG721032:ODG721041 ONC721032:ONC721041 OWY721032:OWY721041 PGU721032:PGU721041 PQQ721032:PQQ721041 QAM721032:QAM721041 QKI721032:QKI721041 QUE721032:QUE721041 REA721032:REA721041 RNW721032:RNW721041 RXS721032:RXS721041 SHO721032:SHO721041 SRK721032:SRK721041 TBG721032:TBG721041 TLC721032:TLC721041 TUY721032:TUY721041 UEU721032:UEU721041 UOQ721032:UOQ721041 UYM721032:UYM721041 VII721032:VII721041 VSE721032:VSE721041 WCA721032:WCA721041 WLW721032:WLW721041 WVS721032:WVS721041 K786568:K786577 JG786568:JG786577 TC786568:TC786577 ACY786568:ACY786577 AMU786568:AMU786577 AWQ786568:AWQ786577 BGM786568:BGM786577 BQI786568:BQI786577 CAE786568:CAE786577 CKA786568:CKA786577 CTW786568:CTW786577 DDS786568:DDS786577 DNO786568:DNO786577 DXK786568:DXK786577 EHG786568:EHG786577 ERC786568:ERC786577 FAY786568:FAY786577 FKU786568:FKU786577 FUQ786568:FUQ786577 GEM786568:GEM786577 GOI786568:GOI786577 GYE786568:GYE786577 HIA786568:HIA786577 HRW786568:HRW786577 IBS786568:IBS786577 ILO786568:ILO786577 IVK786568:IVK786577 JFG786568:JFG786577 JPC786568:JPC786577 JYY786568:JYY786577 KIU786568:KIU786577 KSQ786568:KSQ786577 LCM786568:LCM786577 LMI786568:LMI786577 LWE786568:LWE786577 MGA786568:MGA786577 MPW786568:MPW786577 MZS786568:MZS786577 NJO786568:NJO786577 NTK786568:NTK786577 ODG786568:ODG786577 ONC786568:ONC786577 OWY786568:OWY786577 PGU786568:PGU786577 PQQ786568:PQQ786577 QAM786568:QAM786577 QKI786568:QKI786577 QUE786568:QUE786577 REA786568:REA786577 RNW786568:RNW786577 RXS786568:RXS786577 SHO786568:SHO786577 SRK786568:SRK786577 TBG786568:TBG786577 TLC786568:TLC786577 TUY786568:TUY786577 UEU786568:UEU786577 UOQ786568:UOQ786577 UYM786568:UYM786577 VII786568:VII786577 VSE786568:VSE786577 WCA786568:WCA786577 WLW786568:WLW786577 WVS786568:WVS786577 K852104:K852113 JG852104:JG852113 TC852104:TC852113 ACY852104:ACY852113 AMU852104:AMU852113 AWQ852104:AWQ852113 BGM852104:BGM852113 BQI852104:BQI852113 CAE852104:CAE852113 CKA852104:CKA852113 CTW852104:CTW852113 DDS852104:DDS852113 DNO852104:DNO852113 DXK852104:DXK852113 EHG852104:EHG852113 ERC852104:ERC852113 FAY852104:FAY852113 FKU852104:FKU852113 FUQ852104:FUQ852113 GEM852104:GEM852113 GOI852104:GOI852113 GYE852104:GYE852113 HIA852104:HIA852113 HRW852104:HRW852113 IBS852104:IBS852113 ILO852104:ILO852113 IVK852104:IVK852113 JFG852104:JFG852113 JPC852104:JPC852113 JYY852104:JYY852113 KIU852104:KIU852113 KSQ852104:KSQ852113 LCM852104:LCM852113 LMI852104:LMI852113 LWE852104:LWE852113 MGA852104:MGA852113 MPW852104:MPW852113 MZS852104:MZS852113 NJO852104:NJO852113 NTK852104:NTK852113 ODG852104:ODG852113 ONC852104:ONC852113 OWY852104:OWY852113 PGU852104:PGU852113 PQQ852104:PQQ852113 QAM852104:QAM852113 QKI852104:QKI852113 QUE852104:QUE852113 REA852104:REA852113 RNW852104:RNW852113 RXS852104:RXS852113 SHO852104:SHO852113 SRK852104:SRK852113 TBG852104:TBG852113 TLC852104:TLC852113 TUY852104:TUY852113 UEU852104:UEU852113 UOQ852104:UOQ852113 UYM852104:UYM852113 VII852104:VII852113 VSE852104:VSE852113 WCA852104:WCA852113 WLW852104:WLW852113 WVS852104:WVS852113 K917640:K917649 JG917640:JG917649 TC917640:TC917649 ACY917640:ACY917649 AMU917640:AMU917649 AWQ917640:AWQ917649 BGM917640:BGM917649 BQI917640:BQI917649 CAE917640:CAE917649 CKA917640:CKA917649 CTW917640:CTW917649 DDS917640:DDS917649 DNO917640:DNO917649 DXK917640:DXK917649 EHG917640:EHG917649 ERC917640:ERC917649 FAY917640:FAY917649 FKU917640:FKU917649 FUQ917640:FUQ917649 GEM917640:GEM917649 GOI917640:GOI917649 GYE917640:GYE917649 HIA917640:HIA917649 HRW917640:HRW917649 IBS917640:IBS917649 ILO917640:ILO917649 IVK917640:IVK917649 JFG917640:JFG917649 JPC917640:JPC917649 JYY917640:JYY917649 KIU917640:KIU917649 KSQ917640:KSQ917649 LCM917640:LCM917649 LMI917640:LMI917649 LWE917640:LWE917649 MGA917640:MGA917649 MPW917640:MPW917649 MZS917640:MZS917649 NJO917640:NJO917649 NTK917640:NTK917649 ODG917640:ODG917649 ONC917640:ONC917649 OWY917640:OWY917649 PGU917640:PGU917649 PQQ917640:PQQ917649 QAM917640:QAM917649 QKI917640:QKI917649 QUE917640:QUE917649 REA917640:REA917649 RNW917640:RNW917649 RXS917640:RXS917649 SHO917640:SHO917649 SRK917640:SRK917649 TBG917640:TBG917649 TLC917640:TLC917649 TUY917640:TUY917649 UEU917640:UEU917649 UOQ917640:UOQ917649 UYM917640:UYM917649 VII917640:VII917649 VSE917640:VSE917649 WCA917640:WCA917649 WLW917640:WLW917649 WVS917640:WVS917649 K983176:K983185 JG983176:JG983185 TC983176:TC983185 ACY983176:ACY983185 AMU983176:AMU983185 AWQ983176:AWQ983185 BGM983176:BGM983185 BQI983176:BQI983185 CAE983176:CAE983185 CKA983176:CKA983185 CTW983176:CTW983185 DDS983176:DDS983185 DNO983176:DNO983185 DXK983176:DXK983185 EHG983176:EHG983185 ERC983176:ERC983185 FAY983176:FAY983185 FKU983176:FKU983185 FUQ983176:FUQ983185 GEM983176:GEM983185 GOI983176:GOI983185 GYE983176:GYE983185 HIA983176:HIA983185 HRW983176:HRW983185 IBS983176:IBS983185 ILO983176:ILO983185 IVK983176:IVK983185 JFG983176:JFG983185 JPC983176:JPC983185 JYY983176:JYY983185 KIU983176:KIU983185 KSQ983176:KSQ983185 LCM983176:LCM983185 LMI983176:LMI983185 LWE983176:LWE983185 MGA983176:MGA983185 MPW983176:MPW983185 MZS983176:MZS983185 NJO983176:NJO983185 NTK983176:NTK983185 ODG983176:ODG983185 ONC983176:ONC983185 OWY983176:OWY983185 PGU983176:PGU983185 PQQ983176:PQQ983185 QAM983176:QAM983185 QKI983176:QKI983185 QUE983176:QUE983185 REA983176:REA983185 RNW983176:RNW983185 RXS983176:RXS983185 SHO983176:SHO983185 SRK983176:SRK983185 TBG983176:TBG983185 TLC983176:TLC983185 TUY983176:TUY983185 UEU983176:UEU983185 UOQ983176:UOQ983185 UYM983176:UYM983185 VII983176:VII983185 VSE983176:VSE983185 WCA983176:WCA983185 WLW983176:WLW983185 WVS983176:WVS983185 K147:K189 JG147:JG189 TC147:TC189 ACY147:ACY189 AMU147:AMU189 AWQ147:AWQ189 BGM147:BGM189 BQI147:BQI189 CAE147:CAE189 CKA147:CKA189 CTW147:CTW189 DDS147:DDS189 DNO147:DNO189 DXK147:DXK189 EHG147:EHG189 ERC147:ERC189 FAY147:FAY189 FKU147:FKU189 FUQ147:FUQ189 GEM147:GEM189 GOI147:GOI189 GYE147:GYE189 HIA147:HIA189 HRW147:HRW189 IBS147:IBS189 ILO147:ILO189 IVK147:IVK189 JFG147:JFG189 JPC147:JPC189 JYY147:JYY189 KIU147:KIU189 KSQ147:KSQ189 LCM147:LCM189 LMI147:LMI189 LWE147:LWE189 MGA147:MGA189 MPW147:MPW189 MZS147:MZS189 NJO147:NJO189 NTK147:NTK189 ODG147:ODG189 ONC147:ONC189 OWY147:OWY189 PGU147:PGU189 PQQ147:PQQ189 QAM147:QAM189 QKI147:QKI189 QUE147:QUE189 REA147:REA189 RNW147:RNW189 RXS147:RXS189 SHO147:SHO189 SRK147:SRK189 TBG147:TBG189 TLC147:TLC189 TUY147:TUY189 UEU147:UEU189 UOQ147:UOQ189 UYM147:UYM189 VII147:VII189 VSE147:VSE189 WCA147:WCA189 WLW147:WLW189 WVS147:WVS189 K65683:K65725 JG65683:JG65725 TC65683:TC65725 ACY65683:ACY65725 AMU65683:AMU65725 AWQ65683:AWQ65725 BGM65683:BGM65725 BQI65683:BQI65725 CAE65683:CAE65725 CKA65683:CKA65725 CTW65683:CTW65725 DDS65683:DDS65725 DNO65683:DNO65725 DXK65683:DXK65725 EHG65683:EHG65725 ERC65683:ERC65725 FAY65683:FAY65725 FKU65683:FKU65725 FUQ65683:FUQ65725 GEM65683:GEM65725 GOI65683:GOI65725 GYE65683:GYE65725 HIA65683:HIA65725 HRW65683:HRW65725 IBS65683:IBS65725 ILO65683:ILO65725 IVK65683:IVK65725 JFG65683:JFG65725 JPC65683:JPC65725 JYY65683:JYY65725 KIU65683:KIU65725 KSQ65683:KSQ65725 LCM65683:LCM65725 LMI65683:LMI65725 LWE65683:LWE65725 MGA65683:MGA65725 MPW65683:MPW65725 MZS65683:MZS65725 NJO65683:NJO65725 NTK65683:NTK65725 ODG65683:ODG65725 ONC65683:ONC65725 OWY65683:OWY65725 PGU65683:PGU65725 PQQ65683:PQQ65725 QAM65683:QAM65725 QKI65683:QKI65725 QUE65683:QUE65725 REA65683:REA65725 RNW65683:RNW65725 RXS65683:RXS65725 SHO65683:SHO65725 SRK65683:SRK65725 TBG65683:TBG65725 TLC65683:TLC65725 TUY65683:TUY65725 UEU65683:UEU65725 UOQ65683:UOQ65725 UYM65683:UYM65725 VII65683:VII65725 VSE65683:VSE65725 WCA65683:WCA65725 WLW65683:WLW65725 WVS65683:WVS65725 K131219:K131261 JG131219:JG131261 TC131219:TC131261 ACY131219:ACY131261 AMU131219:AMU131261 AWQ131219:AWQ131261 BGM131219:BGM131261 BQI131219:BQI131261 CAE131219:CAE131261 CKA131219:CKA131261 CTW131219:CTW131261 DDS131219:DDS131261 DNO131219:DNO131261 DXK131219:DXK131261 EHG131219:EHG131261 ERC131219:ERC131261 FAY131219:FAY131261 FKU131219:FKU131261 FUQ131219:FUQ131261 GEM131219:GEM131261 GOI131219:GOI131261 GYE131219:GYE131261 HIA131219:HIA131261 HRW131219:HRW131261 IBS131219:IBS131261 ILO131219:ILO131261 IVK131219:IVK131261 JFG131219:JFG131261 JPC131219:JPC131261 JYY131219:JYY131261 KIU131219:KIU131261 KSQ131219:KSQ131261 LCM131219:LCM131261 LMI131219:LMI131261 LWE131219:LWE131261 MGA131219:MGA131261 MPW131219:MPW131261 MZS131219:MZS131261 NJO131219:NJO131261 NTK131219:NTK131261 ODG131219:ODG131261 ONC131219:ONC131261 OWY131219:OWY131261 PGU131219:PGU131261 PQQ131219:PQQ131261 QAM131219:QAM131261 QKI131219:QKI131261 QUE131219:QUE131261 REA131219:REA131261 RNW131219:RNW131261 RXS131219:RXS131261 SHO131219:SHO131261 SRK131219:SRK131261 TBG131219:TBG131261 TLC131219:TLC131261 TUY131219:TUY131261 UEU131219:UEU131261 UOQ131219:UOQ131261 UYM131219:UYM131261 VII131219:VII131261 VSE131219:VSE131261 WCA131219:WCA131261 WLW131219:WLW131261 WVS131219:WVS131261 K196755:K196797 JG196755:JG196797 TC196755:TC196797 ACY196755:ACY196797 AMU196755:AMU196797 AWQ196755:AWQ196797 BGM196755:BGM196797 BQI196755:BQI196797 CAE196755:CAE196797 CKA196755:CKA196797 CTW196755:CTW196797 DDS196755:DDS196797 DNO196755:DNO196797 DXK196755:DXK196797 EHG196755:EHG196797 ERC196755:ERC196797 FAY196755:FAY196797 FKU196755:FKU196797 FUQ196755:FUQ196797 GEM196755:GEM196797 GOI196755:GOI196797 GYE196755:GYE196797 HIA196755:HIA196797 HRW196755:HRW196797 IBS196755:IBS196797 ILO196755:ILO196797 IVK196755:IVK196797 JFG196755:JFG196797 JPC196755:JPC196797 JYY196755:JYY196797 KIU196755:KIU196797 KSQ196755:KSQ196797 LCM196755:LCM196797 LMI196755:LMI196797 LWE196755:LWE196797 MGA196755:MGA196797 MPW196755:MPW196797 MZS196755:MZS196797 NJO196755:NJO196797 NTK196755:NTK196797 ODG196755:ODG196797 ONC196755:ONC196797 OWY196755:OWY196797 PGU196755:PGU196797 PQQ196755:PQQ196797 QAM196755:QAM196797 QKI196755:QKI196797 QUE196755:QUE196797 REA196755:REA196797 RNW196755:RNW196797 RXS196755:RXS196797 SHO196755:SHO196797 SRK196755:SRK196797 TBG196755:TBG196797 TLC196755:TLC196797 TUY196755:TUY196797 UEU196755:UEU196797 UOQ196755:UOQ196797 UYM196755:UYM196797 VII196755:VII196797 VSE196755:VSE196797 WCA196755:WCA196797 WLW196755:WLW196797 WVS196755:WVS196797 K262291:K262333 JG262291:JG262333 TC262291:TC262333 ACY262291:ACY262333 AMU262291:AMU262333 AWQ262291:AWQ262333 BGM262291:BGM262333 BQI262291:BQI262333 CAE262291:CAE262333 CKA262291:CKA262333 CTW262291:CTW262333 DDS262291:DDS262333 DNO262291:DNO262333 DXK262291:DXK262333 EHG262291:EHG262333 ERC262291:ERC262333 FAY262291:FAY262333 FKU262291:FKU262333 FUQ262291:FUQ262333 GEM262291:GEM262333 GOI262291:GOI262333 GYE262291:GYE262333 HIA262291:HIA262333 HRW262291:HRW262333 IBS262291:IBS262333 ILO262291:ILO262333 IVK262291:IVK262333 JFG262291:JFG262333 JPC262291:JPC262333 JYY262291:JYY262333 KIU262291:KIU262333 KSQ262291:KSQ262333 LCM262291:LCM262333 LMI262291:LMI262333 LWE262291:LWE262333 MGA262291:MGA262333 MPW262291:MPW262333 MZS262291:MZS262333 NJO262291:NJO262333 NTK262291:NTK262333 ODG262291:ODG262333 ONC262291:ONC262333 OWY262291:OWY262333 PGU262291:PGU262333 PQQ262291:PQQ262333 QAM262291:QAM262333 QKI262291:QKI262333 QUE262291:QUE262333 REA262291:REA262333 RNW262291:RNW262333 RXS262291:RXS262333 SHO262291:SHO262333 SRK262291:SRK262333 TBG262291:TBG262333 TLC262291:TLC262333 TUY262291:TUY262333 UEU262291:UEU262333 UOQ262291:UOQ262333 UYM262291:UYM262333 VII262291:VII262333 VSE262291:VSE262333 WCA262291:WCA262333 WLW262291:WLW262333 WVS262291:WVS262333 K327827:K327869 JG327827:JG327869 TC327827:TC327869 ACY327827:ACY327869 AMU327827:AMU327869 AWQ327827:AWQ327869 BGM327827:BGM327869 BQI327827:BQI327869 CAE327827:CAE327869 CKA327827:CKA327869 CTW327827:CTW327869 DDS327827:DDS327869 DNO327827:DNO327869 DXK327827:DXK327869 EHG327827:EHG327869 ERC327827:ERC327869 FAY327827:FAY327869 FKU327827:FKU327869 FUQ327827:FUQ327869 GEM327827:GEM327869 GOI327827:GOI327869 GYE327827:GYE327869 HIA327827:HIA327869 HRW327827:HRW327869 IBS327827:IBS327869 ILO327827:ILO327869 IVK327827:IVK327869 JFG327827:JFG327869 JPC327827:JPC327869 JYY327827:JYY327869 KIU327827:KIU327869 KSQ327827:KSQ327869 LCM327827:LCM327869 LMI327827:LMI327869 LWE327827:LWE327869 MGA327827:MGA327869 MPW327827:MPW327869 MZS327827:MZS327869 NJO327827:NJO327869 NTK327827:NTK327869 ODG327827:ODG327869 ONC327827:ONC327869 OWY327827:OWY327869 PGU327827:PGU327869 PQQ327827:PQQ327869 QAM327827:QAM327869 QKI327827:QKI327869 QUE327827:QUE327869 REA327827:REA327869 RNW327827:RNW327869 RXS327827:RXS327869 SHO327827:SHO327869 SRK327827:SRK327869 TBG327827:TBG327869 TLC327827:TLC327869 TUY327827:TUY327869 UEU327827:UEU327869 UOQ327827:UOQ327869 UYM327827:UYM327869 VII327827:VII327869 VSE327827:VSE327869 WCA327827:WCA327869 WLW327827:WLW327869 WVS327827:WVS327869 K393363:K393405 JG393363:JG393405 TC393363:TC393405 ACY393363:ACY393405 AMU393363:AMU393405 AWQ393363:AWQ393405 BGM393363:BGM393405 BQI393363:BQI393405 CAE393363:CAE393405 CKA393363:CKA393405 CTW393363:CTW393405 DDS393363:DDS393405 DNO393363:DNO393405 DXK393363:DXK393405 EHG393363:EHG393405 ERC393363:ERC393405 FAY393363:FAY393405 FKU393363:FKU393405 FUQ393363:FUQ393405 GEM393363:GEM393405 GOI393363:GOI393405 GYE393363:GYE393405 HIA393363:HIA393405 HRW393363:HRW393405 IBS393363:IBS393405 ILO393363:ILO393405 IVK393363:IVK393405 JFG393363:JFG393405 JPC393363:JPC393405 JYY393363:JYY393405 KIU393363:KIU393405 KSQ393363:KSQ393405 LCM393363:LCM393405 LMI393363:LMI393405 LWE393363:LWE393405 MGA393363:MGA393405 MPW393363:MPW393405 MZS393363:MZS393405 NJO393363:NJO393405 NTK393363:NTK393405 ODG393363:ODG393405 ONC393363:ONC393405 OWY393363:OWY393405 PGU393363:PGU393405 PQQ393363:PQQ393405 QAM393363:QAM393405 QKI393363:QKI393405 QUE393363:QUE393405 REA393363:REA393405 RNW393363:RNW393405 RXS393363:RXS393405 SHO393363:SHO393405 SRK393363:SRK393405 TBG393363:TBG393405 TLC393363:TLC393405 TUY393363:TUY393405 UEU393363:UEU393405 UOQ393363:UOQ393405 UYM393363:UYM393405 VII393363:VII393405 VSE393363:VSE393405 WCA393363:WCA393405 WLW393363:WLW393405 WVS393363:WVS393405 K458899:K458941 JG458899:JG458941 TC458899:TC458941 ACY458899:ACY458941 AMU458899:AMU458941 AWQ458899:AWQ458941 BGM458899:BGM458941 BQI458899:BQI458941 CAE458899:CAE458941 CKA458899:CKA458941 CTW458899:CTW458941 DDS458899:DDS458941 DNO458899:DNO458941 DXK458899:DXK458941 EHG458899:EHG458941 ERC458899:ERC458941 FAY458899:FAY458941 FKU458899:FKU458941 FUQ458899:FUQ458941 GEM458899:GEM458941 GOI458899:GOI458941 GYE458899:GYE458941 HIA458899:HIA458941 HRW458899:HRW458941 IBS458899:IBS458941 ILO458899:ILO458941 IVK458899:IVK458941 JFG458899:JFG458941 JPC458899:JPC458941 JYY458899:JYY458941 KIU458899:KIU458941 KSQ458899:KSQ458941 LCM458899:LCM458941 LMI458899:LMI458941 LWE458899:LWE458941 MGA458899:MGA458941 MPW458899:MPW458941 MZS458899:MZS458941 NJO458899:NJO458941 NTK458899:NTK458941 ODG458899:ODG458941 ONC458899:ONC458941 OWY458899:OWY458941 PGU458899:PGU458941 PQQ458899:PQQ458941 QAM458899:QAM458941 QKI458899:QKI458941 QUE458899:QUE458941 REA458899:REA458941 RNW458899:RNW458941 RXS458899:RXS458941 SHO458899:SHO458941 SRK458899:SRK458941 TBG458899:TBG458941 TLC458899:TLC458941 TUY458899:TUY458941 UEU458899:UEU458941 UOQ458899:UOQ458941 UYM458899:UYM458941 VII458899:VII458941 VSE458899:VSE458941 WCA458899:WCA458941 WLW458899:WLW458941 WVS458899:WVS458941 K524435:K524477 JG524435:JG524477 TC524435:TC524477 ACY524435:ACY524477 AMU524435:AMU524477 AWQ524435:AWQ524477 BGM524435:BGM524477 BQI524435:BQI524477 CAE524435:CAE524477 CKA524435:CKA524477 CTW524435:CTW524477 DDS524435:DDS524477 DNO524435:DNO524477 DXK524435:DXK524477 EHG524435:EHG524477 ERC524435:ERC524477 FAY524435:FAY524477 FKU524435:FKU524477 FUQ524435:FUQ524477 GEM524435:GEM524477 GOI524435:GOI524477 GYE524435:GYE524477 HIA524435:HIA524477 HRW524435:HRW524477 IBS524435:IBS524477 ILO524435:ILO524477 IVK524435:IVK524477 JFG524435:JFG524477 JPC524435:JPC524477 JYY524435:JYY524477 KIU524435:KIU524477 KSQ524435:KSQ524477 LCM524435:LCM524477 LMI524435:LMI524477 LWE524435:LWE524477 MGA524435:MGA524477 MPW524435:MPW524477 MZS524435:MZS524477 NJO524435:NJO524477 NTK524435:NTK524477 ODG524435:ODG524477 ONC524435:ONC524477 OWY524435:OWY524477 PGU524435:PGU524477 PQQ524435:PQQ524477 QAM524435:QAM524477 QKI524435:QKI524477 QUE524435:QUE524477 REA524435:REA524477 RNW524435:RNW524477 RXS524435:RXS524477 SHO524435:SHO524477 SRK524435:SRK524477 TBG524435:TBG524477 TLC524435:TLC524477 TUY524435:TUY524477 UEU524435:UEU524477 UOQ524435:UOQ524477 UYM524435:UYM524477 VII524435:VII524477 VSE524435:VSE524477 WCA524435:WCA524477 WLW524435:WLW524477 WVS524435:WVS524477 K589971:K590013 JG589971:JG590013 TC589971:TC590013 ACY589971:ACY590013 AMU589971:AMU590013 AWQ589971:AWQ590013 BGM589971:BGM590013 BQI589971:BQI590013 CAE589971:CAE590013 CKA589971:CKA590013 CTW589971:CTW590013 DDS589971:DDS590013 DNO589971:DNO590013 DXK589971:DXK590013 EHG589971:EHG590013 ERC589971:ERC590013 FAY589971:FAY590013 FKU589971:FKU590013 FUQ589971:FUQ590013 GEM589971:GEM590013 GOI589971:GOI590013 GYE589971:GYE590013 HIA589971:HIA590013 HRW589971:HRW590013 IBS589971:IBS590013 ILO589971:ILO590013 IVK589971:IVK590013 JFG589971:JFG590013 JPC589971:JPC590013 JYY589971:JYY590013 KIU589971:KIU590013 KSQ589971:KSQ590013 LCM589971:LCM590013 LMI589971:LMI590013 LWE589971:LWE590013 MGA589971:MGA590013 MPW589971:MPW590013 MZS589971:MZS590013 NJO589971:NJO590013 NTK589971:NTK590013 ODG589971:ODG590013 ONC589971:ONC590013 OWY589971:OWY590013 PGU589971:PGU590013 PQQ589971:PQQ590013 QAM589971:QAM590013 QKI589971:QKI590013 QUE589971:QUE590013 REA589971:REA590013 RNW589971:RNW590013 RXS589971:RXS590013 SHO589971:SHO590013 SRK589971:SRK590013 TBG589971:TBG590013 TLC589971:TLC590013 TUY589971:TUY590013 UEU589971:UEU590013 UOQ589971:UOQ590013 UYM589971:UYM590013 VII589971:VII590013 VSE589971:VSE590013 WCA589971:WCA590013 WLW589971:WLW590013 WVS589971:WVS590013 K655507:K655549 JG655507:JG655549 TC655507:TC655549 ACY655507:ACY655549 AMU655507:AMU655549 AWQ655507:AWQ655549 BGM655507:BGM655549 BQI655507:BQI655549 CAE655507:CAE655549 CKA655507:CKA655549 CTW655507:CTW655549 DDS655507:DDS655549 DNO655507:DNO655549 DXK655507:DXK655549 EHG655507:EHG655549 ERC655507:ERC655549 FAY655507:FAY655549 FKU655507:FKU655549 FUQ655507:FUQ655549 GEM655507:GEM655549 GOI655507:GOI655549 GYE655507:GYE655549 HIA655507:HIA655549 HRW655507:HRW655549 IBS655507:IBS655549 ILO655507:ILO655549 IVK655507:IVK655549 JFG655507:JFG655549 JPC655507:JPC655549 JYY655507:JYY655549 KIU655507:KIU655549 KSQ655507:KSQ655549 LCM655507:LCM655549 LMI655507:LMI655549 LWE655507:LWE655549 MGA655507:MGA655549 MPW655507:MPW655549 MZS655507:MZS655549 NJO655507:NJO655549 NTK655507:NTK655549 ODG655507:ODG655549 ONC655507:ONC655549 OWY655507:OWY655549 PGU655507:PGU655549 PQQ655507:PQQ655549 QAM655507:QAM655549 QKI655507:QKI655549 QUE655507:QUE655549 REA655507:REA655549 RNW655507:RNW655549 RXS655507:RXS655549 SHO655507:SHO655549 SRK655507:SRK655549 TBG655507:TBG655549 TLC655507:TLC655549 TUY655507:TUY655549 UEU655507:UEU655549 UOQ655507:UOQ655549 UYM655507:UYM655549 VII655507:VII655549 VSE655507:VSE655549 WCA655507:WCA655549 WLW655507:WLW655549 WVS655507:WVS655549 K721043:K721085 JG721043:JG721085 TC721043:TC721085 ACY721043:ACY721085 AMU721043:AMU721085 AWQ721043:AWQ721085 BGM721043:BGM721085 BQI721043:BQI721085 CAE721043:CAE721085 CKA721043:CKA721085 CTW721043:CTW721085 DDS721043:DDS721085 DNO721043:DNO721085 DXK721043:DXK721085 EHG721043:EHG721085 ERC721043:ERC721085 FAY721043:FAY721085 FKU721043:FKU721085 FUQ721043:FUQ721085 GEM721043:GEM721085 GOI721043:GOI721085 GYE721043:GYE721085 HIA721043:HIA721085 HRW721043:HRW721085 IBS721043:IBS721085 ILO721043:ILO721085 IVK721043:IVK721085 JFG721043:JFG721085 JPC721043:JPC721085 JYY721043:JYY721085 KIU721043:KIU721085 KSQ721043:KSQ721085 LCM721043:LCM721085 LMI721043:LMI721085 LWE721043:LWE721085 MGA721043:MGA721085 MPW721043:MPW721085 MZS721043:MZS721085 NJO721043:NJO721085 NTK721043:NTK721085 ODG721043:ODG721085 ONC721043:ONC721085 OWY721043:OWY721085 PGU721043:PGU721085 PQQ721043:PQQ721085 QAM721043:QAM721085 QKI721043:QKI721085 QUE721043:QUE721085 REA721043:REA721085 RNW721043:RNW721085 RXS721043:RXS721085 SHO721043:SHO721085 SRK721043:SRK721085 TBG721043:TBG721085 TLC721043:TLC721085 TUY721043:TUY721085 UEU721043:UEU721085 UOQ721043:UOQ721085 UYM721043:UYM721085 VII721043:VII721085 VSE721043:VSE721085 WCA721043:WCA721085 WLW721043:WLW721085 WVS721043:WVS721085 K786579:K786621 JG786579:JG786621 TC786579:TC786621 ACY786579:ACY786621 AMU786579:AMU786621 AWQ786579:AWQ786621 BGM786579:BGM786621 BQI786579:BQI786621 CAE786579:CAE786621 CKA786579:CKA786621 CTW786579:CTW786621 DDS786579:DDS786621 DNO786579:DNO786621 DXK786579:DXK786621 EHG786579:EHG786621 ERC786579:ERC786621 FAY786579:FAY786621 FKU786579:FKU786621 FUQ786579:FUQ786621 GEM786579:GEM786621 GOI786579:GOI786621 GYE786579:GYE786621 HIA786579:HIA786621 HRW786579:HRW786621 IBS786579:IBS786621 ILO786579:ILO786621 IVK786579:IVK786621 JFG786579:JFG786621 JPC786579:JPC786621 JYY786579:JYY786621 KIU786579:KIU786621 KSQ786579:KSQ786621 LCM786579:LCM786621 LMI786579:LMI786621 LWE786579:LWE786621 MGA786579:MGA786621 MPW786579:MPW786621 MZS786579:MZS786621 NJO786579:NJO786621 NTK786579:NTK786621 ODG786579:ODG786621 ONC786579:ONC786621 OWY786579:OWY786621 PGU786579:PGU786621 PQQ786579:PQQ786621 QAM786579:QAM786621 QKI786579:QKI786621 QUE786579:QUE786621 REA786579:REA786621 RNW786579:RNW786621 RXS786579:RXS786621 SHO786579:SHO786621 SRK786579:SRK786621 TBG786579:TBG786621 TLC786579:TLC786621 TUY786579:TUY786621 UEU786579:UEU786621 UOQ786579:UOQ786621 UYM786579:UYM786621 VII786579:VII786621 VSE786579:VSE786621 WCA786579:WCA786621 WLW786579:WLW786621 WVS786579:WVS786621 K852115:K852157 JG852115:JG852157 TC852115:TC852157 ACY852115:ACY852157 AMU852115:AMU852157 AWQ852115:AWQ852157 BGM852115:BGM852157 BQI852115:BQI852157 CAE852115:CAE852157 CKA852115:CKA852157 CTW852115:CTW852157 DDS852115:DDS852157 DNO852115:DNO852157 DXK852115:DXK852157 EHG852115:EHG852157 ERC852115:ERC852157 FAY852115:FAY852157 FKU852115:FKU852157 FUQ852115:FUQ852157 GEM852115:GEM852157 GOI852115:GOI852157 GYE852115:GYE852157 HIA852115:HIA852157 HRW852115:HRW852157 IBS852115:IBS852157 ILO852115:ILO852157 IVK852115:IVK852157 JFG852115:JFG852157 JPC852115:JPC852157 JYY852115:JYY852157 KIU852115:KIU852157 KSQ852115:KSQ852157 LCM852115:LCM852157 LMI852115:LMI852157 LWE852115:LWE852157 MGA852115:MGA852157 MPW852115:MPW852157 MZS852115:MZS852157 NJO852115:NJO852157 NTK852115:NTK852157 ODG852115:ODG852157 ONC852115:ONC852157 OWY852115:OWY852157 PGU852115:PGU852157 PQQ852115:PQQ852157 QAM852115:QAM852157 QKI852115:QKI852157 QUE852115:QUE852157 REA852115:REA852157 RNW852115:RNW852157 RXS852115:RXS852157 SHO852115:SHO852157 SRK852115:SRK852157 TBG852115:TBG852157 TLC852115:TLC852157 TUY852115:TUY852157 UEU852115:UEU852157 UOQ852115:UOQ852157 UYM852115:UYM852157 VII852115:VII852157 VSE852115:VSE852157 WCA852115:WCA852157 WLW852115:WLW852157 WVS852115:WVS852157 K917651:K917693 JG917651:JG917693 TC917651:TC917693 ACY917651:ACY917693 AMU917651:AMU917693 AWQ917651:AWQ917693 BGM917651:BGM917693 BQI917651:BQI917693 CAE917651:CAE917693 CKA917651:CKA917693 CTW917651:CTW917693 DDS917651:DDS917693 DNO917651:DNO917693 DXK917651:DXK917693 EHG917651:EHG917693 ERC917651:ERC917693 FAY917651:FAY917693 FKU917651:FKU917693 FUQ917651:FUQ917693 GEM917651:GEM917693 GOI917651:GOI917693 GYE917651:GYE917693 HIA917651:HIA917693 HRW917651:HRW917693 IBS917651:IBS917693 ILO917651:ILO917693 IVK917651:IVK917693 JFG917651:JFG917693 JPC917651:JPC917693 JYY917651:JYY917693 KIU917651:KIU917693 KSQ917651:KSQ917693 LCM917651:LCM917693 LMI917651:LMI917693 LWE917651:LWE917693 MGA917651:MGA917693 MPW917651:MPW917693 MZS917651:MZS917693 NJO917651:NJO917693 NTK917651:NTK917693 ODG917651:ODG917693 ONC917651:ONC917693 OWY917651:OWY917693 PGU917651:PGU917693 PQQ917651:PQQ917693 QAM917651:QAM917693 QKI917651:QKI917693 QUE917651:QUE917693 REA917651:REA917693 RNW917651:RNW917693 RXS917651:RXS917693 SHO917651:SHO917693 SRK917651:SRK917693 TBG917651:TBG917693 TLC917651:TLC917693 TUY917651:TUY917693 UEU917651:UEU917693 UOQ917651:UOQ917693 UYM917651:UYM917693 VII917651:VII917693 VSE917651:VSE917693 WCA917651:WCA917693 WLW917651:WLW917693 WVS917651:WVS917693 K983187:K983229 JG983187:JG983229 TC983187:TC983229 ACY983187:ACY983229 AMU983187:AMU983229 AWQ983187:AWQ983229 BGM983187:BGM983229 BQI983187:BQI983229 CAE983187:CAE983229 CKA983187:CKA983229 CTW983187:CTW983229 DDS983187:DDS983229 DNO983187:DNO983229 DXK983187:DXK983229 EHG983187:EHG983229 ERC983187:ERC983229 FAY983187:FAY983229 FKU983187:FKU983229 FUQ983187:FUQ983229 GEM983187:GEM983229 GOI983187:GOI983229 GYE983187:GYE983229 HIA983187:HIA983229 HRW983187:HRW983229 IBS983187:IBS983229 ILO983187:ILO983229 IVK983187:IVK983229 JFG983187:JFG983229 JPC983187:JPC983229 JYY983187:JYY983229 KIU983187:KIU983229 KSQ983187:KSQ983229 LCM983187:LCM983229 LMI983187:LMI983229 LWE983187:LWE983229 MGA983187:MGA983229 MPW983187:MPW983229 MZS983187:MZS983229 NJO983187:NJO983229 NTK983187:NTK983229 ODG983187:ODG983229 ONC983187:ONC983229 OWY983187:OWY983229 PGU983187:PGU983229 PQQ983187:PQQ983229 QAM983187:QAM983229 QKI983187:QKI983229 QUE983187:QUE983229 REA983187:REA983229 RNW983187:RNW983229 RXS983187:RXS983229 SHO983187:SHO983229 SRK983187:SRK983229 TBG983187:TBG983229 TLC983187:TLC983229 TUY983187:TUY983229 UEU983187:UEU983229 UOQ983187:UOQ983229 UYM983187:UYM983229 VII983187:VII983229 VSE983187:VSE983229 WCA983187:WCA983229 WLW983187:WLW983229 WVS983187:WVS983229 N127:N134 JJ127:JJ134 TF127:TF134 ADB127:ADB134 AMX127:AMX134 AWT127:AWT134 BGP127:BGP134 BQL127:BQL134 CAH127:CAH134 CKD127:CKD134 CTZ127:CTZ134 DDV127:DDV134 DNR127:DNR134 DXN127:DXN134 EHJ127:EHJ134 ERF127:ERF134 FBB127:FBB134 FKX127:FKX134 FUT127:FUT134 GEP127:GEP134 GOL127:GOL134 GYH127:GYH134 HID127:HID134 HRZ127:HRZ134 IBV127:IBV134 ILR127:ILR134 IVN127:IVN134 JFJ127:JFJ134 JPF127:JPF134 JZB127:JZB134 KIX127:KIX134 KST127:KST134 LCP127:LCP134 LML127:LML134 LWH127:LWH134 MGD127:MGD134 MPZ127:MPZ134 MZV127:MZV134 NJR127:NJR134 NTN127:NTN134 ODJ127:ODJ134 ONF127:ONF134 OXB127:OXB134 PGX127:PGX134 PQT127:PQT134 QAP127:QAP134 QKL127:QKL134 QUH127:QUH134 RED127:RED134 RNZ127:RNZ134 RXV127:RXV134 SHR127:SHR134 SRN127:SRN134 TBJ127:TBJ134 TLF127:TLF134 TVB127:TVB134 UEX127:UEX134 UOT127:UOT134 UYP127:UYP134 VIL127:VIL134 VSH127:VSH134 WCD127:WCD134 WLZ127:WLZ134 WVV127:WVV134 N65663:N65670 JJ65663:JJ65670 TF65663:TF65670 ADB65663:ADB65670 AMX65663:AMX65670 AWT65663:AWT65670 BGP65663:BGP65670 BQL65663:BQL65670 CAH65663:CAH65670 CKD65663:CKD65670 CTZ65663:CTZ65670 DDV65663:DDV65670 DNR65663:DNR65670 DXN65663:DXN65670 EHJ65663:EHJ65670 ERF65663:ERF65670 FBB65663:FBB65670 FKX65663:FKX65670 FUT65663:FUT65670 GEP65663:GEP65670 GOL65663:GOL65670 GYH65663:GYH65670 HID65663:HID65670 HRZ65663:HRZ65670 IBV65663:IBV65670 ILR65663:ILR65670 IVN65663:IVN65670 JFJ65663:JFJ65670 JPF65663:JPF65670 JZB65663:JZB65670 KIX65663:KIX65670 KST65663:KST65670 LCP65663:LCP65670 LML65663:LML65670 LWH65663:LWH65670 MGD65663:MGD65670 MPZ65663:MPZ65670 MZV65663:MZV65670 NJR65663:NJR65670 NTN65663:NTN65670 ODJ65663:ODJ65670 ONF65663:ONF65670 OXB65663:OXB65670 PGX65663:PGX65670 PQT65663:PQT65670 QAP65663:QAP65670 QKL65663:QKL65670 QUH65663:QUH65670 RED65663:RED65670 RNZ65663:RNZ65670 RXV65663:RXV65670 SHR65663:SHR65670 SRN65663:SRN65670 TBJ65663:TBJ65670 TLF65663:TLF65670 TVB65663:TVB65670 UEX65663:UEX65670 UOT65663:UOT65670 UYP65663:UYP65670 VIL65663:VIL65670 VSH65663:VSH65670 WCD65663:WCD65670 WLZ65663:WLZ65670 WVV65663:WVV65670 N131199:N131206 JJ131199:JJ131206 TF131199:TF131206 ADB131199:ADB131206 AMX131199:AMX131206 AWT131199:AWT131206 BGP131199:BGP131206 BQL131199:BQL131206 CAH131199:CAH131206 CKD131199:CKD131206 CTZ131199:CTZ131206 DDV131199:DDV131206 DNR131199:DNR131206 DXN131199:DXN131206 EHJ131199:EHJ131206 ERF131199:ERF131206 FBB131199:FBB131206 FKX131199:FKX131206 FUT131199:FUT131206 GEP131199:GEP131206 GOL131199:GOL131206 GYH131199:GYH131206 HID131199:HID131206 HRZ131199:HRZ131206 IBV131199:IBV131206 ILR131199:ILR131206 IVN131199:IVN131206 JFJ131199:JFJ131206 JPF131199:JPF131206 JZB131199:JZB131206 KIX131199:KIX131206 KST131199:KST131206 LCP131199:LCP131206 LML131199:LML131206 LWH131199:LWH131206 MGD131199:MGD131206 MPZ131199:MPZ131206 MZV131199:MZV131206 NJR131199:NJR131206 NTN131199:NTN131206 ODJ131199:ODJ131206 ONF131199:ONF131206 OXB131199:OXB131206 PGX131199:PGX131206 PQT131199:PQT131206 QAP131199:QAP131206 QKL131199:QKL131206 QUH131199:QUH131206 RED131199:RED131206 RNZ131199:RNZ131206 RXV131199:RXV131206 SHR131199:SHR131206 SRN131199:SRN131206 TBJ131199:TBJ131206 TLF131199:TLF131206 TVB131199:TVB131206 UEX131199:UEX131206 UOT131199:UOT131206 UYP131199:UYP131206 VIL131199:VIL131206 VSH131199:VSH131206 WCD131199:WCD131206 WLZ131199:WLZ131206 WVV131199:WVV131206 N196735:N196742 JJ196735:JJ196742 TF196735:TF196742 ADB196735:ADB196742 AMX196735:AMX196742 AWT196735:AWT196742 BGP196735:BGP196742 BQL196735:BQL196742 CAH196735:CAH196742 CKD196735:CKD196742 CTZ196735:CTZ196742 DDV196735:DDV196742 DNR196735:DNR196742 DXN196735:DXN196742 EHJ196735:EHJ196742 ERF196735:ERF196742 FBB196735:FBB196742 FKX196735:FKX196742 FUT196735:FUT196742 GEP196735:GEP196742 GOL196735:GOL196742 GYH196735:GYH196742 HID196735:HID196742 HRZ196735:HRZ196742 IBV196735:IBV196742 ILR196735:ILR196742 IVN196735:IVN196742 JFJ196735:JFJ196742 JPF196735:JPF196742 JZB196735:JZB196742 KIX196735:KIX196742 KST196735:KST196742 LCP196735:LCP196742 LML196735:LML196742 LWH196735:LWH196742 MGD196735:MGD196742 MPZ196735:MPZ196742 MZV196735:MZV196742 NJR196735:NJR196742 NTN196735:NTN196742 ODJ196735:ODJ196742 ONF196735:ONF196742 OXB196735:OXB196742 PGX196735:PGX196742 PQT196735:PQT196742 QAP196735:QAP196742 QKL196735:QKL196742 QUH196735:QUH196742 RED196735:RED196742 RNZ196735:RNZ196742 RXV196735:RXV196742 SHR196735:SHR196742 SRN196735:SRN196742 TBJ196735:TBJ196742 TLF196735:TLF196742 TVB196735:TVB196742 UEX196735:UEX196742 UOT196735:UOT196742 UYP196735:UYP196742 VIL196735:VIL196742 VSH196735:VSH196742 WCD196735:WCD196742 WLZ196735:WLZ196742 WVV196735:WVV196742 N262271:N262278 JJ262271:JJ262278 TF262271:TF262278 ADB262271:ADB262278 AMX262271:AMX262278 AWT262271:AWT262278 BGP262271:BGP262278 BQL262271:BQL262278 CAH262271:CAH262278 CKD262271:CKD262278 CTZ262271:CTZ262278 DDV262271:DDV262278 DNR262271:DNR262278 DXN262271:DXN262278 EHJ262271:EHJ262278 ERF262271:ERF262278 FBB262271:FBB262278 FKX262271:FKX262278 FUT262271:FUT262278 GEP262271:GEP262278 GOL262271:GOL262278 GYH262271:GYH262278 HID262271:HID262278 HRZ262271:HRZ262278 IBV262271:IBV262278 ILR262271:ILR262278 IVN262271:IVN262278 JFJ262271:JFJ262278 JPF262271:JPF262278 JZB262271:JZB262278 KIX262271:KIX262278 KST262271:KST262278 LCP262271:LCP262278 LML262271:LML262278 LWH262271:LWH262278 MGD262271:MGD262278 MPZ262271:MPZ262278 MZV262271:MZV262278 NJR262271:NJR262278 NTN262271:NTN262278 ODJ262271:ODJ262278 ONF262271:ONF262278 OXB262271:OXB262278 PGX262271:PGX262278 PQT262271:PQT262278 QAP262271:QAP262278 QKL262271:QKL262278 QUH262271:QUH262278 RED262271:RED262278 RNZ262271:RNZ262278 RXV262271:RXV262278 SHR262271:SHR262278 SRN262271:SRN262278 TBJ262271:TBJ262278 TLF262271:TLF262278 TVB262271:TVB262278 UEX262271:UEX262278 UOT262271:UOT262278 UYP262271:UYP262278 VIL262271:VIL262278 VSH262271:VSH262278 WCD262271:WCD262278 WLZ262271:WLZ262278 WVV262271:WVV262278 N327807:N327814 JJ327807:JJ327814 TF327807:TF327814 ADB327807:ADB327814 AMX327807:AMX327814 AWT327807:AWT327814 BGP327807:BGP327814 BQL327807:BQL327814 CAH327807:CAH327814 CKD327807:CKD327814 CTZ327807:CTZ327814 DDV327807:DDV327814 DNR327807:DNR327814 DXN327807:DXN327814 EHJ327807:EHJ327814 ERF327807:ERF327814 FBB327807:FBB327814 FKX327807:FKX327814 FUT327807:FUT327814 GEP327807:GEP327814 GOL327807:GOL327814 GYH327807:GYH327814 HID327807:HID327814 HRZ327807:HRZ327814 IBV327807:IBV327814 ILR327807:ILR327814 IVN327807:IVN327814 JFJ327807:JFJ327814 JPF327807:JPF327814 JZB327807:JZB327814 KIX327807:KIX327814 KST327807:KST327814 LCP327807:LCP327814 LML327807:LML327814 LWH327807:LWH327814 MGD327807:MGD327814 MPZ327807:MPZ327814 MZV327807:MZV327814 NJR327807:NJR327814 NTN327807:NTN327814 ODJ327807:ODJ327814 ONF327807:ONF327814 OXB327807:OXB327814 PGX327807:PGX327814 PQT327807:PQT327814 QAP327807:QAP327814 QKL327807:QKL327814 QUH327807:QUH327814 RED327807:RED327814 RNZ327807:RNZ327814 RXV327807:RXV327814 SHR327807:SHR327814 SRN327807:SRN327814 TBJ327807:TBJ327814 TLF327807:TLF327814 TVB327807:TVB327814 UEX327807:UEX327814 UOT327807:UOT327814 UYP327807:UYP327814 VIL327807:VIL327814 VSH327807:VSH327814 WCD327807:WCD327814 WLZ327807:WLZ327814 WVV327807:WVV327814 N393343:N393350 JJ393343:JJ393350 TF393343:TF393350 ADB393343:ADB393350 AMX393343:AMX393350 AWT393343:AWT393350 BGP393343:BGP393350 BQL393343:BQL393350 CAH393343:CAH393350 CKD393343:CKD393350 CTZ393343:CTZ393350 DDV393343:DDV393350 DNR393343:DNR393350 DXN393343:DXN393350 EHJ393343:EHJ393350 ERF393343:ERF393350 FBB393343:FBB393350 FKX393343:FKX393350 FUT393343:FUT393350 GEP393343:GEP393350 GOL393343:GOL393350 GYH393343:GYH393350 HID393343:HID393350 HRZ393343:HRZ393350 IBV393343:IBV393350 ILR393343:ILR393350 IVN393343:IVN393350 JFJ393343:JFJ393350 JPF393343:JPF393350 JZB393343:JZB393350 KIX393343:KIX393350 KST393343:KST393350 LCP393343:LCP393350 LML393343:LML393350 LWH393343:LWH393350 MGD393343:MGD393350 MPZ393343:MPZ393350 MZV393343:MZV393350 NJR393343:NJR393350 NTN393343:NTN393350 ODJ393343:ODJ393350 ONF393343:ONF393350 OXB393343:OXB393350 PGX393343:PGX393350 PQT393343:PQT393350 QAP393343:QAP393350 QKL393343:QKL393350 QUH393343:QUH393350 RED393343:RED393350 RNZ393343:RNZ393350 RXV393343:RXV393350 SHR393343:SHR393350 SRN393343:SRN393350 TBJ393343:TBJ393350 TLF393343:TLF393350 TVB393343:TVB393350 UEX393343:UEX393350 UOT393343:UOT393350 UYP393343:UYP393350 VIL393343:VIL393350 VSH393343:VSH393350 WCD393343:WCD393350 WLZ393343:WLZ393350 WVV393343:WVV393350 N458879:N458886 JJ458879:JJ458886 TF458879:TF458886 ADB458879:ADB458886 AMX458879:AMX458886 AWT458879:AWT458886 BGP458879:BGP458886 BQL458879:BQL458886 CAH458879:CAH458886 CKD458879:CKD458886 CTZ458879:CTZ458886 DDV458879:DDV458886 DNR458879:DNR458886 DXN458879:DXN458886 EHJ458879:EHJ458886 ERF458879:ERF458886 FBB458879:FBB458886 FKX458879:FKX458886 FUT458879:FUT458886 GEP458879:GEP458886 GOL458879:GOL458886 GYH458879:GYH458886 HID458879:HID458886 HRZ458879:HRZ458886 IBV458879:IBV458886 ILR458879:ILR458886 IVN458879:IVN458886 JFJ458879:JFJ458886 JPF458879:JPF458886 JZB458879:JZB458886 KIX458879:KIX458886 KST458879:KST458886 LCP458879:LCP458886 LML458879:LML458886 LWH458879:LWH458886 MGD458879:MGD458886 MPZ458879:MPZ458886 MZV458879:MZV458886 NJR458879:NJR458886 NTN458879:NTN458886 ODJ458879:ODJ458886 ONF458879:ONF458886 OXB458879:OXB458886 PGX458879:PGX458886 PQT458879:PQT458886 QAP458879:QAP458886 QKL458879:QKL458886 QUH458879:QUH458886 RED458879:RED458886 RNZ458879:RNZ458886 RXV458879:RXV458886 SHR458879:SHR458886 SRN458879:SRN458886 TBJ458879:TBJ458886 TLF458879:TLF458886 TVB458879:TVB458886 UEX458879:UEX458886 UOT458879:UOT458886 UYP458879:UYP458886 VIL458879:VIL458886 VSH458879:VSH458886 WCD458879:WCD458886 WLZ458879:WLZ458886 WVV458879:WVV458886 N524415:N524422 JJ524415:JJ524422 TF524415:TF524422 ADB524415:ADB524422 AMX524415:AMX524422 AWT524415:AWT524422 BGP524415:BGP524422 BQL524415:BQL524422 CAH524415:CAH524422 CKD524415:CKD524422 CTZ524415:CTZ524422 DDV524415:DDV524422 DNR524415:DNR524422 DXN524415:DXN524422 EHJ524415:EHJ524422 ERF524415:ERF524422 FBB524415:FBB524422 FKX524415:FKX524422 FUT524415:FUT524422 GEP524415:GEP524422 GOL524415:GOL524422 GYH524415:GYH524422 HID524415:HID524422 HRZ524415:HRZ524422 IBV524415:IBV524422 ILR524415:ILR524422 IVN524415:IVN524422 JFJ524415:JFJ524422 JPF524415:JPF524422 JZB524415:JZB524422 KIX524415:KIX524422 KST524415:KST524422 LCP524415:LCP524422 LML524415:LML524422 LWH524415:LWH524422 MGD524415:MGD524422 MPZ524415:MPZ524422 MZV524415:MZV524422 NJR524415:NJR524422 NTN524415:NTN524422 ODJ524415:ODJ524422 ONF524415:ONF524422 OXB524415:OXB524422 PGX524415:PGX524422 PQT524415:PQT524422 QAP524415:QAP524422 QKL524415:QKL524422 QUH524415:QUH524422 RED524415:RED524422 RNZ524415:RNZ524422 RXV524415:RXV524422 SHR524415:SHR524422 SRN524415:SRN524422 TBJ524415:TBJ524422 TLF524415:TLF524422 TVB524415:TVB524422 UEX524415:UEX524422 UOT524415:UOT524422 UYP524415:UYP524422 VIL524415:VIL524422 VSH524415:VSH524422 WCD524415:WCD524422 WLZ524415:WLZ524422 WVV524415:WVV524422 N589951:N589958 JJ589951:JJ589958 TF589951:TF589958 ADB589951:ADB589958 AMX589951:AMX589958 AWT589951:AWT589958 BGP589951:BGP589958 BQL589951:BQL589958 CAH589951:CAH589958 CKD589951:CKD589958 CTZ589951:CTZ589958 DDV589951:DDV589958 DNR589951:DNR589958 DXN589951:DXN589958 EHJ589951:EHJ589958 ERF589951:ERF589958 FBB589951:FBB589958 FKX589951:FKX589958 FUT589951:FUT589958 GEP589951:GEP589958 GOL589951:GOL589958 GYH589951:GYH589958 HID589951:HID589958 HRZ589951:HRZ589958 IBV589951:IBV589958 ILR589951:ILR589958 IVN589951:IVN589958 JFJ589951:JFJ589958 JPF589951:JPF589958 JZB589951:JZB589958 KIX589951:KIX589958 KST589951:KST589958 LCP589951:LCP589958 LML589951:LML589958 LWH589951:LWH589958 MGD589951:MGD589958 MPZ589951:MPZ589958 MZV589951:MZV589958 NJR589951:NJR589958 NTN589951:NTN589958 ODJ589951:ODJ589958 ONF589951:ONF589958 OXB589951:OXB589958 PGX589951:PGX589958 PQT589951:PQT589958 QAP589951:QAP589958 QKL589951:QKL589958 QUH589951:QUH589958 RED589951:RED589958 RNZ589951:RNZ589958 RXV589951:RXV589958 SHR589951:SHR589958 SRN589951:SRN589958 TBJ589951:TBJ589958 TLF589951:TLF589958 TVB589951:TVB589958 UEX589951:UEX589958 UOT589951:UOT589958 UYP589951:UYP589958 VIL589951:VIL589958 VSH589951:VSH589958 WCD589951:WCD589958 WLZ589951:WLZ589958 WVV589951:WVV589958 N655487:N655494 JJ655487:JJ655494 TF655487:TF655494 ADB655487:ADB655494 AMX655487:AMX655494 AWT655487:AWT655494 BGP655487:BGP655494 BQL655487:BQL655494 CAH655487:CAH655494 CKD655487:CKD655494 CTZ655487:CTZ655494 DDV655487:DDV655494 DNR655487:DNR655494 DXN655487:DXN655494 EHJ655487:EHJ655494 ERF655487:ERF655494 FBB655487:FBB655494 FKX655487:FKX655494 FUT655487:FUT655494 GEP655487:GEP655494 GOL655487:GOL655494 GYH655487:GYH655494 HID655487:HID655494 HRZ655487:HRZ655494 IBV655487:IBV655494 ILR655487:ILR655494 IVN655487:IVN655494 JFJ655487:JFJ655494 JPF655487:JPF655494 JZB655487:JZB655494 KIX655487:KIX655494 KST655487:KST655494 LCP655487:LCP655494 LML655487:LML655494 LWH655487:LWH655494 MGD655487:MGD655494 MPZ655487:MPZ655494 MZV655487:MZV655494 NJR655487:NJR655494 NTN655487:NTN655494 ODJ655487:ODJ655494 ONF655487:ONF655494 OXB655487:OXB655494 PGX655487:PGX655494 PQT655487:PQT655494 QAP655487:QAP655494 QKL655487:QKL655494 QUH655487:QUH655494 RED655487:RED655494 RNZ655487:RNZ655494 RXV655487:RXV655494 SHR655487:SHR655494 SRN655487:SRN655494 TBJ655487:TBJ655494 TLF655487:TLF655494 TVB655487:TVB655494 UEX655487:UEX655494 UOT655487:UOT655494 UYP655487:UYP655494 VIL655487:VIL655494 VSH655487:VSH655494 WCD655487:WCD655494 WLZ655487:WLZ655494 WVV655487:WVV655494 N721023:N721030 JJ721023:JJ721030 TF721023:TF721030 ADB721023:ADB721030 AMX721023:AMX721030 AWT721023:AWT721030 BGP721023:BGP721030 BQL721023:BQL721030 CAH721023:CAH721030 CKD721023:CKD721030 CTZ721023:CTZ721030 DDV721023:DDV721030 DNR721023:DNR721030 DXN721023:DXN721030 EHJ721023:EHJ721030 ERF721023:ERF721030 FBB721023:FBB721030 FKX721023:FKX721030 FUT721023:FUT721030 GEP721023:GEP721030 GOL721023:GOL721030 GYH721023:GYH721030 HID721023:HID721030 HRZ721023:HRZ721030 IBV721023:IBV721030 ILR721023:ILR721030 IVN721023:IVN721030 JFJ721023:JFJ721030 JPF721023:JPF721030 JZB721023:JZB721030 KIX721023:KIX721030 KST721023:KST721030 LCP721023:LCP721030 LML721023:LML721030 LWH721023:LWH721030 MGD721023:MGD721030 MPZ721023:MPZ721030 MZV721023:MZV721030 NJR721023:NJR721030 NTN721023:NTN721030 ODJ721023:ODJ721030 ONF721023:ONF721030 OXB721023:OXB721030 PGX721023:PGX721030 PQT721023:PQT721030 QAP721023:QAP721030 QKL721023:QKL721030 QUH721023:QUH721030 RED721023:RED721030 RNZ721023:RNZ721030 RXV721023:RXV721030 SHR721023:SHR721030 SRN721023:SRN721030 TBJ721023:TBJ721030 TLF721023:TLF721030 TVB721023:TVB721030 UEX721023:UEX721030 UOT721023:UOT721030 UYP721023:UYP721030 VIL721023:VIL721030 VSH721023:VSH721030 WCD721023:WCD721030 WLZ721023:WLZ721030 WVV721023:WVV721030 N786559:N786566 JJ786559:JJ786566 TF786559:TF786566 ADB786559:ADB786566 AMX786559:AMX786566 AWT786559:AWT786566 BGP786559:BGP786566 BQL786559:BQL786566 CAH786559:CAH786566 CKD786559:CKD786566 CTZ786559:CTZ786566 DDV786559:DDV786566 DNR786559:DNR786566 DXN786559:DXN786566 EHJ786559:EHJ786566 ERF786559:ERF786566 FBB786559:FBB786566 FKX786559:FKX786566 FUT786559:FUT786566 GEP786559:GEP786566 GOL786559:GOL786566 GYH786559:GYH786566 HID786559:HID786566 HRZ786559:HRZ786566 IBV786559:IBV786566 ILR786559:ILR786566 IVN786559:IVN786566 JFJ786559:JFJ786566 JPF786559:JPF786566 JZB786559:JZB786566 KIX786559:KIX786566 KST786559:KST786566 LCP786559:LCP786566 LML786559:LML786566 LWH786559:LWH786566 MGD786559:MGD786566 MPZ786559:MPZ786566 MZV786559:MZV786566 NJR786559:NJR786566 NTN786559:NTN786566 ODJ786559:ODJ786566 ONF786559:ONF786566 OXB786559:OXB786566 PGX786559:PGX786566 PQT786559:PQT786566 QAP786559:QAP786566 QKL786559:QKL786566 QUH786559:QUH786566 RED786559:RED786566 RNZ786559:RNZ786566 RXV786559:RXV786566 SHR786559:SHR786566 SRN786559:SRN786566 TBJ786559:TBJ786566 TLF786559:TLF786566 TVB786559:TVB786566 UEX786559:UEX786566 UOT786559:UOT786566 UYP786559:UYP786566 VIL786559:VIL786566 VSH786559:VSH786566 WCD786559:WCD786566 WLZ786559:WLZ786566 WVV786559:WVV786566 N852095:N852102 JJ852095:JJ852102 TF852095:TF852102 ADB852095:ADB852102 AMX852095:AMX852102 AWT852095:AWT852102 BGP852095:BGP852102 BQL852095:BQL852102 CAH852095:CAH852102 CKD852095:CKD852102 CTZ852095:CTZ852102 DDV852095:DDV852102 DNR852095:DNR852102 DXN852095:DXN852102 EHJ852095:EHJ852102 ERF852095:ERF852102 FBB852095:FBB852102 FKX852095:FKX852102 FUT852095:FUT852102 GEP852095:GEP852102 GOL852095:GOL852102 GYH852095:GYH852102 HID852095:HID852102 HRZ852095:HRZ852102 IBV852095:IBV852102 ILR852095:ILR852102 IVN852095:IVN852102 JFJ852095:JFJ852102 JPF852095:JPF852102 JZB852095:JZB852102 KIX852095:KIX852102 KST852095:KST852102 LCP852095:LCP852102 LML852095:LML852102 LWH852095:LWH852102 MGD852095:MGD852102 MPZ852095:MPZ852102 MZV852095:MZV852102 NJR852095:NJR852102 NTN852095:NTN852102 ODJ852095:ODJ852102 ONF852095:ONF852102 OXB852095:OXB852102 PGX852095:PGX852102 PQT852095:PQT852102 QAP852095:QAP852102 QKL852095:QKL852102 QUH852095:QUH852102 RED852095:RED852102 RNZ852095:RNZ852102 RXV852095:RXV852102 SHR852095:SHR852102 SRN852095:SRN852102 TBJ852095:TBJ852102 TLF852095:TLF852102 TVB852095:TVB852102 UEX852095:UEX852102 UOT852095:UOT852102 UYP852095:UYP852102 VIL852095:VIL852102 VSH852095:VSH852102 WCD852095:WCD852102 WLZ852095:WLZ852102 WVV852095:WVV852102 N917631:N917638 JJ917631:JJ917638 TF917631:TF917638 ADB917631:ADB917638 AMX917631:AMX917638 AWT917631:AWT917638 BGP917631:BGP917638 BQL917631:BQL917638 CAH917631:CAH917638 CKD917631:CKD917638 CTZ917631:CTZ917638 DDV917631:DDV917638 DNR917631:DNR917638 DXN917631:DXN917638 EHJ917631:EHJ917638 ERF917631:ERF917638 FBB917631:FBB917638 FKX917631:FKX917638 FUT917631:FUT917638 GEP917631:GEP917638 GOL917631:GOL917638 GYH917631:GYH917638 HID917631:HID917638 HRZ917631:HRZ917638 IBV917631:IBV917638 ILR917631:ILR917638 IVN917631:IVN917638 JFJ917631:JFJ917638 JPF917631:JPF917638 JZB917631:JZB917638 KIX917631:KIX917638 KST917631:KST917638 LCP917631:LCP917638 LML917631:LML917638 LWH917631:LWH917638 MGD917631:MGD917638 MPZ917631:MPZ917638 MZV917631:MZV917638 NJR917631:NJR917638 NTN917631:NTN917638 ODJ917631:ODJ917638 ONF917631:ONF917638 OXB917631:OXB917638 PGX917631:PGX917638 PQT917631:PQT917638 QAP917631:QAP917638 QKL917631:QKL917638 QUH917631:QUH917638 RED917631:RED917638 RNZ917631:RNZ917638 RXV917631:RXV917638 SHR917631:SHR917638 SRN917631:SRN917638 TBJ917631:TBJ917638 TLF917631:TLF917638 TVB917631:TVB917638 UEX917631:UEX917638 UOT917631:UOT917638 UYP917631:UYP917638 VIL917631:VIL917638 VSH917631:VSH917638 WCD917631:WCD917638 WLZ917631:WLZ917638 WVV917631:WVV917638 N983167:N983174 JJ983167:JJ983174 TF983167:TF983174 ADB983167:ADB983174 AMX983167:AMX983174 AWT983167:AWT983174 BGP983167:BGP983174 BQL983167:BQL983174 CAH983167:CAH983174 CKD983167:CKD983174 CTZ983167:CTZ983174 DDV983167:DDV983174 DNR983167:DNR983174 DXN983167:DXN983174 EHJ983167:EHJ983174 ERF983167:ERF983174 FBB983167:FBB983174 FKX983167:FKX983174 FUT983167:FUT983174 GEP983167:GEP983174 GOL983167:GOL983174 GYH983167:GYH983174 HID983167:HID983174 HRZ983167:HRZ983174 IBV983167:IBV983174 ILR983167:ILR983174 IVN983167:IVN983174 JFJ983167:JFJ983174 JPF983167:JPF983174 JZB983167:JZB983174 KIX983167:KIX983174 KST983167:KST983174 LCP983167:LCP983174 LML983167:LML983174 LWH983167:LWH983174 MGD983167:MGD983174 MPZ983167:MPZ983174 MZV983167:MZV983174 NJR983167:NJR983174 NTN983167:NTN983174 ODJ983167:ODJ983174 ONF983167:ONF983174 OXB983167:OXB983174 PGX983167:PGX983174 PQT983167:PQT983174 QAP983167:QAP983174 QKL983167:QKL983174 QUH983167:QUH983174 RED983167:RED983174 RNZ983167:RNZ983174 RXV983167:RXV983174 SHR983167:SHR983174 SRN983167:SRN983174 TBJ983167:TBJ983174 TLF983167:TLF983174 TVB983167:TVB983174 UEX983167:UEX983174 UOT983167:UOT983174 UYP983167:UYP983174 VIL983167:VIL983174 VSH983167:VSH983174 WCD983167:WCD983174 WLZ983167:WLZ983174 WVV983167:WVV983174 N136:N145 JJ136:JJ145 TF136:TF145 ADB136:ADB145 AMX136:AMX145 AWT136:AWT145 BGP136:BGP145 BQL136:BQL145 CAH136:CAH145 CKD136:CKD145 CTZ136:CTZ145 DDV136:DDV145 DNR136:DNR145 DXN136:DXN145 EHJ136:EHJ145 ERF136:ERF145 FBB136:FBB145 FKX136:FKX145 FUT136:FUT145 GEP136:GEP145 GOL136:GOL145 GYH136:GYH145 HID136:HID145 HRZ136:HRZ145 IBV136:IBV145 ILR136:ILR145 IVN136:IVN145 JFJ136:JFJ145 JPF136:JPF145 JZB136:JZB145 KIX136:KIX145 KST136:KST145 LCP136:LCP145 LML136:LML145 LWH136:LWH145 MGD136:MGD145 MPZ136:MPZ145 MZV136:MZV145 NJR136:NJR145 NTN136:NTN145 ODJ136:ODJ145 ONF136:ONF145 OXB136:OXB145 PGX136:PGX145 PQT136:PQT145 QAP136:QAP145 QKL136:QKL145 QUH136:QUH145 RED136:RED145 RNZ136:RNZ145 RXV136:RXV145 SHR136:SHR145 SRN136:SRN145 TBJ136:TBJ145 TLF136:TLF145 TVB136:TVB145 UEX136:UEX145 UOT136:UOT145 UYP136:UYP145 VIL136:VIL145 VSH136:VSH145 WCD136:WCD145 WLZ136:WLZ145 WVV136:WVV145 N65672:N65681 JJ65672:JJ65681 TF65672:TF65681 ADB65672:ADB65681 AMX65672:AMX65681 AWT65672:AWT65681 BGP65672:BGP65681 BQL65672:BQL65681 CAH65672:CAH65681 CKD65672:CKD65681 CTZ65672:CTZ65681 DDV65672:DDV65681 DNR65672:DNR65681 DXN65672:DXN65681 EHJ65672:EHJ65681 ERF65672:ERF65681 FBB65672:FBB65681 FKX65672:FKX65681 FUT65672:FUT65681 GEP65672:GEP65681 GOL65672:GOL65681 GYH65672:GYH65681 HID65672:HID65681 HRZ65672:HRZ65681 IBV65672:IBV65681 ILR65672:ILR65681 IVN65672:IVN65681 JFJ65672:JFJ65681 JPF65672:JPF65681 JZB65672:JZB65681 KIX65672:KIX65681 KST65672:KST65681 LCP65672:LCP65681 LML65672:LML65681 LWH65672:LWH65681 MGD65672:MGD65681 MPZ65672:MPZ65681 MZV65672:MZV65681 NJR65672:NJR65681 NTN65672:NTN65681 ODJ65672:ODJ65681 ONF65672:ONF65681 OXB65672:OXB65681 PGX65672:PGX65681 PQT65672:PQT65681 QAP65672:QAP65681 QKL65672:QKL65681 QUH65672:QUH65681 RED65672:RED65681 RNZ65672:RNZ65681 RXV65672:RXV65681 SHR65672:SHR65681 SRN65672:SRN65681 TBJ65672:TBJ65681 TLF65672:TLF65681 TVB65672:TVB65681 UEX65672:UEX65681 UOT65672:UOT65681 UYP65672:UYP65681 VIL65672:VIL65681 VSH65672:VSH65681 WCD65672:WCD65681 WLZ65672:WLZ65681 WVV65672:WVV65681 N131208:N131217 JJ131208:JJ131217 TF131208:TF131217 ADB131208:ADB131217 AMX131208:AMX131217 AWT131208:AWT131217 BGP131208:BGP131217 BQL131208:BQL131217 CAH131208:CAH131217 CKD131208:CKD131217 CTZ131208:CTZ131217 DDV131208:DDV131217 DNR131208:DNR131217 DXN131208:DXN131217 EHJ131208:EHJ131217 ERF131208:ERF131217 FBB131208:FBB131217 FKX131208:FKX131217 FUT131208:FUT131217 GEP131208:GEP131217 GOL131208:GOL131217 GYH131208:GYH131217 HID131208:HID131217 HRZ131208:HRZ131217 IBV131208:IBV131217 ILR131208:ILR131217 IVN131208:IVN131217 JFJ131208:JFJ131217 JPF131208:JPF131217 JZB131208:JZB131217 KIX131208:KIX131217 KST131208:KST131217 LCP131208:LCP131217 LML131208:LML131217 LWH131208:LWH131217 MGD131208:MGD131217 MPZ131208:MPZ131217 MZV131208:MZV131217 NJR131208:NJR131217 NTN131208:NTN131217 ODJ131208:ODJ131217 ONF131208:ONF131217 OXB131208:OXB131217 PGX131208:PGX131217 PQT131208:PQT131217 QAP131208:QAP131217 QKL131208:QKL131217 QUH131208:QUH131217 RED131208:RED131217 RNZ131208:RNZ131217 RXV131208:RXV131217 SHR131208:SHR131217 SRN131208:SRN131217 TBJ131208:TBJ131217 TLF131208:TLF131217 TVB131208:TVB131217 UEX131208:UEX131217 UOT131208:UOT131217 UYP131208:UYP131217 VIL131208:VIL131217 VSH131208:VSH131217 WCD131208:WCD131217 WLZ131208:WLZ131217 WVV131208:WVV131217 N196744:N196753 JJ196744:JJ196753 TF196744:TF196753 ADB196744:ADB196753 AMX196744:AMX196753 AWT196744:AWT196753 BGP196744:BGP196753 BQL196744:BQL196753 CAH196744:CAH196753 CKD196744:CKD196753 CTZ196744:CTZ196753 DDV196744:DDV196753 DNR196744:DNR196753 DXN196744:DXN196753 EHJ196744:EHJ196753 ERF196744:ERF196753 FBB196744:FBB196753 FKX196744:FKX196753 FUT196744:FUT196753 GEP196744:GEP196753 GOL196744:GOL196753 GYH196744:GYH196753 HID196744:HID196753 HRZ196744:HRZ196753 IBV196744:IBV196753 ILR196744:ILR196753 IVN196744:IVN196753 JFJ196744:JFJ196753 JPF196744:JPF196753 JZB196744:JZB196753 KIX196744:KIX196753 KST196744:KST196753 LCP196744:LCP196753 LML196744:LML196753 LWH196744:LWH196753 MGD196744:MGD196753 MPZ196744:MPZ196753 MZV196744:MZV196753 NJR196744:NJR196753 NTN196744:NTN196753 ODJ196744:ODJ196753 ONF196744:ONF196753 OXB196744:OXB196753 PGX196744:PGX196753 PQT196744:PQT196753 QAP196744:QAP196753 QKL196744:QKL196753 QUH196744:QUH196753 RED196744:RED196753 RNZ196744:RNZ196753 RXV196744:RXV196753 SHR196744:SHR196753 SRN196744:SRN196753 TBJ196744:TBJ196753 TLF196744:TLF196753 TVB196744:TVB196753 UEX196744:UEX196753 UOT196744:UOT196753 UYP196744:UYP196753 VIL196744:VIL196753 VSH196744:VSH196753 WCD196744:WCD196753 WLZ196744:WLZ196753 WVV196744:WVV196753 N262280:N262289 JJ262280:JJ262289 TF262280:TF262289 ADB262280:ADB262289 AMX262280:AMX262289 AWT262280:AWT262289 BGP262280:BGP262289 BQL262280:BQL262289 CAH262280:CAH262289 CKD262280:CKD262289 CTZ262280:CTZ262289 DDV262280:DDV262289 DNR262280:DNR262289 DXN262280:DXN262289 EHJ262280:EHJ262289 ERF262280:ERF262289 FBB262280:FBB262289 FKX262280:FKX262289 FUT262280:FUT262289 GEP262280:GEP262289 GOL262280:GOL262289 GYH262280:GYH262289 HID262280:HID262289 HRZ262280:HRZ262289 IBV262280:IBV262289 ILR262280:ILR262289 IVN262280:IVN262289 JFJ262280:JFJ262289 JPF262280:JPF262289 JZB262280:JZB262289 KIX262280:KIX262289 KST262280:KST262289 LCP262280:LCP262289 LML262280:LML262289 LWH262280:LWH262289 MGD262280:MGD262289 MPZ262280:MPZ262289 MZV262280:MZV262289 NJR262280:NJR262289 NTN262280:NTN262289 ODJ262280:ODJ262289 ONF262280:ONF262289 OXB262280:OXB262289 PGX262280:PGX262289 PQT262280:PQT262289 QAP262280:QAP262289 QKL262280:QKL262289 QUH262280:QUH262289 RED262280:RED262289 RNZ262280:RNZ262289 RXV262280:RXV262289 SHR262280:SHR262289 SRN262280:SRN262289 TBJ262280:TBJ262289 TLF262280:TLF262289 TVB262280:TVB262289 UEX262280:UEX262289 UOT262280:UOT262289 UYP262280:UYP262289 VIL262280:VIL262289 VSH262280:VSH262289 WCD262280:WCD262289 WLZ262280:WLZ262289 WVV262280:WVV262289 N327816:N327825 JJ327816:JJ327825 TF327816:TF327825 ADB327816:ADB327825 AMX327816:AMX327825 AWT327816:AWT327825 BGP327816:BGP327825 BQL327816:BQL327825 CAH327816:CAH327825 CKD327816:CKD327825 CTZ327816:CTZ327825 DDV327816:DDV327825 DNR327816:DNR327825 DXN327816:DXN327825 EHJ327816:EHJ327825 ERF327816:ERF327825 FBB327816:FBB327825 FKX327816:FKX327825 FUT327816:FUT327825 GEP327816:GEP327825 GOL327816:GOL327825 GYH327816:GYH327825 HID327816:HID327825 HRZ327816:HRZ327825 IBV327816:IBV327825 ILR327816:ILR327825 IVN327816:IVN327825 JFJ327816:JFJ327825 JPF327816:JPF327825 JZB327816:JZB327825 KIX327816:KIX327825 KST327816:KST327825 LCP327816:LCP327825 LML327816:LML327825 LWH327816:LWH327825 MGD327816:MGD327825 MPZ327816:MPZ327825 MZV327816:MZV327825 NJR327816:NJR327825 NTN327816:NTN327825 ODJ327816:ODJ327825 ONF327816:ONF327825 OXB327816:OXB327825 PGX327816:PGX327825 PQT327816:PQT327825 QAP327816:QAP327825 QKL327816:QKL327825 QUH327816:QUH327825 RED327816:RED327825 RNZ327816:RNZ327825 RXV327816:RXV327825 SHR327816:SHR327825 SRN327816:SRN327825 TBJ327816:TBJ327825 TLF327816:TLF327825 TVB327816:TVB327825 UEX327816:UEX327825 UOT327816:UOT327825 UYP327816:UYP327825 VIL327816:VIL327825 VSH327816:VSH327825 WCD327816:WCD327825 WLZ327816:WLZ327825 WVV327816:WVV327825 N393352:N393361 JJ393352:JJ393361 TF393352:TF393361 ADB393352:ADB393361 AMX393352:AMX393361 AWT393352:AWT393361 BGP393352:BGP393361 BQL393352:BQL393361 CAH393352:CAH393361 CKD393352:CKD393361 CTZ393352:CTZ393361 DDV393352:DDV393361 DNR393352:DNR393361 DXN393352:DXN393361 EHJ393352:EHJ393361 ERF393352:ERF393361 FBB393352:FBB393361 FKX393352:FKX393361 FUT393352:FUT393361 GEP393352:GEP393361 GOL393352:GOL393361 GYH393352:GYH393361 HID393352:HID393361 HRZ393352:HRZ393361 IBV393352:IBV393361 ILR393352:ILR393361 IVN393352:IVN393361 JFJ393352:JFJ393361 JPF393352:JPF393361 JZB393352:JZB393361 KIX393352:KIX393361 KST393352:KST393361 LCP393352:LCP393361 LML393352:LML393361 LWH393352:LWH393361 MGD393352:MGD393361 MPZ393352:MPZ393361 MZV393352:MZV393361 NJR393352:NJR393361 NTN393352:NTN393361 ODJ393352:ODJ393361 ONF393352:ONF393361 OXB393352:OXB393361 PGX393352:PGX393361 PQT393352:PQT393361 QAP393352:QAP393361 QKL393352:QKL393361 QUH393352:QUH393361 RED393352:RED393361 RNZ393352:RNZ393361 RXV393352:RXV393361 SHR393352:SHR393361 SRN393352:SRN393361 TBJ393352:TBJ393361 TLF393352:TLF393361 TVB393352:TVB393361 UEX393352:UEX393361 UOT393352:UOT393361 UYP393352:UYP393361 VIL393352:VIL393361 VSH393352:VSH393361 WCD393352:WCD393361 WLZ393352:WLZ393361 WVV393352:WVV393361 N458888:N458897 JJ458888:JJ458897 TF458888:TF458897 ADB458888:ADB458897 AMX458888:AMX458897 AWT458888:AWT458897 BGP458888:BGP458897 BQL458888:BQL458897 CAH458888:CAH458897 CKD458888:CKD458897 CTZ458888:CTZ458897 DDV458888:DDV458897 DNR458888:DNR458897 DXN458888:DXN458897 EHJ458888:EHJ458897 ERF458888:ERF458897 FBB458888:FBB458897 FKX458888:FKX458897 FUT458888:FUT458897 GEP458888:GEP458897 GOL458888:GOL458897 GYH458888:GYH458897 HID458888:HID458897 HRZ458888:HRZ458897 IBV458888:IBV458897 ILR458888:ILR458897 IVN458888:IVN458897 JFJ458888:JFJ458897 JPF458888:JPF458897 JZB458888:JZB458897 KIX458888:KIX458897 KST458888:KST458897 LCP458888:LCP458897 LML458888:LML458897 LWH458888:LWH458897 MGD458888:MGD458897 MPZ458888:MPZ458897 MZV458888:MZV458897 NJR458888:NJR458897 NTN458888:NTN458897 ODJ458888:ODJ458897 ONF458888:ONF458897 OXB458888:OXB458897 PGX458888:PGX458897 PQT458888:PQT458897 QAP458888:QAP458897 QKL458888:QKL458897 QUH458888:QUH458897 RED458888:RED458897 RNZ458888:RNZ458897 RXV458888:RXV458897 SHR458888:SHR458897 SRN458888:SRN458897 TBJ458888:TBJ458897 TLF458888:TLF458897 TVB458888:TVB458897 UEX458888:UEX458897 UOT458888:UOT458897 UYP458888:UYP458897 VIL458888:VIL458897 VSH458888:VSH458897 WCD458888:WCD458897 WLZ458888:WLZ458897 WVV458888:WVV458897 N524424:N524433 JJ524424:JJ524433 TF524424:TF524433 ADB524424:ADB524433 AMX524424:AMX524433 AWT524424:AWT524433 BGP524424:BGP524433 BQL524424:BQL524433 CAH524424:CAH524433 CKD524424:CKD524433 CTZ524424:CTZ524433 DDV524424:DDV524433 DNR524424:DNR524433 DXN524424:DXN524433 EHJ524424:EHJ524433 ERF524424:ERF524433 FBB524424:FBB524433 FKX524424:FKX524433 FUT524424:FUT524433 GEP524424:GEP524433 GOL524424:GOL524433 GYH524424:GYH524433 HID524424:HID524433 HRZ524424:HRZ524433 IBV524424:IBV524433 ILR524424:ILR524433 IVN524424:IVN524433 JFJ524424:JFJ524433 JPF524424:JPF524433 JZB524424:JZB524433 KIX524424:KIX524433 KST524424:KST524433 LCP524424:LCP524433 LML524424:LML524433 LWH524424:LWH524433 MGD524424:MGD524433 MPZ524424:MPZ524433 MZV524424:MZV524433 NJR524424:NJR524433 NTN524424:NTN524433 ODJ524424:ODJ524433 ONF524424:ONF524433 OXB524424:OXB524433 PGX524424:PGX524433 PQT524424:PQT524433 QAP524424:QAP524433 QKL524424:QKL524433 QUH524424:QUH524433 RED524424:RED524433 RNZ524424:RNZ524433 RXV524424:RXV524433 SHR524424:SHR524433 SRN524424:SRN524433 TBJ524424:TBJ524433 TLF524424:TLF524433 TVB524424:TVB524433 UEX524424:UEX524433 UOT524424:UOT524433 UYP524424:UYP524433 VIL524424:VIL524433 VSH524424:VSH524433 WCD524424:WCD524433 WLZ524424:WLZ524433 WVV524424:WVV524433 N589960:N589969 JJ589960:JJ589969 TF589960:TF589969 ADB589960:ADB589969 AMX589960:AMX589969 AWT589960:AWT589969 BGP589960:BGP589969 BQL589960:BQL589969 CAH589960:CAH589969 CKD589960:CKD589969 CTZ589960:CTZ589969 DDV589960:DDV589969 DNR589960:DNR589969 DXN589960:DXN589969 EHJ589960:EHJ589969 ERF589960:ERF589969 FBB589960:FBB589969 FKX589960:FKX589969 FUT589960:FUT589969 GEP589960:GEP589969 GOL589960:GOL589969 GYH589960:GYH589969 HID589960:HID589969 HRZ589960:HRZ589969 IBV589960:IBV589969 ILR589960:ILR589969 IVN589960:IVN589969 JFJ589960:JFJ589969 JPF589960:JPF589969 JZB589960:JZB589969 KIX589960:KIX589969 KST589960:KST589969 LCP589960:LCP589969 LML589960:LML589969 LWH589960:LWH589969 MGD589960:MGD589969 MPZ589960:MPZ589969 MZV589960:MZV589969 NJR589960:NJR589969 NTN589960:NTN589969 ODJ589960:ODJ589969 ONF589960:ONF589969 OXB589960:OXB589969 PGX589960:PGX589969 PQT589960:PQT589969 QAP589960:QAP589969 QKL589960:QKL589969 QUH589960:QUH589969 RED589960:RED589969 RNZ589960:RNZ589969 RXV589960:RXV589969 SHR589960:SHR589969 SRN589960:SRN589969 TBJ589960:TBJ589969 TLF589960:TLF589969 TVB589960:TVB589969 UEX589960:UEX589969 UOT589960:UOT589969 UYP589960:UYP589969 VIL589960:VIL589969 VSH589960:VSH589969 WCD589960:WCD589969 WLZ589960:WLZ589969 WVV589960:WVV589969 N655496:N655505 JJ655496:JJ655505 TF655496:TF655505 ADB655496:ADB655505 AMX655496:AMX655505 AWT655496:AWT655505 BGP655496:BGP655505 BQL655496:BQL655505 CAH655496:CAH655505 CKD655496:CKD655505 CTZ655496:CTZ655505 DDV655496:DDV655505 DNR655496:DNR655505 DXN655496:DXN655505 EHJ655496:EHJ655505 ERF655496:ERF655505 FBB655496:FBB655505 FKX655496:FKX655505 FUT655496:FUT655505 GEP655496:GEP655505 GOL655496:GOL655505 GYH655496:GYH655505 HID655496:HID655505 HRZ655496:HRZ655505 IBV655496:IBV655505 ILR655496:ILR655505 IVN655496:IVN655505 JFJ655496:JFJ655505 JPF655496:JPF655505 JZB655496:JZB655505 KIX655496:KIX655505 KST655496:KST655505 LCP655496:LCP655505 LML655496:LML655505 LWH655496:LWH655505 MGD655496:MGD655505 MPZ655496:MPZ655505 MZV655496:MZV655505 NJR655496:NJR655505 NTN655496:NTN655505 ODJ655496:ODJ655505 ONF655496:ONF655505 OXB655496:OXB655505 PGX655496:PGX655505 PQT655496:PQT655505 QAP655496:QAP655505 QKL655496:QKL655505 QUH655496:QUH655505 RED655496:RED655505 RNZ655496:RNZ655505 RXV655496:RXV655505 SHR655496:SHR655505 SRN655496:SRN655505 TBJ655496:TBJ655505 TLF655496:TLF655505 TVB655496:TVB655505 UEX655496:UEX655505 UOT655496:UOT655505 UYP655496:UYP655505 VIL655496:VIL655505 VSH655496:VSH655505 WCD655496:WCD655505 WLZ655496:WLZ655505 WVV655496:WVV655505 N721032:N721041 JJ721032:JJ721041 TF721032:TF721041 ADB721032:ADB721041 AMX721032:AMX721041 AWT721032:AWT721041 BGP721032:BGP721041 BQL721032:BQL721041 CAH721032:CAH721041 CKD721032:CKD721041 CTZ721032:CTZ721041 DDV721032:DDV721041 DNR721032:DNR721041 DXN721032:DXN721041 EHJ721032:EHJ721041 ERF721032:ERF721041 FBB721032:FBB721041 FKX721032:FKX721041 FUT721032:FUT721041 GEP721032:GEP721041 GOL721032:GOL721041 GYH721032:GYH721041 HID721032:HID721041 HRZ721032:HRZ721041 IBV721032:IBV721041 ILR721032:ILR721041 IVN721032:IVN721041 JFJ721032:JFJ721041 JPF721032:JPF721041 JZB721032:JZB721041 KIX721032:KIX721041 KST721032:KST721041 LCP721032:LCP721041 LML721032:LML721041 LWH721032:LWH721041 MGD721032:MGD721041 MPZ721032:MPZ721041 MZV721032:MZV721041 NJR721032:NJR721041 NTN721032:NTN721041 ODJ721032:ODJ721041 ONF721032:ONF721041 OXB721032:OXB721041 PGX721032:PGX721041 PQT721032:PQT721041 QAP721032:QAP721041 QKL721032:QKL721041 QUH721032:QUH721041 RED721032:RED721041 RNZ721032:RNZ721041 RXV721032:RXV721041 SHR721032:SHR721041 SRN721032:SRN721041 TBJ721032:TBJ721041 TLF721032:TLF721041 TVB721032:TVB721041 UEX721032:UEX721041 UOT721032:UOT721041 UYP721032:UYP721041 VIL721032:VIL721041 VSH721032:VSH721041 WCD721032:WCD721041 WLZ721032:WLZ721041 WVV721032:WVV721041 N786568:N786577 JJ786568:JJ786577 TF786568:TF786577 ADB786568:ADB786577 AMX786568:AMX786577 AWT786568:AWT786577 BGP786568:BGP786577 BQL786568:BQL786577 CAH786568:CAH786577 CKD786568:CKD786577 CTZ786568:CTZ786577 DDV786568:DDV786577 DNR786568:DNR786577 DXN786568:DXN786577 EHJ786568:EHJ786577 ERF786568:ERF786577 FBB786568:FBB786577 FKX786568:FKX786577 FUT786568:FUT786577 GEP786568:GEP786577 GOL786568:GOL786577 GYH786568:GYH786577 HID786568:HID786577 HRZ786568:HRZ786577 IBV786568:IBV786577 ILR786568:ILR786577 IVN786568:IVN786577 JFJ786568:JFJ786577 JPF786568:JPF786577 JZB786568:JZB786577 KIX786568:KIX786577 KST786568:KST786577 LCP786568:LCP786577 LML786568:LML786577 LWH786568:LWH786577 MGD786568:MGD786577 MPZ786568:MPZ786577 MZV786568:MZV786577 NJR786568:NJR786577 NTN786568:NTN786577 ODJ786568:ODJ786577 ONF786568:ONF786577 OXB786568:OXB786577 PGX786568:PGX786577 PQT786568:PQT786577 QAP786568:QAP786577 QKL786568:QKL786577 QUH786568:QUH786577 RED786568:RED786577 RNZ786568:RNZ786577 RXV786568:RXV786577 SHR786568:SHR786577 SRN786568:SRN786577 TBJ786568:TBJ786577 TLF786568:TLF786577 TVB786568:TVB786577 UEX786568:UEX786577 UOT786568:UOT786577 UYP786568:UYP786577 VIL786568:VIL786577 VSH786568:VSH786577 WCD786568:WCD786577 WLZ786568:WLZ786577 WVV786568:WVV786577 N852104:N852113 JJ852104:JJ852113 TF852104:TF852113 ADB852104:ADB852113 AMX852104:AMX852113 AWT852104:AWT852113 BGP852104:BGP852113 BQL852104:BQL852113 CAH852104:CAH852113 CKD852104:CKD852113 CTZ852104:CTZ852113 DDV852104:DDV852113 DNR852104:DNR852113 DXN852104:DXN852113 EHJ852104:EHJ852113 ERF852104:ERF852113 FBB852104:FBB852113 FKX852104:FKX852113 FUT852104:FUT852113 GEP852104:GEP852113 GOL852104:GOL852113 GYH852104:GYH852113 HID852104:HID852113 HRZ852104:HRZ852113 IBV852104:IBV852113 ILR852104:ILR852113 IVN852104:IVN852113 JFJ852104:JFJ852113 JPF852104:JPF852113 JZB852104:JZB852113 KIX852104:KIX852113 KST852104:KST852113 LCP852104:LCP852113 LML852104:LML852113 LWH852104:LWH852113 MGD852104:MGD852113 MPZ852104:MPZ852113 MZV852104:MZV852113 NJR852104:NJR852113 NTN852104:NTN852113 ODJ852104:ODJ852113 ONF852104:ONF852113 OXB852104:OXB852113 PGX852104:PGX852113 PQT852104:PQT852113 QAP852104:QAP852113 QKL852104:QKL852113 QUH852104:QUH852113 RED852104:RED852113 RNZ852104:RNZ852113 RXV852104:RXV852113 SHR852104:SHR852113 SRN852104:SRN852113 TBJ852104:TBJ852113 TLF852104:TLF852113 TVB852104:TVB852113 UEX852104:UEX852113 UOT852104:UOT852113 UYP852104:UYP852113 VIL852104:VIL852113 VSH852104:VSH852113 WCD852104:WCD852113 WLZ852104:WLZ852113 WVV852104:WVV852113 N917640:N917649 JJ917640:JJ917649 TF917640:TF917649 ADB917640:ADB917649 AMX917640:AMX917649 AWT917640:AWT917649 BGP917640:BGP917649 BQL917640:BQL917649 CAH917640:CAH917649 CKD917640:CKD917649 CTZ917640:CTZ917649 DDV917640:DDV917649 DNR917640:DNR917649 DXN917640:DXN917649 EHJ917640:EHJ917649 ERF917640:ERF917649 FBB917640:FBB917649 FKX917640:FKX917649 FUT917640:FUT917649 GEP917640:GEP917649 GOL917640:GOL917649 GYH917640:GYH917649 HID917640:HID917649 HRZ917640:HRZ917649 IBV917640:IBV917649 ILR917640:ILR917649 IVN917640:IVN917649 JFJ917640:JFJ917649 JPF917640:JPF917649 JZB917640:JZB917649 KIX917640:KIX917649 KST917640:KST917649 LCP917640:LCP917649 LML917640:LML917649 LWH917640:LWH917649 MGD917640:MGD917649 MPZ917640:MPZ917649 MZV917640:MZV917649 NJR917640:NJR917649 NTN917640:NTN917649 ODJ917640:ODJ917649 ONF917640:ONF917649 OXB917640:OXB917649 PGX917640:PGX917649 PQT917640:PQT917649 QAP917640:QAP917649 QKL917640:QKL917649 QUH917640:QUH917649 RED917640:RED917649 RNZ917640:RNZ917649 RXV917640:RXV917649 SHR917640:SHR917649 SRN917640:SRN917649 TBJ917640:TBJ917649 TLF917640:TLF917649 TVB917640:TVB917649 UEX917640:UEX917649 UOT917640:UOT917649 UYP917640:UYP917649 VIL917640:VIL917649 VSH917640:VSH917649 WCD917640:WCD917649 WLZ917640:WLZ917649 WVV917640:WVV917649 N983176:N983185 JJ983176:JJ983185 TF983176:TF983185 ADB983176:ADB983185 AMX983176:AMX983185 AWT983176:AWT983185 BGP983176:BGP983185 BQL983176:BQL983185 CAH983176:CAH983185 CKD983176:CKD983185 CTZ983176:CTZ983185 DDV983176:DDV983185 DNR983176:DNR983185 DXN983176:DXN983185 EHJ983176:EHJ983185 ERF983176:ERF983185 FBB983176:FBB983185 FKX983176:FKX983185 FUT983176:FUT983185 GEP983176:GEP983185 GOL983176:GOL983185 GYH983176:GYH983185 HID983176:HID983185 HRZ983176:HRZ983185 IBV983176:IBV983185 ILR983176:ILR983185 IVN983176:IVN983185 JFJ983176:JFJ983185 JPF983176:JPF983185 JZB983176:JZB983185 KIX983176:KIX983185 KST983176:KST983185 LCP983176:LCP983185 LML983176:LML983185 LWH983176:LWH983185 MGD983176:MGD983185 MPZ983176:MPZ983185 MZV983176:MZV983185 NJR983176:NJR983185 NTN983176:NTN983185 ODJ983176:ODJ983185 ONF983176:ONF983185 OXB983176:OXB983185 PGX983176:PGX983185 PQT983176:PQT983185 QAP983176:QAP983185 QKL983176:QKL983185 QUH983176:QUH983185 RED983176:RED983185 RNZ983176:RNZ983185 RXV983176:RXV983185 SHR983176:SHR983185 SRN983176:SRN983185 TBJ983176:TBJ983185 TLF983176:TLF983185 TVB983176:TVB983185 UEX983176:UEX983185 UOT983176:UOT983185 UYP983176:UYP983185 VIL983176:VIL983185 VSH983176:VSH983185 WCD983176:WCD983185 WLZ983176:WLZ983185 WVV983176:WVV983185 N147:N188 JJ147:JJ188 TF147:TF188 ADB147:ADB188 AMX147:AMX188 AWT147:AWT188 BGP147:BGP188 BQL147:BQL188 CAH147:CAH188 CKD147:CKD188 CTZ147:CTZ188 DDV147:DDV188 DNR147:DNR188 DXN147:DXN188 EHJ147:EHJ188 ERF147:ERF188 FBB147:FBB188 FKX147:FKX188 FUT147:FUT188 GEP147:GEP188 GOL147:GOL188 GYH147:GYH188 HID147:HID188 HRZ147:HRZ188 IBV147:IBV188 ILR147:ILR188 IVN147:IVN188 JFJ147:JFJ188 JPF147:JPF188 JZB147:JZB188 KIX147:KIX188 KST147:KST188 LCP147:LCP188 LML147:LML188 LWH147:LWH188 MGD147:MGD188 MPZ147:MPZ188 MZV147:MZV188 NJR147:NJR188 NTN147:NTN188 ODJ147:ODJ188 ONF147:ONF188 OXB147:OXB188 PGX147:PGX188 PQT147:PQT188 QAP147:QAP188 QKL147:QKL188 QUH147:QUH188 RED147:RED188 RNZ147:RNZ188 RXV147:RXV188 SHR147:SHR188 SRN147:SRN188 TBJ147:TBJ188 TLF147:TLF188 TVB147:TVB188 UEX147:UEX188 UOT147:UOT188 UYP147:UYP188 VIL147:VIL188 VSH147:VSH188 WCD147:WCD188 WLZ147:WLZ188 WVV147:WVV188 N65683:N65724 JJ65683:JJ65724 TF65683:TF65724 ADB65683:ADB65724 AMX65683:AMX65724 AWT65683:AWT65724 BGP65683:BGP65724 BQL65683:BQL65724 CAH65683:CAH65724 CKD65683:CKD65724 CTZ65683:CTZ65724 DDV65683:DDV65724 DNR65683:DNR65724 DXN65683:DXN65724 EHJ65683:EHJ65724 ERF65683:ERF65724 FBB65683:FBB65724 FKX65683:FKX65724 FUT65683:FUT65724 GEP65683:GEP65724 GOL65683:GOL65724 GYH65683:GYH65724 HID65683:HID65724 HRZ65683:HRZ65724 IBV65683:IBV65724 ILR65683:ILR65724 IVN65683:IVN65724 JFJ65683:JFJ65724 JPF65683:JPF65724 JZB65683:JZB65724 KIX65683:KIX65724 KST65683:KST65724 LCP65683:LCP65724 LML65683:LML65724 LWH65683:LWH65724 MGD65683:MGD65724 MPZ65683:MPZ65724 MZV65683:MZV65724 NJR65683:NJR65724 NTN65683:NTN65724 ODJ65683:ODJ65724 ONF65683:ONF65724 OXB65683:OXB65724 PGX65683:PGX65724 PQT65683:PQT65724 QAP65683:QAP65724 QKL65683:QKL65724 QUH65683:QUH65724 RED65683:RED65724 RNZ65683:RNZ65724 RXV65683:RXV65724 SHR65683:SHR65724 SRN65683:SRN65724 TBJ65683:TBJ65724 TLF65683:TLF65724 TVB65683:TVB65724 UEX65683:UEX65724 UOT65683:UOT65724 UYP65683:UYP65724 VIL65683:VIL65724 VSH65683:VSH65724 WCD65683:WCD65724 WLZ65683:WLZ65724 WVV65683:WVV65724 N131219:N131260 JJ131219:JJ131260 TF131219:TF131260 ADB131219:ADB131260 AMX131219:AMX131260 AWT131219:AWT131260 BGP131219:BGP131260 BQL131219:BQL131260 CAH131219:CAH131260 CKD131219:CKD131260 CTZ131219:CTZ131260 DDV131219:DDV131260 DNR131219:DNR131260 DXN131219:DXN131260 EHJ131219:EHJ131260 ERF131219:ERF131260 FBB131219:FBB131260 FKX131219:FKX131260 FUT131219:FUT131260 GEP131219:GEP131260 GOL131219:GOL131260 GYH131219:GYH131260 HID131219:HID131260 HRZ131219:HRZ131260 IBV131219:IBV131260 ILR131219:ILR131260 IVN131219:IVN131260 JFJ131219:JFJ131260 JPF131219:JPF131260 JZB131219:JZB131260 KIX131219:KIX131260 KST131219:KST131260 LCP131219:LCP131260 LML131219:LML131260 LWH131219:LWH131260 MGD131219:MGD131260 MPZ131219:MPZ131260 MZV131219:MZV131260 NJR131219:NJR131260 NTN131219:NTN131260 ODJ131219:ODJ131260 ONF131219:ONF131260 OXB131219:OXB131260 PGX131219:PGX131260 PQT131219:PQT131260 QAP131219:QAP131260 QKL131219:QKL131260 QUH131219:QUH131260 RED131219:RED131260 RNZ131219:RNZ131260 RXV131219:RXV131260 SHR131219:SHR131260 SRN131219:SRN131260 TBJ131219:TBJ131260 TLF131219:TLF131260 TVB131219:TVB131260 UEX131219:UEX131260 UOT131219:UOT131260 UYP131219:UYP131260 VIL131219:VIL131260 VSH131219:VSH131260 WCD131219:WCD131260 WLZ131219:WLZ131260 WVV131219:WVV131260 N196755:N196796 JJ196755:JJ196796 TF196755:TF196796 ADB196755:ADB196796 AMX196755:AMX196796 AWT196755:AWT196796 BGP196755:BGP196796 BQL196755:BQL196796 CAH196755:CAH196796 CKD196755:CKD196796 CTZ196755:CTZ196796 DDV196755:DDV196796 DNR196755:DNR196796 DXN196755:DXN196796 EHJ196755:EHJ196796 ERF196755:ERF196796 FBB196755:FBB196796 FKX196755:FKX196796 FUT196755:FUT196796 GEP196755:GEP196796 GOL196755:GOL196796 GYH196755:GYH196796 HID196755:HID196796 HRZ196755:HRZ196796 IBV196755:IBV196796 ILR196755:ILR196796 IVN196755:IVN196796 JFJ196755:JFJ196796 JPF196755:JPF196796 JZB196755:JZB196796 KIX196755:KIX196796 KST196755:KST196796 LCP196755:LCP196796 LML196755:LML196796 LWH196755:LWH196796 MGD196755:MGD196796 MPZ196755:MPZ196796 MZV196755:MZV196796 NJR196755:NJR196796 NTN196755:NTN196796 ODJ196755:ODJ196796 ONF196755:ONF196796 OXB196755:OXB196796 PGX196755:PGX196796 PQT196755:PQT196796 QAP196755:QAP196796 QKL196755:QKL196796 QUH196755:QUH196796 RED196755:RED196796 RNZ196755:RNZ196796 RXV196755:RXV196796 SHR196755:SHR196796 SRN196755:SRN196796 TBJ196755:TBJ196796 TLF196755:TLF196796 TVB196755:TVB196796 UEX196755:UEX196796 UOT196755:UOT196796 UYP196755:UYP196796 VIL196755:VIL196796 VSH196755:VSH196796 WCD196755:WCD196796 WLZ196755:WLZ196796 WVV196755:WVV196796 N262291:N262332 JJ262291:JJ262332 TF262291:TF262332 ADB262291:ADB262332 AMX262291:AMX262332 AWT262291:AWT262332 BGP262291:BGP262332 BQL262291:BQL262332 CAH262291:CAH262332 CKD262291:CKD262332 CTZ262291:CTZ262332 DDV262291:DDV262332 DNR262291:DNR262332 DXN262291:DXN262332 EHJ262291:EHJ262332 ERF262291:ERF262332 FBB262291:FBB262332 FKX262291:FKX262332 FUT262291:FUT262332 GEP262291:GEP262332 GOL262291:GOL262332 GYH262291:GYH262332 HID262291:HID262332 HRZ262291:HRZ262332 IBV262291:IBV262332 ILR262291:ILR262332 IVN262291:IVN262332 JFJ262291:JFJ262332 JPF262291:JPF262332 JZB262291:JZB262332 KIX262291:KIX262332 KST262291:KST262332 LCP262291:LCP262332 LML262291:LML262332 LWH262291:LWH262332 MGD262291:MGD262332 MPZ262291:MPZ262332 MZV262291:MZV262332 NJR262291:NJR262332 NTN262291:NTN262332 ODJ262291:ODJ262332 ONF262291:ONF262332 OXB262291:OXB262332 PGX262291:PGX262332 PQT262291:PQT262332 QAP262291:QAP262332 QKL262291:QKL262332 QUH262291:QUH262332 RED262291:RED262332 RNZ262291:RNZ262332 RXV262291:RXV262332 SHR262291:SHR262332 SRN262291:SRN262332 TBJ262291:TBJ262332 TLF262291:TLF262332 TVB262291:TVB262332 UEX262291:UEX262332 UOT262291:UOT262332 UYP262291:UYP262332 VIL262291:VIL262332 VSH262291:VSH262332 WCD262291:WCD262332 WLZ262291:WLZ262332 WVV262291:WVV262332 N327827:N327868 JJ327827:JJ327868 TF327827:TF327868 ADB327827:ADB327868 AMX327827:AMX327868 AWT327827:AWT327868 BGP327827:BGP327868 BQL327827:BQL327868 CAH327827:CAH327868 CKD327827:CKD327868 CTZ327827:CTZ327868 DDV327827:DDV327868 DNR327827:DNR327868 DXN327827:DXN327868 EHJ327827:EHJ327868 ERF327827:ERF327868 FBB327827:FBB327868 FKX327827:FKX327868 FUT327827:FUT327868 GEP327827:GEP327868 GOL327827:GOL327868 GYH327827:GYH327868 HID327827:HID327868 HRZ327827:HRZ327868 IBV327827:IBV327868 ILR327827:ILR327868 IVN327827:IVN327868 JFJ327827:JFJ327868 JPF327827:JPF327868 JZB327827:JZB327868 KIX327827:KIX327868 KST327827:KST327868 LCP327827:LCP327868 LML327827:LML327868 LWH327827:LWH327868 MGD327827:MGD327868 MPZ327827:MPZ327868 MZV327827:MZV327868 NJR327827:NJR327868 NTN327827:NTN327868 ODJ327827:ODJ327868 ONF327827:ONF327868 OXB327827:OXB327868 PGX327827:PGX327868 PQT327827:PQT327868 QAP327827:QAP327868 QKL327827:QKL327868 QUH327827:QUH327868 RED327827:RED327868 RNZ327827:RNZ327868 RXV327827:RXV327868 SHR327827:SHR327868 SRN327827:SRN327868 TBJ327827:TBJ327868 TLF327827:TLF327868 TVB327827:TVB327868 UEX327827:UEX327868 UOT327827:UOT327868 UYP327827:UYP327868 VIL327827:VIL327868 VSH327827:VSH327868 WCD327827:WCD327868 WLZ327827:WLZ327868 WVV327827:WVV327868 N393363:N393404 JJ393363:JJ393404 TF393363:TF393404 ADB393363:ADB393404 AMX393363:AMX393404 AWT393363:AWT393404 BGP393363:BGP393404 BQL393363:BQL393404 CAH393363:CAH393404 CKD393363:CKD393404 CTZ393363:CTZ393404 DDV393363:DDV393404 DNR393363:DNR393404 DXN393363:DXN393404 EHJ393363:EHJ393404 ERF393363:ERF393404 FBB393363:FBB393404 FKX393363:FKX393404 FUT393363:FUT393404 GEP393363:GEP393404 GOL393363:GOL393404 GYH393363:GYH393404 HID393363:HID393404 HRZ393363:HRZ393404 IBV393363:IBV393404 ILR393363:ILR393404 IVN393363:IVN393404 JFJ393363:JFJ393404 JPF393363:JPF393404 JZB393363:JZB393404 KIX393363:KIX393404 KST393363:KST393404 LCP393363:LCP393404 LML393363:LML393404 LWH393363:LWH393404 MGD393363:MGD393404 MPZ393363:MPZ393404 MZV393363:MZV393404 NJR393363:NJR393404 NTN393363:NTN393404 ODJ393363:ODJ393404 ONF393363:ONF393404 OXB393363:OXB393404 PGX393363:PGX393404 PQT393363:PQT393404 QAP393363:QAP393404 QKL393363:QKL393404 QUH393363:QUH393404 RED393363:RED393404 RNZ393363:RNZ393404 RXV393363:RXV393404 SHR393363:SHR393404 SRN393363:SRN393404 TBJ393363:TBJ393404 TLF393363:TLF393404 TVB393363:TVB393404 UEX393363:UEX393404 UOT393363:UOT393404 UYP393363:UYP393404 VIL393363:VIL393404 VSH393363:VSH393404 WCD393363:WCD393404 WLZ393363:WLZ393404 WVV393363:WVV393404 N458899:N458940 JJ458899:JJ458940 TF458899:TF458940 ADB458899:ADB458940 AMX458899:AMX458940 AWT458899:AWT458940 BGP458899:BGP458940 BQL458899:BQL458940 CAH458899:CAH458940 CKD458899:CKD458940 CTZ458899:CTZ458940 DDV458899:DDV458940 DNR458899:DNR458940 DXN458899:DXN458940 EHJ458899:EHJ458940 ERF458899:ERF458940 FBB458899:FBB458940 FKX458899:FKX458940 FUT458899:FUT458940 GEP458899:GEP458940 GOL458899:GOL458940 GYH458899:GYH458940 HID458899:HID458940 HRZ458899:HRZ458940 IBV458899:IBV458940 ILR458899:ILR458940 IVN458899:IVN458940 JFJ458899:JFJ458940 JPF458899:JPF458940 JZB458899:JZB458940 KIX458899:KIX458940 KST458899:KST458940 LCP458899:LCP458940 LML458899:LML458940 LWH458899:LWH458940 MGD458899:MGD458940 MPZ458899:MPZ458940 MZV458899:MZV458940 NJR458899:NJR458940 NTN458899:NTN458940 ODJ458899:ODJ458940 ONF458899:ONF458940 OXB458899:OXB458940 PGX458899:PGX458940 PQT458899:PQT458940 QAP458899:QAP458940 QKL458899:QKL458940 QUH458899:QUH458940 RED458899:RED458940 RNZ458899:RNZ458940 RXV458899:RXV458940 SHR458899:SHR458940 SRN458899:SRN458940 TBJ458899:TBJ458940 TLF458899:TLF458940 TVB458899:TVB458940 UEX458899:UEX458940 UOT458899:UOT458940 UYP458899:UYP458940 VIL458899:VIL458940 VSH458899:VSH458940 WCD458899:WCD458940 WLZ458899:WLZ458940 WVV458899:WVV458940 N524435:N524476 JJ524435:JJ524476 TF524435:TF524476 ADB524435:ADB524476 AMX524435:AMX524476 AWT524435:AWT524476 BGP524435:BGP524476 BQL524435:BQL524476 CAH524435:CAH524476 CKD524435:CKD524476 CTZ524435:CTZ524476 DDV524435:DDV524476 DNR524435:DNR524476 DXN524435:DXN524476 EHJ524435:EHJ524476 ERF524435:ERF524476 FBB524435:FBB524476 FKX524435:FKX524476 FUT524435:FUT524476 GEP524435:GEP524476 GOL524435:GOL524476 GYH524435:GYH524476 HID524435:HID524476 HRZ524435:HRZ524476 IBV524435:IBV524476 ILR524435:ILR524476 IVN524435:IVN524476 JFJ524435:JFJ524476 JPF524435:JPF524476 JZB524435:JZB524476 KIX524435:KIX524476 KST524435:KST524476 LCP524435:LCP524476 LML524435:LML524476 LWH524435:LWH524476 MGD524435:MGD524476 MPZ524435:MPZ524476 MZV524435:MZV524476 NJR524435:NJR524476 NTN524435:NTN524476 ODJ524435:ODJ524476 ONF524435:ONF524476 OXB524435:OXB524476 PGX524435:PGX524476 PQT524435:PQT524476 QAP524435:QAP524476 QKL524435:QKL524476 QUH524435:QUH524476 RED524435:RED524476 RNZ524435:RNZ524476 RXV524435:RXV524476 SHR524435:SHR524476 SRN524435:SRN524476 TBJ524435:TBJ524476 TLF524435:TLF524476 TVB524435:TVB524476 UEX524435:UEX524476 UOT524435:UOT524476 UYP524435:UYP524476 VIL524435:VIL524476 VSH524435:VSH524476 WCD524435:WCD524476 WLZ524435:WLZ524476 WVV524435:WVV524476 N589971:N590012 JJ589971:JJ590012 TF589971:TF590012 ADB589971:ADB590012 AMX589971:AMX590012 AWT589971:AWT590012 BGP589971:BGP590012 BQL589971:BQL590012 CAH589971:CAH590012 CKD589971:CKD590012 CTZ589971:CTZ590012 DDV589971:DDV590012 DNR589971:DNR590012 DXN589971:DXN590012 EHJ589971:EHJ590012 ERF589971:ERF590012 FBB589971:FBB590012 FKX589971:FKX590012 FUT589971:FUT590012 GEP589971:GEP590012 GOL589971:GOL590012 GYH589971:GYH590012 HID589971:HID590012 HRZ589971:HRZ590012 IBV589971:IBV590012 ILR589971:ILR590012 IVN589971:IVN590012 JFJ589971:JFJ590012 JPF589971:JPF590012 JZB589971:JZB590012 KIX589971:KIX590012 KST589971:KST590012 LCP589971:LCP590012 LML589971:LML590012 LWH589971:LWH590012 MGD589971:MGD590012 MPZ589971:MPZ590012 MZV589971:MZV590012 NJR589971:NJR590012 NTN589971:NTN590012 ODJ589971:ODJ590012 ONF589971:ONF590012 OXB589971:OXB590012 PGX589971:PGX590012 PQT589971:PQT590012 QAP589971:QAP590012 QKL589971:QKL590012 QUH589971:QUH590012 RED589971:RED590012 RNZ589971:RNZ590012 RXV589971:RXV590012 SHR589971:SHR590012 SRN589971:SRN590012 TBJ589971:TBJ590012 TLF589971:TLF590012 TVB589971:TVB590012 UEX589971:UEX590012 UOT589971:UOT590012 UYP589971:UYP590012 VIL589971:VIL590012 VSH589971:VSH590012 WCD589971:WCD590012 WLZ589971:WLZ590012 WVV589971:WVV590012 N655507:N655548 JJ655507:JJ655548 TF655507:TF655548 ADB655507:ADB655548 AMX655507:AMX655548 AWT655507:AWT655548 BGP655507:BGP655548 BQL655507:BQL655548 CAH655507:CAH655548 CKD655507:CKD655548 CTZ655507:CTZ655548 DDV655507:DDV655548 DNR655507:DNR655548 DXN655507:DXN655548 EHJ655507:EHJ655548 ERF655507:ERF655548 FBB655507:FBB655548 FKX655507:FKX655548 FUT655507:FUT655548 GEP655507:GEP655548 GOL655507:GOL655548 GYH655507:GYH655548 HID655507:HID655548 HRZ655507:HRZ655548 IBV655507:IBV655548 ILR655507:ILR655548 IVN655507:IVN655548 JFJ655507:JFJ655548 JPF655507:JPF655548 JZB655507:JZB655548 KIX655507:KIX655548 KST655507:KST655548 LCP655507:LCP655548 LML655507:LML655548 LWH655507:LWH655548 MGD655507:MGD655548 MPZ655507:MPZ655548 MZV655507:MZV655548 NJR655507:NJR655548 NTN655507:NTN655548 ODJ655507:ODJ655548 ONF655507:ONF655548 OXB655507:OXB655548 PGX655507:PGX655548 PQT655507:PQT655548 QAP655507:QAP655548 QKL655507:QKL655548 QUH655507:QUH655548 RED655507:RED655548 RNZ655507:RNZ655548 RXV655507:RXV655548 SHR655507:SHR655548 SRN655507:SRN655548 TBJ655507:TBJ655548 TLF655507:TLF655548 TVB655507:TVB655548 UEX655507:UEX655548 UOT655507:UOT655548 UYP655507:UYP655548 VIL655507:VIL655548 VSH655507:VSH655548 WCD655507:WCD655548 WLZ655507:WLZ655548 WVV655507:WVV655548 N721043:N721084 JJ721043:JJ721084 TF721043:TF721084 ADB721043:ADB721084 AMX721043:AMX721084 AWT721043:AWT721084 BGP721043:BGP721084 BQL721043:BQL721084 CAH721043:CAH721084 CKD721043:CKD721084 CTZ721043:CTZ721084 DDV721043:DDV721084 DNR721043:DNR721084 DXN721043:DXN721084 EHJ721043:EHJ721084 ERF721043:ERF721084 FBB721043:FBB721084 FKX721043:FKX721084 FUT721043:FUT721084 GEP721043:GEP721084 GOL721043:GOL721084 GYH721043:GYH721084 HID721043:HID721084 HRZ721043:HRZ721084 IBV721043:IBV721084 ILR721043:ILR721084 IVN721043:IVN721084 JFJ721043:JFJ721084 JPF721043:JPF721084 JZB721043:JZB721084 KIX721043:KIX721084 KST721043:KST721084 LCP721043:LCP721084 LML721043:LML721084 LWH721043:LWH721084 MGD721043:MGD721084 MPZ721043:MPZ721084 MZV721043:MZV721084 NJR721043:NJR721084 NTN721043:NTN721084 ODJ721043:ODJ721084 ONF721043:ONF721084 OXB721043:OXB721084 PGX721043:PGX721084 PQT721043:PQT721084 QAP721043:QAP721084 QKL721043:QKL721084 QUH721043:QUH721084 RED721043:RED721084 RNZ721043:RNZ721084 RXV721043:RXV721084 SHR721043:SHR721084 SRN721043:SRN721084 TBJ721043:TBJ721084 TLF721043:TLF721084 TVB721043:TVB721084 UEX721043:UEX721084 UOT721043:UOT721084 UYP721043:UYP721084 VIL721043:VIL721084 VSH721043:VSH721084 WCD721043:WCD721084 WLZ721043:WLZ721084 WVV721043:WVV721084 N786579:N786620 JJ786579:JJ786620 TF786579:TF786620 ADB786579:ADB786620 AMX786579:AMX786620 AWT786579:AWT786620 BGP786579:BGP786620 BQL786579:BQL786620 CAH786579:CAH786620 CKD786579:CKD786620 CTZ786579:CTZ786620 DDV786579:DDV786620 DNR786579:DNR786620 DXN786579:DXN786620 EHJ786579:EHJ786620 ERF786579:ERF786620 FBB786579:FBB786620 FKX786579:FKX786620 FUT786579:FUT786620 GEP786579:GEP786620 GOL786579:GOL786620 GYH786579:GYH786620 HID786579:HID786620 HRZ786579:HRZ786620 IBV786579:IBV786620 ILR786579:ILR786620 IVN786579:IVN786620 JFJ786579:JFJ786620 JPF786579:JPF786620 JZB786579:JZB786620 KIX786579:KIX786620 KST786579:KST786620 LCP786579:LCP786620 LML786579:LML786620 LWH786579:LWH786620 MGD786579:MGD786620 MPZ786579:MPZ786620 MZV786579:MZV786620 NJR786579:NJR786620 NTN786579:NTN786620 ODJ786579:ODJ786620 ONF786579:ONF786620 OXB786579:OXB786620 PGX786579:PGX786620 PQT786579:PQT786620 QAP786579:QAP786620 QKL786579:QKL786620 QUH786579:QUH786620 RED786579:RED786620 RNZ786579:RNZ786620 RXV786579:RXV786620 SHR786579:SHR786620 SRN786579:SRN786620 TBJ786579:TBJ786620 TLF786579:TLF786620 TVB786579:TVB786620 UEX786579:UEX786620 UOT786579:UOT786620 UYP786579:UYP786620 VIL786579:VIL786620 VSH786579:VSH786620 WCD786579:WCD786620 WLZ786579:WLZ786620 WVV786579:WVV786620 N852115:N852156 JJ852115:JJ852156 TF852115:TF852156 ADB852115:ADB852156 AMX852115:AMX852156 AWT852115:AWT852156 BGP852115:BGP852156 BQL852115:BQL852156 CAH852115:CAH852156 CKD852115:CKD852156 CTZ852115:CTZ852156 DDV852115:DDV852156 DNR852115:DNR852156 DXN852115:DXN852156 EHJ852115:EHJ852156 ERF852115:ERF852156 FBB852115:FBB852156 FKX852115:FKX852156 FUT852115:FUT852156 GEP852115:GEP852156 GOL852115:GOL852156 GYH852115:GYH852156 HID852115:HID852156 HRZ852115:HRZ852156 IBV852115:IBV852156 ILR852115:ILR852156 IVN852115:IVN852156 JFJ852115:JFJ852156 JPF852115:JPF852156 JZB852115:JZB852156 KIX852115:KIX852156 KST852115:KST852156 LCP852115:LCP852156 LML852115:LML852156 LWH852115:LWH852156 MGD852115:MGD852156 MPZ852115:MPZ852156 MZV852115:MZV852156 NJR852115:NJR852156 NTN852115:NTN852156 ODJ852115:ODJ852156 ONF852115:ONF852156 OXB852115:OXB852156 PGX852115:PGX852156 PQT852115:PQT852156 QAP852115:QAP852156 QKL852115:QKL852156 QUH852115:QUH852156 RED852115:RED852156 RNZ852115:RNZ852156 RXV852115:RXV852156 SHR852115:SHR852156 SRN852115:SRN852156 TBJ852115:TBJ852156 TLF852115:TLF852156 TVB852115:TVB852156 UEX852115:UEX852156 UOT852115:UOT852156 UYP852115:UYP852156 VIL852115:VIL852156 VSH852115:VSH852156 WCD852115:WCD852156 WLZ852115:WLZ852156 WVV852115:WVV852156 N917651:N917692 JJ917651:JJ917692 TF917651:TF917692 ADB917651:ADB917692 AMX917651:AMX917692 AWT917651:AWT917692 BGP917651:BGP917692 BQL917651:BQL917692 CAH917651:CAH917692 CKD917651:CKD917692 CTZ917651:CTZ917692 DDV917651:DDV917692 DNR917651:DNR917692 DXN917651:DXN917692 EHJ917651:EHJ917692 ERF917651:ERF917692 FBB917651:FBB917692 FKX917651:FKX917692 FUT917651:FUT917692 GEP917651:GEP917692 GOL917651:GOL917692 GYH917651:GYH917692 HID917651:HID917692 HRZ917651:HRZ917692 IBV917651:IBV917692 ILR917651:ILR917692 IVN917651:IVN917692 JFJ917651:JFJ917692 JPF917651:JPF917692 JZB917651:JZB917692 KIX917651:KIX917692 KST917651:KST917692 LCP917651:LCP917692 LML917651:LML917692 LWH917651:LWH917692 MGD917651:MGD917692 MPZ917651:MPZ917692 MZV917651:MZV917692 NJR917651:NJR917692 NTN917651:NTN917692 ODJ917651:ODJ917692 ONF917651:ONF917692 OXB917651:OXB917692 PGX917651:PGX917692 PQT917651:PQT917692 QAP917651:QAP917692 QKL917651:QKL917692 QUH917651:QUH917692 RED917651:RED917692 RNZ917651:RNZ917692 RXV917651:RXV917692 SHR917651:SHR917692 SRN917651:SRN917692 TBJ917651:TBJ917692 TLF917651:TLF917692 TVB917651:TVB917692 UEX917651:UEX917692 UOT917651:UOT917692 UYP917651:UYP917692 VIL917651:VIL917692 VSH917651:VSH917692 WCD917651:WCD917692 WLZ917651:WLZ917692 WVV917651:WVV917692 N983187:N983228 JJ983187:JJ983228 TF983187:TF983228 ADB983187:ADB983228 AMX983187:AMX983228 AWT983187:AWT983228 BGP983187:BGP983228 BQL983187:BQL983228 CAH983187:CAH983228 CKD983187:CKD983228 CTZ983187:CTZ983228 DDV983187:DDV983228 DNR983187:DNR983228 DXN983187:DXN983228 EHJ983187:EHJ983228 ERF983187:ERF983228 FBB983187:FBB983228 FKX983187:FKX983228 FUT983187:FUT983228 GEP983187:GEP983228 GOL983187:GOL983228 GYH983187:GYH983228 HID983187:HID983228 HRZ983187:HRZ983228 IBV983187:IBV983228 ILR983187:ILR983228 IVN983187:IVN983228 JFJ983187:JFJ983228 JPF983187:JPF983228 JZB983187:JZB983228 KIX983187:KIX983228 KST983187:KST983228 LCP983187:LCP983228 LML983187:LML983228 LWH983187:LWH983228 MGD983187:MGD983228 MPZ983187:MPZ983228 MZV983187:MZV983228 NJR983187:NJR983228 NTN983187:NTN983228 ODJ983187:ODJ983228 ONF983187:ONF983228 OXB983187:OXB983228 PGX983187:PGX983228 PQT983187:PQT983228 QAP983187:QAP983228 QKL983187:QKL983228 QUH983187:QUH983228 RED983187:RED983228 RNZ983187:RNZ983228 RXV983187:RXV983228 SHR983187:SHR983228 SRN983187:SRN983228 TBJ983187:TBJ983228 TLF983187:TLF983228 TVB983187:TVB983228 UEX983187:UEX983228 UOT983187:UOT983228 UYP983187:UYP983228 VIL983187:VIL983228 VSH983187:VSH983228 WCD983187:WCD983228 WLZ983187:WLZ983228 WVV983187:WVV983228 Q127:Q134 JM127:JM134 TI127:TI134 ADE127:ADE134 ANA127:ANA134 AWW127:AWW134 BGS127:BGS134 BQO127:BQO134 CAK127:CAK134 CKG127:CKG134 CUC127:CUC134 DDY127:DDY134 DNU127:DNU134 DXQ127:DXQ134 EHM127:EHM134 ERI127:ERI134 FBE127:FBE134 FLA127:FLA134 FUW127:FUW134 GES127:GES134 GOO127:GOO134 GYK127:GYK134 HIG127:HIG134 HSC127:HSC134 IBY127:IBY134 ILU127:ILU134 IVQ127:IVQ134 JFM127:JFM134 JPI127:JPI134 JZE127:JZE134 KJA127:KJA134 KSW127:KSW134 LCS127:LCS134 LMO127:LMO134 LWK127:LWK134 MGG127:MGG134 MQC127:MQC134 MZY127:MZY134 NJU127:NJU134 NTQ127:NTQ134 ODM127:ODM134 ONI127:ONI134 OXE127:OXE134 PHA127:PHA134 PQW127:PQW134 QAS127:QAS134 QKO127:QKO134 QUK127:QUK134 REG127:REG134 ROC127:ROC134 RXY127:RXY134 SHU127:SHU134 SRQ127:SRQ134 TBM127:TBM134 TLI127:TLI134 TVE127:TVE134 UFA127:UFA134 UOW127:UOW134 UYS127:UYS134 VIO127:VIO134 VSK127:VSK134 WCG127:WCG134 WMC127:WMC134 WVY127:WVY134 Q65663:Q65670 JM65663:JM65670 TI65663:TI65670 ADE65663:ADE65670 ANA65663:ANA65670 AWW65663:AWW65670 BGS65663:BGS65670 BQO65663:BQO65670 CAK65663:CAK65670 CKG65663:CKG65670 CUC65663:CUC65670 DDY65663:DDY65670 DNU65663:DNU65670 DXQ65663:DXQ65670 EHM65663:EHM65670 ERI65663:ERI65670 FBE65663:FBE65670 FLA65663:FLA65670 FUW65663:FUW65670 GES65663:GES65670 GOO65663:GOO65670 GYK65663:GYK65670 HIG65663:HIG65670 HSC65663:HSC65670 IBY65663:IBY65670 ILU65663:ILU65670 IVQ65663:IVQ65670 JFM65663:JFM65670 JPI65663:JPI65670 JZE65663:JZE65670 KJA65663:KJA65670 KSW65663:KSW65670 LCS65663:LCS65670 LMO65663:LMO65670 LWK65663:LWK65670 MGG65663:MGG65670 MQC65663:MQC65670 MZY65663:MZY65670 NJU65663:NJU65670 NTQ65663:NTQ65670 ODM65663:ODM65670 ONI65663:ONI65670 OXE65663:OXE65670 PHA65663:PHA65670 PQW65663:PQW65670 QAS65663:QAS65670 QKO65663:QKO65670 QUK65663:QUK65670 REG65663:REG65670 ROC65663:ROC65670 RXY65663:RXY65670 SHU65663:SHU65670 SRQ65663:SRQ65670 TBM65663:TBM65670 TLI65663:TLI65670 TVE65663:TVE65670 UFA65663:UFA65670 UOW65663:UOW65670 UYS65663:UYS65670 VIO65663:VIO65670 VSK65663:VSK65670 WCG65663:WCG65670 WMC65663:WMC65670 WVY65663:WVY65670 Q131199:Q131206 JM131199:JM131206 TI131199:TI131206 ADE131199:ADE131206 ANA131199:ANA131206 AWW131199:AWW131206 BGS131199:BGS131206 BQO131199:BQO131206 CAK131199:CAK131206 CKG131199:CKG131206 CUC131199:CUC131206 DDY131199:DDY131206 DNU131199:DNU131206 DXQ131199:DXQ131206 EHM131199:EHM131206 ERI131199:ERI131206 FBE131199:FBE131206 FLA131199:FLA131206 FUW131199:FUW131206 GES131199:GES131206 GOO131199:GOO131206 GYK131199:GYK131206 HIG131199:HIG131206 HSC131199:HSC131206 IBY131199:IBY131206 ILU131199:ILU131206 IVQ131199:IVQ131206 JFM131199:JFM131206 JPI131199:JPI131206 JZE131199:JZE131206 KJA131199:KJA131206 KSW131199:KSW131206 LCS131199:LCS131206 LMO131199:LMO131206 LWK131199:LWK131206 MGG131199:MGG131206 MQC131199:MQC131206 MZY131199:MZY131206 NJU131199:NJU131206 NTQ131199:NTQ131206 ODM131199:ODM131206 ONI131199:ONI131206 OXE131199:OXE131206 PHA131199:PHA131206 PQW131199:PQW131206 QAS131199:QAS131206 QKO131199:QKO131206 QUK131199:QUK131206 REG131199:REG131206 ROC131199:ROC131206 RXY131199:RXY131206 SHU131199:SHU131206 SRQ131199:SRQ131206 TBM131199:TBM131206 TLI131199:TLI131206 TVE131199:TVE131206 UFA131199:UFA131206 UOW131199:UOW131206 UYS131199:UYS131206 VIO131199:VIO131206 VSK131199:VSK131206 WCG131199:WCG131206 WMC131199:WMC131206 WVY131199:WVY131206 Q196735:Q196742 JM196735:JM196742 TI196735:TI196742 ADE196735:ADE196742 ANA196735:ANA196742 AWW196735:AWW196742 BGS196735:BGS196742 BQO196735:BQO196742 CAK196735:CAK196742 CKG196735:CKG196742 CUC196735:CUC196742 DDY196735:DDY196742 DNU196735:DNU196742 DXQ196735:DXQ196742 EHM196735:EHM196742 ERI196735:ERI196742 FBE196735:FBE196742 FLA196735:FLA196742 FUW196735:FUW196742 GES196735:GES196742 GOO196735:GOO196742 GYK196735:GYK196742 HIG196735:HIG196742 HSC196735:HSC196742 IBY196735:IBY196742 ILU196735:ILU196742 IVQ196735:IVQ196742 JFM196735:JFM196742 JPI196735:JPI196742 JZE196735:JZE196742 KJA196735:KJA196742 KSW196735:KSW196742 LCS196735:LCS196742 LMO196735:LMO196742 LWK196735:LWK196742 MGG196735:MGG196742 MQC196735:MQC196742 MZY196735:MZY196742 NJU196735:NJU196742 NTQ196735:NTQ196742 ODM196735:ODM196742 ONI196735:ONI196742 OXE196735:OXE196742 PHA196735:PHA196742 PQW196735:PQW196742 QAS196735:QAS196742 QKO196735:QKO196742 QUK196735:QUK196742 REG196735:REG196742 ROC196735:ROC196742 RXY196735:RXY196742 SHU196735:SHU196742 SRQ196735:SRQ196742 TBM196735:TBM196742 TLI196735:TLI196742 TVE196735:TVE196742 UFA196735:UFA196742 UOW196735:UOW196742 UYS196735:UYS196742 VIO196735:VIO196742 VSK196735:VSK196742 WCG196735:WCG196742 WMC196735:WMC196742 WVY196735:WVY196742 Q262271:Q262278 JM262271:JM262278 TI262271:TI262278 ADE262271:ADE262278 ANA262271:ANA262278 AWW262271:AWW262278 BGS262271:BGS262278 BQO262271:BQO262278 CAK262271:CAK262278 CKG262271:CKG262278 CUC262271:CUC262278 DDY262271:DDY262278 DNU262271:DNU262278 DXQ262271:DXQ262278 EHM262271:EHM262278 ERI262271:ERI262278 FBE262271:FBE262278 FLA262271:FLA262278 FUW262271:FUW262278 GES262271:GES262278 GOO262271:GOO262278 GYK262271:GYK262278 HIG262271:HIG262278 HSC262271:HSC262278 IBY262271:IBY262278 ILU262271:ILU262278 IVQ262271:IVQ262278 JFM262271:JFM262278 JPI262271:JPI262278 JZE262271:JZE262278 KJA262271:KJA262278 KSW262271:KSW262278 LCS262271:LCS262278 LMO262271:LMO262278 LWK262271:LWK262278 MGG262271:MGG262278 MQC262271:MQC262278 MZY262271:MZY262278 NJU262271:NJU262278 NTQ262271:NTQ262278 ODM262271:ODM262278 ONI262271:ONI262278 OXE262271:OXE262278 PHA262271:PHA262278 PQW262271:PQW262278 QAS262271:QAS262278 QKO262271:QKO262278 QUK262271:QUK262278 REG262271:REG262278 ROC262271:ROC262278 RXY262271:RXY262278 SHU262271:SHU262278 SRQ262271:SRQ262278 TBM262271:TBM262278 TLI262271:TLI262278 TVE262271:TVE262278 UFA262271:UFA262278 UOW262271:UOW262278 UYS262271:UYS262278 VIO262271:VIO262278 VSK262271:VSK262278 WCG262271:WCG262278 WMC262271:WMC262278 WVY262271:WVY262278 Q327807:Q327814 JM327807:JM327814 TI327807:TI327814 ADE327807:ADE327814 ANA327807:ANA327814 AWW327807:AWW327814 BGS327807:BGS327814 BQO327807:BQO327814 CAK327807:CAK327814 CKG327807:CKG327814 CUC327807:CUC327814 DDY327807:DDY327814 DNU327807:DNU327814 DXQ327807:DXQ327814 EHM327807:EHM327814 ERI327807:ERI327814 FBE327807:FBE327814 FLA327807:FLA327814 FUW327807:FUW327814 GES327807:GES327814 GOO327807:GOO327814 GYK327807:GYK327814 HIG327807:HIG327814 HSC327807:HSC327814 IBY327807:IBY327814 ILU327807:ILU327814 IVQ327807:IVQ327814 JFM327807:JFM327814 JPI327807:JPI327814 JZE327807:JZE327814 KJA327807:KJA327814 KSW327807:KSW327814 LCS327807:LCS327814 LMO327807:LMO327814 LWK327807:LWK327814 MGG327807:MGG327814 MQC327807:MQC327814 MZY327807:MZY327814 NJU327807:NJU327814 NTQ327807:NTQ327814 ODM327807:ODM327814 ONI327807:ONI327814 OXE327807:OXE327814 PHA327807:PHA327814 PQW327807:PQW327814 QAS327807:QAS327814 QKO327807:QKO327814 QUK327807:QUK327814 REG327807:REG327814 ROC327807:ROC327814 RXY327807:RXY327814 SHU327807:SHU327814 SRQ327807:SRQ327814 TBM327807:TBM327814 TLI327807:TLI327814 TVE327807:TVE327814 UFA327807:UFA327814 UOW327807:UOW327814 UYS327807:UYS327814 VIO327807:VIO327814 VSK327807:VSK327814 WCG327807:WCG327814 WMC327807:WMC327814 WVY327807:WVY327814 Q393343:Q393350 JM393343:JM393350 TI393343:TI393350 ADE393343:ADE393350 ANA393343:ANA393350 AWW393343:AWW393350 BGS393343:BGS393350 BQO393343:BQO393350 CAK393343:CAK393350 CKG393343:CKG393350 CUC393343:CUC393350 DDY393343:DDY393350 DNU393343:DNU393350 DXQ393343:DXQ393350 EHM393343:EHM393350 ERI393343:ERI393350 FBE393343:FBE393350 FLA393343:FLA393350 FUW393343:FUW393350 GES393343:GES393350 GOO393343:GOO393350 GYK393343:GYK393350 HIG393343:HIG393350 HSC393343:HSC393350 IBY393343:IBY393350 ILU393343:ILU393350 IVQ393343:IVQ393350 JFM393343:JFM393350 JPI393343:JPI393350 JZE393343:JZE393350 KJA393343:KJA393350 KSW393343:KSW393350 LCS393343:LCS393350 LMO393343:LMO393350 LWK393343:LWK393350 MGG393343:MGG393350 MQC393343:MQC393350 MZY393343:MZY393350 NJU393343:NJU393350 NTQ393343:NTQ393350 ODM393343:ODM393350 ONI393343:ONI393350 OXE393343:OXE393350 PHA393343:PHA393350 PQW393343:PQW393350 QAS393343:QAS393350 QKO393343:QKO393350 QUK393343:QUK393350 REG393343:REG393350 ROC393343:ROC393350 RXY393343:RXY393350 SHU393343:SHU393350 SRQ393343:SRQ393350 TBM393343:TBM393350 TLI393343:TLI393350 TVE393343:TVE393350 UFA393343:UFA393350 UOW393343:UOW393350 UYS393343:UYS393350 VIO393343:VIO393350 VSK393343:VSK393350 WCG393343:WCG393350 WMC393343:WMC393350 WVY393343:WVY393350 Q458879:Q458886 JM458879:JM458886 TI458879:TI458886 ADE458879:ADE458886 ANA458879:ANA458886 AWW458879:AWW458886 BGS458879:BGS458886 BQO458879:BQO458886 CAK458879:CAK458886 CKG458879:CKG458886 CUC458879:CUC458886 DDY458879:DDY458886 DNU458879:DNU458886 DXQ458879:DXQ458886 EHM458879:EHM458886 ERI458879:ERI458886 FBE458879:FBE458886 FLA458879:FLA458886 FUW458879:FUW458886 GES458879:GES458886 GOO458879:GOO458886 GYK458879:GYK458886 HIG458879:HIG458886 HSC458879:HSC458886 IBY458879:IBY458886 ILU458879:ILU458886 IVQ458879:IVQ458886 JFM458879:JFM458886 JPI458879:JPI458886 JZE458879:JZE458886 KJA458879:KJA458886 KSW458879:KSW458886 LCS458879:LCS458886 LMO458879:LMO458886 LWK458879:LWK458886 MGG458879:MGG458886 MQC458879:MQC458886 MZY458879:MZY458886 NJU458879:NJU458886 NTQ458879:NTQ458886 ODM458879:ODM458886 ONI458879:ONI458886 OXE458879:OXE458886 PHA458879:PHA458886 PQW458879:PQW458886 QAS458879:QAS458886 QKO458879:QKO458886 QUK458879:QUK458886 REG458879:REG458886 ROC458879:ROC458886 RXY458879:RXY458886 SHU458879:SHU458886 SRQ458879:SRQ458886 TBM458879:TBM458886 TLI458879:TLI458886 TVE458879:TVE458886 UFA458879:UFA458886 UOW458879:UOW458886 UYS458879:UYS458886 VIO458879:VIO458886 VSK458879:VSK458886 WCG458879:WCG458886 WMC458879:WMC458886 WVY458879:WVY458886 Q524415:Q524422 JM524415:JM524422 TI524415:TI524422 ADE524415:ADE524422 ANA524415:ANA524422 AWW524415:AWW524422 BGS524415:BGS524422 BQO524415:BQO524422 CAK524415:CAK524422 CKG524415:CKG524422 CUC524415:CUC524422 DDY524415:DDY524422 DNU524415:DNU524422 DXQ524415:DXQ524422 EHM524415:EHM524422 ERI524415:ERI524422 FBE524415:FBE524422 FLA524415:FLA524422 FUW524415:FUW524422 GES524415:GES524422 GOO524415:GOO524422 GYK524415:GYK524422 HIG524415:HIG524422 HSC524415:HSC524422 IBY524415:IBY524422 ILU524415:ILU524422 IVQ524415:IVQ524422 JFM524415:JFM524422 JPI524415:JPI524422 JZE524415:JZE524422 KJA524415:KJA524422 KSW524415:KSW524422 LCS524415:LCS524422 LMO524415:LMO524422 LWK524415:LWK524422 MGG524415:MGG524422 MQC524415:MQC524422 MZY524415:MZY524422 NJU524415:NJU524422 NTQ524415:NTQ524422 ODM524415:ODM524422 ONI524415:ONI524422 OXE524415:OXE524422 PHA524415:PHA524422 PQW524415:PQW524422 QAS524415:QAS524422 QKO524415:QKO524422 QUK524415:QUK524422 REG524415:REG524422 ROC524415:ROC524422 RXY524415:RXY524422 SHU524415:SHU524422 SRQ524415:SRQ524422 TBM524415:TBM524422 TLI524415:TLI524422 TVE524415:TVE524422 UFA524415:UFA524422 UOW524415:UOW524422 UYS524415:UYS524422 VIO524415:VIO524422 VSK524415:VSK524422 WCG524415:WCG524422 WMC524415:WMC524422 WVY524415:WVY524422 Q589951:Q589958 JM589951:JM589958 TI589951:TI589958 ADE589951:ADE589958 ANA589951:ANA589958 AWW589951:AWW589958 BGS589951:BGS589958 BQO589951:BQO589958 CAK589951:CAK589958 CKG589951:CKG589958 CUC589951:CUC589958 DDY589951:DDY589958 DNU589951:DNU589958 DXQ589951:DXQ589958 EHM589951:EHM589958 ERI589951:ERI589958 FBE589951:FBE589958 FLA589951:FLA589958 FUW589951:FUW589958 GES589951:GES589958 GOO589951:GOO589958 GYK589951:GYK589958 HIG589951:HIG589958 HSC589951:HSC589958 IBY589951:IBY589958 ILU589951:ILU589958 IVQ589951:IVQ589958 JFM589951:JFM589958 JPI589951:JPI589958 JZE589951:JZE589958 KJA589951:KJA589958 KSW589951:KSW589958 LCS589951:LCS589958 LMO589951:LMO589958 LWK589951:LWK589958 MGG589951:MGG589958 MQC589951:MQC589958 MZY589951:MZY589958 NJU589951:NJU589958 NTQ589951:NTQ589958 ODM589951:ODM589958 ONI589951:ONI589958 OXE589951:OXE589958 PHA589951:PHA589958 PQW589951:PQW589958 QAS589951:QAS589958 QKO589951:QKO589958 QUK589951:QUK589958 REG589951:REG589958 ROC589951:ROC589958 RXY589951:RXY589958 SHU589951:SHU589958 SRQ589951:SRQ589958 TBM589951:TBM589958 TLI589951:TLI589958 TVE589951:TVE589958 UFA589951:UFA589958 UOW589951:UOW589958 UYS589951:UYS589958 VIO589951:VIO589958 VSK589951:VSK589958 WCG589951:WCG589958 WMC589951:WMC589958 WVY589951:WVY589958 Q655487:Q655494 JM655487:JM655494 TI655487:TI655494 ADE655487:ADE655494 ANA655487:ANA655494 AWW655487:AWW655494 BGS655487:BGS655494 BQO655487:BQO655494 CAK655487:CAK655494 CKG655487:CKG655494 CUC655487:CUC655494 DDY655487:DDY655494 DNU655487:DNU655494 DXQ655487:DXQ655494 EHM655487:EHM655494 ERI655487:ERI655494 FBE655487:FBE655494 FLA655487:FLA655494 FUW655487:FUW655494 GES655487:GES655494 GOO655487:GOO655494 GYK655487:GYK655494 HIG655487:HIG655494 HSC655487:HSC655494 IBY655487:IBY655494 ILU655487:ILU655494 IVQ655487:IVQ655494 JFM655487:JFM655494 JPI655487:JPI655494 JZE655487:JZE655494 KJA655487:KJA655494 KSW655487:KSW655494 LCS655487:LCS655494 LMO655487:LMO655494 LWK655487:LWK655494 MGG655487:MGG655494 MQC655487:MQC655494 MZY655487:MZY655494 NJU655487:NJU655494 NTQ655487:NTQ655494 ODM655487:ODM655494 ONI655487:ONI655494 OXE655487:OXE655494 PHA655487:PHA655494 PQW655487:PQW655494 QAS655487:QAS655494 QKO655487:QKO655494 QUK655487:QUK655494 REG655487:REG655494 ROC655487:ROC655494 RXY655487:RXY655494 SHU655487:SHU655494 SRQ655487:SRQ655494 TBM655487:TBM655494 TLI655487:TLI655494 TVE655487:TVE655494 UFA655487:UFA655494 UOW655487:UOW655494 UYS655487:UYS655494 VIO655487:VIO655494 VSK655487:VSK655494 WCG655487:WCG655494 WMC655487:WMC655494 WVY655487:WVY655494 Q721023:Q721030 JM721023:JM721030 TI721023:TI721030 ADE721023:ADE721030 ANA721023:ANA721030 AWW721023:AWW721030 BGS721023:BGS721030 BQO721023:BQO721030 CAK721023:CAK721030 CKG721023:CKG721030 CUC721023:CUC721030 DDY721023:DDY721030 DNU721023:DNU721030 DXQ721023:DXQ721030 EHM721023:EHM721030 ERI721023:ERI721030 FBE721023:FBE721030 FLA721023:FLA721030 FUW721023:FUW721030 GES721023:GES721030 GOO721023:GOO721030 GYK721023:GYK721030 HIG721023:HIG721030 HSC721023:HSC721030 IBY721023:IBY721030 ILU721023:ILU721030 IVQ721023:IVQ721030 JFM721023:JFM721030 JPI721023:JPI721030 JZE721023:JZE721030 KJA721023:KJA721030 KSW721023:KSW721030 LCS721023:LCS721030 LMO721023:LMO721030 LWK721023:LWK721030 MGG721023:MGG721030 MQC721023:MQC721030 MZY721023:MZY721030 NJU721023:NJU721030 NTQ721023:NTQ721030 ODM721023:ODM721030 ONI721023:ONI721030 OXE721023:OXE721030 PHA721023:PHA721030 PQW721023:PQW721030 QAS721023:QAS721030 QKO721023:QKO721030 QUK721023:QUK721030 REG721023:REG721030 ROC721023:ROC721030 RXY721023:RXY721030 SHU721023:SHU721030 SRQ721023:SRQ721030 TBM721023:TBM721030 TLI721023:TLI721030 TVE721023:TVE721030 UFA721023:UFA721030 UOW721023:UOW721030 UYS721023:UYS721030 VIO721023:VIO721030 VSK721023:VSK721030 WCG721023:WCG721030 WMC721023:WMC721030 WVY721023:WVY721030 Q786559:Q786566 JM786559:JM786566 TI786559:TI786566 ADE786559:ADE786566 ANA786559:ANA786566 AWW786559:AWW786566 BGS786559:BGS786566 BQO786559:BQO786566 CAK786559:CAK786566 CKG786559:CKG786566 CUC786559:CUC786566 DDY786559:DDY786566 DNU786559:DNU786566 DXQ786559:DXQ786566 EHM786559:EHM786566 ERI786559:ERI786566 FBE786559:FBE786566 FLA786559:FLA786566 FUW786559:FUW786566 GES786559:GES786566 GOO786559:GOO786566 GYK786559:GYK786566 HIG786559:HIG786566 HSC786559:HSC786566 IBY786559:IBY786566 ILU786559:ILU786566 IVQ786559:IVQ786566 JFM786559:JFM786566 JPI786559:JPI786566 JZE786559:JZE786566 KJA786559:KJA786566 KSW786559:KSW786566 LCS786559:LCS786566 LMO786559:LMO786566 LWK786559:LWK786566 MGG786559:MGG786566 MQC786559:MQC786566 MZY786559:MZY786566 NJU786559:NJU786566 NTQ786559:NTQ786566 ODM786559:ODM786566 ONI786559:ONI786566 OXE786559:OXE786566 PHA786559:PHA786566 PQW786559:PQW786566 QAS786559:QAS786566 QKO786559:QKO786566 QUK786559:QUK786566 REG786559:REG786566 ROC786559:ROC786566 RXY786559:RXY786566 SHU786559:SHU786566 SRQ786559:SRQ786566 TBM786559:TBM786566 TLI786559:TLI786566 TVE786559:TVE786566 UFA786559:UFA786566 UOW786559:UOW786566 UYS786559:UYS786566 VIO786559:VIO786566 VSK786559:VSK786566 WCG786559:WCG786566 WMC786559:WMC786566 WVY786559:WVY786566 Q852095:Q852102 JM852095:JM852102 TI852095:TI852102 ADE852095:ADE852102 ANA852095:ANA852102 AWW852095:AWW852102 BGS852095:BGS852102 BQO852095:BQO852102 CAK852095:CAK852102 CKG852095:CKG852102 CUC852095:CUC852102 DDY852095:DDY852102 DNU852095:DNU852102 DXQ852095:DXQ852102 EHM852095:EHM852102 ERI852095:ERI852102 FBE852095:FBE852102 FLA852095:FLA852102 FUW852095:FUW852102 GES852095:GES852102 GOO852095:GOO852102 GYK852095:GYK852102 HIG852095:HIG852102 HSC852095:HSC852102 IBY852095:IBY852102 ILU852095:ILU852102 IVQ852095:IVQ852102 JFM852095:JFM852102 JPI852095:JPI852102 JZE852095:JZE852102 KJA852095:KJA852102 KSW852095:KSW852102 LCS852095:LCS852102 LMO852095:LMO852102 LWK852095:LWK852102 MGG852095:MGG852102 MQC852095:MQC852102 MZY852095:MZY852102 NJU852095:NJU852102 NTQ852095:NTQ852102 ODM852095:ODM852102 ONI852095:ONI852102 OXE852095:OXE852102 PHA852095:PHA852102 PQW852095:PQW852102 QAS852095:QAS852102 QKO852095:QKO852102 QUK852095:QUK852102 REG852095:REG852102 ROC852095:ROC852102 RXY852095:RXY852102 SHU852095:SHU852102 SRQ852095:SRQ852102 TBM852095:TBM852102 TLI852095:TLI852102 TVE852095:TVE852102 UFA852095:UFA852102 UOW852095:UOW852102 UYS852095:UYS852102 VIO852095:VIO852102 VSK852095:VSK852102 WCG852095:WCG852102 WMC852095:WMC852102 WVY852095:WVY852102 Q917631:Q917638 JM917631:JM917638 TI917631:TI917638 ADE917631:ADE917638 ANA917631:ANA917638 AWW917631:AWW917638 BGS917631:BGS917638 BQO917631:BQO917638 CAK917631:CAK917638 CKG917631:CKG917638 CUC917631:CUC917638 DDY917631:DDY917638 DNU917631:DNU917638 DXQ917631:DXQ917638 EHM917631:EHM917638 ERI917631:ERI917638 FBE917631:FBE917638 FLA917631:FLA917638 FUW917631:FUW917638 GES917631:GES917638 GOO917631:GOO917638 GYK917631:GYK917638 HIG917631:HIG917638 HSC917631:HSC917638 IBY917631:IBY917638 ILU917631:ILU917638 IVQ917631:IVQ917638 JFM917631:JFM917638 JPI917631:JPI917638 JZE917631:JZE917638 KJA917631:KJA917638 KSW917631:KSW917638 LCS917631:LCS917638 LMO917631:LMO917638 LWK917631:LWK917638 MGG917631:MGG917638 MQC917631:MQC917638 MZY917631:MZY917638 NJU917631:NJU917638 NTQ917631:NTQ917638 ODM917631:ODM917638 ONI917631:ONI917638 OXE917631:OXE917638 PHA917631:PHA917638 PQW917631:PQW917638 QAS917631:QAS917638 QKO917631:QKO917638 QUK917631:QUK917638 REG917631:REG917638 ROC917631:ROC917638 RXY917631:RXY917638 SHU917631:SHU917638 SRQ917631:SRQ917638 TBM917631:TBM917638 TLI917631:TLI917638 TVE917631:TVE917638 UFA917631:UFA917638 UOW917631:UOW917638 UYS917631:UYS917638 VIO917631:VIO917638 VSK917631:VSK917638 WCG917631:WCG917638 WMC917631:WMC917638 WVY917631:WVY917638 Q983167:Q983174 JM983167:JM983174 TI983167:TI983174 ADE983167:ADE983174 ANA983167:ANA983174 AWW983167:AWW983174 BGS983167:BGS983174 BQO983167:BQO983174 CAK983167:CAK983174 CKG983167:CKG983174 CUC983167:CUC983174 DDY983167:DDY983174 DNU983167:DNU983174 DXQ983167:DXQ983174 EHM983167:EHM983174 ERI983167:ERI983174 FBE983167:FBE983174 FLA983167:FLA983174 FUW983167:FUW983174 GES983167:GES983174 GOO983167:GOO983174 GYK983167:GYK983174 HIG983167:HIG983174 HSC983167:HSC983174 IBY983167:IBY983174 ILU983167:ILU983174 IVQ983167:IVQ983174 JFM983167:JFM983174 JPI983167:JPI983174 JZE983167:JZE983174 KJA983167:KJA983174 KSW983167:KSW983174 LCS983167:LCS983174 LMO983167:LMO983174 LWK983167:LWK983174 MGG983167:MGG983174 MQC983167:MQC983174 MZY983167:MZY983174 NJU983167:NJU983174 NTQ983167:NTQ983174 ODM983167:ODM983174 ONI983167:ONI983174 OXE983167:OXE983174 PHA983167:PHA983174 PQW983167:PQW983174 QAS983167:QAS983174 QKO983167:QKO983174 QUK983167:QUK983174 REG983167:REG983174 ROC983167:ROC983174 RXY983167:RXY983174 SHU983167:SHU983174 SRQ983167:SRQ983174 TBM983167:TBM983174 TLI983167:TLI983174 TVE983167:TVE983174 UFA983167:UFA983174 UOW983167:UOW983174 UYS983167:UYS983174 VIO983167:VIO983174 VSK983167:VSK983174 WCG983167:WCG983174 WMC983167:WMC983174 WVY983167:WVY983174 Q136:Q145 JM136:JM145 TI136:TI145 ADE136:ADE145 ANA136:ANA145 AWW136:AWW145 BGS136:BGS145 BQO136:BQO145 CAK136:CAK145 CKG136:CKG145 CUC136:CUC145 DDY136:DDY145 DNU136:DNU145 DXQ136:DXQ145 EHM136:EHM145 ERI136:ERI145 FBE136:FBE145 FLA136:FLA145 FUW136:FUW145 GES136:GES145 GOO136:GOO145 GYK136:GYK145 HIG136:HIG145 HSC136:HSC145 IBY136:IBY145 ILU136:ILU145 IVQ136:IVQ145 JFM136:JFM145 JPI136:JPI145 JZE136:JZE145 KJA136:KJA145 KSW136:KSW145 LCS136:LCS145 LMO136:LMO145 LWK136:LWK145 MGG136:MGG145 MQC136:MQC145 MZY136:MZY145 NJU136:NJU145 NTQ136:NTQ145 ODM136:ODM145 ONI136:ONI145 OXE136:OXE145 PHA136:PHA145 PQW136:PQW145 QAS136:QAS145 QKO136:QKO145 QUK136:QUK145 REG136:REG145 ROC136:ROC145 RXY136:RXY145 SHU136:SHU145 SRQ136:SRQ145 TBM136:TBM145 TLI136:TLI145 TVE136:TVE145 UFA136:UFA145 UOW136:UOW145 UYS136:UYS145 VIO136:VIO145 VSK136:VSK145 WCG136:WCG145 WMC136:WMC145 WVY136:WVY145 Q65672:Q65681 JM65672:JM65681 TI65672:TI65681 ADE65672:ADE65681 ANA65672:ANA65681 AWW65672:AWW65681 BGS65672:BGS65681 BQO65672:BQO65681 CAK65672:CAK65681 CKG65672:CKG65681 CUC65672:CUC65681 DDY65672:DDY65681 DNU65672:DNU65681 DXQ65672:DXQ65681 EHM65672:EHM65681 ERI65672:ERI65681 FBE65672:FBE65681 FLA65672:FLA65681 FUW65672:FUW65681 GES65672:GES65681 GOO65672:GOO65681 GYK65672:GYK65681 HIG65672:HIG65681 HSC65672:HSC65681 IBY65672:IBY65681 ILU65672:ILU65681 IVQ65672:IVQ65681 JFM65672:JFM65681 JPI65672:JPI65681 JZE65672:JZE65681 KJA65672:KJA65681 KSW65672:KSW65681 LCS65672:LCS65681 LMO65672:LMO65681 LWK65672:LWK65681 MGG65672:MGG65681 MQC65672:MQC65681 MZY65672:MZY65681 NJU65672:NJU65681 NTQ65672:NTQ65681 ODM65672:ODM65681 ONI65672:ONI65681 OXE65672:OXE65681 PHA65672:PHA65681 PQW65672:PQW65681 QAS65672:QAS65681 QKO65672:QKO65681 QUK65672:QUK65681 REG65672:REG65681 ROC65672:ROC65681 RXY65672:RXY65681 SHU65672:SHU65681 SRQ65672:SRQ65681 TBM65672:TBM65681 TLI65672:TLI65681 TVE65672:TVE65681 UFA65672:UFA65681 UOW65672:UOW65681 UYS65672:UYS65681 VIO65672:VIO65681 VSK65672:VSK65681 WCG65672:WCG65681 WMC65672:WMC65681 WVY65672:WVY65681 Q131208:Q131217 JM131208:JM131217 TI131208:TI131217 ADE131208:ADE131217 ANA131208:ANA131217 AWW131208:AWW131217 BGS131208:BGS131217 BQO131208:BQO131217 CAK131208:CAK131217 CKG131208:CKG131217 CUC131208:CUC131217 DDY131208:DDY131217 DNU131208:DNU131217 DXQ131208:DXQ131217 EHM131208:EHM131217 ERI131208:ERI131217 FBE131208:FBE131217 FLA131208:FLA131217 FUW131208:FUW131217 GES131208:GES131217 GOO131208:GOO131217 GYK131208:GYK131217 HIG131208:HIG131217 HSC131208:HSC131217 IBY131208:IBY131217 ILU131208:ILU131217 IVQ131208:IVQ131217 JFM131208:JFM131217 JPI131208:JPI131217 JZE131208:JZE131217 KJA131208:KJA131217 KSW131208:KSW131217 LCS131208:LCS131217 LMO131208:LMO131217 LWK131208:LWK131217 MGG131208:MGG131217 MQC131208:MQC131217 MZY131208:MZY131217 NJU131208:NJU131217 NTQ131208:NTQ131217 ODM131208:ODM131217 ONI131208:ONI131217 OXE131208:OXE131217 PHA131208:PHA131217 PQW131208:PQW131217 QAS131208:QAS131217 QKO131208:QKO131217 QUK131208:QUK131217 REG131208:REG131217 ROC131208:ROC131217 RXY131208:RXY131217 SHU131208:SHU131217 SRQ131208:SRQ131217 TBM131208:TBM131217 TLI131208:TLI131217 TVE131208:TVE131217 UFA131208:UFA131217 UOW131208:UOW131217 UYS131208:UYS131217 VIO131208:VIO131217 VSK131208:VSK131217 WCG131208:WCG131217 WMC131208:WMC131217 WVY131208:WVY131217 Q196744:Q196753 JM196744:JM196753 TI196744:TI196753 ADE196744:ADE196753 ANA196744:ANA196753 AWW196744:AWW196753 BGS196744:BGS196753 BQO196744:BQO196753 CAK196744:CAK196753 CKG196744:CKG196753 CUC196744:CUC196753 DDY196744:DDY196753 DNU196744:DNU196753 DXQ196744:DXQ196753 EHM196744:EHM196753 ERI196744:ERI196753 FBE196744:FBE196753 FLA196744:FLA196753 FUW196744:FUW196753 GES196744:GES196753 GOO196744:GOO196753 GYK196744:GYK196753 HIG196744:HIG196753 HSC196744:HSC196753 IBY196744:IBY196753 ILU196744:ILU196753 IVQ196744:IVQ196753 JFM196744:JFM196753 JPI196744:JPI196753 JZE196744:JZE196753 KJA196744:KJA196753 KSW196744:KSW196753 LCS196744:LCS196753 LMO196744:LMO196753 LWK196744:LWK196753 MGG196744:MGG196753 MQC196744:MQC196753 MZY196744:MZY196753 NJU196744:NJU196753 NTQ196744:NTQ196753 ODM196744:ODM196753 ONI196744:ONI196753 OXE196744:OXE196753 PHA196744:PHA196753 PQW196744:PQW196753 QAS196744:QAS196753 QKO196744:QKO196753 QUK196744:QUK196753 REG196744:REG196753 ROC196744:ROC196753 RXY196744:RXY196753 SHU196744:SHU196753 SRQ196744:SRQ196753 TBM196744:TBM196753 TLI196744:TLI196753 TVE196744:TVE196753 UFA196744:UFA196753 UOW196744:UOW196753 UYS196744:UYS196753 VIO196744:VIO196753 VSK196744:VSK196753 WCG196744:WCG196753 WMC196744:WMC196753 WVY196744:WVY196753 Q262280:Q262289 JM262280:JM262289 TI262280:TI262289 ADE262280:ADE262289 ANA262280:ANA262289 AWW262280:AWW262289 BGS262280:BGS262289 BQO262280:BQO262289 CAK262280:CAK262289 CKG262280:CKG262289 CUC262280:CUC262289 DDY262280:DDY262289 DNU262280:DNU262289 DXQ262280:DXQ262289 EHM262280:EHM262289 ERI262280:ERI262289 FBE262280:FBE262289 FLA262280:FLA262289 FUW262280:FUW262289 GES262280:GES262289 GOO262280:GOO262289 GYK262280:GYK262289 HIG262280:HIG262289 HSC262280:HSC262289 IBY262280:IBY262289 ILU262280:ILU262289 IVQ262280:IVQ262289 JFM262280:JFM262289 JPI262280:JPI262289 JZE262280:JZE262289 KJA262280:KJA262289 KSW262280:KSW262289 LCS262280:LCS262289 LMO262280:LMO262289 LWK262280:LWK262289 MGG262280:MGG262289 MQC262280:MQC262289 MZY262280:MZY262289 NJU262280:NJU262289 NTQ262280:NTQ262289 ODM262280:ODM262289 ONI262280:ONI262289 OXE262280:OXE262289 PHA262280:PHA262289 PQW262280:PQW262289 QAS262280:QAS262289 QKO262280:QKO262289 QUK262280:QUK262289 REG262280:REG262289 ROC262280:ROC262289 RXY262280:RXY262289 SHU262280:SHU262289 SRQ262280:SRQ262289 TBM262280:TBM262289 TLI262280:TLI262289 TVE262280:TVE262289 UFA262280:UFA262289 UOW262280:UOW262289 UYS262280:UYS262289 VIO262280:VIO262289 VSK262280:VSK262289 WCG262280:WCG262289 WMC262280:WMC262289 WVY262280:WVY262289 Q327816:Q327825 JM327816:JM327825 TI327816:TI327825 ADE327816:ADE327825 ANA327816:ANA327825 AWW327816:AWW327825 BGS327816:BGS327825 BQO327816:BQO327825 CAK327816:CAK327825 CKG327816:CKG327825 CUC327816:CUC327825 DDY327816:DDY327825 DNU327816:DNU327825 DXQ327816:DXQ327825 EHM327816:EHM327825 ERI327816:ERI327825 FBE327816:FBE327825 FLA327816:FLA327825 FUW327816:FUW327825 GES327816:GES327825 GOO327816:GOO327825 GYK327816:GYK327825 HIG327816:HIG327825 HSC327816:HSC327825 IBY327816:IBY327825 ILU327816:ILU327825 IVQ327816:IVQ327825 JFM327816:JFM327825 JPI327816:JPI327825 JZE327816:JZE327825 KJA327816:KJA327825 KSW327816:KSW327825 LCS327816:LCS327825 LMO327816:LMO327825 LWK327816:LWK327825 MGG327816:MGG327825 MQC327816:MQC327825 MZY327816:MZY327825 NJU327816:NJU327825 NTQ327816:NTQ327825 ODM327816:ODM327825 ONI327816:ONI327825 OXE327816:OXE327825 PHA327816:PHA327825 PQW327816:PQW327825 QAS327816:QAS327825 QKO327816:QKO327825 QUK327816:QUK327825 REG327816:REG327825 ROC327816:ROC327825 RXY327816:RXY327825 SHU327816:SHU327825 SRQ327816:SRQ327825 TBM327816:TBM327825 TLI327816:TLI327825 TVE327816:TVE327825 UFA327816:UFA327825 UOW327816:UOW327825 UYS327816:UYS327825 VIO327816:VIO327825 VSK327816:VSK327825 WCG327816:WCG327825 WMC327816:WMC327825 WVY327816:WVY327825 Q393352:Q393361 JM393352:JM393361 TI393352:TI393361 ADE393352:ADE393361 ANA393352:ANA393361 AWW393352:AWW393361 BGS393352:BGS393361 BQO393352:BQO393361 CAK393352:CAK393361 CKG393352:CKG393361 CUC393352:CUC393361 DDY393352:DDY393361 DNU393352:DNU393361 DXQ393352:DXQ393361 EHM393352:EHM393361 ERI393352:ERI393361 FBE393352:FBE393361 FLA393352:FLA393361 FUW393352:FUW393361 GES393352:GES393361 GOO393352:GOO393361 GYK393352:GYK393361 HIG393352:HIG393361 HSC393352:HSC393361 IBY393352:IBY393361 ILU393352:ILU393361 IVQ393352:IVQ393361 JFM393352:JFM393361 JPI393352:JPI393361 JZE393352:JZE393361 KJA393352:KJA393361 KSW393352:KSW393361 LCS393352:LCS393361 LMO393352:LMO393361 LWK393352:LWK393361 MGG393352:MGG393361 MQC393352:MQC393361 MZY393352:MZY393361 NJU393352:NJU393361 NTQ393352:NTQ393361 ODM393352:ODM393361 ONI393352:ONI393361 OXE393352:OXE393361 PHA393352:PHA393361 PQW393352:PQW393361 QAS393352:QAS393361 QKO393352:QKO393361 QUK393352:QUK393361 REG393352:REG393361 ROC393352:ROC393361 RXY393352:RXY393361 SHU393352:SHU393361 SRQ393352:SRQ393361 TBM393352:TBM393361 TLI393352:TLI393361 TVE393352:TVE393361 UFA393352:UFA393361 UOW393352:UOW393361 UYS393352:UYS393361 VIO393352:VIO393361 VSK393352:VSK393361 WCG393352:WCG393361 WMC393352:WMC393361 WVY393352:WVY393361 Q458888:Q458897 JM458888:JM458897 TI458888:TI458897 ADE458888:ADE458897 ANA458888:ANA458897 AWW458888:AWW458897 BGS458888:BGS458897 BQO458888:BQO458897 CAK458888:CAK458897 CKG458888:CKG458897 CUC458888:CUC458897 DDY458888:DDY458897 DNU458888:DNU458897 DXQ458888:DXQ458897 EHM458888:EHM458897 ERI458888:ERI458897 FBE458888:FBE458897 FLA458888:FLA458897 FUW458888:FUW458897 GES458888:GES458897 GOO458888:GOO458897 GYK458888:GYK458897 HIG458888:HIG458897 HSC458888:HSC458897 IBY458888:IBY458897 ILU458888:ILU458897 IVQ458888:IVQ458897 JFM458888:JFM458897 JPI458888:JPI458897 JZE458888:JZE458897 KJA458888:KJA458897 KSW458888:KSW458897 LCS458888:LCS458897 LMO458888:LMO458897 LWK458888:LWK458897 MGG458888:MGG458897 MQC458888:MQC458897 MZY458888:MZY458897 NJU458888:NJU458897 NTQ458888:NTQ458897 ODM458888:ODM458897 ONI458888:ONI458897 OXE458888:OXE458897 PHA458888:PHA458897 PQW458888:PQW458897 QAS458888:QAS458897 QKO458888:QKO458897 QUK458888:QUK458897 REG458888:REG458897 ROC458888:ROC458897 RXY458888:RXY458897 SHU458888:SHU458897 SRQ458888:SRQ458897 TBM458888:TBM458897 TLI458888:TLI458897 TVE458888:TVE458897 UFA458888:UFA458897 UOW458888:UOW458897 UYS458888:UYS458897 VIO458888:VIO458897 VSK458888:VSK458897 WCG458888:WCG458897 WMC458888:WMC458897 WVY458888:WVY458897 Q524424:Q524433 JM524424:JM524433 TI524424:TI524433 ADE524424:ADE524433 ANA524424:ANA524433 AWW524424:AWW524433 BGS524424:BGS524433 BQO524424:BQO524433 CAK524424:CAK524433 CKG524424:CKG524433 CUC524424:CUC524433 DDY524424:DDY524433 DNU524424:DNU524433 DXQ524424:DXQ524433 EHM524424:EHM524433 ERI524424:ERI524433 FBE524424:FBE524433 FLA524424:FLA524433 FUW524424:FUW524433 GES524424:GES524433 GOO524424:GOO524433 GYK524424:GYK524433 HIG524424:HIG524433 HSC524424:HSC524433 IBY524424:IBY524433 ILU524424:ILU524433 IVQ524424:IVQ524433 JFM524424:JFM524433 JPI524424:JPI524433 JZE524424:JZE524433 KJA524424:KJA524433 KSW524424:KSW524433 LCS524424:LCS524433 LMO524424:LMO524433 LWK524424:LWK524433 MGG524424:MGG524433 MQC524424:MQC524433 MZY524424:MZY524433 NJU524424:NJU524433 NTQ524424:NTQ524433 ODM524424:ODM524433 ONI524424:ONI524433 OXE524424:OXE524433 PHA524424:PHA524433 PQW524424:PQW524433 QAS524424:QAS524433 QKO524424:QKO524433 QUK524424:QUK524433 REG524424:REG524433 ROC524424:ROC524433 RXY524424:RXY524433 SHU524424:SHU524433 SRQ524424:SRQ524433 TBM524424:TBM524433 TLI524424:TLI524433 TVE524424:TVE524433 UFA524424:UFA524433 UOW524424:UOW524433 UYS524424:UYS524433 VIO524424:VIO524433 VSK524424:VSK524433 WCG524424:WCG524433 WMC524424:WMC524433 WVY524424:WVY524433 Q589960:Q589969 JM589960:JM589969 TI589960:TI589969 ADE589960:ADE589969 ANA589960:ANA589969 AWW589960:AWW589969 BGS589960:BGS589969 BQO589960:BQO589969 CAK589960:CAK589969 CKG589960:CKG589969 CUC589960:CUC589969 DDY589960:DDY589969 DNU589960:DNU589969 DXQ589960:DXQ589969 EHM589960:EHM589969 ERI589960:ERI589969 FBE589960:FBE589969 FLA589960:FLA589969 FUW589960:FUW589969 GES589960:GES589969 GOO589960:GOO589969 GYK589960:GYK589969 HIG589960:HIG589969 HSC589960:HSC589969 IBY589960:IBY589969 ILU589960:ILU589969 IVQ589960:IVQ589969 JFM589960:JFM589969 JPI589960:JPI589969 JZE589960:JZE589969 KJA589960:KJA589969 KSW589960:KSW589969 LCS589960:LCS589969 LMO589960:LMO589969 LWK589960:LWK589969 MGG589960:MGG589969 MQC589960:MQC589969 MZY589960:MZY589969 NJU589960:NJU589969 NTQ589960:NTQ589969 ODM589960:ODM589969 ONI589960:ONI589969 OXE589960:OXE589969 PHA589960:PHA589969 PQW589960:PQW589969 QAS589960:QAS589969 QKO589960:QKO589969 QUK589960:QUK589969 REG589960:REG589969 ROC589960:ROC589969 RXY589960:RXY589969 SHU589960:SHU589969 SRQ589960:SRQ589969 TBM589960:TBM589969 TLI589960:TLI589969 TVE589960:TVE589969 UFA589960:UFA589969 UOW589960:UOW589969 UYS589960:UYS589969 VIO589960:VIO589969 VSK589960:VSK589969 WCG589960:WCG589969 WMC589960:WMC589969 WVY589960:WVY589969 Q655496:Q655505 JM655496:JM655505 TI655496:TI655505 ADE655496:ADE655505 ANA655496:ANA655505 AWW655496:AWW655505 BGS655496:BGS655505 BQO655496:BQO655505 CAK655496:CAK655505 CKG655496:CKG655505 CUC655496:CUC655505 DDY655496:DDY655505 DNU655496:DNU655505 DXQ655496:DXQ655505 EHM655496:EHM655505 ERI655496:ERI655505 FBE655496:FBE655505 FLA655496:FLA655505 FUW655496:FUW655505 GES655496:GES655505 GOO655496:GOO655505 GYK655496:GYK655505 HIG655496:HIG655505 HSC655496:HSC655505 IBY655496:IBY655505 ILU655496:ILU655505 IVQ655496:IVQ655505 JFM655496:JFM655505 JPI655496:JPI655505 JZE655496:JZE655505 KJA655496:KJA655505 KSW655496:KSW655505 LCS655496:LCS655505 LMO655496:LMO655505 LWK655496:LWK655505 MGG655496:MGG655505 MQC655496:MQC655505 MZY655496:MZY655505 NJU655496:NJU655505 NTQ655496:NTQ655505 ODM655496:ODM655505 ONI655496:ONI655505 OXE655496:OXE655505 PHA655496:PHA655505 PQW655496:PQW655505 QAS655496:QAS655505 QKO655496:QKO655505 QUK655496:QUK655505 REG655496:REG655505 ROC655496:ROC655505 RXY655496:RXY655505 SHU655496:SHU655505 SRQ655496:SRQ655505 TBM655496:TBM655505 TLI655496:TLI655505 TVE655496:TVE655505 UFA655496:UFA655505 UOW655496:UOW655505 UYS655496:UYS655505 VIO655496:VIO655505 VSK655496:VSK655505 WCG655496:WCG655505 WMC655496:WMC655505 WVY655496:WVY655505 Q721032:Q721041 JM721032:JM721041 TI721032:TI721041 ADE721032:ADE721041 ANA721032:ANA721041 AWW721032:AWW721041 BGS721032:BGS721041 BQO721032:BQO721041 CAK721032:CAK721041 CKG721032:CKG721041 CUC721032:CUC721041 DDY721032:DDY721041 DNU721032:DNU721041 DXQ721032:DXQ721041 EHM721032:EHM721041 ERI721032:ERI721041 FBE721032:FBE721041 FLA721032:FLA721041 FUW721032:FUW721041 GES721032:GES721041 GOO721032:GOO721041 GYK721032:GYK721041 HIG721032:HIG721041 HSC721032:HSC721041 IBY721032:IBY721041 ILU721032:ILU721041 IVQ721032:IVQ721041 JFM721032:JFM721041 JPI721032:JPI721041 JZE721032:JZE721041 KJA721032:KJA721041 KSW721032:KSW721041 LCS721032:LCS721041 LMO721032:LMO721041 LWK721032:LWK721041 MGG721032:MGG721041 MQC721032:MQC721041 MZY721032:MZY721041 NJU721032:NJU721041 NTQ721032:NTQ721041 ODM721032:ODM721041 ONI721032:ONI721041 OXE721032:OXE721041 PHA721032:PHA721041 PQW721032:PQW721041 QAS721032:QAS721041 QKO721032:QKO721041 QUK721032:QUK721041 REG721032:REG721041 ROC721032:ROC721041 RXY721032:RXY721041 SHU721032:SHU721041 SRQ721032:SRQ721041 TBM721032:TBM721041 TLI721032:TLI721041 TVE721032:TVE721041 UFA721032:UFA721041 UOW721032:UOW721041 UYS721032:UYS721041 VIO721032:VIO721041 VSK721032:VSK721041 WCG721032:WCG721041 WMC721032:WMC721041 WVY721032:WVY721041 Q786568:Q786577 JM786568:JM786577 TI786568:TI786577 ADE786568:ADE786577 ANA786568:ANA786577 AWW786568:AWW786577 BGS786568:BGS786577 BQO786568:BQO786577 CAK786568:CAK786577 CKG786568:CKG786577 CUC786568:CUC786577 DDY786568:DDY786577 DNU786568:DNU786577 DXQ786568:DXQ786577 EHM786568:EHM786577 ERI786568:ERI786577 FBE786568:FBE786577 FLA786568:FLA786577 FUW786568:FUW786577 GES786568:GES786577 GOO786568:GOO786577 GYK786568:GYK786577 HIG786568:HIG786577 HSC786568:HSC786577 IBY786568:IBY786577 ILU786568:ILU786577 IVQ786568:IVQ786577 JFM786568:JFM786577 JPI786568:JPI786577 JZE786568:JZE786577 KJA786568:KJA786577 KSW786568:KSW786577 LCS786568:LCS786577 LMO786568:LMO786577 LWK786568:LWK786577 MGG786568:MGG786577 MQC786568:MQC786577 MZY786568:MZY786577 NJU786568:NJU786577 NTQ786568:NTQ786577 ODM786568:ODM786577 ONI786568:ONI786577 OXE786568:OXE786577 PHA786568:PHA786577 PQW786568:PQW786577 QAS786568:QAS786577 QKO786568:QKO786577 QUK786568:QUK786577 REG786568:REG786577 ROC786568:ROC786577 RXY786568:RXY786577 SHU786568:SHU786577 SRQ786568:SRQ786577 TBM786568:TBM786577 TLI786568:TLI786577 TVE786568:TVE786577 UFA786568:UFA786577 UOW786568:UOW786577 UYS786568:UYS786577 VIO786568:VIO786577 VSK786568:VSK786577 WCG786568:WCG786577 WMC786568:WMC786577 WVY786568:WVY786577 Q852104:Q852113 JM852104:JM852113 TI852104:TI852113 ADE852104:ADE852113 ANA852104:ANA852113 AWW852104:AWW852113 BGS852104:BGS852113 BQO852104:BQO852113 CAK852104:CAK852113 CKG852104:CKG852113 CUC852104:CUC852113 DDY852104:DDY852113 DNU852104:DNU852113 DXQ852104:DXQ852113 EHM852104:EHM852113 ERI852104:ERI852113 FBE852104:FBE852113 FLA852104:FLA852113 FUW852104:FUW852113 GES852104:GES852113 GOO852104:GOO852113 GYK852104:GYK852113 HIG852104:HIG852113 HSC852104:HSC852113 IBY852104:IBY852113 ILU852104:ILU852113 IVQ852104:IVQ852113 JFM852104:JFM852113 JPI852104:JPI852113 JZE852104:JZE852113 KJA852104:KJA852113 KSW852104:KSW852113 LCS852104:LCS852113 LMO852104:LMO852113 LWK852104:LWK852113 MGG852104:MGG852113 MQC852104:MQC852113 MZY852104:MZY852113 NJU852104:NJU852113 NTQ852104:NTQ852113 ODM852104:ODM852113 ONI852104:ONI852113 OXE852104:OXE852113 PHA852104:PHA852113 PQW852104:PQW852113 QAS852104:QAS852113 QKO852104:QKO852113 QUK852104:QUK852113 REG852104:REG852113 ROC852104:ROC852113 RXY852104:RXY852113 SHU852104:SHU852113 SRQ852104:SRQ852113 TBM852104:TBM852113 TLI852104:TLI852113 TVE852104:TVE852113 UFA852104:UFA852113 UOW852104:UOW852113 UYS852104:UYS852113 VIO852104:VIO852113 VSK852104:VSK852113 WCG852104:WCG852113 WMC852104:WMC852113 WVY852104:WVY852113 Q917640:Q917649 JM917640:JM917649 TI917640:TI917649 ADE917640:ADE917649 ANA917640:ANA917649 AWW917640:AWW917649 BGS917640:BGS917649 BQO917640:BQO917649 CAK917640:CAK917649 CKG917640:CKG917649 CUC917640:CUC917649 DDY917640:DDY917649 DNU917640:DNU917649 DXQ917640:DXQ917649 EHM917640:EHM917649 ERI917640:ERI917649 FBE917640:FBE917649 FLA917640:FLA917649 FUW917640:FUW917649 GES917640:GES917649 GOO917640:GOO917649 GYK917640:GYK917649 HIG917640:HIG917649 HSC917640:HSC917649 IBY917640:IBY917649 ILU917640:ILU917649 IVQ917640:IVQ917649 JFM917640:JFM917649 JPI917640:JPI917649 JZE917640:JZE917649 KJA917640:KJA917649 KSW917640:KSW917649 LCS917640:LCS917649 LMO917640:LMO917649 LWK917640:LWK917649 MGG917640:MGG917649 MQC917640:MQC917649 MZY917640:MZY917649 NJU917640:NJU917649 NTQ917640:NTQ917649 ODM917640:ODM917649 ONI917640:ONI917649 OXE917640:OXE917649 PHA917640:PHA917649 PQW917640:PQW917649 QAS917640:QAS917649 QKO917640:QKO917649 QUK917640:QUK917649 REG917640:REG917649 ROC917640:ROC917649 RXY917640:RXY917649 SHU917640:SHU917649 SRQ917640:SRQ917649 TBM917640:TBM917649 TLI917640:TLI917649 TVE917640:TVE917649 UFA917640:UFA917649 UOW917640:UOW917649 UYS917640:UYS917649 VIO917640:VIO917649 VSK917640:VSK917649 WCG917640:WCG917649 WMC917640:WMC917649 WVY917640:WVY917649 Q983176:Q983185 JM983176:JM983185 TI983176:TI983185 ADE983176:ADE983185 ANA983176:ANA983185 AWW983176:AWW983185 BGS983176:BGS983185 BQO983176:BQO983185 CAK983176:CAK983185 CKG983176:CKG983185 CUC983176:CUC983185 DDY983176:DDY983185 DNU983176:DNU983185 DXQ983176:DXQ983185 EHM983176:EHM983185 ERI983176:ERI983185 FBE983176:FBE983185 FLA983176:FLA983185 FUW983176:FUW983185 GES983176:GES983185 GOO983176:GOO983185 GYK983176:GYK983185 HIG983176:HIG983185 HSC983176:HSC983185 IBY983176:IBY983185 ILU983176:ILU983185 IVQ983176:IVQ983185 JFM983176:JFM983185 JPI983176:JPI983185 JZE983176:JZE983185 KJA983176:KJA983185 KSW983176:KSW983185 LCS983176:LCS983185 LMO983176:LMO983185 LWK983176:LWK983185 MGG983176:MGG983185 MQC983176:MQC983185 MZY983176:MZY983185 NJU983176:NJU983185 NTQ983176:NTQ983185 ODM983176:ODM983185 ONI983176:ONI983185 OXE983176:OXE983185 PHA983176:PHA983185 PQW983176:PQW983185 QAS983176:QAS983185 QKO983176:QKO983185 QUK983176:QUK983185 REG983176:REG983185 ROC983176:ROC983185 RXY983176:RXY983185 SHU983176:SHU983185 SRQ983176:SRQ983185 TBM983176:TBM983185 TLI983176:TLI983185 TVE983176:TVE983185 UFA983176:UFA983185 UOW983176:UOW983185 UYS983176:UYS983185 VIO983176:VIO983185 VSK983176:VSK983185 WCG983176:WCG983185 WMC983176:WMC983185 WVY983176:WVY983185 Q147:Q188 JM147:JM188 TI147:TI188 ADE147:ADE188 ANA147:ANA188 AWW147:AWW188 BGS147:BGS188 BQO147:BQO188 CAK147:CAK188 CKG147:CKG188 CUC147:CUC188 DDY147:DDY188 DNU147:DNU188 DXQ147:DXQ188 EHM147:EHM188 ERI147:ERI188 FBE147:FBE188 FLA147:FLA188 FUW147:FUW188 GES147:GES188 GOO147:GOO188 GYK147:GYK188 HIG147:HIG188 HSC147:HSC188 IBY147:IBY188 ILU147:ILU188 IVQ147:IVQ188 JFM147:JFM188 JPI147:JPI188 JZE147:JZE188 KJA147:KJA188 KSW147:KSW188 LCS147:LCS188 LMO147:LMO188 LWK147:LWK188 MGG147:MGG188 MQC147:MQC188 MZY147:MZY188 NJU147:NJU188 NTQ147:NTQ188 ODM147:ODM188 ONI147:ONI188 OXE147:OXE188 PHA147:PHA188 PQW147:PQW188 QAS147:QAS188 QKO147:QKO188 QUK147:QUK188 REG147:REG188 ROC147:ROC188 RXY147:RXY188 SHU147:SHU188 SRQ147:SRQ188 TBM147:TBM188 TLI147:TLI188 TVE147:TVE188 UFA147:UFA188 UOW147:UOW188 UYS147:UYS188 VIO147:VIO188 VSK147:VSK188 WCG147:WCG188 WMC147:WMC188 WVY147:WVY188 Q65683:Q65724 JM65683:JM65724 TI65683:TI65724 ADE65683:ADE65724 ANA65683:ANA65724 AWW65683:AWW65724 BGS65683:BGS65724 BQO65683:BQO65724 CAK65683:CAK65724 CKG65683:CKG65724 CUC65683:CUC65724 DDY65683:DDY65724 DNU65683:DNU65724 DXQ65683:DXQ65724 EHM65683:EHM65724 ERI65683:ERI65724 FBE65683:FBE65724 FLA65683:FLA65724 FUW65683:FUW65724 GES65683:GES65724 GOO65683:GOO65724 GYK65683:GYK65724 HIG65683:HIG65724 HSC65683:HSC65724 IBY65683:IBY65724 ILU65683:ILU65724 IVQ65683:IVQ65724 JFM65683:JFM65724 JPI65683:JPI65724 JZE65683:JZE65724 KJA65683:KJA65724 KSW65683:KSW65724 LCS65683:LCS65724 LMO65683:LMO65724 LWK65683:LWK65724 MGG65683:MGG65724 MQC65683:MQC65724 MZY65683:MZY65724 NJU65683:NJU65724 NTQ65683:NTQ65724 ODM65683:ODM65724 ONI65683:ONI65724 OXE65683:OXE65724 PHA65683:PHA65724 PQW65683:PQW65724 QAS65683:QAS65724 QKO65683:QKO65724 QUK65683:QUK65724 REG65683:REG65724 ROC65683:ROC65724 RXY65683:RXY65724 SHU65683:SHU65724 SRQ65683:SRQ65724 TBM65683:TBM65724 TLI65683:TLI65724 TVE65683:TVE65724 UFA65683:UFA65724 UOW65683:UOW65724 UYS65683:UYS65724 VIO65683:VIO65724 VSK65683:VSK65724 WCG65683:WCG65724 WMC65683:WMC65724 WVY65683:WVY65724 Q131219:Q131260 JM131219:JM131260 TI131219:TI131260 ADE131219:ADE131260 ANA131219:ANA131260 AWW131219:AWW131260 BGS131219:BGS131260 BQO131219:BQO131260 CAK131219:CAK131260 CKG131219:CKG131260 CUC131219:CUC131260 DDY131219:DDY131260 DNU131219:DNU131260 DXQ131219:DXQ131260 EHM131219:EHM131260 ERI131219:ERI131260 FBE131219:FBE131260 FLA131219:FLA131260 FUW131219:FUW131260 GES131219:GES131260 GOO131219:GOO131260 GYK131219:GYK131260 HIG131219:HIG131260 HSC131219:HSC131260 IBY131219:IBY131260 ILU131219:ILU131260 IVQ131219:IVQ131260 JFM131219:JFM131260 JPI131219:JPI131260 JZE131219:JZE131260 KJA131219:KJA131260 KSW131219:KSW131260 LCS131219:LCS131260 LMO131219:LMO131260 LWK131219:LWK131260 MGG131219:MGG131260 MQC131219:MQC131260 MZY131219:MZY131260 NJU131219:NJU131260 NTQ131219:NTQ131260 ODM131219:ODM131260 ONI131219:ONI131260 OXE131219:OXE131260 PHA131219:PHA131260 PQW131219:PQW131260 QAS131219:QAS131260 QKO131219:QKO131260 QUK131219:QUK131260 REG131219:REG131260 ROC131219:ROC131260 RXY131219:RXY131260 SHU131219:SHU131260 SRQ131219:SRQ131260 TBM131219:TBM131260 TLI131219:TLI131260 TVE131219:TVE131260 UFA131219:UFA131260 UOW131219:UOW131260 UYS131219:UYS131260 VIO131219:VIO131260 VSK131219:VSK131260 WCG131219:WCG131260 WMC131219:WMC131260 WVY131219:WVY131260 Q196755:Q196796 JM196755:JM196796 TI196755:TI196796 ADE196755:ADE196796 ANA196755:ANA196796 AWW196755:AWW196796 BGS196755:BGS196796 BQO196755:BQO196796 CAK196755:CAK196796 CKG196755:CKG196796 CUC196755:CUC196796 DDY196755:DDY196796 DNU196755:DNU196796 DXQ196755:DXQ196796 EHM196755:EHM196796 ERI196755:ERI196796 FBE196755:FBE196796 FLA196755:FLA196796 FUW196755:FUW196796 GES196755:GES196796 GOO196755:GOO196796 GYK196755:GYK196796 HIG196755:HIG196796 HSC196755:HSC196796 IBY196755:IBY196796 ILU196755:ILU196796 IVQ196755:IVQ196796 JFM196755:JFM196796 JPI196755:JPI196796 JZE196755:JZE196796 KJA196755:KJA196796 KSW196755:KSW196796 LCS196755:LCS196796 LMO196755:LMO196796 LWK196755:LWK196796 MGG196755:MGG196796 MQC196755:MQC196796 MZY196755:MZY196796 NJU196755:NJU196796 NTQ196755:NTQ196796 ODM196755:ODM196796 ONI196755:ONI196796 OXE196755:OXE196796 PHA196755:PHA196796 PQW196755:PQW196796 QAS196755:QAS196796 QKO196755:QKO196796 QUK196755:QUK196796 REG196755:REG196796 ROC196755:ROC196796 RXY196755:RXY196796 SHU196755:SHU196796 SRQ196755:SRQ196796 TBM196755:TBM196796 TLI196755:TLI196796 TVE196755:TVE196796 UFA196755:UFA196796 UOW196755:UOW196796 UYS196755:UYS196796 VIO196755:VIO196796 VSK196755:VSK196796 WCG196755:WCG196796 WMC196755:WMC196796 WVY196755:WVY196796 Q262291:Q262332 JM262291:JM262332 TI262291:TI262332 ADE262291:ADE262332 ANA262291:ANA262332 AWW262291:AWW262332 BGS262291:BGS262332 BQO262291:BQO262332 CAK262291:CAK262332 CKG262291:CKG262332 CUC262291:CUC262332 DDY262291:DDY262332 DNU262291:DNU262332 DXQ262291:DXQ262332 EHM262291:EHM262332 ERI262291:ERI262332 FBE262291:FBE262332 FLA262291:FLA262332 FUW262291:FUW262332 GES262291:GES262332 GOO262291:GOO262332 GYK262291:GYK262332 HIG262291:HIG262332 HSC262291:HSC262332 IBY262291:IBY262332 ILU262291:ILU262332 IVQ262291:IVQ262332 JFM262291:JFM262332 JPI262291:JPI262332 JZE262291:JZE262332 KJA262291:KJA262332 KSW262291:KSW262332 LCS262291:LCS262332 LMO262291:LMO262332 LWK262291:LWK262332 MGG262291:MGG262332 MQC262291:MQC262332 MZY262291:MZY262332 NJU262291:NJU262332 NTQ262291:NTQ262332 ODM262291:ODM262332 ONI262291:ONI262332 OXE262291:OXE262332 PHA262291:PHA262332 PQW262291:PQW262332 QAS262291:QAS262332 QKO262291:QKO262332 QUK262291:QUK262332 REG262291:REG262332 ROC262291:ROC262332 RXY262291:RXY262332 SHU262291:SHU262332 SRQ262291:SRQ262332 TBM262291:TBM262332 TLI262291:TLI262332 TVE262291:TVE262332 UFA262291:UFA262332 UOW262291:UOW262332 UYS262291:UYS262332 VIO262291:VIO262332 VSK262291:VSK262332 WCG262291:WCG262332 WMC262291:WMC262332 WVY262291:WVY262332 Q327827:Q327868 JM327827:JM327868 TI327827:TI327868 ADE327827:ADE327868 ANA327827:ANA327868 AWW327827:AWW327868 BGS327827:BGS327868 BQO327827:BQO327868 CAK327827:CAK327868 CKG327827:CKG327868 CUC327827:CUC327868 DDY327827:DDY327868 DNU327827:DNU327868 DXQ327827:DXQ327868 EHM327827:EHM327868 ERI327827:ERI327868 FBE327827:FBE327868 FLA327827:FLA327868 FUW327827:FUW327868 GES327827:GES327868 GOO327827:GOO327868 GYK327827:GYK327868 HIG327827:HIG327868 HSC327827:HSC327868 IBY327827:IBY327868 ILU327827:ILU327868 IVQ327827:IVQ327868 JFM327827:JFM327868 JPI327827:JPI327868 JZE327827:JZE327868 KJA327827:KJA327868 KSW327827:KSW327868 LCS327827:LCS327868 LMO327827:LMO327868 LWK327827:LWK327868 MGG327827:MGG327868 MQC327827:MQC327868 MZY327827:MZY327868 NJU327827:NJU327868 NTQ327827:NTQ327868 ODM327827:ODM327868 ONI327827:ONI327868 OXE327827:OXE327868 PHA327827:PHA327868 PQW327827:PQW327868 QAS327827:QAS327868 QKO327827:QKO327868 QUK327827:QUK327868 REG327827:REG327868 ROC327827:ROC327868 RXY327827:RXY327868 SHU327827:SHU327868 SRQ327827:SRQ327868 TBM327827:TBM327868 TLI327827:TLI327868 TVE327827:TVE327868 UFA327827:UFA327868 UOW327827:UOW327868 UYS327827:UYS327868 VIO327827:VIO327868 VSK327827:VSK327868 WCG327827:WCG327868 WMC327827:WMC327868 WVY327827:WVY327868 Q393363:Q393404 JM393363:JM393404 TI393363:TI393404 ADE393363:ADE393404 ANA393363:ANA393404 AWW393363:AWW393404 BGS393363:BGS393404 BQO393363:BQO393404 CAK393363:CAK393404 CKG393363:CKG393404 CUC393363:CUC393404 DDY393363:DDY393404 DNU393363:DNU393404 DXQ393363:DXQ393404 EHM393363:EHM393404 ERI393363:ERI393404 FBE393363:FBE393404 FLA393363:FLA393404 FUW393363:FUW393404 GES393363:GES393404 GOO393363:GOO393404 GYK393363:GYK393404 HIG393363:HIG393404 HSC393363:HSC393404 IBY393363:IBY393404 ILU393363:ILU393404 IVQ393363:IVQ393404 JFM393363:JFM393404 JPI393363:JPI393404 JZE393363:JZE393404 KJA393363:KJA393404 KSW393363:KSW393404 LCS393363:LCS393404 LMO393363:LMO393404 LWK393363:LWK393404 MGG393363:MGG393404 MQC393363:MQC393404 MZY393363:MZY393404 NJU393363:NJU393404 NTQ393363:NTQ393404 ODM393363:ODM393404 ONI393363:ONI393404 OXE393363:OXE393404 PHA393363:PHA393404 PQW393363:PQW393404 QAS393363:QAS393404 QKO393363:QKO393404 QUK393363:QUK393404 REG393363:REG393404 ROC393363:ROC393404 RXY393363:RXY393404 SHU393363:SHU393404 SRQ393363:SRQ393404 TBM393363:TBM393404 TLI393363:TLI393404 TVE393363:TVE393404 UFA393363:UFA393404 UOW393363:UOW393404 UYS393363:UYS393404 VIO393363:VIO393404 VSK393363:VSK393404 WCG393363:WCG393404 WMC393363:WMC393404 WVY393363:WVY393404 Q458899:Q458940 JM458899:JM458940 TI458899:TI458940 ADE458899:ADE458940 ANA458899:ANA458940 AWW458899:AWW458940 BGS458899:BGS458940 BQO458899:BQO458940 CAK458899:CAK458940 CKG458899:CKG458940 CUC458899:CUC458940 DDY458899:DDY458940 DNU458899:DNU458940 DXQ458899:DXQ458940 EHM458899:EHM458940 ERI458899:ERI458940 FBE458899:FBE458940 FLA458899:FLA458940 FUW458899:FUW458940 GES458899:GES458940 GOO458899:GOO458940 GYK458899:GYK458940 HIG458899:HIG458940 HSC458899:HSC458940 IBY458899:IBY458940 ILU458899:ILU458940 IVQ458899:IVQ458940 JFM458899:JFM458940 JPI458899:JPI458940 JZE458899:JZE458940 KJA458899:KJA458940 KSW458899:KSW458940 LCS458899:LCS458940 LMO458899:LMO458940 LWK458899:LWK458940 MGG458899:MGG458940 MQC458899:MQC458940 MZY458899:MZY458940 NJU458899:NJU458940 NTQ458899:NTQ458940 ODM458899:ODM458940 ONI458899:ONI458940 OXE458899:OXE458940 PHA458899:PHA458940 PQW458899:PQW458940 QAS458899:QAS458940 QKO458899:QKO458940 QUK458899:QUK458940 REG458899:REG458940 ROC458899:ROC458940 RXY458899:RXY458940 SHU458899:SHU458940 SRQ458899:SRQ458940 TBM458899:TBM458940 TLI458899:TLI458940 TVE458899:TVE458940 UFA458899:UFA458940 UOW458899:UOW458940 UYS458899:UYS458940 VIO458899:VIO458940 VSK458899:VSK458940 WCG458899:WCG458940 WMC458899:WMC458940 WVY458899:WVY458940 Q524435:Q524476 JM524435:JM524476 TI524435:TI524476 ADE524435:ADE524476 ANA524435:ANA524476 AWW524435:AWW524476 BGS524435:BGS524476 BQO524435:BQO524476 CAK524435:CAK524476 CKG524435:CKG524476 CUC524435:CUC524476 DDY524435:DDY524476 DNU524435:DNU524476 DXQ524435:DXQ524476 EHM524435:EHM524476 ERI524435:ERI524476 FBE524435:FBE524476 FLA524435:FLA524476 FUW524435:FUW524476 GES524435:GES524476 GOO524435:GOO524476 GYK524435:GYK524476 HIG524435:HIG524476 HSC524435:HSC524476 IBY524435:IBY524476 ILU524435:ILU524476 IVQ524435:IVQ524476 JFM524435:JFM524476 JPI524435:JPI524476 JZE524435:JZE524476 KJA524435:KJA524476 KSW524435:KSW524476 LCS524435:LCS524476 LMO524435:LMO524476 LWK524435:LWK524476 MGG524435:MGG524476 MQC524435:MQC524476 MZY524435:MZY524476 NJU524435:NJU524476 NTQ524435:NTQ524476 ODM524435:ODM524476 ONI524435:ONI524476 OXE524435:OXE524476 PHA524435:PHA524476 PQW524435:PQW524476 QAS524435:QAS524476 QKO524435:QKO524476 QUK524435:QUK524476 REG524435:REG524476 ROC524435:ROC524476 RXY524435:RXY524476 SHU524435:SHU524476 SRQ524435:SRQ524476 TBM524435:TBM524476 TLI524435:TLI524476 TVE524435:TVE524476 UFA524435:UFA524476 UOW524435:UOW524476 UYS524435:UYS524476 VIO524435:VIO524476 VSK524435:VSK524476 WCG524435:WCG524476 WMC524435:WMC524476 WVY524435:WVY524476 Q589971:Q590012 JM589971:JM590012 TI589971:TI590012 ADE589971:ADE590012 ANA589971:ANA590012 AWW589971:AWW590012 BGS589971:BGS590012 BQO589971:BQO590012 CAK589971:CAK590012 CKG589971:CKG590012 CUC589971:CUC590012 DDY589971:DDY590012 DNU589971:DNU590012 DXQ589971:DXQ590012 EHM589971:EHM590012 ERI589971:ERI590012 FBE589971:FBE590012 FLA589971:FLA590012 FUW589971:FUW590012 GES589971:GES590012 GOO589971:GOO590012 GYK589971:GYK590012 HIG589971:HIG590012 HSC589971:HSC590012 IBY589971:IBY590012 ILU589971:ILU590012 IVQ589971:IVQ590012 JFM589971:JFM590012 JPI589971:JPI590012 JZE589971:JZE590012 KJA589971:KJA590012 KSW589971:KSW590012 LCS589971:LCS590012 LMO589971:LMO590012 LWK589971:LWK590012 MGG589971:MGG590012 MQC589971:MQC590012 MZY589971:MZY590012 NJU589971:NJU590012 NTQ589971:NTQ590012 ODM589971:ODM590012 ONI589971:ONI590012 OXE589971:OXE590012 PHA589971:PHA590012 PQW589971:PQW590012 QAS589971:QAS590012 QKO589971:QKO590012 QUK589971:QUK590012 REG589971:REG590012 ROC589971:ROC590012 RXY589971:RXY590012 SHU589971:SHU590012 SRQ589971:SRQ590012 TBM589971:TBM590012 TLI589971:TLI590012 TVE589971:TVE590012 UFA589971:UFA590012 UOW589971:UOW590012 UYS589971:UYS590012 VIO589971:VIO590012 VSK589971:VSK590012 WCG589971:WCG590012 WMC589971:WMC590012 WVY589971:WVY590012 Q655507:Q655548 JM655507:JM655548 TI655507:TI655548 ADE655507:ADE655548 ANA655507:ANA655548 AWW655507:AWW655548 BGS655507:BGS655548 BQO655507:BQO655548 CAK655507:CAK655548 CKG655507:CKG655548 CUC655507:CUC655548 DDY655507:DDY655548 DNU655507:DNU655548 DXQ655507:DXQ655548 EHM655507:EHM655548 ERI655507:ERI655548 FBE655507:FBE655548 FLA655507:FLA655548 FUW655507:FUW655548 GES655507:GES655548 GOO655507:GOO655548 GYK655507:GYK655548 HIG655507:HIG655548 HSC655507:HSC655548 IBY655507:IBY655548 ILU655507:ILU655548 IVQ655507:IVQ655548 JFM655507:JFM655548 JPI655507:JPI655548 JZE655507:JZE655548 KJA655507:KJA655548 KSW655507:KSW655548 LCS655507:LCS655548 LMO655507:LMO655548 LWK655507:LWK655548 MGG655507:MGG655548 MQC655507:MQC655548 MZY655507:MZY655548 NJU655507:NJU655548 NTQ655507:NTQ655548 ODM655507:ODM655548 ONI655507:ONI655548 OXE655507:OXE655548 PHA655507:PHA655548 PQW655507:PQW655548 QAS655507:QAS655548 QKO655507:QKO655548 QUK655507:QUK655548 REG655507:REG655548 ROC655507:ROC655548 RXY655507:RXY655548 SHU655507:SHU655548 SRQ655507:SRQ655548 TBM655507:TBM655548 TLI655507:TLI655548 TVE655507:TVE655548 UFA655507:UFA655548 UOW655507:UOW655548 UYS655507:UYS655548 VIO655507:VIO655548 VSK655507:VSK655548 WCG655507:WCG655548 WMC655507:WMC655548 WVY655507:WVY655548 Q721043:Q721084 JM721043:JM721084 TI721043:TI721084 ADE721043:ADE721084 ANA721043:ANA721084 AWW721043:AWW721084 BGS721043:BGS721084 BQO721043:BQO721084 CAK721043:CAK721084 CKG721043:CKG721084 CUC721043:CUC721084 DDY721043:DDY721084 DNU721043:DNU721084 DXQ721043:DXQ721084 EHM721043:EHM721084 ERI721043:ERI721084 FBE721043:FBE721084 FLA721043:FLA721084 FUW721043:FUW721084 GES721043:GES721084 GOO721043:GOO721084 GYK721043:GYK721084 HIG721043:HIG721084 HSC721043:HSC721084 IBY721043:IBY721084 ILU721043:ILU721084 IVQ721043:IVQ721084 JFM721043:JFM721084 JPI721043:JPI721084 JZE721043:JZE721084 KJA721043:KJA721084 KSW721043:KSW721084 LCS721043:LCS721084 LMO721043:LMO721084 LWK721043:LWK721084 MGG721043:MGG721084 MQC721043:MQC721084 MZY721043:MZY721084 NJU721043:NJU721084 NTQ721043:NTQ721084 ODM721043:ODM721084 ONI721043:ONI721084 OXE721043:OXE721084 PHA721043:PHA721084 PQW721043:PQW721084 QAS721043:QAS721084 QKO721043:QKO721084 QUK721043:QUK721084 REG721043:REG721084 ROC721043:ROC721084 RXY721043:RXY721084 SHU721043:SHU721084 SRQ721043:SRQ721084 TBM721043:TBM721084 TLI721043:TLI721084 TVE721043:TVE721084 UFA721043:UFA721084 UOW721043:UOW721084 UYS721043:UYS721084 VIO721043:VIO721084 VSK721043:VSK721084 WCG721043:WCG721084 WMC721043:WMC721084 WVY721043:WVY721084 Q786579:Q786620 JM786579:JM786620 TI786579:TI786620 ADE786579:ADE786620 ANA786579:ANA786620 AWW786579:AWW786620 BGS786579:BGS786620 BQO786579:BQO786620 CAK786579:CAK786620 CKG786579:CKG786620 CUC786579:CUC786620 DDY786579:DDY786620 DNU786579:DNU786620 DXQ786579:DXQ786620 EHM786579:EHM786620 ERI786579:ERI786620 FBE786579:FBE786620 FLA786579:FLA786620 FUW786579:FUW786620 GES786579:GES786620 GOO786579:GOO786620 GYK786579:GYK786620 HIG786579:HIG786620 HSC786579:HSC786620 IBY786579:IBY786620 ILU786579:ILU786620 IVQ786579:IVQ786620 JFM786579:JFM786620 JPI786579:JPI786620 JZE786579:JZE786620 KJA786579:KJA786620 KSW786579:KSW786620 LCS786579:LCS786620 LMO786579:LMO786620 LWK786579:LWK786620 MGG786579:MGG786620 MQC786579:MQC786620 MZY786579:MZY786620 NJU786579:NJU786620 NTQ786579:NTQ786620 ODM786579:ODM786620 ONI786579:ONI786620 OXE786579:OXE786620 PHA786579:PHA786620 PQW786579:PQW786620 QAS786579:QAS786620 QKO786579:QKO786620 QUK786579:QUK786620 REG786579:REG786620 ROC786579:ROC786620 RXY786579:RXY786620 SHU786579:SHU786620 SRQ786579:SRQ786620 TBM786579:TBM786620 TLI786579:TLI786620 TVE786579:TVE786620 UFA786579:UFA786620 UOW786579:UOW786620 UYS786579:UYS786620 VIO786579:VIO786620 VSK786579:VSK786620 WCG786579:WCG786620 WMC786579:WMC786620 WVY786579:WVY786620 Q852115:Q852156 JM852115:JM852156 TI852115:TI852156 ADE852115:ADE852156 ANA852115:ANA852156 AWW852115:AWW852156 BGS852115:BGS852156 BQO852115:BQO852156 CAK852115:CAK852156 CKG852115:CKG852156 CUC852115:CUC852156 DDY852115:DDY852156 DNU852115:DNU852156 DXQ852115:DXQ852156 EHM852115:EHM852156 ERI852115:ERI852156 FBE852115:FBE852156 FLA852115:FLA852156 FUW852115:FUW852156 GES852115:GES852156 GOO852115:GOO852156 GYK852115:GYK852156 HIG852115:HIG852156 HSC852115:HSC852156 IBY852115:IBY852156 ILU852115:ILU852156 IVQ852115:IVQ852156 JFM852115:JFM852156 JPI852115:JPI852156 JZE852115:JZE852156 KJA852115:KJA852156 KSW852115:KSW852156 LCS852115:LCS852156 LMO852115:LMO852156 LWK852115:LWK852156 MGG852115:MGG852156 MQC852115:MQC852156 MZY852115:MZY852156 NJU852115:NJU852156 NTQ852115:NTQ852156 ODM852115:ODM852156 ONI852115:ONI852156 OXE852115:OXE852156 PHA852115:PHA852156 PQW852115:PQW852156 QAS852115:QAS852156 QKO852115:QKO852156 QUK852115:QUK852156 REG852115:REG852156 ROC852115:ROC852156 RXY852115:RXY852156 SHU852115:SHU852156 SRQ852115:SRQ852156 TBM852115:TBM852156 TLI852115:TLI852156 TVE852115:TVE852156 UFA852115:UFA852156 UOW852115:UOW852156 UYS852115:UYS852156 VIO852115:VIO852156 VSK852115:VSK852156 WCG852115:WCG852156 WMC852115:WMC852156 WVY852115:WVY852156 Q917651:Q917692 JM917651:JM917692 TI917651:TI917692 ADE917651:ADE917692 ANA917651:ANA917692 AWW917651:AWW917692 BGS917651:BGS917692 BQO917651:BQO917692 CAK917651:CAK917692 CKG917651:CKG917692 CUC917651:CUC917692 DDY917651:DDY917692 DNU917651:DNU917692 DXQ917651:DXQ917692 EHM917651:EHM917692 ERI917651:ERI917692 FBE917651:FBE917692 FLA917651:FLA917692 FUW917651:FUW917692 GES917651:GES917692 GOO917651:GOO917692 GYK917651:GYK917692 HIG917651:HIG917692 HSC917651:HSC917692 IBY917651:IBY917692 ILU917651:ILU917692 IVQ917651:IVQ917692 JFM917651:JFM917692 JPI917651:JPI917692 JZE917651:JZE917692 KJA917651:KJA917692 KSW917651:KSW917692 LCS917651:LCS917692 LMO917651:LMO917692 LWK917651:LWK917692 MGG917651:MGG917692 MQC917651:MQC917692 MZY917651:MZY917692 NJU917651:NJU917692 NTQ917651:NTQ917692 ODM917651:ODM917692 ONI917651:ONI917692 OXE917651:OXE917692 PHA917651:PHA917692 PQW917651:PQW917692 QAS917651:QAS917692 QKO917651:QKO917692 QUK917651:QUK917692 REG917651:REG917692 ROC917651:ROC917692 RXY917651:RXY917692 SHU917651:SHU917692 SRQ917651:SRQ917692 TBM917651:TBM917692 TLI917651:TLI917692 TVE917651:TVE917692 UFA917651:UFA917692 UOW917651:UOW917692 UYS917651:UYS917692 VIO917651:VIO917692 VSK917651:VSK917692 WCG917651:WCG917692 WMC917651:WMC917692 WVY917651:WVY917692 Q983187:Q983228 JM983187:JM983228 TI983187:TI983228 ADE983187:ADE983228 ANA983187:ANA983228 AWW983187:AWW983228 BGS983187:BGS983228 BQO983187:BQO983228 CAK983187:CAK983228 CKG983187:CKG983228 CUC983187:CUC983228 DDY983187:DDY983228 DNU983187:DNU983228 DXQ983187:DXQ983228 EHM983187:EHM983228 ERI983187:ERI983228 FBE983187:FBE983228 FLA983187:FLA983228 FUW983187:FUW983228 GES983187:GES983228 GOO983187:GOO983228 GYK983187:GYK983228 HIG983187:HIG983228 HSC983187:HSC983228 IBY983187:IBY983228 ILU983187:ILU983228 IVQ983187:IVQ983228 JFM983187:JFM983228 JPI983187:JPI983228 JZE983187:JZE983228 KJA983187:KJA983228 KSW983187:KSW983228 LCS983187:LCS983228 LMO983187:LMO983228 LWK983187:LWK983228 MGG983187:MGG983228 MQC983187:MQC983228 MZY983187:MZY983228 NJU983187:NJU983228 NTQ983187:NTQ983228 ODM983187:ODM983228 ONI983187:ONI983228 OXE983187:OXE983228 PHA983187:PHA983228 PQW983187:PQW983228 QAS983187:QAS983228 QKO983187:QKO983228 QUK983187:QUK983228 REG983187:REG983228 ROC983187:ROC983228 RXY983187:RXY983228 SHU983187:SHU983228 SRQ983187:SRQ983228 TBM983187:TBM983228 TLI983187:TLI983228 TVE983187:TVE983228 UFA983187:UFA983228 UOW983187:UOW983228 UYS983187:UYS983228 VIO983187:VIO983228 VSK983187:VSK983228 WCG983187:WCG983228 WMC983187:WMC983228 WVY983187:WVY983228 AF127:AJ134 KB127:KF134 TX127:UB134 ADT127:ADX134 ANP127:ANT134 AXL127:AXP134 BHH127:BHL134 BRD127:BRH134 CAZ127:CBD134 CKV127:CKZ134 CUR127:CUV134 DEN127:DER134 DOJ127:DON134 DYF127:DYJ134 EIB127:EIF134 ERX127:ESB134 FBT127:FBX134 FLP127:FLT134 FVL127:FVP134 GFH127:GFL134 GPD127:GPH134 GYZ127:GZD134 HIV127:HIZ134 HSR127:HSV134 ICN127:ICR134 IMJ127:IMN134 IWF127:IWJ134 JGB127:JGF134 JPX127:JQB134 JZT127:JZX134 KJP127:KJT134 KTL127:KTP134 LDH127:LDL134 LND127:LNH134 LWZ127:LXD134 MGV127:MGZ134 MQR127:MQV134 NAN127:NAR134 NKJ127:NKN134 NUF127:NUJ134 OEB127:OEF134 ONX127:OOB134 OXT127:OXX134 PHP127:PHT134 PRL127:PRP134 QBH127:QBL134 QLD127:QLH134 QUZ127:QVD134 REV127:REZ134 ROR127:ROV134 RYN127:RYR134 SIJ127:SIN134 SSF127:SSJ134 TCB127:TCF134 TLX127:TMB134 TVT127:TVX134 UFP127:UFT134 UPL127:UPP134 UZH127:UZL134 VJD127:VJH134 VSZ127:VTD134 WCV127:WCZ134 WMR127:WMV134 WWN127:WWR134 AF65663:AJ65670 KB65663:KF65670 TX65663:UB65670 ADT65663:ADX65670 ANP65663:ANT65670 AXL65663:AXP65670 BHH65663:BHL65670 BRD65663:BRH65670 CAZ65663:CBD65670 CKV65663:CKZ65670 CUR65663:CUV65670 DEN65663:DER65670 DOJ65663:DON65670 DYF65663:DYJ65670 EIB65663:EIF65670 ERX65663:ESB65670 FBT65663:FBX65670 FLP65663:FLT65670 FVL65663:FVP65670 GFH65663:GFL65670 GPD65663:GPH65670 GYZ65663:GZD65670 HIV65663:HIZ65670 HSR65663:HSV65670 ICN65663:ICR65670 IMJ65663:IMN65670 IWF65663:IWJ65670 JGB65663:JGF65670 JPX65663:JQB65670 JZT65663:JZX65670 KJP65663:KJT65670 KTL65663:KTP65670 LDH65663:LDL65670 LND65663:LNH65670 LWZ65663:LXD65670 MGV65663:MGZ65670 MQR65663:MQV65670 NAN65663:NAR65670 NKJ65663:NKN65670 NUF65663:NUJ65670 OEB65663:OEF65670 ONX65663:OOB65670 OXT65663:OXX65670 PHP65663:PHT65670 PRL65663:PRP65670 QBH65663:QBL65670 QLD65663:QLH65670 QUZ65663:QVD65670 REV65663:REZ65670 ROR65663:ROV65670 RYN65663:RYR65670 SIJ65663:SIN65670 SSF65663:SSJ65670 TCB65663:TCF65670 TLX65663:TMB65670 TVT65663:TVX65670 UFP65663:UFT65670 UPL65663:UPP65670 UZH65663:UZL65670 VJD65663:VJH65670 VSZ65663:VTD65670 WCV65663:WCZ65670 WMR65663:WMV65670 WWN65663:WWR65670 AF131199:AJ131206 KB131199:KF131206 TX131199:UB131206 ADT131199:ADX131206 ANP131199:ANT131206 AXL131199:AXP131206 BHH131199:BHL131206 BRD131199:BRH131206 CAZ131199:CBD131206 CKV131199:CKZ131206 CUR131199:CUV131206 DEN131199:DER131206 DOJ131199:DON131206 DYF131199:DYJ131206 EIB131199:EIF131206 ERX131199:ESB131206 FBT131199:FBX131206 FLP131199:FLT131206 FVL131199:FVP131206 GFH131199:GFL131206 GPD131199:GPH131206 GYZ131199:GZD131206 HIV131199:HIZ131206 HSR131199:HSV131206 ICN131199:ICR131206 IMJ131199:IMN131206 IWF131199:IWJ131206 JGB131199:JGF131206 JPX131199:JQB131206 JZT131199:JZX131206 KJP131199:KJT131206 KTL131199:KTP131206 LDH131199:LDL131206 LND131199:LNH131206 LWZ131199:LXD131206 MGV131199:MGZ131206 MQR131199:MQV131206 NAN131199:NAR131206 NKJ131199:NKN131206 NUF131199:NUJ131206 OEB131199:OEF131206 ONX131199:OOB131206 OXT131199:OXX131206 PHP131199:PHT131206 PRL131199:PRP131206 QBH131199:QBL131206 QLD131199:QLH131206 QUZ131199:QVD131206 REV131199:REZ131206 ROR131199:ROV131206 RYN131199:RYR131206 SIJ131199:SIN131206 SSF131199:SSJ131206 TCB131199:TCF131206 TLX131199:TMB131206 TVT131199:TVX131206 UFP131199:UFT131206 UPL131199:UPP131206 UZH131199:UZL131206 VJD131199:VJH131206 VSZ131199:VTD131206 WCV131199:WCZ131206 WMR131199:WMV131206 WWN131199:WWR131206 AF196735:AJ196742 KB196735:KF196742 TX196735:UB196742 ADT196735:ADX196742 ANP196735:ANT196742 AXL196735:AXP196742 BHH196735:BHL196742 BRD196735:BRH196742 CAZ196735:CBD196742 CKV196735:CKZ196742 CUR196735:CUV196742 DEN196735:DER196742 DOJ196735:DON196742 DYF196735:DYJ196742 EIB196735:EIF196742 ERX196735:ESB196742 FBT196735:FBX196742 FLP196735:FLT196742 FVL196735:FVP196742 GFH196735:GFL196742 GPD196735:GPH196742 GYZ196735:GZD196742 HIV196735:HIZ196742 HSR196735:HSV196742 ICN196735:ICR196742 IMJ196735:IMN196742 IWF196735:IWJ196742 JGB196735:JGF196742 JPX196735:JQB196742 JZT196735:JZX196742 KJP196735:KJT196742 KTL196735:KTP196742 LDH196735:LDL196742 LND196735:LNH196742 LWZ196735:LXD196742 MGV196735:MGZ196742 MQR196735:MQV196742 NAN196735:NAR196742 NKJ196735:NKN196742 NUF196735:NUJ196742 OEB196735:OEF196742 ONX196735:OOB196742 OXT196735:OXX196742 PHP196735:PHT196742 PRL196735:PRP196742 QBH196735:QBL196742 QLD196735:QLH196742 QUZ196735:QVD196742 REV196735:REZ196742 ROR196735:ROV196742 RYN196735:RYR196742 SIJ196735:SIN196742 SSF196735:SSJ196742 TCB196735:TCF196742 TLX196735:TMB196742 TVT196735:TVX196742 UFP196735:UFT196742 UPL196735:UPP196742 UZH196735:UZL196742 VJD196735:VJH196742 VSZ196735:VTD196742 WCV196735:WCZ196742 WMR196735:WMV196742 WWN196735:WWR196742 AF262271:AJ262278 KB262271:KF262278 TX262271:UB262278 ADT262271:ADX262278 ANP262271:ANT262278 AXL262271:AXP262278 BHH262271:BHL262278 BRD262271:BRH262278 CAZ262271:CBD262278 CKV262271:CKZ262278 CUR262271:CUV262278 DEN262271:DER262278 DOJ262271:DON262278 DYF262271:DYJ262278 EIB262271:EIF262278 ERX262271:ESB262278 FBT262271:FBX262278 FLP262271:FLT262278 FVL262271:FVP262278 GFH262271:GFL262278 GPD262271:GPH262278 GYZ262271:GZD262278 HIV262271:HIZ262278 HSR262271:HSV262278 ICN262271:ICR262278 IMJ262271:IMN262278 IWF262271:IWJ262278 JGB262271:JGF262278 JPX262271:JQB262278 JZT262271:JZX262278 KJP262271:KJT262278 KTL262271:KTP262278 LDH262271:LDL262278 LND262271:LNH262278 LWZ262271:LXD262278 MGV262271:MGZ262278 MQR262271:MQV262278 NAN262271:NAR262278 NKJ262271:NKN262278 NUF262271:NUJ262278 OEB262271:OEF262278 ONX262271:OOB262278 OXT262271:OXX262278 PHP262271:PHT262278 PRL262271:PRP262278 QBH262271:QBL262278 QLD262271:QLH262278 QUZ262271:QVD262278 REV262271:REZ262278 ROR262271:ROV262278 RYN262271:RYR262278 SIJ262271:SIN262278 SSF262271:SSJ262278 TCB262271:TCF262278 TLX262271:TMB262278 TVT262271:TVX262278 UFP262271:UFT262278 UPL262271:UPP262278 UZH262271:UZL262278 VJD262271:VJH262278 VSZ262271:VTD262278 WCV262271:WCZ262278 WMR262271:WMV262278 WWN262271:WWR262278 AF327807:AJ327814 KB327807:KF327814 TX327807:UB327814 ADT327807:ADX327814 ANP327807:ANT327814 AXL327807:AXP327814 BHH327807:BHL327814 BRD327807:BRH327814 CAZ327807:CBD327814 CKV327807:CKZ327814 CUR327807:CUV327814 DEN327807:DER327814 DOJ327807:DON327814 DYF327807:DYJ327814 EIB327807:EIF327814 ERX327807:ESB327814 FBT327807:FBX327814 FLP327807:FLT327814 FVL327807:FVP327814 GFH327807:GFL327814 GPD327807:GPH327814 GYZ327807:GZD327814 HIV327807:HIZ327814 HSR327807:HSV327814 ICN327807:ICR327814 IMJ327807:IMN327814 IWF327807:IWJ327814 JGB327807:JGF327814 JPX327807:JQB327814 JZT327807:JZX327814 KJP327807:KJT327814 KTL327807:KTP327814 LDH327807:LDL327814 LND327807:LNH327814 LWZ327807:LXD327814 MGV327807:MGZ327814 MQR327807:MQV327814 NAN327807:NAR327814 NKJ327807:NKN327814 NUF327807:NUJ327814 OEB327807:OEF327814 ONX327807:OOB327814 OXT327807:OXX327814 PHP327807:PHT327814 PRL327807:PRP327814 QBH327807:QBL327814 QLD327807:QLH327814 QUZ327807:QVD327814 REV327807:REZ327814 ROR327807:ROV327814 RYN327807:RYR327814 SIJ327807:SIN327814 SSF327807:SSJ327814 TCB327807:TCF327814 TLX327807:TMB327814 TVT327807:TVX327814 UFP327807:UFT327814 UPL327807:UPP327814 UZH327807:UZL327814 VJD327807:VJH327814 VSZ327807:VTD327814 WCV327807:WCZ327814 WMR327807:WMV327814 WWN327807:WWR327814 AF393343:AJ393350 KB393343:KF393350 TX393343:UB393350 ADT393343:ADX393350 ANP393343:ANT393350 AXL393343:AXP393350 BHH393343:BHL393350 BRD393343:BRH393350 CAZ393343:CBD393350 CKV393343:CKZ393350 CUR393343:CUV393350 DEN393343:DER393350 DOJ393343:DON393350 DYF393343:DYJ393350 EIB393343:EIF393350 ERX393343:ESB393350 FBT393343:FBX393350 FLP393343:FLT393350 FVL393343:FVP393350 GFH393343:GFL393350 GPD393343:GPH393350 GYZ393343:GZD393350 HIV393343:HIZ393350 HSR393343:HSV393350 ICN393343:ICR393350 IMJ393343:IMN393350 IWF393343:IWJ393350 JGB393343:JGF393350 JPX393343:JQB393350 JZT393343:JZX393350 KJP393343:KJT393350 KTL393343:KTP393350 LDH393343:LDL393350 LND393343:LNH393350 LWZ393343:LXD393350 MGV393343:MGZ393350 MQR393343:MQV393350 NAN393343:NAR393350 NKJ393343:NKN393350 NUF393343:NUJ393350 OEB393343:OEF393350 ONX393343:OOB393350 OXT393343:OXX393350 PHP393343:PHT393350 PRL393343:PRP393350 QBH393343:QBL393350 QLD393343:QLH393350 QUZ393343:QVD393350 REV393343:REZ393350 ROR393343:ROV393350 RYN393343:RYR393350 SIJ393343:SIN393350 SSF393343:SSJ393350 TCB393343:TCF393350 TLX393343:TMB393350 TVT393343:TVX393350 UFP393343:UFT393350 UPL393343:UPP393350 UZH393343:UZL393350 VJD393343:VJH393350 VSZ393343:VTD393350 WCV393343:WCZ393350 WMR393343:WMV393350 WWN393343:WWR393350 AF458879:AJ458886 KB458879:KF458886 TX458879:UB458886 ADT458879:ADX458886 ANP458879:ANT458886 AXL458879:AXP458886 BHH458879:BHL458886 BRD458879:BRH458886 CAZ458879:CBD458886 CKV458879:CKZ458886 CUR458879:CUV458886 DEN458879:DER458886 DOJ458879:DON458886 DYF458879:DYJ458886 EIB458879:EIF458886 ERX458879:ESB458886 FBT458879:FBX458886 FLP458879:FLT458886 FVL458879:FVP458886 GFH458879:GFL458886 GPD458879:GPH458886 GYZ458879:GZD458886 HIV458879:HIZ458886 HSR458879:HSV458886 ICN458879:ICR458886 IMJ458879:IMN458886 IWF458879:IWJ458886 JGB458879:JGF458886 JPX458879:JQB458886 JZT458879:JZX458886 KJP458879:KJT458886 KTL458879:KTP458886 LDH458879:LDL458886 LND458879:LNH458886 LWZ458879:LXD458886 MGV458879:MGZ458886 MQR458879:MQV458886 NAN458879:NAR458886 NKJ458879:NKN458886 NUF458879:NUJ458886 OEB458879:OEF458886 ONX458879:OOB458886 OXT458879:OXX458886 PHP458879:PHT458886 PRL458879:PRP458886 QBH458879:QBL458886 QLD458879:QLH458886 QUZ458879:QVD458886 REV458879:REZ458886 ROR458879:ROV458886 RYN458879:RYR458886 SIJ458879:SIN458886 SSF458879:SSJ458886 TCB458879:TCF458886 TLX458879:TMB458886 TVT458879:TVX458886 UFP458879:UFT458886 UPL458879:UPP458886 UZH458879:UZL458886 VJD458879:VJH458886 VSZ458879:VTD458886 WCV458879:WCZ458886 WMR458879:WMV458886 WWN458879:WWR458886 AF524415:AJ524422 KB524415:KF524422 TX524415:UB524422 ADT524415:ADX524422 ANP524415:ANT524422 AXL524415:AXP524422 BHH524415:BHL524422 BRD524415:BRH524422 CAZ524415:CBD524422 CKV524415:CKZ524422 CUR524415:CUV524422 DEN524415:DER524422 DOJ524415:DON524422 DYF524415:DYJ524422 EIB524415:EIF524422 ERX524415:ESB524422 FBT524415:FBX524422 FLP524415:FLT524422 FVL524415:FVP524422 GFH524415:GFL524422 GPD524415:GPH524422 GYZ524415:GZD524422 HIV524415:HIZ524422 HSR524415:HSV524422 ICN524415:ICR524422 IMJ524415:IMN524422 IWF524415:IWJ524422 JGB524415:JGF524422 JPX524415:JQB524422 JZT524415:JZX524422 KJP524415:KJT524422 KTL524415:KTP524422 LDH524415:LDL524422 LND524415:LNH524422 LWZ524415:LXD524422 MGV524415:MGZ524422 MQR524415:MQV524422 NAN524415:NAR524422 NKJ524415:NKN524422 NUF524415:NUJ524422 OEB524415:OEF524422 ONX524415:OOB524422 OXT524415:OXX524422 PHP524415:PHT524422 PRL524415:PRP524422 QBH524415:QBL524422 QLD524415:QLH524422 QUZ524415:QVD524422 REV524415:REZ524422 ROR524415:ROV524422 RYN524415:RYR524422 SIJ524415:SIN524422 SSF524415:SSJ524422 TCB524415:TCF524422 TLX524415:TMB524422 TVT524415:TVX524422 UFP524415:UFT524422 UPL524415:UPP524422 UZH524415:UZL524422 VJD524415:VJH524422 VSZ524415:VTD524422 WCV524415:WCZ524422 WMR524415:WMV524422 WWN524415:WWR524422 AF589951:AJ589958 KB589951:KF589958 TX589951:UB589958 ADT589951:ADX589958 ANP589951:ANT589958 AXL589951:AXP589958 BHH589951:BHL589958 BRD589951:BRH589958 CAZ589951:CBD589958 CKV589951:CKZ589958 CUR589951:CUV589958 DEN589951:DER589958 DOJ589951:DON589958 DYF589951:DYJ589958 EIB589951:EIF589958 ERX589951:ESB589958 FBT589951:FBX589958 FLP589951:FLT589958 FVL589951:FVP589958 GFH589951:GFL589958 GPD589951:GPH589958 GYZ589951:GZD589958 HIV589951:HIZ589958 HSR589951:HSV589958 ICN589951:ICR589958 IMJ589951:IMN589958 IWF589951:IWJ589958 JGB589951:JGF589958 JPX589951:JQB589958 JZT589951:JZX589958 KJP589951:KJT589958 KTL589951:KTP589958 LDH589951:LDL589958 LND589951:LNH589958 LWZ589951:LXD589958 MGV589951:MGZ589958 MQR589951:MQV589958 NAN589951:NAR589958 NKJ589951:NKN589958 NUF589951:NUJ589958 OEB589951:OEF589958 ONX589951:OOB589958 OXT589951:OXX589958 PHP589951:PHT589958 PRL589951:PRP589958 QBH589951:QBL589958 QLD589951:QLH589958 QUZ589951:QVD589958 REV589951:REZ589958 ROR589951:ROV589958 RYN589951:RYR589958 SIJ589951:SIN589958 SSF589951:SSJ589958 TCB589951:TCF589958 TLX589951:TMB589958 TVT589951:TVX589958 UFP589951:UFT589958 UPL589951:UPP589958 UZH589951:UZL589958 VJD589951:VJH589958 VSZ589951:VTD589958 WCV589951:WCZ589958 WMR589951:WMV589958 WWN589951:WWR589958 AF655487:AJ655494 KB655487:KF655494 TX655487:UB655494 ADT655487:ADX655494 ANP655487:ANT655494 AXL655487:AXP655494 BHH655487:BHL655494 BRD655487:BRH655494 CAZ655487:CBD655494 CKV655487:CKZ655494 CUR655487:CUV655494 DEN655487:DER655494 DOJ655487:DON655494 DYF655487:DYJ655494 EIB655487:EIF655494 ERX655487:ESB655494 FBT655487:FBX655494 FLP655487:FLT655494 FVL655487:FVP655494 GFH655487:GFL655494 GPD655487:GPH655494 GYZ655487:GZD655494 HIV655487:HIZ655494 HSR655487:HSV655494 ICN655487:ICR655494 IMJ655487:IMN655494 IWF655487:IWJ655494 JGB655487:JGF655494 JPX655487:JQB655494 JZT655487:JZX655494 KJP655487:KJT655494 KTL655487:KTP655494 LDH655487:LDL655494 LND655487:LNH655494 LWZ655487:LXD655494 MGV655487:MGZ655494 MQR655487:MQV655494 NAN655487:NAR655494 NKJ655487:NKN655494 NUF655487:NUJ655494 OEB655487:OEF655494 ONX655487:OOB655494 OXT655487:OXX655494 PHP655487:PHT655494 PRL655487:PRP655494 QBH655487:QBL655494 QLD655487:QLH655494 QUZ655487:QVD655494 REV655487:REZ655494 ROR655487:ROV655494 RYN655487:RYR655494 SIJ655487:SIN655494 SSF655487:SSJ655494 TCB655487:TCF655494 TLX655487:TMB655494 TVT655487:TVX655494 UFP655487:UFT655494 UPL655487:UPP655494 UZH655487:UZL655494 VJD655487:VJH655494 VSZ655487:VTD655494 WCV655487:WCZ655494 WMR655487:WMV655494 WWN655487:WWR655494 AF721023:AJ721030 KB721023:KF721030 TX721023:UB721030 ADT721023:ADX721030 ANP721023:ANT721030 AXL721023:AXP721030 BHH721023:BHL721030 BRD721023:BRH721030 CAZ721023:CBD721030 CKV721023:CKZ721030 CUR721023:CUV721030 DEN721023:DER721030 DOJ721023:DON721030 DYF721023:DYJ721030 EIB721023:EIF721030 ERX721023:ESB721030 FBT721023:FBX721030 FLP721023:FLT721030 FVL721023:FVP721030 GFH721023:GFL721030 GPD721023:GPH721030 GYZ721023:GZD721030 HIV721023:HIZ721030 HSR721023:HSV721030 ICN721023:ICR721030 IMJ721023:IMN721030 IWF721023:IWJ721030 JGB721023:JGF721030 JPX721023:JQB721030 JZT721023:JZX721030 KJP721023:KJT721030 KTL721023:KTP721030 LDH721023:LDL721030 LND721023:LNH721030 LWZ721023:LXD721030 MGV721023:MGZ721030 MQR721023:MQV721030 NAN721023:NAR721030 NKJ721023:NKN721030 NUF721023:NUJ721030 OEB721023:OEF721030 ONX721023:OOB721030 OXT721023:OXX721030 PHP721023:PHT721030 PRL721023:PRP721030 QBH721023:QBL721030 QLD721023:QLH721030 QUZ721023:QVD721030 REV721023:REZ721030 ROR721023:ROV721030 RYN721023:RYR721030 SIJ721023:SIN721030 SSF721023:SSJ721030 TCB721023:TCF721030 TLX721023:TMB721030 TVT721023:TVX721030 UFP721023:UFT721030 UPL721023:UPP721030 UZH721023:UZL721030 VJD721023:VJH721030 VSZ721023:VTD721030 WCV721023:WCZ721030 WMR721023:WMV721030 WWN721023:WWR721030 AF786559:AJ786566 KB786559:KF786566 TX786559:UB786566 ADT786559:ADX786566 ANP786559:ANT786566 AXL786559:AXP786566 BHH786559:BHL786566 BRD786559:BRH786566 CAZ786559:CBD786566 CKV786559:CKZ786566 CUR786559:CUV786566 DEN786559:DER786566 DOJ786559:DON786566 DYF786559:DYJ786566 EIB786559:EIF786566 ERX786559:ESB786566 FBT786559:FBX786566 FLP786559:FLT786566 FVL786559:FVP786566 GFH786559:GFL786566 GPD786559:GPH786566 GYZ786559:GZD786566 HIV786559:HIZ786566 HSR786559:HSV786566 ICN786559:ICR786566 IMJ786559:IMN786566 IWF786559:IWJ786566 JGB786559:JGF786566 JPX786559:JQB786566 JZT786559:JZX786566 KJP786559:KJT786566 KTL786559:KTP786566 LDH786559:LDL786566 LND786559:LNH786566 LWZ786559:LXD786566 MGV786559:MGZ786566 MQR786559:MQV786566 NAN786559:NAR786566 NKJ786559:NKN786566 NUF786559:NUJ786566 OEB786559:OEF786566 ONX786559:OOB786566 OXT786559:OXX786566 PHP786559:PHT786566 PRL786559:PRP786566 QBH786559:QBL786566 QLD786559:QLH786566 QUZ786559:QVD786566 REV786559:REZ786566 ROR786559:ROV786566 RYN786559:RYR786566 SIJ786559:SIN786566 SSF786559:SSJ786566 TCB786559:TCF786566 TLX786559:TMB786566 TVT786559:TVX786566 UFP786559:UFT786566 UPL786559:UPP786566 UZH786559:UZL786566 VJD786559:VJH786566 VSZ786559:VTD786566 WCV786559:WCZ786566 WMR786559:WMV786566 WWN786559:WWR786566 AF852095:AJ852102 KB852095:KF852102 TX852095:UB852102 ADT852095:ADX852102 ANP852095:ANT852102 AXL852095:AXP852102 BHH852095:BHL852102 BRD852095:BRH852102 CAZ852095:CBD852102 CKV852095:CKZ852102 CUR852095:CUV852102 DEN852095:DER852102 DOJ852095:DON852102 DYF852095:DYJ852102 EIB852095:EIF852102 ERX852095:ESB852102 FBT852095:FBX852102 FLP852095:FLT852102 FVL852095:FVP852102 GFH852095:GFL852102 GPD852095:GPH852102 GYZ852095:GZD852102 HIV852095:HIZ852102 HSR852095:HSV852102 ICN852095:ICR852102 IMJ852095:IMN852102 IWF852095:IWJ852102 JGB852095:JGF852102 JPX852095:JQB852102 JZT852095:JZX852102 KJP852095:KJT852102 KTL852095:KTP852102 LDH852095:LDL852102 LND852095:LNH852102 LWZ852095:LXD852102 MGV852095:MGZ852102 MQR852095:MQV852102 NAN852095:NAR852102 NKJ852095:NKN852102 NUF852095:NUJ852102 OEB852095:OEF852102 ONX852095:OOB852102 OXT852095:OXX852102 PHP852095:PHT852102 PRL852095:PRP852102 QBH852095:QBL852102 QLD852095:QLH852102 QUZ852095:QVD852102 REV852095:REZ852102 ROR852095:ROV852102 RYN852095:RYR852102 SIJ852095:SIN852102 SSF852095:SSJ852102 TCB852095:TCF852102 TLX852095:TMB852102 TVT852095:TVX852102 UFP852095:UFT852102 UPL852095:UPP852102 UZH852095:UZL852102 VJD852095:VJH852102 VSZ852095:VTD852102 WCV852095:WCZ852102 WMR852095:WMV852102 WWN852095:WWR852102 AF917631:AJ917638 KB917631:KF917638 TX917631:UB917638 ADT917631:ADX917638 ANP917631:ANT917638 AXL917631:AXP917638 BHH917631:BHL917638 BRD917631:BRH917638 CAZ917631:CBD917638 CKV917631:CKZ917638 CUR917631:CUV917638 DEN917631:DER917638 DOJ917631:DON917638 DYF917631:DYJ917638 EIB917631:EIF917638 ERX917631:ESB917638 FBT917631:FBX917638 FLP917631:FLT917638 FVL917631:FVP917638 GFH917631:GFL917638 GPD917631:GPH917638 GYZ917631:GZD917638 HIV917631:HIZ917638 HSR917631:HSV917638 ICN917631:ICR917638 IMJ917631:IMN917638 IWF917631:IWJ917638 JGB917631:JGF917638 JPX917631:JQB917638 JZT917631:JZX917638 KJP917631:KJT917638 KTL917631:KTP917638 LDH917631:LDL917638 LND917631:LNH917638 LWZ917631:LXD917638 MGV917631:MGZ917638 MQR917631:MQV917638 NAN917631:NAR917638 NKJ917631:NKN917638 NUF917631:NUJ917638 OEB917631:OEF917638 ONX917631:OOB917638 OXT917631:OXX917638 PHP917631:PHT917638 PRL917631:PRP917638 QBH917631:QBL917638 QLD917631:QLH917638 QUZ917631:QVD917638 REV917631:REZ917638 ROR917631:ROV917638 RYN917631:RYR917638 SIJ917631:SIN917638 SSF917631:SSJ917638 TCB917631:TCF917638 TLX917631:TMB917638 TVT917631:TVX917638 UFP917631:UFT917638 UPL917631:UPP917638 UZH917631:UZL917638 VJD917631:VJH917638 VSZ917631:VTD917638 WCV917631:WCZ917638 WMR917631:WMV917638 WWN917631:WWR917638 AF983167:AJ983174 KB983167:KF983174 TX983167:UB983174 ADT983167:ADX983174 ANP983167:ANT983174 AXL983167:AXP983174 BHH983167:BHL983174 BRD983167:BRH983174 CAZ983167:CBD983174 CKV983167:CKZ983174 CUR983167:CUV983174 DEN983167:DER983174 DOJ983167:DON983174 DYF983167:DYJ983174 EIB983167:EIF983174 ERX983167:ESB983174 FBT983167:FBX983174 FLP983167:FLT983174 FVL983167:FVP983174 GFH983167:GFL983174 GPD983167:GPH983174 GYZ983167:GZD983174 HIV983167:HIZ983174 HSR983167:HSV983174 ICN983167:ICR983174 IMJ983167:IMN983174 IWF983167:IWJ983174 JGB983167:JGF983174 JPX983167:JQB983174 JZT983167:JZX983174 KJP983167:KJT983174 KTL983167:KTP983174 LDH983167:LDL983174 LND983167:LNH983174 LWZ983167:LXD983174 MGV983167:MGZ983174 MQR983167:MQV983174 NAN983167:NAR983174 NKJ983167:NKN983174 NUF983167:NUJ983174 OEB983167:OEF983174 ONX983167:OOB983174 OXT983167:OXX983174 PHP983167:PHT983174 PRL983167:PRP983174 QBH983167:QBL983174 QLD983167:QLH983174 QUZ983167:QVD983174 REV983167:REZ983174 ROR983167:ROV983174 RYN983167:RYR983174 SIJ983167:SIN983174 SSF983167:SSJ983174 TCB983167:TCF983174 TLX983167:TMB983174 TVT983167:TVX983174 UFP983167:UFT983174 UPL983167:UPP983174 UZH983167:UZL983174 VJD983167:VJH983174 VSZ983167:VTD983174 WCV983167:WCZ983174 WMR983167:WMV983174 WWN983167:WWR983174 AF136:AJ145 KB136:KF145 TX136:UB145 ADT136:ADX145 ANP136:ANT145 AXL136:AXP145 BHH136:BHL145 BRD136:BRH145 CAZ136:CBD145 CKV136:CKZ145 CUR136:CUV145 DEN136:DER145 DOJ136:DON145 DYF136:DYJ145 EIB136:EIF145 ERX136:ESB145 FBT136:FBX145 FLP136:FLT145 FVL136:FVP145 GFH136:GFL145 GPD136:GPH145 GYZ136:GZD145 HIV136:HIZ145 HSR136:HSV145 ICN136:ICR145 IMJ136:IMN145 IWF136:IWJ145 JGB136:JGF145 JPX136:JQB145 JZT136:JZX145 KJP136:KJT145 KTL136:KTP145 LDH136:LDL145 LND136:LNH145 LWZ136:LXD145 MGV136:MGZ145 MQR136:MQV145 NAN136:NAR145 NKJ136:NKN145 NUF136:NUJ145 OEB136:OEF145 ONX136:OOB145 OXT136:OXX145 PHP136:PHT145 PRL136:PRP145 QBH136:QBL145 QLD136:QLH145 QUZ136:QVD145 REV136:REZ145 ROR136:ROV145 RYN136:RYR145 SIJ136:SIN145 SSF136:SSJ145 TCB136:TCF145 TLX136:TMB145 TVT136:TVX145 UFP136:UFT145 UPL136:UPP145 UZH136:UZL145 VJD136:VJH145 VSZ136:VTD145 WCV136:WCZ145 WMR136:WMV145 WWN136:WWR145 AF65672:AJ65681 KB65672:KF65681 TX65672:UB65681 ADT65672:ADX65681 ANP65672:ANT65681 AXL65672:AXP65681 BHH65672:BHL65681 BRD65672:BRH65681 CAZ65672:CBD65681 CKV65672:CKZ65681 CUR65672:CUV65681 DEN65672:DER65681 DOJ65672:DON65681 DYF65672:DYJ65681 EIB65672:EIF65681 ERX65672:ESB65681 FBT65672:FBX65681 FLP65672:FLT65681 FVL65672:FVP65681 GFH65672:GFL65681 GPD65672:GPH65681 GYZ65672:GZD65681 HIV65672:HIZ65681 HSR65672:HSV65681 ICN65672:ICR65681 IMJ65672:IMN65681 IWF65672:IWJ65681 JGB65672:JGF65681 JPX65672:JQB65681 JZT65672:JZX65681 KJP65672:KJT65681 KTL65672:KTP65681 LDH65672:LDL65681 LND65672:LNH65681 LWZ65672:LXD65681 MGV65672:MGZ65681 MQR65672:MQV65681 NAN65672:NAR65681 NKJ65672:NKN65681 NUF65672:NUJ65681 OEB65672:OEF65681 ONX65672:OOB65681 OXT65672:OXX65681 PHP65672:PHT65681 PRL65672:PRP65681 QBH65672:QBL65681 QLD65672:QLH65681 QUZ65672:QVD65681 REV65672:REZ65681 ROR65672:ROV65681 RYN65672:RYR65681 SIJ65672:SIN65681 SSF65672:SSJ65681 TCB65672:TCF65681 TLX65672:TMB65681 TVT65672:TVX65681 UFP65672:UFT65681 UPL65672:UPP65681 UZH65672:UZL65681 VJD65672:VJH65681 VSZ65672:VTD65681 WCV65672:WCZ65681 WMR65672:WMV65681 WWN65672:WWR65681 AF131208:AJ131217 KB131208:KF131217 TX131208:UB131217 ADT131208:ADX131217 ANP131208:ANT131217 AXL131208:AXP131217 BHH131208:BHL131217 BRD131208:BRH131217 CAZ131208:CBD131217 CKV131208:CKZ131217 CUR131208:CUV131217 DEN131208:DER131217 DOJ131208:DON131217 DYF131208:DYJ131217 EIB131208:EIF131217 ERX131208:ESB131217 FBT131208:FBX131217 FLP131208:FLT131217 FVL131208:FVP131217 GFH131208:GFL131217 GPD131208:GPH131217 GYZ131208:GZD131217 HIV131208:HIZ131217 HSR131208:HSV131217 ICN131208:ICR131217 IMJ131208:IMN131217 IWF131208:IWJ131217 JGB131208:JGF131217 JPX131208:JQB131217 JZT131208:JZX131217 KJP131208:KJT131217 KTL131208:KTP131217 LDH131208:LDL131217 LND131208:LNH131217 LWZ131208:LXD131217 MGV131208:MGZ131217 MQR131208:MQV131217 NAN131208:NAR131217 NKJ131208:NKN131217 NUF131208:NUJ131217 OEB131208:OEF131217 ONX131208:OOB131217 OXT131208:OXX131217 PHP131208:PHT131217 PRL131208:PRP131217 QBH131208:QBL131217 QLD131208:QLH131217 QUZ131208:QVD131217 REV131208:REZ131217 ROR131208:ROV131217 RYN131208:RYR131217 SIJ131208:SIN131217 SSF131208:SSJ131217 TCB131208:TCF131217 TLX131208:TMB131217 TVT131208:TVX131217 UFP131208:UFT131217 UPL131208:UPP131217 UZH131208:UZL131217 VJD131208:VJH131217 VSZ131208:VTD131217 WCV131208:WCZ131217 WMR131208:WMV131217 WWN131208:WWR131217 AF196744:AJ196753 KB196744:KF196753 TX196744:UB196753 ADT196744:ADX196753 ANP196744:ANT196753 AXL196744:AXP196753 BHH196744:BHL196753 BRD196744:BRH196753 CAZ196744:CBD196753 CKV196744:CKZ196753 CUR196744:CUV196753 DEN196744:DER196753 DOJ196744:DON196753 DYF196744:DYJ196753 EIB196744:EIF196753 ERX196744:ESB196753 FBT196744:FBX196753 FLP196744:FLT196753 FVL196744:FVP196753 GFH196744:GFL196753 GPD196744:GPH196753 GYZ196744:GZD196753 HIV196744:HIZ196753 HSR196744:HSV196753 ICN196744:ICR196753 IMJ196744:IMN196753 IWF196744:IWJ196753 JGB196744:JGF196753 JPX196744:JQB196753 JZT196744:JZX196753 KJP196744:KJT196753 KTL196744:KTP196753 LDH196744:LDL196753 LND196744:LNH196753 LWZ196744:LXD196753 MGV196744:MGZ196753 MQR196744:MQV196753 NAN196744:NAR196753 NKJ196744:NKN196753 NUF196744:NUJ196753 OEB196744:OEF196753 ONX196744:OOB196753 OXT196744:OXX196753 PHP196744:PHT196753 PRL196744:PRP196753 QBH196744:QBL196753 QLD196744:QLH196753 QUZ196744:QVD196753 REV196744:REZ196753 ROR196744:ROV196753 RYN196744:RYR196753 SIJ196744:SIN196753 SSF196744:SSJ196753 TCB196744:TCF196753 TLX196744:TMB196753 TVT196744:TVX196753 UFP196744:UFT196753 UPL196744:UPP196753 UZH196744:UZL196753 VJD196744:VJH196753 VSZ196744:VTD196753 WCV196744:WCZ196753 WMR196744:WMV196753 WWN196744:WWR196753 AF262280:AJ262289 KB262280:KF262289 TX262280:UB262289 ADT262280:ADX262289 ANP262280:ANT262289 AXL262280:AXP262289 BHH262280:BHL262289 BRD262280:BRH262289 CAZ262280:CBD262289 CKV262280:CKZ262289 CUR262280:CUV262289 DEN262280:DER262289 DOJ262280:DON262289 DYF262280:DYJ262289 EIB262280:EIF262289 ERX262280:ESB262289 FBT262280:FBX262289 FLP262280:FLT262289 FVL262280:FVP262289 GFH262280:GFL262289 GPD262280:GPH262289 GYZ262280:GZD262289 HIV262280:HIZ262289 HSR262280:HSV262289 ICN262280:ICR262289 IMJ262280:IMN262289 IWF262280:IWJ262289 JGB262280:JGF262289 JPX262280:JQB262289 JZT262280:JZX262289 KJP262280:KJT262289 KTL262280:KTP262289 LDH262280:LDL262289 LND262280:LNH262289 LWZ262280:LXD262289 MGV262280:MGZ262289 MQR262280:MQV262289 NAN262280:NAR262289 NKJ262280:NKN262289 NUF262280:NUJ262289 OEB262280:OEF262289 ONX262280:OOB262289 OXT262280:OXX262289 PHP262280:PHT262289 PRL262280:PRP262289 QBH262280:QBL262289 QLD262280:QLH262289 QUZ262280:QVD262289 REV262280:REZ262289 ROR262280:ROV262289 RYN262280:RYR262289 SIJ262280:SIN262289 SSF262280:SSJ262289 TCB262280:TCF262289 TLX262280:TMB262289 TVT262280:TVX262289 UFP262280:UFT262289 UPL262280:UPP262289 UZH262280:UZL262289 VJD262280:VJH262289 VSZ262280:VTD262289 WCV262280:WCZ262289 WMR262280:WMV262289 WWN262280:WWR262289 AF327816:AJ327825 KB327816:KF327825 TX327816:UB327825 ADT327816:ADX327825 ANP327816:ANT327825 AXL327816:AXP327825 BHH327816:BHL327825 BRD327816:BRH327825 CAZ327816:CBD327825 CKV327816:CKZ327825 CUR327816:CUV327825 DEN327816:DER327825 DOJ327816:DON327825 DYF327816:DYJ327825 EIB327816:EIF327825 ERX327816:ESB327825 FBT327816:FBX327825 FLP327816:FLT327825 FVL327816:FVP327825 GFH327816:GFL327825 GPD327816:GPH327825 GYZ327816:GZD327825 HIV327816:HIZ327825 HSR327816:HSV327825 ICN327816:ICR327825 IMJ327816:IMN327825 IWF327816:IWJ327825 JGB327816:JGF327825 JPX327816:JQB327825 JZT327816:JZX327825 KJP327816:KJT327825 KTL327816:KTP327825 LDH327816:LDL327825 LND327816:LNH327825 LWZ327816:LXD327825 MGV327816:MGZ327825 MQR327816:MQV327825 NAN327816:NAR327825 NKJ327816:NKN327825 NUF327816:NUJ327825 OEB327816:OEF327825 ONX327816:OOB327825 OXT327816:OXX327825 PHP327816:PHT327825 PRL327816:PRP327825 QBH327816:QBL327825 QLD327816:QLH327825 QUZ327816:QVD327825 REV327816:REZ327825 ROR327816:ROV327825 RYN327816:RYR327825 SIJ327816:SIN327825 SSF327816:SSJ327825 TCB327816:TCF327825 TLX327816:TMB327825 TVT327816:TVX327825 UFP327816:UFT327825 UPL327816:UPP327825 UZH327816:UZL327825 VJD327816:VJH327825 VSZ327816:VTD327825 WCV327816:WCZ327825 WMR327816:WMV327825 WWN327816:WWR327825 AF393352:AJ393361 KB393352:KF393361 TX393352:UB393361 ADT393352:ADX393361 ANP393352:ANT393361 AXL393352:AXP393361 BHH393352:BHL393361 BRD393352:BRH393361 CAZ393352:CBD393361 CKV393352:CKZ393361 CUR393352:CUV393361 DEN393352:DER393361 DOJ393352:DON393361 DYF393352:DYJ393361 EIB393352:EIF393361 ERX393352:ESB393361 FBT393352:FBX393361 FLP393352:FLT393361 FVL393352:FVP393361 GFH393352:GFL393361 GPD393352:GPH393361 GYZ393352:GZD393361 HIV393352:HIZ393361 HSR393352:HSV393361 ICN393352:ICR393361 IMJ393352:IMN393361 IWF393352:IWJ393361 JGB393352:JGF393361 JPX393352:JQB393361 JZT393352:JZX393361 KJP393352:KJT393361 KTL393352:KTP393361 LDH393352:LDL393361 LND393352:LNH393361 LWZ393352:LXD393361 MGV393352:MGZ393361 MQR393352:MQV393361 NAN393352:NAR393361 NKJ393352:NKN393361 NUF393352:NUJ393361 OEB393352:OEF393361 ONX393352:OOB393361 OXT393352:OXX393361 PHP393352:PHT393361 PRL393352:PRP393361 QBH393352:QBL393361 QLD393352:QLH393361 QUZ393352:QVD393361 REV393352:REZ393361 ROR393352:ROV393361 RYN393352:RYR393361 SIJ393352:SIN393361 SSF393352:SSJ393361 TCB393352:TCF393361 TLX393352:TMB393361 TVT393352:TVX393361 UFP393352:UFT393361 UPL393352:UPP393361 UZH393352:UZL393361 VJD393352:VJH393361 VSZ393352:VTD393361 WCV393352:WCZ393361 WMR393352:WMV393361 WWN393352:WWR393361 AF458888:AJ458897 KB458888:KF458897 TX458888:UB458897 ADT458888:ADX458897 ANP458888:ANT458897 AXL458888:AXP458897 BHH458888:BHL458897 BRD458888:BRH458897 CAZ458888:CBD458897 CKV458888:CKZ458897 CUR458888:CUV458897 DEN458888:DER458897 DOJ458888:DON458897 DYF458888:DYJ458897 EIB458888:EIF458897 ERX458888:ESB458897 FBT458888:FBX458897 FLP458888:FLT458897 FVL458888:FVP458897 GFH458888:GFL458897 GPD458888:GPH458897 GYZ458888:GZD458897 HIV458888:HIZ458897 HSR458888:HSV458897 ICN458888:ICR458897 IMJ458888:IMN458897 IWF458888:IWJ458897 JGB458888:JGF458897 JPX458888:JQB458897 JZT458888:JZX458897 KJP458888:KJT458897 KTL458888:KTP458897 LDH458888:LDL458897 LND458888:LNH458897 LWZ458888:LXD458897 MGV458888:MGZ458897 MQR458888:MQV458897 NAN458888:NAR458897 NKJ458888:NKN458897 NUF458888:NUJ458897 OEB458888:OEF458897 ONX458888:OOB458897 OXT458888:OXX458897 PHP458888:PHT458897 PRL458888:PRP458897 QBH458888:QBL458897 QLD458888:QLH458897 QUZ458888:QVD458897 REV458888:REZ458897 ROR458888:ROV458897 RYN458888:RYR458897 SIJ458888:SIN458897 SSF458888:SSJ458897 TCB458888:TCF458897 TLX458888:TMB458897 TVT458888:TVX458897 UFP458888:UFT458897 UPL458888:UPP458897 UZH458888:UZL458897 VJD458888:VJH458897 VSZ458888:VTD458897 WCV458888:WCZ458897 WMR458888:WMV458897 WWN458888:WWR458897 AF524424:AJ524433 KB524424:KF524433 TX524424:UB524433 ADT524424:ADX524433 ANP524424:ANT524433 AXL524424:AXP524433 BHH524424:BHL524433 BRD524424:BRH524433 CAZ524424:CBD524433 CKV524424:CKZ524433 CUR524424:CUV524433 DEN524424:DER524433 DOJ524424:DON524433 DYF524424:DYJ524433 EIB524424:EIF524433 ERX524424:ESB524433 FBT524424:FBX524433 FLP524424:FLT524433 FVL524424:FVP524433 GFH524424:GFL524433 GPD524424:GPH524433 GYZ524424:GZD524433 HIV524424:HIZ524433 HSR524424:HSV524433 ICN524424:ICR524433 IMJ524424:IMN524433 IWF524424:IWJ524433 JGB524424:JGF524433 JPX524424:JQB524433 JZT524424:JZX524433 KJP524424:KJT524433 KTL524424:KTP524433 LDH524424:LDL524433 LND524424:LNH524433 LWZ524424:LXD524433 MGV524424:MGZ524433 MQR524424:MQV524433 NAN524424:NAR524433 NKJ524424:NKN524433 NUF524424:NUJ524433 OEB524424:OEF524433 ONX524424:OOB524433 OXT524424:OXX524433 PHP524424:PHT524433 PRL524424:PRP524433 QBH524424:QBL524433 QLD524424:QLH524433 QUZ524424:QVD524433 REV524424:REZ524433 ROR524424:ROV524433 RYN524424:RYR524433 SIJ524424:SIN524433 SSF524424:SSJ524433 TCB524424:TCF524433 TLX524424:TMB524433 TVT524424:TVX524433 UFP524424:UFT524433 UPL524424:UPP524433 UZH524424:UZL524433 VJD524424:VJH524433 VSZ524424:VTD524433 WCV524424:WCZ524433 WMR524424:WMV524433 WWN524424:WWR524433 AF589960:AJ589969 KB589960:KF589969 TX589960:UB589969 ADT589960:ADX589969 ANP589960:ANT589969 AXL589960:AXP589969 BHH589960:BHL589969 BRD589960:BRH589969 CAZ589960:CBD589969 CKV589960:CKZ589969 CUR589960:CUV589969 DEN589960:DER589969 DOJ589960:DON589969 DYF589960:DYJ589969 EIB589960:EIF589969 ERX589960:ESB589969 FBT589960:FBX589969 FLP589960:FLT589969 FVL589960:FVP589969 GFH589960:GFL589969 GPD589960:GPH589969 GYZ589960:GZD589969 HIV589960:HIZ589969 HSR589960:HSV589969 ICN589960:ICR589969 IMJ589960:IMN589969 IWF589960:IWJ589969 JGB589960:JGF589969 JPX589960:JQB589969 JZT589960:JZX589969 KJP589960:KJT589969 KTL589960:KTP589969 LDH589960:LDL589969 LND589960:LNH589969 LWZ589960:LXD589969 MGV589960:MGZ589969 MQR589960:MQV589969 NAN589960:NAR589969 NKJ589960:NKN589969 NUF589960:NUJ589969 OEB589960:OEF589969 ONX589960:OOB589969 OXT589960:OXX589969 PHP589960:PHT589969 PRL589960:PRP589969 QBH589960:QBL589969 QLD589960:QLH589969 QUZ589960:QVD589969 REV589960:REZ589969 ROR589960:ROV589969 RYN589960:RYR589969 SIJ589960:SIN589969 SSF589960:SSJ589969 TCB589960:TCF589969 TLX589960:TMB589969 TVT589960:TVX589969 UFP589960:UFT589969 UPL589960:UPP589969 UZH589960:UZL589969 VJD589960:VJH589969 VSZ589960:VTD589969 WCV589960:WCZ589969 WMR589960:WMV589969 WWN589960:WWR589969 AF655496:AJ655505 KB655496:KF655505 TX655496:UB655505 ADT655496:ADX655505 ANP655496:ANT655505 AXL655496:AXP655505 BHH655496:BHL655505 BRD655496:BRH655505 CAZ655496:CBD655505 CKV655496:CKZ655505 CUR655496:CUV655505 DEN655496:DER655505 DOJ655496:DON655505 DYF655496:DYJ655505 EIB655496:EIF655505 ERX655496:ESB655505 FBT655496:FBX655505 FLP655496:FLT655505 FVL655496:FVP655505 GFH655496:GFL655505 GPD655496:GPH655505 GYZ655496:GZD655505 HIV655496:HIZ655505 HSR655496:HSV655505 ICN655496:ICR655505 IMJ655496:IMN655505 IWF655496:IWJ655505 JGB655496:JGF655505 JPX655496:JQB655505 JZT655496:JZX655505 KJP655496:KJT655505 KTL655496:KTP655505 LDH655496:LDL655505 LND655496:LNH655505 LWZ655496:LXD655505 MGV655496:MGZ655505 MQR655496:MQV655505 NAN655496:NAR655505 NKJ655496:NKN655505 NUF655496:NUJ655505 OEB655496:OEF655505 ONX655496:OOB655505 OXT655496:OXX655505 PHP655496:PHT655505 PRL655496:PRP655505 QBH655496:QBL655505 QLD655496:QLH655505 QUZ655496:QVD655505 REV655496:REZ655505 ROR655496:ROV655505 RYN655496:RYR655505 SIJ655496:SIN655505 SSF655496:SSJ655505 TCB655496:TCF655505 TLX655496:TMB655505 TVT655496:TVX655505 UFP655496:UFT655505 UPL655496:UPP655505 UZH655496:UZL655505 VJD655496:VJH655505 VSZ655496:VTD655505 WCV655496:WCZ655505 WMR655496:WMV655505 WWN655496:WWR655505 AF721032:AJ721041 KB721032:KF721041 TX721032:UB721041 ADT721032:ADX721041 ANP721032:ANT721041 AXL721032:AXP721041 BHH721032:BHL721041 BRD721032:BRH721041 CAZ721032:CBD721041 CKV721032:CKZ721041 CUR721032:CUV721041 DEN721032:DER721041 DOJ721032:DON721041 DYF721032:DYJ721041 EIB721032:EIF721041 ERX721032:ESB721041 FBT721032:FBX721041 FLP721032:FLT721041 FVL721032:FVP721041 GFH721032:GFL721041 GPD721032:GPH721041 GYZ721032:GZD721041 HIV721032:HIZ721041 HSR721032:HSV721041 ICN721032:ICR721041 IMJ721032:IMN721041 IWF721032:IWJ721041 JGB721032:JGF721041 JPX721032:JQB721041 JZT721032:JZX721041 KJP721032:KJT721041 KTL721032:KTP721041 LDH721032:LDL721041 LND721032:LNH721041 LWZ721032:LXD721041 MGV721032:MGZ721041 MQR721032:MQV721041 NAN721032:NAR721041 NKJ721032:NKN721041 NUF721032:NUJ721041 OEB721032:OEF721041 ONX721032:OOB721041 OXT721032:OXX721041 PHP721032:PHT721041 PRL721032:PRP721041 QBH721032:QBL721041 QLD721032:QLH721041 QUZ721032:QVD721041 REV721032:REZ721041 ROR721032:ROV721041 RYN721032:RYR721041 SIJ721032:SIN721041 SSF721032:SSJ721041 TCB721032:TCF721041 TLX721032:TMB721041 TVT721032:TVX721041 UFP721032:UFT721041 UPL721032:UPP721041 UZH721032:UZL721041 VJD721032:VJH721041 VSZ721032:VTD721041 WCV721032:WCZ721041 WMR721032:WMV721041 WWN721032:WWR721041 AF786568:AJ786577 KB786568:KF786577 TX786568:UB786577 ADT786568:ADX786577 ANP786568:ANT786577 AXL786568:AXP786577 BHH786568:BHL786577 BRD786568:BRH786577 CAZ786568:CBD786577 CKV786568:CKZ786577 CUR786568:CUV786577 DEN786568:DER786577 DOJ786568:DON786577 DYF786568:DYJ786577 EIB786568:EIF786577 ERX786568:ESB786577 FBT786568:FBX786577 FLP786568:FLT786577 FVL786568:FVP786577 GFH786568:GFL786577 GPD786568:GPH786577 GYZ786568:GZD786577 HIV786568:HIZ786577 HSR786568:HSV786577 ICN786568:ICR786577 IMJ786568:IMN786577 IWF786568:IWJ786577 JGB786568:JGF786577 JPX786568:JQB786577 JZT786568:JZX786577 KJP786568:KJT786577 KTL786568:KTP786577 LDH786568:LDL786577 LND786568:LNH786577 LWZ786568:LXD786577 MGV786568:MGZ786577 MQR786568:MQV786577 NAN786568:NAR786577 NKJ786568:NKN786577 NUF786568:NUJ786577 OEB786568:OEF786577 ONX786568:OOB786577 OXT786568:OXX786577 PHP786568:PHT786577 PRL786568:PRP786577 QBH786568:QBL786577 QLD786568:QLH786577 QUZ786568:QVD786577 REV786568:REZ786577 ROR786568:ROV786577 RYN786568:RYR786577 SIJ786568:SIN786577 SSF786568:SSJ786577 TCB786568:TCF786577 TLX786568:TMB786577 TVT786568:TVX786577 UFP786568:UFT786577 UPL786568:UPP786577 UZH786568:UZL786577 VJD786568:VJH786577 VSZ786568:VTD786577 WCV786568:WCZ786577 WMR786568:WMV786577 WWN786568:WWR786577 AF852104:AJ852113 KB852104:KF852113 TX852104:UB852113 ADT852104:ADX852113 ANP852104:ANT852113 AXL852104:AXP852113 BHH852104:BHL852113 BRD852104:BRH852113 CAZ852104:CBD852113 CKV852104:CKZ852113 CUR852104:CUV852113 DEN852104:DER852113 DOJ852104:DON852113 DYF852104:DYJ852113 EIB852104:EIF852113 ERX852104:ESB852113 FBT852104:FBX852113 FLP852104:FLT852113 FVL852104:FVP852113 GFH852104:GFL852113 GPD852104:GPH852113 GYZ852104:GZD852113 HIV852104:HIZ852113 HSR852104:HSV852113 ICN852104:ICR852113 IMJ852104:IMN852113 IWF852104:IWJ852113 JGB852104:JGF852113 JPX852104:JQB852113 JZT852104:JZX852113 KJP852104:KJT852113 KTL852104:KTP852113 LDH852104:LDL852113 LND852104:LNH852113 LWZ852104:LXD852113 MGV852104:MGZ852113 MQR852104:MQV852113 NAN852104:NAR852113 NKJ852104:NKN852113 NUF852104:NUJ852113 OEB852104:OEF852113 ONX852104:OOB852113 OXT852104:OXX852113 PHP852104:PHT852113 PRL852104:PRP852113 QBH852104:QBL852113 QLD852104:QLH852113 QUZ852104:QVD852113 REV852104:REZ852113 ROR852104:ROV852113 RYN852104:RYR852113 SIJ852104:SIN852113 SSF852104:SSJ852113 TCB852104:TCF852113 TLX852104:TMB852113 TVT852104:TVX852113 UFP852104:UFT852113 UPL852104:UPP852113 UZH852104:UZL852113 VJD852104:VJH852113 VSZ852104:VTD852113 WCV852104:WCZ852113 WMR852104:WMV852113 WWN852104:WWR852113 AF917640:AJ917649 KB917640:KF917649 TX917640:UB917649 ADT917640:ADX917649 ANP917640:ANT917649 AXL917640:AXP917649 BHH917640:BHL917649 BRD917640:BRH917649 CAZ917640:CBD917649 CKV917640:CKZ917649 CUR917640:CUV917649 DEN917640:DER917649 DOJ917640:DON917649 DYF917640:DYJ917649 EIB917640:EIF917649 ERX917640:ESB917649 FBT917640:FBX917649 FLP917640:FLT917649 FVL917640:FVP917649 GFH917640:GFL917649 GPD917640:GPH917649 GYZ917640:GZD917649 HIV917640:HIZ917649 HSR917640:HSV917649 ICN917640:ICR917649 IMJ917640:IMN917649 IWF917640:IWJ917649 JGB917640:JGF917649 JPX917640:JQB917649 JZT917640:JZX917649 KJP917640:KJT917649 KTL917640:KTP917649 LDH917640:LDL917649 LND917640:LNH917649 LWZ917640:LXD917649 MGV917640:MGZ917649 MQR917640:MQV917649 NAN917640:NAR917649 NKJ917640:NKN917649 NUF917640:NUJ917649 OEB917640:OEF917649 ONX917640:OOB917649 OXT917640:OXX917649 PHP917640:PHT917649 PRL917640:PRP917649 QBH917640:QBL917649 QLD917640:QLH917649 QUZ917640:QVD917649 REV917640:REZ917649 ROR917640:ROV917649 RYN917640:RYR917649 SIJ917640:SIN917649 SSF917640:SSJ917649 TCB917640:TCF917649 TLX917640:TMB917649 TVT917640:TVX917649 UFP917640:UFT917649 UPL917640:UPP917649 UZH917640:UZL917649 VJD917640:VJH917649 VSZ917640:VTD917649 WCV917640:WCZ917649 WMR917640:WMV917649 WWN917640:WWR917649 AF983176:AJ983185 KB983176:KF983185 TX983176:UB983185 ADT983176:ADX983185 ANP983176:ANT983185 AXL983176:AXP983185 BHH983176:BHL983185 BRD983176:BRH983185 CAZ983176:CBD983185 CKV983176:CKZ983185 CUR983176:CUV983185 DEN983176:DER983185 DOJ983176:DON983185 DYF983176:DYJ983185 EIB983176:EIF983185 ERX983176:ESB983185 FBT983176:FBX983185 FLP983176:FLT983185 FVL983176:FVP983185 GFH983176:GFL983185 GPD983176:GPH983185 GYZ983176:GZD983185 HIV983176:HIZ983185 HSR983176:HSV983185 ICN983176:ICR983185 IMJ983176:IMN983185 IWF983176:IWJ983185 JGB983176:JGF983185 JPX983176:JQB983185 JZT983176:JZX983185 KJP983176:KJT983185 KTL983176:KTP983185 LDH983176:LDL983185 LND983176:LNH983185 LWZ983176:LXD983185 MGV983176:MGZ983185 MQR983176:MQV983185 NAN983176:NAR983185 NKJ983176:NKN983185 NUF983176:NUJ983185 OEB983176:OEF983185 ONX983176:OOB983185 OXT983176:OXX983185 PHP983176:PHT983185 PRL983176:PRP983185 QBH983176:QBL983185 QLD983176:QLH983185 QUZ983176:QVD983185 REV983176:REZ983185 ROR983176:ROV983185 RYN983176:RYR983185 SIJ983176:SIN983185 SSF983176:SSJ983185 TCB983176:TCF983185 TLX983176:TMB983185 TVT983176:TVX983185 UFP983176:UFT983185 UPL983176:UPP983185 UZH983176:UZL983185 VJD983176:VJH983185 VSZ983176:VTD983185 WCV983176:WCZ983185 WMR983176:WMV983185 WWN983176:WWR983185 AF147:AJ159 KB147:KF159 TX147:UB159 ADT147:ADX159 ANP147:ANT159 AXL147:AXP159 BHH147:BHL159 BRD147:BRH159 CAZ147:CBD159 CKV147:CKZ159 CUR147:CUV159 DEN147:DER159 DOJ147:DON159 DYF147:DYJ159 EIB147:EIF159 ERX147:ESB159 FBT147:FBX159 FLP147:FLT159 FVL147:FVP159 GFH147:GFL159 GPD147:GPH159 GYZ147:GZD159 HIV147:HIZ159 HSR147:HSV159 ICN147:ICR159 IMJ147:IMN159 IWF147:IWJ159 JGB147:JGF159 JPX147:JQB159 JZT147:JZX159 KJP147:KJT159 KTL147:KTP159 LDH147:LDL159 LND147:LNH159 LWZ147:LXD159 MGV147:MGZ159 MQR147:MQV159 NAN147:NAR159 NKJ147:NKN159 NUF147:NUJ159 OEB147:OEF159 ONX147:OOB159 OXT147:OXX159 PHP147:PHT159 PRL147:PRP159 QBH147:QBL159 QLD147:QLH159 QUZ147:QVD159 REV147:REZ159 ROR147:ROV159 RYN147:RYR159 SIJ147:SIN159 SSF147:SSJ159 TCB147:TCF159 TLX147:TMB159 TVT147:TVX159 UFP147:UFT159 UPL147:UPP159 UZH147:UZL159 VJD147:VJH159 VSZ147:VTD159 WCV147:WCZ159 WMR147:WMV159 WWN147:WWR159 AF65683:AJ65695 KB65683:KF65695 TX65683:UB65695 ADT65683:ADX65695 ANP65683:ANT65695 AXL65683:AXP65695 BHH65683:BHL65695 BRD65683:BRH65695 CAZ65683:CBD65695 CKV65683:CKZ65695 CUR65683:CUV65695 DEN65683:DER65695 DOJ65683:DON65695 DYF65683:DYJ65695 EIB65683:EIF65695 ERX65683:ESB65695 FBT65683:FBX65695 FLP65683:FLT65695 FVL65683:FVP65695 GFH65683:GFL65695 GPD65683:GPH65695 GYZ65683:GZD65695 HIV65683:HIZ65695 HSR65683:HSV65695 ICN65683:ICR65695 IMJ65683:IMN65695 IWF65683:IWJ65695 JGB65683:JGF65695 JPX65683:JQB65695 JZT65683:JZX65695 KJP65683:KJT65695 KTL65683:KTP65695 LDH65683:LDL65695 LND65683:LNH65695 LWZ65683:LXD65695 MGV65683:MGZ65695 MQR65683:MQV65695 NAN65683:NAR65695 NKJ65683:NKN65695 NUF65683:NUJ65695 OEB65683:OEF65695 ONX65683:OOB65695 OXT65683:OXX65695 PHP65683:PHT65695 PRL65683:PRP65695 QBH65683:QBL65695 QLD65683:QLH65695 QUZ65683:QVD65695 REV65683:REZ65695 ROR65683:ROV65695 RYN65683:RYR65695 SIJ65683:SIN65695 SSF65683:SSJ65695 TCB65683:TCF65695 TLX65683:TMB65695 TVT65683:TVX65695 UFP65683:UFT65695 UPL65683:UPP65695 UZH65683:UZL65695 VJD65683:VJH65695 VSZ65683:VTD65695 WCV65683:WCZ65695 WMR65683:WMV65695 WWN65683:WWR65695 AF131219:AJ131231 KB131219:KF131231 TX131219:UB131231 ADT131219:ADX131231 ANP131219:ANT131231 AXL131219:AXP131231 BHH131219:BHL131231 BRD131219:BRH131231 CAZ131219:CBD131231 CKV131219:CKZ131231 CUR131219:CUV131231 DEN131219:DER131231 DOJ131219:DON131231 DYF131219:DYJ131231 EIB131219:EIF131231 ERX131219:ESB131231 FBT131219:FBX131231 FLP131219:FLT131231 FVL131219:FVP131231 GFH131219:GFL131231 GPD131219:GPH131231 GYZ131219:GZD131231 HIV131219:HIZ131231 HSR131219:HSV131231 ICN131219:ICR131231 IMJ131219:IMN131231 IWF131219:IWJ131231 JGB131219:JGF131231 JPX131219:JQB131231 JZT131219:JZX131231 KJP131219:KJT131231 KTL131219:KTP131231 LDH131219:LDL131231 LND131219:LNH131231 LWZ131219:LXD131231 MGV131219:MGZ131231 MQR131219:MQV131231 NAN131219:NAR131231 NKJ131219:NKN131231 NUF131219:NUJ131231 OEB131219:OEF131231 ONX131219:OOB131231 OXT131219:OXX131231 PHP131219:PHT131231 PRL131219:PRP131231 QBH131219:QBL131231 QLD131219:QLH131231 QUZ131219:QVD131231 REV131219:REZ131231 ROR131219:ROV131231 RYN131219:RYR131231 SIJ131219:SIN131231 SSF131219:SSJ131231 TCB131219:TCF131231 TLX131219:TMB131231 TVT131219:TVX131231 UFP131219:UFT131231 UPL131219:UPP131231 UZH131219:UZL131231 VJD131219:VJH131231 VSZ131219:VTD131231 WCV131219:WCZ131231 WMR131219:WMV131231 WWN131219:WWR131231 AF196755:AJ196767 KB196755:KF196767 TX196755:UB196767 ADT196755:ADX196767 ANP196755:ANT196767 AXL196755:AXP196767 BHH196755:BHL196767 BRD196755:BRH196767 CAZ196755:CBD196767 CKV196755:CKZ196767 CUR196755:CUV196767 DEN196755:DER196767 DOJ196755:DON196767 DYF196755:DYJ196767 EIB196755:EIF196767 ERX196755:ESB196767 FBT196755:FBX196767 FLP196755:FLT196767 FVL196755:FVP196767 GFH196755:GFL196767 GPD196755:GPH196767 GYZ196755:GZD196767 HIV196755:HIZ196767 HSR196755:HSV196767 ICN196755:ICR196767 IMJ196755:IMN196767 IWF196755:IWJ196767 JGB196755:JGF196767 JPX196755:JQB196767 JZT196755:JZX196767 KJP196755:KJT196767 KTL196755:KTP196767 LDH196755:LDL196767 LND196755:LNH196767 LWZ196755:LXD196767 MGV196755:MGZ196767 MQR196755:MQV196767 NAN196755:NAR196767 NKJ196755:NKN196767 NUF196755:NUJ196767 OEB196755:OEF196767 ONX196755:OOB196767 OXT196755:OXX196767 PHP196755:PHT196767 PRL196755:PRP196767 QBH196755:QBL196767 QLD196755:QLH196767 QUZ196755:QVD196767 REV196755:REZ196767 ROR196755:ROV196767 RYN196755:RYR196767 SIJ196755:SIN196767 SSF196755:SSJ196767 TCB196755:TCF196767 TLX196755:TMB196767 TVT196755:TVX196767 UFP196755:UFT196767 UPL196755:UPP196767 UZH196755:UZL196767 VJD196755:VJH196767 VSZ196755:VTD196767 WCV196755:WCZ196767 WMR196755:WMV196767 WWN196755:WWR196767 AF262291:AJ262303 KB262291:KF262303 TX262291:UB262303 ADT262291:ADX262303 ANP262291:ANT262303 AXL262291:AXP262303 BHH262291:BHL262303 BRD262291:BRH262303 CAZ262291:CBD262303 CKV262291:CKZ262303 CUR262291:CUV262303 DEN262291:DER262303 DOJ262291:DON262303 DYF262291:DYJ262303 EIB262291:EIF262303 ERX262291:ESB262303 FBT262291:FBX262303 FLP262291:FLT262303 FVL262291:FVP262303 GFH262291:GFL262303 GPD262291:GPH262303 GYZ262291:GZD262303 HIV262291:HIZ262303 HSR262291:HSV262303 ICN262291:ICR262303 IMJ262291:IMN262303 IWF262291:IWJ262303 JGB262291:JGF262303 JPX262291:JQB262303 JZT262291:JZX262303 KJP262291:KJT262303 KTL262291:KTP262303 LDH262291:LDL262303 LND262291:LNH262303 LWZ262291:LXD262303 MGV262291:MGZ262303 MQR262291:MQV262303 NAN262291:NAR262303 NKJ262291:NKN262303 NUF262291:NUJ262303 OEB262291:OEF262303 ONX262291:OOB262303 OXT262291:OXX262303 PHP262291:PHT262303 PRL262291:PRP262303 QBH262291:QBL262303 QLD262291:QLH262303 QUZ262291:QVD262303 REV262291:REZ262303 ROR262291:ROV262303 RYN262291:RYR262303 SIJ262291:SIN262303 SSF262291:SSJ262303 TCB262291:TCF262303 TLX262291:TMB262303 TVT262291:TVX262303 UFP262291:UFT262303 UPL262291:UPP262303 UZH262291:UZL262303 VJD262291:VJH262303 VSZ262291:VTD262303 WCV262291:WCZ262303 WMR262291:WMV262303 WWN262291:WWR262303 AF327827:AJ327839 KB327827:KF327839 TX327827:UB327839 ADT327827:ADX327839 ANP327827:ANT327839 AXL327827:AXP327839 BHH327827:BHL327839 BRD327827:BRH327839 CAZ327827:CBD327839 CKV327827:CKZ327839 CUR327827:CUV327839 DEN327827:DER327839 DOJ327827:DON327839 DYF327827:DYJ327839 EIB327827:EIF327839 ERX327827:ESB327839 FBT327827:FBX327839 FLP327827:FLT327839 FVL327827:FVP327839 GFH327827:GFL327839 GPD327827:GPH327839 GYZ327827:GZD327839 HIV327827:HIZ327839 HSR327827:HSV327839 ICN327827:ICR327839 IMJ327827:IMN327839 IWF327827:IWJ327839 JGB327827:JGF327839 JPX327827:JQB327839 JZT327827:JZX327839 KJP327827:KJT327839 KTL327827:KTP327839 LDH327827:LDL327839 LND327827:LNH327839 LWZ327827:LXD327839 MGV327827:MGZ327839 MQR327827:MQV327839 NAN327827:NAR327839 NKJ327827:NKN327839 NUF327827:NUJ327839 OEB327827:OEF327839 ONX327827:OOB327839 OXT327827:OXX327839 PHP327827:PHT327839 PRL327827:PRP327839 QBH327827:QBL327839 QLD327827:QLH327839 QUZ327827:QVD327839 REV327827:REZ327839 ROR327827:ROV327839 RYN327827:RYR327839 SIJ327827:SIN327839 SSF327827:SSJ327839 TCB327827:TCF327839 TLX327827:TMB327839 TVT327827:TVX327839 UFP327827:UFT327839 UPL327827:UPP327839 UZH327827:UZL327839 VJD327827:VJH327839 VSZ327827:VTD327839 WCV327827:WCZ327839 WMR327827:WMV327839 WWN327827:WWR327839 AF393363:AJ393375 KB393363:KF393375 TX393363:UB393375 ADT393363:ADX393375 ANP393363:ANT393375 AXL393363:AXP393375 BHH393363:BHL393375 BRD393363:BRH393375 CAZ393363:CBD393375 CKV393363:CKZ393375 CUR393363:CUV393375 DEN393363:DER393375 DOJ393363:DON393375 DYF393363:DYJ393375 EIB393363:EIF393375 ERX393363:ESB393375 FBT393363:FBX393375 FLP393363:FLT393375 FVL393363:FVP393375 GFH393363:GFL393375 GPD393363:GPH393375 GYZ393363:GZD393375 HIV393363:HIZ393375 HSR393363:HSV393375 ICN393363:ICR393375 IMJ393363:IMN393375 IWF393363:IWJ393375 JGB393363:JGF393375 JPX393363:JQB393375 JZT393363:JZX393375 KJP393363:KJT393375 KTL393363:KTP393375 LDH393363:LDL393375 LND393363:LNH393375 LWZ393363:LXD393375 MGV393363:MGZ393375 MQR393363:MQV393375 NAN393363:NAR393375 NKJ393363:NKN393375 NUF393363:NUJ393375 OEB393363:OEF393375 ONX393363:OOB393375 OXT393363:OXX393375 PHP393363:PHT393375 PRL393363:PRP393375 QBH393363:QBL393375 QLD393363:QLH393375 QUZ393363:QVD393375 REV393363:REZ393375 ROR393363:ROV393375 RYN393363:RYR393375 SIJ393363:SIN393375 SSF393363:SSJ393375 TCB393363:TCF393375 TLX393363:TMB393375 TVT393363:TVX393375 UFP393363:UFT393375 UPL393363:UPP393375 UZH393363:UZL393375 VJD393363:VJH393375 VSZ393363:VTD393375 WCV393363:WCZ393375 WMR393363:WMV393375 WWN393363:WWR393375 AF458899:AJ458911 KB458899:KF458911 TX458899:UB458911 ADT458899:ADX458911 ANP458899:ANT458911 AXL458899:AXP458911 BHH458899:BHL458911 BRD458899:BRH458911 CAZ458899:CBD458911 CKV458899:CKZ458911 CUR458899:CUV458911 DEN458899:DER458911 DOJ458899:DON458911 DYF458899:DYJ458911 EIB458899:EIF458911 ERX458899:ESB458911 FBT458899:FBX458911 FLP458899:FLT458911 FVL458899:FVP458911 GFH458899:GFL458911 GPD458899:GPH458911 GYZ458899:GZD458911 HIV458899:HIZ458911 HSR458899:HSV458911 ICN458899:ICR458911 IMJ458899:IMN458911 IWF458899:IWJ458911 JGB458899:JGF458911 JPX458899:JQB458911 JZT458899:JZX458911 KJP458899:KJT458911 KTL458899:KTP458911 LDH458899:LDL458911 LND458899:LNH458911 LWZ458899:LXD458911 MGV458899:MGZ458911 MQR458899:MQV458911 NAN458899:NAR458911 NKJ458899:NKN458911 NUF458899:NUJ458911 OEB458899:OEF458911 ONX458899:OOB458911 OXT458899:OXX458911 PHP458899:PHT458911 PRL458899:PRP458911 QBH458899:QBL458911 QLD458899:QLH458911 QUZ458899:QVD458911 REV458899:REZ458911 ROR458899:ROV458911 RYN458899:RYR458911 SIJ458899:SIN458911 SSF458899:SSJ458911 TCB458899:TCF458911 TLX458899:TMB458911 TVT458899:TVX458911 UFP458899:UFT458911 UPL458899:UPP458911 UZH458899:UZL458911 VJD458899:VJH458911 VSZ458899:VTD458911 WCV458899:WCZ458911 WMR458899:WMV458911 WWN458899:WWR458911 AF524435:AJ524447 KB524435:KF524447 TX524435:UB524447 ADT524435:ADX524447 ANP524435:ANT524447 AXL524435:AXP524447 BHH524435:BHL524447 BRD524435:BRH524447 CAZ524435:CBD524447 CKV524435:CKZ524447 CUR524435:CUV524447 DEN524435:DER524447 DOJ524435:DON524447 DYF524435:DYJ524447 EIB524435:EIF524447 ERX524435:ESB524447 FBT524435:FBX524447 FLP524435:FLT524447 FVL524435:FVP524447 GFH524435:GFL524447 GPD524435:GPH524447 GYZ524435:GZD524447 HIV524435:HIZ524447 HSR524435:HSV524447 ICN524435:ICR524447 IMJ524435:IMN524447 IWF524435:IWJ524447 JGB524435:JGF524447 JPX524435:JQB524447 JZT524435:JZX524447 KJP524435:KJT524447 KTL524435:KTP524447 LDH524435:LDL524447 LND524435:LNH524447 LWZ524435:LXD524447 MGV524435:MGZ524447 MQR524435:MQV524447 NAN524435:NAR524447 NKJ524435:NKN524447 NUF524435:NUJ524447 OEB524435:OEF524447 ONX524435:OOB524447 OXT524435:OXX524447 PHP524435:PHT524447 PRL524435:PRP524447 QBH524435:QBL524447 QLD524435:QLH524447 QUZ524435:QVD524447 REV524435:REZ524447 ROR524435:ROV524447 RYN524435:RYR524447 SIJ524435:SIN524447 SSF524435:SSJ524447 TCB524435:TCF524447 TLX524435:TMB524447 TVT524435:TVX524447 UFP524435:UFT524447 UPL524435:UPP524447 UZH524435:UZL524447 VJD524435:VJH524447 VSZ524435:VTD524447 WCV524435:WCZ524447 WMR524435:WMV524447 WWN524435:WWR524447 AF589971:AJ589983 KB589971:KF589983 TX589971:UB589983 ADT589971:ADX589983 ANP589971:ANT589983 AXL589971:AXP589983 BHH589971:BHL589983 BRD589971:BRH589983 CAZ589971:CBD589983 CKV589971:CKZ589983 CUR589971:CUV589983 DEN589971:DER589983 DOJ589971:DON589983 DYF589971:DYJ589983 EIB589971:EIF589983 ERX589971:ESB589983 FBT589971:FBX589983 FLP589971:FLT589983 FVL589971:FVP589983 GFH589971:GFL589983 GPD589971:GPH589983 GYZ589971:GZD589983 HIV589971:HIZ589983 HSR589971:HSV589983 ICN589971:ICR589983 IMJ589971:IMN589983 IWF589971:IWJ589983 JGB589971:JGF589983 JPX589971:JQB589983 JZT589971:JZX589983 KJP589971:KJT589983 KTL589971:KTP589983 LDH589971:LDL589983 LND589971:LNH589983 LWZ589971:LXD589983 MGV589971:MGZ589983 MQR589971:MQV589983 NAN589971:NAR589983 NKJ589971:NKN589983 NUF589971:NUJ589983 OEB589971:OEF589983 ONX589971:OOB589983 OXT589971:OXX589983 PHP589971:PHT589983 PRL589971:PRP589983 QBH589971:QBL589983 QLD589971:QLH589983 QUZ589971:QVD589983 REV589971:REZ589983 ROR589971:ROV589983 RYN589971:RYR589983 SIJ589971:SIN589983 SSF589971:SSJ589983 TCB589971:TCF589983 TLX589971:TMB589983 TVT589971:TVX589983 UFP589971:UFT589983 UPL589971:UPP589983 UZH589971:UZL589983 VJD589971:VJH589983 VSZ589971:VTD589983 WCV589971:WCZ589983 WMR589971:WMV589983 WWN589971:WWR589983 AF655507:AJ655519 KB655507:KF655519 TX655507:UB655519 ADT655507:ADX655519 ANP655507:ANT655519 AXL655507:AXP655519 BHH655507:BHL655519 BRD655507:BRH655519 CAZ655507:CBD655519 CKV655507:CKZ655519 CUR655507:CUV655519 DEN655507:DER655519 DOJ655507:DON655519 DYF655507:DYJ655519 EIB655507:EIF655519 ERX655507:ESB655519 FBT655507:FBX655519 FLP655507:FLT655519 FVL655507:FVP655519 GFH655507:GFL655519 GPD655507:GPH655519 GYZ655507:GZD655519 HIV655507:HIZ655519 HSR655507:HSV655519 ICN655507:ICR655519 IMJ655507:IMN655519 IWF655507:IWJ655519 JGB655507:JGF655519 JPX655507:JQB655519 JZT655507:JZX655519 KJP655507:KJT655519 KTL655507:KTP655519 LDH655507:LDL655519 LND655507:LNH655519 LWZ655507:LXD655519 MGV655507:MGZ655519 MQR655507:MQV655519 NAN655507:NAR655519 NKJ655507:NKN655519 NUF655507:NUJ655519 OEB655507:OEF655519 ONX655507:OOB655519 OXT655507:OXX655519 PHP655507:PHT655519 PRL655507:PRP655519 QBH655507:QBL655519 QLD655507:QLH655519 QUZ655507:QVD655519 REV655507:REZ655519 ROR655507:ROV655519 RYN655507:RYR655519 SIJ655507:SIN655519 SSF655507:SSJ655519 TCB655507:TCF655519 TLX655507:TMB655519 TVT655507:TVX655519 UFP655507:UFT655519 UPL655507:UPP655519 UZH655507:UZL655519 VJD655507:VJH655519 VSZ655507:VTD655519 WCV655507:WCZ655519 WMR655507:WMV655519 WWN655507:WWR655519 AF721043:AJ721055 KB721043:KF721055 TX721043:UB721055 ADT721043:ADX721055 ANP721043:ANT721055 AXL721043:AXP721055 BHH721043:BHL721055 BRD721043:BRH721055 CAZ721043:CBD721055 CKV721043:CKZ721055 CUR721043:CUV721055 DEN721043:DER721055 DOJ721043:DON721055 DYF721043:DYJ721055 EIB721043:EIF721055 ERX721043:ESB721055 FBT721043:FBX721055 FLP721043:FLT721055 FVL721043:FVP721055 GFH721043:GFL721055 GPD721043:GPH721055 GYZ721043:GZD721055 HIV721043:HIZ721055 HSR721043:HSV721055 ICN721043:ICR721055 IMJ721043:IMN721055 IWF721043:IWJ721055 JGB721043:JGF721055 JPX721043:JQB721055 JZT721043:JZX721055 KJP721043:KJT721055 KTL721043:KTP721055 LDH721043:LDL721055 LND721043:LNH721055 LWZ721043:LXD721055 MGV721043:MGZ721055 MQR721043:MQV721055 NAN721043:NAR721055 NKJ721043:NKN721055 NUF721043:NUJ721055 OEB721043:OEF721055 ONX721043:OOB721055 OXT721043:OXX721055 PHP721043:PHT721055 PRL721043:PRP721055 QBH721043:QBL721055 QLD721043:QLH721055 QUZ721043:QVD721055 REV721043:REZ721055 ROR721043:ROV721055 RYN721043:RYR721055 SIJ721043:SIN721055 SSF721043:SSJ721055 TCB721043:TCF721055 TLX721043:TMB721055 TVT721043:TVX721055 UFP721043:UFT721055 UPL721043:UPP721055 UZH721043:UZL721055 VJD721043:VJH721055 VSZ721043:VTD721055 WCV721043:WCZ721055 WMR721043:WMV721055 WWN721043:WWR721055 AF786579:AJ786591 KB786579:KF786591 TX786579:UB786591 ADT786579:ADX786591 ANP786579:ANT786591 AXL786579:AXP786591 BHH786579:BHL786591 BRD786579:BRH786591 CAZ786579:CBD786591 CKV786579:CKZ786591 CUR786579:CUV786591 DEN786579:DER786591 DOJ786579:DON786591 DYF786579:DYJ786591 EIB786579:EIF786591 ERX786579:ESB786591 FBT786579:FBX786591 FLP786579:FLT786591 FVL786579:FVP786591 GFH786579:GFL786591 GPD786579:GPH786591 GYZ786579:GZD786591 HIV786579:HIZ786591 HSR786579:HSV786591 ICN786579:ICR786591 IMJ786579:IMN786591 IWF786579:IWJ786591 JGB786579:JGF786591 JPX786579:JQB786591 JZT786579:JZX786591 KJP786579:KJT786591 KTL786579:KTP786591 LDH786579:LDL786591 LND786579:LNH786591 LWZ786579:LXD786591 MGV786579:MGZ786591 MQR786579:MQV786591 NAN786579:NAR786591 NKJ786579:NKN786591 NUF786579:NUJ786591 OEB786579:OEF786591 ONX786579:OOB786591 OXT786579:OXX786591 PHP786579:PHT786591 PRL786579:PRP786591 QBH786579:QBL786591 QLD786579:QLH786591 QUZ786579:QVD786591 REV786579:REZ786591 ROR786579:ROV786591 RYN786579:RYR786591 SIJ786579:SIN786591 SSF786579:SSJ786591 TCB786579:TCF786591 TLX786579:TMB786591 TVT786579:TVX786591 UFP786579:UFT786591 UPL786579:UPP786591 UZH786579:UZL786591 VJD786579:VJH786591 VSZ786579:VTD786591 WCV786579:WCZ786591 WMR786579:WMV786591 WWN786579:WWR786591 AF852115:AJ852127 KB852115:KF852127 TX852115:UB852127 ADT852115:ADX852127 ANP852115:ANT852127 AXL852115:AXP852127 BHH852115:BHL852127 BRD852115:BRH852127 CAZ852115:CBD852127 CKV852115:CKZ852127 CUR852115:CUV852127 DEN852115:DER852127 DOJ852115:DON852127 DYF852115:DYJ852127 EIB852115:EIF852127 ERX852115:ESB852127 FBT852115:FBX852127 FLP852115:FLT852127 FVL852115:FVP852127 GFH852115:GFL852127 GPD852115:GPH852127 GYZ852115:GZD852127 HIV852115:HIZ852127 HSR852115:HSV852127 ICN852115:ICR852127 IMJ852115:IMN852127 IWF852115:IWJ852127 JGB852115:JGF852127 JPX852115:JQB852127 JZT852115:JZX852127 KJP852115:KJT852127 KTL852115:KTP852127 LDH852115:LDL852127 LND852115:LNH852127 LWZ852115:LXD852127 MGV852115:MGZ852127 MQR852115:MQV852127 NAN852115:NAR852127 NKJ852115:NKN852127 NUF852115:NUJ852127 OEB852115:OEF852127 ONX852115:OOB852127 OXT852115:OXX852127 PHP852115:PHT852127 PRL852115:PRP852127 QBH852115:QBL852127 QLD852115:QLH852127 QUZ852115:QVD852127 REV852115:REZ852127 ROR852115:ROV852127 RYN852115:RYR852127 SIJ852115:SIN852127 SSF852115:SSJ852127 TCB852115:TCF852127 TLX852115:TMB852127 TVT852115:TVX852127 UFP852115:UFT852127 UPL852115:UPP852127 UZH852115:UZL852127 VJD852115:VJH852127 VSZ852115:VTD852127 WCV852115:WCZ852127 WMR852115:WMV852127 WWN852115:WWR852127 AF917651:AJ917663 KB917651:KF917663 TX917651:UB917663 ADT917651:ADX917663 ANP917651:ANT917663 AXL917651:AXP917663 BHH917651:BHL917663 BRD917651:BRH917663 CAZ917651:CBD917663 CKV917651:CKZ917663 CUR917651:CUV917663 DEN917651:DER917663 DOJ917651:DON917663 DYF917651:DYJ917663 EIB917651:EIF917663 ERX917651:ESB917663 FBT917651:FBX917663 FLP917651:FLT917663 FVL917651:FVP917663 GFH917651:GFL917663 GPD917651:GPH917663 GYZ917651:GZD917663 HIV917651:HIZ917663 HSR917651:HSV917663 ICN917651:ICR917663 IMJ917651:IMN917663 IWF917651:IWJ917663 JGB917651:JGF917663 JPX917651:JQB917663 JZT917651:JZX917663 KJP917651:KJT917663 KTL917651:KTP917663 LDH917651:LDL917663 LND917651:LNH917663 LWZ917651:LXD917663 MGV917651:MGZ917663 MQR917651:MQV917663 NAN917651:NAR917663 NKJ917651:NKN917663 NUF917651:NUJ917663 OEB917651:OEF917663 ONX917651:OOB917663 OXT917651:OXX917663 PHP917651:PHT917663 PRL917651:PRP917663 QBH917651:QBL917663 QLD917651:QLH917663 QUZ917651:QVD917663 REV917651:REZ917663 ROR917651:ROV917663 RYN917651:RYR917663 SIJ917651:SIN917663 SSF917651:SSJ917663 TCB917651:TCF917663 TLX917651:TMB917663 TVT917651:TVX917663 UFP917651:UFT917663 UPL917651:UPP917663 UZH917651:UZL917663 VJD917651:VJH917663 VSZ917651:VTD917663 WCV917651:WCZ917663 WMR917651:WMV917663 WWN917651:WWR917663 AF983187:AJ983199 KB983187:KF983199 TX983187:UB983199 ADT983187:ADX983199 ANP983187:ANT983199 AXL983187:AXP983199 BHH983187:BHL983199 BRD983187:BRH983199 CAZ983187:CBD983199 CKV983187:CKZ983199 CUR983187:CUV983199 DEN983187:DER983199 DOJ983187:DON983199 DYF983187:DYJ983199 EIB983187:EIF983199 ERX983187:ESB983199 FBT983187:FBX983199 FLP983187:FLT983199 FVL983187:FVP983199 GFH983187:GFL983199 GPD983187:GPH983199 GYZ983187:GZD983199 HIV983187:HIZ983199 HSR983187:HSV983199 ICN983187:ICR983199 IMJ983187:IMN983199 IWF983187:IWJ983199 JGB983187:JGF983199 JPX983187:JQB983199 JZT983187:JZX983199 KJP983187:KJT983199 KTL983187:KTP983199 LDH983187:LDL983199 LND983187:LNH983199 LWZ983187:LXD983199 MGV983187:MGZ983199 MQR983187:MQV983199 NAN983187:NAR983199 NKJ983187:NKN983199 NUF983187:NUJ983199 OEB983187:OEF983199 ONX983187:OOB983199 OXT983187:OXX983199 PHP983187:PHT983199 PRL983187:PRP983199 QBH983187:QBL983199 QLD983187:QLH983199 QUZ983187:QVD983199 REV983187:REZ983199 ROR983187:ROV983199 RYN983187:RYR983199 SIJ983187:SIN983199 SSF983187:SSJ983199 TCB983187:TCF983199 TLX983187:TMB983199 TVT983187:TVX983199 UFP983187:UFT983199 UPL983187:UPP983199 UZH983187:UZL983199 VJD983187:VJH983199 VSZ983187:VTD983199 WCV983187:WCZ983199 WMR983187:WMV983199 WWN983187:WWR983199 T160:T188 JP160:JP188 TL160:TL188 ADH160:ADH188 AND160:AND188 AWZ160:AWZ188 BGV160:BGV188 BQR160:BQR188 CAN160:CAN188 CKJ160:CKJ188 CUF160:CUF188 DEB160:DEB188 DNX160:DNX188 DXT160:DXT188 EHP160:EHP188 ERL160:ERL188 FBH160:FBH188 FLD160:FLD188 FUZ160:FUZ188 GEV160:GEV188 GOR160:GOR188 GYN160:GYN188 HIJ160:HIJ188 HSF160:HSF188 ICB160:ICB188 ILX160:ILX188 IVT160:IVT188 JFP160:JFP188 JPL160:JPL188 JZH160:JZH188 KJD160:KJD188 KSZ160:KSZ188 LCV160:LCV188 LMR160:LMR188 LWN160:LWN188 MGJ160:MGJ188 MQF160:MQF188 NAB160:NAB188 NJX160:NJX188 NTT160:NTT188 ODP160:ODP188 ONL160:ONL188 OXH160:OXH188 PHD160:PHD188 PQZ160:PQZ188 QAV160:QAV188 QKR160:QKR188 QUN160:QUN188 REJ160:REJ188 ROF160:ROF188 RYB160:RYB188 SHX160:SHX188 SRT160:SRT188 TBP160:TBP188 TLL160:TLL188 TVH160:TVH188 UFD160:UFD188 UOZ160:UOZ188 UYV160:UYV188 VIR160:VIR188 VSN160:VSN188 WCJ160:WCJ188 WMF160:WMF188 WWB160:WWB188 T65696:T65724 JP65696:JP65724 TL65696:TL65724 ADH65696:ADH65724 AND65696:AND65724 AWZ65696:AWZ65724 BGV65696:BGV65724 BQR65696:BQR65724 CAN65696:CAN65724 CKJ65696:CKJ65724 CUF65696:CUF65724 DEB65696:DEB65724 DNX65696:DNX65724 DXT65696:DXT65724 EHP65696:EHP65724 ERL65696:ERL65724 FBH65696:FBH65724 FLD65696:FLD65724 FUZ65696:FUZ65724 GEV65696:GEV65724 GOR65696:GOR65724 GYN65696:GYN65724 HIJ65696:HIJ65724 HSF65696:HSF65724 ICB65696:ICB65724 ILX65696:ILX65724 IVT65696:IVT65724 JFP65696:JFP65724 JPL65696:JPL65724 JZH65696:JZH65724 KJD65696:KJD65724 KSZ65696:KSZ65724 LCV65696:LCV65724 LMR65696:LMR65724 LWN65696:LWN65724 MGJ65696:MGJ65724 MQF65696:MQF65724 NAB65696:NAB65724 NJX65696:NJX65724 NTT65696:NTT65724 ODP65696:ODP65724 ONL65696:ONL65724 OXH65696:OXH65724 PHD65696:PHD65724 PQZ65696:PQZ65724 QAV65696:QAV65724 QKR65696:QKR65724 QUN65696:QUN65724 REJ65696:REJ65724 ROF65696:ROF65724 RYB65696:RYB65724 SHX65696:SHX65724 SRT65696:SRT65724 TBP65696:TBP65724 TLL65696:TLL65724 TVH65696:TVH65724 UFD65696:UFD65724 UOZ65696:UOZ65724 UYV65696:UYV65724 VIR65696:VIR65724 VSN65696:VSN65724 WCJ65696:WCJ65724 WMF65696:WMF65724 WWB65696:WWB65724 T131232:T131260 JP131232:JP131260 TL131232:TL131260 ADH131232:ADH131260 AND131232:AND131260 AWZ131232:AWZ131260 BGV131232:BGV131260 BQR131232:BQR131260 CAN131232:CAN131260 CKJ131232:CKJ131260 CUF131232:CUF131260 DEB131232:DEB131260 DNX131232:DNX131260 DXT131232:DXT131260 EHP131232:EHP131260 ERL131232:ERL131260 FBH131232:FBH131260 FLD131232:FLD131260 FUZ131232:FUZ131260 GEV131232:GEV131260 GOR131232:GOR131260 GYN131232:GYN131260 HIJ131232:HIJ131260 HSF131232:HSF131260 ICB131232:ICB131260 ILX131232:ILX131260 IVT131232:IVT131260 JFP131232:JFP131260 JPL131232:JPL131260 JZH131232:JZH131260 KJD131232:KJD131260 KSZ131232:KSZ131260 LCV131232:LCV131260 LMR131232:LMR131260 LWN131232:LWN131260 MGJ131232:MGJ131260 MQF131232:MQF131260 NAB131232:NAB131260 NJX131232:NJX131260 NTT131232:NTT131260 ODP131232:ODP131260 ONL131232:ONL131260 OXH131232:OXH131260 PHD131232:PHD131260 PQZ131232:PQZ131260 QAV131232:QAV131260 QKR131232:QKR131260 QUN131232:QUN131260 REJ131232:REJ131260 ROF131232:ROF131260 RYB131232:RYB131260 SHX131232:SHX131260 SRT131232:SRT131260 TBP131232:TBP131260 TLL131232:TLL131260 TVH131232:TVH131260 UFD131232:UFD131260 UOZ131232:UOZ131260 UYV131232:UYV131260 VIR131232:VIR131260 VSN131232:VSN131260 WCJ131232:WCJ131260 WMF131232:WMF131260 WWB131232:WWB131260 T196768:T196796 JP196768:JP196796 TL196768:TL196796 ADH196768:ADH196796 AND196768:AND196796 AWZ196768:AWZ196796 BGV196768:BGV196796 BQR196768:BQR196796 CAN196768:CAN196796 CKJ196768:CKJ196796 CUF196768:CUF196796 DEB196768:DEB196796 DNX196768:DNX196796 DXT196768:DXT196796 EHP196768:EHP196796 ERL196768:ERL196796 FBH196768:FBH196796 FLD196768:FLD196796 FUZ196768:FUZ196796 GEV196768:GEV196796 GOR196768:GOR196796 GYN196768:GYN196796 HIJ196768:HIJ196796 HSF196768:HSF196796 ICB196768:ICB196796 ILX196768:ILX196796 IVT196768:IVT196796 JFP196768:JFP196796 JPL196768:JPL196796 JZH196768:JZH196796 KJD196768:KJD196796 KSZ196768:KSZ196796 LCV196768:LCV196796 LMR196768:LMR196796 LWN196768:LWN196796 MGJ196768:MGJ196796 MQF196768:MQF196796 NAB196768:NAB196796 NJX196768:NJX196796 NTT196768:NTT196796 ODP196768:ODP196796 ONL196768:ONL196796 OXH196768:OXH196796 PHD196768:PHD196796 PQZ196768:PQZ196796 QAV196768:QAV196796 QKR196768:QKR196796 QUN196768:QUN196796 REJ196768:REJ196796 ROF196768:ROF196796 RYB196768:RYB196796 SHX196768:SHX196796 SRT196768:SRT196796 TBP196768:TBP196796 TLL196768:TLL196796 TVH196768:TVH196796 UFD196768:UFD196796 UOZ196768:UOZ196796 UYV196768:UYV196796 VIR196768:VIR196796 VSN196768:VSN196796 WCJ196768:WCJ196796 WMF196768:WMF196796 WWB196768:WWB196796 T262304:T262332 JP262304:JP262332 TL262304:TL262332 ADH262304:ADH262332 AND262304:AND262332 AWZ262304:AWZ262332 BGV262304:BGV262332 BQR262304:BQR262332 CAN262304:CAN262332 CKJ262304:CKJ262332 CUF262304:CUF262332 DEB262304:DEB262332 DNX262304:DNX262332 DXT262304:DXT262332 EHP262304:EHP262332 ERL262304:ERL262332 FBH262304:FBH262332 FLD262304:FLD262332 FUZ262304:FUZ262332 GEV262304:GEV262332 GOR262304:GOR262332 GYN262304:GYN262332 HIJ262304:HIJ262332 HSF262304:HSF262332 ICB262304:ICB262332 ILX262304:ILX262332 IVT262304:IVT262332 JFP262304:JFP262332 JPL262304:JPL262332 JZH262304:JZH262332 KJD262304:KJD262332 KSZ262304:KSZ262332 LCV262304:LCV262332 LMR262304:LMR262332 LWN262304:LWN262332 MGJ262304:MGJ262332 MQF262304:MQF262332 NAB262304:NAB262332 NJX262304:NJX262332 NTT262304:NTT262332 ODP262304:ODP262332 ONL262304:ONL262332 OXH262304:OXH262332 PHD262304:PHD262332 PQZ262304:PQZ262332 QAV262304:QAV262332 QKR262304:QKR262332 QUN262304:QUN262332 REJ262304:REJ262332 ROF262304:ROF262332 RYB262304:RYB262332 SHX262304:SHX262332 SRT262304:SRT262332 TBP262304:TBP262332 TLL262304:TLL262332 TVH262304:TVH262332 UFD262304:UFD262332 UOZ262304:UOZ262332 UYV262304:UYV262332 VIR262304:VIR262332 VSN262304:VSN262332 WCJ262304:WCJ262332 WMF262304:WMF262332 WWB262304:WWB262332 T327840:T327868 JP327840:JP327868 TL327840:TL327868 ADH327840:ADH327868 AND327840:AND327868 AWZ327840:AWZ327868 BGV327840:BGV327868 BQR327840:BQR327868 CAN327840:CAN327868 CKJ327840:CKJ327868 CUF327840:CUF327868 DEB327840:DEB327868 DNX327840:DNX327868 DXT327840:DXT327868 EHP327840:EHP327868 ERL327840:ERL327868 FBH327840:FBH327868 FLD327840:FLD327868 FUZ327840:FUZ327868 GEV327840:GEV327868 GOR327840:GOR327868 GYN327840:GYN327868 HIJ327840:HIJ327868 HSF327840:HSF327868 ICB327840:ICB327868 ILX327840:ILX327868 IVT327840:IVT327868 JFP327840:JFP327868 JPL327840:JPL327868 JZH327840:JZH327868 KJD327840:KJD327868 KSZ327840:KSZ327868 LCV327840:LCV327868 LMR327840:LMR327868 LWN327840:LWN327868 MGJ327840:MGJ327868 MQF327840:MQF327868 NAB327840:NAB327868 NJX327840:NJX327868 NTT327840:NTT327868 ODP327840:ODP327868 ONL327840:ONL327868 OXH327840:OXH327868 PHD327840:PHD327868 PQZ327840:PQZ327868 QAV327840:QAV327868 QKR327840:QKR327868 QUN327840:QUN327868 REJ327840:REJ327868 ROF327840:ROF327868 RYB327840:RYB327868 SHX327840:SHX327868 SRT327840:SRT327868 TBP327840:TBP327868 TLL327840:TLL327868 TVH327840:TVH327868 UFD327840:UFD327868 UOZ327840:UOZ327868 UYV327840:UYV327868 VIR327840:VIR327868 VSN327840:VSN327868 WCJ327840:WCJ327868 WMF327840:WMF327868 WWB327840:WWB327868 T393376:T393404 JP393376:JP393404 TL393376:TL393404 ADH393376:ADH393404 AND393376:AND393404 AWZ393376:AWZ393404 BGV393376:BGV393404 BQR393376:BQR393404 CAN393376:CAN393404 CKJ393376:CKJ393404 CUF393376:CUF393404 DEB393376:DEB393404 DNX393376:DNX393404 DXT393376:DXT393404 EHP393376:EHP393404 ERL393376:ERL393404 FBH393376:FBH393404 FLD393376:FLD393404 FUZ393376:FUZ393404 GEV393376:GEV393404 GOR393376:GOR393404 GYN393376:GYN393404 HIJ393376:HIJ393404 HSF393376:HSF393404 ICB393376:ICB393404 ILX393376:ILX393404 IVT393376:IVT393404 JFP393376:JFP393404 JPL393376:JPL393404 JZH393376:JZH393404 KJD393376:KJD393404 KSZ393376:KSZ393404 LCV393376:LCV393404 LMR393376:LMR393404 LWN393376:LWN393404 MGJ393376:MGJ393404 MQF393376:MQF393404 NAB393376:NAB393404 NJX393376:NJX393404 NTT393376:NTT393404 ODP393376:ODP393404 ONL393376:ONL393404 OXH393376:OXH393404 PHD393376:PHD393404 PQZ393376:PQZ393404 QAV393376:QAV393404 QKR393376:QKR393404 QUN393376:QUN393404 REJ393376:REJ393404 ROF393376:ROF393404 RYB393376:RYB393404 SHX393376:SHX393404 SRT393376:SRT393404 TBP393376:TBP393404 TLL393376:TLL393404 TVH393376:TVH393404 UFD393376:UFD393404 UOZ393376:UOZ393404 UYV393376:UYV393404 VIR393376:VIR393404 VSN393376:VSN393404 WCJ393376:WCJ393404 WMF393376:WMF393404 WWB393376:WWB393404 T458912:T458940 JP458912:JP458940 TL458912:TL458940 ADH458912:ADH458940 AND458912:AND458940 AWZ458912:AWZ458940 BGV458912:BGV458940 BQR458912:BQR458940 CAN458912:CAN458940 CKJ458912:CKJ458940 CUF458912:CUF458940 DEB458912:DEB458940 DNX458912:DNX458940 DXT458912:DXT458940 EHP458912:EHP458940 ERL458912:ERL458940 FBH458912:FBH458940 FLD458912:FLD458940 FUZ458912:FUZ458940 GEV458912:GEV458940 GOR458912:GOR458940 GYN458912:GYN458940 HIJ458912:HIJ458940 HSF458912:HSF458940 ICB458912:ICB458940 ILX458912:ILX458940 IVT458912:IVT458940 JFP458912:JFP458940 JPL458912:JPL458940 JZH458912:JZH458940 KJD458912:KJD458940 KSZ458912:KSZ458940 LCV458912:LCV458940 LMR458912:LMR458940 LWN458912:LWN458940 MGJ458912:MGJ458940 MQF458912:MQF458940 NAB458912:NAB458940 NJX458912:NJX458940 NTT458912:NTT458940 ODP458912:ODP458940 ONL458912:ONL458940 OXH458912:OXH458940 PHD458912:PHD458940 PQZ458912:PQZ458940 QAV458912:QAV458940 QKR458912:QKR458940 QUN458912:QUN458940 REJ458912:REJ458940 ROF458912:ROF458940 RYB458912:RYB458940 SHX458912:SHX458940 SRT458912:SRT458940 TBP458912:TBP458940 TLL458912:TLL458940 TVH458912:TVH458940 UFD458912:UFD458940 UOZ458912:UOZ458940 UYV458912:UYV458940 VIR458912:VIR458940 VSN458912:VSN458940 WCJ458912:WCJ458940 WMF458912:WMF458940 WWB458912:WWB458940 T524448:T524476 JP524448:JP524476 TL524448:TL524476 ADH524448:ADH524476 AND524448:AND524476 AWZ524448:AWZ524476 BGV524448:BGV524476 BQR524448:BQR524476 CAN524448:CAN524476 CKJ524448:CKJ524476 CUF524448:CUF524476 DEB524448:DEB524476 DNX524448:DNX524476 DXT524448:DXT524476 EHP524448:EHP524476 ERL524448:ERL524476 FBH524448:FBH524476 FLD524448:FLD524476 FUZ524448:FUZ524476 GEV524448:GEV524476 GOR524448:GOR524476 GYN524448:GYN524476 HIJ524448:HIJ524476 HSF524448:HSF524476 ICB524448:ICB524476 ILX524448:ILX524476 IVT524448:IVT524476 JFP524448:JFP524476 JPL524448:JPL524476 JZH524448:JZH524476 KJD524448:KJD524476 KSZ524448:KSZ524476 LCV524448:LCV524476 LMR524448:LMR524476 LWN524448:LWN524476 MGJ524448:MGJ524476 MQF524448:MQF524476 NAB524448:NAB524476 NJX524448:NJX524476 NTT524448:NTT524476 ODP524448:ODP524476 ONL524448:ONL524476 OXH524448:OXH524476 PHD524448:PHD524476 PQZ524448:PQZ524476 QAV524448:QAV524476 QKR524448:QKR524476 QUN524448:QUN524476 REJ524448:REJ524476 ROF524448:ROF524476 RYB524448:RYB524476 SHX524448:SHX524476 SRT524448:SRT524476 TBP524448:TBP524476 TLL524448:TLL524476 TVH524448:TVH524476 UFD524448:UFD524476 UOZ524448:UOZ524476 UYV524448:UYV524476 VIR524448:VIR524476 VSN524448:VSN524476 WCJ524448:WCJ524476 WMF524448:WMF524476 WWB524448:WWB524476 T589984:T590012 JP589984:JP590012 TL589984:TL590012 ADH589984:ADH590012 AND589984:AND590012 AWZ589984:AWZ590012 BGV589984:BGV590012 BQR589984:BQR590012 CAN589984:CAN590012 CKJ589984:CKJ590012 CUF589984:CUF590012 DEB589984:DEB590012 DNX589984:DNX590012 DXT589984:DXT590012 EHP589984:EHP590012 ERL589984:ERL590012 FBH589984:FBH590012 FLD589984:FLD590012 FUZ589984:FUZ590012 GEV589984:GEV590012 GOR589984:GOR590012 GYN589984:GYN590012 HIJ589984:HIJ590012 HSF589984:HSF590012 ICB589984:ICB590012 ILX589984:ILX590012 IVT589984:IVT590012 JFP589984:JFP590012 JPL589984:JPL590012 JZH589984:JZH590012 KJD589984:KJD590012 KSZ589984:KSZ590012 LCV589984:LCV590012 LMR589984:LMR590012 LWN589984:LWN590012 MGJ589984:MGJ590012 MQF589984:MQF590012 NAB589984:NAB590012 NJX589984:NJX590012 NTT589984:NTT590012 ODP589984:ODP590012 ONL589984:ONL590012 OXH589984:OXH590012 PHD589984:PHD590012 PQZ589984:PQZ590012 QAV589984:QAV590012 QKR589984:QKR590012 QUN589984:QUN590012 REJ589984:REJ590012 ROF589984:ROF590012 RYB589984:RYB590012 SHX589984:SHX590012 SRT589984:SRT590012 TBP589984:TBP590012 TLL589984:TLL590012 TVH589984:TVH590012 UFD589984:UFD590012 UOZ589984:UOZ590012 UYV589984:UYV590012 VIR589984:VIR590012 VSN589984:VSN590012 WCJ589984:WCJ590012 WMF589984:WMF590012 WWB589984:WWB590012 T655520:T655548 JP655520:JP655548 TL655520:TL655548 ADH655520:ADH655548 AND655520:AND655548 AWZ655520:AWZ655548 BGV655520:BGV655548 BQR655520:BQR655548 CAN655520:CAN655548 CKJ655520:CKJ655548 CUF655520:CUF655548 DEB655520:DEB655548 DNX655520:DNX655548 DXT655520:DXT655548 EHP655520:EHP655548 ERL655520:ERL655548 FBH655520:FBH655548 FLD655520:FLD655548 FUZ655520:FUZ655548 GEV655520:GEV655548 GOR655520:GOR655548 GYN655520:GYN655548 HIJ655520:HIJ655548 HSF655520:HSF655548 ICB655520:ICB655548 ILX655520:ILX655548 IVT655520:IVT655548 JFP655520:JFP655548 JPL655520:JPL655548 JZH655520:JZH655548 KJD655520:KJD655548 KSZ655520:KSZ655548 LCV655520:LCV655548 LMR655520:LMR655548 LWN655520:LWN655548 MGJ655520:MGJ655548 MQF655520:MQF655548 NAB655520:NAB655548 NJX655520:NJX655548 NTT655520:NTT655548 ODP655520:ODP655548 ONL655520:ONL655548 OXH655520:OXH655548 PHD655520:PHD655548 PQZ655520:PQZ655548 QAV655520:QAV655548 QKR655520:QKR655548 QUN655520:QUN655548 REJ655520:REJ655548 ROF655520:ROF655548 RYB655520:RYB655548 SHX655520:SHX655548 SRT655520:SRT655548 TBP655520:TBP655548 TLL655520:TLL655548 TVH655520:TVH655548 UFD655520:UFD655548 UOZ655520:UOZ655548 UYV655520:UYV655548 VIR655520:VIR655548 VSN655520:VSN655548 WCJ655520:WCJ655548 WMF655520:WMF655548 WWB655520:WWB655548 T721056:T721084 JP721056:JP721084 TL721056:TL721084 ADH721056:ADH721084 AND721056:AND721084 AWZ721056:AWZ721084 BGV721056:BGV721084 BQR721056:BQR721084 CAN721056:CAN721084 CKJ721056:CKJ721084 CUF721056:CUF721084 DEB721056:DEB721084 DNX721056:DNX721084 DXT721056:DXT721084 EHP721056:EHP721084 ERL721056:ERL721084 FBH721056:FBH721084 FLD721056:FLD721084 FUZ721056:FUZ721084 GEV721056:GEV721084 GOR721056:GOR721084 GYN721056:GYN721084 HIJ721056:HIJ721084 HSF721056:HSF721084 ICB721056:ICB721084 ILX721056:ILX721084 IVT721056:IVT721084 JFP721056:JFP721084 JPL721056:JPL721084 JZH721056:JZH721084 KJD721056:KJD721084 KSZ721056:KSZ721084 LCV721056:LCV721084 LMR721056:LMR721084 LWN721056:LWN721084 MGJ721056:MGJ721084 MQF721056:MQF721084 NAB721056:NAB721084 NJX721056:NJX721084 NTT721056:NTT721084 ODP721056:ODP721084 ONL721056:ONL721084 OXH721056:OXH721084 PHD721056:PHD721084 PQZ721056:PQZ721084 QAV721056:QAV721084 QKR721056:QKR721084 QUN721056:QUN721084 REJ721056:REJ721084 ROF721056:ROF721084 RYB721056:RYB721084 SHX721056:SHX721084 SRT721056:SRT721084 TBP721056:TBP721084 TLL721056:TLL721084 TVH721056:TVH721084 UFD721056:UFD721084 UOZ721056:UOZ721084 UYV721056:UYV721084 VIR721056:VIR721084 VSN721056:VSN721084 WCJ721056:WCJ721084 WMF721056:WMF721084 WWB721056:WWB721084 T786592:T786620 JP786592:JP786620 TL786592:TL786620 ADH786592:ADH786620 AND786592:AND786620 AWZ786592:AWZ786620 BGV786592:BGV786620 BQR786592:BQR786620 CAN786592:CAN786620 CKJ786592:CKJ786620 CUF786592:CUF786620 DEB786592:DEB786620 DNX786592:DNX786620 DXT786592:DXT786620 EHP786592:EHP786620 ERL786592:ERL786620 FBH786592:FBH786620 FLD786592:FLD786620 FUZ786592:FUZ786620 GEV786592:GEV786620 GOR786592:GOR786620 GYN786592:GYN786620 HIJ786592:HIJ786620 HSF786592:HSF786620 ICB786592:ICB786620 ILX786592:ILX786620 IVT786592:IVT786620 JFP786592:JFP786620 JPL786592:JPL786620 JZH786592:JZH786620 KJD786592:KJD786620 KSZ786592:KSZ786620 LCV786592:LCV786620 LMR786592:LMR786620 LWN786592:LWN786620 MGJ786592:MGJ786620 MQF786592:MQF786620 NAB786592:NAB786620 NJX786592:NJX786620 NTT786592:NTT786620 ODP786592:ODP786620 ONL786592:ONL786620 OXH786592:OXH786620 PHD786592:PHD786620 PQZ786592:PQZ786620 QAV786592:QAV786620 QKR786592:QKR786620 QUN786592:QUN786620 REJ786592:REJ786620 ROF786592:ROF786620 RYB786592:RYB786620 SHX786592:SHX786620 SRT786592:SRT786620 TBP786592:TBP786620 TLL786592:TLL786620 TVH786592:TVH786620 UFD786592:UFD786620 UOZ786592:UOZ786620 UYV786592:UYV786620 VIR786592:VIR786620 VSN786592:VSN786620 WCJ786592:WCJ786620 WMF786592:WMF786620 WWB786592:WWB786620 T852128:T852156 JP852128:JP852156 TL852128:TL852156 ADH852128:ADH852156 AND852128:AND852156 AWZ852128:AWZ852156 BGV852128:BGV852156 BQR852128:BQR852156 CAN852128:CAN852156 CKJ852128:CKJ852156 CUF852128:CUF852156 DEB852128:DEB852156 DNX852128:DNX852156 DXT852128:DXT852156 EHP852128:EHP852156 ERL852128:ERL852156 FBH852128:FBH852156 FLD852128:FLD852156 FUZ852128:FUZ852156 GEV852128:GEV852156 GOR852128:GOR852156 GYN852128:GYN852156 HIJ852128:HIJ852156 HSF852128:HSF852156 ICB852128:ICB852156 ILX852128:ILX852156 IVT852128:IVT852156 JFP852128:JFP852156 JPL852128:JPL852156 JZH852128:JZH852156 KJD852128:KJD852156 KSZ852128:KSZ852156 LCV852128:LCV852156 LMR852128:LMR852156 LWN852128:LWN852156 MGJ852128:MGJ852156 MQF852128:MQF852156 NAB852128:NAB852156 NJX852128:NJX852156 NTT852128:NTT852156 ODP852128:ODP852156 ONL852128:ONL852156 OXH852128:OXH852156 PHD852128:PHD852156 PQZ852128:PQZ852156 QAV852128:QAV852156 QKR852128:QKR852156 QUN852128:QUN852156 REJ852128:REJ852156 ROF852128:ROF852156 RYB852128:RYB852156 SHX852128:SHX852156 SRT852128:SRT852156 TBP852128:TBP852156 TLL852128:TLL852156 TVH852128:TVH852156 UFD852128:UFD852156 UOZ852128:UOZ852156 UYV852128:UYV852156 VIR852128:VIR852156 VSN852128:VSN852156 WCJ852128:WCJ852156 WMF852128:WMF852156 WWB852128:WWB852156 T917664:T917692 JP917664:JP917692 TL917664:TL917692 ADH917664:ADH917692 AND917664:AND917692 AWZ917664:AWZ917692 BGV917664:BGV917692 BQR917664:BQR917692 CAN917664:CAN917692 CKJ917664:CKJ917692 CUF917664:CUF917692 DEB917664:DEB917692 DNX917664:DNX917692 DXT917664:DXT917692 EHP917664:EHP917692 ERL917664:ERL917692 FBH917664:FBH917692 FLD917664:FLD917692 FUZ917664:FUZ917692 GEV917664:GEV917692 GOR917664:GOR917692 GYN917664:GYN917692 HIJ917664:HIJ917692 HSF917664:HSF917692 ICB917664:ICB917692 ILX917664:ILX917692 IVT917664:IVT917692 JFP917664:JFP917692 JPL917664:JPL917692 JZH917664:JZH917692 KJD917664:KJD917692 KSZ917664:KSZ917692 LCV917664:LCV917692 LMR917664:LMR917692 LWN917664:LWN917692 MGJ917664:MGJ917692 MQF917664:MQF917692 NAB917664:NAB917692 NJX917664:NJX917692 NTT917664:NTT917692 ODP917664:ODP917692 ONL917664:ONL917692 OXH917664:OXH917692 PHD917664:PHD917692 PQZ917664:PQZ917692 QAV917664:QAV917692 QKR917664:QKR917692 QUN917664:QUN917692 REJ917664:REJ917692 ROF917664:ROF917692 RYB917664:RYB917692 SHX917664:SHX917692 SRT917664:SRT917692 TBP917664:TBP917692 TLL917664:TLL917692 TVH917664:TVH917692 UFD917664:UFD917692 UOZ917664:UOZ917692 UYV917664:UYV917692 VIR917664:VIR917692 VSN917664:VSN917692 WCJ917664:WCJ917692 WMF917664:WMF917692 WWB917664:WWB917692 T983200:T983228 JP983200:JP983228 TL983200:TL983228 ADH983200:ADH983228 AND983200:AND983228 AWZ983200:AWZ983228 BGV983200:BGV983228 BQR983200:BQR983228 CAN983200:CAN983228 CKJ983200:CKJ983228 CUF983200:CUF983228 DEB983200:DEB983228 DNX983200:DNX983228 DXT983200:DXT983228 EHP983200:EHP983228 ERL983200:ERL983228 FBH983200:FBH983228 FLD983200:FLD983228 FUZ983200:FUZ983228 GEV983200:GEV983228 GOR983200:GOR983228 GYN983200:GYN983228 HIJ983200:HIJ983228 HSF983200:HSF983228 ICB983200:ICB983228 ILX983200:ILX983228 IVT983200:IVT983228 JFP983200:JFP983228 JPL983200:JPL983228 JZH983200:JZH983228 KJD983200:KJD983228 KSZ983200:KSZ983228 LCV983200:LCV983228 LMR983200:LMR983228 LWN983200:LWN983228 MGJ983200:MGJ983228 MQF983200:MQF983228 NAB983200:NAB983228 NJX983200:NJX983228 NTT983200:NTT983228 ODP983200:ODP983228 ONL983200:ONL983228 OXH983200:OXH983228 PHD983200:PHD983228 PQZ983200:PQZ983228 QAV983200:QAV983228 QKR983200:QKR983228 QUN983200:QUN983228 REJ983200:REJ983228 ROF983200:ROF983228 RYB983200:RYB983228 SHX983200:SHX983228 SRT983200:SRT983228 TBP983200:TBP983228 TLL983200:TLL983228 TVH983200:TVH983228 UFD983200:UFD983228 UOZ983200:UOZ983228 UYV983200:UYV983228 VIR983200:VIR983228 VSN983200:VSN983228 WCJ983200:WCJ983228 WMF983200:WMF983228 WWB983200:WWB983228 W160:W189 JS160:JS189 TO160:TO189 ADK160:ADK189 ANG160:ANG189 AXC160:AXC189 BGY160:BGY189 BQU160:BQU189 CAQ160:CAQ189 CKM160:CKM189 CUI160:CUI189 DEE160:DEE189 DOA160:DOA189 DXW160:DXW189 EHS160:EHS189 ERO160:ERO189 FBK160:FBK189 FLG160:FLG189 FVC160:FVC189 GEY160:GEY189 GOU160:GOU189 GYQ160:GYQ189 HIM160:HIM189 HSI160:HSI189 ICE160:ICE189 IMA160:IMA189 IVW160:IVW189 JFS160:JFS189 JPO160:JPO189 JZK160:JZK189 KJG160:KJG189 KTC160:KTC189 LCY160:LCY189 LMU160:LMU189 LWQ160:LWQ189 MGM160:MGM189 MQI160:MQI189 NAE160:NAE189 NKA160:NKA189 NTW160:NTW189 ODS160:ODS189 ONO160:ONO189 OXK160:OXK189 PHG160:PHG189 PRC160:PRC189 QAY160:QAY189 QKU160:QKU189 QUQ160:QUQ189 REM160:REM189 ROI160:ROI189 RYE160:RYE189 SIA160:SIA189 SRW160:SRW189 TBS160:TBS189 TLO160:TLO189 TVK160:TVK189 UFG160:UFG189 UPC160:UPC189 UYY160:UYY189 VIU160:VIU189 VSQ160:VSQ189 WCM160:WCM189 WMI160:WMI189 WWE160:WWE189 W65696:W65725 JS65696:JS65725 TO65696:TO65725 ADK65696:ADK65725 ANG65696:ANG65725 AXC65696:AXC65725 BGY65696:BGY65725 BQU65696:BQU65725 CAQ65696:CAQ65725 CKM65696:CKM65725 CUI65696:CUI65725 DEE65696:DEE65725 DOA65696:DOA65725 DXW65696:DXW65725 EHS65696:EHS65725 ERO65696:ERO65725 FBK65696:FBK65725 FLG65696:FLG65725 FVC65696:FVC65725 GEY65696:GEY65725 GOU65696:GOU65725 GYQ65696:GYQ65725 HIM65696:HIM65725 HSI65696:HSI65725 ICE65696:ICE65725 IMA65696:IMA65725 IVW65696:IVW65725 JFS65696:JFS65725 JPO65696:JPO65725 JZK65696:JZK65725 KJG65696:KJG65725 KTC65696:KTC65725 LCY65696:LCY65725 LMU65696:LMU65725 LWQ65696:LWQ65725 MGM65696:MGM65725 MQI65696:MQI65725 NAE65696:NAE65725 NKA65696:NKA65725 NTW65696:NTW65725 ODS65696:ODS65725 ONO65696:ONO65725 OXK65696:OXK65725 PHG65696:PHG65725 PRC65696:PRC65725 QAY65696:QAY65725 QKU65696:QKU65725 QUQ65696:QUQ65725 REM65696:REM65725 ROI65696:ROI65725 RYE65696:RYE65725 SIA65696:SIA65725 SRW65696:SRW65725 TBS65696:TBS65725 TLO65696:TLO65725 TVK65696:TVK65725 UFG65696:UFG65725 UPC65696:UPC65725 UYY65696:UYY65725 VIU65696:VIU65725 VSQ65696:VSQ65725 WCM65696:WCM65725 WMI65696:WMI65725 WWE65696:WWE65725 W131232:W131261 JS131232:JS131261 TO131232:TO131261 ADK131232:ADK131261 ANG131232:ANG131261 AXC131232:AXC131261 BGY131232:BGY131261 BQU131232:BQU131261 CAQ131232:CAQ131261 CKM131232:CKM131261 CUI131232:CUI131261 DEE131232:DEE131261 DOA131232:DOA131261 DXW131232:DXW131261 EHS131232:EHS131261 ERO131232:ERO131261 FBK131232:FBK131261 FLG131232:FLG131261 FVC131232:FVC131261 GEY131232:GEY131261 GOU131232:GOU131261 GYQ131232:GYQ131261 HIM131232:HIM131261 HSI131232:HSI131261 ICE131232:ICE131261 IMA131232:IMA131261 IVW131232:IVW131261 JFS131232:JFS131261 JPO131232:JPO131261 JZK131232:JZK131261 KJG131232:KJG131261 KTC131232:KTC131261 LCY131232:LCY131261 LMU131232:LMU131261 LWQ131232:LWQ131261 MGM131232:MGM131261 MQI131232:MQI131261 NAE131232:NAE131261 NKA131232:NKA131261 NTW131232:NTW131261 ODS131232:ODS131261 ONO131232:ONO131261 OXK131232:OXK131261 PHG131232:PHG131261 PRC131232:PRC131261 QAY131232:QAY131261 QKU131232:QKU131261 QUQ131232:QUQ131261 REM131232:REM131261 ROI131232:ROI131261 RYE131232:RYE131261 SIA131232:SIA131261 SRW131232:SRW131261 TBS131232:TBS131261 TLO131232:TLO131261 TVK131232:TVK131261 UFG131232:UFG131261 UPC131232:UPC131261 UYY131232:UYY131261 VIU131232:VIU131261 VSQ131232:VSQ131261 WCM131232:WCM131261 WMI131232:WMI131261 WWE131232:WWE131261 W196768:W196797 JS196768:JS196797 TO196768:TO196797 ADK196768:ADK196797 ANG196768:ANG196797 AXC196768:AXC196797 BGY196768:BGY196797 BQU196768:BQU196797 CAQ196768:CAQ196797 CKM196768:CKM196797 CUI196768:CUI196797 DEE196768:DEE196797 DOA196768:DOA196797 DXW196768:DXW196797 EHS196768:EHS196797 ERO196768:ERO196797 FBK196768:FBK196797 FLG196768:FLG196797 FVC196768:FVC196797 GEY196768:GEY196797 GOU196768:GOU196797 GYQ196768:GYQ196797 HIM196768:HIM196797 HSI196768:HSI196797 ICE196768:ICE196797 IMA196768:IMA196797 IVW196768:IVW196797 JFS196768:JFS196797 JPO196768:JPO196797 JZK196768:JZK196797 KJG196768:KJG196797 KTC196768:KTC196797 LCY196768:LCY196797 LMU196768:LMU196797 LWQ196768:LWQ196797 MGM196768:MGM196797 MQI196768:MQI196797 NAE196768:NAE196797 NKA196768:NKA196797 NTW196768:NTW196797 ODS196768:ODS196797 ONO196768:ONO196797 OXK196768:OXK196797 PHG196768:PHG196797 PRC196768:PRC196797 QAY196768:QAY196797 QKU196768:QKU196797 QUQ196768:QUQ196797 REM196768:REM196797 ROI196768:ROI196797 RYE196768:RYE196797 SIA196768:SIA196797 SRW196768:SRW196797 TBS196768:TBS196797 TLO196768:TLO196797 TVK196768:TVK196797 UFG196768:UFG196797 UPC196768:UPC196797 UYY196768:UYY196797 VIU196768:VIU196797 VSQ196768:VSQ196797 WCM196768:WCM196797 WMI196768:WMI196797 WWE196768:WWE196797 W262304:W262333 JS262304:JS262333 TO262304:TO262333 ADK262304:ADK262333 ANG262304:ANG262333 AXC262304:AXC262333 BGY262304:BGY262333 BQU262304:BQU262333 CAQ262304:CAQ262333 CKM262304:CKM262333 CUI262304:CUI262333 DEE262304:DEE262333 DOA262304:DOA262333 DXW262304:DXW262333 EHS262304:EHS262333 ERO262304:ERO262333 FBK262304:FBK262333 FLG262304:FLG262333 FVC262304:FVC262333 GEY262304:GEY262333 GOU262304:GOU262333 GYQ262304:GYQ262333 HIM262304:HIM262333 HSI262304:HSI262333 ICE262304:ICE262333 IMA262304:IMA262333 IVW262304:IVW262333 JFS262304:JFS262333 JPO262304:JPO262333 JZK262304:JZK262333 KJG262304:KJG262333 KTC262304:KTC262333 LCY262304:LCY262333 LMU262304:LMU262333 LWQ262304:LWQ262333 MGM262304:MGM262333 MQI262304:MQI262333 NAE262304:NAE262333 NKA262304:NKA262333 NTW262304:NTW262333 ODS262304:ODS262333 ONO262304:ONO262333 OXK262304:OXK262333 PHG262304:PHG262333 PRC262304:PRC262333 QAY262304:QAY262333 QKU262304:QKU262333 QUQ262304:QUQ262333 REM262304:REM262333 ROI262304:ROI262333 RYE262304:RYE262333 SIA262304:SIA262333 SRW262304:SRW262333 TBS262304:TBS262333 TLO262304:TLO262333 TVK262304:TVK262333 UFG262304:UFG262333 UPC262304:UPC262333 UYY262304:UYY262333 VIU262304:VIU262333 VSQ262304:VSQ262333 WCM262304:WCM262333 WMI262304:WMI262333 WWE262304:WWE262333 W327840:W327869 JS327840:JS327869 TO327840:TO327869 ADK327840:ADK327869 ANG327840:ANG327869 AXC327840:AXC327869 BGY327840:BGY327869 BQU327840:BQU327869 CAQ327840:CAQ327869 CKM327840:CKM327869 CUI327840:CUI327869 DEE327840:DEE327869 DOA327840:DOA327869 DXW327840:DXW327869 EHS327840:EHS327869 ERO327840:ERO327869 FBK327840:FBK327869 FLG327840:FLG327869 FVC327840:FVC327869 GEY327840:GEY327869 GOU327840:GOU327869 GYQ327840:GYQ327869 HIM327840:HIM327869 HSI327840:HSI327869 ICE327840:ICE327869 IMA327840:IMA327869 IVW327840:IVW327869 JFS327840:JFS327869 JPO327840:JPO327869 JZK327840:JZK327869 KJG327840:KJG327869 KTC327840:KTC327869 LCY327840:LCY327869 LMU327840:LMU327869 LWQ327840:LWQ327869 MGM327840:MGM327869 MQI327840:MQI327869 NAE327840:NAE327869 NKA327840:NKA327869 NTW327840:NTW327869 ODS327840:ODS327869 ONO327840:ONO327869 OXK327840:OXK327869 PHG327840:PHG327869 PRC327840:PRC327869 QAY327840:QAY327869 QKU327840:QKU327869 QUQ327840:QUQ327869 REM327840:REM327869 ROI327840:ROI327869 RYE327840:RYE327869 SIA327840:SIA327869 SRW327840:SRW327869 TBS327840:TBS327869 TLO327840:TLO327869 TVK327840:TVK327869 UFG327840:UFG327869 UPC327840:UPC327869 UYY327840:UYY327869 VIU327840:VIU327869 VSQ327840:VSQ327869 WCM327840:WCM327869 WMI327840:WMI327869 WWE327840:WWE327869 W393376:W393405 JS393376:JS393405 TO393376:TO393405 ADK393376:ADK393405 ANG393376:ANG393405 AXC393376:AXC393405 BGY393376:BGY393405 BQU393376:BQU393405 CAQ393376:CAQ393405 CKM393376:CKM393405 CUI393376:CUI393405 DEE393376:DEE393405 DOA393376:DOA393405 DXW393376:DXW393405 EHS393376:EHS393405 ERO393376:ERO393405 FBK393376:FBK393405 FLG393376:FLG393405 FVC393376:FVC393405 GEY393376:GEY393405 GOU393376:GOU393405 GYQ393376:GYQ393405 HIM393376:HIM393405 HSI393376:HSI393405 ICE393376:ICE393405 IMA393376:IMA393405 IVW393376:IVW393405 JFS393376:JFS393405 JPO393376:JPO393405 JZK393376:JZK393405 KJG393376:KJG393405 KTC393376:KTC393405 LCY393376:LCY393405 LMU393376:LMU393405 LWQ393376:LWQ393405 MGM393376:MGM393405 MQI393376:MQI393405 NAE393376:NAE393405 NKA393376:NKA393405 NTW393376:NTW393405 ODS393376:ODS393405 ONO393376:ONO393405 OXK393376:OXK393405 PHG393376:PHG393405 PRC393376:PRC393405 QAY393376:QAY393405 QKU393376:QKU393405 QUQ393376:QUQ393405 REM393376:REM393405 ROI393376:ROI393405 RYE393376:RYE393405 SIA393376:SIA393405 SRW393376:SRW393405 TBS393376:TBS393405 TLO393376:TLO393405 TVK393376:TVK393405 UFG393376:UFG393405 UPC393376:UPC393405 UYY393376:UYY393405 VIU393376:VIU393405 VSQ393376:VSQ393405 WCM393376:WCM393405 WMI393376:WMI393405 WWE393376:WWE393405 W458912:W458941 JS458912:JS458941 TO458912:TO458941 ADK458912:ADK458941 ANG458912:ANG458941 AXC458912:AXC458941 BGY458912:BGY458941 BQU458912:BQU458941 CAQ458912:CAQ458941 CKM458912:CKM458941 CUI458912:CUI458941 DEE458912:DEE458941 DOA458912:DOA458941 DXW458912:DXW458941 EHS458912:EHS458941 ERO458912:ERO458941 FBK458912:FBK458941 FLG458912:FLG458941 FVC458912:FVC458941 GEY458912:GEY458941 GOU458912:GOU458941 GYQ458912:GYQ458941 HIM458912:HIM458941 HSI458912:HSI458941 ICE458912:ICE458941 IMA458912:IMA458941 IVW458912:IVW458941 JFS458912:JFS458941 JPO458912:JPO458941 JZK458912:JZK458941 KJG458912:KJG458941 KTC458912:KTC458941 LCY458912:LCY458941 LMU458912:LMU458941 LWQ458912:LWQ458941 MGM458912:MGM458941 MQI458912:MQI458941 NAE458912:NAE458941 NKA458912:NKA458941 NTW458912:NTW458941 ODS458912:ODS458941 ONO458912:ONO458941 OXK458912:OXK458941 PHG458912:PHG458941 PRC458912:PRC458941 QAY458912:QAY458941 QKU458912:QKU458941 QUQ458912:QUQ458941 REM458912:REM458941 ROI458912:ROI458941 RYE458912:RYE458941 SIA458912:SIA458941 SRW458912:SRW458941 TBS458912:TBS458941 TLO458912:TLO458941 TVK458912:TVK458941 UFG458912:UFG458941 UPC458912:UPC458941 UYY458912:UYY458941 VIU458912:VIU458941 VSQ458912:VSQ458941 WCM458912:WCM458941 WMI458912:WMI458941 WWE458912:WWE458941 W524448:W524477 JS524448:JS524477 TO524448:TO524477 ADK524448:ADK524477 ANG524448:ANG524477 AXC524448:AXC524477 BGY524448:BGY524477 BQU524448:BQU524477 CAQ524448:CAQ524477 CKM524448:CKM524477 CUI524448:CUI524477 DEE524448:DEE524477 DOA524448:DOA524477 DXW524448:DXW524477 EHS524448:EHS524477 ERO524448:ERO524477 FBK524448:FBK524477 FLG524448:FLG524477 FVC524448:FVC524477 GEY524448:GEY524477 GOU524448:GOU524477 GYQ524448:GYQ524477 HIM524448:HIM524477 HSI524448:HSI524477 ICE524448:ICE524477 IMA524448:IMA524477 IVW524448:IVW524477 JFS524448:JFS524477 JPO524448:JPO524477 JZK524448:JZK524477 KJG524448:KJG524477 KTC524448:KTC524477 LCY524448:LCY524477 LMU524448:LMU524477 LWQ524448:LWQ524477 MGM524448:MGM524477 MQI524448:MQI524477 NAE524448:NAE524477 NKA524448:NKA524477 NTW524448:NTW524477 ODS524448:ODS524477 ONO524448:ONO524477 OXK524448:OXK524477 PHG524448:PHG524477 PRC524448:PRC524477 QAY524448:QAY524477 QKU524448:QKU524477 QUQ524448:QUQ524477 REM524448:REM524477 ROI524448:ROI524477 RYE524448:RYE524477 SIA524448:SIA524477 SRW524448:SRW524477 TBS524448:TBS524477 TLO524448:TLO524477 TVK524448:TVK524477 UFG524448:UFG524477 UPC524448:UPC524477 UYY524448:UYY524477 VIU524448:VIU524477 VSQ524448:VSQ524477 WCM524448:WCM524477 WMI524448:WMI524477 WWE524448:WWE524477 W589984:W590013 JS589984:JS590013 TO589984:TO590013 ADK589984:ADK590013 ANG589984:ANG590013 AXC589984:AXC590013 BGY589984:BGY590013 BQU589984:BQU590013 CAQ589984:CAQ590013 CKM589984:CKM590013 CUI589984:CUI590013 DEE589984:DEE590013 DOA589984:DOA590013 DXW589984:DXW590013 EHS589984:EHS590013 ERO589984:ERO590013 FBK589984:FBK590013 FLG589984:FLG590013 FVC589984:FVC590013 GEY589984:GEY590013 GOU589984:GOU590013 GYQ589984:GYQ590013 HIM589984:HIM590013 HSI589984:HSI590013 ICE589984:ICE590013 IMA589984:IMA590013 IVW589984:IVW590013 JFS589984:JFS590013 JPO589984:JPO590013 JZK589984:JZK590013 KJG589984:KJG590013 KTC589984:KTC590013 LCY589984:LCY590013 LMU589984:LMU590013 LWQ589984:LWQ590013 MGM589984:MGM590013 MQI589984:MQI590013 NAE589984:NAE590013 NKA589984:NKA590013 NTW589984:NTW590013 ODS589984:ODS590013 ONO589984:ONO590013 OXK589984:OXK590013 PHG589984:PHG590013 PRC589984:PRC590013 QAY589984:QAY590013 QKU589984:QKU590013 QUQ589984:QUQ590013 REM589984:REM590013 ROI589984:ROI590013 RYE589984:RYE590013 SIA589984:SIA590013 SRW589984:SRW590013 TBS589984:TBS590013 TLO589984:TLO590013 TVK589984:TVK590013 UFG589984:UFG590013 UPC589984:UPC590013 UYY589984:UYY590013 VIU589984:VIU590013 VSQ589984:VSQ590013 WCM589984:WCM590013 WMI589984:WMI590013 WWE589984:WWE590013 W655520:W655549 JS655520:JS655549 TO655520:TO655549 ADK655520:ADK655549 ANG655520:ANG655549 AXC655520:AXC655549 BGY655520:BGY655549 BQU655520:BQU655549 CAQ655520:CAQ655549 CKM655520:CKM655549 CUI655520:CUI655549 DEE655520:DEE655549 DOA655520:DOA655549 DXW655520:DXW655549 EHS655520:EHS655549 ERO655520:ERO655549 FBK655520:FBK655549 FLG655520:FLG655549 FVC655520:FVC655549 GEY655520:GEY655549 GOU655520:GOU655549 GYQ655520:GYQ655549 HIM655520:HIM655549 HSI655520:HSI655549 ICE655520:ICE655549 IMA655520:IMA655549 IVW655520:IVW655549 JFS655520:JFS655549 JPO655520:JPO655549 JZK655520:JZK655549 KJG655520:KJG655549 KTC655520:KTC655549 LCY655520:LCY655549 LMU655520:LMU655549 LWQ655520:LWQ655549 MGM655520:MGM655549 MQI655520:MQI655549 NAE655520:NAE655549 NKA655520:NKA655549 NTW655520:NTW655549 ODS655520:ODS655549 ONO655520:ONO655549 OXK655520:OXK655549 PHG655520:PHG655549 PRC655520:PRC655549 QAY655520:QAY655549 QKU655520:QKU655549 QUQ655520:QUQ655549 REM655520:REM655549 ROI655520:ROI655549 RYE655520:RYE655549 SIA655520:SIA655549 SRW655520:SRW655549 TBS655520:TBS655549 TLO655520:TLO655549 TVK655520:TVK655549 UFG655520:UFG655549 UPC655520:UPC655549 UYY655520:UYY655549 VIU655520:VIU655549 VSQ655520:VSQ655549 WCM655520:WCM655549 WMI655520:WMI655549 WWE655520:WWE655549 W721056:W721085 JS721056:JS721085 TO721056:TO721085 ADK721056:ADK721085 ANG721056:ANG721085 AXC721056:AXC721085 BGY721056:BGY721085 BQU721056:BQU721085 CAQ721056:CAQ721085 CKM721056:CKM721085 CUI721056:CUI721085 DEE721056:DEE721085 DOA721056:DOA721085 DXW721056:DXW721085 EHS721056:EHS721085 ERO721056:ERO721085 FBK721056:FBK721085 FLG721056:FLG721085 FVC721056:FVC721085 GEY721056:GEY721085 GOU721056:GOU721085 GYQ721056:GYQ721085 HIM721056:HIM721085 HSI721056:HSI721085 ICE721056:ICE721085 IMA721056:IMA721085 IVW721056:IVW721085 JFS721056:JFS721085 JPO721056:JPO721085 JZK721056:JZK721085 KJG721056:KJG721085 KTC721056:KTC721085 LCY721056:LCY721085 LMU721056:LMU721085 LWQ721056:LWQ721085 MGM721056:MGM721085 MQI721056:MQI721085 NAE721056:NAE721085 NKA721056:NKA721085 NTW721056:NTW721085 ODS721056:ODS721085 ONO721056:ONO721085 OXK721056:OXK721085 PHG721056:PHG721085 PRC721056:PRC721085 QAY721056:QAY721085 QKU721056:QKU721085 QUQ721056:QUQ721085 REM721056:REM721085 ROI721056:ROI721085 RYE721056:RYE721085 SIA721056:SIA721085 SRW721056:SRW721085 TBS721056:TBS721085 TLO721056:TLO721085 TVK721056:TVK721085 UFG721056:UFG721085 UPC721056:UPC721085 UYY721056:UYY721085 VIU721056:VIU721085 VSQ721056:VSQ721085 WCM721056:WCM721085 WMI721056:WMI721085 WWE721056:WWE721085 W786592:W786621 JS786592:JS786621 TO786592:TO786621 ADK786592:ADK786621 ANG786592:ANG786621 AXC786592:AXC786621 BGY786592:BGY786621 BQU786592:BQU786621 CAQ786592:CAQ786621 CKM786592:CKM786621 CUI786592:CUI786621 DEE786592:DEE786621 DOA786592:DOA786621 DXW786592:DXW786621 EHS786592:EHS786621 ERO786592:ERO786621 FBK786592:FBK786621 FLG786592:FLG786621 FVC786592:FVC786621 GEY786592:GEY786621 GOU786592:GOU786621 GYQ786592:GYQ786621 HIM786592:HIM786621 HSI786592:HSI786621 ICE786592:ICE786621 IMA786592:IMA786621 IVW786592:IVW786621 JFS786592:JFS786621 JPO786592:JPO786621 JZK786592:JZK786621 KJG786592:KJG786621 KTC786592:KTC786621 LCY786592:LCY786621 LMU786592:LMU786621 LWQ786592:LWQ786621 MGM786592:MGM786621 MQI786592:MQI786621 NAE786592:NAE786621 NKA786592:NKA786621 NTW786592:NTW786621 ODS786592:ODS786621 ONO786592:ONO786621 OXK786592:OXK786621 PHG786592:PHG786621 PRC786592:PRC786621 QAY786592:QAY786621 QKU786592:QKU786621 QUQ786592:QUQ786621 REM786592:REM786621 ROI786592:ROI786621 RYE786592:RYE786621 SIA786592:SIA786621 SRW786592:SRW786621 TBS786592:TBS786621 TLO786592:TLO786621 TVK786592:TVK786621 UFG786592:UFG786621 UPC786592:UPC786621 UYY786592:UYY786621 VIU786592:VIU786621 VSQ786592:VSQ786621 WCM786592:WCM786621 WMI786592:WMI786621 WWE786592:WWE786621 W852128:W852157 JS852128:JS852157 TO852128:TO852157 ADK852128:ADK852157 ANG852128:ANG852157 AXC852128:AXC852157 BGY852128:BGY852157 BQU852128:BQU852157 CAQ852128:CAQ852157 CKM852128:CKM852157 CUI852128:CUI852157 DEE852128:DEE852157 DOA852128:DOA852157 DXW852128:DXW852157 EHS852128:EHS852157 ERO852128:ERO852157 FBK852128:FBK852157 FLG852128:FLG852157 FVC852128:FVC852157 GEY852128:GEY852157 GOU852128:GOU852157 GYQ852128:GYQ852157 HIM852128:HIM852157 HSI852128:HSI852157 ICE852128:ICE852157 IMA852128:IMA852157 IVW852128:IVW852157 JFS852128:JFS852157 JPO852128:JPO852157 JZK852128:JZK852157 KJG852128:KJG852157 KTC852128:KTC852157 LCY852128:LCY852157 LMU852128:LMU852157 LWQ852128:LWQ852157 MGM852128:MGM852157 MQI852128:MQI852157 NAE852128:NAE852157 NKA852128:NKA852157 NTW852128:NTW852157 ODS852128:ODS852157 ONO852128:ONO852157 OXK852128:OXK852157 PHG852128:PHG852157 PRC852128:PRC852157 QAY852128:QAY852157 QKU852128:QKU852157 QUQ852128:QUQ852157 REM852128:REM852157 ROI852128:ROI852157 RYE852128:RYE852157 SIA852128:SIA852157 SRW852128:SRW852157 TBS852128:TBS852157 TLO852128:TLO852157 TVK852128:TVK852157 UFG852128:UFG852157 UPC852128:UPC852157 UYY852128:UYY852157 VIU852128:VIU852157 VSQ852128:VSQ852157 WCM852128:WCM852157 WMI852128:WMI852157 WWE852128:WWE852157 W917664:W917693 JS917664:JS917693 TO917664:TO917693 ADK917664:ADK917693 ANG917664:ANG917693 AXC917664:AXC917693 BGY917664:BGY917693 BQU917664:BQU917693 CAQ917664:CAQ917693 CKM917664:CKM917693 CUI917664:CUI917693 DEE917664:DEE917693 DOA917664:DOA917693 DXW917664:DXW917693 EHS917664:EHS917693 ERO917664:ERO917693 FBK917664:FBK917693 FLG917664:FLG917693 FVC917664:FVC917693 GEY917664:GEY917693 GOU917664:GOU917693 GYQ917664:GYQ917693 HIM917664:HIM917693 HSI917664:HSI917693 ICE917664:ICE917693 IMA917664:IMA917693 IVW917664:IVW917693 JFS917664:JFS917693 JPO917664:JPO917693 JZK917664:JZK917693 KJG917664:KJG917693 KTC917664:KTC917693 LCY917664:LCY917693 LMU917664:LMU917693 LWQ917664:LWQ917693 MGM917664:MGM917693 MQI917664:MQI917693 NAE917664:NAE917693 NKA917664:NKA917693 NTW917664:NTW917693 ODS917664:ODS917693 ONO917664:ONO917693 OXK917664:OXK917693 PHG917664:PHG917693 PRC917664:PRC917693 QAY917664:QAY917693 QKU917664:QKU917693 QUQ917664:QUQ917693 REM917664:REM917693 ROI917664:ROI917693 RYE917664:RYE917693 SIA917664:SIA917693 SRW917664:SRW917693 TBS917664:TBS917693 TLO917664:TLO917693 TVK917664:TVK917693 UFG917664:UFG917693 UPC917664:UPC917693 UYY917664:UYY917693 VIU917664:VIU917693 VSQ917664:VSQ917693 WCM917664:WCM917693 WMI917664:WMI917693 WWE917664:WWE917693 W983200:W983229 JS983200:JS983229 TO983200:TO983229 ADK983200:ADK983229 ANG983200:ANG983229 AXC983200:AXC983229 BGY983200:BGY983229 BQU983200:BQU983229 CAQ983200:CAQ983229 CKM983200:CKM983229 CUI983200:CUI983229 DEE983200:DEE983229 DOA983200:DOA983229 DXW983200:DXW983229 EHS983200:EHS983229 ERO983200:ERO983229 FBK983200:FBK983229 FLG983200:FLG983229 FVC983200:FVC983229 GEY983200:GEY983229 GOU983200:GOU983229 GYQ983200:GYQ983229 HIM983200:HIM983229 HSI983200:HSI983229 ICE983200:ICE983229 IMA983200:IMA983229 IVW983200:IVW983229 JFS983200:JFS983229 JPO983200:JPO983229 JZK983200:JZK983229 KJG983200:KJG983229 KTC983200:KTC983229 LCY983200:LCY983229 LMU983200:LMU983229 LWQ983200:LWQ983229 MGM983200:MGM983229 MQI983200:MQI983229 NAE983200:NAE983229 NKA983200:NKA983229 NTW983200:NTW983229 ODS983200:ODS983229 ONO983200:ONO983229 OXK983200:OXK983229 PHG983200:PHG983229 PRC983200:PRC983229 QAY983200:QAY983229 QKU983200:QKU983229 QUQ983200:QUQ983229 REM983200:REM983229 ROI983200:ROI983229 RYE983200:RYE983229 SIA983200:SIA983229 SRW983200:SRW983229 TBS983200:TBS983229 TLO983200:TLO983229 TVK983200:TVK983229 UFG983200:UFG983229 UPC983200:UPC983229 UYY983200:UYY983229 VIU983200:VIU983229 VSQ983200:VSQ983229 WCM983200:WCM983229 WMI983200:WMI983229 WWE983200:WWE983229 Z160:Z188 JV160:JV188 TR160:TR188 ADN160:ADN188 ANJ160:ANJ188 AXF160:AXF188 BHB160:BHB188 BQX160:BQX188 CAT160:CAT188 CKP160:CKP188 CUL160:CUL188 DEH160:DEH188 DOD160:DOD188 DXZ160:DXZ188 EHV160:EHV188 ERR160:ERR188 FBN160:FBN188 FLJ160:FLJ188 FVF160:FVF188 GFB160:GFB188 GOX160:GOX188 GYT160:GYT188 HIP160:HIP188 HSL160:HSL188 ICH160:ICH188 IMD160:IMD188 IVZ160:IVZ188 JFV160:JFV188 JPR160:JPR188 JZN160:JZN188 KJJ160:KJJ188 KTF160:KTF188 LDB160:LDB188 LMX160:LMX188 LWT160:LWT188 MGP160:MGP188 MQL160:MQL188 NAH160:NAH188 NKD160:NKD188 NTZ160:NTZ188 ODV160:ODV188 ONR160:ONR188 OXN160:OXN188 PHJ160:PHJ188 PRF160:PRF188 QBB160:QBB188 QKX160:QKX188 QUT160:QUT188 REP160:REP188 ROL160:ROL188 RYH160:RYH188 SID160:SID188 SRZ160:SRZ188 TBV160:TBV188 TLR160:TLR188 TVN160:TVN188 UFJ160:UFJ188 UPF160:UPF188 UZB160:UZB188 VIX160:VIX188 VST160:VST188 WCP160:WCP188 WML160:WML188 WWH160:WWH188 Z65696:Z65724 JV65696:JV65724 TR65696:TR65724 ADN65696:ADN65724 ANJ65696:ANJ65724 AXF65696:AXF65724 BHB65696:BHB65724 BQX65696:BQX65724 CAT65696:CAT65724 CKP65696:CKP65724 CUL65696:CUL65724 DEH65696:DEH65724 DOD65696:DOD65724 DXZ65696:DXZ65724 EHV65696:EHV65724 ERR65696:ERR65724 FBN65696:FBN65724 FLJ65696:FLJ65724 FVF65696:FVF65724 GFB65696:GFB65724 GOX65696:GOX65724 GYT65696:GYT65724 HIP65696:HIP65724 HSL65696:HSL65724 ICH65696:ICH65724 IMD65696:IMD65724 IVZ65696:IVZ65724 JFV65696:JFV65724 JPR65696:JPR65724 JZN65696:JZN65724 KJJ65696:KJJ65724 KTF65696:KTF65724 LDB65696:LDB65724 LMX65696:LMX65724 LWT65696:LWT65724 MGP65696:MGP65724 MQL65696:MQL65724 NAH65696:NAH65724 NKD65696:NKD65724 NTZ65696:NTZ65724 ODV65696:ODV65724 ONR65696:ONR65724 OXN65696:OXN65724 PHJ65696:PHJ65724 PRF65696:PRF65724 QBB65696:QBB65724 QKX65696:QKX65724 QUT65696:QUT65724 REP65696:REP65724 ROL65696:ROL65724 RYH65696:RYH65724 SID65696:SID65724 SRZ65696:SRZ65724 TBV65696:TBV65724 TLR65696:TLR65724 TVN65696:TVN65724 UFJ65696:UFJ65724 UPF65696:UPF65724 UZB65696:UZB65724 VIX65696:VIX65724 VST65696:VST65724 WCP65696:WCP65724 WML65696:WML65724 WWH65696:WWH65724 Z131232:Z131260 JV131232:JV131260 TR131232:TR131260 ADN131232:ADN131260 ANJ131232:ANJ131260 AXF131232:AXF131260 BHB131232:BHB131260 BQX131232:BQX131260 CAT131232:CAT131260 CKP131232:CKP131260 CUL131232:CUL131260 DEH131232:DEH131260 DOD131232:DOD131260 DXZ131232:DXZ131260 EHV131232:EHV131260 ERR131232:ERR131260 FBN131232:FBN131260 FLJ131232:FLJ131260 FVF131232:FVF131260 GFB131232:GFB131260 GOX131232:GOX131260 GYT131232:GYT131260 HIP131232:HIP131260 HSL131232:HSL131260 ICH131232:ICH131260 IMD131232:IMD131260 IVZ131232:IVZ131260 JFV131232:JFV131260 JPR131232:JPR131260 JZN131232:JZN131260 KJJ131232:KJJ131260 KTF131232:KTF131260 LDB131232:LDB131260 LMX131232:LMX131260 LWT131232:LWT131260 MGP131232:MGP131260 MQL131232:MQL131260 NAH131232:NAH131260 NKD131232:NKD131260 NTZ131232:NTZ131260 ODV131232:ODV131260 ONR131232:ONR131260 OXN131232:OXN131260 PHJ131232:PHJ131260 PRF131232:PRF131260 QBB131232:QBB131260 QKX131232:QKX131260 QUT131232:QUT131260 REP131232:REP131260 ROL131232:ROL131260 RYH131232:RYH131260 SID131232:SID131260 SRZ131232:SRZ131260 TBV131232:TBV131260 TLR131232:TLR131260 TVN131232:TVN131260 UFJ131232:UFJ131260 UPF131232:UPF131260 UZB131232:UZB131260 VIX131232:VIX131260 VST131232:VST131260 WCP131232:WCP131260 WML131232:WML131260 WWH131232:WWH131260 Z196768:Z196796 JV196768:JV196796 TR196768:TR196796 ADN196768:ADN196796 ANJ196768:ANJ196796 AXF196768:AXF196796 BHB196768:BHB196796 BQX196768:BQX196796 CAT196768:CAT196796 CKP196768:CKP196796 CUL196768:CUL196796 DEH196768:DEH196796 DOD196768:DOD196796 DXZ196768:DXZ196796 EHV196768:EHV196796 ERR196768:ERR196796 FBN196768:FBN196796 FLJ196768:FLJ196796 FVF196768:FVF196796 GFB196768:GFB196796 GOX196768:GOX196796 GYT196768:GYT196796 HIP196768:HIP196796 HSL196768:HSL196796 ICH196768:ICH196796 IMD196768:IMD196796 IVZ196768:IVZ196796 JFV196768:JFV196796 JPR196768:JPR196796 JZN196768:JZN196796 KJJ196768:KJJ196796 KTF196768:KTF196796 LDB196768:LDB196796 LMX196768:LMX196796 LWT196768:LWT196796 MGP196768:MGP196796 MQL196768:MQL196796 NAH196768:NAH196796 NKD196768:NKD196796 NTZ196768:NTZ196796 ODV196768:ODV196796 ONR196768:ONR196796 OXN196768:OXN196796 PHJ196768:PHJ196796 PRF196768:PRF196796 QBB196768:QBB196796 QKX196768:QKX196796 QUT196768:QUT196796 REP196768:REP196796 ROL196768:ROL196796 RYH196768:RYH196796 SID196768:SID196796 SRZ196768:SRZ196796 TBV196768:TBV196796 TLR196768:TLR196796 TVN196768:TVN196796 UFJ196768:UFJ196796 UPF196768:UPF196796 UZB196768:UZB196796 VIX196768:VIX196796 VST196768:VST196796 WCP196768:WCP196796 WML196768:WML196796 WWH196768:WWH196796 Z262304:Z262332 JV262304:JV262332 TR262304:TR262332 ADN262304:ADN262332 ANJ262304:ANJ262332 AXF262304:AXF262332 BHB262304:BHB262332 BQX262304:BQX262332 CAT262304:CAT262332 CKP262304:CKP262332 CUL262304:CUL262332 DEH262304:DEH262332 DOD262304:DOD262332 DXZ262304:DXZ262332 EHV262304:EHV262332 ERR262304:ERR262332 FBN262304:FBN262332 FLJ262304:FLJ262332 FVF262304:FVF262332 GFB262304:GFB262332 GOX262304:GOX262332 GYT262304:GYT262332 HIP262304:HIP262332 HSL262304:HSL262332 ICH262304:ICH262332 IMD262304:IMD262332 IVZ262304:IVZ262332 JFV262304:JFV262332 JPR262304:JPR262332 JZN262304:JZN262332 KJJ262304:KJJ262332 KTF262304:KTF262332 LDB262304:LDB262332 LMX262304:LMX262332 LWT262304:LWT262332 MGP262304:MGP262332 MQL262304:MQL262332 NAH262304:NAH262332 NKD262304:NKD262332 NTZ262304:NTZ262332 ODV262304:ODV262332 ONR262304:ONR262332 OXN262304:OXN262332 PHJ262304:PHJ262332 PRF262304:PRF262332 QBB262304:QBB262332 QKX262304:QKX262332 QUT262304:QUT262332 REP262304:REP262332 ROL262304:ROL262332 RYH262304:RYH262332 SID262304:SID262332 SRZ262304:SRZ262332 TBV262304:TBV262332 TLR262304:TLR262332 TVN262304:TVN262332 UFJ262304:UFJ262332 UPF262304:UPF262332 UZB262304:UZB262332 VIX262304:VIX262332 VST262304:VST262332 WCP262304:WCP262332 WML262304:WML262332 WWH262304:WWH262332 Z327840:Z327868 JV327840:JV327868 TR327840:TR327868 ADN327840:ADN327868 ANJ327840:ANJ327868 AXF327840:AXF327868 BHB327840:BHB327868 BQX327840:BQX327868 CAT327840:CAT327868 CKP327840:CKP327868 CUL327840:CUL327868 DEH327840:DEH327868 DOD327840:DOD327868 DXZ327840:DXZ327868 EHV327840:EHV327868 ERR327840:ERR327868 FBN327840:FBN327868 FLJ327840:FLJ327868 FVF327840:FVF327868 GFB327840:GFB327868 GOX327840:GOX327868 GYT327840:GYT327868 HIP327840:HIP327868 HSL327840:HSL327868 ICH327840:ICH327868 IMD327840:IMD327868 IVZ327840:IVZ327868 JFV327840:JFV327868 JPR327840:JPR327868 JZN327840:JZN327868 KJJ327840:KJJ327868 KTF327840:KTF327868 LDB327840:LDB327868 LMX327840:LMX327868 LWT327840:LWT327868 MGP327840:MGP327868 MQL327840:MQL327868 NAH327840:NAH327868 NKD327840:NKD327868 NTZ327840:NTZ327868 ODV327840:ODV327868 ONR327840:ONR327868 OXN327840:OXN327868 PHJ327840:PHJ327868 PRF327840:PRF327868 QBB327840:QBB327868 QKX327840:QKX327868 QUT327840:QUT327868 REP327840:REP327868 ROL327840:ROL327868 RYH327840:RYH327868 SID327840:SID327868 SRZ327840:SRZ327868 TBV327840:TBV327868 TLR327840:TLR327868 TVN327840:TVN327868 UFJ327840:UFJ327868 UPF327840:UPF327868 UZB327840:UZB327868 VIX327840:VIX327868 VST327840:VST327868 WCP327840:WCP327868 WML327840:WML327868 WWH327840:WWH327868 Z393376:Z393404 JV393376:JV393404 TR393376:TR393404 ADN393376:ADN393404 ANJ393376:ANJ393404 AXF393376:AXF393404 BHB393376:BHB393404 BQX393376:BQX393404 CAT393376:CAT393404 CKP393376:CKP393404 CUL393376:CUL393404 DEH393376:DEH393404 DOD393376:DOD393404 DXZ393376:DXZ393404 EHV393376:EHV393404 ERR393376:ERR393404 FBN393376:FBN393404 FLJ393376:FLJ393404 FVF393376:FVF393404 GFB393376:GFB393404 GOX393376:GOX393404 GYT393376:GYT393404 HIP393376:HIP393404 HSL393376:HSL393404 ICH393376:ICH393404 IMD393376:IMD393404 IVZ393376:IVZ393404 JFV393376:JFV393404 JPR393376:JPR393404 JZN393376:JZN393404 KJJ393376:KJJ393404 KTF393376:KTF393404 LDB393376:LDB393404 LMX393376:LMX393404 LWT393376:LWT393404 MGP393376:MGP393404 MQL393376:MQL393404 NAH393376:NAH393404 NKD393376:NKD393404 NTZ393376:NTZ393404 ODV393376:ODV393404 ONR393376:ONR393404 OXN393376:OXN393404 PHJ393376:PHJ393404 PRF393376:PRF393404 QBB393376:QBB393404 QKX393376:QKX393404 QUT393376:QUT393404 REP393376:REP393404 ROL393376:ROL393404 RYH393376:RYH393404 SID393376:SID393404 SRZ393376:SRZ393404 TBV393376:TBV393404 TLR393376:TLR393404 TVN393376:TVN393404 UFJ393376:UFJ393404 UPF393376:UPF393404 UZB393376:UZB393404 VIX393376:VIX393404 VST393376:VST393404 WCP393376:WCP393404 WML393376:WML393404 WWH393376:WWH393404 Z458912:Z458940 JV458912:JV458940 TR458912:TR458940 ADN458912:ADN458940 ANJ458912:ANJ458940 AXF458912:AXF458940 BHB458912:BHB458940 BQX458912:BQX458940 CAT458912:CAT458940 CKP458912:CKP458940 CUL458912:CUL458940 DEH458912:DEH458940 DOD458912:DOD458940 DXZ458912:DXZ458940 EHV458912:EHV458940 ERR458912:ERR458940 FBN458912:FBN458940 FLJ458912:FLJ458940 FVF458912:FVF458940 GFB458912:GFB458940 GOX458912:GOX458940 GYT458912:GYT458940 HIP458912:HIP458940 HSL458912:HSL458940 ICH458912:ICH458940 IMD458912:IMD458940 IVZ458912:IVZ458940 JFV458912:JFV458940 JPR458912:JPR458940 JZN458912:JZN458940 KJJ458912:KJJ458940 KTF458912:KTF458940 LDB458912:LDB458940 LMX458912:LMX458940 LWT458912:LWT458940 MGP458912:MGP458940 MQL458912:MQL458940 NAH458912:NAH458940 NKD458912:NKD458940 NTZ458912:NTZ458940 ODV458912:ODV458940 ONR458912:ONR458940 OXN458912:OXN458940 PHJ458912:PHJ458940 PRF458912:PRF458940 QBB458912:QBB458940 QKX458912:QKX458940 QUT458912:QUT458940 REP458912:REP458940 ROL458912:ROL458940 RYH458912:RYH458940 SID458912:SID458940 SRZ458912:SRZ458940 TBV458912:TBV458940 TLR458912:TLR458940 TVN458912:TVN458940 UFJ458912:UFJ458940 UPF458912:UPF458940 UZB458912:UZB458940 VIX458912:VIX458940 VST458912:VST458940 WCP458912:WCP458940 WML458912:WML458940 WWH458912:WWH458940 Z524448:Z524476 JV524448:JV524476 TR524448:TR524476 ADN524448:ADN524476 ANJ524448:ANJ524476 AXF524448:AXF524476 BHB524448:BHB524476 BQX524448:BQX524476 CAT524448:CAT524476 CKP524448:CKP524476 CUL524448:CUL524476 DEH524448:DEH524476 DOD524448:DOD524476 DXZ524448:DXZ524476 EHV524448:EHV524476 ERR524448:ERR524476 FBN524448:FBN524476 FLJ524448:FLJ524476 FVF524448:FVF524476 GFB524448:GFB524476 GOX524448:GOX524476 GYT524448:GYT524476 HIP524448:HIP524476 HSL524448:HSL524476 ICH524448:ICH524476 IMD524448:IMD524476 IVZ524448:IVZ524476 JFV524448:JFV524476 JPR524448:JPR524476 JZN524448:JZN524476 KJJ524448:KJJ524476 KTF524448:KTF524476 LDB524448:LDB524476 LMX524448:LMX524476 LWT524448:LWT524476 MGP524448:MGP524476 MQL524448:MQL524476 NAH524448:NAH524476 NKD524448:NKD524476 NTZ524448:NTZ524476 ODV524448:ODV524476 ONR524448:ONR524476 OXN524448:OXN524476 PHJ524448:PHJ524476 PRF524448:PRF524476 QBB524448:QBB524476 QKX524448:QKX524476 QUT524448:QUT524476 REP524448:REP524476 ROL524448:ROL524476 RYH524448:RYH524476 SID524448:SID524476 SRZ524448:SRZ524476 TBV524448:TBV524476 TLR524448:TLR524476 TVN524448:TVN524476 UFJ524448:UFJ524476 UPF524448:UPF524476 UZB524448:UZB524476 VIX524448:VIX524476 VST524448:VST524476 WCP524448:WCP524476 WML524448:WML524476 WWH524448:WWH524476 Z589984:Z590012 JV589984:JV590012 TR589984:TR590012 ADN589984:ADN590012 ANJ589984:ANJ590012 AXF589984:AXF590012 BHB589984:BHB590012 BQX589984:BQX590012 CAT589984:CAT590012 CKP589984:CKP590012 CUL589984:CUL590012 DEH589984:DEH590012 DOD589984:DOD590012 DXZ589984:DXZ590012 EHV589984:EHV590012 ERR589984:ERR590012 FBN589984:FBN590012 FLJ589984:FLJ590012 FVF589984:FVF590012 GFB589984:GFB590012 GOX589984:GOX590012 GYT589984:GYT590012 HIP589984:HIP590012 HSL589984:HSL590012 ICH589984:ICH590012 IMD589984:IMD590012 IVZ589984:IVZ590012 JFV589984:JFV590012 JPR589984:JPR590012 JZN589984:JZN590012 KJJ589984:KJJ590012 KTF589984:KTF590012 LDB589984:LDB590012 LMX589984:LMX590012 LWT589984:LWT590012 MGP589984:MGP590012 MQL589984:MQL590012 NAH589984:NAH590012 NKD589984:NKD590012 NTZ589984:NTZ590012 ODV589984:ODV590012 ONR589984:ONR590012 OXN589984:OXN590012 PHJ589984:PHJ590012 PRF589984:PRF590012 QBB589984:QBB590012 QKX589984:QKX590012 QUT589984:QUT590012 REP589984:REP590012 ROL589984:ROL590012 RYH589984:RYH590012 SID589984:SID590012 SRZ589984:SRZ590012 TBV589984:TBV590012 TLR589984:TLR590012 TVN589984:TVN590012 UFJ589984:UFJ590012 UPF589984:UPF590012 UZB589984:UZB590012 VIX589984:VIX590012 VST589984:VST590012 WCP589984:WCP590012 WML589984:WML590012 WWH589984:WWH590012 Z655520:Z655548 JV655520:JV655548 TR655520:TR655548 ADN655520:ADN655548 ANJ655520:ANJ655548 AXF655520:AXF655548 BHB655520:BHB655548 BQX655520:BQX655548 CAT655520:CAT655548 CKP655520:CKP655548 CUL655520:CUL655548 DEH655520:DEH655548 DOD655520:DOD655548 DXZ655520:DXZ655548 EHV655520:EHV655548 ERR655520:ERR655548 FBN655520:FBN655548 FLJ655520:FLJ655548 FVF655520:FVF655548 GFB655520:GFB655548 GOX655520:GOX655548 GYT655520:GYT655548 HIP655520:HIP655548 HSL655520:HSL655548 ICH655520:ICH655548 IMD655520:IMD655548 IVZ655520:IVZ655548 JFV655520:JFV655548 JPR655520:JPR655548 JZN655520:JZN655548 KJJ655520:KJJ655548 KTF655520:KTF655548 LDB655520:LDB655548 LMX655520:LMX655548 LWT655520:LWT655548 MGP655520:MGP655548 MQL655520:MQL655548 NAH655520:NAH655548 NKD655520:NKD655548 NTZ655520:NTZ655548 ODV655520:ODV655548 ONR655520:ONR655548 OXN655520:OXN655548 PHJ655520:PHJ655548 PRF655520:PRF655548 QBB655520:QBB655548 QKX655520:QKX655548 QUT655520:QUT655548 REP655520:REP655548 ROL655520:ROL655548 RYH655520:RYH655548 SID655520:SID655548 SRZ655520:SRZ655548 TBV655520:TBV655548 TLR655520:TLR655548 TVN655520:TVN655548 UFJ655520:UFJ655548 UPF655520:UPF655548 UZB655520:UZB655548 VIX655520:VIX655548 VST655520:VST655548 WCP655520:WCP655548 WML655520:WML655548 WWH655520:WWH655548 Z721056:Z721084 JV721056:JV721084 TR721056:TR721084 ADN721056:ADN721084 ANJ721056:ANJ721084 AXF721056:AXF721084 BHB721056:BHB721084 BQX721056:BQX721084 CAT721056:CAT721084 CKP721056:CKP721084 CUL721056:CUL721084 DEH721056:DEH721084 DOD721056:DOD721084 DXZ721056:DXZ721084 EHV721056:EHV721084 ERR721056:ERR721084 FBN721056:FBN721084 FLJ721056:FLJ721084 FVF721056:FVF721084 GFB721056:GFB721084 GOX721056:GOX721084 GYT721056:GYT721084 HIP721056:HIP721084 HSL721056:HSL721084 ICH721056:ICH721084 IMD721056:IMD721084 IVZ721056:IVZ721084 JFV721056:JFV721084 JPR721056:JPR721084 JZN721056:JZN721084 KJJ721056:KJJ721084 KTF721056:KTF721084 LDB721056:LDB721084 LMX721056:LMX721084 LWT721056:LWT721084 MGP721056:MGP721084 MQL721056:MQL721084 NAH721056:NAH721084 NKD721056:NKD721084 NTZ721056:NTZ721084 ODV721056:ODV721084 ONR721056:ONR721084 OXN721056:OXN721084 PHJ721056:PHJ721084 PRF721056:PRF721084 QBB721056:QBB721084 QKX721056:QKX721084 QUT721056:QUT721084 REP721056:REP721084 ROL721056:ROL721084 RYH721056:RYH721084 SID721056:SID721084 SRZ721056:SRZ721084 TBV721056:TBV721084 TLR721056:TLR721084 TVN721056:TVN721084 UFJ721056:UFJ721084 UPF721056:UPF721084 UZB721056:UZB721084 VIX721056:VIX721084 VST721056:VST721084 WCP721056:WCP721084 WML721056:WML721084 WWH721056:WWH721084 Z786592:Z786620 JV786592:JV786620 TR786592:TR786620 ADN786592:ADN786620 ANJ786592:ANJ786620 AXF786592:AXF786620 BHB786592:BHB786620 BQX786592:BQX786620 CAT786592:CAT786620 CKP786592:CKP786620 CUL786592:CUL786620 DEH786592:DEH786620 DOD786592:DOD786620 DXZ786592:DXZ786620 EHV786592:EHV786620 ERR786592:ERR786620 FBN786592:FBN786620 FLJ786592:FLJ786620 FVF786592:FVF786620 GFB786592:GFB786620 GOX786592:GOX786620 GYT786592:GYT786620 HIP786592:HIP786620 HSL786592:HSL786620 ICH786592:ICH786620 IMD786592:IMD786620 IVZ786592:IVZ786620 JFV786592:JFV786620 JPR786592:JPR786620 JZN786592:JZN786620 KJJ786592:KJJ786620 KTF786592:KTF786620 LDB786592:LDB786620 LMX786592:LMX786620 LWT786592:LWT786620 MGP786592:MGP786620 MQL786592:MQL786620 NAH786592:NAH786620 NKD786592:NKD786620 NTZ786592:NTZ786620 ODV786592:ODV786620 ONR786592:ONR786620 OXN786592:OXN786620 PHJ786592:PHJ786620 PRF786592:PRF786620 QBB786592:QBB786620 QKX786592:QKX786620 QUT786592:QUT786620 REP786592:REP786620 ROL786592:ROL786620 RYH786592:RYH786620 SID786592:SID786620 SRZ786592:SRZ786620 TBV786592:TBV786620 TLR786592:TLR786620 TVN786592:TVN786620 UFJ786592:UFJ786620 UPF786592:UPF786620 UZB786592:UZB786620 VIX786592:VIX786620 VST786592:VST786620 WCP786592:WCP786620 WML786592:WML786620 WWH786592:WWH786620 Z852128:Z852156 JV852128:JV852156 TR852128:TR852156 ADN852128:ADN852156 ANJ852128:ANJ852156 AXF852128:AXF852156 BHB852128:BHB852156 BQX852128:BQX852156 CAT852128:CAT852156 CKP852128:CKP852156 CUL852128:CUL852156 DEH852128:DEH852156 DOD852128:DOD852156 DXZ852128:DXZ852156 EHV852128:EHV852156 ERR852128:ERR852156 FBN852128:FBN852156 FLJ852128:FLJ852156 FVF852128:FVF852156 GFB852128:GFB852156 GOX852128:GOX852156 GYT852128:GYT852156 HIP852128:HIP852156 HSL852128:HSL852156 ICH852128:ICH852156 IMD852128:IMD852156 IVZ852128:IVZ852156 JFV852128:JFV852156 JPR852128:JPR852156 JZN852128:JZN852156 KJJ852128:KJJ852156 KTF852128:KTF852156 LDB852128:LDB852156 LMX852128:LMX852156 LWT852128:LWT852156 MGP852128:MGP852156 MQL852128:MQL852156 NAH852128:NAH852156 NKD852128:NKD852156 NTZ852128:NTZ852156 ODV852128:ODV852156 ONR852128:ONR852156 OXN852128:OXN852156 PHJ852128:PHJ852156 PRF852128:PRF852156 QBB852128:QBB852156 QKX852128:QKX852156 QUT852128:QUT852156 REP852128:REP852156 ROL852128:ROL852156 RYH852128:RYH852156 SID852128:SID852156 SRZ852128:SRZ852156 TBV852128:TBV852156 TLR852128:TLR852156 TVN852128:TVN852156 UFJ852128:UFJ852156 UPF852128:UPF852156 UZB852128:UZB852156 VIX852128:VIX852156 VST852128:VST852156 WCP852128:WCP852156 WML852128:WML852156 WWH852128:WWH852156 Z917664:Z917692 JV917664:JV917692 TR917664:TR917692 ADN917664:ADN917692 ANJ917664:ANJ917692 AXF917664:AXF917692 BHB917664:BHB917692 BQX917664:BQX917692 CAT917664:CAT917692 CKP917664:CKP917692 CUL917664:CUL917692 DEH917664:DEH917692 DOD917664:DOD917692 DXZ917664:DXZ917692 EHV917664:EHV917692 ERR917664:ERR917692 FBN917664:FBN917692 FLJ917664:FLJ917692 FVF917664:FVF917692 GFB917664:GFB917692 GOX917664:GOX917692 GYT917664:GYT917692 HIP917664:HIP917692 HSL917664:HSL917692 ICH917664:ICH917692 IMD917664:IMD917692 IVZ917664:IVZ917692 JFV917664:JFV917692 JPR917664:JPR917692 JZN917664:JZN917692 KJJ917664:KJJ917692 KTF917664:KTF917692 LDB917664:LDB917692 LMX917664:LMX917692 LWT917664:LWT917692 MGP917664:MGP917692 MQL917664:MQL917692 NAH917664:NAH917692 NKD917664:NKD917692 NTZ917664:NTZ917692 ODV917664:ODV917692 ONR917664:ONR917692 OXN917664:OXN917692 PHJ917664:PHJ917692 PRF917664:PRF917692 QBB917664:QBB917692 QKX917664:QKX917692 QUT917664:QUT917692 REP917664:REP917692 ROL917664:ROL917692 RYH917664:RYH917692 SID917664:SID917692 SRZ917664:SRZ917692 TBV917664:TBV917692 TLR917664:TLR917692 TVN917664:TVN917692 UFJ917664:UFJ917692 UPF917664:UPF917692 UZB917664:UZB917692 VIX917664:VIX917692 VST917664:VST917692 WCP917664:WCP917692 WML917664:WML917692 WWH917664:WWH917692 Z983200:Z983228 JV983200:JV983228 TR983200:TR983228 ADN983200:ADN983228 ANJ983200:ANJ983228 AXF983200:AXF983228 BHB983200:BHB983228 BQX983200:BQX983228 CAT983200:CAT983228 CKP983200:CKP983228 CUL983200:CUL983228 DEH983200:DEH983228 DOD983200:DOD983228 DXZ983200:DXZ983228 EHV983200:EHV983228 ERR983200:ERR983228 FBN983200:FBN983228 FLJ983200:FLJ983228 FVF983200:FVF983228 GFB983200:GFB983228 GOX983200:GOX983228 GYT983200:GYT983228 HIP983200:HIP983228 HSL983200:HSL983228 ICH983200:ICH983228 IMD983200:IMD983228 IVZ983200:IVZ983228 JFV983200:JFV983228 JPR983200:JPR983228 JZN983200:JZN983228 KJJ983200:KJJ983228 KTF983200:KTF983228 LDB983200:LDB983228 LMX983200:LMX983228 LWT983200:LWT983228 MGP983200:MGP983228 MQL983200:MQL983228 NAH983200:NAH983228 NKD983200:NKD983228 NTZ983200:NTZ983228 ODV983200:ODV983228 ONR983200:ONR983228 OXN983200:OXN983228 PHJ983200:PHJ983228 PRF983200:PRF983228 QBB983200:QBB983228 QKX983200:QKX983228 QUT983200:QUT983228 REP983200:REP983228 ROL983200:ROL983228 RYH983200:RYH983228 SID983200:SID983228 SRZ983200:SRZ983228 TBV983200:TBV983228 TLR983200:TLR983228 TVN983200:TVN983228 UFJ983200:UFJ983228 UPF983200:UPF983228 UZB983200:UZB983228 VIX983200:VIX983228 VST983200:VST983228 WCP983200:WCP983228 WML983200:WML983228 WWH983200:WWH983228 AE160:AJ188 KA160:KF188 TW160:UB188 ADS160:ADX188 ANO160:ANT188 AXK160:AXP188 BHG160:BHL188 BRC160:BRH188 CAY160:CBD188 CKU160:CKZ188 CUQ160:CUV188 DEM160:DER188 DOI160:DON188 DYE160:DYJ188 EIA160:EIF188 ERW160:ESB188 FBS160:FBX188 FLO160:FLT188 FVK160:FVP188 GFG160:GFL188 GPC160:GPH188 GYY160:GZD188 HIU160:HIZ188 HSQ160:HSV188 ICM160:ICR188 IMI160:IMN188 IWE160:IWJ188 JGA160:JGF188 JPW160:JQB188 JZS160:JZX188 KJO160:KJT188 KTK160:KTP188 LDG160:LDL188 LNC160:LNH188 LWY160:LXD188 MGU160:MGZ188 MQQ160:MQV188 NAM160:NAR188 NKI160:NKN188 NUE160:NUJ188 OEA160:OEF188 ONW160:OOB188 OXS160:OXX188 PHO160:PHT188 PRK160:PRP188 QBG160:QBL188 QLC160:QLH188 QUY160:QVD188 REU160:REZ188 ROQ160:ROV188 RYM160:RYR188 SII160:SIN188 SSE160:SSJ188 TCA160:TCF188 TLW160:TMB188 TVS160:TVX188 UFO160:UFT188 UPK160:UPP188 UZG160:UZL188 VJC160:VJH188 VSY160:VTD188 WCU160:WCZ188 WMQ160:WMV188 WWM160:WWR188 AE65696:AJ65724 KA65696:KF65724 TW65696:UB65724 ADS65696:ADX65724 ANO65696:ANT65724 AXK65696:AXP65724 BHG65696:BHL65724 BRC65696:BRH65724 CAY65696:CBD65724 CKU65696:CKZ65724 CUQ65696:CUV65724 DEM65696:DER65724 DOI65696:DON65724 DYE65696:DYJ65724 EIA65696:EIF65724 ERW65696:ESB65724 FBS65696:FBX65724 FLO65696:FLT65724 FVK65696:FVP65724 GFG65696:GFL65724 GPC65696:GPH65724 GYY65696:GZD65724 HIU65696:HIZ65724 HSQ65696:HSV65724 ICM65696:ICR65724 IMI65696:IMN65724 IWE65696:IWJ65724 JGA65696:JGF65724 JPW65696:JQB65724 JZS65696:JZX65724 KJO65696:KJT65724 KTK65696:KTP65724 LDG65696:LDL65724 LNC65696:LNH65724 LWY65696:LXD65724 MGU65696:MGZ65724 MQQ65696:MQV65724 NAM65696:NAR65724 NKI65696:NKN65724 NUE65696:NUJ65724 OEA65696:OEF65724 ONW65696:OOB65724 OXS65696:OXX65724 PHO65696:PHT65724 PRK65696:PRP65724 QBG65696:QBL65724 QLC65696:QLH65724 QUY65696:QVD65724 REU65696:REZ65724 ROQ65696:ROV65724 RYM65696:RYR65724 SII65696:SIN65724 SSE65696:SSJ65724 TCA65696:TCF65724 TLW65696:TMB65724 TVS65696:TVX65724 UFO65696:UFT65724 UPK65696:UPP65724 UZG65696:UZL65724 VJC65696:VJH65724 VSY65696:VTD65724 WCU65696:WCZ65724 WMQ65696:WMV65724 WWM65696:WWR65724 AE131232:AJ131260 KA131232:KF131260 TW131232:UB131260 ADS131232:ADX131260 ANO131232:ANT131260 AXK131232:AXP131260 BHG131232:BHL131260 BRC131232:BRH131260 CAY131232:CBD131260 CKU131232:CKZ131260 CUQ131232:CUV131260 DEM131232:DER131260 DOI131232:DON131260 DYE131232:DYJ131260 EIA131232:EIF131260 ERW131232:ESB131260 FBS131232:FBX131260 FLO131232:FLT131260 FVK131232:FVP131260 GFG131232:GFL131260 GPC131232:GPH131260 GYY131232:GZD131260 HIU131232:HIZ131260 HSQ131232:HSV131260 ICM131232:ICR131260 IMI131232:IMN131260 IWE131232:IWJ131260 JGA131232:JGF131260 JPW131232:JQB131260 JZS131232:JZX131260 KJO131232:KJT131260 KTK131232:KTP131260 LDG131232:LDL131260 LNC131232:LNH131260 LWY131232:LXD131260 MGU131232:MGZ131260 MQQ131232:MQV131260 NAM131232:NAR131260 NKI131232:NKN131260 NUE131232:NUJ131260 OEA131232:OEF131260 ONW131232:OOB131260 OXS131232:OXX131260 PHO131232:PHT131260 PRK131232:PRP131260 QBG131232:QBL131260 QLC131232:QLH131260 QUY131232:QVD131260 REU131232:REZ131260 ROQ131232:ROV131260 RYM131232:RYR131260 SII131232:SIN131260 SSE131232:SSJ131260 TCA131232:TCF131260 TLW131232:TMB131260 TVS131232:TVX131260 UFO131232:UFT131260 UPK131232:UPP131260 UZG131232:UZL131260 VJC131232:VJH131260 VSY131232:VTD131260 WCU131232:WCZ131260 WMQ131232:WMV131260 WWM131232:WWR131260 AE196768:AJ196796 KA196768:KF196796 TW196768:UB196796 ADS196768:ADX196796 ANO196768:ANT196796 AXK196768:AXP196796 BHG196768:BHL196796 BRC196768:BRH196796 CAY196768:CBD196796 CKU196768:CKZ196796 CUQ196768:CUV196796 DEM196768:DER196796 DOI196768:DON196796 DYE196768:DYJ196796 EIA196768:EIF196796 ERW196768:ESB196796 FBS196768:FBX196796 FLO196768:FLT196796 FVK196768:FVP196796 GFG196768:GFL196796 GPC196768:GPH196796 GYY196768:GZD196796 HIU196768:HIZ196796 HSQ196768:HSV196796 ICM196768:ICR196796 IMI196768:IMN196796 IWE196768:IWJ196796 JGA196768:JGF196796 JPW196768:JQB196796 JZS196768:JZX196796 KJO196768:KJT196796 KTK196768:KTP196796 LDG196768:LDL196796 LNC196768:LNH196796 LWY196768:LXD196796 MGU196768:MGZ196796 MQQ196768:MQV196796 NAM196768:NAR196796 NKI196768:NKN196796 NUE196768:NUJ196796 OEA196768:OEF196796 ONW196768:OOB196796 OXS196768:OXX196796 PHO196768:PHT196796 PRK196768:PRP196796 QBG196768:QBL196796 QLC196768:QLH196796 QUY196768:QVD196796 REU196768:REZ196796 ROQ196768:ROV196796 RYM196768:RYR196796 SII196768:SIN196796 SSE196768:SSJ196796 TCA196768:TCF196796 TLW196768:TMB196796 TVS196768:TVX196796 UFO196768:UFT196796 UPK196768:UPP196796 UZG196768:UZL196796 VJC196768:VJH196796 VSY196768:VTD196796 WCU196768:WCZ196796 WMQ196768:WMV196796 WWM196768:WWR196796 AE262304:AJ262332 KA262304:KF262332 TW262304:UB262332 ADS262304:ADX262332 ANO262304:ANT262332 AXK262304:AXP262332 BHG262304:BHL262332 BRC262304:BRH262332 CAY262304:CBD262332 CKU262304:CKZ262332 CUQ262304:CUV262332 DEM262304:DER262332 DOI262304:DON262332 DYE262304:DYJ262332 EIA262304:EIF262332 ERW262304:ESB262332 FBS262304:FBX262332 FLO262304:FLT262332 FVK262304:FVP262332 GFG262304:GFL262332 GPC262304:GPH262332 GYY262304:GZD262332 HIU262304:HIZ262332 HSQ262304:HSV262332 ICM262304:ICR262332 IMI262304:IMN262332 IWE262304:IWJ262332 JGA262304:JGF262332 JPW262304:JQB262332 JZS262304:JZX262332 KJO262304:KJT262332 KTK262304:KTP262332 LDG262304:LDL262332 LNC262304:LNH262332 LWY262304:LXD262332 MGU262304:MGZ262332 MQQ262304:MQV262332 NAM262304:NAR262332 NKI262304:NKN262332 NUE262304:NUJ262332 OEA262304:OEF262332 ONW262304:OOB262332 OXS262304:OXX262332 PHO262304:PHT262332 PRK262304:PRP262332 QBG262304:QBL262332 QLC262304:QLH262332 QUY262304:QVD262332 REU262304:REZ262332 ROQ262304:ROV262332 RYM262304:RYR262332 SII262304:SIN262332 SSE262304:SSJ262332 TCA262304:TCF262332 TLW262304:TMB262332 TVS262304:TVX262332 UFO262304:UFT262332 UPK262304:UPP262332 UZG262304:UZL262332 VJC262304:VJH262332 VSY262304:VTD262332 WCU262304:WCZ262332 WMQ262304:WMV262332 WWM262304:WWR262332 AE327840:AJ327868 KA327840:KF327868 TW327840:UB327868 ADS327840:ADX327868 ANO327840:ANT327868 AXK327840:AXP327868 BHG327840:BHL327868 BRC327840:BRH327868 CAY327840:CBD327868 CKU327840:CKZ327868 CUQ327840:CUV327868 DEM327840:DER327868 DOI327840:DON327868 DYE327840:DYJ327868 EIA327840:EIF327868 ERW327840:ESB327868 FBS327840:FBX327868 FLO327840:FLT327868 FVK327840:FVP327868 GFG327840:GFL327868 GPC327840:GPH327868 GYY327840:GZD327868 HIU327840:HIZ327868 HSQ327840:HSV327868 ICM327840:ICR327868 IMI327840:IMN327868 IWE327840:IWJ327868 JGA327840:JGF327868 JPW327840:JQB327868 JZS327840:JZX327868 KJO327840:KJT327868 KTK327840:KTP327868 LDG327840:LDL327868 LNC327840:LNH327868 LWY327840:LXD327868 MGU327840:MGZ327868 MQQ327840:MQV327868 NAM327840:NAR327868 NKI327840:NKN327868 NUE327840:NUJ327868 OEA327840:OEF327868 ONW327840:OOB327868 OXS327840:OXX327868 PHO327840:PHT327868 PRK327840:PRP327868 QBG327840:QBL327868 QLC327840:QLH327868 QUY327840:QVD327868 REU327840:REZ327868 ROQ327840:ROV327868 RYM327840:RYR327868 SII327840:SIN327868 SSE327840:SSJ327868 TCA327840:TCF327868 TLW327840:TMB327868 TVS327840:TVX327868 UFO327840:UFT327868 UPK327840:UPP327868 UZG327840:UZL327868 VJC327840:VJH327868 VSY327840:VTD327868 WCU327840:WCZ327868 WMQ327840:WMV327868 WWM327840:WWR327868 AE393376:AJ393404 KA393376:KF393404 TW393376:UB393404 ADS393376:ADX393404 ANO393376:ANT393404 AXK393376:AXP393404 BHG393376:BHL393404 BRC393376:BRH393404 CAY393376:CBD393404 CKU393376:CKZ393404 CUQ393376:CUV393404 DEM393376:DER393404 DOI393376:DON393404 DYE393376:DYJ393404 EIA393376:EIF393404 ERW393376:ESB393404 FBS393376:FBX393404 FLO393376:FLT393404 FVK393376:FVP393404 GFG393376:GFL393404 GPC393376:GPH393404 GYY393376:GZD393404 HIU393376:HIZ393404 HSQ393376:HSV393404 ICM393376:ICR393404 IMI393376:IMN393404 IWE393376:IWJ393404 JGA393376:JGF393404 JPW393376:JQB393404 JZS393376:JZX393404 KJO393376:KJT393404 KTK393376:KTP393404 LDG393376:LDL393404 LNC393376:LNH393404 LWY393376:LXD393404 MGU393376:MGZ393404 MQQ393376:MQV393404 NAM393376:NAR393404 NKI393376:NKN393404 NUE393376:NUJ393404 OEA393376:OEF393404 ONW393376:OOB393404 OXS393376:OXX393404 PHO393376:PHT393404 PRK393376:PRP393404 QBG393376:QBL393404 QLC393376:QLH393404 QUY393376:QVD393404 REU393376:REZ393404 ROQ393376:ROV393404 RYM393376:RYR393404 SII393376:SIN393404 SSE393376:SSJ393404 TCA393376:TCF393404 TLW393376:TMB393404 TVS393376:TVX393404 UFO393376:UFT393404 UPK393376:UPP393404 UZG393376:UZL393404 VJC393376:VJH393404 VSY393376:VTD393404 WCU393376:WCZ393404 WMQ393376:WMV393404 WWM393376:WWR393404 AE458912:AJ458940 KA458912:KF458940 TW458912:UB458940 ADS458912:ADX458940 ANO458912:ANT458940 AXK458912:AXP458940 BHG458912:BHL458940 BRC458912:BRH458940 CAY458912:CBD458940 CKU458912:CKZ458940 CUQ458912:CUV458940 DEM458912:DER458940 DOI458912:DON458940 DYE458912:DYJ458940 EIA458912:EIF458940 ERW458912:ESB458940 FBS458912:FBX458940 FLO458912:FLT458940 FVK458912:FVP458940 GFG458912:GFL458940 GPC458912:GPH458940 GYY458912:GZD458940 HIU458912:HIZ458940 HSQ458912:HSV458940 ICM458912:ICR458940 IMI458912:IMN458940 IWE458912:IWJ458940 JGA458912:JGF458940 JPW458912:JQB458940 JZS458912:JZX458940 KJO458912:KJT458940 KTK458912:KTP458940 LDG458912:LDL458940 LNC458912:LNH458940 LWY458912:LXD458940 MGU458912:MGZ458940 MQQ458912:MQV458940 NAM458912:NAR458940 NKI458912:NKN458940 NUE458912:NUJ458940 OEA458912:OEF458940 ONW458912:OOB458940 OXS458912:OXX458940 PHO458912:PHT458940 PRK458912:PRP458940 QBG458912:QBL458940 QLC458912:QLH458940 QUY458912:QVD458940 REU458912:REZ458940 ROQ458912:ROV458940 RYM458912:RYR458940 SII458912:SIN458940 SSE458912:SSJ458940 TCA458912:TCF458940 TLW458912:TMB458940 TVS458912:TVX458940 UFO458912:UFT458940 UPK458912:UPP458940 UZG458912:UZL458940 VJC458912:VJH458940 VSY458912:VTD458940 WCU458912:WCZ458940 WMQ458912:WMV458940 WWM458912:WWR458940 AE524448:AJ524476 KA524448:KF524476 TW524448:UB524476 ADS524448:ADX524476 ANO524448:ANT524476 AXK524448:AXP524476 BHG524448:BHL524476 BRC524448:BRH524476 CAY524448:CBD524476 CKU524448:CKZ524476 CUQ524448:CUV524476 DEM524448:DER524476 DOI524448:DON524476 DYE524448:DYJ524476 EIA524448:EIF524476 ERW524448:ESB524476 FBS524448:FBX524476 FLO524448:FLT524476 FVK524448:FVP524476 GFG524448:GFL524476 GPC524448:GPH524476 GYY524448:GZD524476 HIU524448:HIZ524476 HSQ524448:HSV524476 ICM524448:ICR524476 IMI524448:IMN524476 IWE524448:IWJ524476 JGA524448:JGF524476 JPW524448:JQB524476 JZS524448:JZX524476 KJO524448:KJT524476 KTK524448:KTP524476 LDG524448:LDL524476 LNC524448:LNH524476 LWY524448:LXD524476 MGU524448:MGZ524476 MQQ524448:MQV524476 NAM524448:NAR524476 NKI524448:NKN524476 NUE524448:NUJ524476 OEA524448:OEF524476 ONW524448:OOB524476 OXS524448:OXX524476 PHO524448:PHT524476 PRK524448:PRP524476 QBG524448:QBL524476 QLC524448:QLH524476 QUY524448:QVD524476 REU524448:REZ524476 ROQ524448:ROV524476 RYM524448:RYR524476 SII524448:SIN524476 SSE524448:SSJ524476 TCA524448:TCF524476 TLW524448:TMB524476 TVS524448:TVX524476 UFO524448:UFT524476 UPK524448:UPP524476 UZG524448:UZL524476 VJC524448:VJH524476 VSY524448:VTD524476 WCU524448:WCZ524476 WMQ524448:WMV524476 WWM524448:WWR524476 AE589984:AJ590012 KA589984:KF590012 TW589984:UB590012 ADS589984:ADX590012 ANO589984:ANT590012 AXK589984:AXP590012 BHG589984:BHL590012 BRC589984:BRH590012 CAY589984:CBD590012 CKU589984:CKZ590012 CUQ589984:CUV590012 DEM589984:DER590012 DOI589984:DON590012 DYE589984:DYJ590012 EIA589984:EIF590012 ERW589984:ESB590012 FBS589984:FBX590012 FLO589984:FLT590012 FVK589984:FVP590012 GFG589984:GFL590012 GPC589984:GPH590012 GYY589984:GZD590012 HIU589984:HIZ590012 HSQ589984:HSV590012 ICM589984:ICR590012 IMI589984:IMN590012 IWE589984:IWJ590012 JGA589984:JGF590012 JPW589984:JQB590012 JZS589984:JZX590012 KJO589984:KJT590012 KTK589984:KTP590012 LDG589984:LDL590012 LNC589984:LNH590012 LWY589984:LXD590012 MGU589984:MGZ590012 MQQ589984:MQV590012 NAM589984:NAR590012 NKI589984:NKN590012 NUE589984:NUJ590012 OEA589984:OEF590012 ONW589984:OOB590012 OXS589984:OXX590012 PHO589984:PHT590012 PRK589984:PRP590012 QBG589984:QBL590012 QLC589984:QLH590012 QUY589984:QVD590012 REU589984:REZ590012 ROQ589984:ROV590012 RYM589984:RYR590012 SII589984:SIN590012 SSE589984:SSJ590012 TCA589984:TCF590012 TLW589984:TMB590012 TVS589984:TVX590012 UFO589984:UFT590012 UPK589984:UPP590012 UZG589984:UZL590012 VJC589984:VJH590012 VSY589984:VTD590012 WCU589984:WCZ590012 WMQ589984:WMV590012 WWM589984:WWR590012 AE655520:AJ655548 KA655520:KF655548 TW655520:UB655548 ADS655520:ADX655548 ANO655520:ANT655548 AXK655520:AXP655548 BHG655520:BHL655548 BRC655520:BRH655548 CAY655520:CBD655548 CKU655520:CKZ655548 CUQ655520:CUV655548 DEM655520:DER655548 DOI655520:DON655548 DYE655520:DYJ655548 EIA655520:EIF655548 ERW655520:ESB655548 FBS655520:FBX655548 FLO655520:FLT655548 FVK655520:FVP655548 GFG655520:GFL655548 GPC655520:GPH655548 GYY655520:GZD655548 HIU655520:HIZ655548 HSQ655520:HSV655548 ICM655520:ICR655548 IMI655520:IMN655548 IWE655520:IWJ655548 JGA655520:JGF655548 JPW655520:JQB655548 JZS655520:JZX655548 KJO655520:KJT655548 KTK655520:KTP655548 LDG655520:LDL655548 LNC655520:LNH655548 LWY655520:LXD655548 MGU655520:MGZ655548 MQQ655520:MQV655548 NAM655520:NAR655548 NKI655520:NKN655548 NUE655520:NUJ655548 OEA655520:OEF655548 ONW655520:OOB655548 OXS655520:OXX655548 PHO655520:PHT655548 PRK655520:PRP655548 QBG655520:QBL655548 QLC655520:QLH655548 QUY655520:QVD655548 REU655520:REZ655548 ROQ655520:ROV655548 RYM655520:RYR655548 SII655520:SIN655548 SSE655520:SSJ655548 TCA655520:TCF655548 TLW655520:TMB655548 TVS655520:TVX655548 UFO655520:UFT655548 UPK655520:UPP655548 UZG655520:UZL655548 VJC655520:VJH655548 VSY655520:VTD655548 WCU655520:WCZ655548 WMQ655520:WMV655548 WWM655520:WWR655548 AE721056:AJ721084 KA721056:KF721084 TW721056:UB721084 ADS721056:ADX721084 ANO721056:ANT721084 AXK721056:AXP721084 BHG721056:BHL721084 BRC721056:BRH721084 CAY721056:CBD721084 CKU721056:CKZ721084 CUQ721056:CUV721084 DEM721056:DER721084 DOI721056:DON721084 DYE721056:DYJ721084 EIA721056:EIF721084 ERW721056:ESB721084 FBS721056:FBX721084 FLO721056:FLT721084 FVK721056:FVP721084 GFG721056:GFL721084 GPC721056:GPH721084 GYY721056:GZD721084 HIU721056:HIZ721084 HSQ721056:HSV721084 ICM721056:ICR721084 IMI721056:IMN721084 IWE721056:IWJ721084 JGA721056:JGF721084 JPW721056:JQB721084 JZS721056:JZX721084 KJO721056:KJT721084 KTK721056:KTP721084 LDG721056:LDL721084 LNC721056:LNH721084 LWY721056:LXD721084 MGU721056:MGZ721084 MQQ721056:MQV721084 NAM721056:NAR721084 NKI721056:NKN721084 NUE721056:NUJ721084 OEA721056:OEF721084 ONW721056:OOB721084 OXS721056:OXX721084 PHO721056:PHT721084 PRK721056:PRP721084 QBG721056:QBL721084 QLC721056:QLH721084 QUY721056:QVD721084 REU721056:REZ721084 ROQ721056:ROV721084 RYM721056:RYR721084 SII721056:SIN721084 SSE721056:SSJ721084 TCA721056:TCF721084 TLW721056:TMB721084 TVS721056:TVX721084 UFO721056:UFT721084 UPK721056:UPP721084 UZG721056:UZL721084 VJC721056:VJH721084 VSY721056:VTD721084 WCU721056:WCZ721084 WMQ721056:WMV721084 WWM721056:WWR721084 AE786592:AJ786620 KA786592:KF786620 TW786592:UB786620 ADS786592:ADX786620 ANO786592:ANT786620 AXK786592:AXP786620 BHG786592:BHL786620 BRC786592:BRH786620 CAY786592:CBD786620 CKU786592:CKZ786620 CUQ786592:CUV786620 DEM786592:DER786620 DOI786592:DON786620 DYE786592:DYJ786620 EIA786592:EIF786620 ERW786592:ESB786620 FBS786592:FBX786620 FLO786592:FLT786620 FVK786592:FVP786620 GFG786592:GFL786620 GPC786592:GPH786620 GYY786592:GZD786620 HIU786592:HIZ786620 HSQ786592:HSV786620 ICM786592:ICR786620 IMI786592:IMN786620 IWE786592:IWJ786620 JGA786592:JGF786620 JPW786592:JQB786620 JZS786592:JZX786620 KJO786592:KJT786620 KTK786592:KTP786620 LDG786592:LDL786620 LNC786592:LNH786620 LWY786592:LXD786620 MGU786592:MGZ786620 MQQ786592:MQV786620 NAM786592:NAR786620 NKI786592:NKN786620 NUE786592:NUJ786620 OEA786592:OEF786620 ONW786592:OOB786620 OXS786592:OXX786620 PHO786592:PHT786620 PRK786592:PRP786620 QBG786592:QBL786620 QLC786592:QLH786620 QUY786592:QVD786620 REU786592:REZ786620 ROQ786592:ROV786620 RYM786592:RYR786620 SII786592:SIN786620 SSE786592:SSJ786620 TCA786592:TCF786620 TLW786592:TMB786620 TVS786592:TVX786620 UFO786592:UFT786620 UPK786592:UPP786620 UZG786592:UZL786620 VJC786592:VJH786620 VSY786592:VTD786620 WCU786592:WCZ786620 WMQ786592:WMV786620 WWM786592:WWR786620 AE852128:AJ852156 KA852128:KF852156 TW852128:UB852156 ADS852128:ADX852156 ANO852128:ANT852156 AXK852128:AXP852156 BHG852128:BHL852156 BRC852128:BRH852156 CAY852128:CBD852156 CKU852128:CKZ852156 CUQ852128:CUV852156 DEM852128:DER852156 DOI852128:DON852156 DYE852128:DYJ852156 EIA852128:EIF852156 ERW852128:ESB852156 FBS852128:FBX852156 FLO852128:FLT852156 FVK852128:FVP852156 GFG852128:GFL852156 GPC852128:GPH852156 GYY852128:GZD852156 HIU852128:HIZ852156 HSQ852128:HSV852156 ICM852128:ICR852156 IMI852128:IMN852156 IWE852128:IWJ852156 JGA852128:JGF852156 JPW852128:JQB852156 JZS852128:JZX852156 KJO852128:KJT852156 KTK852128:KTP852156 LDG852128:LDL852156 LNC852128:LNH852156 LWY852128:LXD852156 MGU852128:MGZ852156 MQQ852128:MQV852156 NAM852128:NAR852156 NKI852128:NKN852156 NUE852128:NUJ852156 OEA852128:OEF852156 ONW852128:OOB852156 OXS852128:OXX852156 PHO852128:PHT852156 PRK852128:PRP852156 QBG852128:QBL852156 QLC852128:QLH852156 QUY852128:QVD852156 REU852128:REZ852156 ROQ852128:ROV852156 RYM852128:RYR852156 SII852128:SIN852156 SSE852128:SSJ852156 TCA852128:TCF852156 TLW852128:TMB852156 TVS852128:TVX852156 UFO852128:UFT852156 UPK852128:UPP852156 UZG852128:UZL852156 VJC852128:VJH852156 VSY852128:VTD852156 WCU852128:WCZ852156 WMQ852128:WMV852156 WWM852128:WWR852156 AE917664:AJ917692 KA917664:KF917692 TW917664:UB917692 ADS917664:ADX917692 ANO917664:ANT917692 AXK917664:AXP917692 BHG917664:BHL917692 BRC917664:BRH917692 CAY917664:CBD917692 CKU917664:CKZ917692 CUQ917664:CUV917692 DEM917664:DER917692 DOI917664:DON917692 DYE917664:DYJ917692 EIA917664:EIF917692 ERW917664:ESB917692 FBS917664:FBX917692 FLO917664:FLT917692 FVK917664:FVP917692 GFG917664:GFL917692 GPC917664:GPH917692 GYY917664:GZD917692 HIU917664:HIZ917692 HSQ917664:HSV917692 ICM917664:ICR917692 IMI917664:IMN917692 IWE917664:IWJ917692 JGA917664:JGF917692 JPW917664:JQB917692 JZS917664:JZX917692 KJO917664:KJT917692 KTK917664:KTP917692 LDG917664:LDL917692 LNC917664:LNH917692 LWY917664:LXD917692 MGU917664:MGZ917692 MQQ917664:MQV917692 NAM917664:NAR917692 NKI917664:NKN917692 NUE917664:NUJ917692 OEA917664:OEF917692 ONW917664:OOB917692 OXS917664:OXX917692 PHO917664:PHT917692 PRK917664:PRP917692 QBG917664:QBL917692 QLC917664:QLH917692 QUY917664:QVD917692 REU917664:REZ917692 ROQ917664:ROV917692 RYM917664:RYR917692 SII917664:SIN917692 SSE917664:SSJ917692 TCA917664:TCF917692 TLW917664:TMB917692 TVS917664:TVX917692 UFO917664:UFT917692 UPK917664:UPP917692 UZG917664:UZL917692 VJC917664:VJH917692 VSY917664:VTD917692 WCU917664:WCZ917692 WMQ917664:WMV917692 WWM917664:WWR917692 AE983200:AJ983228 KA983200:KF983228 TW983200:UB983228 ADS983200:ADX983228 ANO983200:ANT983228 AXK983200:AXP983228 BHG983200:BHL983228 BRC983200:BRH983228 CAY983200:CBD983228 CKU983200:CKZ983228 CUQ983200:CUV983228 DEM983200:DER983228 DOI983200:DON983228 DYE983200:DYJ983228 EIA983200:EIF983228 ERW983200:ESB983228 FBS983200:FBX983228 FLO983200:FLT983228 FVK983200:FVP983228 GFG983200:GFL983228 GPC983200:GPH983228 GYY983200:GZD983228 HIU983200:HIZ983228 HSQ983200:HSV983228 ICM983200:ICR983228 IMI983200:IMN983228 IWE983200:IWJ983228 JGA983200:JGF983228 JPW983200:JQB983228 JZS983200:JZX983228 KJO983200:KJT983228 KTK983200:KTP983228 LDG983200:LDL983228 LNC983200:LNH983228 LWY983200:LXD983228 MGU983200:MGZ983228 MQQ983200:MQV983228 NAM983200:NAR983228 NKI983200:NKN983228 NUE983200:NUJ983228 OEA983200:OEF983228 ONW983200:OOB983228 OXS983200:OXX983228 PHO983200:PHT983228 PRK983200:PRP983228 QBG983200:QBL983228 QLC983200:QLH983228 QUY983200:QVD983228 REU983200:REZ983228 ROQ983200:ROV983228 RYM983200:RYR983228 SII983200:SIN983228 SSE983200:SSJ983228 TCA983200:TCF983228 TLW983200:TMB983228 TVS983200:TVX983228 UFO983200:UFT983228 UPK983200:UPP983228 UZG983200:UZL983228 VJC983200:VJH983228 VSY983200:VTD983228 WCU983200:WCZ983228 WMQ983200:WMV983228 WWM983200:WWR983228 AG189:AJ189 KC189:KF189 TY189:UB189 ADU189:ADX189 ANQ189:ANT189 AXM189:AXP189 BHI189:BHL189 BRE189:BRH189 CBA189:CBD189 CKW189:CKZ189 CUS189:CUV189 DEO189:DER189 DOK189:DON189 DYG189:DYJ189 EIC189:EIF189 ERY189:ESB189 FBU189:FBX189 FLQ189:FLT189 FVM189:FVP189 GFI189:GFL189 GPE189:GPH189 GZA189:GZD189 HIW189:HIZ189 HSS189:HSV189 ICO189:ICR189 IMK189:IMN189 IWG189:IWJ189 JGC189:JGF189 JPY189:JQB189 JZU189:JZX189 KJQ189:KJT189 KTM189:KTP189 LDI189:LDL189 LNE189:LNH189 LXA189:LXD189 MGW189:MGZ189 MQS189:MQV189 NAO189:NAR189 NKK189:NKN189 NUG189:NUJ189 OEC189:OEF189 ONY189:OOB189 OXU189:OXX189 PHQ189:PHT189 PRM189:PRP189 QBI189:QBL189 QLE189:QLH189 QVA189:QVD189 REW189:REZ189 ROS189:ROV189 RYO189:RYR189 SIK189:SIN189 SSG189:SSJ189 TCC189:TCF189 TLY189:TMB189 TVU189:TVX189 UFQ189:UFT189 UPM189:UPP189 UZI189:UZL189 VJE189:VJH189 VTA189:VTD189 WCW189:WCZ189 WMS189:WMV189 WWO189:WWR189 AG65725:AJ65725 KC65725:KF65725 TY65725:UB65725 ADU65725:ADX65725 ANQ65725:ANT65725 AXM65725:AXP65725 BHI65725:BHL65725 BRE65725:BRH65725 CBA65725:CBD65725 CKW65725:CKZ65725 CUS65725:CUV65725 DEO65725:DER65725 DOK65725:DON65725 DYG65725:DYJ65725 EIC65725:EIF65725 ERY65725:ESB65725 FBU65725:FBX65725 FLQ65725:FLT65725 FVM65725:FVP65725 GFI65725:GFL65725 GPE65725:GPH65725 GZA65725:GZD65725 HIW65725:HIZ65725 HSS65725:HSV65725 ICO65725:ICR65725 IMK65725:IMN65725 IWG65725:IWJ65725 JGC65725:JGF65725 JPY65725:JQB65725 JZU65725:JZX65725 KJQ65725:KJT65725 KTM65725:KTP65725 LDI65725:LDL65725 LNE65725:LNH65725 LXA65725:LXD65725 MGW65725:MGZ65725 MQS65725:MQV65725 NAO65725:NAR65725 NKK65725:NKN65725 NUG65725:NUJ65725 OEC65725:OEF65725 ONY65725:OOB65725 OXU65725:OXX65725 PHQ65725:PHT65725 PRM65725:PRP65725 QBI65725:QBL65725 QLE65725:QLH65725 QVA65725:QVD65725 REW65725:REZ65725 ROS65725:ROV65725 RYO65725:RYR65725 SIK65725:SIN65725 SSG65725:SSJ65725 TCC65725:TCF65725 TLY65725:TMB65725 TVU65725:TVX65725 UFQ65725:UFT65725 UPM65725:UPP65725 UZI65725:UZL65725 VJE65725:VJH65725 VTA65725:VTD65725 WCW65725:WCZ65725 WMS65725:WMV65725 WWO65725:WWR65725 AG131261:AJ131261 KC131261:KF131261 TY131261:UB131261 ADU131261:ADX131261 ANQ131261:ANT131261 AXM131261:AXP131261 BHI131261:BHL131261 BRE131261:BRH131261 CBA131261:CBD131261 CKW131261:CKZ131261 CUS131261:CUV131261 DEO131261:DER131261 DOK131261:DON131261 DYG131261:DYJ131261 EIC131261:EIF131261 ERY131261:ESB131261 FBU131261:FBX131261 FLQ131261:FLT131261 FVM131261:FVP131261 GFI131261:GFL131261 GPE131261:GPH131261 GZA131261:GZD131261 HIW131261:HIZ131261 HSS131261:HSV131261 ICO131261:ICR131261 IMK131261:IMN131261 IWG131261:IWJ131261 JGC131261:JGF131261 JPY131261:JQB131261 JZU131261:JZX131261 KJQ131261:KJT131261 KTM131261:KTP131261 LDI131261:LDL131261 LNE131261:LNH131261 LXA131261:LXD131261 MGW131261:MGZ131261 MQS131261:MQV131261 NAO131261:NAR131261 NKK131261:NKN131261 NUG131261:NUJ131261 OEC131261:OEF131261 ONY131261:OOB131261 OXU131261:OXX131261 PHQ131261:PHT131261 PRM131261:PRP131261 QBI131261:QBL131261 QLE131261:QLH131261 QVA131261:QVD131261 REW131261:REZ131261 ROS131261:ROV131261 RYO131261:RYR131261 SIK131261:SIN131261 SSG131261:SSJ131261 TCC131261:TCF131261 TLY131261:TMB131261 TVU131261:TVX131261 UFQ131261:UFT131261 UPM131261:UPP131261 UZI131261:UZL131261 VJE131261:VJH131261 VTA131261:VTD131261 WCW131261:WCZ131261 WMS131261:WMV131261 WWO131261:WWR131261 AG196797:AJ196797 KC196797:KF196797 TY196797:UB196797 ADU196797:ADX196797 ANQ196797:ANT196797 AXM196797:AXP196797 BHI196797:BHL196797 BRE196797:BRH196797 CBA196797:CBD196797 CKW196797:CKZ196797 CUS196797:CUV196797 DEO196797:DER196797 DOK196797:DON196797 DYG196797:DYJ196797 EIC196797:EIF196797 ERY196797:ESB196797 FBU196797:FBX196797 FLQ196797:FLT196797 FVM196797:FVP196797 GFI196797:GFL196797 GPE196797:GPH196797 GZA196797:GZD196797 HIW196797:HIZ196797 HSS196797:HSV196797 ICO196797:ICR196797 IMK196797:IMN196797 IWG196797:IWJ196797 JGC196797:JGF196797 JPY196797:JQB196797 JZU196797:JZX196797 KJQ196797:KJT196797 KTM196797:KTP196797 LDI196797:LDL196797 LNE196797:LNH196797 LXA196797:LXD196797 MGW196797:MGZ196797 MQS196797:MQV196797 NAO196797:NAR196797 NKK196797:NKN196797 NUG196797:NUJ196797 OEC196797:OEF196797 ONY196797:OOB196797 OXU196797:OXX196797 PHQ196797:PHT196797 PRM196797:PRP196797 QBI196797:QBL196797 QLE196797:QLH196797 QVA196797:QVD196797 REW196797:REZ196797 ROS196797:ROV196797 RYO196797:RYR196797 SIK196797:SIN196797 SSG196797:SSJ196797 TCC196797:TCF196797 TLY196797:TMB196797 TVU196797:TVX196797 UFQ196797:UFT196797 UPM196797:UPP196797 UZI196797:UZL196797 VJE196797:VJH196797 VTA196797:VTD196797 WCW196797:WCZ196797 WMS196797:WMV196797 WWO196797:WWR196797 AG262333:AJ262333 KC262333:KF262333 TY262333:UB262333 ADU262333:ADX262333 ANQ262333:ANT262333 AXM262333:AXP262333 BHI262333:BHL262333 BRE262333:BRH262333 CBA262333:CBD262333 CKW262333:CKZ262333 CUS262333:CUV262333 DEO262333:DER262333 DOK262333:DON262333 DYG262333:DYJ262333 EIC262333:EIF262333 ERY262333:ESB262333 FBU262333:FBX262333 FLQ262333:FLT262333 FVM262333:FVP262333 GFI262333:GFL262333 GPE262333:GPH262333 GZA262333:GZD262333 HIW262333:HIZ262333 HSS262333:HSV262333 ICO262333:ICR262333 IMK262333:IMN262333 IWG262333:IWJ262333 JGC262333:JGF262333 JPY262333:JQB262333 JZU262333:JZX262333 KJQ262333:KJT262333 KTM262333:KTP262333 LDI262333:LDL262333 LNE262333:LNH262333 LXA262333:LXD262333 MGW262333:MGZ262333 MQS262333:MQV262333 NAO262333:NAR262333 NKK262333:NKN262333 NUG262333:NUJ262333 OEC262333:OEF262333 ONY262333:OOB262333 OXU262333:OXX262333 PHQ262333:PHT262333 PRM262333:PRP262333 QBI262333:QBL262333 QLE262333:QLH262333 QVA262333:QVD262333 REW262333:REZ262333 ROS262333:ROV262333 RYO262333:RYR262333 SIK262333:SIN262333 SSG262333:SSJ262333 TCC262333:TCF262333 TLY262333:TMB262333 TVU262333:TVX262333 UFQ262333:UFT262333 UPM262333:UPP262333 UZI262333:UZL262333 VJE262333:VJH262333 VTA262333:VTD262333 WCW262333:WCZ262333 WMS262333:WMV262333 WWO262333:WWR262333 AG327869:AJ327869 KC327869:KF327869 TY327869:UB327869 ADU327869:ADX327869 ANQ327869:ANT327869 AXM327869:AXP327869 BHI327869:BHL327869 BRE327869:BRH327869 CBA327869:CBD327869 CKW327869:CKZ327869 CUS327869:CUV327869 DEO327869:DER327869 DOK327869:DON327869 DYG327869:DYJ327869 EIC327869:EIF327869 ERY327869:ESB327869 FBU327869:FBX327869 FLQ327869:FLT327869 FVM327869:FVP327869 GFI327869:GFL327869 GPE327869:GPH327869 GZA327869:GZD327869 HIW327869:HIZ327869 HSS327869:HSV327869 ICO327869:ICR327869 IMK327869:IMN327869 IWG327869:IWJ327869 JGC327869:JGF327869 JPY327869:JQB327869 JZU327869:JZX327869 KJQ327869:KJT327869 KTM327869:KTP327869 LDI327869:LDL327869 LNE327869:LNH327869 LXA327869:LXD327869 MGW327869:MGZ327869 MQS327869:MQV327869 NAO327869:NAR327869 NKK327869:NKN327869 NUG327869:NUJ327869 OEC327869:OEF327869 ONY327869:OOB327869 OXU327869:OXX327869 PHQ327869:PHT327869 PRM327869:PRP327869 QBI327869:QBL327869 QLE327869:QLH327869 QVA327869:QVD327869 REW327869:REZ327869 ROS327869:ROV327869 RYO327869:RYR327869 SIK327869:SIN327869 SSG327869:SSJ327869 TCC327869:TCF327869 TLY327869:TMB327869 TVU327869:TVX327869 UFQ327869:UFT327869 UPM327869:UPP327869 UZI327869:UZL327869 VJE327869:VJH327869 VTA327869:VTD327869 WCW327869:WCZ327869 WMS327869:WMV327869 WWO327869:WWR327869 AG393405:AJ393405 KC393405:KF393405 TY393405:UB393405 ADU393405:ADX393405 ANQ393405:ANT393405 AXM393405:AXP393405 BHI393405:BHL393405 BRE393405:BRH393405 CBA393405:CBD393405 CKW393405:CKZ393405 CUS393405:CUV393405 DEO393405:DER393405 DOK393405:DON393405 DYG393405:DYJ393405 EIC393405:EIF393405 ERY393405:ESB393405 FBU393405:FBX393405 FLQ393405:FLT393405 FVM393405:FVP393405 GFI393405:GFL393405 GPE393405:GPH393405 GZA393405:GZD393405 HIW393405:HIZ393405 HSS393405:HSV393405 ICO393405:ICR393405 IMK393405:IMN393405 IWG393405:IWJ393405 JGC393405:JGF393405 JPY393405:JQB393405 JZU393405:JZX393405 KJQ393405:KJT393405 KTM393405:KTP393405 LDI393405:LDL393405 LNE393405:LNH393405 LXA393405:LXD393405 MGW393405:MGZ393405 MQS393405:MQV393405 NAO393405:NAR393405 NKK393405:NKN393405 NUG393405:NUJ393405 OEC393405:OEF393405 ONY393405:OOB393405 OXU393405:OXX393405 PHQ393405:PHT393405 PRM393405:PRP393405 QBI393405:QBL393405 QLE393405:QLH393405 QVA393405:QVD393405 REW393405:REZ393405 ROS393405:ROV393405 RYO393405:RYR393405 SIK393405:SIN393405 SSG393405:SSJ393405 TCC393405:TCF393405 TLY393405:TMB393405 TVU393405:TVX393405 UFQ393405:UFT393405 UPM393405:UPP393405 UZI393405:UZL393405 VJE393405:VJH393405 VTA393405:VTD393405 WCW393405:WCZ393405 WMS393405:WMV393405 WWO393405:WWR393405 AG458941:AJ458941 KC458941:KF458941 TY458941:UB458941 ADU458941:ADX458941 ANQ458941:ANT458941 AXM458941:AXP458941 BHI458941:BHL458941 BRE458941:BRH458941 CBA458941:CBD458941 CKW458941:CKZ458941 CUS458941:CUV458941 DEO458941:DER458941 DOK458941:DON458941 DYG458941:DYJ458941 EIC458941:EIF458941 ERY458941:ESB458941 FBU458941:FBX458941 FLQ458941:FLT458941 FVM458941:FVP458941 GFI458941:GFL458941 GPE458941:GPH458941 GZA458941:GZD458941 HIW458941:HIZ458941 HSS458941:HSV458941 ICO458941:ICR458941 IMK458941:IMN458941 IWG458941:IWJ458941 JGC458941:JGF458941 JPY458941:JQB458941 JZU458941:JZX458941 KJQ458941:KJT458941 KTM458941:KTP458941 LDI458941:LDL458941 LNE458941:LNH458941 LXA458941:LXD458941 MGW458941:MGZ458941 MQS458941:MQV458941 NAO458941:NAR458941 NKK458941:NKN458941 NUG458941:NUJ458941 OEC458941:OEF458941 ONY458941:OOB458941 OXU458941:OXX458941 PHQ458941:PHT458941 PRM458941:PRP458941 QBI458941:QBL458941 QLE458941:QLH458941 QVA458941:QVD458941 REW458941:REZ458941 ROS458941:ROV458941 RYO458941:RYR458941 SIK458941:SIN458941 SSG458941:SSJ458941 TCC458941:TCF458941 TLY458941:TMB458941 TVU458941:TVX458941 UFQ458941:UFT458941 UPM458941:UPP458941 UZI458941:UZL458941 VJE458941:VJH458941 VTA458941:VTD458941 WCW458941:WCZ458941 WMS458941:WMV458941 WWO458941:WWR458941 AG524477:AJ524477 KC524477:KF524477 TY524477:UB524477 ADU524477:ADX524477 ANQ524477:ANT524477 AXM524477:AXP524477 BHI524477:BHL524477 BRE524477:BRH524477 CBA524477:CBD524477 CKW524477:CKZ524477 CUS524477:CUV524477 DEO524477:DER524477 DOK524477:DON524477 DYG524477:DYJ524477 EIC524477:EIF524477 ERY524477:ESB524477 FBU524477:FBX524477 FLQ524477:FLT524477 FVM524477:FVP524477 GFI524477:GFL524477 GPE524477:GPH524477 GZA524477:GZD524477 HIW524477:HIZ524477 HSS524477:HSV524477 ICO524477:ICR524477 IMK524477:IMN524477 IWG524477:IWJ524477 JGC524477:JGF524477 JPY524477:JQB524477 JZU524477:JZX524477 KJQ524477:KJT524477 KTM524477:KTP524477 LDI524477:LDL524477 LNE524477:LNH524477 LXA524477:LXD524477 MGW524477:MGZ524477 MQS524477:MQV524477 NAO524477:NAR524477 NKK524477:NKN524477 NUG524477:NUJ524477 OEC524477:OEF524477 ONY524477:OOB524477 OXU524477:OXX524477 PHQ524477:PHT524477 PRM524477:PRP524477 QBI524477:QBL524477 QLE524477:QLH524477 QVA524477:QVD524477 REW524477:REZ524477 ROS524477:ROV524477 RYO524477:RYR524477 SIK524477:SIN524477 SSG524477:SSJ524477 TCC524477:TCF524477 TLY524477:TMB524477 TVU524477:TVX524477 UFQ524477:UFT524477 UPM524477:UPP524477 UZI524477:UZL524477 VJE524477:VJH524477 VTA524477:VTD524477 WCW524477:WCZ524477 WMS524477:WMV524477 WWO524477:WWR524477 AG590013:AJ590013 KC590013:KF590013 TY590013:UB590013 ADU590013:ADX590013 ANQ590013:ANT590013 AXM590013:AXP590013 BHI590013:BHL590013 BRE590013:BRH590013 CBA590013:CBD590013 CKW590013:CKZ590013 CUS590013:CUV590013 DEO590013:DER590013 DOK590013:DON590013 DYG590013:DYJ590013 EIC590013:EIF590013 ERY590013:ESB590013 FBU590013:FBX590013 FLQ590013:FLT590013 FVM590013:FVP590013 GFI590013:GFL590013 GPE590013:GPH590013 GZA590013:GZD590013 HIW590013:HIZ590013 HSS590013:HSV590013 ICO590013:ICR590013 IMK590013:IMN590013 IWG590013:IWJ590013 JGC590013:JGF590013 JPY590013:JQB590013 JZU590013:JZX590013 KJQ590013:KJT590013 KTM590013:KTP590013 LDI590013:LDL590013 LNE590013:LNH590013 LXA590013:LXD590013 MGW590013:MGZ590013 MQS590013:MQV590013 NAO590013:NAR590013 NKK590013:NKN590013 NUG590013:NUJ590013 OEC590013:OEF590013 ONY590013:OOB590013 OXU590013:OXX590013 PHQ590013:PHT590013 PRM590013:PRP590013 QBI590013:QBL590013 QLE590013:QLH590013 QVA590013:QVD590013 REW590013:REZ590013 ROS590013:ROV590013 RYO590013:RYR590013 SIK590013:SIN590013 SSG590013:SSJ590013 TCC590013:TCF590013 TLY590013:TMB590013 TVU590013:TVX590013 UFQ590013:UFT590013 UPM590013:UPP590013 UZI590013:UZL590013 VJE590013:VJH590013 VTA590013:VTD590013 WCW590013:WCZ590013 WMS590013:WMV590013 WWO590013:WWR590013 AG655549:AJ655549 KC655549:KF655549 TY655549:UB655549 ADU655549:ADX655549 ANQ655549:ANT655549 AXM655549:AXP655549 BHI655549:BHL655549 BRE655549:BRH655549 CBA655549:CBD655549 CKW655549:CKZ655549 CUS655549:CUV655549 DEO655549:DER655549 DOK655549:DON655549 DYG655549:DYJ655549 EIC655549:EIF655549 ERY655549:ESB655549 FBU655549:FBX655549 FLQ655549:FLT655549 FVM655549:FVP655549 GFI655549:GFL655549 GPE655549:GPH655549 GZA655549:GZD655549 HIW655549:HIZ655549 HSS655549:HSV655549 ICO655549:ICR655549 IMK655549:IMN655549 IWG655549:IWJ655549 JGC655549:JGF655549 JPY655549:JQB655549 JZU655549:JZX655549 KJQ655549:KJT655549 KTM655549:KTP655549 LDI655549:LDL655549 LNE655549:LNH655549 LXA655549:LXD655549 MGW655549:MGZ655549 MQS655549:MQV655549 NAO655549:NAR655549 NKK655549:NKN655549 NUG655549:NUJ655549 OEC655549:OEF655549 ONY655549:OOB655549 OXU655549:OXX655549 PHQ655549:PHT655549 PRM655549:PRP655549 QBI655549:QBL655549 QLE655549:QLH655549 QVA655549:QVD655549 REW655549:REZ655549 ROS655549:ROV655549 RYO655549:RYR655549 SIK655549:SIN655549 SSG655549:SSJ655549 TCC655549:TCF655549 TLY655549:TMB655549 TVU655549:TVX655549 UFQ655549:UFT655549 UPM655549:UPP655549 UZI655549:UZL655549 VJE655549:VJH655549 VTA655549:VTD655549 WCW655549:WCZ655549 WMS655549:WMV655549 WWO655549:WWR655549 AG721085:AJ721085 KC721085:KF721085 TY721085:UB721085 ADU721085:ADX721085 ANQ721085:ANT721085 AXM721085:AXP721085 BHI721085:BHL721085 BRE721085:BRH721085 CBA721085:CBD721085 CKW721085:CKZ721085 CUS721085:CUV721085 DEO721085:DER721085 DOK721085:DON721085 DYG721085:DYJ721085 EIC721085:EIF721085 ERY721085:ESB721085 FBU721085:FBX721085 FLQ721085:FLT721085 FVM721085:FVP721085 GFI721085:GFL721085 GPE721085:GPH721085 GZA721085:GZD721085 HIW721085:HIZ721085 HSS721085:HSV721085 ICO721085:ICR721085 IMK721085:IMN721085 IWG721085:IWJ721085 JGC721085:JGF721085 JPY721085:JQB721085 JZU721085:JZX721085 KJQ721085:KJT721085 KTM721085:KTP721085 LDI721085:LDL721085 LNE721085:LNH721085 LXA721085:LXD721085 MGW721085:MGZ721085 MQS721085:MQV721085 NAO721085:NAR721085 NKK721085:NKN721085 NUG721085:NUJ721085 OEC721085:OEF721085 ONY721085:OOB721085 OXU721085:OXX721085 PHQ721085:PHT721085 PRM721085:PRP721085 QBI721085:QBL721085 QLE721085:QLH721085 QVA721085:QVD721085 REW721085:REZ721085 ROS721085:ROV721085 RYO721085:RYR721085 SIK721085:SIN721085 SSG721085:SSJ721085 TCC721085:TCF721085 TLY721085:TMB721085 TVU721085:TVX721085 UFQ721085:UFT721085 UPM721085:UPP721085 UZI721085:UZL721085 VJE721085:VJH721085 VTA721085:VTD721085 WCW721085:WCZ721085 WMS721085:WMV721085 WWO721085:WWR721085 AG786621:AJ786621 KC786621:KF786621 TY786621:UB786621 ADU786621:ADX786621 ANQ786621:ANT786621 AXM786621:AXP786621 BHI786621:BHL786621 BRE786621:BRH786621 CBA786621:CBD786621 CKW786621:CKZ786621 CUS786621:CUV786621 DEO786621:DER786621 DOK786621:DON786621 DYG786621:DYJ786621 EIC786621:EIF786621 ERY786621:ESB786621 FBU786621:FBX786621 FLQ786621:FLT786621 FVM786621:FVP786621 GFI786621:GFL786621 GPE786621:GPH786621 GZA786621:GZD786621 HIW786621:HIZ786621 HSS786621:HSV786621 ICO786621:ICR786621 IMK786621:IMN786621 IWG786621:IWJ786621 JGC786621:JGF786621 JPY786621:JQB786621 JZU786621:JZX786621 KJQ786621:KJT786621 KTM786621:KTP786621 LDI786621:LDL786621 LNE786621:LNH786621 LXA786621:LXD786621 MGW786621:MGZ786621 MQS786621:MQV786621 NAO786621:NAR786621 NKK786621:NKN786621 NUG786621:NUJ786621 OEC786621:OEF786621 ONY786621:OOB786621 OXU786621:OXX786621 PHQ786621:PHT786621 PRM786621:PRP786621 QBI786621:QBL786621 QLE786621:QLH786621 QVA786621:QVD786621 REW786621:REZ786621 ROS786621:ROV786621 RYO786621:RYR786621 SIK786621:SIN786621 SSG786621:SSJ786621 TCC786621:TCF786621 TLY786621:TMB786621 TVU786621:TVX786621 UFQ786621:UFT786621 UPM786621:UPP786621 UZI786621:UZL786621 VJE786621:VJH786621 VTA786621:VTD786621 WCW786621:WCZ786621 WMS786621:WMV786621 WWO786621:WWR786621 AG852157:AJ852157 KC852157:KF852157 TY852157:UB852157 ADU852157:ADX852157 ANQ852157:ANT852157 AXM852157:AXP852157 BHI852157:BHL852157 BRE852157:BRH852157 CBA852157:CBD852157 CKW852157:CKZ852157 CUS852157:CUV852157 DEO852157:DER852157 DOK852157:DON852157 DYG852157:DYJ852157 EIC852157:EIF852157 ERY852157:ESB852157 FBU852157:FBX852157 FLQ852157:FLT852157 FVM852157:FVP852157 GFI852157:GFL852157 GPE852157:GPH852157 GZA852157:GZD852157 HIW852157:HIZ852157 HSS852157:HSV852157 ICO852157:ICR852157 IMK852157:IMN852157 IWG852157:IWJ852157 JGC852157:JGF852157 JPY852157:JQB852157 JZU852157:JZX852157 KJQ852157:KJT852157 KTM852157:KTP852157 LDI852157:LDL852157 LNE852157:LNH852157 LXA852157:LXD852157 MGW852157:MGZ852157 MQS852157:MQV852157 NAO852157:NAR852157 NKK852157:NKN852157 NUG852157:NUJ852157 OEC852157:OEF852157 ONY852157:OOB852157 OXU852157:OXX852157 PHQ852157:PHT852157 PRM852157:PRP852157 QBI852157:QBL852157 QLE852157:QLH852157 QVA852157:QVD852157 REW852157:REZ852157 ROS852157:ROV852157 RYO852157:RYR852157 SIK852157:SIN852157 SSG852157:SSJ852157 TCC852157:TCF852157 TLY852157:TMB852157 TVU852157:TVX852157 UFQ852157:UFT852157 UPM852157:UPP852157 UZI852157:UZL852157 VJE852157:VJH852157 VTA852157:VTD852157 WCW852157:WCZ852157 WMS852157:WMV852157 WWO852157:WWR852157 AG917693:AJ917693 KC917693:KF917693 TY917693:UB917693 ADU917693:ADX917693 ANQ917693:ANT917693 AXM917693:AXP917693 BHI917693:BHL917693 BRE917693:BRH917693 CBA917693:CBD917693 CKW917693:CKZ917693 CUS917693:CUV917693 DEO917693:DER917693 DOK917693:DON917693 DYG917693:DYJ917693 EIC917693:EIF917693 ERY917693:ESB917693 FBU917693:FBX917693 FLQ917693:FLT917693 FVM917693:FVP917693 GFI917693:GFL917693 GPE917693:GPH917693 GZA917693:GZD917693 HIW917693:HIZ917693 HSS917693:HSV917693 ICO917693:ICR917693 IMK917693:IMN917693 IWG917693:IWJ917693 JGC917693:JGF917693 JPY917693:JQB917693 JZU917693:JZX917693 KJQ917693:KJT917693 KTM917693:KTP917693 LDI917693:LDL917693 LNE917693:LNH917693 LXA917693:LXD917693 MGW917693:MGZ917693 MQS917693:MQV917693 NAO917693:NAR917693 NKK917693:NKN917693 NUG917693:NUJ917693 OEC917693:OEF917693 ONY917693:OOB917693 OXU917693:OXX917693 PHQ917693:PHT917693 PRM917693:PRP917693 QBI917693:QBL917693 QLE917693:QLH917693 QVA917693:QVD917693 REW917693:REZ917693 ROS917693:ROV917693 RYO917693:RYR917693 SIK917693:SIN917693 SSG917693:SSJ917693 TCC917693:TCF917693 TLY917693:TMB917693 TVU917693:TVX917693 UFQ917693:UFT917693 UPM917693:UPP917693 UZI917693:UZL917693 VJE917693:VJH917693 VTA917693:VTD917693 WCW917693:WCZ917693 WMS917693:WMV917693 WWO917693:WWR917693 AG983229:AJ983229 KC983229:KF983229 TY983229:UB983229 ADU983229:ADX983229 ANQ983229:ANT983229 AXM983229:AXP983229 BHI983229:BHL983229 BRE983229:BRH983229 CBA983229:CBD983229 CKW983229:CKZ983229 CUS983229:CUV983229 DEO983229:DER983229 DOK983229:DON983229 DYG983229:DYJ983229 EIC983229:EIF983229 ERY983229:ESB983229 FBU983229:FBX983229 FLQ983229:FLT983229 FVM983229:FVP983229 GFI983229:GFL983229 GPE983229:GPH983229 GZA983229:GZD983229 HIW983229:HIZ983229 HSS983229:HSV983229 ICO983229:ICR983229 IMK983229:IMN983229 IWG983229:IWJ983229 JGC983229:JGF983229 JPY983229:JQB983229 JZU983229:JZX983229 KJQ983229:KJT983229 KTM983229:KTP983229 LDI983229:LDL983229 LNE983229:LNH983229 LXA983229:LXD983229 MGW983229:MGZ983229 MQS983229:MQV983229 NAO983229:NAR983229 NKK983229:NKN983229 NUG983229:NUJ983229 OEC983229:OEF983229 ONY983229:OOB983229 OXU983229:OXX983229 PHQ983229:PHT983229 PRM983229:PRP983229 QBI983229:QBL983229 QLE983229:QLH983229 QVA983229:QVD983229 REW983229:REZ983229 ROS983229:ROV983229 RYO983229:RYR983229 SIK983229:SIN983229 SSG983229:SSJ983229 TCC983229:TCF983229 TLY983229:TMB983229 TVU983229:TVX983229 UFQ983229:UFT983229 UPM983229:UPP983229 UZI983229:UZL983229 VJE983229:VJH983229 VTA983229:VTD983229 WCW983229:WCZ983229 WMS983229:WMV983229 WWO983229:WWR983229 B191:B195 IX191:IX195 ST191:ST195 ACP191:ACP195 AML191:AML195 AWH191:AWH195 BGD191:BGD195 BPZ191:BPZ195 BZV191:BZV195 CJR191:CJR195 CTN191:CTN195 DDJ191:DDJ195 DNF191:DNF195 DXB191:DXB195 EGX191:EGX195 EQT191:EQT195 FAP191:FAP195 FKL191:FKL195 FUH191:FUH195 GED191:GED195 GNZ191:GNZ195 GXV191:GXV195 HHR191:HHR195 HRN191:HRN195 IBJ191:IBJ195 ILF191:ILF195 IVB191:IVB195 JEX191:JEX195 JOT191:JOT195 JYP191:JYP195 KIL191:KIL195 KSH191:KSH195 LCD191:LCD195 LLZ191:LLZ195 LVV191:LVV195 MFR191:MFR195 MPN191:MPN195 MZJ191:MZJ195 NJF191:NJF195 NTB191:NTB195 OCX191:OCX195 OMT191:OMT195 OWP191:OWP195 PGL191:PGL195 PQH191:PQH195 QAD191:QAD195 QJZ191:QJZ195 QTV191:QTV195 RDR191:RDR195 RNN191:RNN195 RXJ191:RXJ195 SHF191:SHF195 SRB191:SRB195 TAX191:TAX195 TKT191:TKT195 TUP191:TUP195 UEL191:UEL195 UOH191:UOH195 UYD191:UYD195 VHZ191:VHZ195 VRV191:VRV195 WBR191:WBR195 WLN191:WLN195 WVJ191:WVJ195 B65727:B65731 IX65727:IX65731 ST65727:ST65731 ACP65727:ACP65731 AML65727:AML65731 AWH65727:AWH65731 BGD65727:BGD65731 BPZ65727:BPZ65731 BZV65727:BZV65731 CJR65727:CJR65731 CTN65727:CTN65731 DDJ65727:DDJ65731 DNF65727:DNF65731 DXB65727:DXB65731 EGX65727:EGX65731 EQT65727:EQT65731 FAP65727:FAP65731 FKL65727:FKL65731 FUH65727:FUH65731 GED65727:GED65731 GNZ65727:GNZ65731 GXV65727:GXV65731 HHR65727:HHR65731 HRN65727:HRN65731 IBJ65727:IBJ65731 ILF65727:ILF65731 IVB65727:IVB65731 JEX65727:JEX65731 JOT65727:JOT65731 JYP65727:JYP65731 KIL65727:KIL65731 KSH65727:KSH65731 LCD65727:LCD65731 LLZ65727:LLZ65731 LVV65727:LVV65731 MFR65727:MFR65731 MPN65727:MPN65731 MZJ65727:MZJ65731 NJF65727:NJF65731 NTB65727:NTB65731 OCX65727:OCX65731 OMT65727:OMT65731 OWP65727:OWP65731 PGL65727:PGL65731 PQH65727:PQH65731 QAD65727:QAD65731 QJZ65727:QJZ65731 QTV65727:QTV65731 RDR65727:RDR65731 RNN65727:RNN65731 RXJ65727:RXJ65731 SHF65727:SHF65731 SRB65727:SRB65731 TAX65727:TAX65731 TKT65727:TKT65731 TUP65727:TUP65731 UEL65727:UEL65731 UOH65727:UOH65731 UYD65727:UYD65731 VHZ65727:VHZ65731 VRV65727:VRV65731 WBR65727:WBR65731 WLN65727:WLN65731 WVJ65727:WVJ65731 B131263:B131267 IX131263:IX131267 ST131263:ST131267 ACP131263:ACP131267 AML131263:AML131267 AWH131263:AWH131267 BGD131263:BGD131267 BPZ131263:BPZ131267 BZV131263:BZV131267 CJR131263:CJR131267 CTN131263:CTN131267 DDJ131263:DDJ131267 DNF131263:DNF131267 DXB131263:DXB131267 EGX131263:EGX131267 EQT131263:EQT131267 FAP131263:FAP131267 FKL131263:FKL131267 FUH131263:FUH131267 GED131263:GED131267 GNZ131263:GNZ131267 GXV131263:GXV131267 HHR131263:HHR131267 HRN131263:HRN131267 IBJ131263:IBJ131267 ILF131263:ILF131267 IVB131263:IVB131267 JEX131263:JEX131267 JOT131263:JOT131267 JYP131263:JYP131267 KIL131263:KIL131267 KSH131263:KSH131267 LCD131263:LCD131267 LLZ131263:LLZ131267 LVV131263:LVV131267 MFR131263:MFR131267 MPN131263:MPN131267 MZJ131263:MZJ131267 NJF131263:NJF131267 NTB131263:NTB131267 OCX131263:OCX131267 OMT131263:OMT131267 OWP131263:OWP131267 PGL131263:PGL131267 PQH131263:PQH131267 QAD131263:QAD131267 QJZ131263:QJZ131267 QTV131263:QTV131267 RDR131263:RDR131267 RNN131263:RNN131267 RXJ131263:RXJ131267 SHF131263:SHF131267 SRB131263:SRB131267 TAX131263:TAX131267 TKT131263:TKT131267 TUP131263:TUP131267 UEL131263:UEL131267 UOH131263:UOH131267 UYD131263:UYD131267 VHZ131263:VHZ131267 VRV131263:VRV131267 WBR131263:WBR131267 WLN131263:WLN131267 WVJ131263:WVJ131267 B196799:B196803 IX196799:IX196803 ST196799:ST196803 ACP196799:ACP196803 AML196799:AML196803 AWH196799:AWH196803 BGD196799:BGD196803 BPZ196799:BPZ196803 BZV196799:BZV196803 CJR196799:CJR196803 CTN196799:CTN196803 DDJ196799:DDJ196803 DNF196799:DNF196803 DXB196799:DXB196803 EGX196799:EGX196803 EQT196799:EQT196803 FAP196799:FAP196803 FKL196799:FKL196803 FUH196799:FUH196803 GED196799:GED196803 GNZ196799:GNZ196803 GXV196799:GXV196803 HHR196799:HHR196803 HRN196799:HRN196803 IBJ196799:IBJ196803 ILF196799:ILF196803 IVB196799:IVB196803 JEX196799:JEX196803 JOT196799:JOT196803 JYP196799:JYP196803 KIL196799:KIL196803 KSH196799:KSH196803 LCD196799:LCD196803 LLZ196799:LLZ196803 LVV196799:LVV196803 MFR196799:MFR196803 MPN196799:MPN196803 MZJ196799:MZJ196803 NJF196799:NJF196803 NTB196799:NTB196803 OCX196799:OCX196803 OMT196799:OMT196803 OWP196799:OWP196803 PGL196799:PGL196803 PQH196799:PQH196803 QAD196799:QAD196803 QJZ196799:QJZ196803 QTV196799:QTV196803 RDR196799:RDR196803 RNN196799:RNN196803 RXJ196799:RXJ196803 SHF196799:SHF196803 SRB196799:SRB196803 TAX196799:TAX196803 TKT196799:TKT196803 TUP196799:TUP196803 UEL196799:UEL196803 UOH196799:UOH196803 UYD196799:UYD196803 VHZ196799:VHZ196803 VRV196799:VRV196803 WBR196799:WBR196803 WLN196799:WLN196803 WVJ196799:WVJ196803 B262335:B262339 IX262335:IX262339 ST262335:ST262339 ACP262335:ACP262339 AML262335:AML262339 AWH262335:AWH262339 BGD262335:BGD262339 BPZ262335:BPZ262339 BZV262335:BZV262339 CJR262335:CJR262339 CTN262335:CTN262339 DDJ262335:DDJ262339 DNF262335:DNF262339 DXB262335:DXB262339 EGX262335:EGX262339 EQT262335:EQT262339 FAP262335:FAP262339 FKL262335:FKL262339 FUH262335:FUH262339 GED262335:GED262339 GNZ262335:GNZ262339 GXV262335:GXV262339 HHR262335:HHR262339 HRN262335:HRN262339 IBJ262335:IBJ262339 ILF262335:ILF262339 IVB262335:IVB262339 JEX262335:JEX262339 JOT262335:JOT262339 JYP262335:JYP262339 KIL262335:KIL262339 KSH262335:KSH262339 LCD262335:LCD262339 LLZ262335:LLZ262339 LVV262335:LVV262339 MFR262335:MFR262339 MPN262335:MPN262339 MZJ262335:MZJ262339 NJF262335:NJF262339 NTB262335:NTB262339 OCX262335:OCX262339 OMT262335:OMT262339 OWP262335:OWP262339 PGL262335:PGL262339 PQH262335:PQH262339 QAD262335:QAD262339 QJZ262335:QJZ262339 QTV262335:QTV262339 RDR262335:RDR262339 RNN262335:RNN262339 RXJ262335:RXJ262339 SHF262335:SHF262339 SRB262335:SRB262339 TAX262335:TAX262339 TKT262335:TKT262339 TUP262335:TUP262339 UEL262335:UEL262339 UOH262335:UOH262339 UYD262335:UYD262339 VHZ262335:VHZ262339 VRV262335:VRV262339 WBR262335:WBR262339 WLN262335:WLN262339 WVJ262335:WVJ262339 B327871:B327875 IX327871:IX327875 ST327871:ST327875 ACP327871:ACP327875 AML327871:AML327875 AWH327871:AWH327875 BGD327871:BGD327875 BPZ327871:BPZ327875 BZV327871:BZV327875 CJR327871:CJR327875 CTN327871:CTN327875 DDJ327871:DDJ327875 DNF327871:DNF327875 DXB327871:DXB327875 EGX327871:EGX327875 EQT327871:EQT327875 FAP327871:FAP327875 FKL327871:FKL327875 FUH327871:FUH327875 GED327871:GED327875 GNZ327871:GNZ327875 GXV327871:GXV327875 HHR327871:HHR327875 HRN327871:HRN327875 IBJ327871:IBJ327875 ILF327871:ILF327875 IVB327871:IVB327875 JEX327871:JEX327875 JOT327871:JOT327875 JYP327871:JYP327875 KIL327871:KIL327875 KSH327871:KSH327875 LCD327871:LCD327875 LLZ327871:LLZ327875 LVV327871:LVV327875 MFR327871:MFR327875 MPN327871:MPN327875 MZJ327871:MZJ327875 NJF327871:NJF327875 NTB327871:NTB327875 OCX327871:OCX327875 OMT327871:OMT327875 OWP327871:OWP327875 PGL327871:PGL327875 PQH327871:PQH327875 QAD327871:QAD327875 QJZ327871:QJZ327875 QTV327871:QTV327875 RDR327871:RDR327875 RNN327871:RNN327875 RXJ327871:RXJ327875 SHF327871:SHF327875 SRB327871:SRB327875 TAX327871:TAX327875 TKT327871:TKT327875 TUP327871:TUP327875 UEL327871:UEL327875 UOH327871:UOH327875 UYD327871:UYD327875 VHZ327871:VHZ327875 VRV327871:VRV327875 WBR327871:WBR327875 WLN327871:WLN327875 WVJ327871:WVJ327875 B393407:B393411 IX393407:IX393411 ST393407:ST393411 ACP393407:ACP393411 AML393407:AML393411 AWH393407:AWH393411 BGD393407:BGD393411 BPZ393407:BPZ393411 BZV393407:BZV393411 CJR393407:CJR393411 CTN393407:CTN393411 DDJ393407:DDJ393411 DNF393407:DNF393411 DXB393407:DXB393411 EGX393407:EGX393411 EQT393407:EQT393411 FAP393407:FAP393411 FKL393407:FKL393411 FUH393407:FUH393411 GED393407:GED393411 GNZ393407:GNZ393411 GXV393407:GXV393411 HHR393407:HHR393411 HRN393407:HRN393411 IBJ393407:IBJ393411 ILF393407:ILF393411 IVB393407:IVB393411 JEX393407:JEX393411 JOT393407:JOT393411 JYP393407:JYP393411 KIL393407:KIL393411 KSH393407:KSH393411 LCD393407:LCD393411 LLZ393407:LLZ393411 LVV393407:LVV393411 MFR393407:MFR393411 MPN393407:MPN393411 MZJ393407:MZJ393411 NJF393407:NJF393411 NTB393407:NTB393411 OCX393407:OCX393411 OMT393407:OMT393411 OWP393407:OWP393411 PGL393407:PGL393411 PQH393407:PQH393411 QAD393407:QAD393411 QJZ393407:QJZ393411 QTV393407:QTV393411 RDR393407:RDR393411 RNN393407:RNN393411 RXJ393407:RXJ393411 SHF393407:SHF393411 SRB393407:SRB393411 TAX393407:TAX393411 TKT393407:TKT393411 TUP393407:TUP393411 UEL393407:UEL393411 UOH393407:UOH393411 UYD393407:UYD393411 VHZ393407:VHZ393411 VRV393407:VRV393411 WBR393407:WBR393411 WLN393407:WLN393411 WVJ393407:WVJ393411 B458943:B458947 IX458943:IX458947 ST458943:ST458947 ACP458943:ACP458947 AML458943:AML458947 AWH458943:AWH458947 BGD458943:BGD458947 BPZ458943:BPZ458947 BZV458943:BZV458947 CJR458943:CJR458947 CTN458943:CTN458947 DDJ458943:DDJ458947 DNF458943:DNF458947 DXB458943:DXB458947 EGX458943:EGX458947 EQT458943:EQT458947 FAP458943:FAP458947 FKL458943:FKL458947 FUH458943:FUH458947 GED458943:GED458947 GNZ458943:GNZ458947 GXV458943:GXV458947 HHR458943:HHR458947 HRN458943:HRN458947 IBJ458943:IBJ458947 ILF458943:ILF458947 IVB458943:IVB458947 JEX458943:JEX458947 JOT458943:JOT458947 JYP458943:JYP458947 KIL458943:KIL458947 KSH458943:KSH458947 LCD458943:LCD458947 LLZ458943:LLZ458947 LVV458943:LVV458947 MFR458943:MFR458947 MPN458943:MPN458947 MZJ458943:MZJ458947 NJF458943:NJF458947 NTB458943:NTB458947 OCX458943:OCX458947 OMT458943:OMT458947 OWP458943:OWP458947 PGL458943:PGL458947 PQH458943:PQH458947 QAD458943:QAD458947 QJZ458943:QJZ458947 QTV458943:QTV458947 RDR458943:RDR458947 RNN458943:RNN458947 RXJ458943:RXJ458947 SHF458943:SHF458947 SRB458943:SRB458947 TAX458943:TAX458947 TKT458943:TKT458947 TUP458943:TUP458947 UEL458943:UEL458947 UOH458943:UOH458947 UYD458943:UYD458947 VHZ458943:VHZ458947 VRV458943:VRV458947 WBR458943:WBR458947 WLN458943:WLN458947 WVJ458943:WVJ458947 B524479:B524483 IX524479:IX524483 ST524479:ST524483 ACP524479:ACP524483 AML524479:AML524483 AWH524479:AWH524483 BGD524479:BGD524483 BPZ524479:BPZ524483 BZV524479:BZV524483 CJR524479:CJR524483 CTN524479:CTN524483 DDJ524479:DDJ524483 DNF524479:DNF524483 DXB524479:DXB524483 EGX524479:EGX524483 EQT524479:EQT524483 FAP524479:FAP524483 FKL524479:FKL524483 FUH524479:FUH524483 GED524479:GED524483 GNZ524479:GNZ524483 GXV524479:GXV524483 HHR524479:HHR524483 HRN524479:HRN524483 IBJ524479:IBJ524483 ILF524479:ILF524483 IVB524479:IVB524483 JEX524479:JEX524483 JOT524479:JOT524483 JYP524479:JYP524483 KIL524479:KIL524483 KSH524479:KSH524483 LCD524479:LCD524483 LLZ524479:LLZ524483 LVV524479:LVV524483 MFR524479:MFR524483 MPN524479:MPN524483 MZJ524479:MZJ524483 NJF524479:NJF524483 NTB524479:NTB524483 OCX524479:OCX524483 OMT524479:OMT524483 OWP524479:OWP524483 PGL524479:PGL524483 PQH524479:PQH524483 QAD524479:QAD524483 QJZ524479:QJZ524483 QTV524479:QTV524483 RDR524479:RDR524483 RNN524479:RNN524483 RXJ524479:RXJ524483 SHF524479:SHF524483 SRB524479:SRB524483 TAX524479:TAX524483 TKT524479:TKT524483 TUP524479:TUP524483 UEL524479:UEL524483 UOH524479:UOH524483 UYD524479:UYD524483 VHZ524479:VHZ524483 VRV524479:VRV524483 WBR524479:WBR524483 WLN524479:WLN524483 WVJ524479:WVJ524483 B590015:B590019 IX590015:IX590019 ST590015:ST590019 ACP590015:ACP590019 AML590015:AML590019 AWH590015:AWH590019 BGD590015:BGD590019 BPZ590015:BPZ590019 BZV590015:BZV590019 CJR590015:CJR590019 CTN590015:CTN590019 DDJ590015:DDJ590019 DNF590015:DNF590019 DXB590015:DXB590019 EGX590015:EGX590019 EQT590015:EQT590019 FAP590015:FAP590019 FKL590015:FKL590019 FUH590015:FUH590019 GED590015:GED590019 GNZ590015:GNZ590019 GXV590015:GXV590019 HHR590015:HHR590019 HRN590015:HRN590019 IBJ590015:IBJ590019 ILF590015:ILF590019 IVB590015:IVB590019 JEX590015:JEX590019 JOT590015:JOT590019 JYP590015:JYP590019 KIL590015:KIL590019 KSH590015:KSH590019 LCD590015:LCD590019 LLZ590015:LLZ590019 LVV590015:LVV590019 MFR590015:MFR590019 MPN590015:MPN590019 MZJ590015:MZJ590019 NJF590015:NJF590019 NTB590015:NTB590019 OCX590015:OCX590019 OMT590015:OMT590019 OWP590015:OWP590019 PGL590015:PGL590019 PQH590015:PQH590019 QAD590015:QAD590019 QJZ590015:QJZ590019 QTV590015:QTV590019 RDR590015:RDR590019 RNN590015:RNN590019 RXJ590015:RXJ590019 SHF590015:SHF590019 SRB590015:SRB590019 TAX590015:TAX590019 TKT590015:TKT590019 TUP590015:TUP590019 UEL590015:UEL590019 UOH590015:UOH590019 UYD590015:UYD590019 VHZ590015:VHZ590019 VRV590015:VRV590019 WBR590015:WBR590019 WLN590015:WLN590019 WVJ590015:WVJ590019 B655551:B655555 IX655551:IX655555 ST655551:ST655555 ACP655551:ACP655555 AML655551:AML655555 AWH655551:AWH655555 BGD655551:BGD655555 BPZ655551:BPZ655555 BZV655551:BZV655555 CJR655551:CJR655555 CTN655551:CTN655555 DDJ655551:DDJ655555 DNF655551:DNF655555 DXB655551:DXB655555 EGX655551:EGX655555 EQT655551:EQT655555 FAP655551:FAP655555 FKL655551:FKL655555 FUH655551:FUH655555 GED655551:GED655555 GNZ655551:GNZ655555 GXV655551:GXV655555 HHR655551:HHR655555 HRN655551:HRN655555 IBJ655551:IBJ655555 ILF655551:ILF655555 IVB655551:IVB655555 JEX655551:JEX655555 JOT655551:JOT655555 JYP655551:JYP655555 KIL655551:KIL655555 KSH655551:KSH655555 LCD655551:LCD655555 LLZ655551:LLZ655555 LVV655551:LVV655555 MFR655551:MFR655555 MPN655551:MPN655555 MZJ655551:MZJ655555 NJF655551:NJF655555 NTB655551:NTB655555 OCX655551:OCX655555 OMT655551:OMT655555 OWP655551:OWP655555 PGL655551:PGL655555 PQH655551:PQH655555 QAD655551:QAD655555 QJZ655551:QJZ655555 QTV655551:QTV655555 RDR655551:RDR655555 RNN655551:RNN655555 RXJ655551:RXJ655555 SHF655551:SHF655555 SRB655551:SRB655555 TAX655551:TAX655555 TKT655551:TKT655555 TUP655551:TUP655555 UEL655551:UEL655555 UOH655551:UOH655555 UYD655551:UYD655555 VHZ655551:VHZ655555 VRV655551:VRV655555 WBR655551:WBR655555 WLN655551:WLN655555 WVJ655551:WVJ655555 B721087:B721091 IX721087:IX721091 ST721087:ST721091 ACP721087:ACP721091 AML721087:AML721091 AWH721087:AWH721091 BGD721087:BGD721091 BPZ721087:BPZ721091 BZV721087:BZV721091 CJR721087:CJR721091 CTN721087:CTN721091 DDJ721087:DDJ721091 DNF721087:DNF721091 DXB721087:DXB721091 EGX721087:EGX721091 EQT721087:EQT721091 FAP721087:FAP721091 FKL721087:FKL721091 FUH721087:FUH721091 GED721087:GED721091 GNZ721087:GNZ721091 GXV721087:GXV721091 HHR721087:HHR721091 HRN721087:HRN721091 IBJ721087:IBJ721091 ILF721087:ILF721091 IVB721087:IVB721091 JEX721087:JEX721091 JOT721087:JOT721091 JYP721087:JYP721091 KIL721087:KIL721091 KSH721087:KSH721091 LCD721087:LCD721091 LLZ721087:LLZ721091 LVV721087:LVV721091 MFR721087:MFR721091 MPN721087:MPN721091 MZJ721087:MZJ721091 NJF721087:NJF721091 NTB721087:NTB721091 OCX721087:OCX721091 OMT721087:OMT721091 OWP721087:OWP721091 PGL721087:PGL721091 PQH721087:PQH721091 QAD721087:QAD721091 QJZ721087:QJZ721091 QTV721087:QTV721091 RDR721087:RDR721091 RNN721087:RNN721091 RXJ721087:RXJ721091 SHF721087:SHF721091 SRB721087:SRB721091 TAX721087:TAX721091 TKT721087:TKT721091 TUP721087:TUP721091 UEL721087:UEL721091 UOH721087:UOH721091 UYD721087:UYD721091 VHZ721087:VHZ721091 VRV721087:VRV721091 WBR721087:WBR721091 WLN721087:WLN721091 WVJ721087:WVJ721091 B786623:B786627 IX786623:IX786627 ST786623:ST786627 ACP786623:ACP786627 AML786623:AML786627 AWH786623:AWH786627 BGD786623:BGD786627 BPZ786623:BPZ786627 BZV786623:BZV786627 CJR786623:CJR786627 CTN786623:CTN786627 DDJ786623:DDJ786627 DNF786623:DNF786627 DXB786623:DXB786627 EGX786623:EGX786627 EQT786623:EQT786627 FAP786623:FAP786627 FKL786623:FKL786627 FUH786623:FUH786627 GED786623:GED786627 GNZ786623:GNZ786627 GXV786623:GXV786627 HHR786623:HHR786627 HRN786623:HRN786627 IBJ786623:IBJ786627 ILF786623:ILF786627 IVB786623:IVB786627 JEX786623:JEX786627 JOT786623:JOT786627 JYP786623:JYP786627 KIL786623:KIL786627 KSH786623:KSH786627 LCD786623:LCD786627 LLZ786623:LLZ786627 LVV786623:LVV786627 MFR786623:MFR786627 MPN786623:MPN786627 MZJ786623:MZJ786627 NJF786623:NJF786627 NTB786623:NTB786627 OCX786623:OCX786627 OMT786623:OMT786627 OWP786623:OWP786627 PGL786623:PGL786627 PQH786623:PQH786627 QAD786623:QAD786627 QJZ786623:QJZ786627 QTV786623:QTV786627 RDR786623:RDR786627 RNN786623:RNN786627 RXJ786623:RXJ786627 SHF786623:SHF786627 SRB786623:SRB786627 TAX786623:TAX786627 TKT786623:TKT786627 TUP786623:TUP786627 UEL786623:UEL786627 UOH786623:UOH786627 UYD786623:UYD786627 VHZ786623:VHZ786627 VRV786623:VRV786627 WBR786623:WBR786627 WLN786623:WLN786627 WVJ786623:WVJ786627 B852159:B852163 IX852159:IX852163 ST852159:ST852163 ACP852159:ACP852163 AML852159:AML852163 AWH852159:AWH852163 BGD852159:BGD852163 BPZ852159:BPZ852163 BZV852159:BZV852163 CJR852159:CJR852163 CTN852159:CTN852163 DDJ852159:DDJ852163 DNF852159:DNF852163 DXB852159:DXB852163 EGX852159:EGX852163 EQT852159:EQT852163 FAP852159:FAP852163 FKL852159:FKL852163 FUH852159:FUH852163 GED852159:GED852163 GNZ852159:GNZ852163 GXV852159:GXV852163 HHR852159:HHR852163 HRN852159:HRN852163 IBJ852159:IBJ852163 ILF852159:ILF852163 IVB852159:IVB852163 JEX852159:JEX852163 JOT852159:JOT852163 JYP852159:JYP852163 KIL852159:KIL852163 KSH852159:KSH852163 LCD852159:LCD852163 LLZ852159:LLZ852163 LVV852159:LVV852163 MFR852159:MFR852163 MPN852159:MPN852163 MZJ852159:MZJ852163 NJF852159:NJF852163 NTB852159:NTB852163 OCX852159:OCX852163 OMT852159:OMT852163 OWP852159:OWP852163 PGL852159:PGL852163 PQH852159:PQH852163 QAD852159:QAD852163 QJZ852159:QJZ852163 QTV852159:QTV852163 RDR852159:RDR852163 RNN852159:RNN852163 RXJ852159:RXJ852163 SHF852159:SHF852163 SRB852159:SRB852163 TAX852159:TAX852163 TKT852159:TKT852163 TUP852159:TUP852163 UEL852159:UEL852163 UOH852159:UOH852163 UYD852159:UYD852163 VHZ852159:VHZ852163 VRV852159:VRV852163 WBR852159:WBR852163 WLN852159:WLN852163 WVJ852159:WVJ852163 B917695:B917699 IX917695:IX917699 ST917695:ST917699 ACP917695:ACP917699 AML917695:AML917699 AWH917695:AWH917699 BGD917695:BGD917699 BPZ917695:BPZ917699 BZV917695:BZV917699 CJR917695:CJR917699 CTN917695:CTN917699 DDJ917695:DDJ917699 DNF917695:DNF917699 DXB917695:DXB917699 EGX917695:EGX917699 EQT917695:EQT917699 FAP917695:FAP917699 FKL917695:FKL917699 FUH917695:FUH917699 GED917695:GED917699 GNZ917695:GNZ917699 GXV917695:GXV917699 HHR917695:HHR917699 HRN917695:HRN917699 IBJ917695:IBJ917699 ILF917695:ILF917699 IVB917695:IVB917699 JEX917695:JEX917699 JOT917695:JOT917699 JYP917695:JYP917699 KIL917695:KIL917699 KSH917695:KSH917699 LCD917695:LCD917699 LLZ917695:LLZ917699 LVV917695:LVV917699 MFR917695:MFR917699 MPN917695:MPN917699 MZJ917695:MZJ917699 NJF917695:NJF917699 NTB917695:NTB917699 OCX917695:OCX917699 OMT917695:OMT917699 OWP917695:OWP917699 PGL917695:PGL917699 PQH917695:PQH917699 QAD917695:QAD917699 QJZ917695:QJZ917699 QTV917695:QTV917699 RDR917695:RDR917699 RNN917695:RNN917699 RXJ917695:RXJ917699 SHF917695:SHF917699 SRB917695:SRB917699 TAX917695:TAX917699 TKT917695:TKT917699 TUP917695:TUP917699 UEL917695:UEL917699 UOH917695:UOH917699 UYD917695:UYD917699 VHZ917695:VHZ917699 VRV917695:VRV917699 WBR917695:WBR917699 WLN917695:WLN917699 WVJ917695:WVJ917699 B983231:B983235 IX983231:IX983235 ST983231:ST983235 ACP983231:ACP983235 AML983231:AML983235 AWH983231:AWH983235 BGD983231:BGD983235 BPZ983231:BPZ983235 BZV983231:BZV983235 CJR983231:CJR983235 CTN983231:CTN983235 DDJ983231:DDJ983235 DNF983231:DNF983235 DXB983231:DXB983235 EGX983231:EGX983235 EQT983231:EQT983235 FAP983231:FAP983235 FKL983231:FKL983235 FUH983231:FUH983235 GED983231:GED983235 GNZ983231:GNZ983235 GXV983231:GXV983235 HHR983231:HHR983235 HRN983231:HRN983235 IBJ983231:IBJ983235 ILF983231:ILF983235 IVB983231:IVB983235 JEX983231:JEX983235 JOT983231:JOT983235 JYP983231:JYP983235 KIL983231:KIL983235 KSH983231:KSH983235 LCD983231:LCD983235 LLZ983231:LLZ983235 LVV983231:LVV983235 MFR983231:MFR983235 MPN983231:MPN983235 MZJ983231:MZJ983235 NJF983231:NJF983235 NTB983231:NTB983235 OCX983231:OCX983235 OMT983231:OMT983235 OWP983231:OWP983235 PGL983231:PGL983235 PQH983231:PQH983235 QAD983231:QAD983235 QJZ983231:QJZ983235 QTV983231:QTV983235 RDR983231:RDR983235 RNN983231:RNN983235 RXJ983231:RXJ983235 SHF983231:SHF983235 SRB983231:SRB983235 TAX983231:TAX983235 TKT983231:TKT983235 TUP983231:TUP983235 UEL983231:UEL983235 UOH983231:UOH983235 UYD983231:UYD983235 VHZ983231:VHZ983235 VRV983231:VRV983235 WBR983231:WBR983235 WLN983231:WLN983235 WVJ983231:WVJ983235 B197:B200 IX197:IX200 ST197:ST200 ACP197:ACP200 AML197:AML200 AWH197:AWH200 BGD197:BGD200 BPZ197:BPZ200 BZV197:BZV200 CJR197:CJR200 CTN197:CTN200 DDJ197:DDJ200 DNF197:DNF200 DXB197:DXB200 EGX197:EGX200 EQT197:EQT200 FAP197:FAP200 FKL197:FKL200 FUH197:FUH200 GED197:GED200 GNZ197:GNZ200 GXV197:GXV200 HHR197:HHR200 HRN197:HRN200 IBJ197:IBJ200 ILF197:ILF200 IVB197:IVB200 JEX197:JEX200 JOT197:JOT200 JYP197:JYP200 KIL197:KIL200 KSH197:KSH200 LCD197:LCD200 LLZ197:LLZ200 LVV197:LVV200 MFR197:MFR200 MPN197:MPN200 MZJ197:MZJ200 NJF197:NJF200 NTB197:NTB200 OCX197:OCX200 OMT197:OMT200 OWP197:OWP200 PGL197:PGL200 PQH197:PQH200 QAD197:QAD200 QJZ197:QJZ200 QTV197:QTV200 RDR197:RDR200 RNN197:RNN200 RXJ197:RXJ200 SHF197:SHF200 SRB197:SRB200 TAX197:TAX200 TKT197:TKT200 TUP197:TUP200 UEL197:UEL200 UOH197:UOH200 UYD197:UYD200 VHZ197:VHZ200 VRV197:VRV200 WBR197:WBR200 WLN197:WLN200 WVJ197:WVJ200 B65733:B65736 IX65733:IX65736 ST65733:ST65736 ACP65733:ACP65736 AML65733:AML65736 AWH65733:AWH65736 BGD65733:BGD65736 BPZ65733:BPZ65736 BZV65733:BZV65736 CJR65733:CJR65736 CTN65733:CTN65736 DDJ65733:DDJ65736 DNF65733:DNF65736 DXB65733:DXB65736 EGX65733:EGX65736 EQT65733:EQT65736 FAP65733:FAP65736 FKL65733:FKL65736 FUH65733:FUH65736 GED65733:GED65736 GNZ65733:GNZ65736 GXV65733:GXV65736 HHR65733:HHR65736 HRN65733:HRN65736 IBJ65733:IBJ65736 ILF65733:ILF65736 IVB65733:IVB65736 JEX65733:JEX65736 JOT65733:JOT65736 JYP65733:JYP65736 KIL65733:KIL65736 KSH65733:KSH65736 LCD65733:LCD65736 LLZ65733:LLZ65736 LVV65733:LVV65736 MFR65733:MFR65736 MPN65733:MPN65736 MZJ65733:MZJ65736 NJF65733:NJF65736 NTB65733:NTB65736 OCX65733:OCX65736 OMT65733:OMT65736 OWP65733:OWP65736 PGL65733:PGL65736 PQH65733:PQH65736 QAD65733:QAD65736 QJZ65733:QJZ65736 QTV65733:QTV65736 RDR65733:RDR65736 RNN65733:RNN65736 RXJ65733:RXJ65736 SHF65733:SHF65736 SRB65733:SRB65736 TAX65733:TAX65736 TKT65733:TKT65736 TUP65733:TUP65736 UEL65733:UEL65736 UOH65733:UOH65736 UYD65733:UYD65736 VHZ65733:VHZ65736 VRV65733:VRV65736 WBR65733:WBR65736 WLN65733:WLN65736 WVJ65733:WVJ65736 B131269:B131272 IX131269:IX131272 ST131269:ST131272 ACP131269:ACP131272 AML131269:AML131272 AWH131269:AWH131272 BGD131269:BGD131272 BPZ131269:BPZ131272 BZV131269:BZV131272 CJR131269:CJR131272 CTN131269:CTN131272 DDJ131269:DDJ131272 DNF131269:DNF131272 DXB131269:DXB131272 EGX131269:EGX131272 EQT131269:EQT131272 FAP131269:FAP131272 FKL131269:FKL131272 FUH131269:FUH131272 GED131269:GED131272 GNZ131269:GNZ131272 GXV131269:GXV131272 HHR131269:HHR131272 HRN131269:HRN131272 IBJ131269:IBJ131272 ILF131269:ILF131272 IVB131269:IVB131272 JEX131269:JEX131272 JOT131269:JOT131272 JYP131269:JYP131272 KIL131269:KIL131272 KSH131269:KSH131272 LCD131269:LCD131272 LLZ131269:LLZ131272 LVV131269:LVV131272 MFR131269:MFR131272 MPN131269:MPN131272 MZJ131269:MZJ131272 NJF131269:NJF131272 NTB131269:NTB131272 OCX131269:OCX131272 OMT131269:OMT131272 OWP131269:OWP131272 PGL131269:PGL131272 PQH131269:PQH131272 QAD131269:QAD131272 QJZ131269:QJZ131272 QTV131269:QTV131272 RDR131269:RDR131272 RNN131269:RNN131272 RXJ131269:RXJ131272 SHF131269:SHF131272 SRB131269:SRB131272 TAX131269:TAX131272 TKT131269:TKT131272 TUP131269:TUP131272 UEL131269:UEL131272 UOH131269:UOH131272 UYD131269:UYD131272 VHZ131269:VHZ131272 VRV131269:VRV131272 WBR131269:WBR131272 WLN131269:WLN131272 WVJ131269:WVJ131272 B196805:B196808 IX196805:IX196808 ST196805:ST196808 ACP196805:ACP196808 AML196805:AML196808 AWH196805:AWH196808 BGD196805:BGD196808 BPZ196805:BPZ196808 BZV196805:BZV196808 CJR196805:CJR196808 CTN196805:CTN196808 DDJ196805:DDJ196808 DNF196805:DNF196808 DXB196805:DXB196808 EGX196805:EGX196808 EQT196805:EQT196808 FAP196805:FAP196808 FKL196805:FKL196808 FUH196805:FUH196808 GED196805:GED196808 GNZ196805:GNZ196808 GXV196805:GXV196808 HHR196805:HHR196808 HRN196805:HRN196808 IBJ196805:IBJ196808 ILF196805:ILF196808 IVB196805:IVB196808 JEX196805:JEX196808 JOT196805:JOT196808 JYP196805:JYP196808 KIL196805:KIL196808 KSH196805:KSH196808 LCD196805:LCD196808 LLZ196805:LLZ196808 LVV196805:LVV196808 MFR196805:MFR196808 MPN196805:MPN196808 MZJ196805:MZJ196808 NJF196805:NJF196808 NTB196805:NTB196808 OCX196805:OCX196808 OMT196805:OMT196808 OWP196805:OWP196808 PGL196805:PGL196808 PQH196805:PQH196808 QAD196805:QAD196808 QJZ196805:QJZ196808 QTV196805:QTV196808 RDR196805:RDR196808 RNN196805:RNN196808 RXJ196805:RXJ196808 SHF196805:SHF196808 SRB196805:SRB196808 TAX196805:TAX196808 TKT196805:TKT196808 TUP196805:TUP196808 UEL196805:UEL196808 UOH196805:UOH196808 UYD196805:UYD196808 VHZ196805:VHZ196808 VRV196805:VRV196808 WBR196805:WBR196808 WLN196805:WLN196808 WVJ196805:WVJ196808 B262341:B262344 IX262341:IX262344 ST262341:ST262344 ACP262341:ACP262344 AML262341:AML262344 AWH262341:AWH262344 BGD262341:BGD262344 BPZ262341:BPZ262344 BZV262341:BZV262344 CJR262341:CJR262344 CTN262341:CTN262344 DDJ262341:DDJ262344 DNF262341:DNF262344 DXB262341:DXB262344 EGX262341:EGX262344 EQT262341:EQT262344 FAP262341:FAP262344 FKL262341:FKL262344 FUH262341:FUH262344 GED262341:GED262344 GNZ262341:GNZ262344 GXV262341:GXV262344 HHR262341:HHR262344 HRN262341:HRN262344 IBJ262341:IBJ262344 ILF262341:ILF262344 IVB262341:IVB262344 JEX262341:JEX262344 JOT262341:JOT262344 JYP262341:JYP262344 KIL262341:KIL262344 KSH262341:KSH262344 LCD262341:LCD262344 LLZ262341:LLZ262344 LVV262341:LVV262344 MFR262341:MFR262344 MPN262341:MPN262344 MZJ262341:MZJ262344 NJF262341:NJF262344 NTB262341:NTB262344 OCX262341:OCX262344 OMT262341:OMT262344 OWP262341:OWP262344 PGL262341:PGL262344 PQH262341:PQH262344 QAD262341:QAD262344 QJZ262341:QJZ262344 QTV262341:QTV262344 RDR262341:RDR262344 RNN262341:RNN262344 RXJ262341:RXJ262344 SHF262341:SHF262344 SRB262341:SRB262344 TAX262341:TAX262344 TKT262341:TKT262344 TUP262341:TUP262344 UEL262341:UEL262344 UOH262341:UOH262344 UYD262341:UYD262344 VHZ262341:VHZ262344 VRV262341:VRV262344 WBR262341:WBR262344 WLN262341:WLN262344 WVJ262341:WVJ262344 B327877:B327880 IX327877:IX327880 ST327877:ST327880 ACP327877:ACP327880 AML327877:AML327880 AWH327877:AWH327880 BGD327877:BGD327880 BPZ327877:BPZ327880 BZV327877:BZV327880 CJR327877:CJR327880 CTN327877:CTN327880 DDJ327877:DDJ327880 DNF327877:DNF327880 DXB327877:DXB327880 EGX327877:EGX327880 EQT327877:EQT327880 FAP327877:FAP327880 FKL327877:FKL327880 FUH327877:FUH327880 GED327877:GED327880 GNZ327877:GNZ327880 GXV327877:GXV327880 HHR327877:HHR327880 HRN327877:HRN327880 IBJ327877:IBJ327880 ILF327877:ILF327880 IVB327877:IVB327880 JEX327877:JEX327880 JOT327877:JOT327880 JYP327877:JYP327880 KIL327877:KIL327880 KSH327877:KSH327880 LCD327877:LCD327880 LLZ327877:LLZ327880 LVV327877:LVV327880 MFR327877:MFR327880 MPN327877:MPN327880 MZJ327877:MZJ327880 NJF327877:NJF327880 NTB327877:NTB327880 OCX327877:OCX327880 OMT327877:OMT327880 OWP327877:OWP327880 PGL327877:PGL327880 PQH327877:PQH327880 QAD327877:QAD327880 QJZ327877:QJZ327880 QTV327877:QTV327880 RDR327877:RDR327880 RNN327877:RNN327880 RXJ327877:RXJ327880 SHF327877:SHF327880 SRB327877:SRB327880 TAX327877:TAX327880 TKT327877:TKT327880 TUP327877:TUP327880 UEL327877:UEL327880 UOH327877:UOH327880 UYD327877:UYD327880 VHZ327877:VHZ327880 VRV327877:VRV327880 WBR327877:WBR327880 WLN327877:WLN327880 WVJ327877:WVJ327880 B393413:B393416 IX393413:IX393416 ST393413:ST393416 ACP393413:ACP393416 AML393413:AML393416 AWH393413:AWH393416 BGD393413:BGD393416 BPZ393413:BPZ393416 BZV393413:BZV393416 CJR393413:CJR393416 CTN393413:CTN393416 DDJ393413:DDJ393416 DNF393413:DNF393416 DXB393413:DXB393416 EGX393413:EGX393416 EQT393413:EQT393416 FAP393413:FAP393416 FKL393413:FKL393416 FUH393413:FUH393416 GED393413:GED393416 GNZ393413:GNZ393416 GXV393413:GXV393416 HHR393413:HHR393416 HRN393413:HRN393416 IBJ393413:IBJ393416 ILF393413:ILF393416 IVB393413:IVB393416 JEX393413:JEX393416 JOT393413:JOT393416 JYP393413:JYP393416 KIL393413:KIL393416 KSH393413:KSH393416 LCD393413:LCD393416 LLZ393413:LLZ393416 LVV393413:LVV393416 MFR393413:MFR393416 MPN393413:MPN393416 MZJ393413:MZJ393416 NJF393413:NJF393416 NTB393413:NTB393416 OCX393413:OCX393416 OMT393413:OMT393416 OWP393413:OWP393416 PGL393413:PGL393416 PQH393413:PQH393416 QAD393413:QAD393416 QJZ393413:QJZ393416 QTV393413:QTV393416 RDR393413:RDR393416 RNN393413:RNN393416 RXJ393413:RXJ393416 SHF393413:SHF393416 SRB393413:SRB393416 TAX393413:TAX393416 TKT393413:TKT393416 TUP393413:TUP393416 UEL393413:UEL393416 UOH393413:UOH393416 UYD393413:UYD393416 VHZ393413:VHZ393416 VRV393413:VRV393416 WBR393413:WBR393416 WLN393413:WLN393416 WVJ393413:WVJ393416 B458949:B458952 IX458949:IX458952 ST458949:ST458952 ACP458949:ACP458952 AML458949:AML458952 AWH458949:AWH458952 BGD458949:BGD458952 BPZ458949:BPZ458952 BZV458949:BZV458952 CJR458949:CJR458952 CTN458949:CTN458952 DDJ458949:DDJ458952 DNF458949:DNF458952 DXB458949:DXB458952 EGX458949:EGX458952 EQT458949:EQT458952 FAP458949:FAP458952 FKL458949:FKL458952 FUH458949:FUH458952 GED458949:GED458952 GNZ458949:GNZ458952 GXV458949:GXV458952 HHR458949:HHR458952 HRN458949:HRN458952 IBJ458949:IBJ458952 ILF458949:ILF458952 IVB458949:IVB458952 JEX458949:JEX458952 JOT458949:JOT458952 JYP458949:JYP458952 KIL458949:KIL458952 KSH458949:KSH458952 LCD458949:LCD458952 LLZ458949:LLZ458952 LVV458949:LVV458952 MFR458949:MFR458952 MPN458949:MPN458952 MZJ458949:MZJ458952 NJF458949:NJF458952 NTB458949:NTB458952 OCX458949:OCX458952 OMT458949:OMT458952 OWP458949:OWP458952 PGL458949:PGL458952 PQH458949:PQH458952 QAD458949:QAD458952 QJZ458949:QJZ458952 QTV458949:QTV458952 RDR458949:RDR458952 RNN458949:RNN458952 RXJ458949:RXJ458952 SHF458949:SHF458952 SRB458949:SRB458952 TAX458949:TAX458952 TKT458949:TKT458952 TUP458949:TUP458952 UEL458949:UEL458952 UOH458949:UOH458952 UYD458949:UYD458952 VHZ458949:VHZ458952 VRV458949:VRV458952 WBR458949:WBR458952 WLN458949:WLN458952 WVJ458949:WVJ458952 B524485:B524488 IX524485:IX524488 ST524485:ST524488 ACP524485:ACP524488 AML524485:AML524488 AWH524485:AWH524488 BGD524485:BGD524488 BPZ524485:BPZ524488 BZV524485:BZV524488 CJR524485:CJR524488 CTN524485:CTN524488 DDJ524485:DDJ524488 DNF524485:DNF524488 DXB524485:DXB524488 EGX524485:EGX524488 EQT524485:EQT524488 FAP524485:FAP524488 FKL524485:FKL524488 FUH524485:FUH524488 GED524485:GED524488 GNZ524485:GNZ524488 GXV524485:GXV524488 HHR524485:HHR524488 HRN524485:HRN524488 IBJ524485:IBJ524488 ILF524485:ILF524488 IVB524485:IVB524488 JEX524485:JEX524488 JOT524485:JOT524488 JYP524485:JYP524488 KIL524485:KIL524488 KSH524485:KSH524488 LCD524485:LCD524488 LLZ524485:LLZ524488 LVV524485:LVV524488 MFR524485:MFR524488 MPN524485:MPN524488 MZJ524485:MZJ524488 NJF524485:NJF524488 NTB524485:NTB524488 OCX524485:OCX524488 OMT524485:OMT524488 OWP524485:OWP524488 PGL524485:PGL524488 PQH524485:PQH524488 QAD524485:QAD524488 QJZ524485:QJZ524488 QTV524485:QTV524488 RDR524485:RDR524488 RNN524485:RNN524488 RXJ524485:RXJ524488 SHF524485:SHF524488 SRB524485:SRB524488 TAX524485:TAX524488 TKT524485:TKT524488 TUP524485:TUP524488 UEL524485:UEL524488 UOH524485:UOH524488 UYD524485:UYD524488 VHZ524485:VHZ524488 VRV524485:VRV524488 WBR524485:WBR524488 WLN524485:WLN524488 WVJ524485:WVJ524488 B590021:B590024 IX590021:IX590024 ST590021:ST590024 ACP590021:ACP590024 AML590021:AML590024 AWH590021:AWH590024 BGD590021:BGD590024 BPZ590021:BPZ590024 BZV590021:BZV590024 CJR590021:CJR590024 CTN590021:CTN590024 DDJ590021:DDJ590024 DNF590021:DNF590024 DXB590021:DXB590024 EGX590021:EGX590024 EQT590021:EQT590024 FAP590021:FAP590024 FKL590021:FKL590024 FUH590021:FUH590024 GED590021:GED590024 GNZ590021:GNZ590024 GXV590021:GXV590024 HHR590021:HHR590024 HRN590021:HRN590024 IBJ590021:IBJ590024 ILF590021:ILF590024 IVB590021:IVB590024 JEX590021:JEX590024 JOT590021:JOT590024 JYP590021:JYP590024 KIL590021:KIL590024 KSH590021:KSH590024 LCD590021:LCD590024 LLZ590021:LLZ590024 LVV590021:LVV590024 MFR590021:MFR590024 MPN590021:MPN590024 MZJ590021:MZJ590024 NJF590021:NJF590024 NTB590021:NTB590024 OCX590021:OCX590024 OMT590021:OMT590024 OWP590021:OWP590024 PGL590021:PGL590024 PQH590021:PQH590024 QAD590021:QAD590024 QJZ590021:QJZ590024 QTV590021:QTV590024 RDR590021:RDR590024 RNN590021:RNN590024 RXJ590021:RXJ590024 SHF590021:SHF590024 SRB590021:SRB590024 TAX590021:TAX590024 TKT590021:TKT590024 TUP590021:TUP590024 UEL590021:UEL590024 UOH590021:UOH590024 UYD590021:UYD590024 VHZ590021:VHZ590024 VRV590021:VRV590024 WBR590021:WBR590024 WLN590021:WLN590024 WVJ590021:WVJ590024 B655557:B655560 IX655557:IX655560 ST655557:ST655560 ACP655557:ACP655560 AML655557:AML655560 AWH655557:AWH655560 BGD655557:BGD655560 BPZ655557:BPZ655560 BZV655557:BZV655560 CJR655557:CJR655560 CTN655557:CTN655560 DDJ655557:DDJ655560 DNF655557:DNF655560 DXB655557:DXB655560 EGX655557:EGX655560 EQT655557:EQT655560 FAP655557:FAP655560 FKL655557:FKL655560 FUH655557:FUH655560 GED655557:GED655560 GNZ655557:GNZ655560 GXV655557:GXV655560 HHR655557:HHR655560 HRN655557:HRN655560 IBJ655557:IBJ655560 ILF655557:ILF655560 IVB655557:IVB655560 JEX655557:JEX655560 JOT655557:JOT655560 JYP655557:JYP655560 KIL655557:KIL655560 KSH655557:KSH655560 LCD655557:LCD655560 LLZ655557:LLZ655560 LVV655557:LVV655560 MFR655557:MFR655560 MPN655557:MPN655560 MZJ655557:MZJ655560 NJF655557:NJF655560 NTB655557:NTB655560 OCX655557:OCX655560 OMT655557:OMT655560 OWP655557:OWP655560 PGL655557:PGL655560 PQH655557:PQH655560 QAD655557:QAD655560 QJZ655557:QJZ655560 QTV655557:QTV655560 RDR655557:RDR655560 RNN655557:RNN655560 RXJ655557:RXJ655560 SHF655557:SHF655560 SRB655557:SRB655560 TAX655557:TAX655560 TKT655557:TKT655560 TUP655557:TUP655560 UEL655557:UEL655560 UOH655557:UOH655560 UYD655557:UYD655560 VHZ655557:VHZ655560 VRV655557:VRV655560 WBR655557:WBR655560 WLN655557:WLN655560 WVJ655557:WVJ655560 B721093:B721096 IX721093:IX721096 ST721093:ST721096 ACP721093:ACP721096 AML721093:AML721096 AWH721093:AWH721096 BGD721093:BGD721096 BPZ721093:BPZ721096 BZV721093:BZV721096 CJR721093:CJR721096 CTN721093:CTN721096 DDJ721093:DDJ721096 DNF721093:DNF721096 DXB721093:DXB721096 EGX721093:EGX721096 EQT721093:EQT721096 FAP721093:FAP721096 FKL721093:FKL721096 FUH721093:FUH721096 GED721093:GED721096 GNZ721093:GNZ721096 GXV721093:GXV721096 HHR721093:HHR721096 HRN721093:HRN721096 IBJ721093:IBJ721096 ILF721093:ILF721096 IVB721093:IVB721096 JEX721093:JEX721096 JOT721093:JOT721096 JYP721093:JYP721096 KIL721093:KIL721096 KSH721093:KSH721096 LCD721093:LCD721096 LLZ721093:LLZ721096 LVV721093:LVV721096 MFR721093:MFR721096 MPN721093:MPN721096 MZJ721093:MZJ721096 NJF721093:NJF721096 NTB721093:NTB721096 OCX721093:OCX721096 OMT721093:OMT721096 OWP721093:OWP721096 PGL721093:PGL721096 PQH721093:PQH721096 QAD721093:QAD721096 QJZ721093:QJZ721096 QTV721093:QTV721096 RDR721093:RDR721096 RNN721093:RNN721096 RXJ721093:RXJ721096 SHF721093:SHF721096 SRB721093:SRB721096 TAX721093:TAX721096 TKT721093:TKT721096 TUP721093:TUP721096 UEL721093:UEL721096 UOH721093:UOH721096 UYD721093:UYD721096 VHZ721093:VHZ721096 VRV721093:VRV721096 WBR721093:WBR721096 WLN721093:WLN721096 WVJ721093:WVJ721096 B786629:B786632 IX786629:IX786632 ST786629:ST786632 ACP786629:ACP786632 AML786629:AML786632 AWH786629:AWH786632 BGD786629:BGD786632 BPZ786629:BPZ786632 BZV786629:BZV786632 CJR786629:CJR786632 CTN786629:CTN786632 DDJ786629:DDJ786632 DNF786629:DNF786632 DXB786629:DXB786632 EGX786629:EGX786632 EQT786629:EQT786632 FAP786629:FAP786632 FKL786629:FKL786632 FUH786629:FUH786632 GED786629:GED786632 GNZ786629:GNZ786632 GXV786629:GXV786632 HHR786629:HHR786632 HRN786629:HRN786632 IBJ786629:IBJ786632 ILF786629:ILF786632 IVB786629:IVB786632 JEX786629:JEX786632 JOT786629:JOT786632 JYP786629:JYP786632 KIL786629:KIL786632 KSH786629:KSH786632 LCD786629:LCD786632 LLZ786629:LLZ786632 LVV786629:LVV786632 MFR786629:MFR786632 MPN786629:MPN786632 MZJ786629:MZJ786632 NJF786629:NJF786632 NTB786629:NTB786632 OCX786629:OCX786632 OMT786629:OMT786632 OWP786629:OWP786632 PGL786629:PGL786632 PQH786629:PQH786632 QAD786629:QAD786632 QJZ786629:QJZ786632 QTV786629:QTV786632 RDR786629:RDR786632 RNN786629:RNN786632 RXJ786629:RXJ786632 SHF786629:SHF786632 SRB786629:SRB786632 TAX786629:TAX786632 TKT786629:TKT786632 TUP786629:TUP786632 UEL786629:UEL786632 UOH786629:UOH786632 UYD786629:UYD786632 VHZ786629:VHZ786632 VRV786629:VRV786632 WBR786629:WBR786632 WLN786629:WLN786632 WVJ786629:WVJ786632 B852165:B852168 IX852165:IX852168 ST852165:ST852168 ACP852165:ACP852168 AML852165:AML852168 AWH852165:AWH852168 BGD852165:BGD852168 BPZ852165:BPZ852168 BZV852165:BZV852168 CJR852165:CJR852168 CTN852165:CTN852168 DDJ852165:DDJ852168 DNF852165:DNF852168 DXB852165:DXB852168 EGX852165:EGX852168 EQT852165:EQT852168 FAP852165:FAP852168 FKL852165:FKL852168 FUH852165:FUH852168 GED852165:GED852168 GNZ852165:GNZ852168 GXV852165:GXV852168 HHR852165:HHR852168 HRN852165:HRN852168 IBJ852165:IBJ852168 ILF852165:ILF852168 IVB852165:IVB852168 JEX852165:JEX852168 JOT852165:JOT852168 JYP852165:JYP852168 KIL852165:KIL852168 KSH852165:KSH852168 LCD852165:LCD852168 LLZ852165:LLZ852168 LVV852165:LVV852168 MFR852165:MFR852168 MPN852165:MPN852168 MZJ852165:MZJ852168 NJF852165:NJF852168 NTB852165:NTB852168 OCX852165:OCX852168 OMT852165:OMT852168 OWP852165:OWP852168 PGL852165:PGL852168 PQH852165:PQH852168 QAD852165:QAD852168 QJZ852165:QJZ852168 QTV852165:QTV852168 RDR852165:RDR852168 RNN852165:RNN852168 RXJ852165:RXJ852168 SHF852165:SHF852168 SRB852165:SRB852168 TAX852165:TAX852168 TKT852165:TKT852168 TUP852165:TUP852168 UEL852165:UEL852168 UOH852165:UOH852168 UYD852165:UYD852168 VHZ852165:VHZ852168 VRV852165:VRV852168 WBR852165:WBR852168 WLN852165:WLN852168 WVJ852165:WVJ852168 B917701:B917704 IX917701:IX917704 ST917701:ST917704 ACP917701:ACP917704 AML917701:AML917704 AWH917701:AWH917704 BGD917701:BGD917704 BPZ917701:BPZ917704 BZV917701:BZV917704 CJR917701:CJR917704 CTN917701:CTN917704 DDJ917701:DDJ917704 DNF917701:DNF917704 DXB917701:DXB917704 EGX917701:EGX917704 EQT917701:EQT917704 FAP917701:FAP917704 FKL917701:FKL917704 FUH917701:FUH917704 GED917701:GED917704 GNZ917701:GNZ917704 GXV917701:GXV917704 HHR917701:HHR917704 HRN917701:HRN917704 IBJ917701:IBJ917704 ILF917701:ILF917704 IVB917701:IVB917704 JEX917701:JEX917704 JOT917701:JOT917704 JYP917701:JYP917704 KIL917701:KIL917704 KSH917701:KSH917704 LCD917701:LCD917704 LLZ917701:LLZ917704 LVV917701:LVV917704 MFR917701:MFR917704 MPN917701:MPN917704 MZJ917701:MZJ917704 NJF917701:NJF917704 NTB917701:NTB917704 OCX917701:OCX917704 OMT917701:OMT917704 OWP917701:OWP917704 PGL917701:PGL917704 PQH917701:PQH917704 QAD917701:QAD917704 QJZ917701:QJZ917704 QTV917701:QTV917704 RDR917701:RDR917704 RNN917701:RNN917704 RXJ917701:RXJ917704 SHF917701:SHF917704 SRB917701:SRB917704 TAX917701:TAX917704 TKT917701:TKT917704 TUP917701:TUP917704 UEL917701:UEL917704 UOH917701:UOH917704 UYD917701:UYD917704 VHZ917701:VHZ917704 VRV917701:VRV917704 WBR917701:WBR917704 WLN917701:WLN917704 WVJ917701:WVJ917704 B983237:B983240 IX983237:IX983240 ST983237:ST983240 ACP983237:ACP983240 AML983237:AML983240 AWH983237:AWH983240 BGD983237:BGD983240 BPZ983237:BPZ983240 BZV983237:BZV983240 CJR983237:CJR983240 CTN983237:CTN983240 DDJ983237:DDJ983240 DNF983237:DNF983240 DXB983237:DXB983240 EGX983237:EGX983240 EQT983237:EQT983240 FAP983237:FAP983240 FKL983237:FKL983240 FUH983237:FUH983240 GED983237:GED983240 GNZ983237:GNZ983240 GXV983237:GXV983240 HHR983237:HHR983240 HRN983237:HRN983240 IBJ983237:IBJ983240 ILF983237:ILF983240 IVB983237:IVB983240 JEX983237:JEX983240 JOT983237:JOT983240 JYP983237:JYP983240 KIL983237:KIL983240 KSH983237:KSH983240 LCD983237:LCD983240 LLZ983237:LLZ983240 LVV983237:LVV983240 MFR983237:MFR983240 MPN983237:MPN983240 MZJ983237:MZJ983240 NJF983237:NJF983240 NTB983237:NTB983240 OCX983237:OCX983240 OMT983237:OMT983240 OWP983237:OWP983240 PGL983237:PGL983240 PQH983237:PQH983240 QAD983237:QAD983240 QJZ983237:QJZ983240 QTV983237:QTV983240 RDR983237:RDR983240 RNN983237:RNN983240 RXJ983237:RXJ983240 SHF983237:SHF983240 SRB983237:SRB983240 TAX983237:TAX983240 TKT983237:TKT983240 TUP983237:TUP983240 UEL983237:UEL983240 UOH983237:UOH983240 UYD983237:UYD983240 VHZ983237:VHZ983240 VRV983237:VRV983240 WBR983237:WBR983240 WLN983237:WLN983240 WVJ983237:WVJ983240 B202:B203 IX202:IX203 ST202:ST203 ACP202:ACP203 AML202:AML203 AWH202:AWH203 BGD202:BGD203 BPZ202:BPZ203 BZV202:BZV203 CJR202:CJR203 CTN202:CTN203 DDJ202:DDJ203 DNF202:DNF203 DXB202:DXB203 EGX202:EGX203 EQT202:EQT203 FAP202:FAP203 FKL202:FKL203 FUH202:FUH203 GED202:GED203 GNZ202:GNZ203 GXV202:GXV203 HHR202:HHR203 HRN202:HRN203 IBJ202:IBJ203 ILF202:ILF203 IVB202:IVB203 JEX202:JEX203 JOT202:JOT203 JYP202:JYP203 KIL202:KIL203 KSH202:KSH203 LCD202:LCD203 LLZ202:LLZ203 LVV202:LVV203 MFR202:MFR203 MPN202:MPN203 MZJ202:MZJ203 NJF202:NJF203 NTB202:NTB203 OCX202:OCX203 OMT202:OMT203 OWP202:OWP203 PGL202:PGL203 PQH202:PQH203 QAD202:QAD203 QJZ202:QJZ203 QTV202:QTV203 RDR202:RDR203 RNN202:RNN203 RXJ202:RXJ203 SHF202:SHF203 SRB202:SRB203 TAX202:TAX203 TKT202:TKT203 TUP202:TUP203 UEL202:UEL203 UOH202:UOH203 UYD202:UYD203 VHZ202:VHZ203 VRV202:VRV203 WBR202:WBR203 WLN202:WLN203 WVJ202:WVJ203 B65738:B65739 IX65738:IX65739 ST65738:ST65739 ACP65738:ACP65739 AML65738:AML65739 AWH65738:AWH65739 BGD65738:BGD65739 BPZ65738:BPZ65739 BZV65738:BZV65739 CJR65738:CJR65739 CTN65738:CTN65739 DDJ65738:DDJ65739 DNF65738:DNF65739 DXB65738:DXB65739 EGX65738:EGX65739 EQT65738:EQT65739 FAP65738:FAP65739 FKL65738:FKL65739 FUH65738:FUH65739 GED65738:GED65739 GNZ65738:GNZ65739 GXV65738:GXV65739 HHR65738:HHR65739 HRN65738:HRN65739 IBJ65738:IBJ65739 ILF65738:ILF65739 IVB65738:IVB65739 JEX65738:JEX65739 JOT65738:JOT65739 JYP65738:JYP65739 KIL65738:KIL65739 KSH65738:KSH65739 LCD65738:LCD65739 LLZ65738:LLZ65739 LVV65738:LVV65739 MFR65738:MFR65739 MPN65738:MPN65739 MZJ65738:MZJ65739 NJF65738:NJF65739 NTB65738:NTB65739 OCX65738:OCX65739 OMT65738:OMT65739 OWP65738:OWP65739 PGL65738:PGL65739 PQH65738:PQH65739 QAD65738:QAD65739 QJZ65738:QJZ65739 QTV65738:QTV65739 RDR65738:RDR65739 RNN65738:RNN65739 RXJ65738:RXJ65739 SHF65738:SHF65739 SRB65738:SRB65739 TAX65738:TAX65739 TKT65738:TKT65739 TUP65738:TUP65739 UEL65738:UEL65739 UOH65738:UOH65739 UYD65738:UYD65739 VHZ65738:VHZ65739 VRV65738:VRV65739 WBR65738:WBR65739 WLN65738:WLN65739 WVJ65738:WVJ65739 B131274:B131275 IX131274:IX131275 ST131274:ST131275 ACP131274:ACP131275 AML131274:AML131275 AWH131274:AWH131275 BGD131274:BGD131275 BPZ131274:BPZ131275 BZV131274:BZV131275 CJR131274:CJR131275 CTN131274:CTN131275 DDJ131274:DDJ131275 DNF131274:DNF131275 DXB131274:DXB131275 EGX131274:EGX131275 EQT131274:EQT131275 FAP131274:FAP131275 FKL131274:FKL131275 FUH131274:FUH131275 GED131274:GED131275 GNZ131274:GNZ131275 GXV131274:GXV131275 HHR131274:HHR131275 HRN131274:HRN131275 IBJ131274:IBJ131275 ILF131274:ILF131275 IVB131274:IVB131275 JEX131274:JEX131275 JOT131274:JOT131275 JYP131274:JYP131275 KIL131274:KIL131275 KSH131274:KSH131275 LCD131274:LCD131275 LLZ131274:LLZ131275 LVV131274:LVV131275 MFR131274:MFR131275 MPN131274:MPN131275 MZJ131274:MZJ131275 NJF131274:NJF131275 NTB131274:NTB131275 OCX131274:OCX131275 OMT131274:OMT131275 OWP131274:OWP131275 PGL131274:PGL131275 PQH131274:PQH131275 QAD131274:QAD131275 QJZ131274:QJZ131275 QTV131274:QTV131275 RDR131274:RDR131275 RNN131274:RNN131275 RXJ131274:RXJ131275 SHF131274:SHF131275 SRB131274:SRB131275 TAX131274:TAX131275 TKT131274:TKT131275 TUP131274:TUP131275 UEL131274:UEL131275 UOH131274:UOH131275 UYD131274:UYD131275 VHZ131274:VHZ131275 VRV131274:VRV131275 WBR131274:WBR131275 WLN131274:WLN131275 WVJ131274:WVJ131275 B196810:B196811 IX196810:IX196811 ST196810:ST196811 ACP196810:ACP196811 AML196810:AML196811 AWH196810:AWH196811 BGD196810:BGD196811 BPZ196810:BPZ196811 BZV196810:BZV196811 CJR196810:CJR196811 CTN196810:CTN196811 DDJ196810:DDJ196811 DNF196810:DNF196811 DXB196810:DXB196811 EGX196810:EGX196811 EQT196810:EQT196811 FAP196810:FAP196811 FKL196810:FKL196811 FUH196810:FUH196811 GED196810:GED196811 GNZ196810:GNZ196811 GXV196810:GXV196811 HHR196810:HHR196811 HRN196810:HRN196811 IBJ196810:IBJ196811 ILF196810:ILF196811 IVB196810:IVB196811 JEX196810:JEX196811 JOT196810:JOT196811 JYP196810:JYP196811 KIL196810:KIL196811 KSH196810:KSH196811 LCD196810:LCD196811 LLZ196810:LLZ196811 LVV196810:LVV196811 MFR196810:MFR196811 MPN196810:MPN196811 MZJ196810:MZJ196811 NJF196810:NJF196811 NTB196810:NTB196811 OCX196810:OCX196811 OMT196810:OMT196811 OWP196810:OWP196811 PGL196810:PGL196811 PQH196810:PQH196811 QAD196810:QAD196811 QJZ196810:QJZ196811 QTV196810:QTV196811 RDR196810:RDR196811 RNN196810:RNN196811 RXJ196810:RXJ196811 SHF196810:SHF196811 SRB196810:SRB196811 TAX196810:TAX196811 TKT196810:TKT196811 TUP196810:TUP196811 UEL196810:UEL196811 UOH196810:UOH196811 UYD196810:UYD196811 VHZ196810:VHZ196811 VRV196810:VRV196811 WBR196810:WBR196811 WLN196810:WLN196811 WVJ196810:WVJ196811 B262346:B262347 IX262346:IX262347 ST262346:ST262347 ACP262346:ACP262347 AML262346:AML262347 AWH262346:AWH262347 BGD262346:BGD262347 BPZ262346:BPZ262347 BZV262346:BZV262347 CJR262346:CJR262347 CTN262346:CTN262347 DDJ262346:DDJ262347 DNF262346:DNF262347 DXB262346:DXB262347 EGX262346:EGX262347 EQT262346:EQT262347 FAP262346:FAP262347 FKL262346:FKL262347 FUH262346:FUH262347 GED262346:GED262347 GNZ262346:GNZ262347 GXV262346:GXV262347 HHR262346:HHR262347 HRN262346:HRN262347 IBJ262346:IBJ262347 ILF262346:ILF262347 IVB262346:IVB262347 JEX262346:JEX262347 JOT262346:JOT262347 JYP262346:JYP262347 KIL262346:KIL262347 KSH262346:KSH262347 LCD262346:LCD262347 LLZ262346:LLZ262347 LVV262346:LVV262347 MFR262346:MFR262347 MPN262346:MPN262347 MZJ262346:MZJ262347 NJF262346:NJF262347 NTB262346:NTB262347 OCX262346:OCX262347 OMT262346:OMT262347 OWP262346:OWP262347 PGL262346:PGL262347 PQH262346:PQH262347 QAD262346:QAD262347 QJZ262346:QJZ262347 QTV262346:QTV262347 RDR262346:RDR262347 RNN262346:RNN262347 RXJ262346:RXJ262347 SHF262346:SHF262347 SRB262346:SRB262347 TAX262346:TAX262347 TKT262346:TKT262347 TUP262346:TUP262347 UEL262346:UEL262347 UOH262346:UOH262347 UYD262346:UYD262347 VHZ262346:VHZ262347 VRV262346:VRV262347 WBR262346:WBR262347 WLN262346:WLN262347 WVJ262346:WVJ262347 B327882:B327883 IX327882:IX327883 ST327882:ST327883 ACP327882:ACP327883 AML327882:AML327883 AWH327882:AWH327883 BGD327882:BGD327883 BPZ327882:BPZ327883 BZV327882:BZV327883 CJR327882:CJR327883 CTN327882:CTN327883 DDJ327882:DDJ327883 DNF327882:DNF327883 DXB327882:DXB327883 EGX327882:EGX327883 EQT327882:EQT327883 FAP327882:FAP327883 FKL327882:FKL327883 FUH327882:FUH327883 GED327882:GED327883 GNZ327882:GNZ327883 GXV327882:GXV327883 HHR327882:HHR327883 HRN327882:HRN327883 IBJ327882:IBJ327883 ILF327882:ILF327883 IVB327882:IVB327883 JEX327882:JEX327883 JOT327882:JOT327883 JYP327882:JYP327883 KIL327882:KIL327883 KSH327882:KSH327883 LCD327882:LCD327883 LLZ327882:LLZ327883 LVV327882:LVV327883 MFR327882:MFR327883 MPN327882:MPN327883 MZJ327882:MZJ327883 NJF327882:NJF327883 NTB327882:NTB327883 OCX327882:OCX327883 OMT327882:OMT327883 OWP327882:OWP327883 PGL327882:PGL327883 PQH327882:PQH327883 QAD327882:QAD327883 QJZ327882:QJZ327883 QTV327882:QTV327883 RDR327882:RDR327883 RNN327882:RNN327883 RXJ327882:RXJ327883 SHF327882:SHF327883 SRB327882:SRB327883 TAX327882:TAX327883 TKT327882:TKT327883 TUP327882:TUP327883 UEL327882:UEL327883 UOH327882:UOH327883 UYD327882:UYD327883 VHZ327882:VHZ327883 VRV327882:VRV327883 WBR327882:WBR327883 WLN327882:WLN327883 WVJ327882:WVJ327883 B393418:B393419 IX393418:IX393419 ST393418:ST393419 ACP393418:ACP393419 AML393418:AML393419 AWH393418:AWH393419 BGD393418:BGD393419 BPZ393418:BPZ393419 BZV393418:BZV393419 CJR393418:CJR393419 CTN393418:CTN393419 DDJ393418:DDJ393419 DNF393418:DNF393419 DXB393418:DXB393419 EGX393418:EGX393419 EQT393418:EQT393419 FAP393418:FAP393419 FKL393418:FKL393419 FUH393418:FUH393419 GED393418:GED393419 GNZ393418:GNZ393419 GXV393418:GXV393419 HHR393418:HHR393419 HRN393418:HRN393419 IBJ393418:IBJ393419 ILF393418:ILF393419 IVB393418:IVB393419 JEX393418:JEX393419 JOT393418:JOT393419 JYP393418:JYP393419 KIL393418:KIL393419 KSH393418:KSH393419 LCD393418:LCD393419 LLZ393418:LLZ393419 LVV393418:LVV393419 MFR393418:MFR393419 MPN393418:MPN393419 MZJ393418:MZJ393419 NJF393418:NJF393419 NTB393418:NTB393419 OCX393418:OCX393419 OMT393418:OMT393419 OWP393418:OWP393419 PGL393418:PGL393419 PQH393418:PQH393419 QAD393418:QAD393419 QJZ393418:QJZ393419 QTV393418:QTV393419 RDR393418:RDR393419 RNN393418:RNN393419 RXJ393418:RXJ393419 SHF393418:SHF393419 SRB393418:SRB393419 TAX393418:TAX393419 TKT393418:TKT393419 TUP393418:TUP393419 UEL393418:UEL393419 UOH393418:UOH393419 UYD393418:UYD393419 VHZ393418:VHZ393419 VRV393418:VRV393419 WBR393418:WBR393419 WLN393418:WLN393419 WVJ393418:WVJ393419 B458954:B458955 IX458954:IX458955 ST458954:ST458955 ACP458954:ACP458955 AML458954:AML458955 AWH458954:AWH458955 BGD458954:BGD458955 BPZ458954:BPZ458955 BZV458954:BZV458955 CJR458954:CJR458955 CTN458954:CTN458955 DDJ458954:DDJ458955 DNF458954:DNF458955 DXB458954:DXB458955 EGX458954:EGX458955 EQT458954:EQT458955 FAP458954:FAP458955 FKL458954:FKL458955 FUH458954:FUH458955 GED458954:GED458955 GNZ458954:GNZ458955 GXV458954:GXV458955 HHR458954:HHR458955 HRN458954:HRN458955 IBJ458954:IBJ458955 ILF458954:ILF458955 IVB458954:IVB458955 JEX458954:JEX458955 JOT458954:JOT458955 JYP458954:JYP458955 KIL458954:KIL458955 KSH458954:KSH458955 LCD458954:LCD458955 LLZ458954:LLZ458955 LVV458954:LVV458955 MFR458954:MFR458955 MPN458954:MPN458955 MZJ458954:MZJ458955 NJF458954:NJF458955 NTB458954:NTB458955 OCX458954:OCX458955 OMT458954:OMT458955 OWP458954:OWP458955 PGL458954:PGL458955 PQH458954:PQH458955 QAD458954:QAD458955 QJZ458954:QJZ458955 QTV458954:QTV458955 RDR458954:RDR458955 RNN458954:RNN458955 RXJ458954:RXJ458955 SHF458954:SHF458955 SRB458954:SRB458955 TAX458954:TAX458955 TKT458954:TKT458955 TUP458954:TUP458955 UEL458954:UEL458955 UOH458954:UOH458955 UYD458954:UYD458955 VHZ458954:VHZ458955 VRV458954:VRV458955 WBR458954:WBR458955 WLN458954:WLN458955 WVJ458954:WVJ458955 B524490:B524491 IX524490:IX524491 ST524490:ST524491 ACP524490:ACP524491 AML524490:AML524491 AWH524490:AWH524491 BGD524490:BGD524491 BPZ524490:BPZ524491 BZV524490:BZV524491 CJR524490:CJR524491 CTN524490:CTN524491 DDJ524490:DDJ524491 DNF524490:DNF524491 DXB524490:DXB524491 EGX524490:EGX524491 EQT524490:EQT524491 FAP524490:FAP524491 FKL524490:FKL524491 FUH524490:FUH524491 GED524490:GED524491 GNZ524490:GNZ524491 GXV524490:GXV524491 HHR524490:HHR524491 HRN524490:HRN524491 IBJ524490:IBJ524491 ILF524490:ILF524491 IVB524490:IVB524491 JEX524490:JEX524491 JOT524490:JOT524491 JYP524490:JYP524491 KIL524490:KIL524491 KSH524490:KSH524491 LCD524490:LCD524491 LLZ524490:LLZ524491 LVV524490:LVV524491 MFR524490:MFR524491 MPN524490:MPN524491 MZJ524490:MZJ524491 NJF524490:NJF524491 NTB524490:NTB524491 OCX524490:OCX524491 OMT524490:OMT524491 OWP524490:OWP524491 PGL524490:PGL524491 PQH524490:PQH524491 QAD524490:QAD524491 QJZ524490:QJZ524491 QTV524490:QTV524491 RDR524490:RDR524491 RNN524490:RNN524491 RXJ524490:RXJ524491 SHF524490:SHF524491 SRB524490:SRB524491 TAX524490:TAX524491 TKT524490:TKT524491 TUP524490:TUP524491 UEL524490:UEL524491 UOH524490:UOH524491 UYD524490:UYD524491 VHZ524490:VHZ524491 VRV524490:VRV524491 WBR524490:WBR524491 WLN524490:WLN524491 WVJ524490:WVJ524491 B590026:B590027 IX590026:IX590027 ST590026:ST590027 ACP590026:ACP590027 AML590026:AML590027 AWH590026:AWH590027 BGD590026:BGD590027 BPZ590026:BPZ590027 BZV590026:BZV590027 CJR590026:CJR590027 CTN590026:CTN590027 DDJ590026:DDJ590027 DNF590026:DNF590027 DXB590026:DXB590027 EGX590026:EGX590027 EQT590026:EQT590027 FAP590026:FAP590027 FKL590026:FKL590027 FUH590026:FUH590027 GED590026:GED590027 GNZ590026:GNZ590027 GXV590026:GXV590027 HHR590026:HHR590027 HRN590026:HRN590027 IBJ590026:IBJ590027 ILF590026:ILF590027 IVB590026:IVB590027 JEX590026:JEX590027 JOT590026:JOT590027 JYP590026:JYP590027 KIL590026:KIL590027 KSH590026:KSH590027 LCD590026:LCD590027 LLZ590026:LLZ590027 LVV590026:LVV590027 MFR590026:MFR590027 MPN590026:MPN590027 MZJ590026:MZJ590027 NJF590026:NJF590027 NTB590026:NTB590027 OCX590026:OCX590027 OMT590026:OMT590027 OWP590026:OWP590027 PGL590026:PGL590027 PQH590026:PQH590027 QAD590026:QAD590027 QJZ590026:QJZ590027 QTV590026:QTV590027 RDR590026:RDR590027 RNN590026:RNN590027 RXJ590026:RXJ590027 SHF590026:SHF590027 SRB590026:SRB590027 TAX590026:TAX590027 TKT590026:TKT590027 TUP590026:TUP590027 UEL590026:UEL590027 UOH590026:UOH590027 UYD590026:UYD590027 VHZ590026:VHZ590027 VRV590026:VRV590027 WBR590026:WBR590027 WLN590026:WLN590027 WVJ590026:WVJ590027 B655562:B655563 IX655562:IX655563 ST655562:ST655563 ACP655562:ACP655563 AML655562:AML655563 AWH655562:AWH655563 BGD655562:BGD655563 BPZ655562:BPZ655563 BZV655562:BZV655563 CJR655562:CJR655563 CTN655562:CTN655563 DDJ655562:DDJ655563 DNF655562:DNF655563 DXB655562:DXB655563 EGX655562:EGX655563 EQT655562:EQT655563 FAP655562:FAP655563 FKL655562:FKL655563 FUH655562:FUH655563 GED655562:GED655563 GNZ655562:GNZ655563 GXV655562:GXV655563 HHR655562:HHR655563 HRN655562:HRN655563 IBJ655562:IBJ655563 ILF655562:ILF655563 IVB655562:IVB655563 JEX655562:JEX655563 JOT655562:JOT655563 JYP655562:JYP655563 KIL655562:KIL655563 KSH655562:KSH655563 LCD655562:LCD655563 LLZ655562:LLZ655563 LVV655562:LVV655563 MFR655562:MFR655563 MPN655562:MPN655563 MZJ655562:MZJ655563 NJF655562:NJF655563 NTB655562:NTB655563 OCX655562:OCX655563 OMT655562:OMT655563 OWP655562:OWP655563 PGL655562:PGL655563 PQH655562:PQH655563 QAD655562:QAD655563 QJZ655562:QJZ655563 QTV655562:QTV655563 RDR655562:RDR655563 RNN655562:RNN655563 RXJ655562:RXJ655563 SHF655562:SHF655563 SRB655562:SRB655563 TAX655562:TAX655563 TKT655562:TKT655563 TUP655562:TUP655563 UEL655562:UEL655563 UOH655562:UOH655563 UYD655562:UYD655563 VHZ655562:VHZ655563 VRV655562:VRV655563 WBR655562:WBR655563 WLN655562:WLN655563 WVJ655562:WVJ655563 B721098:B721099 IX721098:IX721099 ST721098:ST721099 ACP721098:ACP721099 AML721098:AML721099 AWH721098:AWH721099 BGD721098:BGD721099 BPZ721098:BPZ721099 BZV721098:BZV721099 CJR721098:CJR721099 CTN721098:CTN721099 DDJ721098:DDJ721099 DNF721098:DNF721099 DXB721098:DXB721099 EGX721098:EGX721099 EQT721098:EQT721099 FAP721098:FAP721099 FKL721098:FKL721099 FUH721098:FUH721099 GED721098:GED721099 GNZ721098:GNZ721099 GXV721098:GXV721099 HHR721098:HHR721099 HRN721098:HRN721099 IBJ721098:IBJ721099 ILF721098:ILF721099 IVB721098:IVB721099 JEX721098:JEX721099 JOT721098:JOT721099 JYP721098:JYP721099 KIL721098:KIL721099 KSH721098:KSH721099 LCD721098:LCD721099 LLZ721098:LLZ721099 LVV721098:LVV721099 MFR721098:MFR721099 MPN721098:MPN721099 MZJ721098:MZJ721099 NJF721098:NJF721099 NTB721098:NTB721099 OCX721098:OCX721099 OMT721098:OMT721099 OWP721098:OWP721099 PGL721098:PGL721099 PQH721098:PQH721099 QAD721098:QAD721099 QJZ721098:QJZ721099 QTV721098:QTV721099 RDR721098:RDR721099 RNN721098:RNN721099 RXJ721098:RXJ721099 SHF721098:SHF721099 SRB721098:SRB721099 TAX721098:TAX721099 TKT721098:TKT721099 TUP721098:TUP721099 UEL721098:UEL721099 UOH721098:UOH721099 UYD721098:UYD721099 VHZ721098:VHZ721099 VRV721098:VRV721099 WBR721098:WBR721099 WLN721098:WLN721099 WVJ721098:WVJ721099 B786634:B786635 IX786634:IX786635 ST786634:ST786635 ACP786634:ACP786635 AML786634:AML786635 AWH786634:AWH786635 BGD786634:BGD786635 BPZ786634:BPZ786635 BZV786634:BZV786635 CJR786634:CJR786635 CTN786634:CTN786635 DDJ786634:DDJ786635 DNF786634:DNF786635 DXB786634:DXB786635 EGX786634:EGX786635 EQT786634:EQT786635 FAP786634:FAP786635 FKL786634:FKL786635 FUH786634:FUH786635 GED786634:GED786635 GNZ786634:GNZ786635 GXV786634:GXV786635 HHR786634:HHR786635 HRN786634:HRN786635 IBJ786634:IBJ786635 ILF786634:ILF786635 IVB786634:IVB786635 JEX786634:JEX786635 JOT786634:JOT786635 JYP786634:JYP786635 KIL786634:KIL786635 KSH786634:KSH786635 LCD786634:LCD786635 LLZ786634:LLZ786635 LVV786634:LVV786635 MFR786634:MFR786635 MPN786634:MPN786635 MZJ786634:MZJ786635 NJF786634:NJF786635 NTB786634:NTB786635 OCX786634:OCX786635 OMT786634:OMT786635 OWP786634:OWP786635 PGL786634:PGL786635 PQH786634:PQH786635 QAD786634:QAD786635 QJZ786634:QJZ786635 QTV786634:QTV786635 RDR786634:RDR786635 RNN786634:RNN786635 RXJ786634:RXJ786635 SHF786634:SHF786635 SRB786634:SRB786635 TAX786634:TAX786635 TKT786634:TKT786635 TUP786634:TUP786635 UEL786634:UEL786635 UOH786634:UOH786635 UYD786634:UYD786635 VHZ786634:VHZ786635 VRV786634:VRV786635 WBR786634:WBR786635 WLN786634:WLN786635 WVJ786634:WVJ786635 B852170:B852171 IX852170:IX852171 ST852170:ST852171 ACP852170:ACP852171 AML852170:AML852171 AWH852170:AWH852171 BGD852170:BGD852171 BPZ852170:BPZ852171 BZV852170:BZV852171 CJR852170:CJR852171 CTN852170:CTN852171 DDJ852170:DDJ852171 DNF852170:DNF852171 DXB852170:DXB852171 EGX852170:EGX852171 EQT852170:EQT852171 FAP852170:FAP852171 FKL852170:FKL852171 FUH852170:FUH852171 GED852170:GED852171 GNZ852170:GNZ852171 GXV852170:GXV852171 HHR852170:HHR852171 HRN852170:HRN852171 IBJ852170:IBJ852171 ILF852170:ILF852171 IVB852170:IVB852171 JEX852170:JEX852171 JOT852170:JOT852171 JYP852170:JYP852171 KIL852170:KIL852171 KSH852170:KSH852171 LCD852170:LCD852171 LLZ852170:LLZ852171 LVV852170:LVV852171 MFR852170:MFR852171 MPN852170:MPN852171 MZJ852170:MZJ852171 NJF852170:NJF852171 NTB852170:NTB852171 OCX852170:OCX852171 OMT852170:OMT852171 OWP852170:OWP852171 PGL852170:PGL852171 PQH852170:PQH852171 QAD852170:QAD852171 QJZ852170:QJZ852171 QTV852170:QTV852171 RDR852170:RDR852171 RNN852170:RNN852171 RXJ852170:RXJ852171 SHF852170:SHF852171 SRB852170:SRB852171 TAX852170:TAX852171 TKT852170:TKT852171 TUP852170:TUP852171 UEL852170:UEL852171 UOH852170:UOH852171 UYD852170:UYD852171 VHZ852170:VHZ852171 VRV852170:VRV852171 WBR852170:WBR852171 WLN852170:WLN852171 WVJ852170:WVJ852171 B917706:B917707 IX917706:IX917707 ST917706:ST917707 ACP917706:ACP917707 AML917706:AML917707 AWH917706:AWH917707 BGD917706:BGD917707 BPZ917706:BPZ917707 BZV917706:BZV917707 CJR917706:CJR917707 CTN917706:CTN917707 DDJ917706:DDJ917707 DNF917706:DNF917707 DXB917706:DXB917707 EGX917706:EGX917707 EQT917706:EQT917707 FAP917706:FAP917707 FKL917706:FKL917707 FUH917706:FUH917707 GED917706:GED917707 GNZ917706:GNZ917707 GXV917706:GXV917707 HHR917706:HHR917707 HRN917706:HRN917707 IBJ917706:IBJ917707 ILF917706:ILF917707 IVB917706:IVB917707 JEX917706:JEX917707 JOT917706:JOT917707 JYP917706:JYP917707 KIL917706:KIL917707 KSH917706:KSH917707 LCD917706:LCD917707 LLZ917706:LLZ917707 LVV917706:LVV917707 MFR917706:MFR917707 MPN917706:MPN917707 MZJ917706:MZJ917707 NJF917706:NJF917707 NTB917706:NTB917707 OCX917706:OCX917707 OMT917706:OMT917707 OWP917706:OWP917707 PGL917706:PGL917707 PQH917706:PQH917707 QAD917706:QAD917707 QJZ917706:QJZ917707 QTV917706:QTV917707 RDR917706:RDR917707 RNN917706:RNN917707 RXJ917706:RXJ917707 SHF917706:SHF917707 SRB917706:SRB917707 TAX917706:TAX917707 TKT917706:TKT917707 TUP917706:TUP917707 UEL917706:UEL917707 UOH917706:UOH917707 UYD917706:UYD917707 VHZ917706:VHZ917707 VRV917706:VRV917707 WBR917706:WBR917707 WLN917706:WLN917707 WVJ917706:WVJ917707 B983242:B983243 IX983242:IX983243 ST983242:ST983243 ACP983242:ACP983243 AML983242:AML983243 AWH983242:AWH983243 BGD983242:BGD983243 BPZ983242:BPZ983243 BZV983242:BZV983243 CJR983242:CJR983243 CTN983242:CTN983243 DDJ983242:DDJ983243 DNF983242:DNF983243 DXB983242:DXB983243 EGX983242:EGX983243 EQT983242:EQT983243 FAP983242:FAP983243 FKL983242:FKL983243 FUH983242:FUH983243 GED983242:GED983243 GNZ983242:GNZ983243 GXV983242:GXV983243 HHR983242:HHR983243 HRN983242:HRN983243 IBJ983242:IBJ983243 ILF983242:ILF983243 IVB983242:IVB983243 JEX983242:JEX983243 JOT983242:JOT983243 JYP983242:JYP983243 KIL983242:KIL983243 KSH983242:KSH983243 LCD983242:LCD983243 LLZ983242:LLZ983243 LVV983242:LVV983243 MFR983242:MFR983243 MPN983242:MPN983243 MZJ983242:MZJ983243 NJF983242:NJF983243 NTB983242:NTB983243 OCX983242:OCX983243 OMT983242:OMT983243 OWP983242:OWP983243 PGL983242:PGL983243 PQH983242:PQH983243 QAD983242:QAD983243 QJZ983242:QJZ983243 QTV983242:QTV983243 RDR983242:RDR983243 RNN983242:RNN983243 RXJ983242:RXJ983243 SHF983242:SHF983243 SRB983242:SRB983243 TAX983242:TAX983243 TKT983242:TKT983243 TUP983242:TUP983243 UEL983242:UEL983243 UOH983242:UOH983243 UYD983242:UYD983243 VHZ983242:VHZ983243 VRV983242:VRV983243 WBR983242:WBR983243 WLN983242:WLN983243 WVJ983242:WVJ983243 B205:B224 IX205:IX224 ST205:ST224 ACP205:ACP224 AML205:AML224 AWH205:AWH224 BGD205:BGD224 BPZ205:BPZ224 BZV205:BZV224 CJR205:CJR224 CTN205:CTN224 DDJ205:DDJ224 DNF205:DNF224 DXB205:DXB224 EGX205:EGX224 EQT205:EQT224 FAP205:FAP224 FKL205:FKL224 FUH205:FUH224 GED205:GED224 GNZ205:GNZ224 GXV205:GXV224 HHR205:HHR224 HRN205:HRN224 IBJ205:IBJ224 ILF205:ILF224 IVB205:IVB224 JEX205:JEX224 JOT205:JOT224 JYP205:JYP224 KIL205:KIL224 KSH205:KSH224 LCD205:LCD224 LLZ205:LLZ224 LVV205:LVV224 MFR205:MFR224 MPN205:MPN224 MZJ205:MZJ224 NJF205:NJF224 NTB205:NTB224 OCX205:OCX224 OMT205:OMT224 OWP205:OWP224 PGL205:PGL224 PQH205:PQH224 QAD205:QAD224 QJZ205:QJZ224 QTV205:QTV224 RDR205:RDR224 RNN205:RNN224 RXJ205:RXJ224 SHF205:SHF224 SRB205:SRB224 TAX205:TAX224 TKT205:TKT224 TUP205:TUP224 UEL205:UEL224 UOH205:UOH224 UYD205:UYD224 VHZ205:VHZ224 VRV205:VRV224 WBR205:WBR224 WLN205:WLN224 WVJ205:WVJ224 B65741:B65760 IX65741:IX65760 ST65741:ST65760 ACP65741:ACP65760 AML65741:AML65760 AWH65741:AWH65760 BGD65741:BGD65760 BPZ65741:BPZ65760 BZV65741:BZV65760 CJR65741:CJR65760 CTN65741:CTN65760 DDJ65741:DDJ65760 DNF65741:DNF65760 DXB65741:DXB65760 EGX65741:EGX65760 EQT65741:EQT65760 FAP65741:FAP65760 FKL65741:FKL65760 FUH65741:FUH65760 GED65741:GED65760 GNZ65741:GNZ65760 GXV65741:GXV65760 HHR65741:HHR65760 HRN65741:HRN65760 IBJ65741:IBJ65760 ILF65741:ILF65760 IVB65741:IVB65760 JEX65741:JEX65760 JOT65741:JOT65760 JYP65741:JYP65760 KIL65741:KIL65760 KSH65741:KSH65760 LCD65741:LCD65760 LLZ65741:LLZ65760 LVV65741:LVV65760 MFR65741:MFR65760 MPN65741:MPN65760 MZJ65741:MZJ65760 NJF65741:NJF65760 NTB65741:NTB65760 OCX65741:OCX65760 OMT65741:OMT65760 OWP65741:OWP65760 PGL65741:PGL65760 PQH65741:PQH65760 QAD65741:QAD65760 QJZ65741:QJZ65760 QTV65741:QTV65760 RDR65741:RDR65760 RNN65741:RNN65760 RXJ65741:RXJ65760 SHF65741:SHF65760 SRB65741:SRB65760 TAX65741:TAX65760 TKT65741:TKT65760 TUP65741:TUP65760 UEL65741:UEL65760 UOH65741:UOH65760 UYD65741:UYD65760 VHZ65741:VHZ65760 VRV65741:VRV65760 WBR65741:WBR65760 WLN65741:WLN65760 WVJ65741:WVJ65760 B131277:B131296 IX131277:IX131296 ST131277:ST131296 ACP131277:ACP131296 AML131277:AML131296 AWH131277:AWH131296 BGD131277:BGD131296 BPZ131277:BPZ131296 BZV131277:BZV131296 CJR131277:CJR131296 CTN131277:CTN131296 DDJ131277:DDJ131296 DNF131277:DNF131296 DXB131277:DXB131296 EGX131277:EGX131296 EQT131277:EQT131296 FAP131277:FAP131296 FKL131277:FKL131296 FUH131277:FUH131296 GED131277:GED131296 GNZ131277:GNZ131296 GXV131277:GXV131296 HHR131277:HHR131296 HRN131277:HRN131296 IBJ131277:IBJ131296 ILF131277:ILF131296 IVB131277:IVB131296 JEX131277:JEX131296 JOT131277:JOT131296 JYP131277:JYP131296 KIL131277:KIL131296 KSH131277:KSH131296 LCD131277:LCD131296 LLZ131277:LLZ131296 LVV131277:LVV131296 MFR131277:MFR131296 MPN131277:MPN131296 MZJ131277:MZJ131296 NJF131277:NJF131296 NTB131277:NTB131296 OCX131277:OCX131296 OMT131277:OMT131296 OWP131277:OWP131296 PGL131277:PGL131296 PQH131277:PQH131296 QAD131277:QAD131296 QJZ131277:QJZ131296 QTV131277:QTV131296 RDR131277:RDR131296 RNN131277:RNN131296 RXJ131277:RXJ131296 SHF131277:SHF131296 SRB131277:SRB131296 TAX131277:TAX131296 TKT131277:TKT131296 TUP131277:TUP131296 UEL131277:UEL131296 UOH131277:UOH131296 UYD131277:UYD131296 VHZ131277:VHZ131296 VRV131277:VRV131296 WBR131277:WBR131296 WLN131277:WLN131296 WVJ131277:WVJ131296 B196813:B196832 IX196813:IX196832 ST196813:ST196832 ACP196813:ACP196832 AML196813:AML196832 AWH196813:AWH196832 BGD196813:BGD196832 BPZ196813:BPZ196832 BZV196813:BZV196832 CJR196813:CJR196832 CTN196813:CTN196832 DDJ196813:DDJ196832 DNF196813:DNF196832 DXB196813:DXB196832 EGX196813:EGX196832 EQT196813:EQT196832 FAP196813:FAP196832 FKL196813:FKL196832 FUH196813:FUH196832 GED196813:GED196832 GNZ196813:GNZ196832 GXV196813:GXV196832 HHR196813:HHR196832 HRN196813:HRN196832 IBJ196813:IBJ196832 ILF196813:ILF196832 IVB196813:IVB196832 JEX196813:JEX196832 JOT196813:JOT196832 JYP196813:JYP196832 KIL196813:KIL196832 KSH196813:KSH196832 LCD196813:LCD196832 LLZ196813:LLZ196832 LVV196813:LVV196832 MFR196813:MFR196832 MPN196813:MPN196832 MZJ196813:MZJ196832 NJF196813:NJF196832 NTB196813:NTB196832 OCX196813:OCX196832 OMT196813:OMT196832 OWP196813:OWP196832 PGL196813:PGL196832 PQH196813:PQH196832 QAD196813:QAD196832 QJZ196813:QJZ196832 QTV196813:QTV196832 RDR196813:RDR196832 RNN196813:RNN196832 RXJ196813:RXJ196832 SHF196813:SHF196832 SRB196813:SRB196832 TAX196813:TAX196832 TKT196813:TKT196832 TUP196813:TUP196832 UEL196813:UEL196832 UOH196813:UOH196832 UYD196813:UYD196832 VHZ196813:VHZ196832 VRV196813:VRV196832 WBR196813:WBR196832 WLN196813:WLN196832 WVJ196813:WVJ196832 B262349:B262368 IX262349:IX262368 ST262349:ST262368 ACP262349:ACP262368 AML262349:AML262368 AWH262349:AWH262368 BGD262349:BGD262368 BPZ262349:BPZ262368 BZV262349:BZV262368 CJR262349:CJR262368 CTN262349:CTN262368 DDJ262349:DDJ262368 DNF262349:DNF262368 DXB262349:DXB262368 EGX262349:EGX262368 EQT262349:EQT262368 FAP262349:FAP262368 FKL262349:FKL262368 FUH262349:FUH262368 GED262349:GED262368 GNZ262349:GNZ262368 GXV262349:GXV262368 HHR262349:HHR262368 HRN262349:HRN262368 IBJ262349:IBJ262368 ILF262349:ILF262368 IVB262349:IVB262368 JEX262349:JEX262368 JOT262349:JOT262368 JYP262349:JYP262368 KIL262349:KIL262368 KSH262349:KSH262368 LCD262349:LCD262368 LLZ262349:LLZ262368 LVV262349:LVV262368 MFR262349:MFR262368 MPN262349:MPN262368 MZJ262349:MZJ262368 NJF262349:NJF262368 NTB262349:NTB262368 OCX262349:OCX262368 OMT262349:OMT262368 OWP262349:OWP262368 PGL262349:PGL262368 PQH262349:PQH262368 QAD262349:QAD262368 QJZ262349:QJZ262368 QTV262349:QTV262368 RDR262349:RDR262368 RNN262349:RNN262368 RXJ262349:RXJ262368 SHF262349:SHF262368 SRB262349:SRB262368 TAX262349:TAX262368 TKT262349:TKT262368 TUP262349:TUP262368 UEL262349:UEL262368 UOH262349:UOH262368 UYD262349:UYD262368 VHZ262349:VHZ262368 VRV262349:VRV262368 WBR262349:WBR262368 WLN262349:WLN262368 WVJ262349:WVJ262368 B327885:B327904 IX327885:IX327904 ST327885:ST327904 ACP327885:ACP327904 AML327885:AML327904 AWH327885:AWH327904 BGD327885:BGD327904 BPZ327885:BPZ327904 BZV327885:BZV327904 CJR327885:CJR327904 CTN327885:CTN327904 DDJ327885:DDJ327904 DNF327885:DNF327904 DXB327885:DXB327904 EGX327885:EGX327904 EQT327885:EQT327904 FAP327885:FAP327904 FKL327885:FKL327904 FUH327885:FUH327904 GED327885:GED327904 GNZ327885:GNZ327904 GXV327885:GXV327904 HHR327885:HHR327904 HRN327885:HRN327904 IBJ327885:IBJ327904 ILF327885:ILF327904 IVB327885:IVB327904 JEX327885:JEX327904 JOT327885:JOT327904 JYP327885:JYP327904 KIL327885:KIL327904 KSH327885:KSH327904 LCD327885:LCD327904 LLZ327885:LLZ327904 LVV327885:LVV327904 MFR327885:MFR327904 MPN327885:MPN327904 MZJ327885:MZJ327904 NJF327885:NJF327904 NTB327885:NTB327904 OCX327885:OCX327904 OMT327885:OMT327904 OWP327885:OWP327904 PGL327885:PGL327904 PQH327885:PQH327904 QAD327885:QAD327904 QJZ327885:QJZ327904 QTV327885:QTV327904 RDR327885:RDR327904 RNN327885:RNN327904 RXJ327885:RXJ327904 SHF327885:SHF327904 SRB327885:SRB327904 TAX327885:TAX327904 TKT327885:TKT327904 TUP327885:TUP327904 UEL327885:UEL327904 UOH327885:UOH327904 UYD327885:UYD327904 VHZ327885:VHZ327904 VRV327885:VRV327904 WBR327885:WBR327904 WLN327885:WLN327904 WVJ327885:WVJ327904 B393421:B393440 IX393421:IX393440 ST393421:ST393440 ACP393421:ACP393440 AML393421:AML393440 AWH393421:AWH393440 BGD393421:BGD393440 BPZ393421:BPZ393440 BZV393421:BZV393440 CJR393421:CJR393440 CTN393421:CTN393440 DDJ393421:DDJ393440 DNF393421:DNF393440 DXB393421:DXB393440 EGX393421:EGX393440 EQT393421:EQT393440 FAP393421:FAP393440 FKL393421:FKL393440 FUH393421:FUH393440 GED393421:GED393440 GNZ393421:GNZ393440 GXV393421:GXV393440 HHR393421:HHR393440 HRN393421:HRN393440 IBJ393421:IBJ393440 ILF393421:ILF393440 IVB393421:IVB393440 JEX393421:JEX393440 JOT393421:JOT393440 JYP393421:JYP393440 KIL393421:KIL393440 KSH393421:KSH393440 LCD393421:LCD393440 LLZ393421:LLZ393440 LVV393421:LVV393440 MFR393421:MFR393440 MPN393421:MPN393440 MZJ393421:MZJ393440 NJF393421:NJF393440 NTB393421:NTB393440 OCX393421:OCX393440 OMT393421:OMT393440 OWP393421:OWP393440 PGL393421:PGL393440 PQH393421:PQH393440 QAD393421:QAD393440 QJZ393421:QJZ393440 QTV393421:QTV393440 RDR393421:RDR393440 RNN393421:RNN393440 RXJ393421:RXJ393440 SHF393421:SHF393440 SRB393421:SRB393440 TAX393421:TAX393440 TKT393421:TKT393440 TUP393421:TUP393440 UEL393421:UEL393440 UOH393421:UOH393440 UYD393421:UYD393440 VHZ393421:VHZ393440 VRV393421:VRV393440 WBR393421:WBR393440 WLN393421:WLN393440 WVJ393421:WVJ393440 B458957:B458976 IX458957:IX458976 ST458957:ST458976 ACP458957:ACP458976 AML458957:AML458976 AWH458957:AWH458976 BGD458957:BGD458976 BPZ458957:BPZ458976 BZV458957:BZV458976 CJR458957:CJR458976 CTN458957:CTN458976 DDJ458957:DDJ458976 DNF458957:DNF458976 DXB458957:DXB458976 EGX458957:EGX458976 EQT458957:EQT458976 FAP458957:FAP458976 FKL458957:FKL458976 FUH458957:FUH458976 GED458957:GED458976 GNZ458957:GNZ458976 GXV458957:GXV458976 HHR458957:HHR458976 HRN458957:HRN458976 IBJ458957:IBJ458976 ILF458957:ILF458976 IVB458957:IVB458976 JEX458957:JEX458976 JOT458957:JOT458976 JYP458957:JYP458976 KIL458957:KIL458976 KSH458957:KSH458976 LCD458957:LCD458976 LLZ458957:LLZ458976 LVV458957:LVV458976 MFR458957:MFR458976 MPN458957:MPN458976 MZJ458957:MZJ458976 NJF458957:NJF458976 NTB458957:NTB458976 OCX458957:OCX458976 OMT458957:OMT458976 OWP458957:OWP458976 PGL458957:PGL458976 PQH458957:PQH458976 QAD458957:QAD458976 QJZ458957:QJZ458976 QTV458957:QTV458976 RDR458957:RDR458976 RNN458957:RNN458976 RXJ458957:RXJ458976 SHF458957:SHF458976 SRB458957:SRB458976 TAX458957:TAX458976 TKT458957:TKT458976 TUP458957:TUP458976 UEL458957:UEL458976 UOH458957:UOH458976 UYD458957:UYD458976 VHZ458957:VHZ458976 VRV458957:VRV458976 WBR458957:WBR458976 WLN458957:WLN458976 WVJ458957:WVJ458976 B524493:B524512 IX524493:IX524512 ST524493:ST524512 ACP524493:ACP524512 AML524493:AML524512 AWH524493:AWH524512 BGD524493:BGD524512 BPZ524493:BPZ524512 BZV524493:BZV524512 CJR524493:CJR524512 CTN524493:CTN524512 DDJ524493:DDJ524512 DNF524493:DNF524512 DXB524493:DXB524512 EGX524493:EGX524512 EQT524493:EQT524512 FAP524493:FAP524512 FKL524493:FKL524512 FUH524493:FUH524512 GED524493:GED524512 GNZ524493:GNZ524512 GXV524493:GXV524512 HHR524493:HHR524512 HRN524493:HRN524512 IBJ524493:IBJ524512 ILF524493:ILF524512 IVB524493:IVB524512 JEX524493:JEX524512 JOT524493:JOT524512 JYP524493:JYP524512 KIL524493:KIL524512 KSH524493:KSH524512 LCD524493:LCD524512 LLZ524493:LLZ524512 LVV524493:LVV524512 MFR524493:MFR524512 MPN524493:MPN524512 MZJ524493:MZJ524512 NJF524493:NJF524512 NTB524493:NTB524512 OCX524493:OCX524512 OMT524493:OMT524512 OWP524493:OWP524512 PGL524493:PGL524512 PQH524493:PQH524512 QAD524493:QAD524512 QJZ524493:QJZ524512 QTV524493:QTV524512 RDR524493:RDR524512 RNN524493:RNN524512 RXJ524493:RXJ524512 SHF524493:SHF524512 SRB524493:SRB524512 TAX524493:TAX524512 TKT524493:TKT524512 TUP524493:TUP524512 UEL524493:UEL524512 UOH524493:UOH524512 UYD524493:UYD524512 VHZ524493:VHZ524512 VRV524493:VRV524512 WBR524493:WBR524512 WLN524493:WLN524512 WVJ524493:WVJ524512 B590029:B590048 IX590029:IX590048 ST590029:ST590048 ACP590029:ACP590048 AML590029:AML590048 AWH590029:AWH590048 BGD590029:BGD590048 BPZ590029:BPZ590048 BZV590029:BZV590048 CJR590029:CJR590048 CTN590029:CTN590048 DDJ590029:DDJ590048 DNF590029:DNF590048 DXB590029:DXB590048 EGX590029:EGX590048 EQT590029:EQT590048 FAP590029:FAP590048 FKL590029:FKL590048 FUH590029:FUH590048 GED590029:GED590048 GNZ590029:GNZ590048 GXV590029:GXV590048 HHR590029:HHR590048 HRN590029:HRN590048 IBJ590029:IBJ590048 ILF590029:ILF590048 IVB590029:IVB590048 JEX590029:JEX590048 JOT590029:JOT590048 JYP590029:JYP590048 KIL590029:KIL590048 KSH590029:KSH590048 LCD590029:LCD590048 LLZ590029:LLZ590048 LVV590029:LVV590048 MFR590029:MFR590048 MPN590029:MPN590048 MZJ590029:MZJ590048 NJF590029:NJF590048 NTB590029:NTB590048 OCX590029:OCX590048 OMT590029:OMT590048 OWP590029:OWP590048 PGL590029:PGL590048 PQH590029:PQH590048 QAD590029:QAD590048 QJZ590029:QJZ590048 QTV590029:QTV590048 RDR590029:RDR590048 RNN590029:RNN590048 RXJ590029:RXJ590048 SHF590029:SHF590048 SRB590029:SRB590048 TAX590029:TAX590048 TKT590029:TKT590048 TUP590029:TUP590048 UEL590029:UEL590048 UOH590029:UOH590048 UYD590029:UYD590048 VHZ590029:VHZ590048 VRV590029:VRV590048 WBR590029:WBR590048 WLN590029:WLN590048 WVJ590029:WVJ590048 B655565:B655584 IX655565:IX655584 ST655565:ST655584 ACP655565:ACP655584 AML655565:AML655584 AWH655565:AWH655584 BGD655565:BGD655584 BPZ655565:BPZ655584 BZV655565:BZV655584 CJR655565:CJR655584 CTN655565:CTN655584 DDJ655565:DDJ655584 DNF655565:DNF655584 DXB655565:DXB655584 EGX655565:EGX655584 EQT655565:EQT655584 FAP655565:FAP655584 FKL655565:FKL655584 FUH655565:FUH655584 GED655565:GED655584 GNZ655565:GNZ655584 GXV655565:GXV655584 HHR655565:HHR655584 HRN655565:HRN655584 IBJ655565:IBJ655584 ILF655565:ILF655584 IVB655565:IVB655584 JEX655565:JEX655584 JOT655565:JOT655584 JYP655565:JYP655584 KIL655565:KIL655584 KSH655565:KSH655584 LCD655565:LCD655584 LLZ655565:LLZ655584 LVV655565:LVV655584 MFR655565:MFR655584 MPN655565:MPN655584 MZJ655565:MZJ655584 NJF655565:NJF655584 NTB655565:NTB655584 OCX655565:OCX655584 OMT655565:OMT655584 OWP655565:OWP655584 PGL655565:PGL655584 PQH655565:PQH655584 QAD655565:QAD655584 QJZ655565:QJZ655584 QTV655565:QTV655584 RDR655565:RDR655584 RNN655565:RNN655584 RXJ655565:RXJ655584 SHF655565:SHF655584 SRB655565:SRB655584 TAX655565:TAX655584 TKT655565:TKT655584 TUP655565:TUP655584 UEL655565:UEL655584 UOH655565:UOH655584 UYD655565:UYD655584 VHZ655565:VHZ655584 VRV655565:VRV655584 WBR655565:WBR655584 WLN655565:WLN655584 WVJ655565:WVJ655584 B721101:B721120 IX721101:IX721120 ST721101:ST721120 ACP721101:ACP721120 AML721101:AML721120 AWH721101:AWH721120 BGD721101:BGD721120 BPZ721101:BPZ721120 BZV721101:BZV721120 CJR721101:CJR721120 CTN721101:CTN721120 DDJ721101:DDJ721120 DNF721101:DNF721120 DXB721101:DXB721120 EGX721101:EGX721120 EQT721101:EQT721120 FAP721101:FAP721120 FKL721101:FKL721120 FUH721101:FUH721120 GED721101:GED721120 GNZ721101:GNZ721120 GXV721101:GXV721120 HHR721101:HHR721120 HRN721101:HRN721120 IBJ721101:IBJ721120 ILF721101:ILF721120 IVB721101:IVB721120 JEX721101:JEX721120 JOT721101:JOT721120 JYP721101:JYP721120 KIL721101:KIL721120 KSH721101:KSH721120 LCD721101:LCD721120 LLZ721101:LLZ721120 LVV721101:LVV721120 MFR721101:MFR721120 MPN721101:MPN721120 MZJ721101:MZJ721120 NJF721101:NJF721120 NTB721101:NTB721120 OCX721101:OCX721120 OMT721101:OMT721120 OWP721101:OWP721120 PGL721101:PGL721120 PQH721101:PQH721120 QAD721101:QAD721120 QJZ721101:QJZ721120 QTV721101:QTV721120 RDR721101:RDR721120 RNN721101:RNN721120 RXJ721101:RXJ721120 SHF721101:SHF721120 SRB721101:SRB721120 TAX721101:TAX721120 TKT721101:TKT721120 TUP721101:TUP721120 UEL721101:UEL721120 UOH721101:UOH721120 UYD721101:UYD721120 VHZ721101:VHZ721120 VRV721101:VRV721120 WBR721101:WBR721120 WLN721101:WLN721120 WVJ721101:WVJ721120 B786637:B786656 IX786637:IX786656 ST786637:ST786656 ACP786637:ACP786656 AML786637:AML786656 AWH786637:AWH786656 BGD786637:BGD786656 BPZ786637:BPZ786656 BZV786637:BZV786656 CJR786637:CJR786656 CTN786637:CTN786656 DDJ786637:DDJ786656 DNF786637:DNF786656 DXB786637:DXB786656 EGX786637:EGX786656 EQT786637:EQT786656 FAP786637:FAP786656 FKL786637:FKL786656 FUH786637:FUH786656 GED786637:GED786656 GNZ786637:GNZ786656 GXV786637:GXV786656 HHR786637:HHR786656 HRN786637:HRN786656 IBJ786637:IBJ786656 ILF786637:ILF786656 IVB786637:IVB786656 JEX786637:JEX786656 JOT786637:JOT786656 JYP786637:JYP786656 KIL786637:KIL786656 KSH786637:KSH786656 LCD786637:LCD786656 LLZ786637:LLZ786656 LVV786637:LVV786656 MFR786637:MFR786656 MPN786637:MPN786656 MZJ786637:MZJ786656 NJF786637:NJF786656 NTB786637:NTB786656 OCX786637:OCX786656 OMT786637:OMT786656 OWP786637:OWP786656 PGL786637:PGL786656 PQH786637:PQH786656 QAD786637:QAD786656 QJZ786637:QJZ786656 QTV786637:QTV786656 RDR786637:RDR786656 RNN786637:RNN786656 RXJ786637:RXJ786656 SHF786637:SHF786656 SRB786637:SRB786656 TAX786637:TAX786656 TKT786637:TKT786656 TUP786637:TUP786656 UEL786637:UEL786656 UOH786637:UOH786656 UYD786637:UYD786656 VHZ786637:VHZ786656 VRV786637:VRV786656 WBR786637:WBR786656 WLN786637:WLN786656 WVJ786637:WVJ786656 B852173:B852192 IX852173:IX852192 ST852173:ST852192 ACP852173:ACP852192 AML852173:AML852192 AWH852173:AWH852192 BGD852173:BGD852192 BPZ852173:BPZ852192 BZV852173:BZV852192 CJR852173:CJR852192 CTN852173:CTN852192 DDJ852173:DDJ852192 DNF852173:DNF852192 DXB852173:DXB852192 EGX852173:EGX852192 EQT852173:EQT852192 FAP852173:FAP852192 FKL852173:FKL852192 FUH852173:FUH852192 GED852173:GED852192 GNZ852173:GNZ852192 GXV852173:GXV852192 HHR852173:HHR852192 HRN852173:HRN852192 IBJ852173:IBJ852192 ILF852173:ILF852192 IVB852173:IVB852192 JEX852173:JEX852192 JOT852173:JOT852192 JYP852173:JYP852192 KIL852173:KIL852192 KSH852173:KSH852192 LCD852173:LCD852192 LLZ852173:LLZ852192 LVV852173:LVV852192 MFR852173:MFR852192 MPN852173:MPN852192 MZJ852173:MZJ852192 NJF852173:NJF852192 NTB852173:NTB852192 OCX852173:OCX852192 OMT852173:OMT852192 OWP852173:OWP852192 PGL852173:PGL852192 PQH852173:PQH852192 QAD852173:QAD852192 QJZ852173:QJZ852192 QTV852173:QTV852192 RDR852173:RDR852192 RNN852173:RNN852192 RXJ852173:RXJ852192 SHF852173:SHF852192 SRB852173:SRB852192 TAX852173:TAX852192 TKT852173:TKT852192 TUP852173:TUP852192 UEL852173:UEL852192 UOH852173:UOH852192 UYD852173:UYD852192 VHZ852173:VHZ852192 VRV852173:VRV852192 WBR852173:WBR852192 WLN852173:WLN852192 WVJ852173:WVJ852192 B917709:B917728 IX917709:IX917728 ST917709:ST917728 ACP917709:ACP917728 AML917709:AML917728 AWH917709:AWH917728 BGD917709:BGD917728 BPZ917709:BPZ917728 BZV917709:BZV917728 CJR917709:CJR917728 CTN917709:CTN917728 DDJ917709:DDJ917728 DNF917709:DNF917728 DXB917709:DXB917728 EGX917709:EGX917728 EQT917709:EQT917728 FAP917709:FAP917728 FKL917709:FKL917728 FUH917709:FUH917728 GED917709:GED917728 GNZ917709:GNZ917728 GXV917709:GXV917728 HHR917709:HHR917728 HRN917709:HRN917728 IBJ917709:IBJ917728 ILF917709:ILF917728 IVB917709:IVB917728 JEX917709:JEX917728 JOT917709:JOT917728 JYP917709:JYP917728 KIL917709:KIL917728 KSH917709:KSH917728 LCD917709:LCD917728 LLZ917709:LLZ917728 LVV917709:LVV917728 MFR917709:MFR917728 MPN917709:MPN917728 MZJ917709:MZJ917728 NJF917709:NJF917728 NTB917709:NTB917728 OCX917709:OCX917728 OMT917709:OMT917728 OWP917709:OWP917728 PGL917709:PGL917728 PQH917709:PQH917728 QAD917709:QAD917728 QJZ917709:QJZ917728 QTV917709:QTV917728 RDR917709:RDR917728 RNN917709:RNN917728 RXJ917709:RXJ917728 SHF917709:SHF917728 SRB917709:SRB917728 TAX917709:TAX917728 TKT917709:TKT917728 TUP917709:TUP917728 UEL917709:UEL917728 UOH917709:UOH917728 UYD917709:UYD917728 VHZ917709:VHZ917728 VRV917709:VRV917728 WBR917709:WBR917728 WLN917709:WLN917728 WVJ917709:WVJ917728 B983245:B983264 IX983245:IX983264 ST983245:ST983264 ACP983245:ACP983264 AML983245:AML983264 AWH983245:AWH983264 BGD983245:BGD983264 BPZ983245:BPZ983264 BZV983245:BZV983264 CJR983245:CJR983264 CTN983245:CTN983264 DDJ983245:DDJ983264 DNF983245:DNF983264 DXB983245:DXB983264 EGX983245:EGX983264 EQT983245:EQT983264 FAP983245:FAP983264 FKL983245:FKL983264 FUH983245:FUH983264 GED983245:GED983264 GNZ983245:GNZ983264 GXV983245:GXV983264 HHR983245:HHR983264 HRN983245:HRN983264 IBJ983245:IBJ983264 ILF983245:ILF983264 IVB983245:IVB983264 JEX983245:JEX983264 JOT983245:JOT983264 JYP983245:JYP983264 KIL983245:KIL983264 KSH983245:KSH983264 LCD983245:LCD983264 LLZ983245:LLZ983264 LVV983245:LVV983264 MFR983245:MFR983264 MPN983245:MPN983264 MZJ983245:MZJ983264 NJF983245:NJF983264 NTB983245:NTB983264 OCX983245:OCX983264 OMT983245:OMT983264 OWP983245:OWP983264 PGL983245:PGL983264 PQH983245:PQH983264 QAD983245:QAD983264 QJZ983245:QJZ983264 QTV983245:QTV983264 RDR983245:RDR983264 RNN983245:RNN983264 RXJ983245:RXJ983264 SHF983245:SHF983264 SRB983245:SRB983264 TAX983245:TAX983264 TKT983245:TKT983264 TUP983245:TUP983264 UEL983245:UEL983264 UOH983245:UOH983264 UYD983245:UYD983264 VHZ983245:VHZ983264 VRV983245:VRV983264 WBR983245:WBR983264 WLN983245:WLN983264 WVJ983245:WVJ983264 E191:E195 JA191:JA195 SW191:SW195 ACS191:ACS195 AMO191:AMO195 AWK191:AWK195 BGG191:BGG195 BQC191:BQC195 BZY191:BZY195 CJU191:CJU195 CTQ191:CTQ195 DDM191:DDM195 DNI191:DNI195 DXE191:DXE195 EHA191:EHA195 EQW191:EQW195 FAS191:FAS195 FKO191:FKO195 FUK191:FUK195 GEG191:GEG195 GOC191:GOC195 GXY191:GXY195 HHU191:HHU195 HRQ191:HRQ195 IBM191:IBM195 ILI191:ILI195 IVE191:IVE195 JFA191:JFA195 JOW191:JOW195 JYS191:JYS195 KIO191:KIO195 KSK191:KSK195 LCG191:LCG195 LMC191:LMC195 LVY191:LVY195 MFU191:MFU195 MPQ191:MPQ195 MZM191:MZM195 NJI191:NJI195 NTE191:NTE195 ODA191:ODA195 OMW191:OMW195 OWS191:OWS195 PGO191:PGO195 PQK191:PQK195 QAG191:QAG195 QKC191:QKC195 QTY191:QTY195 RDU191:RDU195 RNQ191:RNQ195 RXM191:RXM195 SHI191:SHI195 SRE191:SRE195 TBA191:TBA195 TKW191:TKW195 TUS191:TUS195 UEO191:UEO195 UOK191:UOK195 UYG191:UYG195 VIC191:VIC195 VRY191:VRY195 WBU191:WBU195 WLQ191:WLQ195 WVM191:WVM195 E65727:E65731 JA65727:JA65731 SW65727:SW65731 ACS65727:ACS65731 AMO65727:AMO65731 AWK65727:AWK65731 BGG65727:BGG65731 BQC65727:BQC65731 BZY65727:BZY65731 CJU65727:CJU65731 CTQ65727:CTQ65731 DDM65727:DDM65731 DNI65727:DNI65731 DXE65727:DXE65731 EHA65727:EHA65731 EQW65727:EQW65731 FAS65727:FAS65731 FKO65727:FKO65731 FUK65727:FUK65731 GEG65727:GEG65731 GOC65727:GOC65731 GXY65727:GXY65731 HHU65727:HHU65731 HRQ65727:HRQ65731 IBM65727:IBM65731 ILI65727:ILI65731 IVE65727:IVE65731 JFA65727:JFA65731 JOW65727:JOW65731 JYS65727:JYS65731 KIO65727:KIO65731 KSK65727:KSK65731 LCG65727:LCG65731 LMC65727:LMC65731 LVY65727:LVY65731 MFU65727:MFU65731 MPQ65727:MPQ65731 MZM65727:MZM65731 NJI65727:NJI65731 NTE65727:NTE65731 ODA65727:ODA65731 OMW65727:OMW65731 OWS65727:OWS65731 PGO65727:PGO65731 PQK65727:PQK65731 QAG65727:QAG65731 QKC65727:QKC65731 QTY65727:QTY65731 RDU65727:RDU65731 RNQ65727:RNQ65731 RXM65727:RXM65731 SHI65727:SHI65731 SRE65727:SRE65731 TBA65727:TBA65731 TKW65727:TKW65731 TUS65727:TUS65731 UEO65727:UEO65731 UOK65727:UOK65731 UYG65727:UYG65731 VIC65727:VIC65731 VRY65727:VRY65731 WBU65727:WBU65731 WLQ65727:WLQ65731 WVM65727:WVM65731 E131263:E131267 JA131263:JA131267 SW131263:SW131267 ACS131263:ACS131267 AMO131263:AMO131267 AWK131263:AWK131267 BGG131263:BGG131267 BQC131263:BQC131267 BZY131263:BZY131267 CJU131263:CJU131267 CTQ131263:CTQ131267 DDM131263:DDM131267 DNI131263:DNI131267 DXE131263:DXE131267 EHA131263:EHA131267 EQW131263:EQW131267 FAS131263:FAS131267 FKO131263:FKO131267 FUK131263:FUK131267 GEG131263:GEG131267 GOC131263:GOC131267 GXY131263:GXY131267 HHU131263:HHU131267 HRQ131263:HRQ131267 IBM131263:IBM131267 ILI131263:ILI131267 IVE131263:IVE131267 JFA131263:JFA131267 JOW131263:JOW131267 JYS131263:JYS131267 KIO131263:KIO131267 KSK131263:KSK131267 LCG131263:LCG131267 LMC131263:LMC131267 LVY131263:LVY131267 MFU131263:MFU131267 MPQ131263:MPQ131267 MZM131263:MZM131267 NJI131263:NJI131267 NTE131263:NTE131267 ODA131263:ODA131267 OMW131263:OMW131267 OWS131263:OWS131267 PGO131263:PGO131267 PQK131263:PQK131267 QAG131263:QAG131267 QKC131263:QKC131267 QTY131263:QTY131267 RDU131263:RDU131267 RNQ131263:RNQ131267 RXM131263:RXM131267 SHI131263:SHI131267 SRE131263:SRE131267 TBA131263:TBA131267 TKW131263:TKW131267 TUS131263:TUS131267 UEO131263:UEO131267 UOK131263:UOK131267 UYG131263:UYG131267 VIC131263:VIC131267 VRY131263:VRY131267 WBU131263:WBU131267 WLQ131263:WLQ131267 WVM131263:WVM131267 E196799:E196803 JA196799:JA196803 SW196799:SW196803 ACS196799:ACS196803 AMO196799:AMO196803 AWK196799:AWK196803 BGG196799:BGG196803 BQC196799:BQC196803 BZY196799:BZY196803 CJU196799:CJU196803 CTQ196799:CTQ196803 DDM196799:DDM196803 DNI196799:DNI196803 DXE196799:DXE196803 EHA196799:EHA196803 EQW196799:EQW196803 FAS196799:FAS196803 FKO196799:FKO196803 FUK196799:FUK196803 GEG196799:GEG196803 GOC196799:GOC196803 GXY196799:GXY196803 HHU196799:HHU196803 HRQ196799:HRQ196803 IBM196799:IBM196803 ILI196799:ILI196803 IVE196799:IVE196803 JFA196799:JFA196803 JOW196799:JOW196803 JYS196799:JYS196803 KIO196799:KIO196803 KSK196799:KSK196803 LCG196799:LCG196803 LMC196799:LMC196803 LVY196799:LVY196803 MFU196799:MFU196803 MPQ196799:MPQ196803 MZM196799:MZM196803 NJI196799:NJI196803 NTE196799:NTE196803 ODA196799:ODA196803 OMW196799:OMW196803 OWS196799:OWS196803 PGO196799:PGO196803 PQK196799:PQK196803 QAG196799:QAG196803 QKC196799:QKC196803 QTY196799:QTY196803 RDU196799:RDU196803 RNQ196799:RNQ196803 RXM196799:RXM196803 SHI196799:SHI196803 SRE196799:SRE196803 TBA196799:TBA196803 TKW196799:TKW196803 TUS196799:TUS196803 UEO196799:UEO196803 UOK196799:UOK196803 UYG196799:UYG196803 VIC196799:VIC196803 VRY196799:VRY196803 WBU196799:WBU196803 WLQ196799:WLQ196803 WVM196799:WVM196803 E262335:E262339 JA262335:JA262339 SW262335:SW262339 ACS262335:ACS262339 AMO262335:AMO262339 AWK262335:AWK262339 BGG262335:BGG262339 BQC262335:BQC262339 BZY262335:BZY262339 CJU262335:CJU262339 CTQ262335:CTQ262339 DDM262335:DDM262339 DNI262335:DNI262339 DXE262335:DXE262339 EHA262335:EHA262339 EQW262335:EQW262339 FAS262335:FAS262339 FKO262335:FKO262339 FUK262335:FUK262339 GEG262335:GEG262339 GOC262335:GOC262339 GXY262335:GXY262339 HHU262335:HHU262339 HRQ262335:HRQ262339 IBM262335:IBM262339 ILI262335:ILI262339 IVE262335:IVE262339 JFA262335:JFA262339 JOW262335:JOW262339 JYS262335:JYS262339 KIO262335:KIO262339 KSK262335:KSK262339 LCG262335:LCG262339 LMC262335:LMC262339 LVY262335:LVY262339 MFU262335:MFU262339 MPQ262335:MPQ262339 MZM262335:MZM262339 NJI262335:NJI262339 NTE262335:NTE262339 ODA262335:ODA262339 OMW262335:OMW262339 OWS262335:OWS262339 PGO262335:PGO262339 PQK262335:PQK262339 QAG262335:QAG262339 QKC262335:QKC262339 QTY262335:QTY262339 RDU262335:RDU262339 RNQ262335:RNQ262339 RXM262335:RXM262339 SHI262335:SHI262339 SRE262335:SRE262339 TBA262335:TBA262339 TKW262335:TKW262339 TUS262335:TUS262339 UEO262335:UEO262339 UOK262335:UOK262339 UYG262335:UYG262339 VIC262335:VIC262339 VRY262335:VRY262339 WBU262335:WBU262339 WLQ262335:WLQ262339 WVM262335:WVM262339 E327871:E327875 JA327871:JA327875 SW327871:SW327875 ACS327871:ACS327875 AMO327871:AMO327875 AWK327871:AWK327875 BGG327871:BGG327875 BQC327871:BQC327875 BZY327871:BZY327875 CJU327871:CJU327875 CTQ327871:CTQ327875 DDM327871:DDM327875 DNI327871:DNI327875 DXE327871:DXE327875 EHA327871:EHA327875 EQW327871:EQW327875 FAS327871:FAS327875 FKO327871:FKO327875 FUK327871:FUK327875 GEG327871:GEG327875 GOC327871:GOC327875 GXY327871:GXY327875 HHU327871:HHU327875 HRQ327871:HRQ327875 IBM327871:IBM327875 ILI327871:ILI327875 IVE327871:IVE327875 JFA327871:JFA327875 JOW327871:JOW327875 JYS327871:JYS327875 KIO327871:KIO327875 KSK327871:KSK327875 LCG327871:LCG327875 LMC327871:LMC327875 LVY327871:LVY327875 MFU327871:MFU327875 MPQ327871:MPQ327875 MZM327871:MZM327875 NJI327871:NJI327875 NTE327871:NTE327875 ODA327871:ODA327875 OMW327871:OMW327875 OWS327871:OWS327875 PGO327871:PGO327875 PQK327871:PQK327875 QAG327871:QAG327875 QKC327871:QKC327875 QTY327871:QTY327875 RDU327871:RDU327875 RNQ327871:RNQ327875 RXM327871:RXM327875 SHI327871:SHI327875 SRE327871:SRE327875 TBA327871:TBA327875 TKW327871:TKW327875 TUS327871:TUS327875 UEO327871:UEO327875 UOK327871:UOK327875 UYG327871:UYG327875 VIC327871:VIC327875 VRY327871:VRY327875 WBU327871:WBU327875 WLQ327871:WLQ327875 WVM327871:WVM327875 E393407:E393411 JA393407:JA393411 SW393407:SW393411 ACS393407:ACS393411 AMO393407:AMO393411 AWK393407:AWK393411 BGG393407:BGG393411 BQC393407:BQC393411 BZY393407:BZY393411 CJU393407:CJU393411 CTQ393407:CTQ393411 DDM393407:DDM393411 DNI393407:DNI393411 DXE393407:DXE393411 EHA393407:EHA393411 EQW393407:EQW393411 FAS393407:FAS393411 FKO393407:FKO393411 FUK393407:FUK393411 GEG393407:GEG393411 GOC393407:GOC393411 GXY393407:GXY393411 HHU393407:HHU393411 HRQ393407:HRQ393411 IBM393407:IBM393411 ILI393407:ILI393411 IVE393407:IVE393411 JFA393407:JFA393411 JOW393407:JOW393411 JYS393407:JYS393411 KIO393407:KIO393411 KSK393407:KSK393411 LCG393407:LCG393411 LMC393407:LMC393411 LVY393407:LVY393411 MFU393407:MFU393411 MPQ393407:MPQ393411 MZM393407:MZM393411 NJI393407:NJI393411 NTE393407:NTE393411 ODA393407:ODA393411 OMW393407:OMW393411 OWS393407:OWS393411 PGO393407:PGO393411 PQK393407:PQK393411 QAG393407:QAG393411 QKC393407:QKC393411 QTY393407:QTY393411 RDU393407:RDU393411 RNQ393407:RNQ393411 RXM393407:RXM393411 SHI393407:SHI393411 SRE393407:SRE393411 TBA393407:TBA393411 TKW393407:TKW393411 TUS393407:TUS393411 UEO393407:UEO393411 UOK393407:UOK393411 UYG393407:UYG393411 VIC393407:VIC393411 VRY393407:VRY393411 WBU393407:WBU393411 WLQ393407:WLQ393411 WVM393407:WVM393411 E458943:E458947 JA458943:JA458947 SW458943:SW458947 ACS458943:ACS458947 AMO458943:AMO458947 AWK458943:AWK458947 BGG458943:BGG458947 BQC458943:BQC458947 BZY458943:BZY458947 CJU458943:CJU458947 CTQ458943:CTQ458947 DDM458943:DDM458947 DNI458943:DNI458947 DXE458943:DXE458947 EHA458943:EHA458947 EQW458943:EQW458947 FAS458943:FAS458947 FKO458943:FKO458947 FUK458943:FUK458947 GEG458943:GEG458947 GOC458943:GOC458947 GXY458943:GXY458947 HHU458943:HHU458947 HRQ458943:HRQ458947 IBM458943:IBM458947 ILI458943:ILI458947 IVE458943:IVE458947 JFA458943:JFA458947 JOW458943:JOW458947 JYS458943:JYS458947 KIO458943:KIO458947 KSK458943:KSK458947 LCG458943:LCG458947 LMC458943:LMC458947 LVY458943:LVY458947 MFU458943:MFU458947 MPQ458943:MPQ458947 MZM458943:MZM458947 NJI458943:NJI458947 NTE458943:NTE458947 ODA458943:ODA458947 OMW458943:OMW458947 OWS458943:OWS458947 PGO458943:PGO458947 PQK458943:PQK458947 QAG458943:QAG458947 QKC458943:QKC458947 QTY458943:QTY458947 RDU458943:RDU458947 RNQ458943:RNQ458947 RXM458943:RXM458947 SHI458943:SHI458947 SRE458943:SRE458947 TBA458943:TBA458947 TKW458943:TKW458947 TUS458943:TUS458947 UEO458943:UEO458947 UOK458943:UOK458947 UYG458943:UYG458947 VIC458943:VIC458947 VRY458943:VRY458947 WBU458943:WBU458947 WLQ458943:WLQ458947 WVM458943:WVM458947 E524479:E524483 JA524479:JA524483 SW524479:SW524483 ACS524479:ACS524483 AMO524479:AMO524483 AWK524479:AWK524483 BGG524479:BGG524483 BQC524479:BQC524483 BZY524479:BZY524483 CJU524479:CJU524483 CTQ524479:CTQ524483 DDM524479:DDM524483 DNI524479:DNI524483 DXE524479:DXE524483 EHA524479:EHA524483 EQW524479:EQW524483 FAS524479:FAS524483 FKO524479:FKO524483 FUK524479:FUK524483 GEG524479:GEG524483 GOC524479:GOC524483 GXY524479:GXY524483 HHU524479:HHU524483 HRQ524479:HRQ524483 IBM524479:IBM524483 ILI524479:ILI524483 IVE524479:IVE524483 JFA524479:JFA524483 JOW524479:JOW524483 JYS524479:JYS524483 KIO524479:KIO524483 KSK524479:KSK524483 LCG524479:LCG524483 LMC524479:LMC524483 LVY524479:LVY524483 MFU524479:MFU524483 MPQ524479:MPQ524483 MZM524479:MZM524483 NJI524479:NJI524483 NTE524479:NTE524483 ODA524479:ODA524483 OMW524479:OMW524483 OWS524479:OWS524483 PGO524479:PGO524483 PQK524479:PQK524483 QAG524479:QAG524483 QKC524479:QKC524483 QTY524479:QTY524483 RDU524479:RDU524483 RNQ524479:RNQ524483 RXM524479:RXM524483 SHI524479:SHI524483 SRE524479:SRE524483 TBA524479:TBA524483 TKW524479:TKW524483 TUS524479:TUS524483 UEO524479:UEO524483 UOK524479:UOK524483 UYG524479:UYG524483 VIC524479:VIC524483 VRY524479:VRY524483 WBU524479:WBU524483 WLQ524479:WLQ524483 WVM524479:WVM524483 E590015:E590019 JA590015:JA590019 SW590015:SW590019 ACS590015:ACS590019 AMO590015:AMO590019 AWK590015:AWK590019 BGG590015:BGG590019 BQC590015:BQC590019 BZY590015:BZY590019 CJU590015:CJU590019 CTQ590015:CTQ590019 DDM590015:DDM590019 DNI590015:DNI590019 DXE590015:DXE590019 EHA590015:EHA590019 EQW590015:EQW590019 FAS590015:FAS590019 FKO590015:FKO590019 FUK590015:FUK590019 GEG590015:GEG590019 GOC590015:GOC590019 GXY590015:GXY590019 HHU590015:HHU590019 HRQ590015:HRQ590019 IBM590015:IBM590019 ILI590015:ILI590019 IVE590015:IVE590019 JFA590015:JFA590019 JOW590015:JOW590019 JYS590015:JYS590019 KIO590015:KIO590019 KSK590015:KSK590019 LCG590015:LCG590019 LMC590015:LMC590019 LVY590015:LVY590019 MFU590015:MFU590019 MPQ590015:MPQ590019 MZM590015:MZM590019 NJI590015:NJI590019 NTE590015:NTE590019 ODA590015:ODA590019 OMW590015:OMW590019 OWS590015:OWS590019 PGO590015:PGO590019 PQK590015:PQK590019 QAG590015:QAG590019 QKC590015:QKC590019 QTY590015:QTY590019 RDU590015:RDU590019 RNQ590015:RNQ590019 RXM590015:RXM590019 SHI590015:SHI590019 SRE590015:SRE590019 TBA590015:TBA590019 TKW590015:TKW590019 TUS590015:TUS590019 UEO590015:UEO590019 UOK590015:UOK590019 UYG590015:UYG590019 VIC590015:VIC590019 VRY590015:VRY590019 WBU590015:WBU590019 WLQ590015:WLQ590019 WVM590015:WVM590019 E655551:E655555 JA655551:JA655555 SW655551:SW655555 ACS655551:ACS655555 AMO655551:AMO655555 AWK655551:AWK655555 BGG655551:BGG655555 BQC655551:BQC655555 BZY655551:BZY655555 CJU655551:CJU655555 CTQ655551:CTQ655555 DDM655551:DDM655555 DNI655551:DNI655555 DXE655551:DXE655555 EHA655551:EHA655555 EQW655551:EQW655555 FAS655551:FAS655555 FKO655551:FKO655555 FUK655551:FUK655555 GEG655551:GEG655555 GOC655551:GOC655555 GXY655551:GXY655555 HHU655551:HHU655555 HRQ655551:HRQ655555 IBM655551:IBM655555 ILI655551:ILI655555 IVE655551:IVE655555 JFA655551:JFA655555 JOW655551:JOW655555 JYS655551:JYS655555 KIO655551:KIO655555 KSK655551:KSK655555 LCG655551:LCG655555 LMC655551:LMC655555 LVY655551:LVY655555 MFU655551:MFU655555 MPQ655551:MPQ655555 MZM655551:MZM655555 NJI655551:NJI655555 NTE655551:NTE655555 ODA655551:ODA655555 OMW655551:OMW655555 OWS655551:OWS655555 PGO655551:PGO655555 PQK655551:PQK655555 QAG655551:QAG655555 QKC655551:QKC655555 QTY655551:QTY655555 RDU655551:RDU655555 RNQ655551:RNQ655555 RXM655551:RXM655555 SHI655551:SHI655555 SRE655551:SRE655555 TBA655551:TBA655555 TKW655551:TKW655555 TUS655551:TUS655555 UEO655551:UEO655555 UOK655551:UOK655555 UYG655551:UYG655555 VIC655551:VIC655555 VRY655551:VRY655555 WBU655551:WBU655555 WLQ655551:WLQ655555 WVM655551:WVM655555 E721087:E721091 JA721087:JA721091 SW721087:SW721091 ACS721087:ACS721091 AMO721087:AMO721091 AWK721087:AWK721091 BGG721087:BGG721091 BQC721087:BQC721091 BZY721087:BZY721091 CJU721087:CJU721091 CTQ721087:CTQ721091 DDM721087:DDM721091 DNI721087:DNI721091 DXE721087:DXE721091 EHA721087:EHA721091 EQW721087:EQW721091 FAS721087:FAS721091 FKO721087:FKO721091 FUK721087:FUK721091 GEG721087:GEG721091 GOC721087:GOC721091 GXY721087:GXY721091 HHU721087:HHU721091 HRQ721087:HRQ721091 IBM721087:IBM721091 ILI721087:ILI721091 IVE721087:IVE721091 JFA721087:JFA721091 JOW721087:JOW721091 JYS721087:JYS721091 KIO721087:KIO721091 KSK721087:KSK721091 LCG721087:LCG721091 LMC721087:LMC721091 LVY721087:LVY721091 MFU721087:MFU721091 MPQ721087:MPQ721091 MZM721087:MZM721091 NJI721087:NJI721091 NTE721087:NTE721091 ODA721087:ODA721091 OMW721087:OMW721091 OWS721087:OWS721091 PGO721087:PGO721091 PQK721087:PQK721091 QAG721087:QAG721091 QKC721087:QKC721091 QTY721087:QTY721091 RDU721087:RDU721091 RNQ721087:RNQ721091 RXM721087:RXM721091 SHI721087:SHI721091 SRE721087:SRE721091 TBA721087:TBA721091 TKW721087:TKW721091 TUS721087:TUS721091 UEO721087:UEO721091 UOK721087:UOK721091 UYG721087:UYG721091 VIC721087:VIC721091 VRY721087:VRY721091 WBU721087:WBU721091 WLQ721087:WLQ721091 WVM721087:WVM721091 E786623:E786627 JA786623:JA786627 SW786623:SW786627 ACS786623:ACS786627 AMO786623:AMO786627 AWK786623:AWK786627 BGG786623:BGG786627 BQC786623:BQC786627 BZY786623:BZY786627 CJU786623:CJU786627 CTQ786623:CTQ786627 DDM786623:DDM786627 DNI786623:DNI786627 DXE786623:DXE786627 EHA786623:EHA786627 EQW786623:EQW786627 FAS786623:FAS786627 FKO786623:FKO786627 FUK786623:FUK786627 GEG786623:GEG786627 GOC786623:GOC786627 GXY786623:GXY786627 HHU786623:HHU786627 HRQ786623:HRQ786627 IBM786623:IBM786627 ILI786623:ILI786627 IVE786623:IVE786627 JFA786623:JFA786627 JOW786623:JOW786627 JYS786623:JYS786627 KIO786623:KIO786627 KSK786623:KSK786627 LCG786623:LCG786627 LMC786623:LMC786627 LVY786623:LVY786627 MFU786623:MFU786627 MPQ786623:MPQ786627 MZM786623:MZM786627 NJI786623:NJI786627 NTE786623:NTE786627 ODA786623:ODA786627 OMW786623:OMW786627 OWS786623:OWS786627 PGO786623:PGO786627 PQK786623:PQK786627 QAG786623:QAG786627 QKC786623:QKC786627 QTY786623:QTY786627 RDU786623:RDU786627 RNQ786623:RNQ786627 RXM786623:RXM786627 SHI786623:SHI786627 SRE786623:SRE786627 TBA786623:TBA786627 TKW786623:TKW786627 TUS786623:TUS786627 UEO786623:UEO786627 UOK786623:UOK786627 UYG786623:UYG786627 VIC786623:VIC786627 VRY786623:VRY786627 WBU786623:WBU786627 WLQ786623:WLQ786627 WVM786623:WVM786627 E852159:E852163 JA852159:JA852163 SW852159:SW852163 ACS852159:ACS852163 AMO852159:AMO852163 AWK852159:AWK852163 BGG852159:BGG852163 BQC852159:BQC852163 BZY852159:BZY852163 CJU852159:CJU852163 CTQ852159:CTQ852163 DDM852159:DDM852163 DNI852159:DNI852163 DXE852159:DXE852163 EHA852159:EHA852163 EQW852159:EQW852163 FAS852159:FAS852163 FKO852159:FKO852163 FUK852159:FUK852163 GEG852159:GEG852163 GOC852159:GOC852163 GXY852159:GXY852163 HHU852159:HHU852163 HRQ852159:HRQ852163 IBM852159:IBM852163 ILI852159:ILI852163 IVE852159:IVE852163 JFA852159:JFA852163 JOW852159:JOW852163 JYS852159:JYS852163 KIO852159:KIO852163 KSK852159:KSK852163 LCG852159:LCG852163 LMC852159:LMC852163 LVY852159:LVY852163 MFU852159:MFU852163 MPQ852159:MPQ852163 MZM852159:MZM852163 NJI852159:NJI852163 NTE852159:NTE852163 ODA852159:ODA852163 OMW852159:OMW852163 OWS852159:OWS852163 PGO852159:PGO852163 PQK852159:PQK852163 QAG852159:QAG852163 QKC852159:QKC852163 QTY852159:QTY852163 RDU852159:RDU852163 RNQ852159:RNQ852163 RXM852159:RXM852163 SHI852159:SHI852163 SRE852159:SRE852163 TBA852159:TBA852163 TKW852159:TKW852163 TUS852159:TUS852163 UEO852159:UEO852163 UOK852159:UOK852163 UYG852159:UYG852163 VIC852159:VIC852163 VRY852159:VRY852163 WBU852159:WBU852163 WLQ852159:WLQ852163 WVM852159:WVM852163 E917695:E917699 JA917695:JA917699 SW917695:SW917699 ACS917695:ACS917699 AMO917695:AMO917699 AWK917695:AWK917699 BGG917695:BGG917699 BQC917695:BQC917699 BZY917695:BZY917699 CJU917695:CJU917699 CTQ917695:CTQ917699 DDM917695:DDM917699 DNI917695:DNI917699 DXE917695:DXE917699 EHA917695:EHA917699 EQW917695:EQW917699 FAS917695:FAS917699 FKO917695:FKO917699 FUK917695:FUK917699 GEG917695:GEG917699 GOC917695:GOC917699 GXY917695:GXY917699 HHU917695:HHU917699 HRQ917695:HRQ917699 IBM917695:IBM917699 ILI917695:ILI917699 IVE917695:IVE917699 JFA917695:JFA917699 JOW917695:JOW917699 JYS917695:JYS917699 KIO917695:KIO917699 KSK917695:KSK917699 LCG917695:LCG917699 LMC917695:LMC917699 LVY917695:LVY917699 MFU917695:MFU917699 MPQ917695:MPQ917699 MZM917695:MZM917699 NJI917695:NJI917699 NTE917695:NTE917699 ODA917695:ODA917699 OMW917695:OMW917699 OWS917695:OWS917699 PGO917695:PGO917699 PQK917695:PQK917699 QAG917695:QAG917699 QKC917695:QKC917699 QTY917695:QTY917699 RDU917695:RDU917699 RNQ917695:RNQ917699 RXM917695:RXM917699 SHI917695:SHI917699 SRE917695:SRE917699 TBA917695:TBA917699 TKW917695:TKW917699 TUS917695:TUS917699 UEO917695:UEO917699 UOK917695:UOK917699 UYG917695:UYG917699 VIC917695:VIC917699 VRY917695:VRY917699 WBU917695:WBU917699 WLQ917695:WLQ917699 WVM917695:WVM917699 E983231:E983235 JA983231:JA983235 SW983231:SW983235 ACS983231:ACS983235 AMO983231:AMO983235 AWK983231:AWK983235 BGG983231:BGG983235 BQC983231:BQC983235 BZY983231:BZY983235 CJU983231:CJU983235 CTQ983231:CTQ983235 DDM983231:DDM983235 DNI983231:DNI983235 DXE983231:DXE983235 EHA983231:EHA983235 EQW983231:EQW983235 FAS983231:FAS983235 FKO983231:FKO983235 FUK983231:FUK983235 GEG983231:GEG983235 GOC983231:GOC983235 GXY983231:GXY983235 HHU983231:HHU983235 HRQ983231:HRQ983235 IBM983231:IBM983235 ILI983231:ILI983235 IVE983231:IVE983235 JFA983231:JFA983235 JOW983231:JOW983235 JYS983231:JYS983235 KIO983231:KIO983235 KSK983231:KSK983235 LCG983231:LCG983235 LMC983231:LMC983235 LVY983231:LVY983235 MFU983231:MFU983235 MPQ983231:MPQ983235 MZM983231:MZM983235 NJI983231:NJI983235 NTE983231:NTE983235 ODA983231:ODA983235 OMW983231:OMW983235 OWS983231:OWS983235 PGO983231:PGO983235 PQK983231:PQK983235 QAG983231:QAG983235 QKC983231:QKC983235 QTY983231:QTY983235 RDU983231:RDU983235 RNQ983231:RNQ983235 RXM983231:RXM983235 SHI983231:SHI983235 SRE983231:SRE983235 TBA983231:TBA983235 TKW983231:TKW983235 TUS983231:TUS983235 UEO983231:UEO983235 UOK983231:UOK983235 UYG983231:UYG983235 VIC983231:VIC983235 VRY983231:VRY983235 WBU983231:WBU983235 WLQ983231:WLQ983235 WVM983231:WVM983235 E197:E200 JA197:JA200 SW197:SW200 ACS197:ACS200 AMO197:AMO200 AWK197:AWK200 BGG197:BGG200 BQC197:BQC200 BZY197:BZY200 CJU197:CJU200 CTQ197:CTQ200 DDM197:DDM200 DNI197:DNI200 DXE197:DXE200 EHA197:EHA200 EQW197:EQW200 FAS197:FAS200 FKO197:FKO200 FUK197:FUK200 GEG197:GEG200 GOC197:GOC200 GXY197:GXY200 HHU197:HHU200 HRQ197:HRQ200 IBM197:IBM200 ILI197:ILI200 IVE197:IVE200 JFA197:JFA200 JOW197:JOW200 JYS197:JYS200 KIO197:KIO200 KSK197:KSK200 LCG197:LCG200 LMC197:LMC200 LVY197:LVY200 MFU197:MFU200 MPQ197:MPQ200 MZM197:MZM200 NJI197:NJI200 NTE197:NTE200 ODA197:ODA200 OMW197:OMW200 OWS197:OWS200 PGO197:PGO200 PQK197:PQK200 QAG197:QAG200 QKC197:QKC200 QTY197:QTY200 RDU197:RDU200 RNQ197:RNQ200 RXM197:RXM200 SHI197:SHI200 SRE197:SRE200 TBA197:TBA200 TKW197:TKW200 TUS197:TUS200 UEO197:UEO200 UOK197:UOK200 UYG197:UYG200 VIC197:VIC200 VRY197:VRY200 WBU197:WBU200 WLQ197:WLQ200 WVM197:WVM200 E65733:E65736 JA65733:JA65736 SW65733:SW65736 ACS65733:ACS65736 AMO65733:AMO65736 AWK65733:AWK65736 BGG65733:BGG65736 BQC65733:BQC65736 BZY65733:BZY65736 CJU65733:CJU65736 CTQ65733:CTQ65736 DDM65733:DDM65736 DNI65733:DNI65736 DXE65733:DXE65736 EHA65733:EHA65736 EQW65733:EQW65736 FAS65733:FAS65736 FKO65733:FKO65736 FUK65733:FUK65736 GEG65733:GEG65736 GOC65733:GOC65736 GXY65733:GXY65736 HHU65733:HHU65736 HRQ65733:HRQ65736 IBM65733:IBM65736 ILI65733:ILI65736 IVE65733:IVE65736 JFA65733:JFA65736 JOW65733:JOW65736 JYS65733:JYS65736 KIO65733:KIO65736 KSK65733:KSK65736 LCG65733:LCG65736 LMC65733:LMC65736 LVY65733:LVY65736 MFU65733:MFU65736 MPQ65733:MPQ65736 MZM65733:MZM65736 NJI65733:NJI65736 NTE65733:NTE65736 ODA65733:ODA65736 OMW65733:OMW65736 OWS65733:OWS65736 PGO65733:PGO65736 PQK65733:PQK65736 QAG65733:QAG65736 QKC65733:QKC65736 QTY65733:QTY65736 RDU65733:RDU65736 RNQ65733:RNQ65736 RXM65733:RXM65736 SHI65733:SHI65736 SRE65733:SRE65736 TBA65733:TBA65736 TKW65733:TKW65736 TUS65733:TUS65736 UEO65733:UEO65736 UOK65733:UOK65736 UYG65733:UYG65736 VIC65733:VIC65736 VRY65733:VRY65736 WBU65733:WBU65736 WLQ65733:WLQ65736 WVM65733:WVM65736 E131269:E131272 JA131269:JA131272 SW131269:SW131272 ACS131269:ACS131272 AMO131269:AMO131272 AWK131269:AWK131272 BGG131269:BGG131272 BQC131269:BQC131272 BZY131269:BZY131272 CJU131269:CJU131272 CTQ131269:CTQ131272 DDM131269:DDM131272 DNI131269:DNI131272 DXE131269:DXE131272 EHA131269:EHA131272 EQW131269:EQW131272 FAS131269:FAS131272 FKO131269:FKO131272 FUK131269:FUK131272 GEG131269:GEG131272 GOC131269:GOC131272 GXY131269:GXY131272 HHU131269:HHU131272 HRQ131269:HRQ131272 IBM131269:IBM131272 ILI131269:ILI131272 IVE131269:IVE131272 JFA131269:JFA131272 JOW131269:JOW131272 JYS131269:JYS131272 KIO131269:KIO131272 KSK131269:KSK131272 LCG131269:LCG131272 LMC131269:LMC131272 LVY131269:LVY131272 MFU131269:MFU131272 MPQ131269:MPQ131272 MZM131269:MZM131272 NJI131269:NJI131272 NTE131269:NTE131272 ODA131269:ODA131272 OMW131269:OMW131272 OWS131269:OWS131272 PGO131269:PGO131272 PQK131269:PQK131272 QAG131269:QAG131272 QKC131269:QKC131272 QTY131269:QTY131272 RDU131269:RDU131272 RNQ131269:RNQ131272 RXM131269:RXM131272 SHI131269:SHI131272 SRE131269:SRE131272 TBA131269:TBA131272 TKW131269:TKW131272 TUS131269:TUS131272 UEO131269:UEO131272 UOK131269:UOK131272 UYG131269:UYG131272 VIC131269:VIC131272 VRY131269:VRY131272 WBU131269:WBU131272 WLQ131269:WLQ131272 WVM131269:WVM131272 E196805:E196808 JA196805:JA196808 SW196805:SW196808 ACS196805:ACS196808 AMO196805:AMO196808 AWK196805:AWK196808 BGG196805:BGG196808 BQC196805:BQC196808 BZY196805:BZY196808 CJU196805:CJU196808 CTQ196805:CTQ196808 DDM196805:DDM196808 DNI196805:DNI196808 DXE196805:DXE196808 EHA196805:EHA196808 EQW196805:EQW196808 FAS196805:FAS196808 FKO196805:FKO196808 FUK196805:FUK196808 GEG196805:GEG196808 GOC196805:GOC196808 GXY196805:GXY196808 HHU196805:HHU196808 HRQ196805:HRQ196808 IBM196805:IBM196808 ILI196805:ILI196808 IVE196805:IVE196808 JFA196805:JFA196808 JOW196805:JOW196808 JYS196805:JYS196808 KIO196805:KIO196808 KSK196805:KSK196808 LCG196805:LCG196808 LMC196805:LMC196808 LVY196805:LVY196808 MFU196805:MFU196808 MPQ196805:MPQ196808 MZM196805:MZM196808 NJI196805:NJI196808 NTE196805:NTE196808 ODA196805:ODA196808 OMW196805:OMW196808 OWS196805:OWS196808 PGO196805:PGO196808 PQK196805:PQK196808 QAG196805:QAG196808 QKC196805:QKC196808 QTY196805:QTY196808 RDU196805:RDU196808 RNQ196805:RNQ196808 RXM196805:RXM196808 SHI196805:SHI196808 SRE196805:SRE196808 TBA196805:TBA196808 TKW196805:TKW196808 TUS196805:TUS196808 UEO196805:UEO196808 UOK196805:UOK196808 UYG196805:UYG196808 VIC196805:VIC196808 VRY196805:VRY196808 WBU196805:WBU196808 WLQ196805:WLQ196808 WVM196805:WVM196808 E262341:E262344 JA262341:JA262344 SW262341:SW262344 ACS262341:ACS262344 AMO262341:AMO262344 AWK262341:AWK262344 BGG262341:BGG262344 BQC262341:BQC262344 BZY262341:BZY262344 CJU262341:CJU262344 CTQ262341:CTQ262344 DDM262341:DDM262344 DNI262341:DNI262344 DXE262341:DXE262344 EHA262341:EHA262344 EQW262341:EQW262344 FAS262341:FAS262344 FKO262341:FKO262344 FUK262341:FUK262344 GEG262341:GEG262344 GOC262341:GOC262344 GXY262341:GXY262344 HHU262341:HHU262344 HRQ262341:HRQ262344 IBM262341:IBM262344 ILI262341:ILI262344 IVE262341:IVE262344 JFA262341:JFA262344 JOW262341:JOW262344 JYS262341:JYS262344 KIO262341:KIO262344 KSK262341:KSK262344 LCG262341:LCG262344 LMC262341:LMC262344 LVY262341:LVY262344 MFU262341:MFU262344 MPQ262341:MPQ262344 MZM262341:MZM262344 NJI262341:NJI262344 NTE262341:NTE262344 ODA262341:ODA262344 OMW262341:OMW262344 OWS262341:OWS262344 PGO262341:PGO262344 PQK262341:PQK262344 QAG262341:QAG262344 QKC262341:QKC262344 QTY262341:QTY262344 RDU262341:RDU262344 RNQ262341:RNQ262344 RXM262341:RXM262344 SHI262341:SHI262344 SRE262341:SRE262344 TBA262341:TBA262344 TKW262341:TKW262344 TUS262341:TUS262344 UEO262341:UEO262344 UOK262341:UOK262344 UYG262341:UYG262344 VIC262341:VIC262344 VRY262341:VRY262344 WBU262341:WBU262344 WLQ262341:WLQ262344 WVM262341:WVM262344 E327877:E327880 JA327877:JA327880 SW327877:SW327880 ACS327877:ACS327880 AMO327877:AMO327880 AWK327877:AWK327880 BGG327877:BGG327880 BQC327877:BQC327880 BZY327877:BZY327880 CJU327877:CJU327880 CTQ327877:CTQ327880 DDM327877:DDM327880 DNI327877:DNI327880 DXE327877:DXE327880 EHA327877:EHA327880 EQW327877:EQW327880 FAS327877:FAS327880 FKO327877:FKO327880 FUK327877:FUK327880 GEG327877:GEG327880 GOC327877:GOC327880 GXY327877:GXY327880 HHU327877:HHU327880 HRQ327877:HRQ327880 IBM327877:IBM327880 ILI327877:ILI327880 IVE327877:IVE327880 JFA327877:JFA327880 JOW327877:JOW327880 JYS327877:JYS327880 KIO327877:KIO327880 KSK327877:KSK327880 LCG327877:LCG327880 LMC327877:LMC327880 LVY327877:LVY327880 MFU327877:MFU327880 MPQ327877:MPQ327880 MZM327877:MZM327880 NJI327877:NJI327880 NTE327877:NTE327880 ODA327877:ODA327880 OMW327877:OMW327880 OWS327877:OWS327880 PGO327877:PGO327880 PQK327877:PQK327880 QAG327877:QAG327880 QKC327877:QKC327880 QTY327877:QTY327880 RDU327877:RDU327880 RNQ327877:RNQ327880 RXM327877:RXM327880 SHI327877:SHI327880 SRE327877:SRE327880 TBA327877:TBA327880 TKW327877:TKW327880 TUS327877:TUS327880 UEO327877:UEO327880 UOK327877:UOK327880 UYG327877:UYG327880 VIC327877:VIC327880 VRY327877:VRY327880 WBU327877:WBU327880 WLQ327877:WLQ327880 WVM327877:WVM327880 E393413:E393416 JA393413:JA393416 SW393413:SW393416 ACS393413:ACS393416 AMO393413:AMO393416 AWK393413:AWK393416 BGG393413:BGG393416 BQC393413:BQC393416 BZY393413:BZY393416 CJU393413:CJU393416 CTQ393413:CTQ393416 DDM393413:DDM393416 DNI393413:DNI393416 DXE393413:DXE393416 EHA393413:EHA393416 EQW393413:EQW393416 FAS393413:FAS393416 FKO393413:FKO393416 FUK393413:FUK393416 GEG393413:GEG393416 GOC393413:GOC393416 GXY393413:GXY393416 HHU393413:HHU393416 HRQ393413:HRQ393416 IBM393413:IBM393416 ILI393413:ILI393416 IVE393413:IVE393416 JFA393413:JFA393416 JOW393413:JOW393416 JYS393413:JYS393416 KIO393413:KIO393416 KSK393413:KSK393416 LCG393413:LCG393416 LMC393413:LMC393416 LVY393413:LVY393416 MFU393413:MFU393416 MPQ393413:MPQ393416 MZM393413:MZM393416 NJI393413:NJI393416 NTE393413:NTE393416 ODA393413:ODA393416 OMW393413:OMW393416 OWS393413:OWS393416 PGO393413:PGO393416 PQK393413:PQK393416 QAG393413:QAG393416 QKC393413:QKC393416 QTY393413:QTY393416 RDU393413:RDU393416 RNQ393413:RNQ393416 RXM393413:RXM393416 SHI393413:SHI393416 SRE393413:SRE393416 TBA393413:TBA393416 TKW393413:TKW393416 TUS393413:TUS393416 UEO393413:UEO393416 UOK393413:UOK393416 UYG393413:UYG393416 VIC393413:VIC393416 VRY393413:VRY393416 WBU393413:WBU393416 WLQ393413:WLQ393416 WVM393413:WVM393416 E458949:E458952 JA458949:JA458952 SW458949:SW458952 ACS458949:ACS458952 AMO458949:AMO458952 AWK458949:AWK458952 BGG458949:BGG458952 BQC458949:BQC458952 BZY458949:BZY458952 CJU458949:CJU458952 CTQ458949:CTQ458952 DDM458949:DDM458952 DNI458949:DNI458952 DXE458949:DXE458952 EHA458949:EHA458952 EQW458949:EQW458952 FAS458949:FAS458952 FKO458949:FKO458952 FUK458949:FUK458952 GEG458949:GEG458952 GOC458949:GOC458952 GXY458949:GXY458952 HHU458949:HHU458952 HRQ458949:HRQ458952 IBM458949:IBM458952 ILI458949:ILI458952 IVE458949:IVE458952 JFA458949:JFA458952 JOW458949:JOW458952 JYS458949:JYS458952 KIO458949:KIO458952 KSK458949:KSK458952 LCG458949:LCG458952 LMC458949:LMC458952 LVY458949:LVY458952 MFU458949:MFU458952 MPQ458949:MPQ458952 MZM458949:MZM458952 NJI458949:NJI458952 NTE458949:NTE458952 ODA458949:ODA458952 OMW458949:OMW458952 OWS458949:OWS458952 PGO458949:PGO458952 PQK458949:PQK458952 QAG458949:QAG458952 QKC458949:QKC458952 QTY458949:QTY458952 RDU458949:RDU458952 RNQ458949:RNQ458952 RXM458949:RXM458952 SHI458949:SHI458952 SRE458949:SRE458952 TBA458949:TBA458952 TKW458949:TKW458952 TUS458949:TUS458952 UEO458949:UEO458952 UOK458949:UOK458952 UYG458949:UYG458952 VIC458949:VIC458952 VRY458949:VRY458952 WBU458949:WBU458952 WLQ458949:WLQ458952 WVM458949:WVM458952 E524485:E524488 JA524485:JA524488 SW524485:SW524488 ACS524485:ACS524488 AMO524485:AMO524488 AWK524485:AWK524488 BGG524485:BGG524488 BQC524485:BQC524488 BZY524485:BZY524488 CJU524485:CJU524488 CTQ524485:CTQ524488 DDM524485:DDM524488 DNI524485:DNI524488 DXE524485:DXE524488 EHA524485:EHA524488 EQW524485:EQW524488 FAS524485:FAS524488 FKO524485:FKO524488 FUK524485:FUK524488 GEG524485:GEG524488 GOC524485:GOC524488 GXY524485:GXY524488 HHU524485:HHU524488 HRQ524485:HRQ524488 IBM524485:IBM524488 ILI524485:ILI524488 IVE524485:IVE524488 JFA524485:JFA524488 JOW524485:JOW524488 JYS524485:JYS524488 KIO524485:KIO524488 KSK524485:KSK524488 LCG524485:LCG524488 LMC524485:LMC524488 LVY524485:LVY524488 MFU524485:MFU524488 MPQ524485:MPQ524488 MZM524485:MZM524488 NJI524485:NJI524488 NTE524485:NTE524488 ODA524485:ODA524488 OMW524485:OMW524488 OWS524485:OWS524488 PGO524485:PGO524488 PQK524485:PQK524488 QAG524485:QAG524488 QKC524485:QKC524488 QTY524485:QTY524488 RDU524485:RDU524488 RNQ524485:RNQ524488 RXM524485:RXM524488 SHI524485:SHI524488 SRE524485:SRE524488 TBA524485:TBA524488 TKW524485:TKW524488 TUS524485:TUS524488 UEO524485:UEO524488 UOK524485:UOK524488 UYG524485:UYG524488 VIC524485:VIC524488 VRY524485:VRY524488 WBU524485:WBU524488 WLQ524485:WLQ524488 WVM524485:WVM524488 E590021:E590024 JA590021:JA590024 SW590021:SW590024 ACS590021:ACS590024 AMO590021:AMO590024 AWK590021:AWK590024 BGG590021:BGG590024 BQC590021:BQC590024 BZY590021:BZY590024 CJU590021:CJU590024 CTQ590021:CTQ590024 DDM590021:DDM590024 DNI590021:DNI590024 DXE590021:DXE590024 EHA590021:EHA590024 EQW590021:EQW590024 FAS590021:FAS590024 FKO590021:FKO590024 FUK590021:FUK590024 GEG590021:GEG590024 GOC590021:GOC590024 GXY590021:GXY590024 HHU590021:HHU590024 HRQ590021:HRQ590024 IBM590021:IBM590024 ILI590021:ILI590024 IVE590021:IVE590024 JFA590021:JFA590024 JOW590021:JOW590024 JYS590021:JYS590024 KIO590021:KIO590024 KSK590021:KSK590024 LCG590021:LCG590024 LMC590021:LMC590024 LVY590021:LVY590024 MFU590021:MFU590024 MPQ590021:MPQ590024 MZM590021:MZM590024 NJI590021:NJI590024 NTE590021:NTE590024 ODA590021:ODA590024 OMW590021:OMW590024 OWS590021:OWS590024 PGO590021:PGO590024 PQK590021:PQK590024 QAG590021:QAG590024 QKC590021:QKC590024 QTY590021:QTY590024 RDU590021:RDU590024 RNQ590021:RNQ590024 RXM590021:RXM590024 SHI590021:SHI590024 SRE590021:SRE590024 TBA590021:TBA590024 TKW590021:TKW590024 TUS590021:TUS590024 UEO590021:UEO590024 UOK590021:UOK590024 UYG590021:UYG590024 VIC590021:VIC590024 VRY590021:VRY590024 WBU590021:WBU590024 WLQ590021:WLQ590024 WVM590021:WVM590024 E655557:E655560 JA655557:JA655560 SW655557:SW655560 ACS655557:ACS655560 AMO655557:AMO655560 AWK655557:AWK655560 BGG655557:BGG655560 BQC655557:BQC655560 BZY655557:BZY655560 CJU655557:CJU655560 CTQ655557:CTQ655560 DDM655557:DDM655560 DNI655557:DNI655560 DXE655557:DXE655560 EHA655557:EHA655560 EQW655557:EQW655560 FAS655557:FAS655560 FKO655557:FKO655560 FUK655557:FUK655560 GEG655557:GEG655560 GOC655557:GOC655560 GXY655557:GXY655560 HHU655557:HHU655560 HRQ655557:HRQ655560 IBM655557:IBM655560 ILI655557:ILI655560 IVE655557:IVE655560 JFA655557:JFA655560 JOW655557:JOW655560 JYS655557:JYS655560 KIO655557:KIO655560 KSK655557:KSK655560 LCG655557:LCG655560 LMC655557:LMC655560 LVY655557:LVY655560 MFU655557:MFU655560 MPQ655557:MPQ655560 MZM655557:MZM655560 NJI655557:NJI655560 NTE655557:NTE655560 ODA655557:ODA655560 OMW655557:OMW655560 OWS655557:OWS655560 PGO655557:PGO655560 PQK655557:PQK655560 QAG655557:QAG655560 QKC655557:QKC655560 QTY655557:QTY655560 RDU655557:RDU655560 RNQ655557:RNQ655560 RXM655557:RXM655560 SHI655557:SHI655560 SRE655557:SRE655560 TBA655557:TBA655560 TKW655557:TKW655560 TUS655557:TUS655560 UEO655557:UEO655560 UOK655557:UOK655560 UYG655557:UYG655560 VIC655557:VIC655560 VRY655557:VRY655560 WBU655557:WBU655560 WLQ655557:WLQ655560 WVM655557:WVM655560 E721093:E721096 JA721093:JA721096 SW721093:SW721096 ACS721093:ACS721096 AMO721093:AMO721096 AWK721093:AWK721096 BGG721093:BGG721096 BQC721093:BQC721096 BZY721093:BZY721096 CJU721093:CJU721096 CTQ721093:CTQ721096 DDM721093:DDM721096 DNI721093:DNI721096 DXE721093:DXE721096 EHA721093:EHA721096 EQW721093:EQW721096 FAS721093:FAS721096 FKO721093:FKO721096 FUK721093:FUK721096 GEG721093:GEG721096 GOC721093:GOC721096 GXY721093:GXY721096 HHU721093:HHU721096 HRQ721093:HRQ721096 IBM721093:IBM721096 ILI721093:ILI721096 IVE721093:IVE721096 JFA721093:JFA721096 JOW721093:JOW721096 JYS721093:JYS721096 KIO721093:KIO721096 KSK721093:KSK721096 LCG721093:LCG721096 LMC721093:LMC721096 LVY721093:LVY721096 MFU721093:MFU721096 MPQ721093:MPQ721096 MZM721093:MZM721096 NJI721093:NJI721096 NTE721093:NTE721096 ODA721093:ODA721096 OMW721093:OMW721096 OWS721093:OWS721096 PGO721093:PGO721096 PQK721093:PQK721096 QAG721093:QAG721096 QKC721093:QKC721096 QTY721093:QTY721096 RDU721093:RDU721096 RNQ721093:RNQ721096 RXM721093:RXM721096 SHI721093:SHI721096 SRE721093:SRE721096 TBA721093:TBA721096 TKW721093:TKW721096 TUS721093:TUS721096 UEO721093:UEO721096 UOK721093:UOK721096 UYG721093:UYG721096 VIC721093:VIC721096 VRY721093:VRY721096 WBU721093:WBU721096 WLQ721093:WLQ721096 WVM721093:WVM721096 E786629:E786632 JA786629:JA786632 SW786629:SW786632 ACS786629:ACS786632 AMO786629:AMO786632 AWK786629:AWK786632 BGG786629:BGG786632 BQC786629:BQC786632 BZY786629:BZY786632 CJU786629:CJU786632 CTQ786629:CTQ786632 DDM786629:DDM786632 DNI786629:DNI786632 DXE786629:DXE786632 EHA786629:EHA786632 EQW786629:EQW786632 FAS786629:FAS786632 FKO786629:FKO786632 FUK786629:FUK786632 GEG786629:GEG786632 GOC786629:GOC786632 GXY786629:GXY786632 HHU786629:HHU786632 HRQ786629:HRQ786632 IBM786629:IBM786632 ILI786629:ILI786632 IVE786629:IVE786632 JFA786629:JFA786632 JOW786629:JOW786632 JYS786629:JYS786632 KIO786629:KIO786632 KSK786629:KSK786632 LCG786629:LCG786632 LMC786629:LMC786632 LVY786629:LVY786632 MFU786629:MFU786632 MPQ786629:MPQ786632 MZM786629:MZM786632 NJI786629:NJI786632 NTE786629:NTE786632 ODA786629:ODA786632 OMW786629:OMW786632 OWS786629:OWS786632 PGO786629:PGO786632 PQK786629:PQK786632 QAG786629:QAG786632 QKC786629:QKC786632 QTY786629:QTY786632 RDU786629:RDU786632 RNQ786629:RNQ786632 RXM786629:RXM786632 SHI786629:SHI786632 SRE786629:SRE786632 TBA786629:TBA786632 TKW786629:TKW786632 TUS786629:TUS786632 UEO786629:UEO786632 UOK786629:UOK786632 UYG786629:UYG786632 VIC786629:VIC786632 VRY786629:VRY786632 WBU786629:WBU786632 WLQ786629:WLQ786632 WVM786629:WVM786632 E852165:E852168 JA852165:JA852168 SW852165:SW852168 ACS852165:ACS852168 AMO852165:AMO852168 AWK852165:AWK852168 BGG852165:BGG852168 BQC852165:BQC852168 BZY852165:BZY852168 CJU852165:CJU852168 CTQ852165:CTQ852168 DDM852165:DDM852168 DNI852165:DNI852168 DXE852165:DXE852168 EHA852165:EHA852168 EQW852165:EQW852168 FAS852165:FAS852168 FKO852165:FKO852168 FUK852165:FUK852168 GEG852165:GEG852168 GOC852165:GOC852168 GXY852165:GXY852168 HHU852165:HHU852168 HRQ852165:HRQ852168 IBM852165:IBM852168 ILI852165:ILI852168 IVE852165:IVE852168 JFA852165:JFA852168 JOW852165:JOW852168 JYS852165:JYS852168 KIO852165:KIO852168 KSK852165:KSK852168 LCG852165:LCG852168 LMC852165:LMC852168 LVY852165:LVY852168 MFU852165:MFU852168 MPQ852165:MPQ852168 MZM852165:MZM852168 NJI852165:NJI852168 NTE852165:NTE852168 ODA852165:ODA852168 OMW852165:OMW852168 OWS852165:OWS852168 PGO852165:PGO852168 PQK852165:PQK852168 QAG852165:QAG852168 QKC852165:QKC852168 QTY852165:QTY852168 RDU852165:RDU852168 RNQ852165:RNQ852168 RXM852165:RXM852168 SHI852165:SHI852168 SRE852165:SRE852168 TBA852165:TBA852168 TKW852165:TKW852168 TUS852165:TUS852168 UEO852165:UEO852168 UOK852165:UOK852168 UYG852165:UYG852168 VIC852165:VIC852168 VRY852165:VRY852168 WBU852165:WBU852168 WLQ852165:WLQ852168 WVM852165:WVM852168 E917701:E917704 JA917701:JA917704 SW917701:SW917704 ACS917701:ACS917704 AMO917701:AMO917704 AWK917701:AWK917704 BGG917701:BGG917704 BQC917701:BQC917704 BZY917701:BZY917704 CJU917701:CJU917704 CTQ917701:CTQ917704 DDM917701:DDM917704 DNI917701:DNI917704 DXE917701:DXE917704 EHA917701:EHA917704 EQW917701:EQW917704 FAS917701:FAS917704 FKO917701:FKO917704 FUK917701:FUK917704 GEG917701:GEG917704 GOC917701:GOC917704 GXY917701:GXY917704 HHU917701:HHU917704 HRQ917701:HRQ917704 IBM917701:IBM917704 ILI917701:ILI917704 IVE917701:IVE917704 JFA917701:JFA917704 JOW917701:JOW917704 JYS917701:JYS917704 KIO917701:KIO917704 KSK917701:KSK917704 LCG917701:LCG917704 LMC917701:LMC917704 LVY917701:LVY917704 MFU917701:MFU917704 MPQ917701:MPQ917704 MZM917701:MZM917704 NJI917701:NJI917704 NTE917701:NTE917704 ODA917701:ODA917704 OMW917701:OMW917704 OWS917701:OWS917704 PGO917701:PGO917704 PQK917701:PQK917704 QAG917701:QAG917704 QKC917701:QKC917704 QTY917701:QTY917704 RDU917701:RDU917704 RNQ917701:RNQ917704 RXM917701:RXM917704 SHI917701:SHI917704 SRE917701:SRE917704 TBA917701:TBA917704 TKW917701:TKW917704 TUS917701:TUS917704 UEO917701:UEO917704 UOK917701:UOK917704 UYG917701:UYG917704 VIC917701:VIC917704 VRY917701:VRY917704 WBU917701:WBU917704 WLQ917701:WLQ917704 WVM917701:WVM917704 E983237:E983240 JA983237:JA983240 SW983237:SW983240 ACS983237:ACS983240 AMO983237:AMO983240 AWK983237:AWK983240 BGG983237:BGG983240 BQC983237:BQC983240 BZY983237:BZY983240 CJU983237:CJU983240 CTQ983237:CTQ983240 DDM983237:DDM983240 DNI983237:DNI983240 DXE983237:DXE983240 EHA983237:EHA983240 EQW983237:EQW983240 FAS983237:FAS983240 FKO983237:FKO983240 FUK983237:FUK983240 GEG983237:GEG983240 GOC983237:GOC983240 GXY983237:GXY983240 HHU983237:HHU983240 HRQ983237:HRQ983240 IBM983237:IBM983240 ILI983237:ILI983240 IVE983237:IVE983240 JFA983237:JFA983240 JOW983237:JOW983240 JYS983237:JYS983240 KIO983237:KIO983240 KSK983237:KSK983240 LCG983237:LCG983240 LMC983237:LMC983240 LVY983237:LVY983240 MFU983237:MFU983240 MPQ983237:MPQ983240 MZM983237:MZM983240 NJI983237:NJI983240 NTE983237:NTE983240 ODA983237:ODA983240 OMW983237:OMW983240 OWS983237:OWS983240 PGO983237:PGO983240 PQK983237:PQK983240 QAG983237:QAG983240 QKC983237:QKC983240 QTY983237:QTY983240 RDU983237:RDU983240 RNQ983237:RNQ983240 RXM983237:RXM983240 SHI983237:SHI983240 SRE983237:SRE983240 TBA983237:TBA983240 TKW983237:TKW983240 TUS983237:TUS983240 UEO983237:UEO983240 UOK983237:UOK983240 UYG983237:UYG983240 VIC983237:VIC983240 VRY983237:VRY983240 WBU983237:WBU983240 WLQ983237:WLQ983240 WVM983237:WVM983240 E202:E203 JA202:JA203 SW202:SW203 ACS202:ACS203 AMO202:AMO203 AWK202:AWK203 BGG202:BGG203 BQC202:BQC203 BZY202:BZY203 CJU202:CJU203 CTQ202:CTQ203 DDM202:DDM203 DNI202:DNI203 DXE202:DXE203 EHA202:EHA203 EQW202:EQW203 FAS202:FAS203 FKO202:FKO203 FUK202:FUK203 GEG202:GEG203 GOC202:GOC203 GXY202:GXY203 HHU202:HHU203 HRQ202:HRQ203 IBM202:IBM203 ILI202:ILI203 IVE202:IVE203 JFA202:JFA203 JOW202:JOW203 JYS202:JYS203 KIO202:KIO203 KSK202:KSK203 LCG202:LCG203 LMC202:LMC203 LVY202:LVY203 MFU202:MFU203 MPQ202:MPQ203 MZM202:MZM203 NJI202:NJI203 NTE202:NTE203 ODA202:ODA203 OMW202:OMW203 OWS202:OWS203 PGO202:PGO203 PQK202:PQK203 QAG202:QAG203 QKC202:QKC203 QTY202:QTY203 RDU202:RDU203 RNQ202:RNQ203 RXM202:RXM203 SHI202:SHI203 SRE202:SRE203 TBA202:TBA203 TKW202:TKW203 TUS202:TUS203 UEO202:UEO203 UOK202:UOK203 UYG202:UYG203 VIC202:VIC203 VRY202:VRY203 WBU202:WBU203 WLQ202:WLQ203 WVM202:WVM203 E65738:E65739 JA65738:JA65739 SW65738:SW65739 ACS65738:ACS65739 AMO65738:AMO65739 AWK65738:AWK65739 BGG65738:BGG65739 BQC65738:BQC65739 BZY65738:BZY65739 CJU65738:CJU65739 CTQ65738:CTQ65739 DDM65738:DDM65739 DNI65738:DNI65739 DXE65738:DXE65739 EHA65738:EHA65739 EQW65738:EQW65739 FAS65738:FAS65739 FKO65738:FKO65739 FUK65738:FUK65739 GEG65738:GEG65739 GOC65738:GOC65739 GXY65738:GXY65739 HHU65738:HHU65739 HRQ65738:HRQ65739 IBM65738:IBM65739 ILI65738:ILI65739 IVE65738:IVE65739 JFA65738:JFA65739 JOW65738:JOW65739 JYS65738:JYS65739 KIO65738:KIO65739 KSK65738:KSK65739 LCG65738:LCG65739 LMC65738:LMC65739 LVY65738:LVY65739 MFU65738:MFU65739 MPQ65738:MPQ65739 MZM65738:MZM65739 NJI65738:NJI65739 NTE65738:NTE65739 ODA65738:ODA65739 OMW65738:OMW65739 OWS65738:OWS65739 PGO65738:PGO65739 PQK65738:PQK65739 QAG65738:QAG65739 QKC65738:QKC65739 QTY65738:QTY65739 RDU65738:RDU65739 RNQ65738:RNQ65739 RXM65738:RXM65739 SHI65738:SHI65739 SRE65738:SRE65739 TBA65738:TBA65739 TKW65738:TKW65739 TUS65738:TUS65739 UEO65738:UEO65739 UOK65738:UOK65739 UYG65738:UYG65739 VIC65738:VIC65739 VRY65738:VRY65739 WBU65738:WBU65739 WLQ65738:WLQ65739 WVM65738:WVM65739 E131274:E131275 JA131274:JA131275 SW131274:SW131275 ACS131274:ACS131275 AMO131274:AMO131275 AWK131274:AWK131275 BGG131274:BGG131275 BQC131274:BQC131275 BZY131274:BZY131275 CJU131274:CJU131275 CTQ131274:CTQ131275 DDM131274:DDM131275 DNI131274:DNI131275 DXE131274:DXE131275 EHA131274:EHA131275 EQW131274:EQW131275 FAS131274:FAS131275 FKO131274:FKO131275 FUK131274:FUK131275 GEG131274:GEG131275 GOC131274:GOC131275 GXY131274:GXY131275 HHU131274:HHU131275 HRQ131274:HRQ131275 IBM131274:IBM131275 ILI131274:ILI131275 IVE131274:IVE131275 JFA131274:JFA131275 JOW131274:JOW131275 JYS131274:JYS131275 KIO131274:KIO131275 KSK131274:KSK131275 LCG131274:LCG131275 LMC131274:LMC131275 LVY131274:LVY131275 MFU131274:MFU131275 MPQ131274:MPQ131275 MZM131274:MZM131275 NJI131274:NJI131275 NTE131274:NTE131275 ODA131274:ODA131275 OMW131274:OMW131275 OWS131274:OWS131275 PGO131274:PGO131275 PQK131274:PQK131275 QAG131274:QAG131275 QKC131274:QKC131275 QTY131274:QTY131275 RDU131274:RDU131275 RNQ131274:RNQ131275 RXM131274:RXM131275 SHI131274:SHI131275 SRE131274:SRE131275 TBA131274:TBA131275 TKW131274:TKW131275 TUS131274:TUS131275 UEO131274:UEO131275 UOK131274:UOK131275 UYG131274:UYG131275 VIC131274:VIC131275 VRY131274:VRY131275 WBU131274:WBU131275 WLQ131274:WLQ131275 WVM131274:WVM131275 E196810:E196811 JA196810:JA196811 SW196810:SW196811 ACS196810:ACS196811 AMO196810:AMO196811 AWK196810:AWK196811 BGG196810:BGG196811 BQC196810:BQC196811 BZY196810:BZY196811 CJU196810:CJU196811 CTQ196810:CTQ196811 DDM196810:DDM196811 DNI196810:DNI196811 DXE196810:DXE196811 EHA196810:EHA196811 EQW196810:EQW196811 FAS196810:FAS196811 FKO196810:FKO196811 FUK196810:FUK196811 GEG196810:GEG196811 GOC196810:GOC196811 GXY196810:GXY196811 HHU196810:HHU196811 HRQ196810:HRQ196811 IBM196810:IBM196811 ILI196810:ILI196811 IVE196810:IVE196811 JFA196810:JFA196811 JOW196810:JOW196811 JYS196810:JYS196811 KIO196810:KIO196811 KSK196810:KSK196811 LCG196810:LCG196811 LMC196810:LMC196811 LVY196810:LVY196811 MFU196810:MFU196811 MPQ196810:MPQ196811 MZM196810:MZM196811 NJI196810:NJI196811 NTE196810:NTE196811 ODA196810:ODA196811 OMW196810:OMW196811 OWS196810:OWS196811 PGO196810:PGO196811 PQK196810:PQK196811 QAG196810:QAG196811 QKC196810:QKC196811 QTY196810:QTY196811 RDU196810:RDU196811 RNQ196810:RNQ196811 RXM196810:RXM196811 SHI196810:SHI196811 SRE196810:SRE196811 TBA196810:TBA196811 TKW196810:TKW196811 TUS196810:TUS196811 UEO196810:UEO196811 UOK196810:UOK196811 UYG196810:UYG196811 VIC196810:VIC196811 VRY196810:VRY196811 WBU196810:WBU196811 WLQ196810:WLQ196811 WVM196810:WVM196811 E262346:E262347 JA262346:JA262347 SW262346:SW262347 ACS262346:ACS262347 AMO262346:AMO262347 AWK262346:AWK262347 BGG262346:BGG262347 BQC262346:BQC262347 BZY262346:BZY262347 CJU262346:CJU262347 CTQ262346:CTQ262347 DDM262346:DDM262347 DNI262346:DNI262347 DXE262346:DXE262347 EHA262346:EHA262347 EQW262346:EQW262347 FAS262346:FAS262347 FKO262346:FKO262347 FUK262346:FUK262347 GEG262346:GEG262347 GOC262346:GOC262347 GXY262346:GXY262347 HHU262346:HHU262347 HRQ262346:HRQ262347 IBM262346:IBM262347 ILI262346:ILI262347 IVE262346:IVE262347 JFA262346:JFA262347 JOW262346:JOW262347 JYS262346:JYS262347 KIO262346:KIO262347 KSK262346:KSK262347 LCG262346:LCG262347 LMC262346:LMC262347 LVY262346:LVY262347 MFU262346:MFU262347 MPQ262346:MPQ262347 MZM262346:MZM262347 NJI262346:NJI262347 NTE262346:NTE262347 ODA262346:ODA262347 OMW262346:OMW262347 OWS262346:OWS262347 PGO262346:PGO262347 PQK262346:PQK262347 QAG262346:QAG262347 QKC262346:QKC262347 QTY262346:QTY262347 RDU262346:RDU262347 RNQ262346:RNQ262347 RXM262346:RXM262347 SHI262346:SHI262347 SRE262346:SRE262347 TBA262346:TBA262347 TKW262346:TKW262347 TUS262346:TUS262347 UEO262346:UEO262347 UOK262346:UOK262347 UYG262346:UYG262347 VIC262346:VIC262347 VRY262346:VRY262347 WBU262346:WBU262347 WLQ262346:WLQ262347 WVM262346:WVM262347 E327882:E327883 JA327882:JA327883 SW327882:SW327883 ACS327882:ACS327883 AMO327882:AMO327883 AWK327882:AWK327883 BGG327882:BGG327883 BQC327882:BQC327883 BZY327882:BZY327883 CJU327882:CJU327883 CTQ327882:CTQ327883 DDM327882:DDM327883 DNI327882:DNI327883 DXE327882:DXE327883 EHA327882:EHA327883 EQW327882:EQW327883 FAS327882:FAS327883 FKO327882:FKO327883 FUK327882:FUK327883 GEG327882:GEG327883 GOC327882:GOC327883 GXY327882:GXY327883 HHU327882:HHU327883 HRQ327882:HRQ327883 IBM327882:IBM327883 ILI327882:ILI327883 IVE327882:IVE327883 JFA327882:JFA327883 JOW327882:JOW327883 JYS327882:JYS327883 KIO327882:KIO327883 KSK327882:KSK327883 LCG327882:LCG327883 LMC327882:LMC327883 LVY327882:LVY327883 MFU327882:MFU327883 MPQ327882:MPQ327883 MZM327882:MZM327883 NJI327882:NJI327883 NTE327882:NTE327883 ODA327882:ODA327883 OMW327882:OMW327883 OWS327882:OWS327883 PGO327882:PGO327883 PQK327882:PQK327883 QAG327882:QAG327883 QKC327882:QKC327883 QTY327882:QTY327883 RDU327882:RDU327883 RNQ327882:RNQ327883 RXM327882:RXM327883 SHI327882:SHI327883 SRE327882:SRE327883 TBA327882:TBA327883 TKW327882:TKW327883 TUS327882:TUS327883 UEO327882:UEO327883 UOK327882:UOK327883 UYG327882:UYG327883 VIC327882:VIC327883 VRY327882:VRY327883 WBU327882:WBU327883 WLQ327882:WLQ327883 WVM327882:WVM327883 E393418:E393419 JA393418:JA393419 SW393418:SW393419 ACS393418:ACS393419 AMO393418:AMO393419 AWK393418:AWK393419 BGG393418:BGG393419 BQC393418:BQC393419 BZY393418:BZY393419 CJU393418:CJU393419 CTQ393418:CTQ393419 DDM393418:DDM393419 DNI393418:DNI393419 DXE393418:DXE393419 EHA393418:EHA393419 EQW393418:EQW393419 FAS393418:FAS393419 FKO393418:FKO393419 FUK393418:FUK393419 GEG393418:GEG393419 GOC393418:GOC393419 GXY393418:GXY393419 HHU393418:HHU393419 HRQ393418:HRQ393419 IBM393418:IBM393419 ILI393418:ILI393419 IVE393418:IVE393419 JFA393418:JFA393419 JOW393418:JOW393419 JYS393418:JYS393419 KIO393418:KIO393419 KSK393418:KSK393419 LCG393418:LCG393419 LMC393418:LMC393419 LVY393418:LVY393419 MFU393418:MFU393419 MPQ393418:MPQ393419 MZM393418:MZM393419 NJI393418:NJI393419 NTE393418:NTE393419 ODA393418:ODA393419 OMW393418:OMW393419 OWS393418:OWS393419 PGO393418:PGO393419 PQK393418:PQK393419 QAG393418:QAG393419 QKC393418:QKC393419 QTY393418:QTY393419 RDU393418:RDU393419 RNQ393418:RNQ393419 RXM393418:RXM393419 SHI393418:SHI393419 SRE393418:SRE393419 TBA393418:TBA393419 TKW393418:TKW393419 TUS393418:TUS393419 UEO393418:UEO393419 UOK393418:UOK393419 UYG393418:UYG393419 VIC393418:VIC393419 VRY393418:VRY393419 WBU393418:WBU393419 WLQ393418:WLQ393419 WVM393418:WVM393419 E458954:E458955 JA458954:JA458955 SW458954:SW458955 ACS458954:ACS458955 AMO458954:AMO458955 AWK458954:AWK458955 BGG458954:BGG458955 BQC458954:BQC458955 BZY458954:BZY458955 CJU458954:CJU458955 CTQ458954:CTQ458955 DDM458954:DDM458955 DNI458954:DNI458955 DXE458954:DXE458955 EHA458954:EHA458955 EQW458954:EQW458955 FAS458954:FAS458955 FKO458954:FKO458955 FUK458954:FUK458955 GEG458954:GEG458955 GOC458954:GOC458955 GXY458954:GXY458955 HHU458954:HHU458955 HRQ458954:HRQ458955 IBM458954:IBM458955 ILI458954:ILI458955 IVE458954:IVE458955 JFA458954:JFA458955 JOW458954:JOW458955 JYS458954:JYS458955 KIO458954:KIO458955 KSK458954:KSK458955 LCG458954:LCG458955 LMC458954:LMC458955 LVY458954:LVY458955 MFU458954:MFU458955 MPQ458954:MPQ458955 MZM458954:MZM458955 NJI458954:NJI458955 NTE458954:NTE458955 ODA458954:ODA458955 OMW458954:OMW458955 OWS458954:OWS458955 PGO458954:PGO458955 PQK458954:PQK458955 QAG458954:QAG458955 QKC458954:QKC458955 QTY458954:QTY458955 RDU458954:RDU458955 RNQ458954:RNQ458955 RXM458954:RXM458955 SHI458954:SHI458955 SRE458954:SRE458955 TBA458954:TBA458955 TKW458954:TKW458955 TUS458954:TUS458955 UEO458954:UEO458955 UOK458954:UOK458955 UYG458954:UYG458955 VIC458954:VIC458955 VRY458954:VRY458955 WBU458954:WBU458955 WLQ458954:WLQ458955 WVM458954:WVM458955 E524490:E524491 JA524490:JA524491 SW524490:SW524491 ACS524490:ACS524491 AMO524490:AMO524491 AWK524490:AWK524491 BGG524490:BGG524491 BQC524490:BQC524491 BZY524490:BZY524491 CJU524490:CJU524491 CTQ524490:CTQ524491 DDM524490:DDM524491 DNI524490:DNI524491 DXE524490:DXE524491 EHA524490:EHA524491 EQW524490:EQW524491 FAS524490:FAS524491 FKO524490:FKO524491 FUK524490:FUK524491 GEG524490:GEG524491 GOC524490:GOC524491 GXY524490:GXY524491 HHU524490:HHU524491 HRQ524490:HRQ524491 IBM524490:IBM524491 ILI524490:ILI524491 IVE524490:IVE524491 JFA524490:JFA524491 JOW524490:JOW524491 JYS524490:JYS524491 KIO524490:KIO524491 KSK524490:KSK524491 LCG524490:LCG524491 LMC524490:LMC524491 LVY524490:LVY524491 MFU524490:MFU524491 MPQ524490:MPQ524491 MZM524490:MZM524491 NJI524490:NJI524491 NTE524490:NTE524491 ODA524490:ODA524491 OMW524490:OMW524491 OWS524490:OWS524491 PGO524490:PGO524491 PQK524490:PQK524491 QAG524490:QAG524491 QKC524490:QKC524491 QTY524490:QTY524491 RDU524490:RDU524491 RNQ524490:RNQ524491 RXM524490:RXM524491 SHI524490:SHI524491 SRE524490:SRE524491 TBA524490:TBA524491 TKW524490:TKW524491 TUS524490:TUS524491 UEO524490:UEO524491 UOK524490:UOK524491 UYG524490:UYG524491 VIC524490:VIC524491 VRY524490:VRY524491 WBU524490:WBU524491 WLQ524490:WLQ524491 WVM524490:WVM524491 E590026:E590027 JA590026:JA590027 SW590026:SW590027 ACS590026:ACS590027 AMO590026:AMO590027 AWK590026:AWK590027 BGG590026:BGG590027 BQC590026:BQC590027 BZY590026:BZY590027 CJU590026:CJU590027 CTQ590026:CTQ590027 DDM590026:DDM590027 DNI590026:DNI590027 DXE590026:DXE590027 EHA590026:EHA590027 EQW590026:EQW590027 FAS590026:FAS590027 FKO590026:FKO590027 FUK590026:FUK590027 GEG590026:GEG590027 GOC590026:GOC590027 GXY590026:GXY590027 HHU590026:HHU590027 HRQ590026:HRQ590027 IBM590026:IBM590027 ILI590026:ILI590027 IVE590026:IVE590027 JFA590026:JFA590027 JOW590026:JOW590027 JYS590026:JYS590027 KIO590026:KIO590027 KSK590026:KSK590027 LCG590026:LCG590027 LMC590026:LMC590027 LVY590026:LVY590027 MFU590026:MFU590027 MPQ590026:MPQ590027 MZM590026:MZM590027 NJI590026:NJI590027 NTE590026:NTE590027 ODA590026:ODA590027 OMW590026:OMW590027 OWS590026:OWS590027 PGO590026:PGO590027 PQK590026:PQK590027 QAG590026:QAG590027 QKC590026:QKC590027 QTY590026:QTY590027 RDU590026:RDU590027 RNQ590026:RNQ590027 RXM590026:RXM590027 SHI590026:SHI590027 SRE590026:SRE590027 TBA590026:TBA590027 TKW590026:TKW590027 TUS590026:TUS590027 UEO590026:UEO590027 UOK590026:UOK590027 UYG590026:UYG590027 VIC590026:VIC590027 VRY590026:VRY590027 WBU590026:WBU590027 WLQ590026:WLQ590027 WVM590026:WVM590027 E655562:E655563 JA655562:JA655563 SW655562:SW655563 ACS655562:ACS655563 AMO655562:AMO655563 AWK655562:AWK655563 BGG655562:BGG655563 BQC655562:BQC655563 BZY655562:BZY655563 CJU655562:CJU655563 CTQ655562:CTQ655563 DDM655562:DDM655563 DNI655562:DNI655563 DXE655562:DXE655563 EHA655562:EHA655563 EQW655562:EQW655563 FAS655562:FAS655563 FKO655562:FKO655563 FUK655562:FUK655563 GEG655562:GEG655563 GOC655562:GOC655563 GXY655562:GXY655563 HHU655562:HHU655563 HRQ655562:HRQ655563 IBM655562:IBM655563 ILI655562:ILI655563 IVE655562:IVE655563 JFA655562:JFA655563 JOW655562:JOW655563 JYS655562:JYS655563 KIO655562:KIO655563 KSK655562:KSK655563 LCG655562:LCG655563 LMC655562:LMC655563 LVY655562:LVY655563 MFU655562:MFU655563 MPQ655562:MPQ655563 MZM655562:MZM655563 NJI655562:NJI655563 NTE655562:NTE655563 ODA655562:ODA655563 OMW655562:OMW655563 OWS655562:OWS655563 PGO655562:PGO655563 PQK655562:PQK655563 QAG655562:QAG655563 QKC655562:QKC655563 QTY655562:QTY655563 RDU655562:RDU655563 RNQ655562:RNQ655563 RXM655562:RXM655563 SHI655562:SHI655563 SRE655562:SRE655563 TBA655562:TBA655563 TKW655562:TKW655563 TUS655562:TUS655563 UEO655562:UEO655563 UOK655562:UOK655563 UYG655562:UYG655563 VIC655562:VIC655563 VRY655562:VRY655563 WBU655562:WBU655563 WLQ655562:WLQ655563 WVM655562:WVM655563 E721098:E721099 JA721098:JA721099 SW721098:SW721099 ACS721098:ACS721099 AMO721098:AMO721099 AWK721098:AWK721099 BGG721098:BGG721099 BQC721098:BQC721099 BZY721098:BZY721099 CJU721098:CJU721099 CTQ721098:CTQ721099 DDM721098:DDM721099 DNI721098:DNI721099 DXE721098:DXE721099 EHA721098:EHA721099 EQW721098:EQW721099 FAS721098:FAS721099 FKO721098:FKO721099 FUK721098:FUK721099 GEG721098:GEG721099 GOC721098:GOC721099 GXY721098:GXY721099 HHU721098:HHU721099 HRQ721098:HRQ721099 IBM721098:IBM721099 ILI721098:ILI721099 IVE721098:IVE721099 JFA721098:JFA721099 JOW721098:JOW721099 JYS721098:JYS721099 KIO721098:KIO721099 KSK721098:KSK721099 LCG721098:LCG721099 LMC721098:LMC721099 LVY721098:LVY721099 MFU721098:MFU721099 MPQ721098:MPQ721099 MZM721098:MZM721099 NJI721098:NJI721099 NTE721098:NTE721099 ODA721098:ODA721099 OMW721098:OMW721099 OWS721098:OWS721099 PGO721098:PGO721099 PQK721098:PQK721099 QAG721098:QAG721099 QKC721098:QKC721099 QTY721098:QTY721099 RDU721098:RDU721099 RNQ721098:RNQ721099 RXM721098:RXM721099 SHI721098:SHI721099 SRE721098:SRE721099 TBA721098:TBA721099 TKW721098:TKW721099 TUS721098:TUS721099 UEO721098:UEO721099 UOK721098:UOK721099 UYG721098:UYG721099 VIC721098:VIC721099 VRY721098:VRY721099 WBU721098:WBU721099 WLQ721098:WLQ721099 WVM721098:WVM721099 E786634:E786635 JA786634:JA786635 SW786634:SW786635 ACS786634:ACS786635 AMO786634:AMO786635 AWK786634:AWK786635 BGG786634:BGG786635 BQC786634:BQC786635 BZY786634:BZY786635 CJU786634:CJU786635 CTQ786634:CTQ786635 DDM786634:DDM786635 DNI786634:DNI786635 DXE786634:DXE786635 EHA786634:EHA786635 EQW786634:EQW786635 FAS786634:FAS786635 FKO786634:FKO786635 FUK786634:FUK786635 GEG786634:GEG786635 GOC786634:GOC786635 GXY786634:GXY786635 HHU786634:HHU786635 HRQ786634:HRQ786635 IBM786634:IBM786635 ILI786634:ILI786635 IVE786634:IVE786635 JFA786634:JFA786635 JOW786634:JOW786635 JYS786634:JYS786635 KIO786634:KIO786635 KSK786634:KSK786635 LCG786634:LCG786635 LMC786634:LMC786635 LVY786634:LVY786635 MFU786634:MFU786635 MPQ786634:MPQ786635 MZM786634:MZM786635 NJI786634:NJI786635 NTE786634:NTE786635 ODA786634:ODA786635 OMW786634:OMW786635 OWS786634:OWS786635 PGO786634:PGO786635 PQK786634:PQK786635 QAG786634:QAG786635 QKC786634:QKC786635 QTY786634:QTY786635 RDU786634:RDU786635 RNQ786634:RNQ786635 RXM786634:RXM786635 SHI786634:SHI786635 SRE786634:SRE786635 TBA786634:TBA786635 TKW786634:TKW786635 TUS786634:TUS786635 UEO786634:UEO786635 UOK786634:UOK786635 UYG786634:UYG786635 VIC786634:VIC786635 VRY786634:VRY786635 WBU786634:WBU786635 WLQ786634:WLQ786635 WVM786634:WVM786635 E852170:E852171 JA852170:JA852171 SW852170:SW852171 ACS852170:ACS852171 AMO852170:AMO852171 AWK852170:AWK852171 BGG852170:BGG852171 BQC852170:BQC852171 BZY852170:BZY852171 CJU852170:CJU852171 CTQ852170:CTQ852171 DDM852170:DDM852171 DNI852170:DNI852171 DXE852170:DXE852171 EHA852170:EHA852171 EQW852170:EQW852171 FAS852170:FAS852171 FKO852170:FKO852171 FUK852170:FUK852171 GEG852170:GEG852171 GOC852170:GOC852171 GXY852170:GXY852171 HHU852170:HHU852171 HRQ852170:HRQ852171 IBM852170:IBM852171 ILI852170:ILI852171 IVE852170:IVE852171 JFA852170:JFA852171 JOW852170:JOW852171 JYS852170:JYS852171 KIO852170:KIO852171 KSK852170:KSK852171 LCG852170:LCG852171 LMC852170:LMC852171 LVY852170:LVY852171 MFU852170:MFU852171 MPQ852170:MPQ852171 MZM852170:MZM852171 NJI852170:NJI852171 NTE852170:NTE852171 ODA852170:ODA852171 OMW852170:OMW852171 OWS852170:OWS852171 PGO852170:PGO852171 PQK852170:PQK852171 QAG852170:QAG852171 QKC852170:QKC852171 QTY852170:QTY852171 RDU852170:RDU852171 RNQ852170:RNQ852171 RXM852170:RXM852171 SHI852170:SHI852171 SRE852170:SRE852171 TBA852170:TBA852171 TKW852170:TKW852171 TUS852170:TUS852171 UEO852170:UEO852171 UOK852170:UOK852171 UYG852170:UYG852171 VIC852170:VIC852171 VRY852170:VRY852171 WBU852170:WBU852171 WLQ852170:WLQ852171 WVM852170:WVM852171 E917706:E917707 JA917706:JA917707 SW917706:SW917707 ACS917706:ACS917707 AMO917706:AMO917707 AWK917706:AWK917707 BGG917706:BGG917707 BQC917706:BQC917707 BZY917706:BZY917707 CJU917706:CJU917707 CTQ917706:CTQ917707 DDM917706:DDM917707 DNI917706:DNI917707 DXE917706:DXE917707 EHA917706:EHA917707 EQW917706:EQW917707 FAS917706:FAS917707 FKO917706:FKO917707 FUK917706:FUK917707 GEG917706:GEG917707 GOC917706:GOC917707 GXY917706:GXY917707 HHU917706:HHU917707 HRQ917706:HRQ917707 IBM917706:IBM917707 ILI917706:ILI917707 IVE917706:IVE917707 JFA917706:JFA917707 JOW917706:JOW917707 JYS917706:JYS917707 KIO917706:KIO917707 KSK917706:KSK917707 LCG917706:LCG917707 LMC917706:LMC917707 LVY917706:LVY917707 MFU917706:MFU917707 MPQ917706:MPQ917707 MZM917706:MZM917707 NJI917706:NJI917707 NTE917706:NTE917707 ODA917706:ODA917707 OMW917706:OMW917707 OWS917706:OWS917707 PGO917706:PGO917707 PQK917706:PQK917707 QAG917706:QAG917707 QKC917706:QKC917707 QTY917706:QTY917707 RDU917706:RDU917707 RNQ917706:RNQ917707 RXM917706:RXM917707 SHI917706:SHI917707 SRE917706:SRE917707 TBA917706:TBA917707 TKW917706:TKW917707 TUS917706:TUS917707 UEO917706:UEO917707 UOK917706:UOK917707 UYG917706:UYG917707 VIC917706:VIC917707 VRY917706:VRY917707 WBU917706:WBU917707 WLQ917706:WLQ917707 WVM917706:WVM917707 E983242:E983243 JA983242:JA983243 SW983242:SW983243 ACS983242:ACS983243 AMO983242:AMO983243 AWK983242:AWK983243 BGG983242:BGG983243 BQC983242:BQC983243 BZY983242:BZY983243 CJU983242:CJU983243 CTQ983242:CTQ983243 DDM983242:DDM983243 DNI983242:DNI983243 DXE983242:DXE983243 EHA983242:EHA983243 EQW983242:EQW983243 FAS983242:FAS983243 FKO983242:FKO983243 FUK983242:FUK983243 GEG983242:GEG983243 GOC983242:GOC983243 GXY983242:GXY983243 HHU983242:HHU983243 HRQ983242:HRQ983243 IBM983242:IBM983243 ILI983242:ILI983243 IVE983242:IVE983243 JFA983242:JFA983243 JOW983242:JOW983243 JYS983242:JYS983243 KIO983242:KIO983243 KSK983242:KSK983243 LCG983242:LCG983243 LMC983242:LMC983243 LVY983242:LVY983243 MFU983242:MFU983243 MPQ983242:MPQ983243 MZM983242:MZM983243 NJI983242:NJI983243 NTE983242:NTE983243 ODA983242:ODA983243 OMW983242:OMW983243 OWS983242:OWS983243 PGO983242:PGO983243 PQK983242:PQK983243 QAG983242:QAG983243 QKC983242:QKC983243 QTY983242:QTY983243 RDU983242:RDU983243 RNQ983242:RNQ983243 RXM983242:RXM983243 SHI983242:SHI983243 SRE983242:SRE983243 TBA983242:TBA983243 TKW983242:TKW983243 TUS983242:TUS983243 UEO983242:UEO983243 UOK983242:UOK983243 UYG983242:UYG983243 VIC983242:VIC983243 VRY983242:VRY983243 WBU983242:WBU983243 WLQ983242:WLQ983243 WVM983242:WVM983243 E205:E224 JA205:JA224 SW205:SW224 ACS205:ACS224 AMO205:AMO224 AWK205:AWK224 BGG205:BGG224 BQC205:BQC224 BZY205:BZY224 CJU205:CJU224 CTQ205:CTQ224 DDM205:DDM224 DNI205:DNI224 DXE205:DXE224 EHA205:EHA224 EQW205:EQW224 FAS205:FAS224 FKO205:FKO224 FUK205:FUK224 GEG205:GEG224 GOC205:GOC224 GXY205:GXY224 HHU205:HHU224 HRQ205:HRQ224 IBM205:IBM224 ILI205:ILI224 IVE205:IVE224 JFA205:JFA224 JOW205:JOW224 JYS205:JYS224 KIO205:KIO224 KSK205:KSK224 LCG205:LCG224 LMC205:LMC224 LVY205:LVY224 MFU205:MFU224 MPQ205:MPQ224 MZM205:MZM224 NJI205:NJI224 NTE205:NTE224 ODA205:ODA224 OMW205:OMW224 OWS205:OWS224 PGO205:PGO224 PQK205:PQK224 QAG205:QAG224 QKC205:QKC224 QTY205:QTY224 RDU205:RDU224 RNQ205:RNQ224 RXM205:RXM224 SHI205:SHI224 SRE205:SRE224 TBA205:TBA224 TKW205:TKW224 TUS205:TUS224 UEO205:UEO224 UOK205:UOK224 UYG205:UYG224 VIC205:VIC224 VRY205:VRY224 WBU205:WBU224 WLQ205:WLQ224 WVM205:WVM224 E65741:E65760 JA65741:JA65760 SW65741:SW65760 ACS65741:ACS65760 AMO65741:AMO65760 AWK65741:AWK65760 BGG65741:BGG65760 BQC65741:BQC65760 BZY65741:BZY65760 CJU65741:CJU65760 CTQ65741:CTQ65760 DDM65741:DDM65760 DNI65741:DNI65760 DXE65741:DXE65760 EHA65741:EHA65760 EQW65741:EQW65760 FAS65741:FAS65760 FKO65741:FKO65760 FUK65741:FUK65760 GEG65741:GEG65760 GOC65741:GOC65760 GXY65741:GXY65760 HHU65741:HHU65760 HRQ65741:HRQ65760 IBM65741:IBM65760 ILI65741:ILI65760 IVE65741:IVE65760 JFA65741:JFA65760 JOW65741:JOW65760 JYS65741:JYS65760 KIO65741:KIO65760 KSK65741:KSK65760 LCG65741:LCG65760 LMC65741:LMC65760 LVY65741:LVY65760 MFU65741:MFU65760 MPQ65741:MPQ65760 MZM65741:MZM65760 NJI65741:NJI65760 NTE65741:NTE65760 ODA65741:ODA65760 OMW65741:OMW65760 OWS65741:OWS65760 PGO65741:PGO65760 PQK65741:PQK65760 QAG65741:QAG65760 QKC65741:QKC65760 QTY65741:QTY65760 RDU65741:RDU65760 RNQ65741:RNQ65760 RXM65741:RXM65760 SHI65741:SHI65760 SRE65741:SRE65760 TBA65741:TBA65760 TKW65741:TKW65760 TUS65741:TUS65760 UEO65741:UEO65760 UOK65741:UOK65760 UYG65741:UYG65760 VIC65741:VIC65760 VRY65741:VRY65760 WBU65741:WBU65760 WLQ65741:WLQ65760 WVM65741:WVM65760 E131277:E131296 JA131277:JA131296 SW131277:SW131296 ACS131277:ACS131296 AMO131277:AMO131296 AWK131277:AWK131296 BGG131277:BGG131296 BQC131277:BQC131296 BZY131277:BZY131296 CJU131277:CJU131296 CTQ131277:CTQ131296 DDM131277:DDM131296 DNI131277:DNI131296 DXE131277:DXE131296 EHA131277:EHA131296 EQW131277:EQW131296 FAS131277:FAS131296 FKO131277:FKO131296 FUK131277:FUK131296 GEG131277:GEG131296 GOC131277:GOC131296 GXY131277:GXY131296 HHU131277:HHU131296 HRQ131277:HRQ131296 IBM131277:IBM131296 ILI131277:ILI131296 IVE131277:IVE131296 JFA131277:JFA131296 JOW131277:JOW131296 JYS131277:JYS131296 KIO131277:KIO131296 KSK131277:KSK131296 LCG131277:LCG131296 LMC131277:LMC131296 LVY131277:LVY131296 MFU131277:MFU131296 MPQ131277:MPQ131296 MZM131277:MZM131296 NJI131277:NJI131296 NTE131277:NTE131296 ODA131277:ODA131296 OMW131277:OMW131296 OWS131277:OWS131296 PGO131277:PGO131296 PQK131277:PQK131296 QAG131277:QAG131296 QKC131277:QKC131296 QTY131277:QTY131296 RDU131277:RDU131296 RNQ131277:RNQ131296 RXM131277:RXM131296 SHI131277:SHI131296 SRE131277:SRE131296 TBA131277:TBA131296 TKW131277:TKW131296 TUS131277:TUS131296 UEO131277:UEO131296 UOK131277:UOK131296 UYG131277:UYG131296 VIC131277:VIC131296 VRY131277:VRY131296 WBU131277:WBU131296 WLQ131277:WLQ131296 WVM131277:WVM131296 E196813:E196832 JA196813:JA196832 SW196813:SW196832 ACS196813:ACS196832 AMO196813:AMO196832 AWK196813:AWK196832 BGG196813:BGG196832 BQC196813:BQC196832 BZY196813:BZY196832 CJU196813:CJU196832 CTQ196813:CTQ196832 DDM196813:DDM196832 DNI196813:DNI196832 DXE196813:DXE196832 EHA196813:EHA196832 EQW196813:EQW196832 FAS196813:FAS196832 FKO196813:FKO196832 FUK196813:FUK196832 GEG196813:GEG196832 GOC196813:GOC196832 GXY196813:GXY196832 HHU196813:HHU196832 HRQ196813:HRQ196832 IBM196813:IBM196832 ILI196813:ILI196832 IVE196813:IVE196832 JFA196813:JFA196832 JOW196813:JOW196832 JYS196813:JYS196832 KIO196813:KIO196832 KSK196813:KSK196832 LCG196813:LCG196832 LMC196813:LMC196832 LVY196813:LVY196832 MFU196813:MFU196832 MPQ196813:MPQ196832 MZM196813:MZM196832 NJI196813:NJI196832 NTE196813:NTE196832 ODA196813:ODA196832 OMW196813:OMW196832 OWS196813:OWS196832 PGO196813:PGO196832 PQK196813:PQK196832 QAG196813:QAG196832 QKC196813:QKC196832 QTY196813:QTY196832 RDU196813:RDU196832 RNQ196813:RNQ196832 RXM196813:RXM196832 SHI196813:SHI196832 SRE196813:SRE196832 TBA196813:TBA196832 TKW196813:TKW196832 TUS196813:TUS196832 UEO196813:UEO196832 UOK196813:UOK196832 UYG196813:UYG196832 VIC196813:VIC196832 VRY196813:VRY196832 WBU196813:WBU196832 WLQ196813:WLQ196832 WVM196813:WVM196832 E262349:E262368 JA262349:JA262368 SW262349:SW262368 ACS262349:ACS262368 AMO262349:AMO262368 AWK262349:AWK262368 BGG262349:BGG262368 BQC262349:BQC262368 BZY262349:BZY262368 CJU262349:CJU262368 CTQ262349:CTQ262368 DDM262349:DDM262368 DNI262349:DNI262368 DXE262349:DXE262368 EHA262349:EHA262368 EQW262349:EQW262368 FAS262349:FAS262368 FKO262349:FKO262368 FUK262349:FUK262368 GEG262349:GEG262368 GOC262349:GOC262368 GXY262349:GXY262368 HHU262349:HHU262368 HRQ262349:HRQ262368 IBM262349:IBM262368 ILI262349:ILI262368 IVE262349:IVE262368 JFA262349:JFA262368 JOW262349:JOW262368 JYS262349:JYS262368 KIO262349:KIO262368 KSK262349:KSK262368 LCG262349:LCG262368 LMC262349:LMC262368 LVY262349:LVY262368 MFU262349:MFU262368 MPQ262349:MPQ262368 MZM262349:MZM262368 NJI262349:NJI262368 NTE262349:NTE262368 ODA262349:ODA262368 OMW262349:OMW262368 OWS262349:OWS262368 PGO262349:PGO262368 PQK262349:PQK262368 QAG262349:QAG262368 QKC262349:QKC262368 QTY262349:QTY262368 RDU262349:RDU262368 RNQ262349:RNQ262368 RXM262349:RXM262368 SHI262349:SHI262368 SRE262349:SRE262368 TBA262349:TBA262368 TKW262349:TKW262368 TUS262349:TUS262368 UEO262349:UEO262368 UOK262349:UOK262368 UYG262349:UYG262368 VIC262349:VIC262368 VRY262349:VRY262368 WBU262349:WBU262368 WLQ262349:WLQ262368 WVM262349:WVM262368 E327885:E327904 JA327885:JA327904 SW327885:SW327904 ACS327885:ACS327904 AMO327885:AMO327904 AWK327885:AWK327904 BGG327885:BGG327904 BQC327885:BQC327904 BZY327885:BZY327904 CJU327885:CJU327904 CTQ327885:CTQ327904 DDM327885:DDM327904 DNI327885:DNI327904 DXE327885:DXE327904 EHA327885:EHA327904 EQW327885:EQW327904 FAS327885:FAS327904 FKO327885:FKO327904 FUK327885:FUK327904 GEG327885:GEG327904 GOC327885:GOC327904 GXY327885:GXY327904 HHU327885:HHU327904 HRQ327885:HRQ327904 IBM327885:IBM327904 ILI327885:ILI327904 IVE327885:IVE327904 JFA327885:JFA327904 JOW327885:JOW327904 JYS327885:JYS327904 KIO327885:KIO327904 KSK327885:KSK327904 LCG327885:LCG327904 LMC327885:LMC327904 LVY327885:LVY327904 MFU327885:MFU327904 MPQ327885:MPQ327904 MZM327885:MZM327904 NJI327885:NJI327904 NTE327885:NTE327904 ODA327885:ODA327904 OMW327885:OMW327904 OWS327885:OWS327904 PGO327885:PGO327904 PQK327885:PQK327904 QAG327885:QAG327904 QKC327885:QKC327904 QTY327885:QTY327904 RDU327885:RDU327904 RNQ327885:RNQ327904 RXM327885:RXM327904 SHI327885:SHI327904 SRE327885:SRE327904 TBA327885:TBA327904 TKW327885:TKW327904 TUS327885:TUS327904 UEO327885:UEO327904 UOK327885:UOK327904 UYG327885:UYG327904 VIC327885:VIC327904 VRY327885:VRY327904 WBU327885:WBU327904 WLQ327885:WLQ327904 WVM327885:WVM327904 E393421:E393440 JA393421:JA393440 SW393421:SW393440 ACS393421:ACS393440 AMO393421:AMO393440 AWK393421:AWK393440 BGG393421:BGG393440 BQC393421:BQC393440 BZY393421:BZY393440 CJU393421:CJU393440 CTQ393421:CTQ393440 DDM393421:DDM393440 DNI393421:DNI393440 DXE393421:DXE393440 EHA393421:EHA393440 EQW393421:EQW393440 FAS393421:FAS393440 FKO393421:FKO393440 FUK393421:FUK393440 GEG393421:GEG393440 GOC393421:GOC393440 GXY393421:GXY393440 HHU393421:HHU393440 HRQ393421:HRQ393440 IBM393421:IBM393440 ILI393421:ILI393440 IVE393421:IVE393440 JFA393421:JFA393440 JOW393421:JOW393440 JYS393421:JYS393440 KIO393421:KIO393440 KSK393421:KSK393440 LCG393421:LCG393440 LMC393421:LMC393440 LVY393421:LVY393440 MFU393421:MFU393440 MPQ393421:MPQ393440 MZM393421:MZM393440 NJI393421:NJI393440 NTE393421:NTE393440 ODA393421:ODA393440 OMW393421:OMW393440 OWS393421:OWS393440 PGO393421:PGO393440 PQK393421:PQK393440 QAG393421:QAG393440 QKC393421:QKC393440 QTY393421:QTY393440 RDU393421:RDU393440 RNQ393421:RNQ393440 RXM393421:RXM393440 SHI393421:SHI393440 SRE393421:SRE393440 TBA393421:TBA393440 TKW393421:TKW393440 TUS393421:TUS393440 UEO393421:UEO393440 UOK393421:UOK393440 UYG393421:UYG393440 VIC393421:VIC393440 VRY393421:VRY393440 WBU393421:WBU393440 WLQ393421:WLQ393440 WVM393421:WVM393440 E458957:E458976 JA458957:JA458976 SW458957:SW458976 ACS458957:ACS458976 AMO458957:AMO458976 AWK458957:AWK458976 BGG458957:BGG458976 BQC458957:BQC458976 BZY458957:BZY458976 CJU458957:CJU458976 CTQ458957:CTQ458976 DDM458957:DDM458976 DNI458957:DNI458976 DXE458957:DXE458976 EHA458957:EHA458976 EQW458957:EQW458976 FAS458957:FAS458976 FKO458957:FKO458976 FUK458957:FUK458976 GEG458957:GEG458976 GOC458957:GOC458976 GXY458957:GXY458976 HHU458957:HHU458976 HRQ458957:HRQ458976 IBM458957:IBM458976 ILI458957:ILI458976 IVE458957:IVE458976 JFA458957:JFA458976 JOW458957:JOW458976 JYS458957:JYS458976 KIO458957:KIO458976 KSK458957:KSK458976 LCG458957:LCG458976 LMC458957:LMC458976 LVY458957:LVY458976 MFU458957:MFU458976 MPQ458957:MPQ458976 MZM458957:MZM458976 NJI458957:NJI458976 NTE458957:NTE458976 ODA458957:ODA458976 OMW458957:OMW458976 OWS458957:OWS458976 PGO458957:PGO458976 PQK458957:PQK458976 QAG458957:QAG458976 QKC458957:QKC458976 QTY458957:QTY458976 RDU458957:RDU458976 RNQ458957:RNQ458976 RXM458957:RXM458976 SHI458957:SHI458976 SRE458957:SRE458976 TBA458957:TBA458976 TKW458957:TKW458976 TUS458957:TUS458976 UEO458957:UEO458976 UOK458957:UOK458976 UYG458957:UYG458976 VIC458957:VIC458976 VRY458957:VRY458976 WBU458957:WBU458976 WLQ458957:WLQ458976 WVM458957:WVM458976 E524493:E524512 JA524493:JA524512 SW524493:SW524512 ACS524493:ACS524512 AMO524493:AMO524512 AWK524493:AWK524512 BGG524493:BGG524512 BQC524493:BQC524512 BZY524493:BZY524512 CJU524493:CJU524512 CTQ524493:CTQ524512 DDM524493:DDM524512 DNI524493:DNI524512 DXE524493:DXE524512 EHA524493:EHA524512 EQW524493:EQW524512 FAS524493:FAS524512 FKO524493:FKO524512 FUK524493:FUK524512 GEG524493:GEG524512 GOC524493:GOC524512 GXY524493:GXY524512 HHU524493:HHU524512 HRQ524493:HRQ524512 IBM524493:IBM524512 ILI524493:ILI524512 IVE524493:IVE524512 JFA524493:JFA524512 JOW524493:JOW524512 JYS524493:JYS524512 KIO524493:KIO524512 KSK524493:KSK524512 LCG524493:LCG524512 LMC524493:LMC524512 LVY524493:LVY524512 MFU524493:MFU524512 MPQ524493:MPQ524512 MZM524493:MZM524512 NJI524493:NJI524512 NTE524493:NTE524512 ODA524493:ODA524512 OMW524493:OMW524512 OWS524493:OWS524512 PGO524493:PGO524512 PQK524493:PQK524512 QAG524493:QAG524512 QKC524493:QKC524512 QTY524493:QTY524512 RDU524493:RDU524512 RNQ524493:RNQ524512 RXM524493:RXM524512 SHI524493:SHI524512 SRE524493:SRE524512 TBA524493:TBA524512 TKW524493:TKW524512 TUS524493:TUS524512 UEO524493:UEO524512 UOK524493:UOK524512 UYG524493:UYG524512 VIC524493:VIC524512 VRY524493:VRY524512 WBU524493:WBU524512 WLQ524493:WLQ524512 WVM524493:WVM524512 E590029:E590048 JA590029:JA590048 SW590029:SW590048 ACS590029:ACS590048 AMO590029:AMO590048 AWK590029:AWK590048 BGG590029:BGG590048 BQC590029:BQC590048 BZY590029:BZY590048 CJU590029:CJU590048 CTQ590029:CTQ590048 DDM590029:DDM590048 DNI590029:DNI590048 DXE590029:DXE590048 EHA590029:EHA590048 EQW590029:EQW590048 FAS590029:FAS590048 FKO590029:FKO590048 FUK590029:FUK590048 GEG590029:GEG590048 GOC590029:GOC590048 GXY590029:GXY590048 HHU590029:HHU590048 HRQ590029:HRQ590048 IBM590029:IBM590048 ILI590029:ILI590048 IVE590029:IVE590048 JFA590029:JFA590048 JOW590029:JOW590048 JYS590029:JYS590048 KIO590029:KIO590048 KSK590029:KSK590048 LCG590029:LCG590048 LMC590029:LMC590048 LVY590029:LVY590048 MFU590029:MFU590048 MPQ590029:MPQ590048 MZM590029:MZM590048 NJI590029:NJI590048 NTE590029:NTE590048 ODA590029:ODA590048 OMW590029:OMW590048 OWS590029:OWS590048 PGO590029:PGO590048 PQK590029:PQK590048 QAG590029:QAG590048 QKC590029:QKC590048 QTY590029:QTY590048 RDU590029:RDU590048 RNQ590029:RNQ590048 RXM590029:RXM590048 SHI590029:SHI590048 SRE590029:SRE590048 TBA590029:TBA590048 TKW590029:TKW590048 TUS590029:TUS590048 UEO590029:UEO590048 UOK590029:UOK590048 UYG590029:UYG590048 VIC590029:VIC590048 VRY590029:VRY590048 WBU590029:WBU590048 WLQ590029:WLQ590048 WVM590029:WVM590048 E655565:E655584 JA655565:JA655584 SW655565:SW655584 ACS655565:ACS655584 AMO655565:AMO655584 AWK655565:AWK655584 BGG655565:BGG655584 BQC655565:BQC655584 BZY655565:BZY655584 CJU655565:CJU655584 CTQ655565:CTQ655584 DDM655565:DDM655584 DNI655565:DNI655584 DXE655565:DXE655584 EHA655565:EHA655584 EQW655565:EQW655584 FAS655565:FAS655584 FKO655565:FKO655584 FUK655565:FUK655584 GEG655565:GEG655584 GOC655565:GOC655584 GXY655565:GXY655584 HHU655565:HHU655584 HRQ655565:HRQ655584 IBM655565:IBM655584 ILI655565:ILI655584 IVE655565:IVE655584 JFA655565:JFA655584 JOW655565:JOW655584 JYS655565:JYS655584 KIO655565:KIO655584 KSK655565:KSK655584 LCG655565:LCG655584 LMC655565:LMC655584 LVY655565:LVY655584 MFU655565:MFU655584 MPQ655565:MPQ655584 MZM655565:MZM655584 NJI655565:NJI655584 NTE655565:NTE655584 ODA655565:ODA655584 OMW655565:OMW655584 OWS655565:OWS655584 PGO655565:PGO655584 PQK655565:PQK655584 QAG655565:QAG655584 QKC655565:QKC655584 QTY655565:QTY655584 RDU655565:RDU655584 RNQ655565:RNQ655584 RXM655565:RXM655584 SHI655565:SHI655584 SRE655565:SRE655584 TBA655565:TBA655584 TKW655565:TKW655584 TUS655565:TUS655584 UEO655565:UEO655584 UOK655565:UOK655584 UYG655565:UYG655584 VIC655565:VIC655584 VRY655565:VRY655584 WBU655565:WBU655584 WLQ655565:WLQ655584 WVM655565:WVM655584 E721101:E721120 JA721101:JA721120 SW721101:SW721120 ACS721101:ACS721120 AMO721101:AMO721120 AWK721101:AWK721120 BGG721101:BGG721120 BQC721101:BQC721120 BZY721101:BZY721120 CJU721101:CJU721120 CTQ721101:CTQ721120 DDM721101:DDM721120 DNI721101:DNI721120 DXE721101:DXE721120 EHA721101:EHA721120 EQW721101:EQW721120 FAS721101:FAS721120 FKO721101:FKO721120 FUK721101:FUK721120 GEG721101:GEG721120 GOC721101:GOC721120 GXY721101:GXY721120 HHU721101:HHU721120 HRQ721101:HRQ721120 IBM721101:IBM721120 ILI721101:ILI721120 IVE721101:IVE721120 JFA721101:JFA721120 JOW721101:JOW721120 JYS721101:JYS721120 KIO721101:KIO721120 KSK721101:KSK721120 LCG721101:LCG721120 LMC721101:LMC721120 LVY721101:LVY721120 MFU721101:MFU721120 MPQ721101:MPQ721120 MZM721101:MZM721120 NJI721101:NJI721120 NTE721101:NTE721120 ODA721101:ODA721120 OMW721101:OMW721120 OWS721101:OWS721120 PGO721101:PGO721120 PQK721101:PQK721120 QAG721101:QAG721120 QKC721101:QKC721120 QTY721101:QTY721120 RDU721101:RDU721120 RNQ721101:RNQ721120 RXM721101:RXM721120 SHI721101:SHI721120 SRE721101:SRE721120 TBA721101:TBA721120 TKW721101:TKW721120 TUS721101:TUS721120 UEO721101:UEO721120 UOK721101:UOK721120 UYG721101:UYG721120 VIC721101:VIC721120 VRY721101:VRY721120 WBU721101:WBU721120 WLQ721101:WLQ721120 WVM721101:WVM721120 E786637:E786656 JA786637:JA786656 SW786637:SW786656 ACS786637:ACS786656 AMO786637:AMO786656 AWK786637:AWK786656 BGG786637:BGG786656 BQC786637:BQC786656 BZY786637:BZY786656 CJU786637:CJU786656 CTQ786637:CTQ786656 DDM786637:DDM786656 DNI786637:DNI786656 DXE786637:DXE786656 EHA786637:EHA786656 EQW786637:EQW786656 FAS786637:FAS786656 FKO786637:FKO786656 FUK786637:FUK786656 GEG786637:GEG786656 GOC786637:GOC786656 GXY786637:GXY786656 HHU786637:HHU786656 HRQ786637:HRQ786656 IBM786637:IBM786656 ILI786637:ILI786656 IVE786637:IVE786656 JFA786637:JFA786656 JOW786637:JOW786656 JYS786637:JYS786656 KIO786637:KIO786656 KSK786637:KSK786656 LCG786637:LCG786656 LMC786637:LMC786656 LVY786637:LVY786656 MFU786637:MFU786656 MPQ786637:MPQ786656 MZM786637:MZM786656 NJI786637:NJI786656 NTE786637:NTE786656 ODA786637:ODA786656 OMW786637:OMW786656 OWS786637:OWS786656 PGO786637:PGO786656 PQK786637:PQK786656 QAG786637:QAG786656 QKC786637:QKC786656 QTY786637:QTY786656 RDU786637:RDU786656 RNQ786637:RNQ786656 RXM786637:RXM786656 SHI786637:SHI786656 SRE786637:SRE786656 TBA786637:TBA786656 TKW786637:TKW786656 TUS786637:TUS786656 UEO786637:UEO786656 UOK786637:UOK786656 UYG786637:UYG786656 VIC786637:VIC786656 VRY786637:VRY786656 WBU786637:WBU786656 WLQ786637:WLQ786656 WVM786637:WVM786656 E852173:E852192 JA852173:JA852192 SW852173:SW852192 ACS852173:ACS852192 AMO852173:AMO852192 AWK852173:AWK852192 BGG852173:BGG852192 BQC852173:BQC852192 BZY852173:BZY852192 CJU852173:CJU852192 CTQ852173:CTQ852192 DDM852173:DDM852192 DNI852173:DNI852192 DXE852173:DXE852192 EHA852173:EHA852192 EQW852173:EQW852192 FAS852173:FAS852192 FKO852173:FKO852192 FUK852173:FUK852192 GEG852173:GEG852192 GOC852173:GOC852192 GXY852173:GXY852192 HHU852173:HHU852192 HRQ852173:HRQ852192 IBM852173:IBM852192 ILI852173:ILI852192 IVE852173:IVE852192 JFA852173:JFA852192 JOW852173:JOW852192 JYS852173:JYS852192 KIO852173:KIO852192 KSK852173:KSK852192 LCG852173:LCG852192 LMC852173:LMC852192 LVY852173:LVY852192 MFU852173:MFU852192 MPQ852173:MPQ852192 MZM852173:MZM852192 NJI852173:NJI852192 NTE852173:NTE852192 ODA852173:ODA852192 OMW852173:OMW852192 OWS852173:OWS852192 PGO852173:PGO852192 PQK852173:PQK852192 QAG852173:QAG852192 QKC852173:QKC852192 QTY852173:QTY852192 RDU852173:RDU852192 RNQ852173:RNQ852192 RXM852173:RXM852192 SHI852173:SHI852192 SRE852173:SRE852192 TBA852173:TBA852192 TKW852173:TKW852192 TUS852173:TUS852192 UEO852173:UEO852192 UOK852173:UOK852192 UYG852173:UYG852192 VIC852173:VIC852192 VRY852173:VRY852192 WBU852173:WBU852192 WLQ852173:WLQ852192 WVM852173:WVM852192 E917709:E917728 JA917709:JA917728 SW917709:SW917728 ACS917709:ACS917728 AMO917709:AMO917728 AWK917709:AWK917728 BGG917709:BGG917728 BQC917709:BQC917728 BZY917709:BZY917728 CJU917709:CJU917728 CTQ917709:CTQ917728 DDM917709:DDM917728 DNI917709:DNI917728 DXE917709:DXE917728 EHA917709:EHA917728 EQW917709:EQW917728 FAS917709:FAS917728 FKO917709:FKO917728 FUK917709:FUK917728 GEG917709:GEG917728 GOC917709:GOC917728 GXY917709:GXY917728 HHU917709:HHU917728 HRQ917709:HRQ917728 IBM917709:IBM917728 ILI917709:ILI917728 IVE917709:IVE917728 JFA917709:JFA917728 JOW917709:JOW917728 JYS917709:JYS917728 KIO917709:KIO917728 KSK917709:KSK917728 LCG917709:LCG917728 LMC917709:LMC917728 LVY917709:LVY917728 MFU917709:MFU917728 MPQ917709:MPQ917728 MZM917709:MZM917728 NJI917709:NJI917728 NTE917709:NTE917728 ODA917709:ODA917728 OMW917709:OMW917728 OWS917709:OWS917728 PGO917709:PGO917728 PQK917709:PQK917728 QAG917709:QAG917728 QKC917709:QKC917728 QTY917709:QTY917728 RDU917709:RDU917728 RNQ917709:RNQ917728 RXM917709:RXM917728 SHI917709:SHI917728 SRE917709:SRE917728 TBA917709:TBA917728 TKW917709:TKW917728 TUS917709:TUS917728 UEO917709:UEO917728 UOK917709:UOK917728 UYG917709:UYG917728 VIC917709:VIC917728 VRY917709:VRY917728 WBU917709:WBU917728 WLQ917709:WLQ917728 WVM917709:WVM917728 E983245:E983264 JA983245:JA983264 SW983245:SW983264 ACS983245:ACS983264 AMO983245:AMO983264 AWK983245:AWK983264 BGG983245:BGG983264 BQC983245:BQC983264 BZY983245:BZY983264 CJU983245:CJU983264 CTQ983245:CTQ983264 DDM983245:DDM983264 DNI983245:DNI983264 DXE983245:DXE983264 EHA983245:EHA983264 EQW983245:EQW983264 FAS983245:FAS983264 FKO983245:FKO983264 FUK983245:FUK983264 GEG983245:GEG983264 GOC983245:GOC983264 GXY983245:GXY983264 HHU983245:HHU983264 HRQ983245:HRQ983264 IBM983245:IBM983264 ILI983245:ILI983264 IVE983245:IVE983264 JFA983245:JFA983264 JOW983245:JOW983264 JYS983245:JYS983264 KIO983245:KIO983264 KSK983245:KSK983264 LCG983245:LCG983264 LMC983245:LMC983264 LVY983245:LVY983264 MFU983245:MFU983264 MPQ983245:MPQ983264 MZM983245:MZM983264 NJI983245:NJI983264 NTE983245:NTE983264 ODA983245:ODA983264 OMW983245:OMW983264 OWS983245:OWS983264 PGO983245:PGO983264 PQK983245:PQK983264 QAG983245:QAG983264 QKC983245:QKC983264 QTY983245:QTY983264 RDU983245:RDU983264 RNQ983245:RNQ983264 RXM983245:RXM983264 SHI983245:SHI983264 SRE983245:SRE983264 TBA983245:TBA983264 TKW983245:TKW983264 TUS983245:TUS983264 UEO983245:UEO983264 UOK983245:UOK983264 UYG983245:UYG983264 VIC983245:VIC983264 VRY983245:VRY983264 WBU983245:WBU983264 WLQ983245:WLQ983264 WVM983245:WVM983264 H191:H195 JD191:JD195 SZ191:SZ195 ACV191:ACV195 AMR191:AMR195 AWN191:AWN195 BGJ191:BGJ195 BQF191:BQF195 CAB191:CAB195 CJX191:CJX195 CTT191:CTT195 DDP191:DDP195 DNL191:DNL195 DXH191:DXH195 EHD191:EHD195 EQZ191:EQZ195 FAV191:FAV195 FKR191:FKR195 FUN191:FUN195 GEJ191:GEJ195 GOF191:GOF195 GYB191:GYB195 HHX191:HHX195 HRT191:HRT195 IBP191:IBP195 ILL191:ILL195 IVH191:IVH195 JFD191:JFD195 JOZ191:JOZ195 JYV191:JYV195 KIR191:KIR195 KSN191:KSN195 LCJ191:LCJ195 LMF191:LMF195 LWB191:LWB195 MFX191:MFX195 MPT191:MPT195 MZP191:MZP195 NJL191:NJL195 NTH191:NTH195 ODD191:ODD195 OMZ191:OMZ195 OWV191:OWV195 PGR191:PGR195 PQN191:PQN195 QAJ191:QAJ195 QKF191:QKF195 QUB191:QUB195 RDX191:RDX195 RNT191:RNT195 RXP191:RXP195 SHL191:SHL195 SRH191:SRH195 TBD191:TBD195 TKZ191:TKZ195 TUV191:TUV195 UER191:UER195 UON191:UON195 UYJ191:UYJ195 VIF191:VIF195 VSB191:VSB195 WBX191:WBX195 WLT191:WLT195 WVP191:WVP195 H65727:H65731 JD65727:JD65731 SZ65727:SZ65731 ACV65727:ACV65731 AMR65727:AMR65731 AWN65727:AWN65731 BGJ65727:BGJ65731 BQF65727:BQF65731 CAB65727:CAB65731 CJX65727:CJX65731 CTT65727:CTT65731 DDP65727:DDP65731 DNL65727:DNL65731 DXH65727:DXH65731 EHD65727:EHD65731 EQZ65727:EQZ65731 FAV65727:FAV65731 FKR65727:FKR65731 FUN65727:FUN65731 GEJ65727:GEJ65731 GOF65727:GOF65731 GYB65727:GYB65731 HHX65727:HHX65731 HRT65727:HRT65731 IBP65727:IBP65731 ILL65727:ILL65731 IVH65727:IVH65731 JFD65727:JFD65731 JOZ65727:JOZ65731 JYV65727:JYV65731 KIR65727:KIR65731 KSN65727:KSN65731 LCJ65727:LCJ65731 LMF65727:LMF65731 LWB65727:LWB65731 MFX65727:MFX65731 MPT65727:MPT65731 MZP65727:MZP65731 NJL65727:NJL65731 NTH65727:NTH65731 ODD65727:ODD65731 OMZ65727:OMZ65731 OWV65727:OWV65731 PGR65727:PGR65731 PQN65727:PQN65731 QAJ65727:QAJ65731 QKF65727:QKF65731 QUB65727:QUB65731 RDX65727:RDX65731 RNT65727:RNT65731 RXP65727:RXP65731 SHL65727:SHL65731 SRH65727:SRH65731 TBD65727:TBD65731 TKZ65727:TKZ65731 TUV65727:TUV65731 UER65727:UER65731 UON65727:UON65731 UYJ65727:UYJ65731 VIF65727:VIF65731 VSB65727:VSB65731 WBX65727:WBX65731 WLT65727:WLT65731 WVP65727:WVP65731 H131263:H131267 JD131263:JD131267 SZ131263:SZ131267 ACV131263:ACV131267 AMR131263:AMR131267 AWN131263:AWN131267 BGJ131263:BGJ131267 BQF131263:BQF131267 CAB131263:CAB131267 CJX131263:CJX131267 CTT131263:CTT131267 DDP131263:DDP131267 DNL131263:DNL131267 DXH131263:DXH131267 EHD131263:EHD131267 EQZ131263:EQZ131267 FAV131263:FAV131267 FKR131263:FKR131267 FUN131263:FUN131267 GEJ131263:GEJ131267 GOF131263:GOF131267 GYB131263:GYB131267 HHX131263:HHX131267 HRT131263:HRT131267 IBP131263:IBP131267 ILL131263:ILL131267 IVH131263:IVH131267 JFD131263:JFD131267 JOZ131263:JOZ131267 JYV131263:JYV131267 KIR131263:KIR131267 KSN131263:KSN131267 LCJ131263:LCJ131267 LMF131263:LMF131267 LWB131263:LWB131267 MFX131263:MFX131267 MPT131263:MPT131267 MZP131263:MZP131267 NJL131263:NJL131267 NTH131263:NTH131267 ODD131263:ODD131267 OMZ131263:OMZ131267 OWV131263:OWV131267 PGR131263:PGR131267 PQN131263:PQN131267 QAJ131263:QAJ131267 QKF131263:QKF131267 QUB131263:QUB131267 RDX131263:RDX131267 RNT131263:RNT131267 RXP131263:RXP131267 SHL131263:SHL131267 SRH131263:SRH131267 TBD131263:TBD131267 TKZ131263:TKZ131267 TUV131263:TUV131267 UER131263:UER131267 UON131263:UON131267 UYJ131263:UYJ131267 VIF131263:VIF131267 VSB131263:VSB131267 WBX131263:WBX131267 WLT131263:WLT131267 WVP131263:WVP131267 H196799:H196803 JD196799:JD196803 SZ196799:SZ196803 ACV196799:ACV196803 AMR196799:AMR196803 AWN196799:AWN196803 BGJ196799:BGJ196803 BQF196799:BQF196803 CAB196799:CAB196803 CJX196799:CJX196803 CTT196799:CTT196803 DDP196799:DDP196803 DNL196799:DNL196803 DXH196799:DXH196803 EHD196799:EHD196803 EQZ196799:EQZ196803 FAV196799:FAV196803 FKR196799:FKR196803 FUN196799:FUN196803 GEJ196799:GEJ196803 GOF196799:GOF196803 GYB196799:GYB196803 HHX196799:HHX196803 HRT196799:HRT196803 IBP196799:IBP196803 ILL196799:ILL196803 IVH196799:IVH196803 JFD196799:JFD196803 JOZ196799:JOZ196803 JYV196799:JYV196803 KIR196799:KIR196803 KSN196799:KSN196803 LCJ196799:LCJ196803 LMF196799:LMF196803 LWB196799:LWB196803 MFX196799:MFX196803 MPT196799:MPT196803 MZP196799:MZP196803 NJL196799:NJL196803 NTH196799:NTH196803 ODD196799:ODD196803 OMZ196799:OMZ196803 OWV196799:OWV196803 PGR196799:PGR196803 PQN196799:PQN196803 QAJ196799:QAJ196803 QKF196799:QKF196803 QUB196799:QUB196803 RDX196799:RDX196803 RNT196799:RNT196803 RXP196799:RXP196803 SHL196799:SHL196803 SRH196799:SRH196803 TBD196799:TBD196803 TKZ196799:TKZ196803 TUV196799:TUV196803 UER196799:UER196803 UON196799:UON196803 UYJ196799:UYJ196803 VIF196799:VIF196803 VSB196799:VSB196803 WBX196799:WBX196803 WLT196799:WLT196803 WVP196799:WVP196803 H262335:H262339 JD262335:JD262339 SZ262335:SZ262339 ACV262335:ACV262339 AMR262335:AMR262339 AWN262335:AWN262339 BGJ262335:BGJ262339 BQF262335:BQF262339 CAB262335:CAB262339 CJX262335:CJX262339 CTT262335:CTT262339 DDP262335:DDP262339 DNL262335:DNL262339 DXH262335:DXH262339 EHD262335:EHD262339 EQZ262335:EQZ262339 FAV262335:FAV262339 FKR262335:FKR262339 FUN262335:FUN262339 GEJ262335:GEJ262339 GOF262335:GOF262339 GYB262335:GYB262339 HHX262335:HHX262339 HRT262335:HRT262339 IBP262335:IBP262339 ILL262335:ILL262339 IVH262335:IVH262339 JFD262335:JFD262339 JOZ262335:JOZ262339 JYV262335:JYV262339 KIR262335:KIR262339 KSN262335:KSN262339 LCJ262335:LCJ262339 LMF262335:LMF262339 LWB262335:LWB262339 MFX262335:MFX262339 MPT262335:MPT262339 MZP262335:MZP262339 NJL262335:NJL262339 NTH262335:NTH262339 ODD262335:ODD262339 OMZ262335:OMZ262339 OWV262335:OWV262339 PGR262335:PGR262339 PQN262335:PQN262339 QAJ262335:QAJ262339 QKF262335:QKF262339 QUB262335:QUB262339 RDX262335:RDX262339 RNT262335:RNT262339 RXP262335:RXP262339 SHL262335:SHL262339 SRH262335:SRH262339 TBD262335:TBD262339 TKZ262335:TKZ262339 TUV262335:TUV262339 UER262335:UER262339 UON262335:UON262339 UYJ262335:UYJ262339 VIF262335:VIF262339 VSB262335:VSB262339 WBX262335:WBX262339 WLT262335:WLT262339 WVP262335:WVP262339 H327871:H327875 JD327871:JD327875 SZ327871:SZ327875 ACV327871:ACV327875 AMR327871:AMR327875 AWN327871:AWN327875 BGJ327871:BGJ327875 BQF327871:BQF327875 CAB327871:CAB327875 CJX327871:CJX327875 CTT327871:CTT327875 DDP327871:DDP327875 DNL327871:DNL327875 DXH327871:DXH327875 EHD327871:EHD327875 EQZ327871:EQZ327875 FAV327871:FAV327875 FKR327871:FKR327875 FUN327871:FUN327875 GEJ327871:GEJ327875 GOF327871:GOF327875 GYB327871:GYB327875 HHX327871:HHX327875 HRT327871:HRT327875 IBP327871:IBP327875 ILL327871:ILL327875 IVH327871:IVH327875 JFD327871:JFD327875 JOZ327871:JOZ327875 JYV327871:JYV327875 KIR327871:KIR327875 KSN327871:KSN327875 LCJ327871:LCJ327875 LMF327871:LMF327875 LWB327871:LWB327875 MFX327871:MFX327875 MPT327871:MPT327875 MZP327871:MZP327875 NJL327871:NJL327875 NTH327871:NTH327875 ODD327871:ODD327875 OMZ327871:OMZ327875 OWV327871:OWV327875 PGR327871:PGR327875 PQN327871:PQN327875 QAJ327871:QAJ327875 QKF327871:QKF327875 QUB327871:QUB327875 RDX327871:RDX327875 RNT327871:RNT327875 RXP327871:RXP327875 SHL327871:SHL327875 SRH327871:SRH327875 TBD327871:TBD327875 TKZ327871:TKZ327875 TUV327871:TUV327875 UER327871:UER327875 UON327871:UON327875 UYJ327871:UYJ327875 VIF327871:VIF327875 VSB327871:VSB327875 WBX327871:WBX327875 WLT327871:WLT327875 WVP327871:WVP327875 H393407:H393411 JD393407:JD393411 SZ393407:SZ393411 ACV393407:ACV393411 AMR393407:AMR393411 AWN393407:AWN393411 BGJ393407:BGJ393411 BQF393407:BQF393411 CAB393407:CAB393411 CJX393407:CJX393411 CTT393407:CTT393411 DDP393407:DDP393411 DNL393407:DNL393411 DXH393407:DXH393411 EHD393407:EHD393411 EQZ393407:EQZ393411 FAV393407:FAV393411 FKR393407:FKR393411 FUN393407:FUN393411 GEJ393407:GEJ393411 GOF393407:GOF393411 GYB393407:GYB393411 HHX393407:HHX393411 HRT393407:HRT393411 IBP393407:IBP393411 ILL393407:ILL393411 IVH393407:IVH393411 JFD393407:JFD393411 JOZ393407:JOZ393411 JYV393407:JYV393411 KIR393407:KIR393411 KSN393407:KSN393411 LCJ393407:LCJ393411 LMF393407:LMF393411 LWB393407:LWB393411 MFX393407:MFX393411 MPT393407:MPT393411 MZP393407:MZP393411 NJL393407:NJL393411 NTH393407:NTH393411 ODD393407:ODD393411 OMZ393407:OMZ393411 OWV393407:OWV393411 PGR393407:PGR393411 PQN393407:PQN393411 QAJ393407:QAJ393411 QKF393407:QKF393411 QUB393407:QUB393411 RDX393407:RDX393411 RNT393407:RNT393411 RXP393407:RXP393411 SHL393407:SHL393411 SRH393407:SRH393411 TBD393407:TBD393411 TKZ393407:TKZ393411 TUV393407:TUV393411 UER393407:UER393411 UON393407:UON393411 UYJ393407:UYJ393411 VIF393407:VIF393411 VSB393407:VSB393411 WBX393407:WBX393411 WLT393407:WLT393411 WVP393407:WVP393411 H458943:H458947 JD458943:JD458947 SZ458943:SZ458947 ACV458943:ACV458947 AMR458943:AMR458947 AWN458943:AWN458947 BGJ458943:BGJ458947 BQF458943:BQF458947 CAB458943:CAB458947 CJX458943:CJX458947 CTT458943:CTT458947 DDP458943:DDP458947 DNL458943:DNL458947 DXH458943:DXH458947 EHD458943:EHD458947 EQZ458943:EQZ458947 FAV458943:FAV458947 FKR458943:FKR458947 FUN458943:FUN458947 GEJ458943:GEJ458947 GOF458943:GOF458947 GYB458943:GYB458947 HHX458943:HHX458947 HRT458943:HRT458947 IBP458943:IBP458947 ILL458943:ILL458947 IVH458943:IVH458947 JFD458943:JFD458947 JOZ458943:JOZ458947 JYV458943:JYV458947 KIR458943:KIR458947 KSN458943:KSN458947 LCJ458943:LCJ458947 LMF458943:LMF458947 LWB458943:LWB458947 MFX458943:MFX458947 MPT458943:MPT458947 MZP458943:MZP458947 NJL458943:NJL458947 NTH458943:NTH458947 ODD458943:ODD458947 OMZ458943:OMZ458947 OWV458943:OWV458947 PGR458943:PGR458947 PQN458943:PQN458947 QAJ458943:QAJ458947 QKF458943:QKF458947 QUB458943:QUB458947 RDX458943:RDX458947 RNT458943:RNT458947 RXP458943:RXP458947 SHL458943:SHL458947 SRH458943:SRH458947 TBD458943:TBD458947 TKZ458943:TKZ458947 TUV458943:TUV458947 UER458943:UER458947 UON458943:UON458947 UYJ458943:UYJ458947 VIF458943:VIF458947 VSB458943:VSB458947 WBX458943:WBX458947 WLT458943:WLT458947 WVP458943:WVP458947 H524479:H524483 JD524479:JD524483 SZ524479:SZ524483 ACV524479:ACV524483 AMR524479:AMR524483 AWN524479:AWN524483 BGJ524479:BGJ524483 BQF524479:BQF524483 CAB524479:CAB524483 CJX524479:CJX524483 CTT524479:CTT524483 DDP524479:DDP524483 DNL524479:DNL524483 DXH524479:DXH524483 EHD524479:EHD524483 EQZ524479:EQZ524483 FAV524479:FAV524483 FKR524479:FKR524483 FUN524479:FUN524483 GEJ524479:GEJ524483 GOF524479:GOF524483 GYB524479:GYB524483 HHX524479:HHX524483 HRT524479:HRT524483 IBP524479:IBP524483 ILL524479:ILL524483 IVH524479:IVH524483 JFD524479:JFD524483 JOZ524479:JOZ524483 JYV524479:JYV524483 KIR524479:KIR524483 KSN524479:KSN524483 LCJ524479:LCJ524483 LMF524479:LMF524483 LWB524479:LWB524483 MFX524479:MFX524483 MPT524479:MPT524483 MZP524479:MZP524483 NJL524479:NJL524483 NTH524479:NTH524483 ODD524479:ODD524483 OMZ524479:OMZ524483 OWV524479:OWV524483 PGR524479:PGR524483 PQN524479:PQN524483 QAJ524479:QAJ524483 QKF524479:QKF524483 QUB524479:QUB524483 RDX524479:RDX524483 RNT524479:RNT524483 RXP524479:RXP524483 SHL524479:SHL524483 SRH524479:SRH524483 TBD524479:TBD524483 TKZ524479:TKZ524483 TUV524479:TUV524483 UER524479:UER524483 UON524479:UON524483 UYJ524479:UYJ524483 VIF524479:VIF524483 VSB524479:VSB524483 WBX524479:WBX524483 WLT524479:WLT524483 WVP524479:WVP524483 H590015:H590019 JD590015:JD590019 SZ590015:SZ590019 ACV590015:ACV590019 AMR590015:AMR590019 AWN590015:AWN590019 BGJ590015:BGJ590019 BQF590015:BQF590019 CAB590015:CAB590019 CJX590015:CJX590019 CTT590015:CTT590019 DDP590015:DDP590019 DNL590015:DNL590019 DXH590015:DXH590019 EHD590015:EHD590019 EQZ590015:EQZ590019 FAV590015:FAV590019 FKR590015:FKR590019 FUN590015:FUN590019 GEJ590015:GEJ590019 GOF590015:GOF590019 GYB590015:GYB590019 HHX590015:HHX590019 HRT590015:HRT590019 IBP590015:IBP590019 ILL590015:ILL590019 IVH590015:IVH590019 JFD590015:JFD590019 JOZ590015:JOZ590019 JYV590015:JYV590019 KIR590015:KIR590019 KSN590015:KSN590019 LCJ590015:LCJ590019 LMF590015:LMF590019 LWB590015:LWB590019 MFX590015:MFX590019 MPT590015:MPT590019 MZP590015:MZP590019 NJL590015:NJL590019 NTH590015:NTH590019 ODD590015:ODD590019 OMZ590015:OMZ590019 OWV590015:OWV590019 PGR590015:PGR590019 PQN590015:PQN590019 QAJ590015:QAJ590019 QKF590015:QKF590019 QUB590015:QUB590019 RDX590015:RDX590019 RNT590015:RNT590019 RXP590015:RXP590019 SHL590015:SHL590019 SRH590015:SRH590019 TBD590015:TBD590019 TKZ590015:TKZ590019 TUV590015:TUV590019 UER590015:UER590019 UON590015:UON590019 UYJ590015:UYJ590019 VIF590015:VIF590019 VSB590015:VSB590019 WBX590015:WBX590019 WLT590015:WLT590019 WVP590015:WVP590019 H655551:H655555 JD655551:JD655555 SZ655551:SZ655555 ACV655551:ACV655555 AMR655551:AMR655555 AWN655551:AWN655555 BGJ655551:BGJ655555 BQF655551:BQF655555 CAB655551:CAB655555 CJX655551:CJX655555 CTT655551:CTT655555 DDP655551:DDP655555 DNL655551:DNL655555 DXH655551:DXH655555 EHD655551:EHD655555 EQZ655551:EQZ655555 FAV655551:FAV655555 FKR655551:FKR655555 FUN655551:FUN655555 GEJ655551:GEJ655555 GOF655551:GOF655555 GYB655551:GYB655555 HHX655551:HHX655555 HRT655551:HRT655555 IBP655551:IBP655555 ILL655551:ILL655555 IVH655551:IVH655555 JFD655551:JFD655555 JOZ655551:JOZ655555 JYV655551:JYV655555 KIR655551:KIR655555 KSN655551:KSN655555 LCJ655551:LCJ655555 LMF655551:LMF655555 LWB655551:LWB655555 MFX655551:MFX655555 MPT655551:MPT655555 MZP655551:MZP655555 NJL655551:NJL655555 NTH655551:NTH655555 ODD655551:ODD655555 OMZ655551:OMZ655555 OWV655551:OWV655555 PGR655551:PGR655555 PQN655551:PQN655555 QAJ655551:QAJ655555 QKF655551:QKF655555 QUB655551:QUB655555 RDX655551:RDX655555 RNT655551:RNT655555 RXP655551:RXP655555 SHL655551:SHL655555 SRH655551:SRH655555 TBD655551:TBD655555 TKZ655551:TKZ655555 TUV655551:TUV655555 UER655551:UER655555 UON655551:UON655555 UYJ655551:UYJ655555 VIF655551:VIF655555 VSB655551:VSB655555 WBX655551:WBX655555 WLT655551:WLT655555 WVP655551:WVP655555 H721087:H721091 JD721087:JD721091 SZ721087:SZ721091 ACV721087:ACV721091 AMR721087:AMR721091 AWN721087:AWN721091 BGJ721087:BGJ721091 BQF721087:BQF721091 CAB721087:CAB721091 CJX721087:CJX721091 CTT721087:CTT721091 DDP721087:DDP721091 DNL721087:DNL721091 DXH721087:DXH721091 EHD721087:EHD721091 EQZ721087:EQZ721091 FAV721087:FAV721091 FKR721087:FKR721091 FUN721087:FUN721091 GEJ721087:GEJ721091 GOF721087:GOF721091 GYB721087:GYB721091 HHX721087:HHX721091 HRT721087:HRT721091 IBP721087:IBP721091 ILL721087:ILL721091 IVH721087:IVH721091 JFD721087:JFD721091 JOZ721087:JOZ721091 JYV721087:JYV721091 KIR721087:KIR721091 KSN721087:KSN721091 LCJ721087:LCJ721091 LMF721087:LMF721091 LWB721087:LWB721091 MFX721087:MFX721091 MPT721087:MPT721091 MZP721087:MZP721091 NJL721087:NJL721091 NTH721087:NTH721091 ODD721087:ODD721091 OMZ721087:OMZ721091 OWV721087:OWV721091 PGR721087:PGR721091 PQN721087:PQN721091 QAJ721087:QAJ721091 QKF721087:QKF721091 QUB721087:QUB721091 RDX721087:RDX721091 RNT721087:RNT721091 RXP721087:RXP721091 SHL721087:SHL721091 SRH721087:SRH721091 TBD721087:TBD721091 TKZ721087:TKZ721091 TUV721087:TUV721091 UER721087:UER721091 UON721087:UON721091 UYJ721087:UYJ721091 VIF721087:VIF721091 VSB721087:VSB721091 WBX721087:WBX721091 WLT721087:WLT721091 WVP721087:WVP721091 H786623:H786627 JD786623:JD786627 SZ786623:SZ786627 ACV786623:ACV786627 AMR786623:AMR786627 AWN786623:AWN786627 BGJ786623:BGJ786627 BQF786623:BQF786627 CAB786623:CAB786627 CJX786623:CJX786627 CTT786623:CTT786627 DDP786623:DDP786627 DNL786623:DNL786627 DXH786623:DXH786627 EHD786623:EHD786627 EQZ786623:EQZ786627 FAV786623:FAV786627 FKR786623:FKR786627 FUN786623:FUN786627 GEJ786623:GEJ786627 GOF786623:GOF786627 GYB786623:GYB786627 HHX786623:HHX786627 HRT786623:HRT786627 IBP786623:IBP786627 ILL786623:ILL786627 IVH786623:IVH786627 JFD786623:JFD786627 JOZ786623:JOZ786627 JYV786623:JYV786627 KIR786623:KIR786627 KSN786623:KSN786627 LCJ786623:LCJ786627 LMF786623:LMF786627 LWB786623:LWB786627 MFX786623:MFX786627 MPT786623:MPT786627 MZP786623:MZP786627 NJL786623:NJL786627 NTH786623:NTH786627 ODD786623:ODD786627 OMZ786623:OMZ786627 OWV786623:OWV786627 PGR786623:PGR786627 PQN786623:PQN786627 QAJ786623:QAJ786627 QKF786623:QKF786627 QUB786623:QUB786627 RDX786623:RDX786627 RNT786623:RNT786627 RXP786623:RXP786627 SHL786623:SHL786627 SRH786623:SRH786627 TBD786623:TBD786627 TKZ786623:TKZ786627 TUV786623:TUV786627 UER786623:UER786627 UON786623:UON786627 UYJ786623:UYJ786627 VIF786623:VIF786627 VSB786623:VSB786627 WBX786623:WBX786627 WLT786623:WLT786627 WVP786623:WVP786627 H852159:H852163 JD852159:JD852163 SZ852159:SZ852163 ACV852159:ACV852163 AMR852159:AMR852163 AWN852159:AWN852163 BGJ852159:BGJ852163 BQF852159:BQF852163 CAB852159:CAB852163 CJX852159:CJX852163 CTT852159:CTT852163 DDP852159:DDP852163 DNL852159:DNL852163 DXH852159:DXH852163 EHD852159:EHD852163 EQZ852159:EQZ852163 FAV852159:FAV852163 FKR852159:FKR852163 FUN852159:FUN852163 GEJ852159:GEJ852163 GOF852159:GOF852163 GYB852159:GYB852163 HHX852159:HHX852163 HRT852159:HRT852163 IBP852159:IBP852163 ILL852159:ILL852163 IVH852159:IVH852163 JFD852159:JFD852163 JOZ852159:JOZ852163 JYV852159:JYV852163 KIR852159:KIR852163 KSN852159:KSN852163 LCJ852159:LCJ852163 LMF852159:LMF852163 LWB852159:LWB852163 MFX852159:MFX852163 MPT852159:MPT852163 MZP852159:MZP852163 NJL852159:NJL852163 NTH852159:NTH852163 ODD852159:ODD852163 OMZ852159:OMZ852163 OWV852159:OWV852163 PGR852159:PGR852163 PQN852159:PQN852163 QAJ852159:QAJ852163 QKF852159:QKF852163 QUB852159:QUB852163 RDX852159:RDX852163 RNT852159:RNT852163 RXP852159:RXP852163 SHL852159:SHL852163 SRH852159:SRH852163 TBD852159:TBD852163 TKZ852159:TKZ852163 TUV852159:TUV852163 UER852159:UER852163 UON852159:UON852163 UYJ852159:UYJ852163 VIF852159:VIF852163 VSB852159:VSB852163 WBX852159:WBX852163 WLT852159:WLT852163 WVP852159:WVP852163 H917695:H917699 JD917695:JD917699 SZ917695:SZ917699 ACV917695:ACV917699 AMR917695:AMR917699 AWN917695:AWN917699 BGJ917695:BGJ917699 BQF917695:BQF917699 CAB917695:CAB917699 CJX917695:CJX917699 CTT917695:CTT917699 DDP917695:DDP917699 DNL917695:DNL917699 DXH917695:DXH917699 EHD917695:EHD917699 EQZ917695:EQZ917699 FAV917695:FAV917699 FKR917695:FKR917699 FUN917695:FUN917699 GEJ917695:GEJ917699 GOF917695:GOF917699 GYB917695:GYB917699 HHX917695:HHX917699 HRT917695:HRT917699 IBP917695:IBP917699 ILL917695:ILL917699 IVH917695:IVH917699 JFD917695:JFD917699 JOZ917695:JOZ917699 JYV917695:JYV917699 KIR917695:KIR917699 KSN917695:KSN917699 LCJ917695:LCJ917699 LMF917695:LMF917699 LWB917695:LWB917699 MFX917695:MFX917699 MPT917695:MPT917699 MZP917695:MZP917699 NJL917695:NJL917699 NTH917695:NTH917699 ODD917695:ODD917699 OMZ917695:OMZ917699 OWV917695:OWV917699 PGR917695:PGR917699 PQN917695:PQN917699 QAJ917695:QAJ917699 QKF917695:QKF917699 QUB917695:QUB917699 RDX917695:RDX917699 RNT917695:RNT917699 RXP917695:RXP917699 SHL917695:SHL917699 SRH917695:SRH917699 TBD917695:TBD917699 TKZ917695:TKZ917699 TUV917695:TUV917699 UER917695:UER917699 UON917695:UON917699 UYJ917695:UYJ917699 VIF917695:VIF917699 VSB917695:VSB917699 WBX917695:WBX917699 WLT917695:WLT917699 WVP917695:WVP917699 H983231:H983235 JD983231:JD983235 SZ983231:SZ983235 ACV983231:ACV983235 AMR983231:AMR983235 AWN983231:AWN983235 BGJ983231:BGJ983235 BQF983231:BQF983235 CAB983231:CAB983235 CJX983231:CJX983235 CTT983231:CTT983235 DDP983231:DDP983235 DNL983231:DNL983235 DXH983231:DXH983235 EHD983231:EHD983235 EQZ983231:EQZ983235 FAV983231:FAV983235 FKR983231:FKR983235 FUN983231:FUN983235 GEJ983231:GEJ983235 GOF983231:GOF983235 GYB983231:GYB983235 HHX983231:HHX983235 HRT983231:HRT983235 IBP983231:IBP983235 ILL983231:ILL983235 IVH983231:IVH983235 JFD983231:JFD983235 JOZ983231:JOZ983235 JYV983231:JYV983235 KIR983231:KIR983235 KSN983231:KSN983235 LCJ983231:LCJ983235 LMF983231:LMF983235 LWB983231:LWB983235 MFX983231:MFX983235 MPT983231:MPT983235 MZP983231:MZP983235 NJL983231:NJL983235 NTH983231:NTH983235 ODD983231:ODD983235 OMZ983231:OMZ983235 OWV983231:OWV983235 PGR983231:PGR983235 PQN983231:PQN983235 QAJ983231:QAJ983235 QKF983231:QKF983235 QUB983231:QUB983235 RDX983231:RDX983235 RNT983231:RNT983235 RXP983231:RXP983235 SHL983231:SHL983235 SRH983231:SRH983235 TBD983231:TBD983235 TKZ983231:TKZ983235 TUV983231:TUV983235 UER983231:UER983235 UON983231:UON983235 UYJ983231:UYJ983235 VIF983231:VIF983235 VSB983231:VSB983235 WBX983231:WBX983235 WLT983231:WLT983235 WVP983231:WVP983235 H197:H200 JD197:JD200 SZ197:SZ200 ACV197:ACV200 AMR197:AMR200 AWN197:AWN200 BGJ197:BGJ200 BQF197:BQF200 CAB197:CAB200 CJX197:CJX200 CTT197:CTT200 DDP197:DDP200 DNL197:DNL200 DXH197:DXH200 EHD197:EHD200 EQZ197:EQZ200 FAV197:FAV200 FKR197:FKR200 FUN197:FUN200 GEJ197:GEJ200 GOF197:GOF200 GYB197:GYB200 HHX197:HHX200 HRT197:HRT200 IBP197:IBP200 ILL197:ILL200 IVH197:IVH200 JFD197:JFD200 JOZ197:JOZ200 JYV197:JYV200 KIR197:KIR200 KSN197:KSN200 LCJ197:LCJ200 LMF197:LMF200 LWB197:LWB200 MFX197:MFX200 MPT197:MPT200 MZP197:MZP200 NJL197:NJL200 NTH197:NTH200 ODD197:ODD200 OMZ197:OMZ200 OWV197:OWV200 PGR197:PGR200 PQN197:PQN200 QAJ197:QAJ200 QKF197:QKF200 QUB197:QUB200 RDX197:RDX200 RNT197:RNT200 RXP197:RXP200 SHL197:SHL200 SRH197:SRH200 TBD197:TBD200 TKZ197:TKZ200 TUV197:TUV200 UER197:UER200 UON197:UON200 UYJ197:UYJ200 VIF197:VIF200 VSB197:VSB200 WBX197:WBX200 WLT197:WLT200 WVP197:WVP200 H65733:H65736 JD65733:JD65736 SZ65733:SZ65736 ACV65733:ACV65736 AMR65733:AMR65736 AWN65733:AWN65736 BGJ65733:BGJ65736 BQF65733:BQF65736 CAB65733:CAB65736 CJX65733:CJX65736 CTT65733:CTT65736 DDP65733:DDP65736 DNL65733:DNL65736 DXH65733:DXH65736 EHD65733:EHD65736 EQZ65733:EQZ65736 FAV65733:FAV65736 FKR65733:FKR65736 FUN65733:FUN65736 GEJ65733:GEJ65736 GOF65733:GOF65736 GYB65733:GYB65736 HHX65733:HHX65736 HRT65733:HRT65736 IBP65733:IBP65736 ILL65733:ILL65736 IVH65733:IVH65736 JFD65733:JFD65736 JOZ65733:JOZ65736 JYV65733:JYV65736 KIR65733:KIR65736 KSN65733:KSN65736 LCJ65733:LCJ65736 LMF65733:LMF65736 LWB65733:LWB65736 MFX65733:MFX65736 MPT65733:MPT65736 MZP65733:MZP65736 NJL65733:NJL65736 NTH65733:NTH65736 ODD65733:ODD65736 OMZ65733:OMZ65736 OWV65733:OWV65736 PGR65733:PGR65736 PQN65733:PQN65736 QAJ65733:QAJ65736 QKF65733:QKF65736 QUB65733:QUB65736 RDX65733:RDX65736 RNT65733:RNT65736 RXP65733:RXP65736 SHL65733:SHL65736 SRH65733:SRH65736 TBD65733:TBD65736 TKZ65733:TKZ65736 TUV65733:TUV65736 UER65733:UER65736 UON65733:UON65736 UYJ65733:UYJ65736 VIF65733:VIF65736 VSB65733:VSB65736 WBX65733:WBX65736 WLT65733:WLT65736 WVP65733:WVP65736 H131269:H131272 JD131269:JD131272 SZ131269:SZ131272 ACV131269:ACV131272 AMR131269:AMR131272 AWN131269:AWN131272 BGJ131269:BGJ131272 BQF131269:BQF131272 CAB131269:CAB131272 CJX131269:CJX131272 CTT131269:CTT131272 DDP131269:DDP131272 DNL131269:DNL131272 DXH131269:DXH131272 EHD131269:EHD131272 EQZ131269:EQZ131272 FAV131269:FAV131272 FKR131269:FKR131272 FUN131269:FUN131272 GEJ131269:GEJ131272 GOF131269:GOF131272 GYB131269:GYB131272 HHX131269:HHX131272 HRT131269:HRT131272 IBP131269:IBP131272 ILL131269:ILL131272 IVH131269:IVH131272 JFD131269:JFD131272 JOZ131269:JOZ131272 JYV131269:JYV131272 KIR131269:KIR131272 KSN131269:KSN131272 LCJ131269:LCJ131272 LMF131269:LMF131272 LWB131269:LWB131272 MFX131269:MFX131272 MPT131269:MPT131272 MZP131269:MZP131272 NJL131269:NJL131272 NTH131269:NTH131272 ODD131269:ODD131272 OMZ131269:OMZ131272 OWV131269:OWV131272 PGR131269:PGR131272 PQN131269:PQN131272 QAJ131269:QAJ131272 QKF131269:QKF131272 QUB131269:QUB131272 RDX131269:RDX131272 RNT131269:RNT131272 RXP131269:RXP131272 SHL131269:SHL131272 SRH131269:SRH131272 TBD131269:TBD131272 TKZ131269:TKZ131272 TUV131269:TUV131272 UER131269:UER131272 UON131269:UON131272 UYJ131269:UYJ131272 VIF131269:VIF131272 VSB131269:VSB131272 WBX131269:WBX131272 WLT131269:WLT131272 WVP131269:WVP131272 H196805:H196808 JD196805:JD196808 SZ196805:SZ196808 ACV196805:ACV196808 AMR196805:AMR196808 AWN196805:AWN196808 BGJ196805:BGJ196808 BQF196805:BQF196808 CAB196805:CAB196808 CJX196805:CJX196808 CTT196805:CTT196808 DDP196805:DDP196808 DNL196805:DNL196808 DXH196805:DXH196808 EHD196805:EHD196808 EQZ196805:EQZ196808 FAV196805:FAV196808 FKR196805:FKR196808 FUN196805:FUN196808 GEJ196805:GEJ196808 GOF196805:GOF196808 GYB196805:GYB196808 HHX196805:HHX196808 HRT196805:HRT196808 IBP196805:IBP196808 ILL196805:ILL196808 IVH196805:IVH196808 JFD196805:JFD196808 JOZ196805:JOZ196808 JYV196805:JYV196808 KIR196805:KIR196808 KSN196805:KSN196808 LCJ196805:LCJ196808 LMF196805:LMF196808 LWB196805:LWB196808 MFX196805:MFX196808 MPT196805:MPT196808 MZP196805:MZP196808 NJL196805:NJL196808 NTH196805:NTH196808 ODD196805:ODD196808 OMZ196805:OMZ196808 OWV196805:OWV196808 PGR196805:PGR196808 PQN196805:PQN196808 QAJ196805:QAJ196808 QKF196805:QKF196808 QUB196805:QUB196808 RDX196805:RDX196808 RNT196805:RNT196808 RXP196805:RXP196808 SHL196805:SHL196808 SRH196805:SRH196808 TBD196805:TBD196808 TKZ196805:TKZ196808 TUV196805:TUV196808 UER196805:UER196808 UON196805:UON196808 UYJ196805:UYJ196808 VIF196805:VIF196808 VSB196805:VSB196808 WBX196805:WBX196808 WLT196805:WLT196808 WVP196805:WVP196808 H262341:H262344 JD262341:JD262344 SZ262341:SZ262344 ACV262341:ACV262344 AMR262341:AMR262344 AWN262341:AWN262344 BGJ262341:BGJ262344 BQF262341:BQF262344 CAB262341:CAB262344 CJX262341:CJX262344 CTT262341:CTT262344 DDP262341:DDP262344 DNL262341:DNL262344 DXH262341:DXH262344 EHD262341:EHD262344 EQZ262341:EQZ262344 FAV262341:FAV262344 FKR262341:FKR262344 FUN262341:FUN262344 GEJ262341:GEJ262344 GOF262341:GOF262344 GYB262341:GYB262344 HHX262341:HHX262344 HRT262341:HRT262344 IBP262341:IBP262344 ILL262341:ILL262344 IVH262341:IVH262344 JFD262341:JFD262344 JOZ262341:JOZ262344 JYV262341:JYV262344 KIR262341:KIR262344 KSN262341:KSN262344 LCJ262341:LCJ262344 LMF262341:LMF262344 LWB262341:LWB262344 MFX262341:MFX262344 MPT262341:MPT262344 MZP262341:MZP262344 NJL262341:NJL262344 NTH262341:NTH262344 ODD262341:ODD262344 OMZ262341:OMZ262344 OWV262341:OWV262344 PGR262341:PGR262344 PQN262341:PQN262344 QAJ262341:QAJ262344 QKF262341:QKF262344 QUB262341:QUB262344 RDX262341:RDX262344 RNT262341:RNT262344 RXP262341:RXP262344 SHL262341:SHL262344 SRH262341:SRH262344 TBD262341:TBD262344 TKZ262341:TKZ262344 TUV262341:TUV262344 UER262341:UER262344 UON262341:UON262344 UYJ262341:UYJ262344 VIF262341:VIF262344 VSB262341:VSB262344 WBX262341:WBX262344 WLT262341:WLT262344 WVP262341:WVP262344 H327877:H327880 JD327877:JD327880 SZ327877:SZ327880 ACV327877:ACV327880 AMR327877:AMR327880 AWN327877:AWN327880 BGJ327877:BGJ327880 BQF327877:BQF327880 CAB327877:CAB327880 CJX327877:CJX327880 CTT327877:CTT327880 DDP327877:DDP327880 DNL327877:DNL327880 DXH327877:DXH327880 EHD327877:EHD327880 EQZ327877:EQZ327880 FAV327877:FAV327880 FKR327877:FKR327880 FUN327877:FUN327880 GEJ327877:GEJ327880 GOF327877:GOF327880 GYB327877:GYB327880 HHX327877:HHX327880 HRT327877:HRT327880 IBP327877:IBP327880 ILL327877:ILL327880 IVH327877:IVH327880 JFD327877:JFD327880 JOZ327877:JOZ327880 JYV327877:JYV327880 KIR327877:KIR327880 KSN327877:KSN327880 LCJ327877:LCJ327880 LMF327877:LMF327880 LWB327877:LWB327880 MFX327877:MFX327880 MPT327877:MPT327880 MZP327877:MZP327880 NJL327877:NJL327880 NTH327877:NTH327880 ODD327877:ODD327880 OMZ327877:OMZ327880 OWV327877:OWV327880 PGR327877:PGR327880 PQN327877:PQN327880 QAJ327877:QAJ327880 QKF327877:QKF327880 QUB327877:QUB327880 RDX327877:RDX327880 RNT327877:RNT327880 RXP327877:RXP327880 SHL327877:SHL327880 SRH327877:SRH327880 TBD327877:TBD327880 TKZ327877:TKZ327880 TUV327877:TUV327880 UER327877:UER327880 UON327877:UON327880 UYJ327877:UYJ327880 VIF327877:VIF327880 VSB327877:VSB327880 WBX327877:WBX327880 WLT327877:WLT327880 WVP327877:WVP327880 H393413:H393416 JD393413:JD393416 SZ393413:SZ393416 ACV393413:ACV393416 AMR393413:AMR393416 AWN393413:AWN393416 BGJ393413:BGJ393416 BQF393413:BQF393416 CAB393413:CAB393416 CJX393413:CJX393416 CTT393413:CTT393416 DDP393413:DDP393416 DNL393413:DNL393416 DXH393413:DXH393416 EHD393413:EHD393416 EQZ393413:EQZ393416 FAV393413:FAV393416 FKR393413:FKR393416 FUN393413:FUN393416 GEJ393413:GEJ393416 GOF393413:GOF393416 GYB393413:GYB393416 HHX393413:HHX393416 HRT393413:HRT393416 IBP393413:IBP393416 ILL393413:ILL393416 IVH393413:IVH393416 JFD393413:JFD393416 JOZ393413:JOZ393416 JYV393413:JYV393416 KIR393413:KIR393416 KSN393413:KSN393416 LCJ393413:LCJ393416 LMF393413:LMF393416 LWB393413:LWB393416 MFX393413:MFX393416 MPT393413:MPT393416 MZP393413:MZP393416 NJL393413:NJL393416 NTH393413:NTH393416 ODD393413:ODD393416 OMZ393413:OMZ393416 OWV393413:OWV393416 PGR393413:PGR393416 PQN393413:PQN393416 QAJ393413:QAJ393416 QKF393413:QKF393416 QUB393413:QUB393416 RDX393413:RDX393416 RNT393413:RNT393416 RXP393413:RXP393416 SHL393413:SHL393416 SRH393413:SRH393416 TBD393413:TBD393416 TKZ393413:TKZ393416 TUV393413:TUV393416 UER393413:UER393416 UON393413:UON393416 UYJ393413:UYJ393416 VIF393413:VIF393416 VSB393413:VSB393416 WBX393413:WBX393416 WLT393413:WLT393416 WVP393413:WVP393416 H458949:H458952 JD458949:JD458952 SZ458949:SZ458952 ACV458949:ACV458952 AMR458949:AMR458952 AWN458949:AWN458952 BGJ458949:BGJ458952 BQF458949:BQF458952 CAB458949:CAB458952 CJX458949:CJX458952 CTT458949:CTT458952 DDP458949:DDP458952 DNL458949:DNL458952 DXH458949:DXH458952 EHD458949:EHD458952 EQZ458949:EQZ458952 FAV458949:FAV458952 FKR458949:FKR458952 FUN458949:FUN458952 GEJ458949:GEJ458952 GOF458949:GOF458952 GYB458949:GYB458952 HHX458949:HHX458952 HRT458949:HRT458952 IBP458949:IBP458952 ILL458949:ILL458952 IVH458949:IVH458952 JFD458949:JFD458952 JOZ458949:JOZ458952 JYV458949:JYV458952 KIR458949:KIR458952 KSN458949:KSN458952 LCJ458949:LCJ458952 LMF458949:LMF458952 LWB458949:LWB458952 MFX458949:MFX458952 MPT458949:MPT458952 MZP458949:MZP458952 NJL458949:NJL458952 NTH458949:NTH458952 ODD458949:ODD458952 OMZ458949:OMZ458952 OWV458949:OWV458952 PGR458949:PGR458952 PQN458949:PQN458952 QAJ458949:QAJ458952 QKF458949:QKF458952 QUB458949:QUB458952 RDX458949:RDX458952 RNT458949:RNT458952 RXP458949:RXP458952 SHL458949:SHL458952 SRH458949:SRH458952 TBD458949:TBD458952 TKZ458949:TKZ458952 TUV458949:TUV458952 UER458949:UER458952 UON458949:UON458952 UYJ458949:UYJ458952 VIF458949:VIF458952 VSB458949:VSB458952 WBX458949:WBX458952 WLT458949:WLT458952 WVP458949:WVP458952 H524485:H524488 JD524485:JD524488 SZ524485:SZ524488 ACV524485:ACV524488 AMR524485:AMR524488 AWN524485:AWN524488 BGJ524485:BGJ524488 BQF524485:BQF524488 CAB524485:CAB524488 CJX524485:CJX524488 CTT524485:CTT524488 DDP524485:DDP524488 DNL524485:DNL524488 DXH524485:DXH524488 EHD524485:EHD524488 EQZ524485:EQZ524488 FAV524485:FAV524488 FKR524485:FKR524488 FUN524485:FUN524488 GEJ524485:GEJ524488 GOF524485:GOF524488 GYB524485:GYB524488 HHX524485:HHX524488 HRT524485:HRT524488 IBP524485:IBP524488 ILL524485:ILL524488 IVH524485:IVH524488 JFD524485:JFD524488 JOZ524485:JOZ524488 JYV524485:JYV524488 KIR524485:KIR524488 KSN524485:KSN524488 LCJ524485:LCJ524488 LMF524485:LMF524488 LWB524485:LWB524488 MFX524485:MFX524488 MPT524485:MPT524488 MZP524485:MZP524488 NJL524485:NJL524488 NTH524485:NTH524488 ODD524485:ODD524488 OMZ524485:OMZ524488 OWV524485:OWV524488 PGR524485:PGR524488 PQN524485:PQN524488 QAJ524485:QAJ524488 QKF524485:QKF524488 QUB524485:QUB524488 RDX524485:RDX524488 RNT524485:RNT524488 RXP524485:RXP524488 SHL524485:SHL524488 SRH524485:SRH524488 TBD524485:TBD524488 TKZ524485:TKZ524488 TUV524485:TUV524488 UER524485:UER524488 UON524485:UON524488 UYJ524485:UYJ524488 VIF524485:VIF524488 VSB524485:VSB524488 WBX524485:WBX524488 WLT524485:WLT524488 WVP524485:WVP524488 H590021:H590024 JD590021:JD590024 SZ590021:SZ590024 ACV590021:ACV590024 AMR590021:AMR590024 AWN590021:AWN590024 BGJ590021:BGJ590024 BQF590021:BQF590024 CAB590021:CAB590024 CJX590021:CJX590024 CTT590021:CTT590024 DDP590021:DDP590024 DNL590021:DNL590024 DXH590021:DXH590024 EHD590021:EHD590024 EQZ590021:EQZ590024 FAV590021:FAV590024 FKR590021:FKR590024 FUN590021:FUN590024 GEJ590021:GEJ590024 GOF590021:GOF590024 GYB590021:GYB590024 HHX590021:HHX590024 HRT590021:HRT590024 IBP590021:IBP590024 ILL590021:ILL590024 IVH590021:IVH590024 JFD590021:JFD590024 JOZ590021:JOZ590024 JYV590021:JYV590024 KIR590021:KIR590024 KSN590021:KSN590024 LCJ590021:LCJ590024 LMF590021:LMF590024 LWB590021:LWB590024 MFX590021:MFX590024 MPT590021:MPT590024 MZP590021:MZP590024 NJL590021:NJL590024 NTH590021:NTH590024 ODD590021:ODD590024 OMZ590021:OMZ590024 OWV590021:OWV590024 PGR590021:PGR590024 PQN590021:PQN590024 QAJ590021:QAJ590024 QKF590021:QKF590024 QUB590021:QUB590024 RDX590021:RDX590024 RNT590021:RNT590024 RXP590021:RXP590024 SHL590021:SHL590024 SRH590021:SRH590024 TBD590021:TBD590024 TKZ590021:TKZ590024 TUV590021:TUV590024 UER590021:UER590024 UON590021:UON590024 UYJ590021:UYJ590024 VIF590021:VIF590024 VSB590021:VSB590024 WBX590021:WBX590024 WLT590021:WLT590024 WVP590021:WVP590024 H655557:H655560 JD655557:JD655560 SZ655557:SZ655560 ACV655557:ACV655560 AMR655557:AMR655560 AWN655557:AWN655560 BGJ655557:BGJ655560 BQF655557:BQF655560 CAB655557:CAB655560 CJX655557:CJX655560 CTT655557:CTT655560 DDP655557:DDP655560 DNL655557:DNL655560 DXH655557:DXH655560 EHD655557:EHD655560 EQZ655557:EQZ655560 FAV655557:FAV655560 FKR655557:FKR655560 FUN655557:FUN655560 GEJ655557:GEJ655560 GOF655557:GOF655560 GYB655557:GYB655560 HHX655557:HHX655560 HRT655557:HRT655560 IBP655557:IBP655560 ILL655557:ILL655560 IVH655557:IVH655560 JFD655557:JFD655560 JOZ655557:JOZ655560 JYV655557:JYV655560 KIR655557:KIR655560 KSN655557:KSN655560 LCJ655557:LCJ655560 LMF655557:LMF655560 LWB655557:LWB655560 MFX655557:MFX655560 MPT655557:MPT655560 MZP655557:MZP655560 NJL655557:NJL655560 NTH655557:NTH655560 ODD655557:ODD655560 OMZ655557:OMZ655560 OWV655557:OWV655560 PGR655557:PGR655560 PQN655557:PQN655560 QAJ655557:QAJ655560 QKF655557:QKF655560 QUB655557:QUB655560 RDX655557:RDX655560 RNT655557:RNT655560 RXP655557:RXP655560 SHL655557:SHL655560 SRH655557:SRH655560 TBD655557:TBD655560 TKZ655557:TKZ655560 TUV655557:TUV655560 UER655557:UER655560 UON655557:UON655560 UYJ655557:UYJ655560 VIF655557:VIF655560 VSB655557:VSB655560 WBX655557:WBX655560 WLT655557:WLT655560 WVP655557:WVP655560 H721093:H721096 JD721093:JD721096 SZ721093:SZ721096 ACV721093:ACV721096 AMR721093:AMR721096 AWN721093:AWN721096 BGJ721093:BGJ721096 BQF721093:BQF721096 CAB721093:CAB721096 CJX721093:CJX721096 CTT721093:CTT721096 DDP721093:DDP721096 DNL721093:DNL721096 DXH721093:DXH721096 EHD721093:EHD721096 EQZ721093:EQZ721096 FAV721093:FAV721096 FKR721093:FKR721096 FUN721093:FUN721096 GEJ721093:GEJ721096 GOF721093:GOF721096 GYB721093:GYB721096 HHX721093:HHX721096 HRT721093:HRT721096 IBP721093:IBP721096 ILL721093:ILL721096 IVH721093:IVH721096 JFD721093:JFD721096 JOZ721093:JOZ721096 JYV721093:JYV721096 KIR721093:KIR721096 KSN721093:KSN721096 LCJ721093:LCJ721096 LMF721093:LMF721096 LWB721093:LWB721096 MFX721093:MFX721096 MPT721093:MPT721096 MZP721093:MZP721096 NJL721093:NJL721096 NTH721093:NTH721096 ODD721093:ODD721096 OMZ721093:OMZ721096 OWV721093:OWV721096 PGR721093:PGR721096 PQN721093:PQN721096 QAJ721093:QAJ721096 QKF721093:QKF721096 QUB721093:QUB721096 RDX721093:RDX721096 RNT721093:RNT721096 RXP721093:RXP721096 SHL721093:SHL721096 SRH721093:SRH721096 TBD721093:TBD721096 TKZ721093:TKZ721096 TUV721093:TUV721096 UER721093:UER721096 UON721093:UON721096 UYJ721093:UYJ721096 VIF721093:VIF721096 VSB721093:VSB721096 WBX721093:WBX721096 WLT721093:WLT721096 WVP721093:WVP721096 H786629:H786632 JD786629:JD786632 SZ786629:SZ786632 ACV786629:ACV786632 AMR786629:AMR786632 AWN786629:AWN786632 BGJ786629:BGJ786632 BQF786629:BQF786632 CAB786629:CAB786632 CJX786629:CJX786632 CTT786629:CTT786632 DDP786629:DDP786632 DNL786629:DNL786632 DXH786629:DXH786632 EHD786629:EHD786632 EQZ786629:EQZ786632 FAV786629:FAV786632 FKR786629:FKR786632 FUN786629:FUN786632 GEJ786629:GEJ786632 GOF786629:GOF786632 GYB786629:GYB786632 HHX786629:HHX786632 HRT786629:HRT786632 IBP786629:IBP786632 ILL786629:ILL786632 IVH786629:IVH786632 JFD786629:JFD786632 JOZ786629:JOZ786632 JYV786629:JYV786632 KIR786629:KIR786632 KSN786629:KSN786632 LCJ786629:LCJ786632 LMF786629:LMF786632 LWB786629:LWB786632 MFX786629:MFX786632 MPT786629:MPT786632 MZP786629:MZP786632 NJL786629:NJL786632 NTH786629:NTH786632 ODD786629:ODD786632 OMZ786629:OMZ786632 OWV786629:OWV786632 PGR786629:PGR786632 PQN786629:PQN786632 QAJ786629:QAJ786632 QKF786629:QKF786632 QUB786629:QUB786632 RDX786629:RDX786632 RNT786629:RNT786632 RXP786629:RXP786632 SHL786629:SHL786632 SRH786629:SRH786632 TBD786629:TBD786632 TKZ786629:TKZ786632 TUV786629:TUV786632 UER786629:UER786632 UON786629:UON786632 UYJ786629:UYJ786632 VIF786629:VIF786632 VSB786629:VSB786632 WBX786629:WBX786632 WLT786629:WLT786632 WVP786629:WVP786632 H852165:H852168 JD852165:JD852168 SZ852165:SZ852168 ACV852165:ACV852168 AMR852165:AMR852168 AWN852165:AWN852168 BGJ852165:BGJ852168 BQF852165:BQF852168 CAB852165:CAB852168 CJX852165:CJX852168 CTT852165:CTT852168 DDP852165:DDP852168 DNL852165:DNL852168 DXH852165:DXH852168 EHD852165:EHD852168 EQZ852165:EQZ852168 FAV852165:FAV852168 FKR852165:FKR852168 FUN852165:FUN852168 GEJ852165:GEJ852168 GOF852165:GOF852168 GYB852165:GYB852168 HHX852165:HHX852168 HRT852165:HRT852168 IBP852165:IBP852168 ILL852165:ILL852168 IVH852165:IVH852168 JFD852165:JFD852168 JOZ852165:JOZ852168 JYV852165:JYV852168 KIR852165:KIR852168 KSN852165:KSN852168 LCJ852165:LCJ852168 LMF852165:LMF852168 LWB852165:LWB852168 MFX852165:MFX852168 MPT852165:MPT852168 MZP852165:MZP852168 NJL852165:NJL852168 NTH852165:NTH852168 ODD852165:ODD852168 OMZ852165:OMZ852168 OWV852165:OWV852168 PGR852165:PGR852168 PQN852165:PQN852168 QAJ852165:QAJ852168 QKF852165:QKF852168 QUB852165:QUB852168 RDX852165:RDX852168 RNT852165:RNT852168 RXP852165:RXP852168 SHL852165:SHL852168 SRH852165:SRH852168 TBD852165:TBD852168 TKZ852165:TKZ852168 TUV852165:TUV852168 UER852165:UER852168 UON852165:UON852168 UYJ852165:UYJ852168 VIF852165:VIF852168 VSB852165:VSB852168 WBX852165:WBX852168 WLT852165:WLT852168 WVP852165:WVP852168 H917701:H917704 JD917701:JD917704 SZ917701:SZ917704 ACV917701:ACV917704 AMR917701:AMR917704 AWN917701:AWN917704 BGJ917701:BGJ917704 BQF917701:BQF917704 CAB917701:CAB917704 CJX917701:CJX917704 CTT917701:CTT917704 DDP917701:DDP917704 DNL917701:DNL917704 DXH917701:DXH917704 EHD917701:EHD917704 EQZ917701:EQZ917704 FAV917701:FAV917704 FKR917701:FKR917704 FUN917701:FUN917704 GEJ917701:GEJ917704 GOF917701:GOF917704 GYB917701:GYB917704 HHX917701:HHX917704 HRT917701:HRT917704 IBP917701:IBP917704 ILL917701:ILL917704 IVH917701:IVH917704 JFD917701:JFD917704 JOZ917701:JOZ917704 JYV917701:JYV917704 KIR917701:KIR917704 KSN917701:KSN917704 LCJ917701:LCJ917704 LMF917701:LMF917704 LWB917701:LWB917704 MFX917701:MFX917704 MPT917701:MPT917704 MZP917701:MZP917704 NJL917701:NJL917704 NTH917701:NTH917704 ODD917701:ODD917704 OMZ917701:OMZ917704 OWV917701:OWV917704 PGR917701:PGR917704 PQN917701:PQN917704 QAJ917701:QAJ917704 QKF917701:QKF917704 QUB917701:QUB917704 RDX917701:RDX917704 RNT917701:RNT917704 RXP917701:RXP917704 SHL917701:SHL917704 SRH917701:SRH917704 TBD917701:TBD917704 TKZ917701:TKZ917704 TUV917701:TUV917704 UER917701:UER917704 UON917701:UON917704 UYJ917701:UYJ917704 VIF917701:VIF917704 VSB917701:VSB917704 WBX917701:WBX917704 WLT917701:WLT917704 WVP917701:WVP917704 H983237:H983240 JD983237:JD983240 SZ983237:SZ983240 ACV983237:ACV983240 AMR983237:AMR983240 AWN983237:AWN983240 BGJ983237:BGJ983240 BQF983237:BQF983240 CAB983237:CAB983240 CJX983237:CJX983240 CTT983237:CTT983240 DDP983237:DDP983240 DNL983237:DNL983240 DXH983237:DXH983240 EHD983237:EHD983240 EQZ983237:EQZ983240 FAV983237:FAV983240 FKR983237:FKR983240 FUN983237:FUN983240 GEJ983237:GEJ983240 GOF983237:GOF983240 GYB983237:GYB983240 HHX983237:HHX983240 HRT983237:HRT983240 IBP983237:IBP983240 ILL983237:ILL983240 IVH983237:IVH983240 JFD983237:JFD983240 JOZ983237:JOZ983240 JYV983237:JYV983240 KIR983237:KIR983240 KSN983237:KSN983240 LCJ983237:LCJ983240 LMF983237:LMF983240 LWB983237:LWB983240 MFX983237:MFX983240 MPT983237:MPT983240 MZP983237:MZP983240 NJL983237:NJL983240 NTH983237:NTH983240 ODD983237:ODD983240 OMZ983237:OMZ983240 OWV983237:OWV983240 PGR983237:PGR983240 PQN983237:PQN983240 QAJ983237:QAJ983240 QKF983237:QKF983240 QUB983237:QUB983240 RDX983237:RDX983240 RNT983237:RNT983240 RXP983237:RXP983240 SHL983237:SHL983240 SRH983237:SRH983240 TBD983237:TBD983240 TKZ983237:TKZ983240 TUV983237:TUV983240 UER983237:UER983240 UON983237:UON983240 UYJ983237:UYJ983240 VIF983237:VIF983240 VSB983237:VSB983240 WBX983237:WBX983240 WLT983237:WLT983240 WVP983237:WVP983240 H202:H203 JD202:JD203 SZ202:SZ203 ACV202:ACV203 AMR202:AMR203 AWN202:AWN203 BGJ202:BGJ203 BQF202:BQF203 CAB202:CAB203 CJX202:CJX203 CTT202:CTT203 DDP202:DDP203 DNL202:DNL203 DXH202:DXH203 EHD202:EHD203 EQZ202:EQZ203 FAV202:FAV203 FKR202:FKR203 FUN202:FUN203 GEJ202:GEJ203 GOF202:GOF203 GYB202:GYB203 HHX202:HHX203 HRT202:HRT203 IBP202:IBP203 ILL202:ILL203 IVH202:IVH203 JFD202:JFD203 JOZ202:JOZ203 JYV202:JYV203 KIR202:KIR203 KSN202:KSN203 LCJ202:LCJ203 LMF202:LMF203 LWB202:LWB203 MFX202:MFX203 MPT202:MPT203 MZP202:MZP203 NJL202:NJL203 NTH202:NTH203 ODD202:ODD203 OMZ202:OMZ203 OWV202:OWV203 PGR202:PGR203 PQN202:PQN203 QAJ202:QAJ203 QKF202:QKF203 QUB202:QUB203 RDX202:RDX203 RNT202:RNT203 RXP202:RXP203 SHL202:SHL203 SRH202:SRH203 TBD202:TBD203 TKZ202:TKZ203 TUV202:TUV203 UER202:UER203 UON202:UON203 UYJ202:UYJ203 VIF202:VIF203 VSB202:VSB203 WBX202:WBX203 WLT202:WLT203 WVP202:WVP203 H65738:H65739 JD65738:JD65739 SZ65738:SZ65739 ACV65738:ACV65739 AMR65738:AMR65739 AWN65738:AWN65739 BGJ65738:BGJ65739 BQF65738:BQF65739 CAB65738:CAB65739 CJX65738:CJX65739 CTT65738:CTT65739 DDP65738:DDP65739 DNL65738:DNL65739 DXH65738:DXH65739 EHD65738:EHD65739 EQZ65738:EQZ65739 FAV65738:FAV65739 FKR65738:FKR65739 FUN65738:FUN65739 GEJ65738:GEJ65739 GOF65738:GOF65739 GYB65738:GYB65739 HHX65738:HHX65739 HRT65738:HRT65739 IBP65738:IBP65739 ILL65738:ILL65739 IVH65738:IVH65739 JFD65738:JFD65739 JOZ65738:JOZ65739 JYV65738:JYV65739 KIR65738:KIR65739 KSN65738:KSN65739 LCJ65738:LCJ65739 LMF65738:LMF65739 LWB65738:LWB65739 MFX65738:MFX65739 MPT65738:MPT65739 MZP65738:MZP65739 NJL65738:NJL65739 NTH65738:NTH65739 ODD65738:ODD65739 OMZ65738:OMZ65739 OWV65738:OWV65739 PGR65738:PGR65739 PQN65738:PQN65739 QAJ65738:QAJ65739 QKF65738:QKF65739 QUB65738:QUB65739 RDX65738:RDX65739 RNT65738:RNT65739 RXP65738:RXP65739 SHL65738:SHL65739 SRH65738:SRH65739 TBD65738:TBD65739 TKZ65738:TKZ65739 TUV65738:TUV65739 UER65738:UER65739 UON65738:UON65739 UYJ65738:UYJ65739 VIF65738:VIF65739 VSB65738:VSB65739 WBX65738:WBX65739 WLT65738:WLT65739 WVP65738:WVP65739 H131274:H131275 JD131274:JD131275 SZ131274:SZ131275 ACV131274:ACV131275 AMR131274:AMR131275 AWN131274:AWN131275 BGJ131274:BGJ131275 BQF131274:BQF131275 CAB131274:CAB131275 CJX131274:CJX131275 CTT131274:CTT131275 DDP131274:DDP131275 DNL131274:DNL131275 DXH131274:DXH131275 EHD131274:EHD131275 EQZ131274:EQZ131275 FAV131274:FAV131275 FKR131274:FKR131275 FUN131274:FUN131275 GEJ131274:GEJ131275 GOF131274:GOF131275 GYB131274:GYB131275 HHX131274:HHX131275 HRT131274:HRT131275 IBP131274:IBP131275 ILL131274:ILL131275 IVH131274:IVH131275 JFD131274:JFD131275 JOZ131274:JOZ131275 JYV131274:JYV131275 KIR131274:KIR131275 KSN131274:KSN131275 LCJ131274:LCJ131275 LMF131274:LMF131275 LWB131274:LWB131275 MFX131274:MFX131275 MPT131274:MPT131275 MZP131274:MZP131275 NJL131274:NJL131275 NTH131274:NTH131275 ODD131274:ODD131275 OMZ131274:OMZ131275 OWV131274:OWV131275 PGR131274:PGR131275 PQN131274:PQN131275 QAJ131274:QAJ131275 QKF131274:QKF131275 QUB131274:QUB131275 RDX131274:RDX131275 RNT131274:RNT131275 RXP131274:RXP131275 SHL131274:SHL131275 SRH131274:SRH131275 TBD131274:TBD131275 TKZ131274:TKZ131275 TUV131274:TUV131275 UER131274:UER131275 UON131274:UON131275 UYJ131274:UYJ131275 VIF131274:VIF131275 VSB131274:VSB131275 WBX131274:WBX131275 WLT131274:WLT131275 WVP131274:WVP131275 H196810:H196811 JD196810:JD196811 SZ196810:SZ196811 ACV196810:ACV196811 AMR196810:AMR196811 AWN196810:AWN196811 BGJ196810:BGJ196811 BQF196810:BQF196811 CAB196810:CAB196811 CJX196810:CJX196811 CTT196810:CTT196811 DDP196810:DDP196811 DNL196810:DNL196811 DXH196810:DXH196811 EHD196810:EHD196811 EQZ196810:EQZ196811 FAV196810:FAV196811 FKR196810:FKR196811 FUN196810:FUN196811 GEJ196810:GEJ196811 GOF196810:GOF196811 GYB196810:GYB196811 HHX196810:HHX196811 HRT196810:HRT196811 IBP196810:IBP196811 ILL196810:ILL196811 IVH196810:IVH196811 JFD196810:JFD196811 JOZ196810:JOZ196811 JYV196810:JYV196811 KIR196810:KIR196811 KSN196810:KSN196811 LCJ196810:LCJ196811 LMF196810:LMF196811 LWB196810:LWB196811 MFX196810:MFX196811 MPT196810:MPT196811 MZP196810:MZP196811 NJL196810:NJL196811 NTH196810:NTH196811 ODD196810:ODD196811 OMZ196810:OMZ196811 OWV196810:OWV196811 PGR196810:PGR196811 PQN196810:PQN196811 QAJ196810:QAJ196811 QKF196810:QKF196811 QUB196810:QUB196811 RDX196810:RDX196811 RNT196810:RNT196811 RXP196810:RXP196811 SHL196810:SHL196811 SRH196810:SRH196811 TBD196810:TBD196811 TKZ196810:TKZ196811 TUV196810:TUV196811 UER196810:UER196811 UON196810:UON196811 UYJ196810:UYJ196811 VIF196810:VIF196811 VSB196810:VSB196811 WBX196810:WBX196811 WLT196810:WLT196811 WVP196810:WVP196811 H262346:H262347 JD262346:JD262347 SZ262346:SZ262347 ACV262346:ACV262347 AMR262346:AMR262347 AWN262346:AWN262347 BGJ262346:BGJ262347 BQF262346:BQF262347 CAB262346:CAB262347 CJX262346:CJX262347 CTT262346:CTT262347 DDP262346:DDP262347 DNL262346:DNL262347 DXH262346:DXH262347 EHD262346:EHD262347 EQZ262346:EQZ262347 FAV262346:FAV262347 FKR262346:FKR262347 FUN262346:FUN262347 GEJ262346:GEJ262347 GOF262346:GOF262347 GYB262346:GYB262347 HHX262346:HHX262347 HRT262346:HRT262347 IBP262346:IBP262347 ILL262346:ILL262347 IVH262346:IVH262347 JFD262346:JFD262347 JOZ262346:JOZ262347 JYV262346:JYV262347 KIR262346:KIR262347 KSN262346:KSN262347 LCJ262346:LCJ262347 LMF262346:LMF262347 LWB262346:LWB262347 MFX262346:MFX262347 MPT262346:MPT262347 MZP262346:MZP262347 NJL262346:NJL262347 NTH262346:NTH262347 ODD262346:ODD262347 OMZ262346:OMZ262347 OWV262346:OWV262347 PGR262346:PGR262347 PQN262346:PQN262347 QAJ262346:QAJ262347 QKF262346:QKF262347 QUB262346:QUB262347 RDX262346:RDX262347 RNT262346:RNT262347 RXP262346:RXP262347 SHL262346:SHL262347 SRH262346:SRH262347 TBD262346:TBD262347 TKZ262346:TKZ262347 TUV262346:TUV262347 UER262346:UER262347 UON262346:UON262347 UYJ262346:UYJ262347 VIF262346:VIF262347 VSB262346:VSB262347 WBX262346:WBX262347 WLT262346:WLT262347 WVP262346:WVP262347 H327882:H327883 JD327882:JD327883 SZ327882:SZ327883 ACV327882:ACV327883 AMR327882:AMR327883 AWN327882:AWN327883 BGJ327882:BGJ327883 BQF327882:BQF327883 CAB327882:CAB327883 CJX327882:CJX327883 CTT327882:CTT327883 DDP327882:DDP327883 DNL327882:DNL327883 DXH327882:DXH327883 EHD327882:EHD327883 EQZ327882:EQZ327883 FAV327882:FAV327883 FKR327882:FKR327883 FUN327882:FUN327883 GEJ327882:GEJ327883 GOF327882:GOF327883 GYB327882:GYB327883 HHX327882:HHX327883 HRT327882:HRT327883 IBP327882:IBP327883 ILL327882:ILL327883 IVH327882:IVH327883 JFD327882:JFD327883 JOZ327882:JOZ327883 JYV327882:JYV327883 KIR327882:KIR327883 KSN327882:KSN327883 LCJ327882:LCJ327883 LMF327882:LMF327883 LWB327882:LWB327883 MFX327882:MFX327883 MPT327882:MPT327883 MZP327882:MZP327883 NJL327882:NJL327883 NTH327882:NTH327883 ODD327882:ODD327883 OMZ327882:OMZ327883 OWV327882:OWV327883 PGR327882:PGR327883 PQN327882:PQN327883 QAJ327882:QAJ327883 QKF327882:QKF327883 QUB327882:QUB327883 RDX327882:RDX327883 RNT327882:RNT327883 RXP327882:RXP327883 SHL327882:SHL327883 SRH327882:SRH327883 TBD327882:TBD327883 TKZ327882:TKZ327883 TUV327882:TUV327883 UER327882:UER327883 UON327882:UON327883 UYJ327882:UYJ327883 VIF327882:VIF327883 VSB327882:VSB327883 WBX327882:WBX327883 WLT327882:WLT327883 WVP327882:WVP327883 H393418:H393419 JD393418:JD393419 SZ393418:SZ393419 ACV393418:ACV393419 AMR393418:AMR393419 AWN393418:AWN393419 BGJ393418:BGJ393419 BQF393418:BQF393419 CAB393418:CAB393419 CJX393418:CJX393419 CTT393418:CTT393419 DDP393418:DDP393419 DNL393418:DNL393419 DXH393418:DXH393419 EHD393418:EHD393419 EQZ393418:EQZ393419 FAV393418:FAV393419 FKR393418:FKR393419 FUN393418:FUN393419 GEJ393418:GEJ393419 GOF393418:GOF393419 GYB393418:GYB393419 HHX393418:HHX393419 HRT393418:HRT393419 IBP393418:IBP393419 ILL393418:ILL393419 IVH393418:IVH393419 JFD393418:JFD393419 JOZ393418:JOZ393419 JYV393418:JYV393419 KIR393418:KIR393419 KSN393418:KSN393419 LCJ393418:LCJ393419 LMF393418:LMF393419 LWB393418:LWB393419 MFX393418:MFX393419 MPT393418:MPT393419 MZP393418:MZP393419 NJL393418:NJL393419 NTH393418:NTH393419 ODD393418:ODD393419 OMZ393418:OMZ393419 OWV393418:OWV393419 PGR393418:PGR393419 PQN393418:PQN393419 QAJ393418:QAJ393419 QKF393418:QKF393419 QUB393418:QUB393419 RDX393418:RDX393419 RNT393418:RNT393419 RXP393418:RXP393419 SHL393418:SHL393419 SRH393418:SRH393419 TBD393418:TBD393419 TKZ393418:TKZ393419 TUV393418:TUV393419 UER393418:UER393419 UON393418:UON393419 UYJ393418:UYJ393419 VIF393418:VIF393419 VSB393418:VSB393419 WBX393418:WBX393419 WLT393418:WLT393419 WVP393418:WVP393419 H458954:H458955 JD458954:JD458955 SZ458954:SZ458955 ACV458954:ACV458955 AMR458954:AMR458955 AWN458954:AWN458955 BGJ458954:BGJ458955 BQF458954:BQF458955 CAB458954:CAB458955 CJX458954:CJX458955 CTT458954:CTT458955 DDP458954:DDP458955 DNL458954:DNL458955 DXH458954:DXH458955 EHD458954:EHD458955 EQZ458954:EQZ458955 FAV458954:FAV458955 FKR458954:FKR458955 FUN458954:FUN458955 GEJ458954:GEJ458955 GOF458954:GOF458955 GYB458954:GYB458955 HHX458954:HHX458955 HRT458954:HRT458955 IBP458954:IBP458955 ILL458954:ILL458955 IVH458954:IVH458955 JFD458954:JFD458955 JOZ458954:JOZ458955 JYV458954:JYV458955 KIR458954:KIR458955 KSN458954:KSN458955 LCJ458954:LCJ458955 LMF458954:LMF458955 LWB458954:LWB458955 MFX458954:MFX458955 MPT458954:MPT458955 MZP458954:MZP458955 NJL458954:NJL458955 NTH458954:NTH458955 ODD458954:ODD458955 OMZ458954:OMZ458955 OWV458954:OWV458955 PGR458954:PGR458955 PQN458954:PQN458955 QAJ458954:QAJ458955 QKF458954:QKF458955 QUB458954:QUB458955 RDX458954:RDX458955 RNT458954:RNT458955 RXP458954:RXP458955 SHL458954:SHL458955 SRH458954:SRH458955 TBD458954:TBD458955 TKZ458954:TKZ458955 TUV458954:TUV458955 UER458954:UER458955 UON458954:UON458955 UYJ458954:UYJ458955 VIF458954:VIF458955 VSB458954:VSB458955 WBX458954:WBX458955 WLT458954:WLT458955 WVP458954:WVP458955 H524490:H524491 JD524490:JD524491 SZ524490:SZ524491 ACV524490:ACV524491 AMR524490:AMR524491 AWN524490:AWN524491 BGJ524490:BGJ524491 BQF524490:BQF524491 CAB524490:CAB524491 CJX524490:CJX524491 CTT524490:CTT524491 DDP524490:DDP524491 DNL524490:DNL524491 DXH524490:DXH524491 EHD524490:EHD524491 EQZ524490:EQZ524491 FAV524490:FAV524491 FKR524490:FKR524491 FUN524490:FUN524491 GEJ524490:GEJ524491 GOF524490:GOF524491 GYB524490:GYB524491 HHX524490:HHX524491 HRT524490:HRT524491 IBP524490:IBP524491 ILL524490:ILL524491 IVH524490:IVH524491 JFD524490:JFD524491 JOZ524490:JOZ524491 JYV524490:JYV524491 KIR524490:KIR524491 KSN524490:KSN524491 LCJ524490:LCJ524491 LMF524490:LMF524491 LWB524490:LWB524491 MFX524490:MFX524491 MPT524490:MPT524491 MZP524490:MZP524491 NJL524490:NJL524491 NTH524490:NTH524491 ODD524490:ODD524491 OMZ524490:OMZ524491 OWV524490:OWV524491 PGR524490:PGR524491 PQN524490:PQN524491 QAJ524490:QAJ524491 QKF524490:QKF524491 QUB524490:QUB524491 RDX524490:RDX524491 RNT524490:RNT524491 RXP524490:RXP524491 SHL524490:SHL524491 SRH524490:SRH524491 TBD524490:TBD524491 TKZ524490:TKZ524491 TUV524490:TUV524491 UER524490:UER524491 UON524490:UON524491 UYJ524490:UYJ524491 VIF524490:VIF524491 VSB524490:VSB524491 WBX524490:WBX524491 WLT524490:WLT524491 WVP524490:WVP524491 H590026:H590027 JD590026:JD590027 SZ590026:SZ590027 ACV590026:ACV590027 AMR590026:AMR590027 AWN590026:AWN590027 BGJ590026:BGJ590027 BQF590026:BQF590027 CAB590026:CAB590027 CJX590026:CJX590027 CTT590026:CTT590027 DDP590026:DDP590027 DNL590026:DNL590027 DXH590026:DXH590027 EHD590026:EHD590027 EQZ590026:EQZ590027 FAV590026:FAV590027 FKR590026:FKR590027 FUN590026:FUN590027 GEJ590026:GEJ590027 GOF590026:GOF590027 GYB590026:GYB590027 HHX590026:HHX590027 HRT590026:HRT590027 IBP590026:IBP590027 ILL590026:ILL590027 IVH590026:IVH590027 JFD590026:JFD590027 JOZ590026:JOZ590027 JYV590026:JYV590027 KIR590026:KIR590027 KSN590026:KSN590027 LCJ590026:LCJ590027 LMF590026:LMF590027 LWB590026:LWB590027 MFX590026:MFX590027 MPT590026:MPT590027 MZP590026:MZP590027 NJL590026:NJL590027 NTH590026:NTH590027 ODD590026:ODD590027 OMZ590026:OMZ590027 OWV590026:OWV590027 PGR590026:PGR590027 PQN590026:PQN590027 QAJ590026:QAJ590027 QKF590026:QKF590027 QUB590026:QUB590027 RDX590026:RDX590027 RNT590026:RNT590027 RXP590026:RXP590027 SHL590026:SHL590027 SRH590026:SRH590027 TBD590026:TBD590027 TKZ590026:TKZ590027 TUV590026:TUV590027 UER590026:UER590027 UON590026:UON590027 UYJ590026:UYJ590027 VIF590026:VIF590027 VSB590026:VSB590027 WBX590026:WBX590027 WLT590026:WLT590027 WVP590026:WVP590027 H655562:H655563 JD655562:JD655563 SZ655562:SZ655563 ACV655562:ACV655563 AMR655562:AMR655563 AWN655562:AWN655563 BGJ655562:BGJ655563 BQF655562:BQF655563 CAB655562:CAB655563 CJX655562:CJX655563 CTT655562:CTT655563 DDP655562:DDP655563 DNL655562:DNL655563 DXH655562:DXH655563 EHD655562:EHD655563 EQZ655562:EQZ655563 FAV655562:FAV655563 FKR655562:FKR655563 FUN655562:FUN655563 GEJ655562:GEJ655563 GOF655562:GOF655563 GYB655562:GYB655563 HHX655562:HHX655563 HRT655562:HRT655563 IBP655562:IBP655563 ILL655562:ILL655563 IVH655562:IVH655563 JFD655562:JFD655563 JOZ655562:JOZ655563 JYV655562:JYV655563 KIR655562:KIR655563 KSN655562:KSN655563 LCJ655562:LCJ655563 LMF655562:LMF655563 LWB655562:LWB655563 MFX655562:MFX655563 MPT655562:MPT655563 MZP655562:MZP655563 NJL655562:NJL655563 NTH655562:NTH655563 ODD655562:ODD655563 OMZ655562:OMZ655563 OWV655562:OWV655563 PGR655562:PGR655563 PQN655562:PQN655563 QAJ655562:QAJ655563 QKF655562:QKF655563 QUB655562:QUB655563 RDX655562:RDX655563 RNT655562:RNT655563 RXP655562:RXP655563 SHL655562:SHL655563 SRH655562:SRH655563 TBD655562:TBD655563 TKZ655562:TKZ655563 TUV655562:TUV655563 UER655562:UER655563 UON655562:UON655563 UYJ655562:UYJ655563 VIF655562:VIF655563 VSB655562:VSB655563 WBX655562:WBX655563 WLT655562:WLT655563 WVP655562:WVP655563 H721098:H721099 JD721098:JD721099 SZ721098:SZ721099 ACV721098:ACV721099 AMR721098:AMR721099 AWN721098:AWN721099 BGJ721098:BGJ721099 BQF721098:BQF721099 CAB721098:CAB721099 CJX721098:CJX721099 CTT721098:CTT721099 DDP721098:DDP721099 DNL721098:DNL721099 DXH721098:DXH721099 EHD721098:EHD721099 EQZ721098:EQZ721099 FAV721098:FAV721099 FKR721098:FKR721099 FUN721098:FUN721099 GEJ721098:GEJ721099 GOF721098:GOF721099 GYB721098:GYB721099 HHX721098:HHX721099 HRT721098:HRT721099 IBP721098:IBP721099 ILL721098:ILL721099 IVH721098:IVH721099 JFD721098:JFD721099 JOZ721098:JOZ721099 JYV721098:JYV721099 KIR721098:KIR721099 KSN721098:KSN721099 LCJ721098:LCJ721099 LMF721098:LMF721099 LWB721098:LWB721099 MFX721098:MFX721099 MPT721098:MPT721099 MZP721098:MZP721099 NJL721098:NJL721099 NTH721098:NTH721099 ODD721098:ODD721099 OMZ721098:OMZ721099 OWV721098:OWV721099 PGR721098:PGR721099 PQN721098:PQN721099 QAJ721098:QAJ721099 QKF721098:QKF721099 QUB721098:QUB721099 RDX721098:RDX721099 RNT721098:RNT721099 RXP721098:RXP721099 SHL721098:SHL721099 SRH721098:SRH721099 TBD721098:TBD721099 TKZ721098:TKZ721099 TUV721098:TUV721099 UER721098:UER721099 UON721098:UON721099 UYJ721098:UYJ721099 VIF721098:VIF721099 VSB721098:VSB721099 WBX721098:WBX721099 WLT721098:WLT721099 WVP721098:WVP721099 H786634:H786635 JD786634:JD786635 SZ786634:SZ786635 ACV786634:ACV786635 AMR786634:AMR786635 AWN786634:AWN786635 BGJ786634:BGJ786635 BQF786634:BQF786635 CAB786634:CAB786635 CJX786634:CJX786635 CTT786634:CTT786635 DDP786634:DDP786635 DNL786634:DNL786635 DXH786634:DXH786635 EHD786634:EHD786635 EQZ786634:EQZ786635 FAV786634:FAV786635 FKR786634:FKR786635 FUN786634:FUN786635 GEJ786634:GEJ786635 GOF786634:GOF786635 GYB786634:GYB786635 HHX786634:HHX786635 HRT786634:HRT786635 IBP786634:IBP786635 ILL786634:ILL786635 IVH786634:IVH786635 JFD786634:JFD786635 JOZ786634:JOZ786635 JYV786634:JYV786635 KIR786634:KIR786635 KSN786634:KSN786635 LCJ786634:LCJ786635 LMF786634:LMF786635 LWB786634:LWB786635 MFX786634:MFX786635 MPT786634:MPT786635 MZP786634:MZP786635 NJL786634:NJL786635 NTH786634:NTH786635 ODD786634:ODD786635 OMZ786634:OMZ786635 OWV786634:OWV786635 PGR786634:PGR786635 PQN786634:PQN786635 QAJ786634:QAJ786635 QKF786634:QKF786635 QUB786634:QUB786635 RDX786634:RDX786635 RNT786634:RNT786635 RXP786634:RXP786635 SHL786634:SHL786635 SRH786634:SRH786635 TBD786634:TBD786635 TKZ786634:TKZ786635 TUV786634:TUV786635 UER786634:UER786635 UON786634:UON786635 UYJ786634:UYJ786635 VIF786634:VIF786635 VSB786634:VSB786635 WBX786634:WBX786635 WLT786634:WLT786635 WVP786634:WVP786635 H852170:H852171 JD852170:JD852171 SZ852170:SZ852171 ACV852170:ACV852171 AMR852170:AMR852171 AWN852170:AWN852171 BGJ852170:BGJ852171 BQF852170:BQF852171 CAB852170:CAB852171 CJX852170:CJX852171 CTT852170:CTT852171 DDP852170:DDP852171 DNL852170:DNL852171 DXH852170:DXH852171 EHD852170:EHD852171 EQZ852170:EQZ852171 FAV852170:FAV852171 FKR852170:FKR852171 FUN852170:FUN852171 GEJ852170:GEJ852171 GOF852170:GOF852171 GYB852170:GYB852171 HHX852170:HHX852171 HRT852170:HRT852171 IBP852170:IBP852171 ILL852170:ILL852171 IVH852170:IVH852171 JFD852170:JFD852171 JOZ852170:JOZ852171 JYV852170:JYV852171 KIR852170:KIR852171 KSN852170:KSN852171 LCJ852170:LCJ852171 LMF852170:LMF852171 LWB852170:LWB852171 MFX852170:MFX852171 MPT852170:MPT852171 MZP852170:MZP852171 NJL852170:NJL852171 NTH852170:NTH852171 ODD852170:ODD852171 OMZ852170:OMZ852171 OWV852170:OWV852171 PGR852170:PGR852171 PQN852170:PQN852171 QAJ852170:QAJ852171 QKF852170:QKF852171 QUB852170:QUB852171 RDX852170:RDX852171 RNT852170:RNT852171 RXP852170:RXP852171 SHL852170:SHL852171 SRH852170:SRH852171 TBD852170:TBD852171 TKZ852170:TKZ852171 TUV852170:TUV852171 UER852170:UER852171 UON852170:UON852171 UYJ852170:UYJ852171 VIF852170:VIF852171 VSB852170:VSB852171 WBX852170:WBX852171 WLT852170:WLT852171 WVP852170:WVP852171 H917706:H917707 JD917706:JD917707 SZ917706:SZ917707 ACV917706:ACV917707 AMR917706:AMR917707 AWN917706:AWN917707 BGJ917706:BGJ917707 BQF917706:BQF917707 CAB917706:CAB917707 CJX917706:CJX917707 CTT917706:CTT917707 DDP917706:DDP917707 DNL917706:DNL917707 DXH917706:DXH917707 EHD917706:EHD917707 EQZ917706:EQZ917707 FAV917706:FAV917707 FKR917706:FKR917707 FUN917706:FUN917707 GEJ917706:GEJ917707 GOF917706:GOF917707 GYB917706:GYB917707 HHX917706:HHX917707 HRT917706:HRT917707 IBP917706:IBP917707 ILL917706:ILL917707 IVH917706:IVH917707 JFD917706:JFD917707 JOZ917706:JOZ917707 JYV917706:JYV917707 KIR917706:KIR917707 KSN917706:KSN917707 LCJ917706:LCJ917707 LMF917706:LMF917707 LWB917706:LWB917707 MFX917706:MFX917707 MPT917706:MPT917707 MZP917706:MZP917707 NJL917706:NJL917707 NTH917706:NTH917707 ODD917706:ODD917707 OMZ917706:OMZ917707 OWV917706:OWV917707 PGR917706:PGR917707 PQN917706:PQN917707 QAJ917706:QAJ917707 QKF917706:QKF917707 QUB917706:QUB917707 RDX917706:RDX917707 RNT917706:RNT917707 RXP917706:RXP917707 SHL917706:SHL917707 SRH917706:SRH917707 TBD917706:TBD917707 TKZ917706:TKZ917707 TUV917706:TUV917707 UER917706:UER917707 UON917706:UON917707 UYJ917706:UYJ917707 VIF917706:VIF917707 VSB917706:VSB917707 WBX917706:WBX917707 WLT917706:WLT917707 WVP917706:WVP917707 H983242:H983243 JD983242:JD983243 SZ983242:SZ983243 ACV983242:ACV983243 AMR983242:AMR983243 AWN983242:AWN983243 BGJ983242:BGJ983243 BQF983242:BQF983243 CAB983242:CAB983243 CJX983242:CJX983243 CTT983242:CTT983243 DDP983242:DDP983243 DNL983242:DNL983243 DXH983242:DXH983243 EHD983242:EHD983243 EQZ983242:EQZ983243 FAV983242:FAV983243 FKR983242:FKR983243 FUN983242:FUN983243 GEJ983242:GEJ983243 GOF983242:GOF983243 GYB983242:GYB983243 HHX983242:HHX983243 HRT983242:HRT983243 IBP983242:IBP983243 ILL983242:ILL983243 IVH983242:IVH983243 JFD983242:JFD983243 JOZ983242:JOZ983243 JYV983242:JYV983243 KIR983242:KIR983243 KSN983242:KSN983243 LCJ983242:LCJ983243 LMF983242:LMF983243 LWB983242:LWB983243 MFX983242:MFX983243 MPT983242:MPT983243 MZP983242:MZP983243 NJL983242:NJL983243 NTH983242:NTH983243 ODD983242:ODD983243 OMZ983242:OMZ983243 OWV983242:OWV983243 PGR983242:PGR983243 PQN983242:PQN983243 QAJ983242:QAJ983243 QKF983242:QKF983243 QUB983242:QUB983243 RDX983242:RDX983243 RNT983242:RNT983243 RXP983242:RXP983243 SHL983242:SHL983243 SRH983242:SRH983243 TBD983242:TBD983243 TKZ983242:TKZ983243 TUV983242:TUV983243 UER983242:UER983243 UON983242:UON983243 UYJ983242:UYJ983243 VIF983242:VIF983243 VSB983242:VSB983243 WBX983242:WBX983243 WLT983242:WLT983243 WVP983242:WVP983243 H205:H224 JD205:JD224 SZ205:SZ224 ACV205:ACV224 AMR205:AMR224 AWN205:AWN224 BGJ205:BGJ224 BQF205:BQF224 CAB205:CAB224 CJX205:CJX224 CTT205:CTT224 DDP205:DDP224 DNL205:DNL224 DXH205:DXH224 EHD205:EHD224 EQZ205:EQZ224 FAV205:FAV224 FKR205:FKR224 FUN205:FUN224 GEJ205:GEJ224 GOF205:GOF224 GYB205:GYB224 HHX205:HHX224 HRT205:HRT224 IBP205:IBP224 ILL205:ILL224 IVH205:IVH224 JFD205:JFD224 JOZ205:JOZ224 JYV205:JYV224 KIR205:KIR224 KSN205:KSN224 LCJ205:LCJ224 LMF205:LMF224 LWB205:LWB224 MFX205:MFX224 MPT205:MPT224 MZP205:MZP224 NJL205:NJL224 NTH205:NTH224 ODD205:ODD224 OMZ205:OMZ224 OWV205:OWV224 PGR205:PGR224 PQN205:PQN224 QAJ205:QAJ224 QKF205:QKF224 QUB205:QUB224 RDX205:RDX224 RNT205:RNT224 RXP205:RXP224 SHL205:SHL224 SRH205:SRH224 TBD205:TBD224 TKZ205:TKZ224 TUV205:TUV224 UER205:UER224 UON205:UON224 UYJ205:UYJ224 VIF205:VIF224 VSB205:VSB224 WBX205:WBX224 WLT205:WLT224 WVP205:WVP224 H65741:H65760 JD65741:JD65760 SZ65741:SZ65760 ACV65741:ACV65760 AMR65741:AMR65760 AWN65741:AWN65760 BGJ65741:BGJ65760 BQF65741:BQF65760 CAB65741:CAB65760 CJX65741:CJX65760 CTT65741:CTT65760 DDP65741:DDP65760 DNL65741:DNL65760 DXH65741:DXH65760 EHD65741:EHD65760 EQZ65741:EQZ65760 FAV65741:FAV65760 FKR65741:FKR65760 FUN65741:FUN65760 GEJ65741:GEJ65760 GOF65741:GOF65760 GYB65741:GYB65760 HHX65741:HHX65760 HRT65741:HRT65760 IBP65741:IBP65760 ILL65741:ILL65760 IVH65741:IVH65760 JFD65741:JFD65760 JOZ65741:JOZ65760 JYV65741:JYV65760 KIR65741:KIR65760 KSN65741:KSN65760 LCJ65741:LCJ65760 LMF65741:LMF65760 LWB65741:LWB65760 MFX65741:MFX65760 MPT65741:MPT65760 MZP65741:MZP65760 NJL65741:NJL65760 NTH65741:NTH65760 ODD65741:ODD65760 OMZ65741:OMZ65760 OWV65741:OWV65760 PGR65741:PGR65760 PQN65741:PQN65760 QAJ65741:QAJ65760 QKF65741:QKF65760 QUB65741:QUB65760 RDX65741:RDX65760 RNT65741:RNT65760 RXP65741:RXP65760 SHL65741:SHL65760 SRH65741:SRH65760 TBD65741:TBD65760 TKZ65741:TKZ65760 TUV65741:TUV65760 UER65741:UER65760 UON65741:UON65760 UYJ65741:UYJ65760 VIF65741:VIF65760 VSB65741:VSB65760 WBX65741:WBX65760 WLT65741:WLT65760 WVP65741:WVP65760 H131277:H131296 JD131277:JD131296 SZ131277:SZ131296 ACV131277:ACV131296 AMR131277:AMR131296 AWN131277:AWN131296 BGJ131277:BGJ131296 BQF131277:BQF131296 CAB131277:CAB131296 CJX131277:CJX131296 CTT131277:CTT131296 DDP131277:DDP131296 DNL131277:DNL131296 DXH131277:DXH131296 EHD131277:EHD131296 EQZ131277:EQZ131296 FAV131277:FAV131296 FKR131277:FKR131296 FUN131277:FUN131296 GEJ131277:GEJ131296 GOF131277:GOF131296 GYB131277:GYB131296 HHX131277:HHX131296 HRT131277:HRT131296 IBP131277:IBP131296 ILL131277:ILL131296 IVH131277:IVH131296 JFD131277:JFD131296 JOZ131277:JOZ131296 JYV131277:JYV131296 KIR131277:KIR131296 KSN131277:KSN131296 LCJ131277:LCJ131296 LMF131277:LMF131296 LWB131277:LWB131296 MFX131277:MFX131296 MPT131277:MPT131296 MZP131277:MZP131296 NJL131277:NJL131296 NTH131277:NTH131296 ODD131277:ODD131296 OMZ131277:OMZ131296 OWV131277:OWV131296 PGR131277:PGR131296 PQN131277:PQN131296 QAJ131277:QAJ131296 QKF131277:QKF131296 QUB131277:QUB131296 RDX131277:RDX131296 RNT131277:RNT131296 RXP131277:RXP131296 SHL131277:SHL131296 SRH131277:SRH131296 TBD131277:TBD131296 TKZ131277:TKZ131296 TUV131277:TUV131296 UER131277:UER131296 UON131277:UON131296 UYJ131277:UYJ131296 VIF131277:VIF131296 VSB131277:VSB131296 WBX131277:WBX131296 WLT131277:WLT131296 WVP131277:WVP131296 H196813:H196832 JD196813:JD196832 SZ196813:SZ196832 ACV196813:ACV196832 AMR196813:AMR196832 AWN196813:AWN196832 BGJ196813:BGJ196832 BQF196813:BQF196832 CAB196813:CAB196832 CJX196813:CJX196832 CTT196813:CTT196832 DDP196813:DDP196832 DNL196813:DNL196832 DXH196813:DXH196832 EHD196813:EHD196832 EQZ196813:EQZ196832 FAV196813:FAV196832 FKR196813:FKR196832 FUN196813:FUN196832 GEJ196813:GEJ196832 GOF196813:GOF196832 GYB196813:GYB196832 HHX196813:HHX196832 HRT196813:HRT196832 IBP196813:IBP196832 ILL196813:ILL196832 IVH196813:IVH196832 JFD196813:JFD196832 JOZ196813:JOZ196832 JYV196813:JYV196832 KIR196813:KIR196832 KSN196813:KSN196832 LCJ196813:LCJ196832 LMF196813:LMF196832 LWB196813:LWB196832 MFX196813:MFX196832 MPT196813:MPT196832 MZP196813:MZP196832 NJL196813:NJL196832 NTH196813:NTH196832 ODD196813:ODD196832 OMZ196813:OMZ196832 OWV196813:OWV196832 PGR196813:PGR196832 PQN196813:PQN196832 QAJ196813:QAJ196832 QKF196813:QKF196832 QUB196813:QUB196832 RDX196813:RDX196832 RNT196813:RNT196832 RXP196813:RXP196832 SHL196813:SHL196832 SRH196813:SRH196832 TBD196813:TBD196832 TKZ196813:TKZ196832 TUV196813:TUV196832 UER196813:UER196832 UON196813:UON196832 UYJ196813:UYJ196832 VIF196813:VIF196832 VSB196813:VSB196832 WBX196813:WBX196832 WLT196813:WLT196832 WVP196813:WVP196832 H262349:H262368 JD262349:JD262368 SZ262349:SZ262368 ACV262349:ACV262368 AMR262349:AMR262368 AWN262349:AWN262368 BGJ262349:BGJ262368 BQF262349:BQF262368 CAB262349:CAB262368 CJX262349:CJX262368 CTT262349:CTT262368 DDP262349:DDP262368 DNL262349:DNL262368 DXH262349:DXH262368 EHD262349:EHD262368 EQZ262349:EQZ262368 FAV262349:FAV262368 FKR262349:FKR262368 FUN262349:FUN262368 GEJ262349:GEJ262368 GOF262349:GOF262368 GYB262349:GYB262368 HHX262349:HHX262368 HRT262349:HRT262368 IBP262349:IBP262368 ILL262349:ILL262368 IVH262349:IVH262368 JFD262349:JFD262368 JOZ262349:JOZ262368 JYV262349:JYV262368 KIR262349:KIR262368 KSN262349:KSN262368 LCJ262349:LCJ262368 LMF262349:LMF262368 LWB262349:LWB262368 MFX262349:MFX262368 MPT262349:MPT262368 MZP262349:MZP262368 NJL262349:NJL262368 NTH262349:NTH262368 ODD262349:ODD262368 OMZ262349:OMZ262368 OWV262349:OWV262368 PGR262349:PGR262368 PQN262349:PQN262368 QAJ262349:QAJ262368 QKF262349:QKF262368 QUB262349:QUB262368 RDX262349:RDX262368 RNT262349:RNT262368 RXP262349:RXP262368 SHL262349:SHL262368 SRH262349:SRH262368 TBD262349:TBD262368 TKZ262349:TKZ262368 TUV262349:TUV262368 UER262349:UER262368 UON262349:UON262368 UYJ262349:UYJ262368 VIF262349:VIF262368 VSB262349:VSB262368 WBX262349:WBX262368 WLT262349:WLT262368 WVP262349:WVP262368 H327885:H327904 JD327885:JD327904 SZ327885:SZ327904 ACV327885:ACV327904 AMR327885:AMR327904 AWN327885:AWN327904 BGJ327885:BGJ327904 BQF327885:BQF327904 CAB327885:CAB327904 CJX327885:CJX327904 CTT327885:CTT327904 DDP327885:DDP327904 DNL327885:DNL327904 DXH327885:DXH327904 EHD327885:EHD327904 EQZ327885:EQZ327904 FAV327885:FAV327904 FKR327885:FKR327904 FUN327885:FUN327904 GEJ327885:GEJ327904 GOF327885:GOF327904 GYB327885:GYB327904 HHX327885:HHX327904 HRT327885:HRT327904 IBP327885:IBP327904 ILL327885:ILL327904 IVH327885:IVH327904 JFD327885:JFD327904 JOZ327885:JOZ327904 JYV327885:JYV327904 KIR327885:KIR327904 KSN327885:KSN327904 LCJ327885:LCJ327904 LMF327885:LMF327904 LWB327885:LWB327904 MFX327885:MFX327904 MPT327885:MPT327904 MZP327885:MZP327904 NJL327885:NJL327904 NTH327885:NTH327904 ODD327885:ODD327904 OMZ327885:OMZ327904 OWV327885:OWV327904 PGR327885:PGR327904 PQN327885:PQN327904 QAJ327885:QAJ327904 QKF327885:QKF327904 QUB327885:QUB327904 RDX327885:RDX327904 RNT327885:RNT327904 RXP327885:RXP327904 SHL327885:SHL327904 SRH327885:SRH327904 TBD327885:TBD327904 TKZ327885:TKZ327904 TUV327885:TUV327904 UER327885:UER327904 UON327885:UON327904 UYJ327885:UYJ327904 VIF327885:VIF327904 VSB327885:VSB327904 WBX327885:WBX327904 WLT327885:WLT327904 WVP327885:WVP327904 H393421:H393440 JD393421:JD393440 SZ393421:SZ393440 ACV393421:ACV393440 AMR393421:AMR393440 AWN393421:AWN393440 BGJ393421:BGJ393440 BQF393421:BQF393440 CAB393421:CAB393440 CJX393421:CJX393440 CTT393421:CTT393440 DDP393421:DDP393440 DNL393421:DNL393440 DXH393421:DXH393440 EHD393421:EHD393440 EQZ393421:EQZ393440 FAV393421:FAV393440 FKR393421:FKR393440 FUN393421:FUN393440 GEJ393421:GEJ393440 GOF393421:GOF393440 GYB393421:GYB393440 HHX393421:HHX393440 HRT393421:HRT393440 IBP393421:IBP393440 ILL393421:ILL393440 IVH393421:IVH393440 JFD393421:JFD393440 JOZ393421:JOZ393440 JYV393421:JYV393440 KIR393421:KIR393440 KSN393421:KSN393440 LCJ393421:LCJ393440 LMF393421:LMF393440 LWB393421:LWB393440 MFX393421:MFX393440 MPT393421:MPT393440 MZP393421:MZP393440 NJL393421:NJL393440 NTH393421:NTH393440 ODD393421:ODD393440 OMZ393421:OMZ393440 OWV393421:OWV393440 PGR393421:PGR393440 PQN393421:PQN393440 QAJ393421:QAJ393440 QKF393421:QKF393440 QUB393421:QUB393440 RDX393421:RDX393440 RNT393421:RNT393440 RXP393421:RXP393440 SHL393421:SHL393440 SRH393421:SRH393440 TBD393421:TBD393440 TKZ393421:TKZ393440 TUV393421:TUV393440 UER393421:UER393440 UON393421:UON393440 UYJ393421:UYJ393440 VIF393421:VIF393440 VSB393421:VSB393440 WBX393421:WBX393440 WLT393421:WLT393440 WVP393421:WVP393440 H458957:H458976 JD458957:JD458976 SZ458957:SZ458976 ACV458957:ACV458976 AMR458957:AMR458976 AWN458957:AWN458976 BGJ458957:BGJ458976 BQF458957:BQF458976 CAB458957:CAB458976 CJX458957:CJX458976 CTT458957:CTT458976 DDP458957:DDP458976 DNL458957:DNL458976 DXH458957:DXH458976 EHD458957:EHD458976 EQZ458957:EQZ458976 FAV458957:FAV458976 FKR458957:FKR458976 FUN458957:FUN458976 GEJ458957:GEJ458976 GOF458957:GOF458976 GYB458957:GYB458976 HHX458957:HHX458976 HRT458957:HRT458976 IBP458957:IBP458976 ILL458957:ILL458976 IVH458957:IVH458976 JFD458957:JFD458976 JOZ458957:JOZ458976 JYV458957:JYV458976 KIR458957:KIR458976 KSN458957:KSN458976 LCJ458957:LCJ458976 LMF458957:LMF458976 LWB458957:LWB458976 MFX458957:MFX458976 MPT458957:MPT458976 MZP458957:MZP458976 NJL458957:NJL458976 NTH458957:NTH458976 ODD458957:ODD458976 OMZ458957:OMZ458976 OWV458957:OWV458976 PGR458957:PGR458976 PQN458957:PQN458976 QAJ458957:QAJ458976 QKF458957:QKF458976 QUB458957:QUB458976 RDX458957:RDX458976 RNT458957:RNT458976 RXP458957:RXP458976 SHL458957:SHL458976 SRH458957:SRH458976 TBD458957:TBD458976 TKZ458957:TKZ458976 TUV458957:TUV458976 UER458957:UER458976 UON458957:UON458976 UYJ458957:UYJ458976 VIF458957:VIF458976 VSB458957:VSB458976 WBX458957:WBX458976 WLT458957:WLT458976 WVP458957:WVP458976 H524493:H524512 JD524493:JD524512 SZ524493:SZ524512 ACV524493:ACV524512 AMR524493:AMR524512 AWN524493:AWN524512 BGJ524493:BGJ524512 BQF524493:BQF524512 CAB524493:CAB524512 CJX524493:CJX524512 CTT524493:CTT524512 DDP524493:DDP524512 DNL524493:DNL524512 DXH524493:DXH524512 EHD524493:EHD524512 EQZ524493:EQZ524512 FAV524493:FAV524512 FKR524493:FKR524512 FUN524493:FUN524512 GEJ524493:GEJ524512 GOF524493:GOF524512 GYB524493:GYB524512 HHX524493:HHX524512 HRT524493:HRT524512 IBP524493:IBP524512 ILL524493:ILL524512 IVH524493:IVH524512 JFD524493:JFD524512 JOZ524493:JOZ524512 JYV524493:JYV524512 KIR524493:KIR524512 KSN524493:KSN524512 LCJ524493:LCJ524512 LMF524493:LMF524512 LWB524493:LWB524512 MFX524493:MFX524512 MPT524493:MPT524512 MZP524493:MZP524512 NJL524493:NJL524512 NTH524493:NTH524512 ODD524493:ODD524512 OMZ524493:OMZ524512 OWV524493:OWV524512 PGR524493:PGR524512 PQN524493:PQN524512 QAJ524493:QAJ524512 QKF524493:QKF524512 QUB524493:QUB524512 RDX524493:RDX524512 RNT524493:RNT524512 RXP524493:RXP524512 SHL524493:SHL524512 SRH524493:SRH524512 TBD524493:TBD524512 TKZ524493:TKZ524512 TUV524493:TUV524512 UER524493:UER524512 UON524493:UON524512 UYJ524493:UYJ524512 VIF524493:VIF524512 VSB524493:VSB524512 WBX524493:WBX524512 WLT524493:WLT524512 WVP524493:WVP524512 H590029:H590048 JD590029:JD590048 SZ590029:SZ590048 ACV590029:ACV590048 AMR590029:AMR590048 AWN590029:AWN590048 BGJ590029:BGJ590048 BQF590029:BQF590048 CAB590029:CAB590048 CJX590029:CJX590048 CTT590029:CTT590048 DDP590029:DDP590048 DNL590029:DNL590048 DXH590029:DXH590048 EHD590029:EHD590048 EQZ590029:EQZ590048 FAV590029:FAV590048 FKR590029:FKR590048 FUN590029:FUN590048 GEJ590029:GEJ590048 GOF590029:GOF590048 GYB590029:GYB590048 HHX590029:HHX590048 HRT590029:HRT590048 IBP590029:IBP590048 ILL590029:ILL590048 IVH590029:IVH590048 JFD590029:JFD590048 JOZ590029:JOZ590048 JYV590029:JYV590048 KIR590029:KIR590048 KSN590029:KSN590048 LCJ590029:LCJ590048 LMF590029:LMF590048 LWB590029:LWB590048 MFX590029:MFX590048 MPT590029:MPT590048 MZP590029:MZP590048 NJL590029:NJL590048 NTH590029:NTH590048 ODD590029:ODD590048 OMZ590029:OMZ590048 OWV590029:OWV590048 PGR590029:PGR590048 PQN590029:PQN590048 QAJ590029:QAJ590048 QKF590029:QKF590048 QUB590029:QUB590048 RDX590029:RDX590048 RNT590029:RNT590048 RXP590029:RXP590048 SHL590029:SHL590048 SRH590029:SRH590048 TBD590029:TBD590048 TKZ590029:TKZ590048 TUV590029:TUV590048 UER590029:UER590048 UON590029:UON590048 UYJ590029:UYJ590048 VIF590029:VIF590048 VSB590029:VSB590048 WBX590029:WBX590048 WLT590029:WLT590048 WVP590029:WVP590048 H655565:H655584 JD655565:JD655584 SZ655565:SZ655584 ACV655565:ACV655584 AMR655565:AMR655584 AWN655565:AWN655584 BGJ655565:BGJ655584 BQF655565:BQF655584 CAB655565:CAB655584 CJX655565:CJX655584 CTT655565:CTT655584 DDP655565:DDP655584 DNL655565:DNL655584 DXH655565:DXH655584 EHD655565:EHD655584 EQZ655565:EQZ655584 FAV655565:FAV655584 FKR655565:FKR655584 FUN655565:FUN655584 GEJ655565:GEJ655584 GOF655565:GOF655584 GYB655565:GYB655584 HHX655565:HHX655584 HRT655565:HRT655584 IBP655565:IBP655584 ILL655565:ILL655584 IVH655565:IVH655584 JFD655565:JFD655584 JOZ655565:JOZ655584 JYV655565:JYV655584 KIR655565:KIR655584 KSN655565:KSN655584 LCJ655565:LCJ655584 LMF655565:LMF655584 LWB655565:LWB655584 MFX655565:MFX655584 MPT655565:MPT655584 MZP655565:MZP655584 NJL655565:NJL655584 NTH655565:NTH655584 ODD655565:ODD655584 OMZ655565:OMZ655584 OWV655565:OWV655584 PGR655565:PGR655584 PQN655565:PQN655584 QAJ655565:QAJ655584 QKF655565:QKF655584 QUB655565:QUB655584 RDX655565:RDX655584 RNT655565:RNT655584 RXP655565:RXP655584 SHL655565:SHL655584 SRH655565:SRH655584 TBD655565:TBD655584 TKZ655565:TKZ655584 TUV655565:TUV655584 UER655565:UER655584 UON655565:UON655584 UYJ655565:UYJ655584 VIF655565:VIF655584 VSB655565:VSB655584 WBX655565:WBX655584 WLT655565:WLT655584 WVP655565:WVP655584 H721101:H721120 JD721101:JD721120 SZ721101:SZ721120 ACV721101:ACV721120 AMR721101:AMR721120 AWN721101:AWN721120 BGJ721101:BGJ721120 BQF721101:BQF721120 CAB721101:CAB721120 CJX721101:CJX721120 CTT721101:CTT721120 DDP721101:DDP721120 DNL721101:DNL721120 DXH721101:DXH721120 EHD721101:EHD721120 EQZ721101:EQZ721120 FAV721101:FAV721120 FKR721101:FKR721120 FUN721101:FUN721120 GEJ721101:GEJ721120 GOF721101:GOF721120 GYB721101:GYB721120 HHX721101:HHX721120 HRT721101:HRT721120 IBP721101:IBP721120 ILL721101:ILL721120 IVH721101:IVH721120 JFD721101:JFD721120 JOZ721101:JOZ721120 JYV721101:JYV721120 KIR721101:KIR721120 KSN721101:KSN721120 LCJ721101:LCJ721120 LMF721101:LMF721120 LWB721101:LWB721120 MFX721101:MFX721120 MPT721101:MPT721120 MZP721101:MZP721120 NJL721101:NJL721120 NTH721101:NTH721120 ODD721101:ODD721120 OMZ721101:OMZ721120 OWV721101:OWV721120 PGR721101:PGR721120 PQN721101:PQN721120 QAJ721101:QAJ721120 QKF721101:QKF721120 QUB721101:QUB721120 RDX721101:RDX721120 RNT721101:RNT721120 RXP721101:RXP721120 SHL721101:SHL721120 SRH721101:SRH721120 TBD721101:TBD721120 TKZ721101:TKZ721120 TUV721101:TUV721120 UER721101:UER721120 UON721101:UON721120 UYJ721101:UYJ721120 VIF721101:VIF721120 VSB721101:VSB721120 WBX721101:WBX721120 WLT721101:WLT721120 WVP721101:WVP721120 H786637:H786656 JD786637:JD786656 SZ786637:SZ786656 ACV786637:ACV786656 AMR786637:AMR786656 AWN786637:AWN786656 BGJ786637:BGJ786656 BQF786637:BQF786656 CAB786637:CAB786656 CJX786637:CJX786656 CTT786637:CTT786656 DDP786637:DDP786656 DNL786637:DNL786656 DXH786637:DXH786656 EHD786637:EHD786656 EQZ786637:EQZ786656 FAV786637:FAV786656 FKR786637:FKR786656 FUN786637:FUN786656 GEJ786637:GEJ786656 GOF786637:GOF786656 GYB786637:GYB786656 HHX786637:HHX786656 HRT786637:HRT786656 IBP786637:IBP786656 ILL786637:ILL786656 IVH786637:IVH786656 JFD786637:JFD786656 JOZ786637:JOZ786656 JYV786637:JYV786656 KIR786637:KIR786656 KSN786637:KSN786656 LCJ786637:LCJ786656 LMF786637:LMF786656 LWB786637:LWB786656 MFX786637:MFX786656 MPT786637:MPT786656 MZP786637:MZP786656 NJL786637:NJL786656 NTH786637:NTH786656 ODD786637:ODD786656 OMZ786637:OMZ786656 OWV786637:OWV786656 PGR786637:PGR786656 PQN786637:PQN786656 QAJ786637:QAJ786656 QKF786637:QKF786656 QUB786637:QUB786656 RDX786637:RDX786656 RNT786637:RNT786656 RXP786637:RXP786656 SHL786637:SHL786656 SRH786637:SRH786656 TBD786637:TBD786656 TKZ786637:TKZ786656 TUV786637:TUV786656 UER786637:UER786656 UON786637:UON786656 UYJ786637:UYJ786656 VIF786637:VIF786656 VSB786637:VSB786656 WBX786637:WBX786656 WLT786637:WLT786656 WVP786637:WVP786656 H852173:H852192 JD852173:JD852192 SZ852173:SZ852192 ACV852173:ACV852192 AMR852173:AMR852192 AWN852173:AWN852192 BGJ852173:BGJ852192 BQF852173:BQF852192 CAB852173:CAB852192 CJX852173:CJX852192 CTT852173:CTT852192 DDP852173:DDP852192 DNL852173:DNL852192 DXH852173:DXH852192 EHD852173:EHD852192 EQZ852173:EQZ852192 FAV852173:FAV852192 FKR852173:FKR852192 FUN852173:FUN852192 GEJ852173:GEJ852192 GOF852173:GOF852192 GYB852173:GYB852192 HHX852173:HHX852192 HRT852173:HRT852192 IBP852173:IBP852192 ILL852173:ILL852192 IVH852173:IVH852192 JFD852173:JFD852192 JOZ852173:JOZ852192 JYV852173:JYV852192 KIR852173:KIR852192 KSN852173:KSN852192 LCJ852173:LCJ852192 LMF852173:LMF852192 LWB852173:LWB852192 MFX852173:MFX852192 MPT852173:MPT852192 MZP852173:MZP852192 NJL852173:NJL852192 NTH852173:NTH852192 ODD852173:ODD852192 OMZ852173:OMZ852192 OWV852173:OWV852192 PGR852173:PGR852192 PQN852173:PQN852192 QAJ852173:QAJ852192 QKF852173:QKF852192 QUB852173:QUB852192 RDX852173:RDX852192 RNT852173:RNT852192 RXP852173:RXP852192 SHL852173:SHL852192 SRH852173:SRH852192 TBD852173:TBD852192 TKZ852173:TKZ852192 TUV852173:TUV852192 UER852173:UER852192 UON852173:UON852192 UYJ852173:UYJ852192 VIF852173:VIF852192 VSB852173:VSB852192 WBX852173:WBX852192 WLT852173:WLT852192 WVP852173:WVP852192 H917709:H917728 JD917709:JD917728 SZ917709:SZ917728 ACV917709:ACV917728 AMR917709:AMR917728 AWN917709:AWN917728 BGJ917709:BGJ917728 BQF917709:BQF917728 CAB917709:CAB917728 CJX917709:CJX917728 CTT917709:CTT917728 DDP917709:DDP917728 DNL917709:DNL917728 DXH917709:DXH917728 EHD917709:EHD917728 EQZ917709:EQZ917728 FAV917709:FAV917728 FKR917709:FKR917728 FUN917709:FUN917728 GEJ917709:GEJ917728 GOF917709:GOF917728 GYB917709:GYB917728 HHX917709:HHX917728 HRT917709:HRT917728 IBP917709:IBP917728 ILL917709:ILL917728 IVH917709:IVH917728 JFD917709:JFD917728 JOZ917709:JOZ917728 JYV917709:JYV917728 KIR917709:KIR917728 KSN917709:KSN917728 LCJ917709:LCJ917728 LMF917709:LMF917728 LWB917709:LWB917728 MFX917709:MFX917728 MPT917709:MPT917728 MZP917709:MZP917728 NJL917709:NJL917728 NTH917709:NTH917728 ODD917709:ODD917728 OMZ917709:OMZ917728 OWV917709:OWV917728 PGR917709:PGR917728 PQN917709:PQN917728 QAJ917709:QAJ917728 QKF917709:QKF917728 QUB917709:QUB917728 RDX917709:RDX917728 RNT917709:RNT917728 RXP917709:RXP917728 SHL917709:SHL917728 SRH917709:SRH917728 TBD917709:TBD917728 TKZ917709:TKZ917728 TUV917709:TUV917728 UER917709:UER917728 UON917709:UON917728 UYJ917709:UYJ917728 VIF917709:VIF917728 VSB917709:VSB917728 WBX917709:WBX917728 WLT917709:WLT917728 WVP917709:WVP917728 H983245:H983264 JD983245:JD983264 SZ983245:SZ983264 ACV983245:ACV983264 AMR983245:AMR983264 AWN983245:AWN983264 BGJ983245:BGJ983264 BQF983245:BQF983264 CAB983245:CAB983264 CJX983245:CJX983264 CTT983245:CTT983264 DDP983245:DDP983264 DNL983245:DNL983264 DXH983245:DXH983264 EHD983245:EHD983264 EQZ983245:EQZ983264 FAV983245:FAV983264 FKR983245:FKR983264 FUN983245:FUN983264 GEJ983245:GEJ983264 GOF983245:GOF983264 GYB983245:GYB983264 HHX983245:HHX983264 HRT983245:HRT983264 IBP983245:IBP983264 ILL983245:ILL983264 IVH983245:IVH983264 JFD983245:JFD983264 JOZ983245:JOZ983264 JYV983245:JYV983264 KIR983245:KIR983264 KSN983245:KSN983264 LCJ983245:LCJ983264 LMF983245:LMF983264 LWB983245:LWB983264 MFX983245:MFX983264 MPT983245:MPT983264 MZP983245:MZP983264 NJL983245:NJL983264 NTH983245:NTH983264 ODD983245:ODD983264 OMZ983245:OMZ983264 OWV983245:OWV983264 PGR983245:PGR983264 PQN983245:PQN983264 QAJ983245:QAJ983264 QKF983245:QKF983264 QUB983245:QUB983264 RDX983245:RDX983264 RNT983245:RNT983264 RXP983245:RXP983264 SHL983245:SHL983264 SRH983245:SRH983264 TBD983245:TBD983264 TKZ983245:TKZ983264 TUV983245:TUV983264 UER983245:UER983264 UON983245:UON983264 UYJ983245:UYJ983264 VIF983245:VIF983264 VSB983245:VSB983264 WBX983245:WBX983264 WLT983245:WLT983264 WVP983245:WVP983264 K191:K195 JG191:JG195 TC191:TC195 ACY191:ACY195 AMU191:AMU195 AWQ191:AWQ195 BGM191:BGM195 BQI191:BQI195 CAE191:CAE195 CKA191:CKA195 CTW191:CTW195 DDS191:DDS195 DNO191:DNO195 DXK191:DXK195 EHG191:EHG195 ERC191:ERC195 FAY191:FAY195 FKU191:FKU195 FUQ191:FUQ195 GEM191:GEM195 GOI191:GOI195 GYE191:GYE195 HIA191:HIA195 HRW191:HRW195 IBS191:IBS195 ILO191:ILO195 IVK191:IVK195 JFG191:JFG195 JPC191:JPC195 JYY191:JYY195 KIU191:KIU195 KSQ191:KSQ195 LCM191:LCM195 LMI191:LMI195 LWE191:LWE195 MGA191:MGA195 MPW191:MPW195 MZS191:MZS195 NJO191:NJO195 NTK191:NTK195 ODG191:ODG195 ONC191:ONC195 OWY191:OWY195 PGU191:PGU195 PQQ191:PQQ195 QAM191:QAM195 QKI191:QKI195 QUE191:QUE195 REA191:REA195 RNW191:RNW195 RXS191:RXS195 SHO191:SHO195 SRK191:SRK195 TBG191:TBG195 TLC191:TLC195 TUY191:TUY195 UEU191:UEU195 UOQ191:UOQ195 UYM191:UYM195 VII191:VII195 VSE191:VSE195 WCA191:WCA195 WLW191:WLW195 WVS191:WVS195 K65727:K65731 JG65727:JG65731 TC65727:TC65731 ACY65727:ACY65731 AMU65727:AMU65731 AWQ65727:AWQ65731 BGM65727:BGM65731 BQI65727:BQI65731 CAE65727:CAE65731 CKA65727:CKA65731 CTW65727:CTW65731 DDS65727:DDS65731 DNO65727:DNO65731 DXK65727:DXK65731 EHG65727:EHG65731 ERC65727:ERC65731 FAY65727:FAY65731 FKU65727:FKU65731 FUQ65727:FUQ65731 GEM65727:GEM65731 GOI65727:GOI65731 GYE65727:GYE65731 HIA65727:HIA65731 HRW65727:HRW65731 IBS65727:IBS65731 ILO65727:ILO65731 IVK65727:IVK65731 JFG65727:JFG65731 JPC65727:JPC65731 JYY65727:JYY65731 KIU65727:KIU65731 KSQ65727:KSQ65731 LCM65727:LCM65731 LMI65727:LMI65731 LWE65727:LWE65731 MGA65727:MGA65731 MPW65727:MPW65731 MZS65727:MZS65731 NJO65727:NJO65731 NTK65727:NTK65731 ODG65727:ODG65731 ONC65727:ONC65731 OWY65727:OWY65731 PGU65727:PGU65731 PQQ65727:PQQ65731 QAM65727:QAM65731 QKI65727:QKI65731 QUE65727:QUE65731 REA65727:REA65731 RNW65727:RNW65731 RXS65727:RXS65731 SHO65727:SHO65731 SRK65727:SRK65731 TBG65727:TBG65731 TLC65727:TLC65731 TUY65727:TUY65731 UEU65727:UEU65731 UOQ65727:UOQ65731 UYM65727:UYM65731 VII65727:VII65731 VSE65727:VSE65731 WCA65727:WCA65731 WLW65727:WLW65731 WVS65727:WVS65731 K131263:K131267 JG131263:JG131267 TC131263:TC131267 ACY131263:ACY131267 AMU131263:AMU131267 AWQ131263:AWQ131267 BGM131263:BGM131267 BQI131263:BQI131267 CAE131263:CAE131267 CKA131263:CKA131267 CTW131263:CTW131267 DDS131263:DDS131267 DNO131263:DNO131267 DXK131263:DXK131267 EHG131263:EHG131267 ERC131263:ERC131267 FAY131263:FAY131267 FKU131263:FKU131267 FUQ131263:FUQ131267 GEM131263:GEM131267 GOI131263:GOI131267 GYE131263:GYE131267 HIA131263:HIA131267 HRW131263:HRW131267 IBS131263:IBS131267 ILO131263:ILO131267 IVK131263:IVK131267 JFG131263:JFG131267 JPC131263:JPC131267 JYY131263:JYY131267 KIU131263:KIU131267 KSQ131263:KSQ131267 LCM131263:LCM131267 LMI131263:LMI131267 LWE131263:LWE131267 MGA131263:MGA131267 MPW131263:MPW131267 MZS131263:MZS131267 NJO131263:NJO131267 NTK131263:NTK131267 ODG131263:ODG131267 ONC131263:ONC131267 OWY131263:OWY131267 PGU131263:PGU131267 PQQ131263:PQQ131267 QAM131263:QAM131267 QKI131263:QKI131267 QUE131263:QUE131267 REA131263:REA131267 RNW131263:RNW131267 RXS131263:RXS131267 SHO131263:SHO131267 SRK131263:SRK131267 TBG131263:TBG131267 TLC131263:TLC131267 TUY131263:TUY131267 UEU131263:UEU131267 UOQ131263:UOQ131267 UYM131263:UYM131267 VII131263:VII131267 VSE131263:VSE131267 WCA131263:WCA131267 WLW131263:WLW131267 WVS131263:WVS131267 K196799:K196803 JG196799:JG196803 TC196799:TC196803 ACY196799:ACY196803 AMU196799:AMU196803 AWQ196799:AWQ196803 BGM196799:BGM196803 BQI196799:BQI196803 CAE196799:CAE196803 CKA196799:CKA196803 CTW196799:CTW196803 DDS196799:DDS196803 DNO196799:DNO196803 DXK196799:DXK196803 EHG196799:EHG196803 ERC196799:ERC196803 FAY196799:FAY196803 FKU196799:FKU196803 FUQ196799:FUQ196803 GEM196799:GEM196803 GOI196799:GOI196803 GYE196799:GYE196803 HIA196799:HIA196803 HRW196799:HRW196803 IBS196799:IBS196803 ILO196799:ILO196803 IVK196799:IVK196803 JFG196799:JFG196803 JPC196799:JPC196803 JYY196799:JYY196803 KIU196799:KIU196803 KSQ196799:KSQ196803 LCM196799:LCM196803 LMI196799:LMI196803 LWE196799:LWE196803 MGA196799:MGA196803 MPW196799:MPW196803 MZS196799:MZS196803 NJO196799:NJO196803 NTK196799:NTK196803 ODG196799:ODG196803 ONC196799:ONC196803 OWY196799:OWY196803 PGU196799:PGU196803 PQQ196799:PQQ196803 QAM196799:QAM196803 QKI196799:QKI196803 QUE196799:QUE196803 REA196799:REA196803 RNW196799:RNW196803 RXS196799:RXS196803 SHO196799:SHO196803 SRK196799:SRK196803 TBG196799:TBG196803 TLC196799:TLC196803 TUY196799:TUY196803 UEU196799:UEU196803 UOQ196799:UOQ196803 UYM196799:UYM196803 VII196799:VII196803 VSE196799:VSE196803 WCA196799:WCA196803 WLW196799:WLW196803 WVS196799:WVS196803 K262335:K262339 JG262335:JG262339 TC262335:TC262339 ACY262335:ACY262339 AMU262335:AMU262339 AWQ262335:AWQ262339 BGM262335:BGM262339 BQI262335:BQI262339 CAE262335:CAE262339 CKA262335:CKA262339 CTW262335:CTW262339 DDS262335:DDS262339 DNO262335:DNO262339 DXK262335:DXK262339 EHG262335:EHG262339 ERC262335:ERC262339 FAY262335:FAY262339 FKU262335:FKU262339 FUQ262335:FUQ262339 GEM262335:GEM262339 GOI262335:GOI262339 GYE262335:GYE262339 HIA262335:HIA262339 HRW262335:HRW262339 IBS262335:IBS262339 ILO262335:ILO262339 IVK262335:IVK262339 JFG262335:JFG262339 JPC262335:JPC262339 JYY262335:JYY262339 KIU262335:KIU262339 KSQ262335:KSQ262339 LCM262335:LCM262339 LMI262335:LMI262339 LWE262335:LWE262339 MGA262335:MGA262339 MPW262335:MPW262339 MZS262335:MZS262339 NJO262335:NJO262339 NTK262335:NTK262339 ODG262335:ODG262339 ONC262335:ONC262339 OWY262335:OWY262339 PGU262335:PGU262339 PQQ262335:PQQ262339 QAM262335:QAM262339 QKI262335:QKI262339 QUE262335:QUE262339 REA262335:REA262339 RNW262335:RNW262339 RXS262335:RXS262339 SHO262335:SHO262339 SRK262335:SRK262339 TBG262335:TBG262339 TLC262335:TLC262339 TUY262335:TUY262339 UEU262335:UEU262339 UOQ262335:UOQ262339 UYM262335:UYM262339 VII262335:VII262339 VSE262335:VSE262339 WCA262335:WCA262339 WLW262335:WLW262339 WVS262335:WVS262339 K327871:K327875 JG327871:JG327875 TC327871:TC327875 ACY327871:ACY327875 AMU327871:AMU327875 AWQ327871:AWQ327875 BGM327871:BGM327875 BQI327871:BQI327875 CAE327871:CAE327875 CKA327871:CKA327875 CTW327871:CTW327875 DDS327871:DDS327875 DNO327871:DNO327875 DXK327871:DXK327875 EHG327871:EHG327875 ERC327871:ERC327875 FAY327871:FAY327875 FKU327871:FKU327875 FUQ327871:FUQ327875 GEM327871:GEM327875 GOI327871:GOI327875 GYE327871:GYE327875 HIA327871:HIA327875 HRW327871:HRW327875 IBS327871:IBS327875 ILO327871:ILO327875 IVK327871:IVK327875 JFG327871:JFG327875 JPC327871:JPC327875 JYY327871:JYY327875 KIU327871:KIU327875 KSQ327871:KSQ327875 LCM327871:LCM327875 LMI327871:LMI327875 LWE327871:LWE327875 MGA327871:MGA327875 MPW327871:MPW327875 MZS327871:MZS327875 NJO327871:NJO327875 NTK327871:NTK327875 ODG327871:ODG327875 ONC327871:ONC327875 OWY327871:OWY327875 PGU327871:PGU327875 PQQ327871:PQQ327875 QAM327871:QAM327875 QKI327871:QKI327875 QUE327871:QUE327875 REA327871:REA327875 RNW327871:RNW327875 RXS327871:RXS327875 SHO327871:SHO327875 SRK327871:SRK327875 TBG327871:TBG327875 TLC327871:TLC327875 TUY327871:TUY327875 UEU327871:UEU327875 UOQ327871:UOQ327875 UYM327871:UYM327875 VII327871:VII327875 VSE327871:VSE327875 WCA327871:WCA327875 WLW327871:WLW327875 WVS327871:WVS327875 K393407:K393411 JG393407:JG393411 TC393407:TC393411 ACY393407:ACY393411 AMU393407:AMU393411 AWQ393407:AWQ393411 BGM393407:BGM393411 BQI393407:BQI393411 CAE393407:CAE393411 CKA393407:CKA393411 CTW393407:CTW393411 DDS393407:DDS393411 DNO393407:DNO393411 DXK393407:DXK393411 EHG393407:EHG393411 ERC393407:ERC393411 FAY393407:FAY393411 FKU393407:FKU393411 FUQ393407:FUQ393411 GEM393407:GEM393411 GOI393407:GOI393411 GYE393407:GYE393411 HIA393407:HIA393411 HRW393407:HRW393411 IBS393407:IBS393411 ILO393407:ILO393411 IVK393407:IVK393411 JFG393407:JFG393411 JPC393407:JPC393411 JYY393407:JYY393411 KIU393407:KIU393411 KSQ393407:KSQ393411 LCM393407:LCM393411 LMI393407:LMI393411 LWE393407:LWE393411 MGA393407:MGA393411 MPW393407:MPW393411 MZS393407:MZS393411 NJO393407:NJO393411 NTK393407:NTK393411 ODG393407:ODG393411 ONC393407:ONC393411 OWY393407:OWY393411 PGU393407:PGU393411 PQQ393407:PQQ393411 QAM393407:QAM393411 QKI393407:QKI393411 QUE393407:QUE393411 REA393407:REA393411 RNW393407:RNW393411 RXS393407:RXS393411 SHO393407:SHO393411 SRK393407:SRK393411 TBG393407:TBG393411 TLC393407:TLC393411 TUY393407:TUY393411 UEU393407:UEU393411 UOQ393407:UOQ393411 UYM393407:UYM393411 VII393407:VII393411 VSE393407:VSE393411 WCA393407:WCA393411 WLW393407:WLW393411 WVS393407:WVS393411 K458943:K458947 JG458943:JG458947 TC458943:TC458947 ACY458943:ACY458947 AMU458943:AMU458947 AWQ458943:AWQ458947 BGM458943:BGM458947 BQI458943:BQI458947 CAE458943:CAE458947 CKA458943:CKA458947 CTW458943:CTW458947 DDS458943:DDS458947 DNO458943:DNO458947 DXK458943:DXK458947 EHG458943:EHG458947 ERC458943:ERC458947 FAY458943:FAY458947 FKU458943:FKU458947 FUQ458943:FUQ458947 GEM458943:GEM458947 GOI458943:GOI458947 GYE458943:GYE458947 HIA458943:HIA458947 HRW458943:HRW458947 IBS458943:IBS458947 ILO458943:ILO458947 IVK458943:IVK458947 JFG458943:JFG458947 JPC458943:JPC458947 JYY458943:JYY458947 KIU458943:KIU458947 KSQ458943:KSQ458947 LCM458943:LCM458947 LMI458943:LMI458947 LWE458943:LWE458947 MGA458943:MGA458947 MPW458943:MPW458947 MZS458943:MZS458947 NJO458943:NJO458947 NTK458943:NTK458947 ODG458943:ODG458947 ONC458943:ONC458947 OWY458943:OWY458947 PGU458943:PGU458947 PQQ458943:PQQ458947 QAM458943:QAM458947 QKI458943:QKI458947 QUE458943:QUE458947 REA458943:REA458947 RNW458943:RNW458947 RXS458943:RXS458947 SHO458943:SHO458947 SRK458943:SRK458947 TBG458943:TBG458947 TLC458943:TLC458947 TUY458943:TUY458947 UEU458943:UEU458947 UOQ458943:UOQ458947 UYM458943:UYM458947 VII458943:VII458947 VSE458943:VSE458947 WCA458943:WCA458947 WLW458943:WLW458947 WVS458943:WVS458947 K524479:K524483 JG524479:JG524483 TC524479:TC524483 ACY524479:ACY524483 AMU524479:AMU524483 AWQ524479:AWQ524483 BGM524479:BGM524483 BQI524479:BQI524483 CAE524479:CAE524483 CKA524479:CKA524483 CTW524479:CTW524483 DDS524479:DDS524483 DNO524479:DNO524483 DXK524479:DXK524483 EHG524479:EHG524483 ERC524479:ERC524483 FAY524479:FAY524483 FKU524479:FKU524483 FUQ524479:FUQ524483 GEM524479:GEM524483 GOI524479:GOI524483 GYE524479:GYE524483 HIA524479:HIA524483 HRW524479:HRW524483 IBS524479:IBS524483 ILO524479:ILO524483 IVK524479:IVK524483 JFG524479:JFG524483 JPC524479:JPC524483 JYY524479:JYY524483 KIU524479:KIU524483 KSQ524479:KSQ524483 LCM524479:LCM524483 LMI524479:LMI524483 LWE524479:LWE524483 MGA524479:MGA524483 MPW524479:MPW524483 MZS524479:MZS524483 NJO524479:NJO524483 NTK524479:NTK524483 ODG524479:ODG524483 ONC524479:ONC524483 OWY524479:OWY524483 PGU524479:PGU524483 PQQ524479:PQQ524483 QAM524479:QAM524483 QKI524479:QKI524483 QUE524479:QUE524483 REA524479:REA524483 RNW524479:RNW524483 RXS524479:RXS524483 SHO524479:SHO524483 SRK524479:SRK524483 TBG524479:TBG524483 TLC524479:TLC524483 TUY524479:TUY524483 UEU524479:UEU524483 UOQ524479:UOQ524483 UYM524479:UYM524483 VII524479:VII524483 VSE524479:VSE524483 WCA524479:WCA524483 WLW524479:WLW524483 WVS524479:WVS524483 K590015:K590019 JG590015:JG590019 TC590015:TC590019 ACY590015:ACY590019 AMU590015:AMU590019 AWQ590015:AWQ590019 BGM590015:BGM590019 BQI590015:BQI590019 CAE590015:CAE590019 CKA590015:CKA590019 CTW590015:CTW590019 DDS590015:DDS590019 DNO590015:DNO590019 DXK590015:DXK590019 EHG590015:EHG590019 ERC590015:ERC590019 FAY590015:FAY590019 FKU590015:FKU590019 FUQ590015:FUQ590019 GEM590015:GEM590019 GOI590015:GOI590019 GYE590015:GYE590019 HIA590015:HIA590019 HRW590015:HRW590019 IBS590015:IBS590019 ILO590015:ILO590019 IVK590015:IVK590019 JFG590015:JFG590019 JPC590015:JPC590019 JYY590015:JYY590019 KIU590015:KIU590019 KSQ590015:KSQ590019 LCM590015:LCM590019 LMI590015:LMI590019 LWE590015:LWE590019 MGA590015:MGA590019 MPW590015:MPW590019 MZS590015:MZS590019 NJO590015:NJO590019 NTK590015:NTK590019 ODG590015:ODG590019 ONC590015:ONC590019 OWY590015:OWY590019 PGU590015:PGU590019 PQQ590015:PQQ590019 QAM590015:QAM590019 QKI590015:QKI590019 QUE590015:QUE590019 REA590015:REA590019 RNW590015:RNW590019 RXS590015:RXS590019 SHO590015:SHO590019 SRK590015:SRK590019 TBG590015:TBG590019 TLC590015:TLC590019 TUY590015:TUY590019 UEU590015:UEU590019 UOQ590015:UOQ590019 UYM590015:UYM590019 VII590015:VII590019 VSE590015:VSE590019 WCA590015:WCA590019 WLW590015:WLW590019 WVS590015:WVS590019 K655551:K655555 JG655551:JG655555 TC655551:TC655555 ACY655551:ACY655555 AMU655551:AMU655555 AWQ655551:AWQ655555 BGM655551:BGM655555 BQI655551:BQI655555 CAE655551:CAE655555 CKA655551:CKA655555 CTW655551:CTW655555 DDS655551:DDS655555 DNO655551:DNO655555 DXK655551:DXK655555 EHG655551:EHG655555 ERC655551:ERC655555 FAY655551:FAY655555 FKU655551:FKU655555 FUQ655551:FUQ655555 GEM655551:GEM655555 GOI655551:GOI655555 GYE655551:GYE655555 HIA655551:HIA655555 HRW655551:HRW655555 IBS655551:IBS655555 ILO655551:ILO655555 IVK655551:IVK655555 JFG655551:JFG655555 JPC655551:JPC655555 JYY655551:JYY655555 KIU655551:KIU655555 KSQ655551:KSQ655555 LCM655551:LCM655555 LMI655551:LMI655555 LWE655551:LWE655555 MGA655551:MGA655555 MPW655551:MPW655555 MZS655551:MZS655555 NJO655551:NJO655555 NTK655551:NTK655555 ODG655551:ODG655555 ONC655551:ONC655555 OWY655551:OWY655555 PGU655551:PGU655555 PQQ655551:PQQ655555 QAM655551:QAM655555 QKI655551:QKI655555 QUE655551:QUE655555 REA655551:REA655555 RNW655551:RNW655555 RXS655551:RXS655555 SHO655551:SHO655555 SRK655551:SRK655555 TBG655551:TBG655555 TLC655551:TLC655555 TUY655551:TUY655555 UEU655551:UEU655555 UOQ655551:UOQ655555 UYM655551:UYM655555 VII655551:VII655555 VSE655551:VSE655555 WCA655551:WCA655555 WLW655551:WLW655555 WVS655551:WVS655555 K721087:K721091 JG721087:JG721091 TC721087:TC721091 ACY721087:ACY721091 AMU721087:AMU721091 AWQ721087:AWQ721091 BGM721087:BGM721091 BQI721087:BQI721091 CAE721087:CAE721091 CKA721087:CKA721091 CTW721087:CTW721091 DDS721087:DDS721091 DNO721087:DNO721091 DXK721087:DXK721091 EHG721087:EHG721091 ERC721087:ERC721091 FAY721087:FAY721091 FKU721087:FKU721091 FUQ721087:FUQ721091 GEM721087:GEM721091 GOI721087:GOI721091 GYE721087:GYE721091 HIA721087:HIA721091 HRW721087:HRW721091 IBS721087:IBS721091 ILO721087:ILO721091 IVK721087:IVK721091 JFG721087:JFG721091 JPC721087:JPC721091 JYY721087:JYY721091 KIU721087:KIU721091 KSQ721087:KSQ721091 LCM721087:LCM721091 LMI721087:LMI721091 LWE721087:LWE721091 MGA721087:MGA721091 MPW721087:MPW721091 MZS721087:MZS721091 NJO721087:NJO721091 NTK721087:NTK721091 ODG721087:ODG721091 ONC721087:ONC721091 OWY721087:OWY721091 PGU721087:PGU721091 PQQ721087:PQQ721091 QAM721087:QAM721091 QKI721087:QKI721091 QUE721087:QUE721091 REA721087:REA721091 RNW721087:RNW721091 RXS721087:RXS721091 SHO721087:SHO721091 SRK721087:SRK721091 TBG721087:TBG721091 TLC721087:TLC721091 TUY721087:TUY721091 UEU721087:UEU721091 UOQ721087:UOQ721091 UYM721087:UYM721091 VII721087:VII721091 VSE721087:VSE721091 WCA721087:WCA721091 WLW721087:WLW721091 WVS721087:WVS721091 K786623:K786627 JG786623:JG786627 TC786623:TC786627 ACY786623:ACY786627 AMU786623:AMU786627 AWQ786623:AWQ786627 BGM786623:BGM786627 BQI786623:BQI786627 CAE786623:CAE786627 CKA786623:CKA786627 CTW786623:CTW786627 DDS786623:DDS786627 DNO786623:DNO786627 DXK786623:DXK786627 EHG786623:EHG786627 ERC786623:ERC786627 FAY786623:FAY786627 FKU786623:FKU786627 FUQ786623:FUQ786627 GEM786623:GEM786627 GOI786623:GOI786627 GYE786623:GYE786627 HIA786623:HIA786627 HRW786623:HRW786627 IBS786623:IBS786627 ILO786623:ILO786627 IVK786623:IVK786627 JFG786623:JFG786627 JPC786623:JPC786627 JYY786623:JYY786627 KIU786623:KIU786627 KSQ786623:KSQ786627 LCM786623:LCM786627 LMI786623:LMI786627 LWE786623:LWE786627 MGA786623:MGA786627 MPW786623:MPW786627 MZS786623:MZS786627 NJO786623:NJO786627 NTK786623:NTK786627 ODG786623:ODG786627 ONC786623:ONC786627 OWY786623:OWY786627 PGU786623:PGU786627 PQQ786623:PQQ786627 QAM786623:QAM786627 QKI786623:QKI786627 QUE786623:QUE786627 REA786623:REA786627 RNW786623:RNW786627 RXS786623:RXS786627 SHO786623:SHO786627 SRK786623:SRK786627 TBG786623:TBG786627 TLC786623:TLC786627 TUY786623:TUY786627 UEU786623:UEU786627 UOQ786623:UOQ786627 UYM786623:UYM786627 VII786623:VII786627 VSE786623:VSE786627 WCA786623:WCA786627 WLW786623:WLW786627 WVS786623:WVS786627 K852159:K852163 JG852159:JG852163 TC852159:TC852163 ACY852159:ACY852163 AMU852159:AMU852163 AWQ852159:AWQ852163 BGM852159:BGM852163 BQI852159:BQI852163 CAE852159:CAE852163 CKA852159:CKA852163 CTW852159:CTW852163 DDS852159:DDS852163 DNO852159:DNO852163 DXK852159:DXK852163 EHG852159:EHG852163 ERC852159:ERC852163 FAY852159:FAY852163 FKU852159:FKU852163 FUQ852159:FUQ852163 GEM852159:GEM852163 GOI852159:GOI852163 GYE852159:GYE852163 HIA852159:HIA852163 HRW852159:HRW852163 IBS852159:IBS852163 ILO852159:ILO852163 IVK852159:IVK852163 JFG852159:JFG852163 JPC852159:JPC852163 JYY852159:JYY852163 KIU852159:KIU852163 KSQ852159:KSQ852163 LCM852159:LCM852163 LMI852159:LMI852163 LWE852159:LWE852163 MGA852159:MGA852163 MPW852159:MPW852163 MZS852159:MZS852163 NJO852159:NJO852163 NTK852159:NTK852163 ODG852159:ODG852163 ONC852159:ONC852163 OWY852159:OWY852163 PGU852159:PGU852163 PQQ852159:PQQ852163 QAM852159:QAM852163 QKI852159:QKI852163 QUE852159:QUE852163 REA852159:REA852163 RNW852159:RNW852163 RXS852159:RXS852163 SHO852159:SHO852163 SRK852159:SRK852163 TBG852159:TBG852163 TLC852159:TLC852163 TUY852159:TUY852163 UEU852159:UEU852163 UOQ852159:UOQ852163 UYM852159:UYM852163 VII852159:VII852163 VSE852159:VSE852163 WCA852159:WCA852163 WLW852159:WLW852163 WVS852159:WVS852163 K917695:K917699 JG917695:JG917699 TC917695:TC917699 ACY917695:ACY917699 AMU917695:AMU917699 AWQ917695:AWQ917699 BGM917695:BGM917699 BQI917695:BQI917699 CAE917695:CAE917699 CKA917695:CKA917699 CTW917695:CTW917699 DDS917695:DDS917699 DNO917695:DNO917699 DXK917695:DXK917699 EHG917695:EHG917699 ERC917695:ERC917699 FAY917695:FAY917699 FKU917695:FKU917699 FUQ917695:FUQ917699 GEM917695:GEM917699 GOI917695:GOI917699 GYE917695:GYE917699 HIA917695:HIA917699 HRW917695:HRW917699 IBS917695:IBS917699 ILO917695:ILO917699 IVK917695:IVK917699 JFG917695:JFG917699 JPC917695:JPC917699 JYY917695:JYY917699 KIU917695:KIU917699 KSQ917695:KSQ917699 LCM917695:LCM917699 LMI917695:LMI917699 LWE917695:LWE917699 MGA917695:MGA917699 MPW917695:MPW917699 MZS917695:MZS917699 NJO917695:NJO917699 NTK917695:NTK917699 ODG917695:ODG917699 ONC917695:ONC917699 OWY917695:OWY917699 PGU917695:PGU917699 PQQ917695:PQQ917699 QAM917695:QAM917699 QKI917695:QKI917699 QUE917695:QUE917699 REA917695:REA917699 RNW917695:RNW917699 RXS917695:RXS917699 SHO917695:SHO917699 SRK917695:SRK917699 TBG917695:TBG917699 TLC917695:TLC917699 TUY917695:TUY917699 UEU917695:UEU917699 UOQ917695:UOQ917699 UYM917695:UYM917699 VII917695:VII917699 VSE917695:VSE917699 WCA917695:WCA917699 WLW917695:WLW917699 WVS917695:WVS917699 K983231:K983235 JG983231:JG983235 TC983231:TC983235 ACY983231:ACY983235 AMU983231:AMU983235 AWQ983231:AWQ983235 BGM983231:BGM983235 BQI983231:BQI983235 CAE983231:CAE983235 CKA983231:CKA983235 CTW983231:CTW983235 DDS983231:DDS983235 DNO983231:DNO983235 DXK983231:DXK983235 EHG983231:EHG983235 ERC983231:ERC983235 FAY983231:FAY983235 FKU983231:FKU983235 FUQ983231:FUQ983235 GEM983231:GEM983235 GOI983231:GOI983235 GYE983231:GYE983235 HIA983231:HIA983235 HRW983231:HRW983235 IBS983231:IBS983235 ILO983231:ILO983235 IVK983231:IVK983235 JFG983231:JFG983235 JPC983231:JPC983235 JYY983231:JYY983235 KIU983231:KIU983235 KSQ983231:KSQ983235 LCM983231:LCM983235 LMI983231:LMI983235 LWE983231:LWE983235 MGA983231:MGA983235 MPW983231:MPW983235 MZS983231:MZS983235 NJO983231:NJO983235 NTK983231:NTK983235 ODG983231:ODG983235 ONC983231:ONC983235 OWY983231:OWY983235 PGU983231:PGU983235 PQQ983231:PQQ983235 QAM983231:QAM983235 QKI983231:QKI983235 QUE983231:QUE983235 REA983231:REA983235 RNW983231:RNW983235 RXS983231:RXS983235 SHO983231:SHO983235 SRK983231:SRK983235 TBG983231:TBG983235 TLC983231:TLC983235 TUY983231:TUY983235 UEU983231:UEU983235 UOQ983231:UOQ983235 UYM983231:UYM983235 VII983231:VII983235 VSE983231:VSE983235 WCA983231:WCA983235 WLW983231:WLW983235 WVS983231:WVS983235 K197:K200 JG197:JG200 TC197:TC200 ACY197:ACY200 AMU197:AMU200 AWQ197:AWQ200 BGM197:BGM200 BQI197:BQI200 CAE197:CAE200 CKA197:CKA200 CTW197:CTW200 DDS197:DDS200 DNO197:DNO200 DXK197:DXK200 EHG197:EHG200 ERC197:ERC200 FAY197:FAY200 FKU197:FKU200 FUQ197:FUQ200 GEM197:GEM200 GOI197:GOI200 GYE197:GYE200 HIA197:HIA200 HRW197:HRW200 IBS197:IBS200 ILO197:ILO200 IVK197:IVK200 JFG197:JFG200 JPC197:JPC200 JYY197:JYY200 KIU197:KIU200 KSQ197:KSQ200 LCM197:LCM200 LMI197:LMI200 LWE197:LWE200 MGA197:MGA200 MPW197:MPW200 MZS197:MZS200 NJO197:NJO200 NTK197:NTK200 ODG197:ODG200 ONC197:ONC200 OWY197:OWY200 PGU197:PGU200 PQQ197:PQQ200 QAM197:QAM200 QKI197:QKI200 QUE197:QUE200 REA197:REA200 RNW197:RNW200 RXS197:RXS200 SHO197:SHO200 SRK197:SRK200 TBG197:TBG200 TLC197:TLC200 TUY197:TUY200 UEU197:UEU200 UOQ197:UOQ200 UYM197:UYM200 VII197:VII200 VSE197:VSE200 WCA197:WCA200 WLW197:WLW200 WVS197:WVS200 K65733:K65736 JG65733:JG65736 TC65733:TC65736 ACY65733:ACY65736 AMU65733:AMU65736 AWQ65733:AWQ65736 BGM65733:BGM65736 BQI65733:BQI65736 CAE65733:CAE65736 CKA65733:CKA65736 CTW65733:CTW65736 DDS65733:DDS65736 DNO65733:DNO65736 DXK65733:DXK65736 EHG65733:EHG65736 ERC65733:ERC65736 FAY65733:FAY65736 FKU65733:FKU65736 FUQ65733:FUQ65736 GEM65733:GEM65736 GOI65733:GOI65736 GYE65733:GYE65736 HIA65733:HIA65736 HRW65733:HRW65736 IBS65733:IBS65736 ILO65733:ILO65736 IVK65733:IVK65736 JFG65733:JFG65736 JPC65733:JPC65736 JYY65733:JYY65736 KIU65733:KIU65736 KSQ65733:KSQ65736 LCM65733:LCM65736 LMI65733:LMI65736 LWE65733:LWE65736 MGA65733:MGA65736 MPW65733:MPW65736 MZS65733:MZS65736 NJO65733:NJO65736 NTK65733:NTK65736 ODG65733:ODG65736 ONC65733:ONC65736 OWY65733:OWY65736 PGU65733:PGU65736 PQQ65733:PQQ65736 QAM65733:QAM65736 QKI65733:QKI65736 QUE65733:QUE65736 REA65733:REA65736 RNW65733:RNW65736 RXS65733:RXS65736 SHO65733:SHO65736 SRK65733:SRK65736 TBG65733:TBG65736 TLC65733:TLC65736 TUY65733:TUY65736 UEU65733:UEU65736 UOQ65733:UOQ65736 UYM65733:UYM65736 VII65733:VII65736 VSE65733:VSE65736 WCA65733:WCA65736 WLW65733:WLW65736 WVS65733:WVS65736 K131269:K131272 JG131269:JG131272 TC131269:TC131272 ACY131269:ACY131272 AMU131269:AMU131272 AWQ131269:AWQ131272 BGM131269:BGM131272 BQI131269:BQI131272 CAE131269:CAE131272 CKA131269:CKA131272 CTW131269:CTW131272 DDS131269:DDS131272 DNO131269:DNO131272 DXK131269:DXK131272 EHG131269:EHG131272 ERC131269:ERC131272 FAY131269:FAY131272 FKU131269:FKU131272 FUQ131269:FUQ131272 GEM131269:GEM131272 GOI131269:GOI131272 GYE131269:GYE131272 HIA131269:HIA131272 HRW131269:HRW131272 IBS131269:IBS131272 ILO131269:ILO131272 IVK131269:IVK131272 JFG131269:JFG131272 JPC131269:JPC131272 JYY131269:JYY131272 KIU131269:KIU131272 KSQ131269:KSQ131272 LCM131269:LCM131272 LMI131269:LMI131272 LWE131269:LWE131272 MGA131269:MGA131272 MPW131269:MPW131272 MZS131269:MZS131272 NJO131269:NJO131272 NTK131269:NTK131272 ODG131269:ODG131272 ONC131269:ONC131272 OWY131269:OWY131272 PGU131269:PGU131272 PQQ131269:PQQ131272 QAM131269:QAM131272 QKI131269:QKI131272 QUE131269:QUE131272 REA131269:REA131272 RNW131269:RNW131272 RXS131269:RXS131272 SHO131269:SHO131272 SRK131269:SRK131272 TBG131269:TBG131272 TLC131269:TLC131272 TUY131269:TUY131272 UEU131269:UEU131272 UOQ131269:UOQ131272 UYM131269:UYM131272 VII131269:VII131272 VSE131269:VSE131272 WCA131269:WCA131272 WLW131269:WLW131272 WVS131269:WVS131272 K196805:K196808 JG196805:JG196808 TC196805:TC196808 ACY196805:ACY196808 AMU196805:AMU196808 AWQ196805:AWQ196808 BGM196805:BGM196808 BQI196805:BQI196808 CAE196805:CAE196808 CKA196805:CKA196808 CTW196805:CTW196808 DDS196805:DDS196808 DNO196805:DNO196808 DXK196805:DXK196808 EHG196805:EHG196808 ERC196805:ERC196808 FAY196805:FAY196808 FKU196805:FKU196808 FUQ196805:FUQ196808 GEM196805:GEM196808 GOI196805:GOI196808 GYE196805:GYE196808 HIA196805:HIA196808 HRW196805:HRW196808 IBS196805:IBS196808 ILO196805:ILO196808 IVK196805:IVK196808 JFG196805:JFG196808 JPC196805:JPC196808 JYY196805:JYY196808 KIU196805:KIU196808 KSQ196805:KSQ196808 LCM196805:LCM196808 LMI196805:LMI196808 LWE196805:LWE196808 MGA196805:MGA196808 MPW196805:MPW196808 MZS196805:MZS196808 NJO196805:NJO196808 NTK196805:NTK196808 ODG196805:ODG196808 ONC196805:ONC196808 OWY196805:OWY196808 PGU196805:PGU196808 PQQ196805:PQQ196808 QAM196805:QAM196808 QKI196805:QKI196808 QUE196805:QUE196808 REA196805:REA196808 RNW196805:RNW196808 RXS196805:RXS196808 SHO196805:SHO196808 SRK196805:SRK196808 TBG196805:TBG196808 TLC196805:TLC196808 TUY196805:TUY196808 UEU196805:UEU196808 UOQ196805:UOQ196808 UYM196805:UYM196808 VII196805:VII196808 VSE196805:VSE196808 WCA196805:WCA196808 WLW196805:WLW196808 WVS196805:WVS196808 K262341:K262344 JG262341:JG262344 TC262341:TC262344 ACY262341:ACY262344 AMU262341:AMU262344 AWQ262341:AWQ262344 BGM262341:BGM262344 BQI262341:BQI262344 CAE262341:CAE262344 CKA262341:CKA262344 CTW262341:CTW262344 DDS262341:DDS262344 DNO262341:DNO262344 DXK262341:DXK262344 EHG262341:EHG262344 ERC262341:ERC262344 FAY262341:FAY262344 FKU262341:FKU262344 FUQ262341:FUQ262344 GEM262341:GEM262344 GOI262341:GOI262344 GYE262341:GYE262344 HIA262341:HIA262344 HRW262341:HRW262344 IBS262341:IBS262344 ILO262341:ILO262344 IVK262341:IVK262344 JFG262341:JFG262344 JPC262341:JPC262344 JYY262341:JYY262344 KIU262341:KIU262344 KSQ262341:KSQ262344 LCM262341:LCM262344 LMI262341:LMI262344 LWE262341:LWE262344 MGA262341:MGA262344 MPW262341:MPW262344 MZS262341:MZS262344 NJO262341:NJO262344 NTK262341:NTK262344 ODG262341:ODG262344 ONC262341:ONC262344 OWY262341:OWY262344 PGU262341:PGU262344 PQQ262341:PQQ262344 QAM262341:QAM262344 QKI262341:QKI262344 QUE262341:QUE262344 REA262341:REA262344 RNW262341:RNW262344 RXS262341:RXS262344 SHO262341:SHO262344 SRK262341:SRK262344 TBG262341:TBG262344 TLC262341:TLC262344 TUY262341:TUY262344 UEU262341:UEU262344 UOQ262341:UOQ262344 UYM262341:UYM262344 VII262341:VII262344 VSE262341:VSE262344 WCA262341:WCA262344 WLW262341:WLW262344 WVS262341:WVS262344 K327877:K327880 JG327877:JG327880 TC327877:TC327880 ACY327877:ACY327880 AMU327877:AMU327880 AWQ327877:AWQ327880 BGM327877:BGM327880 BQI327877:BQI327880 CAE327877:CAE327880 CKA327877:CKA327880 CTW327877:CTW327880 DDS327877:DDS327880 DNO327877:DNO327880 DXK327877:DXK327880 EHG327877:EHG327880 ERC327877:ERC327880 FAY327877:FAY327880 FKU327877:FKU327880 FUQ327877:FUQ327880 GEM327877:GEM327880 GOI327877:GOI327880 GYE327877:GYE327880 HIA327877:HIA327880 HRW327877:HRW327880 IBS327877:IBS327880 ILO327877:ILO327880 IVK327877:IVK327880 JFG327877:JFG327880 JPC327877:JPC327880 JYY327877:JYY327880 KIU327877:KIU327880 KSQ327877:KSQ327880 LCM327877:LCM327880 LMI327877:LMI327880 LWE327877:LWE327880 MGA327877:MGA327880 MPW327877:MPW327880 MZS327877:MZS327880 NJO327877:NJO327880 NTK327877:NTK327880 ODG327877:ODG327880 ONC327877:ONC327880 OWY327877:OWY327880 PGU327877:PGU327880 PQQ327877:PQQ327880 QAM327877:QAM327880 QKI327877:QKI327880 QUE327877:QUE327880 REA327877:REA327880 RNW327877:RNW327880 RXS327877:RXS327880 SHO327877:SHO327880 SRK327877:SRK327880 TBG327877:TBG327880 TLC327877:TLC327880 TUY327877:TUY327880 UEU327877:UEU327880 UOQ327877:UOQ327880 UYM327877:UYM327880 VII327877:VII327880 VSE327877:VSE327880 WCA327877:WCA327880 WLW327877:WLW327880 WVS327877:WVS327880 K393413:K393416 JG393413:JG393416 TC393413:TC393416 ACY393413:ACY393416 AMU393413:AMU393416 AWQ393413:AWQ393416 BGM393413:BGM393416 BQI393413:BQI393416 CAE393413:CAE393416 CKA393413:CKA393416 CTW393413:CTW393416 DDS393413:DDS393416 DNO393413:DNO393416 DXK393413:DXK393416 EHG393413:EHG393416 ERC393413:ERC393416 FAY393413:FAY393416 FKU393413:FKU393416 FUQ393413:FUQ393416 GEM393413:GEM393416 GOI393413:GOI393416 GYE393413:GYE393416 HIA393413:HIA393416 HRW393413:HRW393416 IBS393413:IBS393416 ILO393413:ILO393416 IVK393413:IVK393416 JFG393413:JFG393416 JPC393413:JPC393416 JYY393413:JYY393416 KIU393413:KIU393416 KSQ393413:KSQ393416 LCM393413:LCM393416 LMI393413:LMI393416 LWE393413:LWE393416 MGA393413:MGA393416 MPW393413:MPW393416 MZS393413:MZS393416 NJO393413:NJO393416 NTK393413:NTK393416 ODG393413:ODG393416 ONC393413:ONC393416 OWY393413:OWY393416 PGU393413:PGU393416 PQQ393413:PQQ393416 QAM393413:QAM393416 QKI393413:QKI393416 QUE393413:QUE393416 REA393413:REA393416 RNW393413:RNW393416 RXS393413:RXS393416 SHO393413:SHO393416 SRK393413:SRK393416 TBG393413:TBG393416 TLC393413:TLC393416 TUY393413:TUY393416 UEU393413:UEU393416 UOQ393413:UOQ393416 UYM393413:UYM393416 VII393413:VII393416 VSE393413:VSE393416 WCA393413:WCA393416 WLW393413:WLW393416 WVS393413:WVS393416 K458949:K458952 JG458949:JG458952 TC458949:TC458952 ACY458949:ACY458952 AMU458949:AMU458952 AWQ458949:AWQ458952 BGM458949:BGM458952 BQI458949:BQI458952 CAE458949:CAE458952 CKA458949:CKA458952 CTW458949:CTW458952 DDS458949:DDS458952 DNO458949:DNO458952 DXK458949:DXK458952 EHG458949:EHG458952 ERC458949:ERC458952 FAY458949:FAY458952 FKU458949:FKU458952 FUQ458949:FUQ458952 GEM458949:GEM458952 GOI458949:GOI458952 GYE458949:GYE458952 HIA458949:HIA458952 HRW458949:HRW458952 IBS458949:IBS458952 ILO458949:ILO458952 IVK458949:IVK458952 JFG458949:JFG458952 JPC458949:JPC458952 JYY458949:JYY458952 KIU458949:KIU458952 KSQ458949:KSQ458952 LCM458949:LCM458952 LMI458949:LMI458952 LWE458949:LWE458952 MGA458949:MGA458952 MPW458949:MPW458952 MZS458949:MZS458952 NJO458949:NJO458952 NTK458949:NTK458952 ODG458949:ODG458952 ONC458949:ONC458952 OWY458949:OWY458952 PGU458949:PGU458952 PQQ458949:PQQ458952 QAM458949:QAM458952 QKI458949:QKI458952 QUE458949:QUE458952 REA458949:REA458952 RNW458949:RNW458952 RXS458949:RXS458952 SHO458949:SHO458952 SRK458949:SRK458952 TBG458949:TBG458952 TLC458949:TLC458952 TUY458949:TUY458952 UEU458949:UEU458952 UOQ458949:UOQ458952 UYM458949:UYM458952 VII458949:VII458952 VSE458949:VSE458952 WCA458949:WCA458952 WLW458949:WLW458952 WVS458949:WVS458952 K524485:K524488 JG524485:JG524488 TC524485:TC524488 ACY524485:ACY524488 AMU524485:AMU524488 AWQ524485:AWQ524488 BGM524485:BGM524488 BQI524485:BQI524488 CAE524485:CAE524488 CKA524485:CKA524488 CTW524485:CTW524488 DDS524485:DDS524488 DNO524485:DNO524488 DXK524485:DXK524488 EHG524485:EHG524488 ERC524485:ERC524488 FAY524485:FAY524488 FKU524485:FKU524488 FUQ524485:FUQ524488 GEM524485:GEM524488 GOI524485:GOI524488 GYE524485:GYE524488 HIA524485:HIA524488 HRW524485:HRW524488 IBS524485:IBS524488 ILO524485:ILO524488 IVK524485:IVK524488 JFG524485:JFG524488 JPC524485:JPC524488 JYY524485:JYY524488 KIU524485:KIU524488 KSQ524485:KSQ524488 LCM524485:LCM524488 LMI524485:LMI524488 LWE524485:LWE524488 MGA524485:MGA524488 MPW524485:MPW524488 MZS524485:MZS524488 NJO524485:NJO524488 NTK524485:NTK524488 ODG524485:ODG524488 ONC524485:ONC524488 OWY524485:OWY524488 PGU524485:PGU524488 PQQ524485:PQQ524488 QAM524485:QAM524488 QKI524485:QKI524488 QUE524485:QUE524488 REA524485:REA524488 RNW524485:RNW524488 RXS524485:RXS524488 SHO524485:SHO524488 SRK524485:SRK524488 TBG524485:TBG524488 TLC524485:TLC524488 TUY524485:TUY524488 UEU524485:UEU524488 UOQ524485:UOQ524488 UYM524485:UYM524488 VII524485:VII524488 VSE524485:VSE524488 WCA524485:WCA524488 WLW524485:WLW524488 WVS524485:WVS524488 K590021:K590024 JG590021:JG590024 TC590021:TC590024 ACY590021:ACY590024 AMU590021:AMU590024 AWQ590021:AWQ590024 BGM590021:BGM590024 BQI590021:BQI590024 CAE590021:CAE590024 CKA590021:CKA590024 CTW590021:CTW590024 DDS590021:DDS590024 DNO590021:DNO590024 DXK590021:DXK590024 EHG590021:EHG590024 ERC590021:ERC590024 FAY590021:FAY590024 FKU590021:FKU590024 FUQ590021:FUQ590024 GEM590021:GEM590024 GOI590021:GOI590024 GYE590021:GYE590024 HIA590021:HIA590024 HRW590021:HRW590024 IBS590021:IBS590024 ILO590021:ILO590024 IVK590021:IVK590024 JFG590021:JFG590024 JPC590021:JPC590024 JYY590021:JYY590024 KIU590021:KIU590024 KSQ590021:KSQ590024 LCM590021:LCM590024 LMI590021:LMI590024 LWE590021:LWE590024 MGA590021:MGA590024 MPW590021:MPW590024 MZS590021:MZS590024 NJO590021:NJO590024 NTK590021:NTK590024 ODG590021:ODG590024 ONC590021:ONC590024 OWY590021:OWY590024 PGU590021:PGU590024 PQQ590021:PQQ590024 QAM590021:QAM590024 QKI590021:QKI590024 QUE590021:QUE590024 REA590021:REA590024 RNW590021:RNW590024 RXS590021:RXS590024 SHO590021:SHO590024 SRK590021:SRK590024 TBG590021:TBG590024 TLC590021:TLC590024 TUY590021:TUY590024 UEU590021:UEU590024 UOQ590021:UOQ590024 UYM590021:UYM590024 VII590021:VII590024 VSE590021:VSE590024 WCA590021:WCA590024 WLW590021:WLW590024 WVS590021:WVS590024 K655557:K655560 JG655557:JG655560 TC655557:TC655560 ACY655557:ACY655560 AMU655557:AMU655560 AWQ655557:AWQ655560 BGM655557:BGM655560 BQI655557:BQI655560 CAE655557:CAE655560 CKA655557:CKA655560 CTW655557:CTW655560 DDS655557:DDS655560 DNO655557:DNO655560 DXK655557:DXK655560 EHG655557:EHG655560 ERC655557:ERC655560 FAY655557:FAY655560 FKU655557:FKU655560 FUQ655557:FUQ655560 GEM655557:GEM655560 GOI655557:GOI655560 GYE655557:GYE655560 HIA655557:HIA655560 HRW655557:HRW655560 IBS655557:IBS655560 ILO655557:ILO655560 IVK655557:IVK655560 JFG655557:JFG655560 JPC655557:JPC655560 JYY655557:JYY655560 KIU655557:KIU655560 KSQ655557:KSQ655560 LCM655557:LCM655560 LMI655557:LMI655560 LWE655557:LWE655560 MGA655557:MGA655560 MPW655557:MPW655560 MZS655557:MZS655560 NJO655557:NJO655560 NTK655557:NTK655560 ODG655557:ODG655560 ONC655557:ONC655560 OWY655557:OWY655560 PGU655557:PGU655560 PQQ655557:PQQ655560 QAM655557:QAM655560 QKI655557:QKI655560 QUE655557:QUE655560 REA655557:REA655560 RNW655557:RNW655560 RXS655557:RXS655560 SHO655557:SHO655560 SRK655557:SRK655560 TBG655557:TBG655560 TLC655557:TLC655560 TUY655557:TUY655560 UEU655557:UEU655560 UOQ655557:UOQ655560 UYM655557:UYM655560 VII655557:VII655560 VSE655557:VSE655560 WCA655557:WCA655560 WLW655557:WLW655560 WVS655557:WVS655560 K721093:K721096 JG721093:JG721096 TC721093:TC721096 ACY721093:ACY721096 AMU721093:AMU721096 AWQ721093:AWQ721096 BGM721093:BGM721096 BQI721093:BQI721096 CAE721093:CAE721096 CKA721093:CKA721096 CTW721093:CTW721096 DDS721093:DDS721096 DNO721093:DNO721096 DXK721093:DXK721096 EHG721093:EHG721096 ERC721093:ERC721096 FAY721093:FAY721096 FKU721093:FKU721096 FUQ721093:FUQ721096 GEM721093:GEM721096 GOI721093:GOI721096 GYE721093:GYE721096 HIA721093:HIA721096 HRW721093:HRW721096 IBS721093:IBS721096 ILO721093:ILO721096 IVK721093:IVK721096 JFG721093:JFG721096 JPC721093:JPC721096 JYY721093:JYY721096 KIU721093:KIU721096 KSQ721093:KSQ721096 LCM721093:LCM721096 LMI721093:LMI721096 LWE721093:LWE721096 MGA721093:MGA721096 MPW721093:MPW721096 MZS721093:MZS721096 NJO721093:NJO721096 NTK721093:NTK721096 ODG721093:ODG721096 ONC721093:ONC721096 OWY721093:OWY721096 PGU721093:PGU721096 PQQ721093:PQQ721096 QAM721093:QAM721096 QKI721093:QKI721096 QUE721093:QUE721096 REA721093:REA721096 RNW721093:RNW721096 RXS721093:RXS721096 SHO721093:SHO721096 SRK721093:SRK721096 TBG721093:TBG721096 TLC721093:TLC721096 TUY721093:TUY721096 UEU721093:UEU721096 UOQ721093:UOQ721096 UYM721093:UYM721096 VII721093:VII721096 VSE721093:VSE721096 WCA721093:WCA721096 WLW721093:WLW721096 WVS721093:WVS721096 K786629:K786632 JG786629:JG786632 TC786629:TC786632 ACY786629:ACY786632 AMU786629:AMU786632 AWQ786629:AWQ786632 BGM786629:BGM786632 BQI786629:BQI786632 CAE786629:CAE786632 CKA786629:CKA786632 CTW786629:CTW786632 DDS786629:DDS786632 DNO786629:DNO786632 DXK786629:DXK786632 EHG786629:EHG786632 ERC786629:ERC786632 FAY786629:FAY786632 FKU786629:FKU786632 FUQ786629:FUQ786632 GEM786629:GEM786632 GOI786629:GOI786632 GYE786629:GYE786632 HIA786629:HIA786632 HRW786629:HRW786632 IBS786629:IBS786632 ILO786629:ILO786632 IVK786629:IVK786632 JFG786629:JFG786632 JPC786629:JPC786632 JYY786629:JYY786632 KIU786629:KIU786632 KSQ786629:KSQ786632 LCM786629:LCM786632 LMI786629:LMI786632 LWE786629:LWE786632 MGA786629:MGA786632 MPW786629:MPW786632 MZS786629:MZS786632 NJO786629:NJO786632 NTK786629:NTK786632 ODG786629:ODG786632 ONC786629:ONC786632 OWY786629:OWY786632 PGU786629:PGU786632 PQQ786629:PQQ786632 QAM786629:QAM786632 QKI786629:QKI786632 QUE786629:QUE786632 REA786629:REA786632 RNW786629:RNW786632 RXS786629:RXS786632 SHO786629:SHO786632 SRK786629:SRK786632 TBG786629:TBG786632 TLC786629:TLC786632 TUY786629:TUY786632 UEU786629:UEU786632 UOQ786629:UOQ786632 UYM786629:UYM786632 VII786629:VII786632 VSE786629:VSE786632 WCA786629:WCA786632 WLW786629:WLW786632 WVS786629:WVS786632 K852165:K852168 JG852165:JG852168 TC852165:TC852168 ACY852165:ACY852168 AMU852165:AMU852168 AWQ852165:AWQ852168 BGM852165:BGM852168 BQI852165:BQI852168 CAE852165:CAE852168 CKA852165:CKA852168 CTW852165:CTW852168 DDS852165:DDS852168 DNO852165:DNO852168 DXK852165:DXK852168 EHG852165:EHG852168 ERC852165:ERC852168 FAY852165:FAY852168 FKU852165:FKU852168 FUQ852165:FUQ852168 GEM852165:GEM852168 GOI852165:GOI852168 GYE852165:GYE852168 HIA852165:HIA852168 HRW852165:HRW852168 IBS852165:IBS852168 ILO852165:ILO852168 IVK852165:IVK852168 JFG852165:JFG852168 JPC852165:JPC852168 JYY852165:JYY852168 KIU852165:KIU852168 KSQ852165:KSQ852168 LCM852165:LCM852168 LMI852165:LMI852168 LWE852165:LWE852168 MGA852165:MGA852168 MPW852165:MPW852168 MZS852165:MZS852168 NJO852165:NJO852168 NTK852165:NTK852168 ODG852165:ODG852168 ONC852165:ONC852168 OWY852165:OWY852168 PGU852165:PGU852168 PQQ852165:PQQ852168 QAM852165:QAM852168 QKI852165:QKI852168 QUE852165:QUE852168 REA852165:REA852168 RNW852165:RNW852168 RXS852165:RXS852168 SHO852165:SHO852168 SRK852165:SRK852168 TBG852165:TBG852168 TLC852165:TLC852168 TUY852165:TUY852168 UEU852165:UEU852168 UOQ852165:UOQ852168 UYM852165:UYM852168 VII852165:VII852168 VSE852165:VSE852168 WCA852165:WCA852168 WLW852165:WLW852168 WVS852165:WVS852168 K917701:K917704 JG917701:JG917704 TC917701:TC917704 ACY917701:ACY917704 AMU917701:AMU917704 AWQ917701:AWQ917704 BGM917701:BGM917704 BQI917701:BQI917704 CAE917701:CAE917704 CKA917701:CKA917704 CTW917701:CTW917704 DDS917701:DDS917704 DNO917701:DNO917704 DXK917701:DXK917704 EHG917701:EHG917704 ERC917701:ERC917704 FAY917701:FAY917704 FKU917701:FKU917704 FUQ917701:FUQ917704 GEM917701:GEM917704 GOI917701:GOI917704 GYE917701:GYE917704 HIA917701:HIA917704 HRW917701:HRW917704 IBS917701:IBS917704 ILO917701:ILO917704 IVK917701:IVK917704 JFG917701:JFG917704 JPC917701:JPC917704 JYY917701:JYY917704 KIU917701:KIU917704 KSQ917701:KSQ917704 LCM917701:LCM917704 LMI917701:LMI917704 LWE917701:LWE917704 MGA917701:MGA917704 MPW917701:MPW917704 MZS917701:MZS917704 NJO917701:NJO917704 NTK917701:NTK917704 ODG917701:ODG917704 ONC917701:ONC917704 OWY917701:OWY917704 PGU917701:PGU917704 PQQ917701:PQQ917704 QAM917701:QAM917704 QKI917701:QKI917704 QUE917701:QUE917704 REA917701:REA917704 RNW917701:RNW917704 RXS917701:RXS917704 SHO917701:SHO917704 SRK917701:SRK917704 TBG917701:TBG917704 TLC917701:TLC917704 TUY917701:TUY917704 UEU917701:UEU917704 UOQ917701:UOQ917704 UYM917701:UYM917704 VII917701:VII917704 VSE917701:VSE917704 WCA917701:WCA917704 WLW917701:WLW917704 WVS917701:WVS917704 K983237:K983240 JG983237:JG983240 TC983237:TC983240 ACY983237:ACY983240 AMU983237:AMU983240 AWQ983237:AWQ983240 BGM983237:BGM983240 BQI983237:BQI983240 CAE983237:CAE983240 CKA983237:CKA983240 CTW983237:CTW983240 DDS983237:DDS983240 DNO983237:DNO983240 DXK983237:DXK983240 EHG983237:EHG983240 ERC983237:ERC983240 FAY983237:FAY983240 FKU983237:FKU983240 FUQ983237:FUQ983240 GEM983237:GEM983240 GOI983237:GOI983240 GYE983237:GYE983240 HIA983237:HIA983240 HRW983237:HRW983240 IBS983237:IBS983240 ILO983237:ILO983240 IVK983237:IVK983240 JFG983237:JFG983240 JPC983237:JPC983240 JYY983237:JYY983240 KIU983237:KIU983240 KSQ983237:KSQ983240 LCM983237:LCM983240 LMI983237:LMI983240 LWE983237:LWE983240 MGA983237:MGA983240 MPW983237:MPW983240 MZS983237:MZS983240 NJO983237:NJO983240 NTK983237:NTK983240 ODG983237:ODG983240 ONC983237:ONC983240 OWY983237:OWY983240 PGU983237:PGU983240 PQQ983237:PQQ983240 QAM983237:QAM983240 QKI983237:QKI983240 QUE983237:QUE983240 REA983237:REA983240 RNW983237:RNW983240 RXS983237:RXS983240 SHO983237:SHO983240 SRK983237:SRK983240 TBG983237:TBG983240 TLC983237:TLC983240 TUY983237:TUY983240 UEU983237:UEU983240 UOQ983237:UOQ983240 UYM983237:UYM983240 VII983237:VII983240 VSE983237:VSE983240 WCA983237:WCA983240 WLW983237:WLW983240 WVS983237:WVS983240 K202:K203 JG202:JG203 TC202:TC203 ACY202:ACY203 AMU202:AMU203 AWQ202:AWQ203 BGM202:BGM203 BQI202:BQI203 CAE202:CAE203 CKA202:CKA203 CTW202:CTW203 DDS202:DDS203 DNO202:DNO203 DXK202:DXK203 EHG202:EHG203 ERC202:ERC203 FAY202:FAY203 FKU202:FKU203 FUQ202:FUQ203 GEM202:GEM203 GOI202:GOI203 GYE202:GYE203 HIA202:HIA203 HRW202:HRW203 IBS202:IBS203 ILO202:ILO203 IVK202:IVK203 JFG202:JFG203 JPC202:JPC203 JYY202:JYY203 KIU202:KIU203 KSQ202:KSQ203 LCM202:LCM203 LMI202:LMI203 LWE202:LWE203 MGA202:MGA203 MPW202:MPW203 MZS202:MZS203 NJO202:NJO203 NTK202:NTK203 ODG202:ODG203 ONC202:ONC203 OWY202:OWY203 PGU202:PGU203 PQQ202:PQQ203 QAM202:QAM203 QKI202:QKI203 QUE202:QUE203 REA202:REA203 RNW202:RNW203 RXS202:RXS203 SHO202:SHO203 SRK202:SRK203 TBG202:TBG203 TLC202:TLC203 TUY202:TUY203 UEU202:UEU203 UOQ202:UOQ203 UYM202:UYM203 VII202:VII203 VSE202:VSE203 WCA202:WCA203 WLW202:WLW203 WVS202:WVS203 K65738:K65739 JG65738:JG65739 TC65738:TC65739 ACY65738:ACY65739 AMU65738:AMU65739 AWQ65738:AWQ65739 BGM65738:BGM65739 BQI65738:BQI65739 CAE65738:CAE65739 CKA65738:CKA65739 CTW65738:CTW65739 DDS65738:DDS65739 DNO65738:DNO65739 DXK65738:DXK65739 EHG65738:EHG65739 ERC65738:ERC65739 FAY65738:FAY65739 FKU65738:FKU65739 FUQ65738:FUQ65739 GEM65738:GEM65739 GOI65738:GOI65739 GYE65738:GYE65739 HIA65738:HIA65739 HRW65738:HRW65739 IBS65738:IBS65739 ILO65738:ILO65739 IVK65738:IVK65739 JFG65738:JFG65739 JPC65738:JPC65739 JYY65738:JYY65739 KIU65738:KIU65739 KSQ65738:KSQ65739 LCM65738:LCM65739 LMI65738:LMI65739 LWE65738:LWE65739 MGA65738:MGA65739 MPW65738:MPW65739 MZS65738:MZS65739 NJO65738:NJO65739 NTK65738:NTK65739 ODG65738:ODG65739 ONC65738:ONC65739 OWY65738:OWY65739 PGU65738:PGU65739 PQQ65738:PQQ65739 QAM65738:QAM65739 QKI65738:QKI65739 QUE65738:QUE65739 REA65738:REA65739 RNW65738:RNW65739 RXS65738:RXS65739 SHO65738:SHO65739 SRK65738:SRK65739 TBG65738:TBG65739 TLC65738:TLC65739 TUY65738:TUY65739 UEU65738:UEU65739 UOQ65738:UOQ65739 UYM65738:UYM65739 VII65738:VII65739 VSE65738:VSE65739 WCA65738:WCA65739 WLW65738:WLW65739 WVS65738:WVS65739 K131274:K131275 JG131274:JG131275 TC131274:TC131275 ACY131274:ACY131275 AMU131274:AMU131275 AWQ131274:AWQ131275 BGM131274:BGM131275 BQI131274:BQI131275 CAE131274:CAE131275 CKA131274:CKA131275 CTW131274:CTW131275 DDS131274:DDS131275 DNO131274:DNO131275 DXK131274:DXK131275 EHG131274:EHG131275 ERC131274:ERC131275 FAY131274:FAY131275 FKU131274:FKU131275 FUQ131274:FUQ131275 GEM131274:GEM131275 GOI131274:GOI131275 GYE131274:GYE131275 HIA131274:HIA131275 HRW131274:HRW131275 IBS131274:IBS131275 ILO131274:ILO131275 IVK131274:IVK131275 JFG131274:JFG131275 JPC131274:JPC131275 JYY131274:JYY131275 KIU131274:KIU131275 KSQ131274:KSQ131275 LCM131274:LCM131275 LMI131274:LMI131275 LWE131274:LWE131275 MGA131274:MGA131275 MPW131274:MPW131275 MZS131274:MZS131275 NJO131274:NJO131275 NTK131274:NTK131275 ODG131274:ODG131275 ONC131274:ONC131275 OWY131274:OWY131275 PGU131274:PGU131275 PQQ131274:PQQ131275 QAM131274:QAM131275 QKI131274:QKI131275 QUE131274:QUE131275 REA131274:REA131275 RNW131274:RNW131275 RXS131274:RXS131275 SHO131274:SHO131275 SRK131274:SRK131275 TBG131274:TBG131275 TLC131274:TLC131275 TUY131274:TUY131275 UEU131274:UEU131275 UOQ131274:UOQ131275 UYM131274:UYM131275 VII131274:VII131275 VSE131274:VSE131275 WCA131274:WCA131275 WLW131274:WLW131275 WVS131274:WVS131275 K196810:K196811 JG196810:JG196811 TC196810:TC196811 ACY196810:ACY196811 AMU196810:AMU196811 AWQ196810:AWQ196811 BGM196810:BGM196811 BQI196810:BQI196811 CAE196810:CAE196811 CKA196810:CKA196811 CTW196810:CTW196811 DDS196810:DDS196811 DNO196810:DNO196811 DXK196810:DXK196811 EHG196810:EHG196811 ERC196810:ERC196811 FAY196810:FAY196811 FKU196810:FKU196811 FUQ196810:FUQ196811 GEM196810:GEM196811 GOI196810:GOI196811 GYE196810:GYE196811 HIA196810:HIA196811 HRW196810:HRW196811 IBS196810:IBS196811 ILO196810:ILO196811 IVK196810:IVK196811 JFG196810:JFG196811 JPC196810:JPC196811 JYY196810:JYY196811 KIU196810:KIU196811 KSQ196810:KSQ196811 LCM196810:LCM196811 LMI196810:LMI196811 LWE196810:LWE196811 MGA196810:MGA196811 MPW196810:MPW196811 MZS196810:MZS196811 NJO196810:NJO196811 NTK196810:NTK196811 ODG196810:ODG196811 ONC196810:ONC196811 OWY196810:OWY196811 PGU196810:PGU196811 PQQ196810:PQQ196811 QAM196810:QAM196811 QKI196810:QKI196811 QUE196810:QUE196811 REA196810:REA196811 RNW196810:RNW196811 RXS196810:RXS196811 SHO196810:SHO196811 SRK196810:SRK196811 TBG196810:TBG196811 TLC196810:TLC196811 TUY196810:TUY196811 UEU196810:UEU196811 UOQ196810:UOQ196811 UYM196810:UYM196811 VII196810:VII196811 VSE196810:VSE196811 WCA196810:WCA196811 WLW196810:WLW196811 WVS196810:WVS196811 K262346:K262347 JG262346:JG262347 TC262346:TC262347 ACY262346:ACY262347 AMU262346:AMU262347 AWQ262346:AWQ262347 BGM262346:BGM262347 BQI262346:BQI262347 CAE262346:CAE262347 CKA262346:CKA262347 CTW262346:CTW262347 DDS262346:DDS262347 DNO262346:DNO262347 DXK262346:DXK262347 EHG262346:EHG262347 ERC262346:ERC262347 FAY262346:FAY262347 FKU262346:FKU262347 FUQ262346:FUQ262347 GEM262346:GEM262347 GOI262346:GOI262347 GYE262346:GYE262347 HIA262346:HIA262347 HRW262346:HRW262347 IBS262346:IBS262347 ILO262346:ILO262347 IVK262346:IVK262347 JFG262346:JFG262347 JPC262346:JPC262347 JYY262346:JYY262347 KIU262346:KIU262347 KSQ262346:KSQ262347 LCM262346:LCM262347 LMI262346:LMI262347 LWE262346:LWE262347 MGA262346:MGA262347 MPW262346:MPW262347 MZS262346:MZS262347 NJO262346:NJO262347 NTK262346:NTK262347 ODG262346:ODG262347 ONC262346:ONC262347 OWY262346:OWY262347 PGU262346:PGU262347 PQQ262346:PQQ262347 QAM262346:QAM262347 QKI262346:QKI262347 QUE262346:QUE262347 REA262346:REA262347 RNW262346:RNW262347 RXS262346:RXS262347 SHO262346:SHO262347 SRK262346:SRK262347 TBG262346:TBG262347 TLC262346:TLC262347 TUY262346:TUY262347 UEU262346:UEU262347 UOQ262346:UOQ262347 UYM262346:UYM262347 VII262346:VII262347 VSE262346:VSE262347 WCA262346:WCA262347 WLW262346:WLW262347 WVS262346:WVS262347 K327882:K327883 JG327882:JG327883 TC327882:TC327883 ACY327882:ACY327883 AMU327882:AMU327883 AWQ327882:AWQ327883 BGM327882:BGM327883 BQI327882:BQI327883 CAE327882:CAE327883 CKA327882:CKA327883 CTW327882:CTW327883 DDS327882:DDS327883 DNO327882:DNO327883 DXK327882:DXK327883 EHG327882:EHG327883 ERC327882:ERC327883 FAY327882:FAY327883 FKU327882:FKU327883 FUQ327882:FUQ327883 GEM327882:GEM327883 GOI327882:GOI327883 GYE327882:GYE327883 HIA327882:HIA327883 HRW327882:HRW327883 IBS327882:IBS327883 ILO327882:ILO327883 IVK327882:IVK327883 JFG327882:JFG327883 JPC327882:JPC327883 JYY327882:JYY327883 KIU327882:KIU327883 KSQ327882:KSQ327883 LCM327882:LCM327883 LMI327882:LMI327883 LWE327882:LWE327883 MGA327882:MGA327883 MPW327882:MPW327883 MZS327882:MZS327883 NJO327882:NJO327883 NTK327882:NTK327883 ODG327882:ODG327883 ONC327882:ONC327883 OWY327882:OWY327883 PGU327882:PGU327883 PQQ327882:PQQ327883 QAM327882:QAM327883 QKI327882:QKI327883 QUE327882:QUE327883 REA327882:REA327883 RNW327882:RNW327883 RXS327882:RXS327883 SHO327882:SHO327883 SRK327882:SRK327883 TBG327882:TBG327883 TLC327882:TLC327883 TUY327882:TUY327883 UEU327882:UEU327883 UOQ327882:UOQ327883 UYM327882:UYM327883 VII327882:VII327883 VSE327882:VSE327883 WCA327882:WCA327883 WLW327882:WLW327883 WVS327882:WVS327883 K393418:K393419 JG393418:JG393419 TC393418:TC393419 ACY393418:ACY393419 AMU393418:AMU393419 AWQ393418:AWQ393419 BGM393418:BGM393419 BQI393418:BQI393419 CAE393418:CAE393419 CKA393418:CKA393419 CTW393418:CTW393419 DDS393418:DDS393419 DNO393418:DNO393419 DXK393418:DXK393419 EHG393418:EHG393419 ERC393418:ERC393419 FAY393418:FAY393419 FKU393418:FKU393419 FUQ393418:FUQ393419 GEM393418:GEM393419 GOI393418:GOI393419 GYE393418:GYE393419 HIA393418:HIA393419 HRW393418:HRW393419 IBS393418:IBS393419 ILO393418:ILO393419 IVK393418:IVK393419 JFG393418:JFG393419 JPC393418:JPC393419 JYY393418:JYY393419 KIU393418:KIU393419 KSQ393418:KSQ393419 LCM393418:LCM393419 LMI393418:LMI393419 LWE393418:LWE393419 MGA393418:MGA393419 MPW393418:MPW393419 MZS393418:MZS393419 NJO393418:NJO393419 NTK393418:NTK393419 ODG393418:ODG393419 ONC393418:ONC393419 OWY393418:OWY393419 PGU393418:PGU393419 PQQ393418:PQQ393419 QAM393418:QAM393419 QKI393418:QKI393419 QUE393418:QUE393419 REA393418:REA393419 RNW393418:RNW393419 RXS393418:RXS393419 SHO393418:SHO393419 SRK393418:SRK393419 TBG393418:TBG393419 TLC393418:TLC393419 TUY393418:TUY393419 UEU393418:UEU393419 UOQ393418:UOQ393419 UYM393418:UYM393419 VII393418:VII393419 VSE393418:VSE393419 WCA393418:WCA393419 WLW393418:WLW393419 WVS393418:WVS393419 K458954:K458955 JG458954:JG458955 TC458954:TC458955 ACY458954:ACY458955 AMU458954:AMU458955 AWQ458954:AWQ458955 BGM458954:BGM458955 BQI458954:BQI458955 CAE458954:CAE458955 CKA458954:CKA458955 CTW458954:CTW458955 DDS458954:DDS458955 DNO458954:DNO458955 DXK458954:DXK458955 EHG458954:EHG458955 ERC458954:ERC458955 FAY458954:FAY458955 FKU458954:FKU458955 FUQ458954:FUQ458955 GEM458954:GEM458955 GOI458954:GOI458955 GYE458954:GYE458955 HIA458954:HIA458955 HRW458954:HRW458955 IBS458954:IBS458955 ILO458954:ILO458955 IVK458954:IVK458955 JFG458954:JFG458955 JPC458954:JPC458955 JYY458954:JYY458955 KIU458954:KIU458955 KSQ458954:KSQ458955 LCM458954:LCM458955 LMI458954:LMI458955 LWE458954:LWE458955 MGA458954:MGA458955 MPW458954:MPW458955 MZS458954:MZS458955 NJO458954:NJO458955 NTK458954:NTK458955 ODG458954:ODG458955 ONC458954:ONC458955 OWY458954:OWY458955 PGU458954:PGU458955 PQQ458954:PQQ458955 QAM458954:QAM458955 QKI458954:QKI458955 QUE458954:QUE458955 REA458954:REA458955 RNW458954:RNW458955 RXS458954:RXS458955 SHO458954:SHO458955 SRK458954:SRK458955 TBG458954:TBG458955 TLC458954:TLC458955 TUY458954:TUY458955 UEU458954:UEU458955 UOQ458954:UOQ458955 UYM458954:UYM458955 VII458954:VII458955 VSE458954:VSE458955 WCA458954:WCA458955 WLW458954:WLW458955 WVS458954:WVS458955 K524490:K524491 JG524490:JG524491 TC524490:TC524491 ACY524490:ACY524491 AMU524490:AMU524491 AWQ524490:AWQ524491 BGM524490:BGM524491 BQI524490:BQI524491 CAE524490:CAE524491 CKA524490:CKA524491 CTW524490:CTW524491 DDS524490:DDS524491 DNO524490:DNO524491 DXK524490:DXK524491 EHG524490:EHG524491 ERC524490:ERC524491 FAY524490:FAY524491 FKU524490:FKU524491 FUQ524490:FUQ524491 GEM524490:GEM524491 GOI524490:GOI524491 GYE524490:GYE524491 HIA524490:HIA524491 HRW524490:HRW524491 IBS524490:IBS524491 ILO524490:ILO524491 IVK524490:IVK524491 JFG524490:JFG524491 JPC524490:JPC524491 JYY524490:JYY524491 KIU524490:KIU524491 KSQ524490:KSQ524491 LCM524490:LCM524491 LMI524490:LMI524491 LWE524490:LWE524491 MGA524490:MGA524491 MPW524490:MPW524491 MZS524490:MZS524491 NJO524490:NJO524491 NTK524490:NTK524491 ODG524490:ODG524491 ONC524490:ONC524491 OWY524490:OWY524491 PGU524490:PGU524491 PQQ524490:PQQ524491 QAM524490:QAM524491 QKI524490:QKI524491 QUE524490:QUE524491 REA524490:REA524491 RNW524490:RNW524491 RXS524490:RXS524491 SHO524490:SHO524491 SRK524490:SRK524491 TBG524490:TBG524491 TLC524490:TLC524491 TUY524490:TUY524491 UEU524490:UEU524491 UOQ524490:UOQ524491 UYM524490:UYM524491 VII524490:VII524491 VSE524490:VSE524491 WCA524490:WCA524491 WLW524490:WLW524491 WVS524490:WVS524491 K590026:K590027 JG590026:JG590027 TC590026:TC590027 ACY590026:ACY590027 AMU590026:AMU590027 AWQ590026:AWQ590027 BGM590026:BGM590027 BQI590026:BQI590027 CAE590026:CAE590027 CKA590026:CKA590027 CTW590026:CTW590027 DDS590026:DDS590027 DNO590026:DNO590027 DXK590026:DXK590027 EHG590026:EHG590027 ERC590026:ERC590027 FAY590026:FAY590027 FKU590026:FKU590027 FUQ590026:FUQ590027 GEM590026:GEM590027 GOI590026:GOI590027 GYE590026:GYE590027 HIA590026:HIA590027 HRW590026:HRW590027 IBS590026:IBS590027 ILO590026:ILO590027 IVK590026:IVK590027 JFG590026:JFG590027 JPC590026:JPC590027 JYY590026:JYY590027 KIU590026:KIU590027 KSQ590026:KSQ590027 LCM590026:LCM590027 LMI590026:LMI590027 LWE590026:LWE590027 MGA590026:MGA590027 MPW590026:MPW590027 MZS590026:MZS590027 NJO590026:NJO590027 NTK590026:NTK590027 ODG590026:ODG590027 ONC590026:ONC590027 OWY590026:OWY590027 PGU590026:PGU590027 PQQ590026:PQQ590027 QAM590026:QAM590027 QKI590026:QKI590027 QUE590026:QUE590027 REA590026:REA590027 RNW590026:RNW590027 RXS590026:RXS590027 SHO590026:SHO590027 SRK590026:SRK590027 TBG590026:TBG590027 TLC590026:TLC590027 TUY590026:TUY590027 UEU590026:UEU590027 UOQ590026:UOQ590027 UYM590026:UYM590027 VII590026:VII590027 VSE590026:VSE590027 WCA590026:WCA590027 WLW590026:WLW590027 WVS590026:WVS590027 K655562:K655563 JG655562:JG655563 TC655562:TC655563 ACY655562:ACY655563 AMU655562:AMU655563 AWQ655562:AWQ655563 BGM655562:BGM655563 BQI655562:BQI655563 CAE655562:CAE655563 CKA655562:CKA655563 CTW655562:CTW655563 DDS655562:DDS655563 DNO655562:DNO655563 DXK655562:DXK655563 EHG655562:EHG655563 ERC655562:ERC655563 FAY655562:FAY655563 FKU655562:FKU655563 FUQ655562:FUQ655563 GEM655562:GEM655563 GOI655562:GOI655563 GYE655562:GYE655563 HIA655562:HIA655563 HRW655562:HRW655563 IBS655562:IBS655563 ILO655562:ILO655563 IVK655562:IVK655563 JFG655562:JFG655563 JPC655562:JPC655563 JYY655562:JYY655563 KIU655562:KIU655563 KSQ655562:KSQ655563 LCM655562:LCM655563 LMI655562:LMI655563 LWE655562:LWE655563 MGA655562:MGA655563 MPW655562:MPW655563 MZS655562:MZS655563 NJO655562:NJO655563 NTK655562:NTK655563 ODG655562:ODG655563 ONC655562:ONC655563 OWY655562:OWY655563 PGU655562:PGU655563 PQQ655562:PQQ655563 QAM655562:QAM655563 QKI655562:QKI655563 QUE655562:QUE655563 REA655562:REA655563 RNW655562:RNW655563 RXS655562:RXS655563 SHO655562:SHO655563 SRK655562:SRK655563 TBG655562:TBG655563 TLC655562:TLC655563 TUY655562:TUY655563 UEU655562:UEU655563 UOQ655562:UOQ655563 UYM655562:UYM655563 VII655562:VII655563 VSE655562:VSE655563 WCA655562:WCA655563 WLW655562:WLW655563 WVS655562:WVS655563 K721098:K721099 JG721098:JG721099 TC721098:TC721099 ACY721098:ACY721099 AMU721098:AMU721099 AWQ721098:AWQ721099 BGM721098:BGM721099 BQI721098:BQI721099 CAE721098:CAE721099 CKA721098:CKA721099 CTW721098:CTW721099 DDS721098:DDS721099 DNO721098:DNO721099 DXK721098:DXK721099 EHG721098:EHG721099 ERC721098:ERC721099 FAY721098:FAY721099 FKU721098:FKU721099 FUQ721098:FUQ721099 GEM721098:GEM721099 GOI721098:GOI721099 GYE721098:GYE721099 HIA721098:HIA721099 HRW721098:HRW721099 IBS721098:IBS721099 ILO721098:ILO721099 IVK721098:IVK721099 JFG721098:JFG721099 JPC721098:JPC721099 JYY721098:JYY721099 KIU721098:KIU721099 KSQ721098:KSQ721099 LCM721098:LCM721099 LMI721098:LMI721099 LWE721098:LWE721099 MGA721098:MGA721099 MPW721098:MPW721099 MZS721098:MZS721099 NJO721098:NJO721099 NTK721098:NTK721099 ODG721098:ODG721099 ONC721098:ONC721099 OWY721098:OWY721099 PGU721098:PGU721099 PQQ721098:PQQ721099 QAM721098:QAM721099 QKI721098:QKI721099 QUE721098:QUE721099 REA721098:REA721099 RNW721098:RNW721099 RXS721098:RXS721099 SHO721098:SHO721099 SRK721098:SRK721099 TBG721098:TBG721099 TLC721098:TLC721099 TUY721098:TUY721099 UEU721098:UEU721099 UOQ721098:UOQ721099 UYM721098:UYM721099 VII721098:VII721099 VSE721098:VSE721099 WCA721098:WCA721099 WLW721098:WLW721099 WVS721098:WVS721099 K786634:K786635 JG786634:JG786635 TC786634:TC786635 ACY786634:ACY786635 AMU786634:AMU786635 AWQ786634:AWQ786635 BGM786634:BGM786635 BQI786634:BQI786635 CAE786634:CAE786635 CKA786634:CKA786635 CTW786634:CTW786635 DDS786634:DDS786635 DNO786634:DNO786635 DXK786634:DXK786635 EHG786634:EHG786635 ERC786634:ERC786635 FAY786634:FAY786635 FKU786634:FKU786635 FUQ786634:FUQ786635 GEM786634:GEM786635 GOI786634:GOI786635 GYE786634:GYE786635 HIA786634:HIA786635 HRW786634:HRW786635 IBS786634:IBS786635 ILO786634:ILO786635 IVK786634:IVK786635 JFG786634:JFG786635 JPC786634:JPC786635 JYY786634:JYY786635 KIU786634:KIU786635 KSQ786634:KSQ786635 LCM786634:LCM786635 LMI786634:LMI786635 LWE786634:LWE786635 MGA786634:MGA786635 MPW786634:MPW786635 MZS786634:MZS786635 NJO786634:NJO786635 NTK786634:NTK786635 ODG786634:ODG786635 ONC786634:ONC786635 OWY786634:OWY786635 PGU786634:PGU786635 PQQ786634:PQQ786635 QAM786634:QAM786635 QKI786634:QKI786635 QUE786634:QUE786635 REA786634:REA786635 RNW786634:RNW786635 RXS786634:RXS786635 SHO786634:SHO786635 SRK786634:SRK786635 TBG786634:TBG786635 TLC786634:TLC786635 TUY786634:TUY786635 UEU786634:UEU786635 UOQ786634:UOQ786635 UYM786634:UYM786635 VII786634:VII786635 VSE786634:VSE786635 WCA786634:WCA786635 WLW786634:WLW786635 WVS786634:WVS786635 K852170:K852171 JG852170:JG852171 TC852170:TC852171 ACY852170:ACY852171 AMU852170:AMU852171 AWQ852170:AWQ852171 BGM852170:BGM852171 BQI852170:BQI852171 CAE852170:CAE852171 CKA852170:CKA852171 CTW852170:CTW852171 DDS852170:DDS852171 DNO852170:DNO852171 DXK852170:DXK852171 EHG852170:EHG852171 ERC852170:ERC852171 FAY852170:FAY852171 FKU852170:FKU852171 FUQ852170:FUQ852171 GEM852170:GEM852171 GOI852170:GOI852171 GYE852170:GYE852171 HIA852170:HIA852171 HRW852170:HRW852171 IBS852170:IBS852171 ILO852170:ILO852171 IVK852170:IVK852171 JFG852170:JFG852171 JPC852170:JPC852171 JYY852170:JYY852171 KIU852170:KIU852171 KSQ852170:KSQ852171 LCM852170:LCM852171 LMI852170:LMI852171 LWE852170:LWE852171 MGA852170:MGA852171 MPW852170:MPW852171 MZS852170:MZS852171 NJO852170:NJO852171 NTK852170:NTK852171 ODG852170:ODG852171 ONC852170:ONC852171 OWY852170:OWY852171 PGU852170:PGU852171 PQQ852170:PQQ852171 QAM852170:QAM852171 QKI852170:QKI852171 QUE852170:QUE852171 REA852170:REA852171 RNW852170:RNW852171 RXS852170:RXS852171 SHO852170:SHO852171 SRK852170:SRK852171 TBG852170:TBG852171 TLC852170:TLC852171 TUY852170:TUY852171 UEU852170:UEU852171 UOQ852170:UOQ852171 UYM852170:UYM852171 VII852170:VII852171 VSE852170:VSE852171 WCA852170:WCA852171 WLW852170:WLW852171 WVS852170:WVS852171 K917706:K917707 JG917706:JG917707 TC917706:TC917707 ACY917706:ACY917707 AMU917706:AMU917707 AWQ917706:AWQ917707 BGM917706:BGM917707 BQI917706:BQI917707 CAE917706:CAE917707 CKA917706:CKA917707 CTW917706:CTW917707 DDS917706:DDS917707 DNO917706:DNO917707 DXK917706:DXK917707 EHG917706:EHG917707 ERC917706:ERC917707 FAY917706:FAY917707 FKU917706:FKU917707 FUQ917706:FUQ917707 GEM917706:GEM917707 GOI917706:GOI917707 GYE917706:GYE917707 HIA917706:HIA917707 HRW917706:HRW917707 IBS917706:IBS917707 ILO917706:ILO917707 IVK917706:IVK917707 JFG917706:JFG917707 JPC917706:JPC917707 JYY917706:JYY917707 KIU917706:KIU917707 KSQ917706:KSQ917707 LCM917706:LCM917707 LMI917706:LMI917707 LWE917706:LWE917707 MGA917706:MGA917707 MPW917706:MPW917707 MZS917706:MZS917707 NJO917706:NJO917707 NTK917706:NTK917707 ODG917706:ODG917707 ONC917706:ONC917707 OWY917706:OWY917707 PGU917706:PGU917707 PQQ917706:PQQ917707 QAM917706:QAM917707 QKI917706:QKI917707 QUE917706:QUE917707 REA917706:REA917707 RNW917706:RNW917707 RXS917706:RXS917707 SHO917706:SHO917707 SRK917706:SRK917707 TBG917706:TBG917707 TLC917706:TLC917707 TUY917706:TUY917707 UEU917706:UEU917707 UOQ917706:UOQ917707 UYM917706:UYM917707 VII917706:VII917707 VSE917706:VSE917707 WCA917706:WCA917707 WLW917706:WLW917707 WVS917706:WVS917707 K983242:K983243 JG983242:JG983243 TC983242:TC983243 ACY983242:ACY983243 AMU983242:AMU983243 AWQ983242:AWQ983243 BGM983242:BGM983243 BQI983242:BQI983243 CAE983242:CAE983243 CKA983242:CKA983243 CTW983242:CTW983243 DDS983242:DDS983243 DNO983242:DNO983243 DXK983242:DXK983243 EHG983242:EHG983243 ERC983242:ERC983243 FAY983242:FAY983243 FKU983242:FKU983243 FUQ983242:FUQ983243 GEM983242:GEM983243 GOI983242:GOI983243 GYE983242:GYE983243 HIA983242:HIA983243 HRW983242:HRW983243 IBS983242:IBS983243 ILO983242:ILO983243 IVK983242:IVK983243 JFG983242:JFG983243 JPC983242:JPC983243 JYY983242:JYY983243 KIU983242:KIU983243 KSQ983242:KSQ983243 LCM983242:LCM983243 LMI983242:LMI983243 LWE983242:LWE983243 MGA983242:MGA983243 MPW983242:MPW983243 MZS983242:MZS983243 NJO983242:NJO983243 NTK983242:NTK983243 ODG983242:ODG983243 ONC983242:ONC983243 OWY983242:OWY983243 PGU983242:PGU983243 PQQ983242:PQQ983243 QAM983242:QAM983243 QKI983242:QKI983243 QUE983242:QUE983243 REA983242:REA983243 RNW983242:RNW983243 RXS983242:RXS983243 SHO983242:SHO983243 SRK983242:SRK983243 TBG983242:TBG983243 TLC983242:TLC983243 TUY983242:TUY983243 UEU983242:UEU983243 UOQ983242:UOQ983243 UYM983242:UYM983243 VII983242:VII983243 VSE983242:VSE983243 WCA983242:WCA983243 WLW983242:WLW983243 WVS983242:WVS983243 K205:K224 JG205:JG224 TC205:TC224 ACY205:ACY224 AMU205:AMU224 AWQ205:AWQ224 BGM205:BGM224 BQI205:BQI224 CAE205:CAE224 CKA205:CKA224 CTW205:CTW224 DDS205:DDS224 DNO205:DNO224 DXK205:DXK224 EHG205:EHG224 ERC205:ERC224 FAY205:FAY224 FKU205:FKU224 FUQ205:FUQ224 GEM205:GEM224 GOI205:GOI224 GYE205:GYE224 HIA205:HIA224 HRW205:HRW224 IBS205:IBS224 ILO205:ILO224 IVK205:IVK224 JFG205:JFG224 JPC205:JPC224 JYY205:JYY224 KIU205:KIU224 KSQ205:KSQ224 LCM205:LCM224 LMI205:LMI224 LWE205:LWE224 MGA205:MGA224 MPW205:MPW224 MZS205:MZS224 NJO205:NJO224 NTK205:NTK224 ODG205:ODG224 ONC205:ONC224 OWY205:OWY224 PGU205:PGU224 PQQ205:PQQ224 QAM205:QAM224 QKI205:QKI224 QUE205:QUE224 REA205:REA224 RNW205:RNW224 RXS205:RXS224 SHO205:SHO224 SRK205:SRK224 TBG205:TBG224 TLC205:TLC224 TUY205:TUY224 UEU205:UEU224 UOQ205:UOQ224 UYM205:UYM224 VII205:VII224 VSE205:VSE224 WCA205:WCA224 WLW205:WLW224 WVS205:WVS224 K65741:K65760 JG65741:JG65760 TC65741:TC65760 ACY65741:ACY65760 AMU65741:AMU65760 AWQ65741:AWQ65760 BGM65741:BGM65760 BQI65741:BQI65760 CAE65741:CAE65760 CKA65741:CKA65760 CTW65741:CTW65760 DDS65741:DDS65760 DNO65741:DNO65760 DXK65741:DXK65760 EHG65741:EHG65760 ERC65741:ERC65760 FAY65741:FAY65760 FKU65741:FKU65760 FUQ65741:FUQ65760 GEM65741:GEM65760 GOI65741:GOI65760 GYE65741:GYE65760 HIA65741:HIA65760 HRW65741:HRW65760 IBS65741:IBS65760 ILO65741:ILO65760 IVK65741:IVK65760 JFG65741:JFG65760 JPC65741:JPC65760 JYY65741:JYY65760 KIU65741:KIU65760 KSQ65741:KSQ65760 LCM65741:LCM65760 LMI65741:LMI65760 LWE65741:LWE65760 MGA65741:MGA65760 MPW65741:MPW65760 MZS65741:MZS65760 NJO65741:NJO65760 NTK65741:NTK65760 ODG65741:ODG65760 ONC65741:ONC65760 OWY65741:OWY65760 PGU65741:PGU65760 PQQ65741:PQQ65760 QAM65741:QAM65760 QKI65741:QKI65760 QUE65741:QUE65760 REA65741:REA65760 RNW65741:RNW65760 RXS65741:RXS65760 SHO65741:SHO65760 SRK65741:SRK65760 TBG65741:TBG65760 TLC65741:TLC65760 TUY65741:TUY65760 UEU65741:UEU65760 UOQ65741:UOQ65760 UYM65741:UYM65760 VII65741:VII65760 VSE65741:VSE65760 WCA65741:WCA65760 WLW65741:WLW65760 WVS65741:WVS65760 K131277:K131296 JG131277:JG131296 TC131277:TC131296 ACY131277:ACY131296 AMU131277:AMU131296 AWQ131277:AWQ131296 BGM131277:BGM131296 BQI131277:BQI131296 CAE131277:CAE131296 CKA131277:CKA131296 CTW131277:CTW131296 DDS131277:DDS131296 DNO131277:DNO131296 DXK131277:DXK131296 EHG131277:EHG131296 ERC131277:ERC131296 FAY131277:FAY131296 FKU131277:FKU131296 FUQ131277:FUQ131296 GEM131277:GEM131296 GOI131277:GOI131296 GYE131277:GYE131296 HIA131277:HIA131296 HRW131277:HRW131296 IBS131277:IBS131296 ILO131277:ILO131296 IVK131277:IVK131296 JFG131277:JFG131296 JPC131277:JPC131296 JYY131277:JYY131296 KIU131277:KIU131296 KSQ131277:KSQ131296 LCM131277:LCM131296 LMI131277:LMI131296 LWE131277:LWE131296 MGA131277:MGA131296 MPW131277:MPW131296 MZS131277:MZS131296 NJO131277:NJO131296 NTK131277:NTK131296 ODG131277:ODG131296 ONC131277:ONC131296 OWY131277:OWY131296 PGU131277:PGU131296 PQQ131277:PQQ131296 QAM131277:QAM131296 QKI131277:QKI131296 QUE131277:QUE131296 REA131277:REA131296 RNW131277:RNW131296 RXS131277:RXS131296 SHO131277:SHO131296 SRK131277:SRK131296 TBG131277:TBG131296 TLC131277:TLC131296 TUY131277:TUY131296 UEU131277:UEU131296 UOQ131277:UOQ131296 UYM131277:UYM131296 VII131277:VII131296 VSE131277:VSE131296 WCA131277:WCA131296 WLW131277:WLW131296 WVS131277:WVS131296 K196813:K196832 JG196813:JG196832 TC196813:TC196832 ACY196813:ACY196832 AMU196813:AMU196832 AWQ196813:AWQ196832 BGM196813:BGM196832 BQI196813:BQI196832 CAE196813:CAE196832 CKA196813:CKA196832 CTW196813:CTW196832 DDS196813:DDS196832 DNO196813:DNO196832 DXK196813:DXK196832 EHG196813:EHG196832 ERC196813:ERC196832 FAY196813:FAY196832 FKU196813:FKU196832 FUQ196813:FUQ196832 GEM196813:GEM196832 GOI196813:GOI196832 GYE196813:GYE196832 HIA196813:HIA196832 HRW196813:HRW196832 IBS196813:IBS196832 ILO196813:ILO196832 IVK196813:IVK196832 JFG196813:JFG196832 JPC196813:JPC196832 JYY196813:JYY196832 KIU196813:KIU196832 KSQ196813:KSQ196832 LCM196813:LCM196832 LMI196813:LMI196832 LWE196813:LWE196832 MGA196813:MGA196832 MPW196813:MPW196832 MZS196813:MZS196832 NJO196813:NJO196832 NTK196813:NTK196832 ODG196813:ODG196832 ONC196813:ONC196832 OWY196813:OWY196832 PGU196813:PGU196832 PQQ196813:PQQ196832 QAM196813:QAM196832 QKI196813:QKI196832 QUE196813:QUE196832 REA196813:REA196832 RNW196813:RNW196832 RXS196813:RXS196832 SHO196813:SHO196832 SRK196813:SRK196832 TBG196813:TBG196832 TLC196813:TLC196832 TUY196813:TUY196832 UEU196813:UEU196832 UOQ196813:UOQ196832 UYM196813:UYM196832 VII196813:VII196832 VSE196813:VSE196832 WCA196813:WCA196832 WLW196813:WLW196832 WVS196813:WVS196832 K262349:K262368 JG262349:JG262368 TC262349:TC262368 ACY262349:ACY262368 AMU262349:AMU262368 AWQ262349:AWQ262368 BGM262349:BGM262368 BQI262349:BQI262368 CAE262349:CAE262368 CKA262349:CKA262368 CTW262349:CTW262368 DDS262349:DDS262368 DNO262349:DNO262368 DXK262349:DXK262368 EHG262349:EHG262368 ERC262349:ERC262368 FAY262349:FAY262368 FKU262349:FKU262368 FUQ262349:FUQ262368 GEM262349:GEM262368 GOI262349:GOI262368 GYE262349:GYE262368 HIA262349:HIA262368 HRW262349:HRW262368 IBS262349:IBS262368 ILO262349:ILO262368 IVK262349:IVK262368 JFG262349:JFG262368 JPC262349:JPC262368 JYY262349:JYY262368 KIU262349:KIU262368 KSQ262349:KSQ262368 LCM262349:LCM262368 LMI262349:LMI262368 LWE262349:LWE262368 MGA262349:MGA262368 MPW262349:MPW262368 MZS262349:MZS262368 NJO262349:NJO262368 NTK262349:NTK262368 ODG262349:ODG262368 ONC262349:ONC262368 OWY262349:OWY262368 PGU262349:PGU262368 PQQ262349:PQQ262368 QAM262349:QAM262368 QKI262349:QKI262368 QUE262349:QUE262368 REA262349:REA262368 RNW262349:RNW262368 RXS262349:RXS262368 SHO262349:SHO262368 SRK262349:SRK262368 TBG262349:TBG262368 TLC262349:TLC262368 TUY262349:TUY262368 UEU262349:UEU262368 UOQ262349:UOQ262368 UYM262349:UYM262368 VII262349:VII262368 VSE262349:VSE262368 WCA262349:WCA262368 WLW262349:WLW262368 WVS262349:WVS262368 K327885:K327904 JG327885:JG327904 TC327885:TC327904 ACY327885:ACY327904 AMU327885:AMU327904 AWQ327885:AWQ327904 BGM327885:BGM327904 BQI327885:BQI327904 CAE327885:CAE327904 CKA327885:CKA327904 CTW327885:CTW327904 DDS327885:DDS327904 DNO327885:DNO327904 DXK327885:DXK327904 EHG327885:EHG327904 ERC327885:ERC327904 FAY327885:FAY327904 FKU327885:FKU327904 FUQ327885:FUQ327904 GEM327885:GEM327904 GOI327885:GOI327904 GYE327885:GYE327904 HIA327885:HIA327904 HRW327885:HRW327904 IBS327885:IBS327904 ILO327885:ILO327904 IVK327885:IVK327904 JFG327885:JFG327904 JPC327885:JPC327904 JYY327885:JYY327904 KIU327885:KIU327904 KSQ327885:KSQ327904 LCM327885:LCM327904 LMI327885:LMI327904 LWE327885:LWE327904 MGA327885:MGA327904 MPW327885:MPW327904 MZS327885:MZS327904 NJO327885:NJO327904 NTK327885:NTK327904 ODG327885:ODG327904 ONC327885:ONC327904 OWY327885:OWY327904 PGU327885:PGU327904 PQQ327885:PQQ327904 QAM327885:QAM327904 QKI327885:QKI327904 QUE327885:QUE327904 REA327885:REA327904 RNW327885:RNW327904 RXS327885:RXS327904 SHO327885:SHO327904 SRK327885:SRK327904 TBG327885:TBG327904 TLC327885:TLC327904 TUY327885:TUY327904 UEU327885:UEU327904 UOQ327885:UOQ327904 UYM327885:UYM327904 VII327885:VII327904 VSE327885:VSE327904 WCA327885:WCA327904 WLW327885:WLW327904 WVS327885:WVS327904 K393421:K393440 JG393421:JG393440 TC393421:TC393440 ACY393421:ACY393440 AMU393421:AMU393440 AWQ393421:AWQ393440 BGM393421:BGM393440 BQI393421:BQI393440 CAE393421:CAE393440 CKA393421:CKA393440 CTW393421:CTW393440 DDS393421:DDS393440 DNO393421:DNO393440 DXK393421:DXK393440 EHG393421:EHG393440 ERC393421:ERC393440 FAY393421:FAY393440 FKU393421:FKU393440 FUQ393421:FUQ393440 GEM393421:GEM393440 GOI393421:GOI393440 GYE393421:GYE393440 HIA393421:HIA393440 HRW393421:HRW393440 IBS393421:IBS393440 ILO393421:ILO393440 IVK393421:IVK393440 JFG393421:JFG393440 JPC393421:JPC393440 JYY393421:JYY393440 KIU393421:KIU393440 KSQ393421:KSQ393440 LCM393421:LCM393440 LMI393421:LMI393440 LWE393421:LWE393440 MGA393421:MGA393440 MPW393421:MPW393440 MZS393421:MZS393440 NJO393421:NJO393440 NTK393421:NTK393440 ODG393421:ODG393440 ONC393421:ONC393440 OWY393421:OWY393440 PGU393421:PGU393440 PQQ393421:PQQ393440 QAM393421:QAM393440 QKI393421:QKI393440 QUE393421:QUE393440 REA393421:REA393440 RNW393421:RNW393440 RXS393421:RXS393440 SHO393421:SHO393440 SRK393421:SRK393440 TBG393421:TBG393440 TLC393421:TLC393440 TUY393421:TUY393440 UEU393421:UEU393440 UOQ393421:UOQ393440 UYM393421:UYM393440 VII393421:VII393440 VSE393421:VSE393440 WCA393421:WCA393440 WLW393421:WLW393440 WVS393421:WVS393440 K458957:K458976 JG458957:JG458976 TC458957:TC458976 ACY458957:ACY458976 AMU458957:AMU458976 AWQ458957:AWQ458976 BGM458957:BGM458976 BQI458957:BQI458976 CAE458957:CAE458976 CKA458957:CKA458976 CTW458957:CTW458976 DDS458957:DDS458976 DNO458957:DNO458976 DXK458957:DXK458976 EHG458957:EHG458976 ERC458957:ERC458976 FAY458957:FAY458976 FKU458957:FKU458976 FUQ458957:FUQ458976 GEM458957:GEM458976 GOI458957:GOI458976 GYE458957:GYE458976 HIA458957:HIA458976 HRW458957:HRW458976 IBS458957:IBS458976 ILO458957:ILO458976 IVK458957:IVK458976 JFG458957:JFG458976 JPC458957:JPC458976 JYY458957:JYY458976 KIU458957:KIU458976 KSQ458957:KSQ458976 LCM458957:LCM458976 LMI458957:LMI458976 LWE458957:LWE458976 MGA458957:MGA458976 MPW458957:MPW458976 MZS458957:MZS458976 NJO458957:NJO458976 NTK458957:NTK458976 ODG458957:ODG458976 ONC458957:ONC458976 OWY458957:OWY458976 PGU458957:PGU458976 PQQ458957:PQQ458976 QAM458957:QAM458976 QKI458957:QKI458976 QUE458957:QUE458976 REA458957:REA458976 RNW458957:RNW458976 RXS458957:RXS458976 SHO458957:SHO458976 SRK458957:SRK458976 TBG458957:TBG458976 TLC458957:TLC458976 TUY458957:TUY458976 UEU458957:UEU458976 UOQ458957:UOQ458976 UYM458957:UYM458976 VII458957:VII458976 VSE458957:VSE458976 WCA458957:WCA458976 WLW458957:WLW458976 WVS458957:WVS458976 K524493:K524512 JG524493:JG524512 TC524493:TC524512 ACY524493:ACY524512 AMU524493:AMU524512 AWQ524493:AWQ524512 BGM524493:BGM524512 BQI524493:BQI524512 CAE524493:CAE524512 CKA524493:CKA524512 CTW524493:CTW524512 DDS524493:DDS524512 DNO524493:DNO524512 DXK524493:DXK524512 EHG524493:EHG524512 ERC524493:ERC524512 FAY524493:FAY524512 FKU524493:FKU524512 FUQ524493:FUQ524512 GEM524493:GEM524512 GOI524493:GOI524512 GYE524493:GYE524512 HIA524493:HIA524512 HRW524493:HRW524512 IBS524493:IBS524512 ILO524493:ILO524512 IVK524493:IVK524512 JFG524493:JFG524512 JPC524493:JPC524512 JYY524493:JYY524512 KIU524493:KIU524512 KSQ524493:KSQ524512 LCM524493:LCM524512 LMI524493:LMI524512 LWE524493:LWE524512 MGA524493:MGA524512 MPW524493:MPW524512 MZS524493:MZS524512 NJO524493:NJO524512 NTK524493:NTK524512 ODG524493:ODG524512 ONC524493:ONC524512 OWY524493:OWY524512 PGU524493:PGU524512 PQQ524493:PQQ524512 QAM524493:QAM524512 QKI524493:QKI524512 QUE524493:QUE524512 REA524493:REA524512 RNW524493:RNW524512 RXS524493:RXS524512 SHO524493:SHO524512 SRK524493:SRK524512 TBG524493:TBG524512 TLC524493:TLC524512 TUY524493:TUY524512 UEU524493:UEU524512 UOQ524493:UOQ524512 UYM524493:UYM524512 VII524493:VII524512 VSE524493:VSE524512 WCA524493:WCA524512 WLW524493:WLW524512 WVS524493:WVS524512 K590029:K590048 JG590029:JG590048 TC590029:TC590048 ACY590029:ACY590048 AMU590029:AMU590048 AWQ590029:AWQ590048 BGM590029:BGM590048 BQI590029:BQI590048 CAE590029:CAE590048 CKA590029:CKA590048 CTW590029:CTW590048 DDS590029:DDS590048 DNO590029:DNO590048 DXK590029:DXK590048 EHG590029:EHG590048 ERC590029:ERC590048 FAY590029:FAY590048 FKU590029:FKU590048 FUQ590029:FUQ590048 GEM590029:GEM590048 GOI590029:GOI590048 GYE590029:GYE590048 HIA590029:HIA590048 HRW590029:HRW590048 IBS590029:IBS590048 ILO590029:ILO590048 IVK590029:IVK590048 JFG590029:JFG590048 JPC590029:JPC590048 JYY590029:JYY590048 KIU590029:KIU590048 KSQ590029:KSQ590048 LCM590029:LCM590048 LMI590029:LMI590048 LWE590029:LWE590048 MGA590029:MGA590048 MPW590029:MPW590048 MZS590029:MZS590048 NJO590029:NJO590048 NTK590029:NTK590048 ODG590029:ODG590048 ONC590029:ONC590048 OWY590029:OWY590048 PGU590029:PGU590048 PQQ590029:PQQ590048 QAM590029:QAM590048 QKI590029:QKI590048 QUE590029:QUE590048 REA590029:REA590048 RNW590029:RNW590048 RXS590029:RXS590048 SHO590029:SHO590048 SRK590029:SRK590048 TBG590029:TBG590048 TLC590029:TLC590048 TUY590029:TUY590048 UEU590029:UEU590048 UOQ590029:UOQ590048 UYM590029:UYM590048 VII590029:VII590048 VSE590029:VSE590048 WCA590029:WCA590048 WLW590029:WLW590048 WVS590029:WVS590048 K655565:K655584 JG655565:JG655584 TC655565:TC655584 ACY655565:ACY655584 AMU655565:AMU655584 AWQ655565:AWQ655584 BGM655565:BGM655584 BQI655565:BQI655584 CAE655565:CAE655584 CKA655565:CKA655584 CTW655565:CTW655584 DDS655565:DDS655584 DNO655565:DNO655584 DXK655565:DXK655584 EHG655565:EHG655584 ERC655565:ERC655584 FAY655565:FAY655584 FKU655565:FKU655584 FUQ655565:FUQ655584 GEM655565:GEM655584 GOI655565:GOI655584 GYE655565:GYE655584 HIA655565:HIA655584 HRW655565:HRW655584 IBS655565:IBS655584 ILO655565:ILO655584 IVK655565:IVK655584 JFG655565:JFG655584 JPC655565:JPC655584 JYY655565:JYY655584 KIU655565:KIU655584 KSQ655565:KSQ655584 LCM655565:LCM655584 LMI655565:LMI655584 LWE655565:LWE655584 MGA655565:MGA655584 MPW655565:MPW655584 MZS655565:MZS655584 NJO655565:NJO655584 NTK655565:NTK655584 ODG655565:ODG655584 ONC655565:ONC655584 OWY655565:OWY655584 PGU655565:PGU655584 PQQ655565:PQQ655584 QAM655565:QAM655584 QKI655565:QKI655584 QUE655565:QUE655584 REA655565:REA655584 RNW655565:RNW655584 RXS655565:RXS655584 SHO655565:SHO655584 SRK655565:SRK655584 TBG655565:TBG655584 TLC655565:TLC655584 TUY655565:TUY655584 UEU655565:UEU655584 UOQ655565:UOQ655584 UYM655565:UYM655584 VII655565:VII655584 VSE655565:VSE655584 WCA655565:WCA655584 WLW655565:WLW655584 WVS655565:WVS655584 K721101:K721120 JG721101:JG721120 TC721101:TC721120 ACY721101:ACY721120 AMU721101:AMU721120 AWQ721101:AWQ721120 BGM721101:BGM721120 BQI721101:BQI721120 CAE721101:CAE721120 CKA721101:CKA721120 CTW721101:CTW721120 DDS721101:DDS721120 DNO721101:DNO721120 DXK721101:DXK721120 EHG721101:EHG721120 ERC721101:ERC721120 FAY721101:FAY721120 FKU721101:FKU721120 FUQ721101:FUQ721120 GEM721101:GEM721120 GOI721101:GOI721120 GYE721101:GYE721120 HIA721101:HIA721120 HRW721101:HRW721120 IBS721101:IBS721120 ILO721101:ILO721120 IVK721101:IVK721120 JFG721101:JFG721120 JPC721101:JPC721120 JYY721101:JYY721120 KIU721101:KIU721120 KSQ721101:KSQ721120 LCM721101:LCM721120 LMI721101:LMI721120 LWE721101:LWE721120 MGA721101:MGA721120 MPW721101:MPW721120 MZS721101:MZS721120 NJO721101:NJO721120 NTK721101:NTK721120 ODG721101:ODG721120 ONC721101:ONC721120 OWY721101:OWY721120 PGU721101:PGU721120 PQQ721101:PQQ721120 QAM721101:QAM721120 QKI721101:QKI721120 QUE721101:QUE721120 REA721101:REA721120 RNW721101:RNW721120 RXS721101:RXS721120 SHO721101:SHO721120 SRK721101:SRK721120 TBG721101:TBG721120 TLC721101:TLC721120 TUY721101:TUY721120 UEU721101:UEU721120 UOQ721101:UOQ721120 UYM721101:UYM721120 VII721101:VII721120 VSE721101:VSE721120 WCA721101:WCA721120 WLW721101:WLW721120 WVS721101:WVS721120 K786637:K786656 JG786637:JG786656 TC786637:TC786656 ACY786637:ACY786656 AMU786637:AMU786656 AWQ786637:AWQ786656 BGM786637:BGM786656 BQI786637:BQI786656 CAE786637:CAE786656 CKA786637:CKA786656 CTW786637:CTW786656 DDS786637:DDS786656 DNO786637:DNO786656 DXK786637:DXK786656 EHG786637:EHG786656 ERC786637:ERC786656 FAY786637:FAY786656 FKU786637:FKU786656 FUQ786637:FUQ786656 GEM786637:GEM786656 GOI786637:GOI786656 GYE786637:GYE786656 HIA786637:HIA786656 HRW786637:HRW786656 IBS786637:IBS786656 ILO786637:ILO786656 IVK786637:IVK786656 JFG786637:JFG786656 JPC786637:JPC786656 JYY786637:JYY786656 KIU786637:KIU786656 KSQ786637:KSQ786656 LCM786637:LCM786656 LMI786637:LMI786656 LWE786637:LWE786656 MGA786637:MGA786656 MPW786637:MPW786656 MZS786637:MZS786656 NJO786637:NJO786656 NTK786637:NTK786656 ODG786637:ODG786656 ONC786637:ONC786656 OWY786637:OWY786656 PGU786637:PGU786656 PQQ786637:PQQ786656 QAM786637:QAM786656 QKI786637:QKI786656 QUE786637:QUE786656 REA786637:REA786656 RNW786637:RNW786656 RXS786637:RXS786656 SHO786637:SHO786656 SRK786637:SRK786656 TBG786637:TBG786656 TLC786637:TLC786656 TUY786637:TUY786656 UEU786637:UEU786656 UOQ786637:UOQ786656 UYM786637:UYM786656 VII786637:VII786656 VSE786637:VSE786656 WCA786637:WCA786656 WLW786637:WLW786656 WVS786637:WVS786656 K852173:K852192 JG852173:JG852192 TC852173:TC852192 ACY852173:ACY852192 AMU852173:AMU852192 AWQ852173:AWQ852192 BGM852173:BGM852192 BQI852173:BQI852192 CAE852173:CAE852192 CKA852173:CKA852192 CTW852173:CTW852192 DDS852173:DDS852192 DNO852173:DNO852192 DXK852173:DXK852192 EHG852173:EHG852192 ERC852173:ERC852192 FAY852173:FAY852192 FKU852173:FKU852192 FUQ852173:FUQ852192 GEM852173:GEM852192 GOI852173:GOI852192 GYE852173:GYE852192 HIA852173:HIA852192 HRW852173:HRW852192 IBS852173:IBS852192 ILO852173:ILO852192 IVK852173:IVK852192 JFG852173:JFG852192 JPC852173:JPC852192 JYY852173:JYY852192 KIU852173:KIU852192 KSQ852173:KSQ852192 LCM852173:LCM852192 LMI852173:LMI852192 LWE852173:LWE852192 MGA852173:MGA852192 MPW852173:MPW852192 MZS852173:MZS852192 NJO852173:NJO852192 NTK852173:NTK852192 ODG852173:ODG852192 ONC852173:ONC852192 OWY852173:OWY852192 PGU852173:PGU852192 PQQ852173:PQQ852192 QAM852173:QAM852192 QKI852173:QKI852192 QUE852173:QUE852192 REA852173:REA852192 RNW852173:RNW852192 RXS852173:RXS852192 SHO852173:SHO852192 SRK852173:SRK852192 TBG852173:TBG852192 TLC852173:TLC852192 TUY852173:TUY852192 UEU852173:UEU852192 UOQ852173:UOQ852192 UYM852173:UYM852192 VII852173:VII852192 VSE852173:VSE852192 WCA852173:WCA852192 WLW852173:WLW852192 WVS852173:WVS852192 K917709:K917728 JG917709:JG917728 TC917709:TC917728 ACY917709:ACY917728 AMU917709:AMU917728 AWQ917709:AWQ917728 BGM917709:BGM917728 BQI917709:BQI917728 CAE917709:CAE917728 CKA917709:CKA917728 CTW917709:CTW917728 DDS917709:DDS917728 DNO917709:DNO917728 DXK917709:DXK917728 EHG917709:EHG917728 ERC917709:ERC917728 FAY917709:FAY917728 FKU917709:FKU917728 FUQ917709:FUQ917728 GEM917709:GEM917728 GOI917709:GOI917728 GYE917709:GYE917728 HIA917709:HIA917728 HRW917709:HRW917728 IBS917709:IBS917728 ILO917709:ILO917728 IVK917709:IVK917728 JFG917709:JFG917728 JPC917709:JPC917728 JYY917709:JYY917728 KIU917709:KIU917728 KSQ917709:KSQ917728 LCM917709:LCM917728 LMI917709:LMI917728 LWE917709:LWE917728 MGA917709:MGA917728 MPW917709:MPW917728 MZS917709:MZS917728 NJO917709:NJO917728 NTK917709:NTK917728 ODG917709:ODG917728 ONC917709:ONC917728 OWY917709:OWY917728 PGU917709:PGU917728 PQQ917709:PQQ917728 QAM917709:QAM917728 QKI917709:QKI917728 QUE917709:QUE917728 REA917709:REA917728 RNW917709:RNW917728 RXS917709:RXS917728 SHO917709:SHO917728 SRK917709:SRK917728 TBG917709:TBG917728 TLC917709:TLC917728 TUY917709:TUY917728 UEU917709:UEU917728 UOQ917709:UOQ917728 UYM917709:UYM917728 VII917709:VII917728 VSE917709:VSE917728 WCA917709:WCA917728 WLW917709:WLW917728 WVS917709:WVS917728 K983245:K983264 JG983245:JG983264 TC983245:TC983264 ACY983245:ACY983264 AMU983245:AMU983264 AWQ983245:AWQ983264 BGM983245:BGM983264 BQI983245:BQI983264 CAE983245:CAE983264 CKA983245:CKA983264 CTW983245:CTW983264 DDS983245:DDS983264 DNO983245:DNO983264 DXK983245:DXK983264 EHG983245:EHG983264 ERC983245:ERC983264 FAY983245:FAY983264 FKU983245:FKU983264 FUQ983245:FUQ983264 GEM983245:GEM983264 GOI983245:GOI983264 GYE983245:GYE983264 HIA983245:HIA983264 HRW983245:HRW983264 IBS983245:IBS983264 ILO983245:ILO983264 IVK983245:IVK983264 JFG983245:JFG983264 JPC983245:JPC983264 JYY983245:JYY983264 KIU983245:KIU983264 KSQ983245:KSQ983264 LCM983245:LCM983264 LMI983245:LMI983264 LWE983245:LWE983264 MGA983245:MGA983264 MPW983245:MPW983264 MZS983245:MZS983264 NJO983245:NJO983264 NTK983245:NTK983264 ODG983245:ODG983264 ONC983245:ONC983264 OWY983245:OWY983264 PGU983245:PGU983264 PQQ983245:PQQ983264 QAM983245:QAM983264 QKI983245:QKI983264 QUE983245:QUE983264 REA983245:REA983264 RNW983245:RNW983264 RXS983245:RXS983264 SHO983245:SHO983264 SRK983245:SRK983264 TBG983245:TBG983264 TLC983245:TLC983264 TUY983245:TUY983264 UEU983245:UEU983264 UOQ983245:UOQ983264 UYM983245:UYM983264 VII983245:VII983264 VSE983245:VSE983264 WCA983245:WCA983264 WLW983245:WLW983264 WVS983245:WVS983264 N191:N195 JJ191:JJ195 TF191:TF195 ADB191:ADB195 AMX191:AMX195 AWT191:AWT195 BGP191:BGP195 BQL191:BQL195 CAH191:CAH195 CKD191:CKD195 CTZ191:CTZ195 DDV191:DDV195 DNR191:DNR195 DXN191:DXN195 EHJ191:EHJ195 ERF191:ERF195 FBB191:FBB195 FKX191:FKX195 FUT191:FUT195 GEP191:GEP195 GOL191:GOL195 GYH191:GYH195 HID191:HID195 HRZ191:HRZ195 IBV191:IBV195 ILR191:ILR195 IVN191:IVN195 JFJ191:JFJ195 JPF191:JPF195 JZB191:JZB195 KIX191:KIX195 KST191:KST195 LCP191:LCP195 LML191:LML195 LWH191:LWH195 MGD191:MGD195 MPZ191:MPZ195 MZV191:MZV195 NJR191:NJR195 NTN191:NTN195 ODJ191:ODJ195 ONF191:ONF195 OXB191:OXB195 PGX191:PGX195 PQT191:PQT195 QAP191:QAP195 QKL191:QKL195 QUH191:QUH195 RED191:RED195 RNZ191:RNZ195 RXV191:RXV195 SHR191:SHR195 SRN191:SRN195 TBJ191:TBJ195 TLF191:TLF195 TVB191:TVB195 UEX191:UEX195 UOT191:UOT195 UYP191:UYP195 VIL191:VIL195 VSH191:VSH195 WCD191:WCD195 WLZ191:WLZ195 WVV191:WVV195 N65727:N65731 JJ65727:JJ65731 TF65727:TF65731 ADB65727:ADB65731 AMX65727:AMX65731 AWT65727:AWT65731 BGP65727:BGP65731 BQL65727:BQL65731 CAH65727:CAH65731 CKD65727:CKD65731 CTZ65727:CTZ65731 DDV65727:DDV65731 DNR65727:DNR65731 DXN65727:DXN65731 EHJ65727:EHJ65731 ERF65727:ERF65731 FBB65727:FBB65731 FKX65727:FKX65731 FUT65727:FUT65731 GEP65727:GEP65731 GOL65727:GOL65731 GYH65727:GYH65731 HID65727:HID65731 HRZ65727:HRZ65731 IBV65727:IBV65731 ILR65727:ILR65731 IVN65727:IVN65731 JFJ65727:JFJ65731 JPF65727:JPF65731 JZB65727:JZB65731 KIX65727:KIX65731 KST65727:KST65731 LCP65727:LCP65731 LML65727:LML65731 LWH65727:LWH65731 MGD65727:MGD65731 MPZ65727:MPZ65731 MZV65727:MZV65731 NJR65727:NJR65731 NTN65727:NTN65731 ODJ65727:ODJ65731 ONF65727:ONF65731 OXB65727:OXB65731 PGX65727:PGX65731 PQT65727:PQT65731 QAP65727:QAP65731 QKL65727:QKL65731 QUH65727:QUH65731 RED65727:RED65731 RNZ65727:RNZ65731 RXV65727:RXV65731 SHR65727:SHR65731 SRN65727:SRN65731 TBJ65727:TBJ65731 TLF65727:TLF65731 TVB65727:TVB65731 UEX65727:UEX65731 UOT65727:UOT65731 UYP65727:UYP65731 VIL65727:VIL65731 VSH65727:VSH65731 WCD65727:WCD65731 WLZ65727:WLZ65731 WVV65727:WVV65731 N131263:N131267 JJ131263:JJ131267 TF131263:TF131267 ADB131263:ADB131267 AMX131263:AMX131267 AWT131263:AWT131267 BGP131263:BGP131267 BQL131263:BQL131267 CAH131263:CAH131267 CKD131263:CKD131267 CTZ131263:CTZ131267 DDV131263:DDV131267 DNR131263:DNR131267 DXN131263:DXN131267 EHJ131263:EHJ131267 ERF131263:ERF131267 FBB131263:FBB131267 FKX131263:FKX131267 FUT131263:FUT131267 GEP131263:GEP131267 GOL131263:GOL131267 GYH131263:GYH131267 HID131263:HID131267 HRZ131263:HRZ131267 IBV131263:IBV131267 ILR131263:ILR131267 IVN131263:IVN131267 JFJ131263:JFJ131267 JPF131263:JPF131267 JZB131263:JZB131267 KIX131263:KIX131267 KST131263:KST131267 LCP131263:LCP131267 LML131263:LML131267 LWH131263:LWH131267 MGD131263:MGD131267 MPZ131263:MPZ131267 MZV131263:MZV131267 NJR131263:NJR131267 NTN131263:NTN131267 ODJ131263:ODJ131267 ONF131263:ONF131267 OXB131263:OXB131267 PGX131263:PGX131267 PQT131263:PQT131267 QAP131263:QAP131267 QKL131263:QKL131267 QUH131263:QUH131267 RED131263:RED131267 RNZ131263:RNZ131267 RXV131263:RXV131267 SHR131263:SHR131267 SRN131263:SRN131267 TBJ131263:TBJ131267 TLF131263:TLF131267 TVB131263:TVB131267 UEX131263:UEX131267 UOT131263:UOT131267 UYP131263:UYP131267 VIL131263:VIL131267 VSH131263:VSH131267 WCD131263:WCD131267 WLZ131263:WLZ131267 WVV131263:WVV131267 N196799:N196803 JJ196799:JJ196803 TF196799:TF196803 ADB196799:ADB196803 AMX196799:AMX196803 AWT196799:AWT196803 BGP196799:BGP196803 BQL196799:BQL196803 CAH196799:CAH196803 CKD196799:CKD196803 CTZ196799:CTZ196803 DDV196799:DDV196803 DNR196799:DNR196803 DXN196799:DXN196803 EHJ196799:EHJ196803 ERF196799:ERF196803 FBB196799:FBB196803 FKX196799:FKX196803 FUT196799:FUT196803 GEP196799:GEP196803 GOL196799:GOL196803 GYH196799:GYH196803 HID196799:HID196803 HRZ196799:HRZ196803 IBV196799:IBV196803 ILR196799:ILR196803 IVN196799:IVN196803 JFJ196799:JFJ196803 JPF196799:JPF196803 JZB196799:JZB196803 KIX196799:KIX196803 KST196799:KST196803 LCP196799:LCP196803 LML196799:LML196803 LWH196799:LWH196803 MGD196799:MGD196803 MPZ196799:MPZ196803 MZV196799:MZV196803 NJR196799:NJR196803 NTN196799:NTN196803 ODJ196799:ODJ196803 ONF196799:ONF196803 OXB196799:OXB196803 PGX196799:PGX196803 PQT196799:PQT196803 QAP196799:QAP196803 QKL196799:QKL196803 QUH196799:QUH196803 RED196799:RED196803 RNZ196799:RNZ196803 RXV196799:RXV196803 SHR196799:SHR196803 SRN196799:SRN196803 TBJ196799:TBJ196803 TLF196799:TLF196803 TVB196799:TVB196803 UEX196799:UEX196803 UOT196799:UOT196803 UYP196799:UYP196803 VIL196799:VIL196803 VSH196799:VSH196803 WCD196799:WCD196803 WLZ196799:WLZ196803 WVV196799:WVV196803 N262335:N262339 JJ262335:JJ262339 TF262335:TF262339 ADB262335:ADB262339 AMX262335:AMX262339 AWT262335:AWT262339 BGP262335:BGP262339 BQL262335:BQL262339 CAH262335:CAH262339 CKD262335:CKD262339 CTZ262335:CTZ262339 DDV262335:DDV262339 DNR262335:DNR262339 DXN262335:DXN262339 EHJ262335:EHJ262339 ERF262335:ERF262339 FBB262335:FBB262339 FKX262335:FKX262339 FUT262335:FUT262339 GEP262335:GEP262339 GOL262335:GOL262339 GYH262335:GYH262339 HID262335:HID262339 HRZ262335:HRZ262339 IBV262335:IBV262339 ILR262335:ILR262339 IVN262335:IVN262339 JFJ262335:JFJ262339 JPF262335:JPF262339 JZB262335:JZB262339 KIX262335:KIX262339 KST262335:KST262339 LCP262335:LCP262339 LML262335:LML262339 LWH262335:LWH262339 MGD262335:MGD262339 MPZ262335:MPZ262339 MZV262335:MZV262339 NJR262335:NJR262339 NTN262335:NTN262339 ODJ262335:ODJ262339 ONF262335:ONF262339 OXB262335:OXB262339 PGX262335:PGX262339 PQT262335:PQT262339 QAP262335:QAP262339 QKL262335:QKL262339 QUH262335:QUH262339 RED262335:RED262339 RNZ262335:RNZ262339 RXV262335:RXV262339 SHR262335:SHR262339 SRN262335:SRN262339 TBJ262335:TBJ262339 TLF262335:TLF262339 TVB262335:TVB262339 UEX262335:UEX262339 UOT262335:UOT262339 UYP262335:UYP262339 VIL262335:VIL262339 VSH262335:VSH262339 WCD262335:WCD262339 WLZ262335:WLZ262339 WVV262335:WVV262339 N327871:N327875 JJ327871:JJ327875 TF327871:TF327875 ADB327871:ADB327875 AMX327871:AMX327875 AWT327871:AWT327875 BGP327871:BGP327875 BQL327871:BQL327875 CAH327871:CAH327875 CKD327871:CKD327875 CTZ327871:CTZ327875 DDV327871:DDV327875 DNR327871:DNR327875 DXN327871:DXN327875 EHJ327871:EHJ327875 ERF327871:ERF327875 FBB327871:FBB327875 FKX327871:FKX327875 FUT327871:FUT327875 GEP327871:GEP327875 GOL327871:GOL327875 GYH327871:GYH327875 HID327871:HID327875 HRZ327871:HRZ327875 IBV327871:IBV327875 ILR327871:ILR327875 IVN327871:IVN327875 JFJ327871:JFJ327875 JPF327871:JPF327875 JZB327871:JZB327875 KIX327871:KIX327875 KST327871:KST327875 LCP327871:LCP327875 LML327871:LML327875 LWH327871:LWH327875 MGD327871:MGD327875 MPZ327871:MPZ327875 MZV327871:MZV327875 NJR327871:NJR327875 NTN327871:NTN327875 ODJ327871:ODJ327875 ONF327871:ONF327875 OXB327871:OXB327875 PGX327871:PGX327875 PQT327871:PQT327875 QAP327871:QAP327875 QKL327871:QKL327875 QUH327871:QUH327875 RED327871:RED327875 RNZ327871:RNZ327875 RXV327871:RXV327875 SHR327871:SHR327875 SRN327871:SRN327875 TBJ327871:TBJ327875 TLF327871:TLF327875 TVB327871:TVB327875 UEX327871:UEX327875 UOT327871:UOT327875 UYP327871:UYP327875 VIL327871:VIL327875 VSH327871:VSH327875 WCD327871:WCD327875 WLZ327871:WLZ327875 WVV327871:WVV327875 N393407:N393411 JJ393407:JJ393411 TF393407:TF393411 ADB393407:ADB393411 AMX393407:AMX393411 AWT393407:AWT393411 BGP393407:BGP393411 BQL393407:BQL393411 CAH393407:CAH393411 CKD393407:CKD393411 CTZ393407:CTZ393411 DDV393407:DDV393411 DNR393407:DNR393411 DXN393407:DXN393411 EHJ393407:EHJ393411 ERF393407:ERF393411 FBB393407:FBB393411 FKX393407:FKX393411 FUT393407:FUT393411 GEP393407:GEP393411 GOL393407:GOL393411 GYH393407:GYH393411 HID393407:HID393411 HRZ393407:HRZ393411 IBV393407:IBV393411 ILR393407:ILR393411 IVN393407:IVN393411 JFJ393407:JFJ393411 JPF393407:JPF393411 JZB393407:JZB393411 KIX393407:KIX393411 KST393407:KST393411 LCP393407:LCP393411 LML393407:LML393411 LWH393407:LWH393411 MGD393407:MGD393411 MPZ393407:MPZ393411 MZV393407:MZV393411 NJR393407:NJR393411 NTN393407:NTN393411 ODJ393407:ODJ393411 ONF393407:ONF393411 OXB393407:OXB393411 PGX393407:PGX393411 PQT393407:PQT393411 QAP393407:QAP393411 QKL393407:QKL393411 QUH393407:QUH393411 RED393407:RED393411 RNZ393407:RNZ393411 RXV393407:RXV393411 SHR393407:SHR393411 SRN393407:SRN393411 TBJ393407:TBJ393411 TLF393407:TLF393411 TVB393407:TVB393411 UEX393407:UEX393411 UOT393407:UOT393411 UYP393407:UYP393411 VIL393407:VIL393411 VSH393407:VSH393411 WCD393407:WCD393411 WLZ393407:WLZ393411 WVV393407:WVV393411 N458943:N458947 JJ458943:JJ458947 TF458943:TF458947 ADB458943:ADB458947 AMX458943:AMX458947 AWT458943:AWT458947 BGP458943:BGP458947 BQL458943:BQL458947 CAH458943:CAH458947 CKD458943:CKD458947 CTZ458943:CTZ458947 DDV458943:DDV458947 DNR458943:DNR458947 DXN458943:DXN458947 EHJ458943:EHJ458947 ERF458943:ERF458947 FBB458943:FBB458947 FKX458943:FKX458947 FUT458943:FUT458947 GEP458943:GEP458947 GOL458943:GOL458947 GYH458943:GYH458947 HID458943:HID458947 HRZ458943:HRZ458947 IBV458943:IBV458947 ILR458943:ILR458947 IVN458943:IVN458947 JFJ458943:JFJ458947 JPF458943:JPF458947 JZB458943:JZB458947 KIX458943:KIX458947 KST458943:KST458947 LCP458943:LCP458947 LML458943:LML458947 LWH458943:LWH458947 MGD458943:MGD458947 MPZ458943:MPZ458947 MZV458943:MZV458947 NJR458943:NJR458947 NTN458943:NTN458947 ODJ458943:ODJ458947 ONF458943:ONF458947 OXB458943:OXB458947 PGX458943:PGX458947 PQT458943:PQT458947 QAP458943:QAP458947 QKL458943:QKL458947 QUH458943:QUH458947 RED458943:RED458947 RNZ458943:RNZ458947 RXV458943:RXV458947 SHR458943:SHR458947 SRN458943:SRN458947 TBJ458943:TBJ458947 TLF458943:TLF458947 TVB458943:TVB458947 UEX458943:UEX458947 UOT458943:UOT458947 UYP458943:UYP458947 VIL458943:VIL458947 VSH458943:VSH458947 WCD458943:WCD458947 WLZ458943:WLZ458947 WVV458943:WVV458947 N524479:N524483 JJ524479:JJ524483 TF524479:TF524483 ADB524479:ADB524483 AMX524479:AMX524483 AWT524479:AWT524483 BGP524479:BGP524483 BQL524479:BQL524483 CAH524479:CAH524483 CKD524479:CKD524483 CTZ524479:CTZ524483 DDV524479:DDV524483 DNR524479:DNR524483 DXN524479:DXN524483 EHJ524479:EHJ524483 ERF524479:ERF524483 FBB524479:FBB524483 FKX524479:FKX524483 FUT524479:FUT524483 GEP524479:GEP524483 GOL524479:GOL524483 GYH524479:GYH524483 HID524479:HID524483 HRZ524479:HRZ524483 IBV524479:IBV524483 ILR524479:ILR524483 IVN524479:IVN524483 JFJ524479:JFJ524483 JPF524479:JPF524483 JZB524479:JZB524483 KIX524479:KIX524483 KST524479:KST524483 LCP524479:LCP524483 LML524479:LML524483 LWH524479:LWH524483 MGD524479:MGD524483 MPZ524479:MPZ524483 MZV524479:MZV524483 NJR524479:NJR524483 NTN524479:NTN524483 ODJ524479:ODJ524483 ONF524479:ONF524483 OXB524479:OXB524483 PGX524479:PGX524483 PQT524479:PQT524483 QAP524479:QAP524483 QKL524479:QKL524483 QUH524479:QUH524483 RED524479:RED524483 RNZ524479:RNZ524483 RXV524479:RXV524483 SHR524479:SHR524483 SRN524479:SRN524483 TBJ524479:TBJ524483 TLF524479:TLF524483 TVB524479:TVB524483 UEX524479:UEX524483 UOT524479:UOT524483 UYP524479:UYP524483 VIL524479:VIL524483 VSH524479:VSH524483 WCD524479:WCD524483 WLZ524479:WLZ524483 WVV524479:WVV524483 N590015:N590019 JJ590015:JJ590019 TF590015:TF590019 ADB590015:ADB590019 AMX590015:AMX590019 AWT590015:AWT590019 BGP590015:BGP590019 BQL590015:BQL590019 CAH590015:CAH590019 CKD590015:CKD590019 CTZ590015:CTZ590019 DDV590015:DDV590019 DNR590015:DNR590019 DXN590015:DXN590019 EHJ590015:EHJ590019 ERF590015:ERF590019 FBB590015:FBB590019 FKX590015:FKX590019 FUT590015:FUT590019 GEP590015:GEP590019 GOL590015:GOL590019 GYH590015:GYH590019 HID590015:HID590019 HRZ590015:HRZ590019 IBV590015:IBV590019 ILR590015:ILR590019 IVN590015:IVN590019 JFJ590015:JFJ590019 JPF590015:JPF590019 JZB590015:JZB590019 KIX590015:KIX590019 KST590015:KST590019 LCP590015:LCP590019 LML590015:LML590019 LWH590015:LWH590019 MGD590015:MGD590019 MPZ590015:MPZ590019 MZV590015:MZV590019 NJR590015:NJR590019 NTN590015:NTN590019 ODJ590015:ODJ590019 ONF590015:ONF590019 OXB590015:OXB590019 PGX590015:PGX590019 PQT590015:PQT590019 QAP590015:QAP590019 QKL590015:QKL590019 QUH590015:QUH590019 RED590015:RED590019 RNZ590015:RNZ590019 RXV590015:RXV590019 SHR590015:SHR590019 SRN590015:SRN590019 TBJ590015:TBJ590019 TLF590015:TLF590019 TVB590015:TVB590019 UEX590015:UEX590019 UOT590015:UOT590019 UYP590015:UYP590019 VIL590015:VIL590019 VSH590015:VSH590019 WCD590015:WCD590019 WLZ590015:WLZ590019 WVV590015:WVV590019 N655551:N655555 JJ655551:JJ655555 TF655551:TF655555 ADB655551:ADB655555 AMX655551:AMX655555 AWT655551:AWT655555 BGP655551:BGP655555 BQL655551:BQL655555 CAH655551:CAH655555 CKD655551:CKD655555 CTZ655551:CTZ655555 DDV655551:DDV655555 DNR655551:DNR655555 DXN655551:DXN655555 EHJ655551:EHJ655555 ERF655551:ERF655555 FBB655551:FBB655555 FKX655551:FKX655555 FUT655551:FUT655555 GEP655551:GEP655555 GOL655551:GOL655555 GYH655551:GYH655555 HID655551:HID655555 HRZ655551:HRZ655555 IBV655551:IBV655555 ILR655551:ILR655555 IVN655551:IVN655555 JFJ655551:JFJ655555 JPF655551:JPF655555 JZB655551:JZB655555 KIX655551:KIX655555 KST655551:KST655555 LCP655551:LCP655555 LML655551:LML655555 LWH655551:LWH655555 MGD655551:MGD655555 MPZ655551:MPZ655555 MZV655551:MZV655555 NJR655551:NJR655555 NTN655551:NTN655555 ODJ655551:ODJ655555 ONF655551:ONF655555 OXB655551:OXB655555 PGX655551:PGX655555 PQT655551:PQT655555 QAP655551:QAP655555 QKL655551:QKL655555 QUH655551:QUH655555 RED655551:RED655555 RNZ655551:RNZ655555 RXV655551:RXV655555 SHR655551:SHR655555 SRN655551:SRN655555 TBJ655551:TBJ655555 TLF655551:TLF655555 TVB655551:TVB655555 UEX655551:UEX655555 UOT655551:UOT655555 UYP655551:UYP655555 VIL655551:VIL655555 VSH655551:VSH655555 WCD655551:WCD655555 WLZ655551:WLZ655555 WVV655551:WVV655555 N721087:N721091 JJ721087:JJ721091 TF721087:TF721091 ADB721087:ADB721091 AMX721087:AMX721091 AWT721087:AWT721091 BGP721087:BGP721091 BQL721087:BQL721091 CAH721087:CAH721091 CKD721087:CKD721091 CTZ721087:CTZ721091 DDV721087:DDV721091 DNR721087:DNR721091 DXN721087:DXN721091 EHJ721087:EHJ721091 ERF721087:ERF721091 FBB721087:FBB721091 FKX721087:FKX721091 FUT721087:FUT721091 GEP721087:GEP721091 GOL721087:GOL721091 GYH721087:GYH721091 HID721087:HID721091 HRZ721087:HRZ721091 IBV721087:IBV721091 ILR721087:ILR721091 IVN721087:IVN721091 JFJ721087:JFJ721091 JPF721087:JPF721091 JZB721087:JZB721091 KIX721087:KIX721091 KST721087:KST721091 LCP721087:LCP721091 LML721087:LML721091 LWH721087:LWH721091 MGD721087:MGD721091 MPZ721087:MPZ721091 MZV721087:MZV721091 NJR721087:NJR721091 NTN721087:NTN721091 ODJ721087:ODJ721091 ONF721087:ONF721091 OXB721087:OXB721091 PGX721087:PGX721091 PQT721087:PQT721091 QAP721087:QAP721091 QKL721087:QKL721091 QUH721087:QUH721091 RED721087:RED721091 RNZ721087:RNZ721091 RXV721087:RXV721091 SHR721087:SHR721091 SRN721087:SRN721091 TBJ721087:TBJ721091 TLF721087:TLF721091 TVB721087:TVB721091 UEX721087:UEX721091 UOT721087:UOT721091 UYP721087:UYP721091 VIL721087:VIL721091 VSH721087:VSH721091 WCD721087:WCD721091 WLZ721087:WLZ721091 WVV721087:WVV721091 N786623:N786627 JJ786623:JJ786627 TF786623:TF786627 ADB786623:ADB786627 AMX786623:AMX786627 AWT786623:AWT786627 BGP786623:BGP786627 BQL786623:BQL786627 CAH786623:CAH786627 CKD786623:CKD786627 CTZ786623:CTZ786627 DDV786623:DDV786627 DNR786623:DNR786627 DXN786623:DXN786627 EHJ786623:EHJ786627 ERF786623:ERF786627 FBB786623:FBB786627 FKX786623:FKX786627 FUT786623:FUT786627 GEP786623:GEP786627 GOL786623:GOL786627 GYH786623:GYH786627 HID786623:HID786627 HRZ786623:HRZ786627 IBV786623:IBV786627 ILR786623:ILR786627 IVN786623:IVN786627 JFJ786623:JFJ786627 JPF786623:JPF786627 JZB786623:JZB786627 KIX786623:KIX786627 KST786623:KST786627 LCP786623:LCP786627 LML786623:LML786627 LWH786623:LWH786627 MGD786623:MGD786627 MPZ786623:MPZ786627 MZV786623:MZV786627 NJR786623:NJR786627 NTN786623:NTN786627 ODJ786623:ODJ786627 ONF786623:ONF786627 OXB786623:OXB786627 PGX786623:PGX786627 PQT786623:PQT786627 QAP786623:QAP786627 QKL786623:QKL786627 QUH786623:QUH786627 RED786623:RED786627 RNZ786623:RNZ786627 RXV786623:RXV786627 SHR786623:SHR786627 SRN786623:SRN786627 TBJ786623:TBJ786627 TLF786623:TLF786627 TVB786623:TVB786627 UEX786623:UEX786627 UOT786623:UOT786627 UYP786623:UYP786627 VIL786623:VIL786627 VSH786623:VSH786627 WCD786623:WCD786627 WLZ786623:WLZ786627 WVV786623:WVV786627 N852159:N852163 JJ852159:JJ852163 TF852159:TF852163 ADB852159:ADB852163 AMX852159:AMX852163 AWT852159:AWT852163 BGP852159:BGP852163 BQL852159:BQL852163 CAH852159:CAH852163 CKD852159:CKD852163 CTZ852159:CTZ852163 DDV852159:DDV852163 DNR852159:DNR852163 DXN852159:DXN852163 EHJ852159:EHJ852163 ERF852159:ERF852163 FBB852159:FBB852163 FKX852159:FKX852163 FUT852159:FUT852163 GEP852159:GEP852163 GOL852159:GOL852163 GYH852159:GYH852163 HID852159:HID852163 HRZ852159:HRZ852163 IBV852159:IBV852163 ILR852159:ILR852163 IVN852159:IVN852163 JFJ852159:JFJ852163 JPF852159:JPF852163 JZB852159:JZB852163 KIX852159:KIX852163 KST852159:KST852163 LCP852159:LCP852163 LML852159:LML852163 LWH852159:LWH852163 MGD852159:MGD852163 MPZ852159:MPZ852163 MZV852159:MZV852163 NJR852159:NJR852163 NTN852159:NTN852163 ODJ852159:ODJ852163 ONF852159:ONF852163 OXB852159:OXB852163 PGX852159:PGX852163 PQT852159:PQT852163 QAP852159:QAP852163 QKL852159:QKL852163 QUH852159:QUH852163 RED852159:RED852163 RNZ852159:RNZ852163 RXV852159:RXV852163 SHR852159:SHR852163 SRN852159:SRN852163 TBJ852159:TBJ852163 TLF852159:TLF852163 TVB852159:TVB852163 UEX852159:UEX852163 UOT852159:UOT852163 UYP852159:UYP852163 VIL852159:VIL852163 VSH852159:VSH852163 WCD852159:WCD852163 WLZ852159:WLZ852163 WVV852159:WVV852163 N917695:N917699 JJ917695:JJ917699 TF917695:TF917699 ADB917695:ADB917699 AMX917695:AMX917699 AWT917695:AWT917699 BGP917695:BGP917699 BQL917695:BQL917699 CAH917695:CAH917699 CKD917695:CKD917699 CTZ917695:CTZ917699 DDV917695:DDV917699 DNR917695:DNR917699 DXN917695:DXN917699 EHJ917695:EHJ917699 ERF917695:ERF917699 FBB917695:FBB917699 FKX917695:FKX917699 FUT917695:FUT917699 GEP917695:GEP917699 GOL917695:GOL917699 GYH917695:GYH917699 HID917695:HID917699 HRZ917695:HRZ917699 IBV917695:IBV917699 ILR917695:ILR917699 IVN917695:IVN917699 JFJ917695:JFJ917699 JPF917695:JPF917699 JZB917695:JZB917699 KIX917695:KIX917699 KST917695:KST917699 LCP917695:LCP917699 LML917695:LML917699 LWH917695:LWH917699 MGD917695:MGD917699 MPZ917695:MPZ917699 MZV917695:MZV917699 NJR917695:NJR917699 NTN917695:NTN917699 ODJ917695:ODJ917699 ONF917695:ONF917699 OXB917695:OXB917699 PGX917695:PGX917699 PQT917695:PQT917699 QAP917695:QAP917699 QKL917695:QKL917699 QUH917695:QUH917699 RED917695:RED917699 RNZ917695:RNZ917699 RXV917695:RXV917699 SHR917695:SHR917699 SRN917695:SRN917699 TBJ917695:TBJ917699 TLF917695:TLF917699 TVB917695:TVB917699 UEX917695:UEX917699 UOT917695:UOT917699 UYP917695:UYP917699 VIL917695:VIL917699 VSH917695:VSH917699 WCD917695:WCD917699 WLZ917695:WLZ917699 WVV917695:WVV917699 N983231:N983235 JJ983231:JJ983235 TF983231:TF983235 ADB983231:ADB983235 AMX983231:AMX983235 AWT983231:AWT983235 BGP983231:BGP983235 BQL983231:BQL983235 CAH983231:CAH983235 CKD983231:CKD983235 CTZ983231:CTZ983235 DDV983231:DDV983235 DNR983231:DNR983235 DXN983231:DXN983235 EHJ983231:EHJ983235 ERF983231:ERF983235 FBB983231:FBB983235 FKX983231:FKX983235 FUT983231:FUT983235 GEP983231:GEP983235 GOL983231:GOL983235 GYH983231:GYH983235 HID983231:HID983235 HRZ983231:HRZ983235 IBV983231:IBV983235 ILR983231:ILR983235 IVN983231:IVN983235 JFJ983231:JFJ983235 JPF983231:JPF983235 JZB983231:JZB983235 KIX983231:KIX983235 KST983231:KST983235 LCP983231:LCP983235 LML983231:LML983235 LWH983231:LWH983235 MGD983231:MGD983235 MPZ983231:MPZ983235 MZV983231:MZV983235 NJR983231:NJR983235 NTN983231:NTN983235 ODJ983231:ODJ983235 ONF983231:ONF983235 OXB983231:OXB983235 PGX983231:PGX983235 PQT983231:PQT983235 QAP983231:QAP983235 QKL983231:QKL983235 QUH983231:QUH983235 RED983231:RED983235 RNZ983231:RNZ983235 RXV983231:RXV983235 SHR983231:SHR983235 SRN983231:SRN983235 TBJ983231:TBJ983235 TLF983231:TLF983235 TVB983231:TVB983235 UEX983231:UEX983235 UOT983231:UOT983235 UYP983231:UYP983235 VIL983231:VIL983235 VSH983231:VSH983235 WCD983231:WCD983235 WLZ983231:WLZ983235 WVV983231:WVV983235 N197:N200 JJ197:JJ200 TF197:TF200 ADB197:ADB200 AMX197:AMX200 AWT197:AWT200 BGP197:BGP200 BQL197:BQL200 CAH197:CAH200 CKD197:CKD200 CTZ197:CTZ200 DDV197:DDV200 DNR197:DNR200 DXN197:DXN200 EHJ197:EHJ200 ERF197:ERF200 FBB197:FBB200 FKX197:FKX200 FUT197:FUT200 GEP197:GEP200 GOL197:GOL200 GYH197:GYH200 HID197:HID200 HRZ197:HRZ200 IBV197:IBV200 ILR197:ILR200 IVN197:IVN200 JFJ197:JFJ200 JPF197:JPF200 JZB197:JZB200 KIX197:KIX200 KST197:KST200 LCP197:LCP200 LML197:LML200 LWH197:LWH200 MGD197:MGD200 MPZ197:MPZ200 MZV197:MZV200 NJR197:NJR200 NTN197:NTN200 ODJ197:ODJ200 ONF197:ONF200 OXB197:OXB200 PGX197:PGX200 PQT197:PQT200 QAP197:QAP200 QKL197:QKL200 QUH197:QUH200 RED197:RED200 RNZ197:RNZ200 RXV197:RXV200 SHR197:SHR200 SRN197:SRN200 TBJ197:TBJ200 TLF197:TLF200 TVB197:TVB200 UEX197:UEX200 UOT197:UOT200 UYP197:UYP200 VIL197:VIL200 VSH197:VSH200 WCD197:WCD200 WLZ197:WLZ200 WVV197:WVV200 N65733:N65736 JJ65733:JJ65736 TF65733:TF65736 ADB65733:ADB65736 AMX65733:AMX65736 AWT65733:AWT65736 BGP65733:BGP65736 BQL65733:BQL65736 CAH65733:CAH65736 CKD65733:CKD65736 CTZ65733:CTZ65736 DDV65733:DDV65736 DNR65733:DNR65736 DXN65733:DXN65736 EHJ65733:EHJ65736 ERF65733:ERF65736 FBB65733:FBB65736 FKX65733:FKX65736 FUT65733:FUT65736 GEP65733:GEP65736 GOL65733:GOL65736 GYH65733:GYH65736 HID65733:HID65736 HRZ65733:HRZ65736 IBV65733:IBV65736 ILR65733:ILR65736 IVN65733:IVN65736 JFJ65733:JFJ65736 JPF65733:JPF65736 JZB65733:JZB65736 KIX65733:KIX65736 KST65733:KST65736 LCP65733:LCP65736 LML65733:LML65736 LWH65733:LWH65736 MGD65733:MGD65736 MPZ65733:MPZ65736 MZV65733:MZV65736 NJR65733:NJR65736 NTN65733:NTN65736 ODJ65733:ODJ65736 ONF65733:ONF65736 OXB65733:OXB65736 PGX65733:PGX65736 PQT65733:PQT65736 QAP65733:QAP65736 QKL65733:QKL65736 QUH65733:QUH65736 RED65733:RED65736 RNZ65733:RNZ65736 RXV65733:RXV65736 SHR65733:SHR65736 SRN65733:SRN65736 TBJ65733:TBJ65736 TLF65733:TLF65736 TVB65733:TVB65736 UEX65733:UEX65736 UOT65733:UOT65736 UYP65733:UYP65736 VIL65733:VIL65736 VSH65733:VSH65736 WCD65733:WCD65736 WLZ65733:WLZ65736 WVV65733:WVV65736 N131269:N131272 JJ131269:JJ131272 TF131269:TF131272 ADB131269:ADB131272 AMX131269:AMX131272 AWT131269:AWT131272 BGP131269:BGP131272 BQL131269:BQL131272 CAH131269:CAH131272 CKD131269:CKD131272 CTZ131269:CTZ131272 DDV131269:DDV131272 DNR131269:DNR131272 DXN131269:DXN131272 EHJ131269:EHJ131272 ERF131269:ERF131272 FBB131269:FBB131272 FKX131269:FKX131272 FUT131269:FUT131272 GEP131269:GEP131272 GOL131269:GOL131272 GYH131269:GYH131272 HID131269:HID131272 HRZ131269:HRZ131272 IBV131269:IBV131272 ILR131269:ILR131272 IVN131269:IVN131272 JFJ131269:JFJ131272 JPF131269:JPF131272 JZB131269:JZB131272 KIX131269:KIX131272 KST131269:KST131272 LCP131269:LCP131272 LML131269:LML131272 LWH131269:LWH131272 MGD131269:MGD131272 MPZ131269:MPZ131272 MZV131269:MZV131272 NJR131269:NJR131272 NTN131269:NTN131272 ODJ131269:ODJ131272 ONF131269:ONF131272 OXB131269:OXB131272 PGX131269:PGX131272 PQT131269:PQT131272 QAP131269:QAP131272 QKL131269:QKL131272 QUH131269:QUH131272 RED131269:RED131272 RNZ131269:RNZ131272 RXV131269:RXV131272 SHR131269:SHR131272 SRN131269:SRN131272 TBJ131269:TBJ131272 TLF131269:TLF131272 TVB131269:TVB131272 UEX131269:UEX131272 UOT131269:UOT131272 UYP131269:UYP131272 VIL131269:VIL131272 VSH131269:VSH131272 WCD131269:WCD131272 WLZ131269:WLZ131272 WVV131269:WVV131272 N196805:N196808 JJ196805:JJ196808 TF196805:TF196808 ADB196805:ADB196808 AMX196805:AMX196808 AWT196805:AWT196808 BGP196805:BGP196808 BQL196805:BQL196808 CAH196805:CAH196808 CKD196805:CKD196808 CTZ196805:CTZ196808 DDV196805:DDV196808 DNR196805:DNR196808 DXN196805:DXN196808 EHJ196805:EHJ196808 ERF196805:ERF196808 FBB196805:FBB196808 FKX196805:FKX196808 FUT196805:FUT196808 GEP196805:GEP196808 GOL196805:GOL196808 GYH196805:GYH196808 HID196805:HID196808 HRZ196805:HRZ196808 IBV196805:IBV196808 ILR196805:ILR196808 IVN196805:IVN196808 JFJ196805:JFJ196808 JPF196805:JPF196808 JZB196805:JZB196808 KIX196805:KIX196808 KST196805:KST196808 LCP196805:LCP196808 LML196805:LML196808 LWH196805:LWH196808 MGD196805:MGD196808 MPZ196805:MPZ196808 MZV196805:MZV196808 NJR196805:NJR196808 NTN196805:NTN196808 ODJ196805:ODJ196808 ONF196805:ONF196808 OXB196805:OXB196808 PGX196805:PGX196808 PQT196805:PQT196808 QAP196805:QAP196808 QKL196805:QKL196808 QUH196805:QUH196808 RED196805:RED196808 RNZ196805:RNZ196808 RXV196805:RXV196808 SHR196805:SHR196808 SRN196805:SRN196808 TBJ196805:TBJ196808 TLF196805:TLF196808 TVB196805:TVB196808 UEX196805:UEX196808 UOT196805:UOT196808 UYP196805:UYP196808 VIL196805:VIL196808 VSH196805:VSH196808 WCD196805:WCD196808 WLZ196805:WLZ196808 WVV196805:WVV196808 N262341:N262344 JJ262341:JJ262344 TF262341:TF262344 ADB262341:ADB262344 AMX262341:AMX262344 AWT262341:AWT262344 BGP262341:BGP262344 BQL262341:BQL262344 CAH262341:CAH262344 CKD262341:CKD262344 CTZ262341:CTZ262344 DDV262341:DDV262344 DNR262341:DNR262344 DXN262341:DXN262344 EHJ262341:EHJ262344 ERF262341:ERF262344 FBB262341:FBB262344 FKX262341:FKX262344 FUT262341:FUT262344 GEP262341:GEP262344 GOL262341:GOL262344 GYH262341:GYH262344 HID262341:HID262344 HRZ262341:HRZ262344 IBV262341:IBV262344 ILR262341:ILR262344 IVN262341:IVN262344 JFJ262341:JFJ262344 JPF262341:JPF262344 JZB262341:JZB262344 KIX262341:KIX262344 KST262341:KST262344 LCP262341:LCP262344 LML262341:LML262344 LWH262341:LWH262344 MGD262341:MGD262344 MPZ262341:MPZ262344 MZV262341:MZV262344 NJR262341:NJR262344 NTN262341:NTN262344 ODJ262341:ODJ262344 ONF262341:ONF262344 OXB262341:OXB262344 PGX262341:PGX262344 PQT262341:PQT262344 QAP262341:QAP262344 QKL262341:QKL262344 QUH262341:QUH262344 RED262341:RED262344 RNZ262341:RNZ262344 RXV262341:RXV262344 SHR262341:SHR262344 SRN262341:SRN262344 TBJ262341:TBJ262344 TLF262341:TLF262344 TVB262341:TVB262344 UEX262341:UEX262344 UOT262341:UOT262344 UYP262341:UYP262344 VIL262341:VIL262344 VSH262341:VSH262344 WCD262341:WCD262344 WLZ262341:WLZ262344 WVV262341:WVV262344 N327877:N327880 JJ327877:JJ327880 TF327877:TF327880 ADB327877:ADB327880 AMX327877:AMX327880 AWT327877:AWT327880 BGP327877:BGP327880 BQL327877:BQL327880 CAH327877:CAH327880 CKD327877:CKD327880 CTZ327877:CTZ327880 DDV327877:DDV327880 DNR327877:DNR327880 DXN327877:DXN327880 EHJ327877:EHJ327880 ERF327877:ERF327880 FBB327877:FBB327880 FKX327877:FKX327880 FUT327877:FUT327880 GEP327877:GEP327880 GOL327877:GOL327880 GYH327877:GYH327880 HID327877:HID327880 HRZ327877:HRZ327880 IBV327877:IBV327880 ILR327877:ILR327880 IVN327877:IVN327880 JFJ327877:JFJ327880 JPF327877:JPF327880 JZB327877:JZB327880 KIX327877:KIX327880 KST327877:KST327880 LCP327877:LCP327880 LML327877:LML327880 LWH327877:LWH327880 MGD327877:MGD327880 MPZ327877:MPZ327880 MZV327877:MZV327880 NJR327877:NJR327880 NTN327877:NTN327880 ODJ327877:ODJ327880 ONF327877:ONF327880 OXB327877:OXB327880 PGX327877:PGX327880 PQT327877:PQT327880 QAP327877:QAP327880 QKL327877:QKL327880 QUH327877:QUH327880 RED327877:RED327880 RNZ327877:RNZ327880 RXV327877:RXV327880 SHR327877:SHR327880 SRN327877:SRN327880 TBJ327877:TBJ327880 TLF327877:TLF327880 TVB327877:TVB327880 UEX327877:UEX327880 UOT327877:UOT327880 UYP327877:UYP327880 VIL327877:VIL327880 VSH327877:VSH327880 WCD327877:WCD327880 WLZ327877:WLZ327880 WVV327877:WVV327880 N393413:N393416 JJ393413:JJ393416 TF393413:TF393416 ADB393413:ADB393416 AMX393413:AMX393416 AWT393413:AWT393416 BGP393413:BGP393416 BQL393413:BQL393416 CAH393413:CAH393416 CKD393413:CKD393416 CTZ393413:CTZ393416 DDV393413:DDV393416 DNR393413:DNR393416 DXN393413:DXN393416 EHJ393413:EHJ393416 ERF393413:ERF393416 FBB393413:FBB393416 FKX393413:FKX393416 FUT393413:FUT393416 GEP393413:GEP393416 GOL393413:GOL393416 GYH393413:GYH393416 HID393413:HID393416 HRZ393413:HRZ393416 IBV393413:IBV393416 ILR393413:ILR393416 IVN393413:IVN393416 JFJ393413:JFJ393416 JPF393413:JPF393416 JZB393413:JZB393416 KIX393413:KIX393416 KST393413:KST393416 LCP393413:LCP393416 LML393413:LML393416 LWH393413:LWH393416 MGD393413:MGD393416 MPZ393413:MPZ393416 MZV393413:MZV393416 NJR393413:NJR393416 NTN393413:NTN393416 ODJ393413:ODJ393416 ONF393413:ONF393416 OXB393413:OXB393416 PGX393413:PGX393416 PQT393413:PQT393416 QAP393413:QAP393416 QKL393413:QKL393416 QUH393413:QUH393416 RED393413:RED393416 RNZ393413:RNZ393416 RXV393413:RXV393416 SHR393413:SHR393416 SRN393413:SRN393416 TBJ393413:TBJ393416 TLF393413:TLF393416 TVB393413:TVB393416 UEX393413:UEX393416 UOT393413:UOT393416 UYP393413:UYP393416 VIL393413:VIL393416 VSH393413:VSH393416 WCD393413:WCD393416 WLZ393413:WLZ393416 WVV393413:WVV393416 N458949:N458952 JJ458949:JJ458952 TF458949:TF458952 ADB458949:ADB458952 AMX458949:AMX458952 AWT458949:AWT458952 BGP458949:BGP458952 BQL458949:BQL458952 CAH458949:CAH458952 CKD458949:CKD458952 CTZ458949:CTZ458952 DDV458949:DDV458952 DNR458949:DNR458952 DXN458949:DXN458952 EHJ458949:EHJ458952 ERF458949:ERF458952 FBB458949:FBB458952 FKX458949:FKX458952 FUT458949:FUT458952 GEP458949:GEP458952 GOL458949:GOL458952 GYH458949:GYH458952 HID458949:HID458952 HRZ458949:HRZ458952 IBV458949:IBV458952 ILR458949:ILR458952 IVN458949:IVN458952 JFJ458949:JFJ458952 JPF458949:JPF458952 JZB458949:JZB458952 KIX458949:KIX458952 KST458949:KST458952 LCP458949:LCP458952 LML458949:LML458952 LWH458949:LWH458952 MGD458949:MGD458952 MPZ458949:MPZ458952 MZV458949:MZV458952 NJR458949:NJR458952 NTN458949:NTN458952 ODJ458949:ODJ458952 ONF458949:ONF458952 OXB458949:OXB458952 PGX458949:PGX458952 PQT458949:PQT458952 QAP458949:QAP458952 QKL458949:QKL458952 QUH458949:QUH458952 RED458949:RED458952 RNZ458949:RNZ458952 RXV458949:RXV458952 SHR458949:SHR458952 SRN458949:SRN458952 TBJ458949:TBJ458952 TLF458949:TLF458952 TVB458949:TVB458952 UEX458949:UEX458952 UOT458949:UOT458952 UYP458949:UYP458952 VIL458949:VIL458952 VSH458949:VSH458952 WCD458949:WCD458952 WLZ458949:WLZ458952 WVV458949:WVV458952 N524485:N524488 JJ524485:JJ524488 TF524485:TF524488 ADB524485:ADB524488 AMX524485:AMX524488 AWT524485:AWT524488 BGP524485:BGP524488 BQL524485:BQL524488 CAH524485:CAH524488 CKD524485:CKD524488 CTZ524485:CTZ524488 DDV524485:DDV524488 DNR524485:DNR524488 DXN524485:DXN524488 EHJ524485:EHJ524488 ERF524485:ERF524488 FBB524485:FBB524488 FKX524485:FKX524488 FUT524485:FUT524488 GEP524485:GEP524488 GOL524485:GOL524488 GYH524485:GYH524488 HID524485:HID524488 HRZ524485:HRZ524488 IBV524485:IBV524488 ILR524485:ILR524488 IVN524485:IVN524488 JFJ524485:JFJ524488 JPF524485:JPF524488 JZB524485:JZB524488 KIX524485:KIX524488 KST524485:KST524488 LCP524485:LCP524488 LML524485:LML524488 LWH524485:LWH524488 MGD524485:MGD524488 MPZ524485:MPZ524488 MZV524485:MZV524488 NJR524485:NJR524488 NTN524485:NTN524488 ODJ524485:ODJ524488 ONF524485:ONF524488 OXB524485:OXB524488 PGX524485:PGX524488 PQT524485:PQT524488 QAP524485:QAP524488 QKL524485:QKL524488 QUH524485:QUH524488 RED524485:RED524488 RNZ524485:RNZ524488 RXV524485:RXV524488 SHR524485:SHR524488 SRN524485:SRN524488 TBJ524485:TBJ524488 TLF524485:TLF524488 TVB524485:TVB524488 UEX524485:UEX524488 UOT524485:UOT524488 UYP524485:UYP524488 VIL524485:VIL524488 VSH524485:VSH524488 WCD524485:WCD524488 WLZ524485:WLZ524488 WVV524485:WVV524488 N590021:N590024 JJ590021:JJ590024 TF590021:TF590024 ADB590021:ADB590024 AMX590021:AMX590024 AWT590021:AWT590024 BGP590021:BGP590024 BQL590021:BQL590024 CAH590021:CAH590024 CKD590021:CKD590024 CTZ590021:CTZ590024 DDV590021:DDV590024 DNR590021:DNR590024 DXN590021:DXN590024 EHJ590021:EHJ590024 ERF590021:ERF590024 FBB590021:FBB590024 FKX590021:FKX590024 FUT590021:FUT590024 GEP590021:GEP590024 GOL590021:GOL590024 GYH590021:GYH590024 HID590021:HID590024 HRZ590021:HRZ590024 IBV590021:IBV590024 ILR590021:ILR590024 IVN590021:IVN590024 JFJ590021:JFJ590024 JPF590021:JPF590024 JZB590021:JZB590024 KIX590021:KIX590024 KST590021:KST590024 LCP590021:LCP590024 LML590021:LML590024 LWH590021:LWH590024 MGD590021:MGD590024 MPZ590021:MPZ590024 MZV590021:MZV590024 NJR590021:NJR590024 NTN590021:NTN590024 ODJ590021:ODJ590024 ONF590021:ONF590024 OXB590021:OXB590024 PGX590021:PGX590024 PQT590021:PQT590024 QAP590021:QAP590024 QKL590021:QKL590024 QUH590021:QUH590024 RED590021:RED590024 RNZ590021:RNZ590024 RXV590021:RXV590024 SHR590021:SHR590024 SRN590021:SRN590024 TBJ590021:TBJ590024 TLF590021:TLF590024 TVB590021:TVB590024 UEX590021:UEX590024 UOT590021:UOT590024 UYP590021:UYP590024 VIL590021:VIL590024 VSH590021:VSH590024 WCD590021:WCD590024 WLZ590021:WLZ590024 WVV590021:WVV590024 N655557:N655560 JJ655557:JJ655560 TF655557:TF655560 ADB655557:ADB655560 AMX655557:AMX655560 AWT655557:AWT655560 BGP655557:BGP655560 BQL655557:BQL655560 CAH655557:CAH655560 CKD655557:CKD655560 CTZ655557:CTZ655560 DDV655557:DDV655560 DNR655557:DNR655560 DXN655557:DXN655560 EHJ655557:EHJ655560 ERF655557:ERF655560 FBB655557:FBB655560 FKX655557:FKX655560 FUT655557:FUT655560 GEP655557:GEP655560 GOL655557:GOL655560 GYH655557:GYH655560 HID655557:HID655560 HRZ655557:HRZ655560 IBV655557:IBV655560 ILR655557:ILR655560 IVN655557:IVN655560 JFJ655557:JFJ655560 JPF655557:JPF655560 JZB655557:JZB655560 KIX655557:KIX655560 KST655557:KST655560 LCP655557:LCP655560 LML655557:LML655560 LWH655557:LWH655560 MGD655557:MGD655560 MPZ655557:MPZ655560 MZV655557:MZV655560 NJR655557:NJR655560 NTN655557:NTN655560 ODJ655557:ODJ655560 ONF655557:ONF655560 OXB655557:OXB655560 PGX655557:PGX655560 PQT655557:PQT655560 QAP655557:QAP655560 QKL655557:QKL655560 QUH655557:QUH655560 RED655557:RED655560 RNZ655557:RNZ655560 RXV655557:RXV655560 SHR655557:SHR655560 SRN655557:SRN655560 TBJ655557:TBJ655560 TLF655557:TLF655560 TVB655557:TVB655560 UEX655557:UEX655560 UOT655557:UOT655560 UYP655557:UYP655560 VIL655557:VIL655560 VSH655557:VSH655560 WCD655557:WCD655560 WLZ655557:WLZ655560 WVV655557:WVV655560 N721093:N721096 JJ721093:JJ721096 TF721093:TF721096 ADB721093:ADB721096 AMX721093:AMX721096 AWT721093:AWT721096 BGP721093:BGP721096 BQL721093:BQL721096 CAH721093:CAH721096 CKD721093:CKD721096 CTZ721093:CTZ721096 DDV721093:DDV721096 DNR721093:DNR721096 DXN721093:DXN721096 EHJ721093:EHJ721096 ERF721093:ERF721096 FBB721093:FBB721096 FKX721093:FKX721096 FUT721093:FUT721096 GEP721093:GEP721096 GOL721093:GOL721096 GYH721093:GYH721096 HID721093:HID721096 HRZ721093:HRZ721096 IBV721093:IBV721096 ILR721093:ILR721096 IVN721093:IVN721096 JFJ721093:JFJ721096 JPF721093:JPF721096 JZB721093:JZB721096 KIX721093:KIX721096 KST721093:KST721096 LCP721093:LCP721096 LML721093:LML721096 LWH721093:LWH721096 MGD721093:MGD721096 MPZ721093:MPZ721096 MZV721093:MZV721096 NJR721093:NJR721096 NTN721093:NTN721096 ODJ721093:ODJ721096 ONF721093:ONF721096 OXB721093:OXB721096 PGX721093:PGX721096 PQT721093:PQT721096 QAP721093:QAP721096 QKL721093:QKL721096 QUH721093:QUH721096 RED721093:RED721096 RNZ721093:RNZ721096 RXV721093:RXV721096 SHR721093:SHR721096 SRN721093:SRN721096 TBJ721093:TBJ721096 TLF721093:TLF721096 TVB721093:TVB721096 UEX721093:UEX721096 UOT721093:UOT721096 UYP721093:UYP721096 VIL721093:VIL721096 VSH721093:VSH721096 WCD721093:WCD721096 WLZ721093:WLZ721096 WVV721093:WVV721096 N786629:N786632 JJ786629:JJ786632 TF786629:TF786632 ADB786629:ADB786632 AMX786629:AMX786632 AWT786629:AWT786632 BGP786629:BGP786632 BQL786629:BQL786632 CAH786629:CAH786632 CKD786629:CKD786632 CTZ786629:CTZ786632 DDV786629:DDV786632 DNR786629:DNR786632 DXN786629:DXN786632 EHJ786629:EHJ786632 ERF786629:ERF786632 FBB786629:FBB786632 FKX786629:FKX786632 FUT786629:FUT786632 GEP786629:GEP786632 GOL786629:GOL786632 GYH786629:GYH786632 HID786629:HID786632 HRZ786629:HRZ786632 IBV786629:IBV786632 ILR786629:ILR786632 IVN786629:IVN786632 JFJ786629:JFJ786632 JPF786629:JPF786632 JZB786629:JZB786632 KIX786629:KIX786632 KST786629:KST786632 LCP786629:LCP786632 LML786629:LML786632 LWH786629:LWH786632 MGD786629:MGD786632 MPZ786629:MPZ786632 MZV786629:MZV786632 NJR786629:NJR786632 NTN786629:NTN786632 ODJ786629:ODJ786632 ONF786629:ONF786632 OXB786629:OXB786632 PGX786629:PGX786632 PQT786629:PQT786632 QAP786629:QAP786632 QKL786629:QKL786632 QUH786629:QUH786632 RED786629:RED786632 RNZ786629:RNZ786632 RXV786629:RXV786632 SHR786629:SHR786632 SRN786629:SRN786632 TBJ786629:TBJ786632 TLF786629:TLF786632 TVB786629:TVB786632 UEX786629:UEX786632 UOT786629:UOT786632 UYP786629:UYP786632 VIL786629:VIL786632 VSH786629:VSH786632 WCD786629:WCD786632 WLZ786629:WLZ786632 WVV786629:WVV786632 N852165:N852168 JJ852165:JJ852168 TF852165:TF852168 ADB852165:ADB852168 AMX852165:AMX852168 AWT852165:AWT852168 BGP852165:BGP852168 BQL852165:BQL852168 CAH852165:CAH852168 CKD852165:CKD852168 CTZ852165:CTZ852168 DDV852165:DDV852168 DNR852165:DNR852168 DXN852165:DXN852168 EHJ852165:EHJ852168 ERF852165:ERF852168 FBB852165:FBB852168 FKX852165:FKX852168 FUT852165:FUT852168 GEP852165:GEP852168 GOL852165:GOL852168 GYH852165:GYH852168 HID852165:HID852168 HRZ852165:HRZ852168 IBV852165:IBV852168 ILR852165:ILR852168 IVN852165:IVN852168 JFJ852165:JFJ852168 JPF852165:JPF852168 JZB852165:JZB852168 KIX852165:KIX852168 KST852165:KST852168 LCP852165:LCP852168 LML852165:LML852168 LWH852165:LWH852168 MGD852165:MGD852168 MPZ852165:MPZ852168 MZV852165:MZV852168 NJR852165:NJR852168 NTN852165:NTN852168 ODJ852165:ODJ852168 ONF852165:ONF852168 OXB852165:OXB852168 PGX852165:PGX852168 PQT852165:PQT852168 QAP852165:QAP852168 QKL852165:QKL852168 QUH852165:QUH852168 RED852165:RED852168 RNZ852165:RNZ852168 RXV852165:RXV852168 SHR852165:SHR852168 SRN852165:SRN852168 TBJ852165:TBJ852168 TLF852165:TLF852168 TVB852165:TVB852168 UEX852165:UEX852168 UOT852165:UOT852168 UYP852165:UYP852168 VIL852165:VIL852168 VSH852165:VSH852168 WCD852165:WCD852168 WLZ852165:WLZ852168 WVV852165:WVV852168 N917701:N917704 JJ917701:JJ917704 TF917701:TF917704 ADB917701:ADB917704 AMX917701:AMX917704 AWT917701:AWT917704 BGP917701:BGP917704 BQL917701:BQL917704 CAH917701:CAH917704 CKD917701:CKD917704 CTZ917701:CTZ917704 DDV917701:DDV917704 DNR917701:DNR917704 DXN917701:DXN917704 EHJ917701:EHJ917704 ERF917701:ERF917704 FBB917701:FBB917704 FKX917701:FKX917704 FUT917701:FUT917704 GEP917701:GEP917704 GOL917701:GOL917704 GYH917701:GYH917704 HID917701:HID917704 HRZ917701:HRZ917704 IBV917701:IBV917704 ILR917701:ILR917704 IVN917701:IVN917704 JFJ917701:JFJ917704 JPF917701:JPF917704 JZB917701:JZB917704 KIX917701:KIX917704 KST917701:KST917704 LCP917701:LCP917704 LML917701:LML917704 LWH917701:LWH917704 MGD917701:MGD917704 MPZ917701:MPZ917704 MZV917701:MZV917704 NJR917701:NJR917704 NTN917701:NTN917704 ODJ917701:ODJ917704 ONF917701:ONF917704 OXB917701:OXB917704 PGX917701:PGX917704 PQT917701:PQT917704 QAP917701:QAP917704 QKL917701:QKL917704 QUH917701:QUH917704 RED917701:RED917704 RNZ917701:RNZ917704 RXV917701:RXV917704 SHR917701:SHR917704 SRN917701:SRN917704 TBJ917701:TBJ917704 TLF917701:TLF917704 TVB917701:TVB917704 UEX917701:UEX917704 UOT917701:UOT917704 UYP917701:UYP917704 VIL917701:VIL917704 VSH917701:VSH917704 WCD917701:WCD917704 WLZ917701:WLZ917704 WVV917701:WVV917704 N983237:N983240 JJ983237:JJ983240 TF983237:TF983240 ADB983237:ADB983240 AMX983237:AMX983240 AWT983237:AWT983240 BGP983237:BGP983240 BQL983237:BQL983240 CAH983237:CAH983240 CKD983237:CKD983240 CTZ983237:CTZ983240 DDV983237:DDV983240 DNR983237:DNR983240 DXN983237:DXN983240 EHJ983237:EHJ983240 ERF983237:ERF983240 FBB983237:FBB983240 FKX983237:FKX983240 FUT983237:FUT983240 GEP983237:GEP983240 GOL983237:GOL983240 GYH983237:GYH983240 HID983237:HID983240 HRZ983237:HRZ983240 IBV983237:IBV983240 ILR983237:ILR983240 IVN983237:IVN983240 JFJ983237:JFJ983240 JPF983237:JPF983240 JZB983237:JZB983240 KIX983237:KIX983240 KST983237:KST983240 LCP983237:LCP983240 LML983237:LML983240 LWH983237:LWH983240 MGD983237:MGD983240 MPZ983237:MPZ983240 MZV983237:MZV983240 NJR983237:NJR983240 NTN983237:NTN983240 ODJ983237:ODJ983240 ONF983237:ONF983240 OXB983237:OXB983240 PGX983237:PGX983240 PQT983237:PQT983240 QAP983237:QAP983240 QKL983237:QKL983240 QUH983237:QUH983240 RED983237:RED983240 RNZ983237:RNZ983240 RXV983237:RXV983240 SHR983237:SHR983240 SRN983237:SRN983240 TBJ983237:TBJ983240 TLF983237:TLF983240 TVB983237:TVB983240 UEX983237:UEX983240 UOT983237:UOT983240 UYP983237:UYP983240 VIL983237:VIL983240 VSH983237:VSH983240 WCD983237:WCD983240 WLZ983237:WLZ983240 WVV983237:WVV983240 N202:N203 JJ202:JJ203 TF202:TF203 ADB202:ADB203 AMX202:AMX203 AWT202:AWT203 BGP202:BGP203 BQL202:BQL203 CAH202:CAH203 CKD202:CKD203 CTZ202:CTZ203 DDV202:DDV203 DNR202:DNR203 DXN202:DXN203 EHJ202:EHJ203 ERF202:ERF203 FBB202:FBB203 FKX202:FKX203 FUT202:FUT203 GEP202:GEP203 GOL202:GOL203 GYH202:GYH203 HID202:HID203 HRZ202:HRZ203 IBV202:IBV203 ILR202:ILR203 IVN202:IVN203 JFJ202:JFJ203 JPF202:JPF203 JZB202:JZB203 KIX202:KIX203 KST202:KST203 LCP202:LCP203 LML202:LML203 LWH202:LWH203 MGD202:MGD203 MPZ202:MPZ203 MZV202:MZV203 NJR202:NJR203 NTN202:NTN203 ODJ202:ODJ203 ONF202:ONF203 OXB202:OXB203 PGX202:PGX203 PQT202:PQT203 QAP202:QAP203 QKL202:QKL203 QUH202:QUH203 RED202:RED203 RNZ202:RNZ203 RXV202:RXV203 SHR202:SHR203 SRN202:SRN203 TBJ202:TBJ203 TLF202:TLF203 TVB202:TVB203 UEX202:UEX203 UOT202:UOT203 UYP202:UYP203 VIL202:VIL203 VSH202:VSH203 WCD202:WCD203 WLZ202:WLZ203 WVV202:WVV203 N65738:N65739 JJ65738:JJ65739 TF65738:TF65739 ADB65738:ADB65739 AMX65738:AMX65739 AWT65738:AWT65739 BGP65738:BGP65739 BQL65738:BQL65739 CAH65738:CAH65739 CKD65738:CKD65739 CTZ65738:CTZ65739 DDV65738:DDV65739 DNR65738:DNR65739 DXN65738:DXN65739 EHJ65738:EHJ65739 ERF65738:ERF65739 FBB65738:FBB65739 FKX65738:FKX65739 FUT65738:FUT65739 GEP65738:GEP65739 GOL65738:GOL65739 GYH65738:GYH65739 HID65738:HID65739 HRZ65738:HRZ65739 IBV65738:IBV65739 ILR65738:ILR65739 IVN65738:IVN65739 JFJ65738:JFJ65739 JPF65738:JPF65739 JZB65738:JZB65739 KIX65738:KIX65739 KST65738:KST65739 LCP65738:LCP65739 LML65738:LML65739 LWH65738:LWH65739 MGD65738:MGD65739 MPZ65738:MPZ65739 MZV65738:MZV65739 NJR65738:NJR65739 NTN65738:NTN65739 ODJ65738:ODJ65739 ONF65738:ONF65739 OXB65738:OXB65739 PGX65738:PGX65739 PQT65738:PQT65739 QAP65738:QAP65739 QKL65738:QKL65739 QUH65738:QUH65739 RED65738:RED65739 RNZ65738:RNZ65739 RXV65738:RXV65739 SHR65738:SHR65739 SRN65738:SRN65739 TBJ65738:TBJ65739 TLF65738:TLF65739 TVB65738:TVB65739 UEX65738:UEX65739 UOT65738:UOT65739 UYP65738:UYP65739 VIL65738:VIL65739 VSH65738:VSH65739 WCD65738:WCD65739 WLZ65738:WLZ65739 WVV65738:WVV65739 N131274:N131275 JJ131274:JJ131275 TF131274:TF131275 ADB131274:ADB131275 AMX131274:AMX131275 AWT131274:AWT131275 BGP131274:BGP131275 BQL131274:BQL131275 CAH131274:CAH131275 CKD131274:CKD131275 CTZ131274:CTZ131275 DDV131274:DDV131275 DNR131274:DNR131275 DXN131274:DXN131275 EHJ131274:EHJ131275 ERF131274:ERF131275 FBB131274:FBB131275 FKX131274:FKX131275 FUT131274:FUT131275 GEP131274:GEP131275 GOL131274:GOL131275 GYH131274:GYH131275 HID131274:HID131275 HRZ131274:HRZ131275 IBV131274:IBV131275 ILR131274:ILR131275 IVN131274:IVN131275 JFJ131274:JFJ131275 JPF131274:JPF131275 JZB131274:JZB131275 KIX131274:KIX131275 KST131274:KST131275 LCP131274:LCP131275 LML131274:LML131275 LWH131274:LWH131275 MGD131274:MGD131275 MPZ131274:MPZ131275 MZV131274:MZV131275 NJR131274:NJR131275 NTN131274:NTN131275 ODJ131274:ODJ131275 ONF131274:ONF131275 OXB131274:OXB131275 PGX131274:PGX131275 PQT131274:PQT131275 QAP131274:QAP131275 QKL131274:QKL131275 QUH131274:QUH131275 RED131274:RED131275 RNZ131274:RNZ131275 RXV131274:RXV131275 SHR131274:SHR131275 SRN131274:SRN131275 TBJ131274:TBJ131275 TLF131274:TLF131275 TVB131274:TVB131275 UEX131274:UEX131275 UOT131274:UOT131275 UYP131274:UYP131275 VIL131274:VIL131275 VSH131274:VSH131275 WCD131274:WCD131275 WLZ131274:WLZ131275 WVV131274:WVV131275 N196810:N196811 JJ196810:JJ196811 TF196810:TF196811 ADB196810:ADB196811 AMX196810:AMX196811 AWT196810:AWT196811 BGP196810:BGP196811 BQL196810:BQL196811 CAH196810:CAH196811 CKD196810:CKD196811 CTZ196810:CTZ196811 DDV196810:DDV196811 DNR196810:DNR196811 DXN196810:DXN196811 EHJ196810:EHJ196811 ERF196810:ERF196811 FBB196810:FBB196811 FKX196810:FKX196811 FUT196810:FUT196811 GEP196810:GEP196811 GOL196810:GOL196811 GYH196810:GYH196811 HID196810:HID196811 HRZ196810:HRZ196811 IBV196810:IBV196811 ILR196810:ILR196811 IVN196810:IVN196811 JFJ196810:JFJ196811 JPF196810:JPF196811 JZB196810:JZB196811 KIX196810:KIX196811 KST196810:KST196811 LCP196810:LCP196811 LML196810:LML196811 LWH196810:LWH196811 MGD196810:MGD196811 MPZ196810:MPZ196811 MZV196810:MZV196811 NJR196810:NJR196811 NTN196810:NTN196811 ODJ196810:ODJ196811 ONF196810:ONF196811 OXB196810:OXB196811 PGX196810:PGX196811 PQT196810:PQT196811 QAP196810:QAP196811 QKL196810:QKL196811 QUH196810:QUH196811 RED196810:RED196811 RNZ196810:RNZ196811 RXV196810:RXV196811 SHR196810:SHR196811 SRN196810:SRN196811 TBJ196810:TBJ196811 TLF196810:TLF196811 TVB196810:TVB196811 UEX196810:UEX196811 UOT196810:UOT196811 UYP196810:UYP196811 VIL196810:VIL196811 VSH196810:VSH196811 WCD196810:WCD196811 WLZ196810:WLZ196811 WVV196810:WVV196811 N262346:N262347 JJ262346:JJ262347 TF262346:TF262347 ADB262346:ADB262347 AMX262346:AMX262347 AWT262346:AWT262347 BGP262346:BGP262347 BQL262346:BQL262347 CAH262346:CAH262347 CKD262346:CKD262347 CTZ262346:CTZ262347 DDV262346:DDV262347 DNR262346:DNR262347 DXN262346:DXN262347 EHJ262346:EHJ262347 ERF262346:ERF262347 FBB262346:FBB262347 FKX262346:FKX262347 FUT262346:FUT262347 GEP262346:GEP262347 GOL262346:GOL262347 GYH262346:GYH262347 HID262346:HID262347 HRZ262346:HRZ262347 IBV262346:IBV262347 ILR262346:ILR262347 IVN262346:IVN262347 JFJ262346:JFJ262347 JPF262346:JPF262347 JZB262346:JZB262347 KIX262346:KIX262347 KST262346:KST262347 LCP262346:LCP262347 LML262346:LML262347 LWH262346:LWH262347 MGD262346:MGD262347 MPZ262346:MPZ262347 MZV262346:MZV262347 NJR262346:NJR262347 NTN262346:NTN262347 ODJ262346:ODJ262347 ONF262346:ONF262347 OXB262346:OXB262347 PGX262346:PGX262347 PQT262346:PQT262347 QAP262346:QAP262347 QKL262346:QKL262347 QUH262346:QUH262347 RED262346:RED262347 RNZ262346:RNZ262347 RXV262346:RXV262347 SHR262346:SHR262347 SRN262346:SRN262347 TBJ262346:TBJ262347 TLF262346:TLF262347 TVB262346:TVB262347 UEX262346:UEX262347 UOT262346:UOT262347 UYP262346:UYP262347 VIL262346:VIL262347 VSH262346:VSH262347 WCD262346:WCD262347 WLZ262346:WLZ262347 WVV262346:WVV262347 N327882:N327883 JJ327882:JJ327883 TF327882:TF327883 ADB327882:ADB327883 AMX327882:AMX327883 AWT327882:AWT327883 BGP327882:BGP327883 BQL327882:BQL327883 CAH327882:CAH327883 CKD327882:CKD327883 CTZ327882:CTZ327883 DDV327882:DDV327883 DNR327882:DNR327883 DXN327882:DXN327883 EHJ327882:EHJ327883 ERF327882:ERF327883 FBB327882:FBB327883 FKX327882:FKX327883 FUT327882:FUT327883 GEP327882:GEP327883 GOL327882:GOL327883 GYH327882:GYH327883 HID327882:HID327883 HRZ327882:HRZ327883 IBV327882:IBV327883 ILR327882:ILR327883 IVN327882:IVN327883 JFJ327882:JFJ327883 JPF327882:JPF327883 JZB327882:JZB327883 KIX327882:KIX327883 KST327882:KST327883 LCP327882:LCP327883 LML327882:LML327883 LWH327882:LWH327883 MGD327882:MGD327883 MPZ327882:MPZ327883 MZV327882:MZV327883 NJR327882:NJR327883 NTN327882:NTN327883 ODJ327882:ODJ327883 ONF327882:ONF327883 OXB327882:OXB327883 PGX327882:PGX327883 PQT327882:PQT327883 QAP327882:QAP327883 QKL327882:QKL327883 QUH327882:QUH327883 RED327882:RED327883 RNZ327882:RNZ327883 RXV327882:RXV327883 SHR327882:SHR327883 SRN327882:SRN327883 TBJ327882:TBJ327883 TLF327882:TLF327883 TVB327882:TVB327883 UEX327882:UEX327883 UOT327882:UOT327883 UYP327882:UYP327883 VIL327882:VIL327883 VSH327882:VSH327883 WCD327882:WCD327883 WLZ327882:WLZ327883 WVV327882:WVV327883 N393418:N393419 JJ393418:JJ393419 TF393418:TF393419 ADB393418:ADB393419 AMX393418:AMX393419 AWT393418:AWT393419 BGP393418:BGP393419 BQL393418:BQL393419 CAH393418:CAH393419 CKD393418:CKD393419 CTZ393418:CTZ393419 DDV393418:DDV393419 DNR393418:DNR393419 DXN393418:DXN393419 EHJ393418:EHJ393419 ERF393418:ERF393419 FBB393418:FBB393419 FKX393418:FKX393419 FUT393418:FUT393419 GEP393418:GEP393419 GOL393418:GOL393419 GYH393418:GYH393419 HID393418:HID393419 HRZ393418:HRZ393419 IBV393418:IBV393419 ILR393418:ILR393419 IVN393418:IVN393419 JFJ393418:JFJ393419 JPF393418:JPF393419 JZB393418:JZB393419 KIX393418:KIX393419 KST393418:KST393419 LCP393418:LCP393419 LML393418:LML393419 LWH393418:LWH393419 MGD393418:MGD393419 MPZ393418:MPZ393419 MZV393418:MZV393419 NJR393418:NJR393419 NTN393418:NTN393419 ODJ393418:ODJ393419 ONF393418:ONF393419 OXB393418:OXB393419 PGX393418:PGX393419 PQT393418:PQT393419 QAP393418:QAP393419 QKL393418:QKL393419 QUH393418:QUH393419 RED393418:RED393419 RNZ393418:RNZ393419 RXV393418:RXV393419 SHR393418:SHR393419 SRN393418:SRN393419 TBJ393418:TBJ393419 TLF393418:TLF393419 TVB393418:TVB393419 UEX393418:UEX393419 UOT393418:UOT393419 UYP393418:UYP393419 VIL393418:VIL393419 VSH393418:VSH393419 WCD393418:WCD393419 WLZ393418:WLZ393419 WVV393418:WVV393419 N458954:N458955 JJ458954:JJ458955 TF458954:TF458955 ADB458954:ADB458955 AMX458954:AMX458955 AWT458954:AWT458955 BGP458954:BGP458955 BQL458954:BQL458955 CAH458954:CAH458955 CKD458954:CKD458955 CTZ458954:CTZ458955 DDV458954:DDV458955 DNR458954:DNR458955 DXN458954:DXN458955 EHJ458954:EHJ458955 ERF458954:ERF458955 FBB458954:FBB458955 FKX458954:FKX458955 FUT458954:FUT458955 GEP458954:GEP458955 GOL458954:GOL458955 GYH458954:GYH458955 HID458954:HID458955 HRZ458954:HRZ458955 IBV458954:IBV458955 ILR458954:ILR458955 IVN458954:IVN458955 JFJ458954:JFJ458955 JPF458954:JPF458955 JZB458954:JZB458955 KIX458954:KIX458955 KST458954:KST458955 LCP458954:LCP458955 LML458954:LML458955 LWH458954:LWH458955 MGD458954:MGD458955 MPZ458954:MPZ458955 MZV458954:MZV458955 NJR458954:NJR458955 NTN458954:NTN458955 ODJ458954:ODJ458955 ONF458954:ONF458955 OXB458954:OXB458955 PGX458954:PGX458955 PQT458954:PQT458955 QAP458954:QAP458955 QKL458954:QKL458955 QUH458954:QUH458955 RED458954:RED458955 RNZ458954:RNZ458955 RXV458954:RXV458955 SHR458954:SHR458955 SRN458954:SRN458955 TBJ458954:TBJ458955 TLF458954:TLF458955 TVB458954:TVB458955 UEX458954:UEX458955 UOT458954:UOT458955 UYP458954:UYP458955 VIL458954:VIL458955 VSH458954:VSH458955 WCD458954:WCD458955 WLZ458954:WLZ458955 WVV458954:WVV458955 N524490:N524491 JJ524490:JJ524491 TF524490:TF524491 ADB524490:ADB524491 AMX524490:AMX524491 AWT524490:AWT524491 BGP524490:BGP524491 BQL524490:BQL524491 CAH524490:CAH524491 CKD524490:CKD524491 CTZ524490:CTZ524491 DDV524490:DDV524491 DNR524490:DNR524491 DXN524490:DXN524491 EHJ524490:EHJ524491 ERF524490:ERF524491 FBB524490:FBB524491 FKX524490:FKX524491 FUT524490:FUT524491 GEP524490:GEP524491 GOL524490:GOL524491 GYH524490:GYH524491 HID524490:HID524491 HRZ524490:HRZ524491 IBV524490:IBV524491 ILR524490:ILR524491 IVN524490:IVN524491 JFJ524490:JFJ524491 JPF524490:JPF524491 JZB524490:JZB524491 KIX524490:KIX524491 KST524490:KST524491 LCP524490:LCP524491 LML524490:LML524491 LWH524490:LWH524491 MGD524490:MGD524491 MPZ524490:MPZ524491 MZV524490:MZV524491 NJR524490:NJR524491 NTN524490:NTN524491 ODJ524490:ODJ524491 ONF524490:ONF524491 OXB524490:OXB524491 PGX524490:PGX524491 PQT524490:PQT524491 QAP524490:QAP524491 QKL524490:QKL524491 QUH524490:QUH524491 RED524490:RED524491 RNZ524490:RNZ524491 RXV524490:RXV524491 SHR524490:SHR524491 SRN524490:SRN524491 TBJ524490:TBJ524491 TLF524490:TLF524491 TVB524490:TVB524491 UEX524490:UEX524491 UOT524490:UOT524491 UYP524490:UYP524491 VIL524490:VIL524491 VSH524490:VSH524491 WCD524490:WCD524491 WLZ524490:WLZ524491 WVV524490:WVV524491 N590026:N590027 JJ590026:JJ590027 TF590026:TF590027 ADB590026:ADB590027 AMX590026:AMX590027 AWT590026:AWT590027 BGP590026:BGP590027 BQL590026:BQL590027 CAH590026:CAH590027 CKD590026:CKD590027 CTZ590026:CTZ590027 DDV590026:DDV590027 DNR590026:DNR590027 DXN590026:DXN590027 EHJ590026:EHJ590027 ERF590026:ERF590027 FBB590026:FBB590027 FKX590026:FKX590027 FUT590026:FUT590027 GEP590026:GEP590027 GOL590026:GOL590027 GYH590026:GYH590027 HID590026:HID590027 HRZ590026:HRZ590027 IBV590026:IBV590027 ILR590026:ILR590027 IVN590026:IVN590027 JFJ590026:JFJ590027 JPF590026:JPF590027 JZB590026:JZB590027 KIX590026:KIX590027 KST590026:KST590027 LCP590026:LCP590027 LML590026:LML590027 LWH590026:LWH590027 MGD590026:MGD590027 MPZ590026:MPZ590027 MZV590026:MZV590027 NJR590026:NJR590027 NTN590026:NTN590027 ODJ590026:ODJ590027 ONF590026:ONF590027 OXB590026:OXB590027 PGX590026:PGX590027 PQT590026:PQT590027 QAP590026:QAP590027 QKL590026:QKL590027 QUH590026:QUH590027 RED590026:RED590027 RNZ590026:RNZ590027 RXV590026:RXV590027 SHR590026:SHR590027 SRN590026:SRN590027 TBJ590026:TBJ590027 TLF590026:TLF590027 TVB590026:TVB590027 UEX590026:UEX590027 UOT590026:UOT590027 UYP590026:UYP590027 VIL590026:VIL590027 VSH590026:VSH590027 WCD590026:WCD590027 WLZ590026:WLZ590027 WVV590026:WVV590027 N655562:N655563 JJ655562:JJ655563 TF655562:TF655563 ADB655562:ADB655563 AMX655562:AMX655563 AWT655562:AWT655563 BGP655562:BGP655563 BQL655562:BQL655563 CAH655562:CAH655563 CKD655562:CKD655563 CTZ655562:CTZ655563 DDV655562:DDV655563 DNR655562:DNR655563 DXN655562:DXN655563 EHJ655562:EHJ655563 ERF655562:ERF655563 FBB655562:FBB655563 FKX655562:FKX655563 FUT655562:FUT655563 GEP655562:GEP655563 GOL655562:GOL655563 GYH655562:GYH655563 HID655562:HID655563 HRZ655562:HRZ655563 IBV655562:IBV655563 ILR655562:ILR655563 IVN655562:IVN655563 JFJ655562:JFJ655563 JPF655562:JPF655563 JZB655562:JZB655563 KIX655562:KIX655563 KST655562:KST655563 LCP655562:LCP655563 LML655562:LML655563 LWH655562:LWH655563 MGD655562:MGD655563 MPZ655562:MPZ655563 MZV655562:MZV655563 NJR655562:NJR655563 NTN655562:NTN655563 ODJ655562:ODJ655563 ONF655562:ONF655563 OXB655562:OXB655563 PGX655562:PGX655563 PQT655562:PQT655563 QAP655562:QAP655563 QKL655562:QKL655563 QUH655562:QUH655563 RED655562:RED655563 RNZ655562:RNZ655563 RXV655562:RXV655563 SHR655562:SHR655563 SRN655562:SRN655563 TBJ655562:TBJ655563 TLF655562:TLF655563 TVB655562:TVB655563 UEX655562:UEX655563 UOT655562:UOT655563 UYP655562:UYP655563 VIL655562:VIL655563 VSH655562:VSH655563 WCD655562:WCD655563 WLZ655562:WLZ655563 WVV655562:WVV655563 N721098:N721099 JJ721098:JJ721099 TF721098:TF721099 ADB721098:ADB721099 AMX721098:AMX721099 AWT721098:AWT721099 BGP721098:BGP721099 BQL721098:BQL721099 CAH721098:CAH721099 CKD721098:CKD721099 CTZ721098:CTZ721099 DDV721098:DDV721099 DNR721098:DNR721099 DXN721098:DXN721099 EHJ721098:EHJ721099 ERF721098:ERF721099 FBB721098:FBB721099 FKX721098:FKX721099 FUT721098:FUT721099 GEP721098:GEP721099 GOL721098:GOL721099 GYH721098:GYH721099 HID721098:HID721099 HRZ721098:HRZ721099 IBV721098:IBV721099 ILR721098:ILR721099 IVN721098:IVN721099 JFJ721098:JFJ721099 JPF721098:JPF721099 JZB721098:JZB721099 KIX721098:KIX721099 KST721098:KST721099 LCP721098:LCP721099 LML721098:LML721099 LWH721098:LWH721099 MGD721098:MGD721099 MPZ721098:MPZ721099 MZV721098:MZV721099 NJR721098:NJR721099 NTN721098:NTN721099 ODJ721098:ODJ721099 ONF721098:ONF721099 OXB721098:OXB721099 PGX721098:PGX721099 PQT721098:PQT721099 QAP721098:QAP721099 QKL721098:QKL721099 QUH721098:QUH721099 RED721098:RED721099 RNZ721098:RNZ721099 RXV721098:RXV721099 SHR721098:SHR721099 SRN721098:SRN721099 TBJ721098:TBJ721099 TLF721098:TLF721099 TVB721098:TVB721099 UEX721098:UEX721099 UOT721098:UOT721099 UYP721098:UYP721099 VIL721098:VIL721099 VSH721098:VSH721099 WCD721098:WCD721099 WLZ721098:WLZ721099 WVV721098:WVV721099 N786634:N786635 JJ786634:JJ786635 TF786634:TF786635 ADB786634:ADB786635 AMX786634:AMX786635 AWT786634:AWT786635 BGP786634:BGP786635 BQL786634:BQL786635 CAH786634:CAH786635 CKD786634:CKD786635 CTZ786634:CTZ786635 DDV786634:DDV786635 DNR786634:DNR786635 DXN786634:DXN786635 EHJ786634:EHJ786635 ERF786634:ERF786635 FBB786634:FBB786635 FKX786634:FKX786635 FUT786634:FUT786635 GEP786634:GEP786635 GOL786634:GOL786635 GYH786634:GYH786635 HID786634:HID786635 HRZ786634:HRZ786635 IBV786634:IBV786635 ILR786634:ILR786635 IVN786634:IVN786635 JFJ786634:JFJ786635 JPF786634:JPF786635 JZB786634:JZB786635 KIX786634:KIX786635 KST786634:KST786635 LCP786634:LCP786635 LML786634:LML786635 LWH786634:LWH786635 MGD786634:MGD786635 MPZ786634:MPZ786635 MZV786634:MZV786635 NJR786634:NJR786635 NTN786634:NTN786635 ODJ786634:ODJ786635 ONF786634:ONF786635 OXB786634:OXB786635 PGX786634:PGX786635 PQT786634:PQT786635 QAP786634:QAP786635 QKL786634:QKL786635 QUH786634:QUH786635 RED786634:RED786635 RNZ786634:RNZ786635 RXV786634:RXV786635 SHR786634:SHR786635 SRN786634:SRN786635 TBJ786634:TBJ786635 TLF786634:TLF786635 TVB786634:TVB786635 UEX786634:UEX786635 UOT786634:UOT786635 UYP786634:UYP786635 VIL786634:VIL786635 VSH786634:VSH786635 WCD786634:WCD786635 WLZ786634:WLZ786635 WVV786634:WVV786635 N852170:N852171 JJ852170:JJ852171 TF852170:TF852171 ADB852170:ADB852171 AMX852170:AMX852171 AWT852170:AWT852171 BGP852170:BGP852171 BQL852170:BQL852171 CAH852170:CAH852171 CKD852170:CKD852171 CTZ852170:CTZ852171 DDV852170:DDV852171 DNR852170:DNR852171 DXN852170:DXN852171 EHJ852170:EHJ852171 ERF852170:ERF852171 FBB852170:FBB852171 FKX852170:FKX852171 FUT852170:FUT852171 GEP852170:GEP852171 GOL852170:GOL852171 GYH852170:GYH852171 HID852170:HID852171 HRZ852170:HRZ852171 IBV852170:IBV852171 ILR852170:ILR852171 IVN852170:IVN852171 JFJ852170:JFJ852171 JPF852170:JPF852171 JZB852170:JZB852171 KIX852170:KIX852171 KST852170:KST852171 LCP852170:LCP852171 LML852170:LML852171 LWH852170:LWH852171 MGD852170:MGD852171 MPZ852170:MPZ852171 MZV852170:MZV852171 NJR852170:NJR852171 NTN852170:NTN852171 ODJ852170:ODJ852171 ONF852170:ONF852171 OXB852170:OXB852171 PGX852170:PGX852171 PQT852170:PQT852171 QAP852170:QAP852171 QKL852170:QKL852171 QUH852170:QUH852171 RED852170:RED852171 RNZ852170:RNZ852171 RXV852170:RXV852171 SHR852170:SHR852171 SRN852170:SRN852171 TBJ852170:TBJ852171 TLF852170:TLF852171 TVB852170:TVB852171 UEX852170:UEX852171 UOT852170:UOT852171 UYP852170:UYP852171 VIL852170:VIL852171 VSH852170:VSH852171 WCD852170:WCD852171 WLZ852170:WLZ852171 WVV852170:WVV852171 N917706:N917707 JJ917706:JJ917707 TF917706:TF917707 ADB917706:ADB917707 AMX917706:AMX917707 AWT917706:AWT917707 BGP917706:BGP917707 BQL917706:BQL917707 CAH917706:CAH917707 CKD917706:CKD917707 CTZ917706:CTZ917707 DDV917706:DDV917707 DNR917706:DNR917707 DXN917706:DXN917707 EHJ917706:EHJ917707 ERF917706:ERF917707 FBB917706:FBB917707 FKX917706:FKX917707 FUT917706:FUT917707 GEP917706:GEP917707 GOL917706:GOL917707 GYH917706:GYH917707 HID917706:HID917707 HRZ917706:HRZ917707 IBV917706:IBV917707 ILR917706:ILR917707 IVN917706:IVN917707 JFJ917706:JFJ917707 JPF917706:JPF917707 JZB917706:JZB917707 KIX917706:KIX917707 KST917706:KST917707 LCP917706:LCP917707 LML917706:LML917707 LWH917706:LWH917707 MGD917706:MGD917707 MPZ917706:MPZ917707 MZV917706:MZV917707 NJR917706:NJR917707 NTN917706:NTN917707 ODJ917706:ODJ917707 ONF917706:ONF917707 OXB917706:OXB917707 PGX917706:PGX917707 PQT917706:PQT917707 QAP917706:QAP917707 QKL917706:QKL917707 QUH917706:QUH917707 RED917706:RED917707 RNZ917706:RNZ917707 RXV917706:RXV917707 SHR917706:SHR917707 SRN917706:SRN917707 TBJ917706:TBJ917707 TLF917706:TLF917707 TVB917706:TVB917707 UEX917706:UEX917707 UOT917706:UOT917707 UYP917706:UYP917707 VIL917706:VIL917707 VSH917706:VSH917707 WCD917706:WCD917707 WLZ917706:WLZ917707 WVV917706:WVV917707 N983242:N983243 JJ983242:JJ983243 TF983242:TF983243 ADB983242:ADB983243 AMX983242:AMX983243 AWT983242:AWT983243 BGP983242:BGP983243 BQL983242:BQL983243 CAH983242:CAH983243 CKD983242:CKD983243 CTZ983242:CTZ983243 DDV983242:DDV983243 DNR983242:DNR983243 DXN983242:DXN983243 EHJ983242:EHJ983243 ERF983242:ERF983243 FBB983242:FBB983243 FKX983242:FKX983243 FUT983242:FUT983243 GEP983242:GEP983243 GOL983242:GOL983243 GYH983242:GYH983243 HID983242:HID983243 HRZ983242:HRZ983243 IBV983242:IBV983243 ILR983242:ILR983243 IVN983242:IVN983243 JFJ983242:JFJ983243 JPF983242:JPF983243 JZB983242:JZB983243 KIX983242:KIX983243 KST983242:KST983243 LCP983242:LCP983243 LML983242:LML983243 LWH983242:LWH983243 MGD983242:MGD983243 MPZ983242:MPZ983243 MZV983242:MZV983243 NJR983242:NJR983243 NTN983242:NTN983243 ODJ983242:ODJ983243 ONF983242:ONF983243 OXB983242:OXB983243 PGX983242:PGX983243 PQT983242:PQT983243 QAP983242:QAP983243 QKL983242:QKL983243 QUH983242:QUH983243 RED983242:RED983243 RNZ983242:RNZ983243 RXV983242:RXV983243 SHR983242:SHR983243 SRN983242:SRN983243 TBJ983242:TBJ983243 TLF983242:TLF983243 TVB983242:TVB983243 UEX983242:UEX983243 UOT983242:UOT983243 UYP983242:UYP983243 VIL983242:VIL983243 VSH983242:VSH983243 WCD983242:WCD983243 WLZ983242:WLZ983243 WVV983242:WVV983243 N205:N224 JJ205:JJ224 TF205:TF224 ADB205:ADB224 AMX205:AMX224 AWT205:AWT224 BGP205:BGP224 BQL205:BQL224 CAH205:CAH224 CKD205:CKD224 CTZ205:CTZ224 DDV205:DDV224 DNR205:DNR224 DXN205:DXN224 EHJ205:EHJ224 ERF205:ERF224 FBB205:FBB224 FKX205:FKX224 FUT205:FUT224 GEP205:GEP224 GOL205:GOL224 GYH205:GYH224 HID205:HID224 HRZ205:HRZ224 IBV205:IBV224 ILR205:ILR224 IVN205:IVN224 JFJ205:JFJ224 JPF205:JPF224 JZB205:JZB224 KIX205:KIX224 KST205:KST224 LCP205:LCP224 LML205:LML224 LWH205:LWH224 MGD205:MGD224 MPZ205:MPZ224 MZV205:MZV224 NJR205:NJR224 NTN205:NTN224 ODJ205:ODJ224 ONF205:ONF224 OXB205:OXB224 PGX205:PGX224 PQT205:PQT224 QAP205:QAP224 QKL205:QKL224 QUH205:QUH224 RED205:RED224 RNZ205:RNZ224 RXV205:RXV224 SHR205:SHR224 SRN205:SRN224 TBJ205:TBJ224 TLF205:TLF224 TVB205:TVB224 UEX205:UEX224 UOT205:UOT224 UYP205:UYP224 VIL205:VIL224 VSH205:VSH224 WCD205:WCD224 WLZ205:WLZ224 WVV205:WVV224 N65741:N65760 JJ65741:JJ65760 TF65741:TF65760 ADB65741:ADB65760 AMX65741:AMX65760 AWT65741:AWT65760 BGP65741:BGP65760 BQL65741:BQL65760 CAH65741:CAH65760 CKD65741:CKD65760 CTZ65741:CTZ65760 DDV65741:DDV65760 DNR65741:DNR65760 DXN65741:DXN65760 EHJ65741:EHJ65760 ERF65741:ERF65760 FBB65741:FBB65760 FKX65741:FKX65760 FUT65741:FUT65760 GEP65741:GEP65760 GOL65741:GOL65760 GYH65741:GYH65760 HID65741:HID65760 HRZ65741:HRZ65760 IBV65741:IBV65760 ILR65741:ILR65760 IVN65741:IVN65760 JFJ65741:JFJ65760 JPF65741:JPF65760 JZB65741:JZB65760 KIX65741:KIX65760 KST65741:KST65760 LCP65741:LCP65760 LML65741:LML65760 LWH65741:LWH65760 MGD65741:MGD65760 MPZ65741:MPZ65760 MZV65741:MZV65760 NJR65741:NJR65760 NTN65741:NTN65760 ODJ65741:ODJ65760 ONF65741:ONF65760 OXB65741:OXB65760 PGX65741:PGX65760 PQT65741:PQT65760 QAP65741:QAP65760 QKL65741:QKL65760 QUH65741:QUH65760 RED65741:RED65760 RNZ65741:RNZ65760 RXV65741:RXV65760 SHR65741:SHR65760 SRN65741:SRN65760 TBJ65741:TBJ65760 TLF65741:TLF65760 TVB65741:TVB65760 UEX65741:UEX65760 UOT65741:UOT65760 UYP65741:UYP65760 VIL65741:VIL65760 VSH65741:VSH65760 WCD65741:WCD65760 WLZ65741:WLZ65760 WVV65741:WVV65760 N131277:N131296 JJ131277:JJ131296 TF131277:TF131296 ADB131277:ADB131296 AMX131277:AMX131296 AWT131277:AWT131296 BGP131277:BGP131296 BQL131277:BQL131296 CAH131277:CAH131296 CKD131277:CKD131296 CTZ131277:CTZ131296 DDV131277:DDV131296 DNR131277:DNR131296 DXN131277:DXN131296 EHJ131277:EHJ131296 ERF131277:ERF131296 FBB131277:FBB131296 FKX131277:FKX131296 FUT131277:FUT131296 GEP131277:GEP131296 GOL131277:GOL131296 GYH131277:GYH131296 HID131277:HID131296 HRZ131277:HRZ131296 IBV131277:IBV131296 ILR131277:ILR131296 IVN131277:IVN131296 JFJ131277:JFJ131296 JPF131277:JPF131296 JZB131277:JZB131296 KIX131277:KIX131296 KST131277:KST131296 LCP131277:LCP131296 LML131277:LML131296 LWH131277:LWH131296 MGD131277:MGD131296 MPZ131277:MPZ131296 MZV131277:MZV131296 NJR131277:NJR131296 NTN131277:NTN131296 ODJ131277:ODJ131296 ONF131277:ONF131296 OXB131277:OXB131296 PGX131277:PGX131296 PQT131277:PQT131296 QAP131277:QAP131296 QKL131277:QKL131296 QUH131277:QUH131296 RED131277:RED131296 RNZ131277:RNZ131296 RXV131277:RXV131296 SHR131277:SHR131296 SRN131277:SRN131296 TBJ131277:TBJ131296 TLF131277:TLF131296 TVB131277:TVB131296 UEX131277:UEX131296 UOT131277:UOT131296 UYP131277:UYP131296 VIL131277:VIL131296 VSH131277:VSH131296 WCD131277:WCD131296 WLZ131277:WLZ131296 WVV131277:WVV131296 N196813:N196832 JJ196813:JJ196832 TF196813:TF196832 ADB196813:ADB196832 AMX196813:AMX196832 AWT196813:AWT196832 BGP196813:BGP196832 BQL196813:BQL196832 CAH196813:CAH196832 CKD196813:CKD196832 CTZ196813:CTZ196832 DDV196813:DDV196832 DNR196813:DNR196832 DXN196813:DXN196832 EHJ196813:EHJ196832 ERF196813:ERF196832 FBB196813:FBB196832 FKX196813:FKX196832 FUT196813:FUT196832 GEP196813:GEP196832 GOL196813:GOL196832 GYH196813:GYH196832 HID196813:HID196832 HRZ196813:HRZ196832 IBV196813:IBV196832 ILR196813:ILR196832 IVN196813:IVN196832 JFJ196813:JFJ196832 JPF196813:JPF196832 JZB196813:JZB196832 KIX196813:KIX196832 KST196813:KST196832 LCP196813:LCP196832 LML196813:LML196832 LWH196813:LWH196832 MGD196813:MGD196832 MPZ196813:MPZ196832 MZV196813:MZV196832 NJR196813:NJR196832 NTN196813:NTN196832 ODJ196813:ODJ196832 ONF196813:ONF196832 OXB196813:OXB196832 PGX196813:PGX196832 PQT196813:PQT196832 QAP196813:QAP196832 QKL196813:QKL196832 QUH196813:QUH196832 RED196813:RED196832 RNZ196813:RNZ196832 RXV196813:RXV196832 SHR196813:SHR196832 SRN196813:SRN196832 TBJ196813:TBJ196832 TLF196813:TLF196832 TVB196813:TVB196832 UEX196813:UEX196832 UOT196813:UOT196832 UYP196813:UYP196832 VIL196813:VIL196832 VSH196813:VSH196832 WCD196813:WCD196832 WLZ196813:WLZ196832 WVV196813:WVV196832 N262349:N262368 JJ262349:JJ262368 TF262349:TF262368 ADB262349:ADB262368 AMX262349:AMX262368 AWT262349:AWT262368 BGP262349:BGP262368 BQL262349:BQL262368 CAH262349:CAH262368 CKD262349:CKD262368 CTZ262349:CTZ262368 DDV262349:DDV262368 DNR262349:DNR262368 DXN262349:DXN262368 EHJ262349:EHJ262368 ERF262349:ERF262368 FBB262349:FBB262368 FKX262349:FKX262368 FUT262349:FUT262368 GEP262349:GEP262368 GOL262349:GOL262368 GYH262349:GYH262368 HID262349:HID262368 HRZ262349:HRZ262368 IBV262349:IBV262368 ILR262349:ILR262368 IVN262349:IVN262368 JFJ262349:JFJ262368 JPF262349:JPF262368 JZB262349:JZB262368 KIX262349:KIX262368 KST262349:KST262368 LCP262349:LCP262368 LML262349:LML262368 LWH262349:LWH262368 MGD262349:MGD262368 MPZ262349:MPZ262368 MZV262349:MZV262368 NJR262349:NJR262368 NTN262349:NTN262368 ODJ262349:ODJ262368 ONF262349:ONF262368 OXB262349:OXB262368 PGX262349:PGX262368 PQT262349:PQT262368 QAP262349:QAP262368 QKL262349:QKL262368 QUH262349:QUH262368 RED262349:RED262368 RNZ262349:RNZ262368 RXV262349:RXV262368 SHR262349:SHR262368 SRN262349:SRN262368 TBJ262349:TBJ262368 TLF262349:TLF262368 TVB262349:TVB262368 UEX262349:UEX262368 UOT262349:UOT262368 UYP262349:UYP262368 VIL262349:VIL262368 VSH262349:VSH262368 WCD262349:WCD262368 WLZ262349:WLZ262368 WVV262349:WVV262368 N327885:N327904 JJ327885:JJ327904 TF327885:TF327904 ADB327885:ADB327904 AMX327885:AMX327904 AWT327885:AWT327904 BGP327885:BGP327904 BQL327885:BQL327904 CAH327885:CAH327904 CKD327885:CKD327904 CTZ327885:CTZ327904 DDV327885:DDV327904 DNR327885:DNR327904 DXN327885:DXN327904 EHJ327885:EHJ327904 ERF327885:ERF327904 FBB327885:FBB327904 FKX327885:FKX327904 FUT327885:FUT327904 GEP327885:GEP327904 GOL327885:GOL327904 GYH327885:GYH327904 HID327885:HID327904 HRZ327885:HRZ327904 IBV327885:IBV327904 ILR327885:ILR327904 IVN327885:IVN327904 JFJ327885:JFJ327904 JPF327885:JPF327904 JZB327885:JZB327904 KIX327885:KIX327904 KST327885:KST327904 LCP327885:LCP327904 LML327885:LML327904 LWH327885:LWH327904 MGD327885:MGD327904 MPZ327885:MPZ327904 MZV327885:MZV327904 NJR327885:NJR327904 NTN327885:NTN327904 ODJ327885:ODJ327904 ONF327885:ONF327904 OXB327885:OXB327904 PGX327885:PGX327904 PQT327885:PQT327904 QAP327885:QAP327904 QKL327885:QKL327904 QUH327885:QUH327904 RED327885:RED327904 RNZ327885:RNZ327904 RXV327885:RXV327904 SHR327885:SHR327904 SRN327885:SRN327904 TBJ327885:TBJ327904 TLF327885:TLF327904 TVB327885:TVB327904 UEX327885:UEX327904 UOT327885:UOT327904 UYP327885:UYP327904 VIL327885:VIL327904 VSH327885:VSH327904 WCD327885:WCD327904 WLZ327885:WLZ327904 WVV327885:WVV327904 N393421:N393440 JJ393421:JJ393440 TF393421:TF393440 ADB393421:ADB393440 AMX393421:AMX393440 AWT393421:AWT393440 BGP393421:BGP393440 BQL393421:BQL393440 CAH393421:CAH393440 CKD393421:CKD393440 CTZ393421:CTZ393440 DDV393421:DDV393440 DNR393421:DNR393440 DXN393421:DXN393440 EHJ393421:EHJ393440 ERF393421:ERF393440 FBB393421:FBB393440 FKX393421:FKX393440 FUT393421:FUT393440 GEP393421:GEP393440 GOL393421:GOL393440 GYH393421:GYH393440 HID393421:HID393440 HRZ393421:HRZ393440 IBV393421:IBV393440 ILR393421:ILR393440 IVN393421:IVN393440 JFJ393421:JFJ393440 JPF393421:JPF393440 JZB393421:JZB393440 KIX393421:KIX393440 KST393421:KST393440 LCP393421:LCP393440 LML393421:LML393440 LWH393421:LWH393440 MGD393421:MGD393440 MPZ393421:MPZ393440 MZV393421:MZV393440 NJR393421:NJR393440 NTN393421:NTN393440 ODJ393421:ODJ393440 ONF393421:ONF393440 OXB393421:OXB393440 PGX393421:PGX393440 PQT393421:PQT393440 QAP393421:QAP393440 QKL393421:QKL393440 QUH393421:QUH393440 RED393421:RED393440 RNZ393421:RNZ393440 RXV393421:RXV393440 SHR393421:SHR393440 SRN393421:SRN393440 TBJ393421:TBJ393440 TLF393421:TLF393440 TVB393421:TVB393440 UEX393421:UEX393440 UOT393421:UOT393440 UYP393421:UYP393440 VIL393421:VIL393440 VSH393421:VSH393440 WCD393421:WCD393440 WLZ393421:WLZ393440 WVV393421:WVV393440 N458957:N458976 JJ458957:JJ458976 TF458957:TF458976 ADB458957:ADB458976 AMX458957:AMX458976 AWT458957:AWT458976 BGP458957:BGP458976 BQL458957:BQL458976 CAH458957:CAH458976 CKD458957:CKD458976 CTZ458957:CTZ458976 DDV458957:DDV458976 DNR458957:DNR458976 DXN458957:DXN458976 EHJ458957:EHJ458976 ERF458957:ERF458976 FBB458957:FBB458976 FKX458957:FKX458976 FUT458957:FUT458976 GEP458957:GEP458976 GOL458957:GOL458976 GYH458957:GYH458976 HID458957:HID458976 HRZ458957:HRZ458976 IBV458957:IBV458976 ILR458957:ILR458976 IVN458957:IVN458976 JFJ458957:JFJ458976 JPF458957:JPF458976 JZB458957:JZB458976 KIX458957:KIX458976 KST458957:KST458976 LCP458957:LCP458976 LML458957:LML458976 LWH458957:LWH458976 MGD458957:MGD458976 MPZ458957:MPZ458976 MZV458957:MZV458976 NJR458957:NJR458976 NTN458957:NTN458976 ODJ458957:ODJ458976 ONF458957:ONF458976 OXB458957:OXB458976 PGX458957:PGX458976 PQT458957:PQT458976 QAP458957:QAP458976 QKL458957:QKL458976 QUH458957:QUH458976 RED458957:RED458976 RNZ458957:RNZ458976 RXV458957:RXV458976 SHR458957:SHR458976 SRN458957:SRN458976 TBJ458957:TBJ458976 TLF458957:TLF458976 TVB458957:TVB458976 UEX458957:UEX458976 UOT458957:UOT458976 UYP458957:UYP458976 VIL458957:VIL458976 VSH458957:VSH458976 WCD458957:WCD458976 WLZ458957:WLZ458976 WVV458957:WVV458976 N524493:N524512 JJ524493:JJ524512 TF524493:TF524512 ADB524493:ADB524512 AMX524493:AMX524512 AWT524493:AWT524512 BGP524493:BGP524512 BQL524493:BQL524512 CAH524493:CAH524512 CKD524493:CKD524512 CTZ524493:CTZ524512 DDV524493:DDV524512 DNR524493:DNR524512 DXN524493:DXN524512 EHJ524493:EHJ524512 ERF524493:ERF524512 FBB524493:FBB524512 FKX524493:FKX524512 FUT524493:FUT524512 GEP524493:GEP524512 GOL524493:GOL524512 GYH524493:GYH524512 HID524493:HID524512 HRZ524493:HRZ524512 IBV524493:IBV524512 ILR524493:ILR524512 IVN524493:IVN524512 JFJ524493:JFJ524512 JPF524493:JPF524512 JZB524493:JZB524512 KIX524493:KIX524512 KST524493:KST524512 LCP524493:LCP524512 LML524493:LML524512 LWH524493:LWH524512 MGD524493:MGD524512 MPZ524493:MPZ524512 MZV524493:MZV524512 NJR524493:NJR524512 NTN524493:NTN524512 ODJ524493:ODJ524512 ONF524493:ONF524512 OXB524493:OXB524512 PGX524493:PGX524512 PQT524493:PQT524512 QAP524493:QAP524512 QKL524493:QKL524512 QUH524493:QUH524512 RED524493:RED524512 RNZ524493:RNZ524512 RXV524493:RXV524512 SHR524493:SHR524512 SRN524493:SRN524512 TBJ524493:TBJ524512 TLF524493:TLF524512 TVB524493:TVB524512 UEX524493:UEX524512 UOT524493:UOT524512 UYP524493:UYP524512 VIL524493:VIL524512 VSH524493:VSH524512 WCD524493:WCD524512 WLZ524493:WLZ524512 WVV524493:WVV524512 N590029:N590048 JJ590029:JJ590048 TF590029:TF590048 ADB590029:ADB590048 AMX590029:AMX590048 AWT590029:AWT590048 BGP590029:BGP590048 BQL590029:BQL590048 CAH590029:CAH590048 CKD590029:CKD590048 CTZ590029:CTZ590048 DDV590029:DDV590048 DNR590029:DNR590048 DXN590029:DXN590048 EHJ590029:EHJ590048 ERF590029:ERF590048 FBB590029:FBB590048 FKX590029:FKX590048 FUT590029:FUT590048 GEP590029:GEP590048 GOL590029:GOL590048 GYH590029:GYH590048 HID590029:HID590048 HRZ590029:HRZ590048 IBV590029:IBV590048 ILR590029:ILR590048 IVN590029:IVN590048 JFJ590029:JFJ590048 JPF590029:JPF590048 JZB590029:JZB590048 KIX590029:KIX590048 KST590029:KST590048 LCP590029:LCP590048 LML590029:LML590048 LWH590029:LWH590048 MGD590029:MGD590048 MPZ590029:MPZ590048 MZV590029:MZV590048 NJR590029:NJR590048 NTN590029:NTN590048 ODJ590029:ODJ590048 ONF590029:ONF590048 OXB590029:OXB590048 PGX590029:PGX590048 PQT590029:PQT590048 QAP590029:QAP590048 QKL590029:QKL590048 QUH590029:QUH590048 RED590029:RED590048 RNZ590029:RNZ590048 RXV590029:RXV590048 SHR590029:SHR590048 SRN590029:SRN590048 TBJ590029:TBJ590048 TLF590029:TLF590048 TVB590029:TVB590048 UEX590029:UEX590048 UOT590029:UOT590048 UYP590029:UYP590048 VIL590029:VIL590048 VSH590029:VSH590048 WCD590029:WCD590048 WLZ590029:WLZ590048 WVV590029:WVV590048 N655565:N655584 JJ655565:JJ655584 TF655565:TF655584 ADB655565:ADB655584 AMX655565:AMX655584 AWT655565:AWT655584 BGP655565:BGP655584 BQL655565:BQL655584 CAH655565:CAH655584 CKD655565:CKD655584 CTZ655565:CTZ655584 DDV655565:DDV655584 DNR655565:DNR655584 DXN655565:DXN655584 EHJ655565:EHJ655584 ERF655565:ERF655584 FBB655565:FBB655584 FKX655565:FKX655584 FUT655565:FUT655584 GEP655565:GEP655584 GOL655565:GOL655584 GYH655565:GYH655584 HID655565:HID655584 HRZ655565:HRZ655584 IBV655565:IBV655584 ILR655565:ILR655584 IVN655565:IVN655584 JFJ655565:JFJ655584 JPF655565:JPF655584 JZB655565:JZB655584 KIX655565:KIX655584 KST655565:KST655584 LCP655565:LCP655584 LML655565:LML655584 LWH655565:LWH655584 MGD655565:MGD655584 MPZ655565:MPZ655584 MZV655565:MZV655584 NJR655565:NJR655584 NTN655565:NTN655584 ODJ655565:ODJ655584 ONF655565:ONF655584 OXB655565:OXB655584 PGX655565:PGX655584 PQT655565:PQT655584 QAP655565:QAP655584 QKL655565:QKL655584 QUH655565:QUH655584 RED655565:RED655584 RNZ655565:RNZ655584 RXV655565:RXV655584 SHR655565:SHR655584 SRN655565:SRN655584 TBJ655565:TBJ655584 TLF655565:TLF655584 TVB655565:TVB655584 UEX655565:UEX655584 UOT655565:UOT655584 UYP655565:UYP655584 VIL655565:VIL655584 VSH655565:VSH655584 WCD655565:WCD655584 WLZ655565:WLZ655584 WVV655565:WVV655584 N721101:N721120 JJ721101:JJ721120 TF721101:TF721120 ADB721101:ADB721120 AMX721101:AMX721120 AWT721101:AWT721120 BGP721101:BGP721120 BQL721101:BQL721120 CAH721101:CAH721120 CKD721101:CKD721120 CTZ721101:CTZ721120 DDV721101:DDV721120 DNR721101:DNR721120 DXN721101:DXN721120 EHJ721101:EHJ721120 ERF721101:ERF721120 FBB721101:FBB721120 FKX721101:FKX721120 FUT721101:FUT721120 GEP721101:GEP721120 GOL721101:GOL721120 GYH721101:GYH721120 HID721101:HID721120 HRZ721101:HRZ721120 IBV721101:IBV721120 ILR721101:ILR721120 IVN721101:IVN721120 JFJ721101:JFJ721120 JPF721101:JPF721120 JZB721101:JZB721120 KIX721101:KIX721120 KST721101:KST721120 LCP721101:LCP721120 LML721101:LML721120 LWH721101:LWH721120 MGD721101:MGD721120 MPZ721101:MPZ721120 MZV721101:MZV721120 NJR721101:NJR721120 NTN721101:NTN721120 ODJ721101:ODJ721120 ONF721101:ONF721120 OXB721101:OXB721120 PGX721101:PGX721120 PQT721101:PQT721120 QAP721101:QAP721120 QKL721101:QKL721120 QUH721101:QUH721120 RED721101:RED721120 RNZ721101:RNZ721120 RXV721101:RXV721120 SHR721101:SHR721120 SRN721101:SRN721120 TBJ721101:TBJ721120 TLF721101:TLF721120 TVB721101:TVB721120 UEX721101:UEX721120 UOT721101:UOT721120 UYP721101:UYP721120 VIL721101:VIL721120 VSH721101:VSH721120 WCD721101:WCD721120 WLZ721101:WLZ721120 WVV721101:WVV721120 N786637:N786656 JJ786637:JJ786656 TF786637:TF786656 ADB786637:ADB786656 AMX786637:AMX786656 AWT786637:AWT786656 BGP786637:BGP786656 BQL786637:BQL786656 CAH786637:CAH786656 CKD786637:CKD786656 CTZ786637:CTZ786656 DDV786637:DDV786656 DNR786637:DNR786656 DXN786637:DXN786656 EHJ786637:EHJ786656 ERF786637:ERF786656 FBB786637:FBB786656 FKX786637:FKX786656 FUT786637:FUT786656 GEP786637:GEP786656 GOL786637:GOL786656 GYH786637:GYH786656 HID786637:HID786656 HRZ786637:HRZ786656 IBV786637:IBV786656 ILR786637:ILR786656 IVN786637:IVN786656 JFJ786637:JFJ786656 JPF786637:JPF786656 JZB786637:JZB786656 KIX786637:KIX786656 KST786637:KST786656 LCP786637:LCP786656 LML786637:LML786656 LWH786637:LWH786656 MGD786637:MGD786656 MPZ786637:MPZ786656 MZV786637:MZV786656 NJR786637:NJR786656 NTN786637:NTN786656 ODJ786637:ODJ786656 ONF786637:ONF786656 OXB786637:OXB786656 PGX786637:PGX786656 PQT786637:PQT786656 QAP786637:QAP786656 QKL786637:QKL786656 QUH786637:QUH786656 RED786637:RED786656 RNZ786637:RNZ786656 RXV786637:RXV786656 SHR786637:SHR786656 SRN786637:SRN786656 TBJ786637:TBJ786656 TLF786637:TLF786656 TVB786637:TVB786656 UEX786637:UEX786656 UOT786637:UOT786656 UYP786637:UYP786656 VIL786637:VIL786656 VSH786637:VSH786656 WCD786637:WCD786656 WLZ786637:WLZ786656 WVV786637:WVV786656 N852173:N852192 JJ852173:JJ852192 TF852173:TF852192 ADB852173:ADB852192 AMX852173:AMX852192 AWT852173:AWT852192 BGP852173:BGP852192 BQL852173:BQL852192 CAH852173:CAH852192 CKD852173:CKD852192 CTZ852173:CTZ852192 DDV852173:DDV852192 DNR852173:DNR852192 DXN852173:DXN852192 EHJ852173:EHJ852192 ERF852173:ERF852192 FBB852173:FBB852192 FKX852173:FKX852192 FUT852173:FUT852192 GEP852173:GEP852192 GOL852173:GOL852192 GYH852173:GYH852192 HID852173:HID852192 HRZ852173:HRZ852192 IBV852173:IBV852192 ILR852173:ILR852192 IVN852173:IVN852192 JFJ852173:JFJ852192 JPF852173:JPF852192 JZB852173:JZB852192 KIX852173:KIX852192 KST852173:KST852192 LCP852173:LCP852192 LML852173:LML852192 LWH852173:LWH852192 MGD852173:MGD852192 MPZ852173:MPZ852192 MZV852173:MZV852192 NJR852173:NJR852192 NTN852173:NTN852192 ODJ852173:ODJ852192 ONF852173:ONF852192 OXB852173:OXB852192 PGX852173:PGX852192 PQT852173:PQT852192 QAP852173:QAP852192 QKL852173:QKL852192 QUH852173:QUH852192 RED852173:RED852192 RNZ852173:RNZ852192 RXV852173:RXV852192 SHR852173:SHR852192 SRN852173:SRN852192 TBJ852173:TBJ852192 TLF852173:TLF852192 TVB852173:TVB852192 UEX852173:UEX852192 UOT852173:UOT852192 UYP852173:UYP852192 VIL852173:VIL852192 VSH852173:VSH852192 WCD852173:WCD852192 WLZ852173:WLZ852192 WVV852173:WVV852192 N917709:N917728 JJ917709:JJ917728 TF917709:TF917728 ADB917709:ADB917728 AMX917709:AMX917728 AWT917709:AWT917728 BGP917709:BGP917728 BQL917709:BQL917728 CAH917709:CAH917728 CKD917709:CKD917728 CTZ917709:CTZ917728 DDV917709:DDV917728 DNR917709:DNR917728 DXN917709:DXN917728 EHJ917709:EHJ917728 ERF917709:ERF917728 FBB917709:FBB917728 FKX917709:FKX917728 FUT917709:FUT917728 GEP917709:GEP917728 GOL917709:GOL917728 GYH917709:GYH917728 HID917709:HID917728 HRZ917709:HRZ917728 IBV917709:IBV917728 ILR917709:ILR917728 IVN917709:IVN917728 JFJ917709:JFJ917728 JPF917709:JPF917728 JZB917709:JZB917728 KIX917709:KIX917728 KST917709:KST917728 LCP917709:LCP917728 LML917709:LML917728 LWH917709:LWH917728 MGD917709:MGD917728 MPZ917709:MPZ917728 MZV917709:MZV917728 NJR917709:NJR917728 NTN917709:NTN917728 ODJ917709:ODJ917728 ONF917709:ONF917728 OXB917709:OXB917728 PGX917709:PGX917728 PQT917709:PQT917728 QAP917709:QAP917728 QKL917709:QKL917728 QUH917709:QUH917728 RED917709:RED917728 RNZ917709:RNZ917728 RXV917709:RXV917728 SHR917709:SHR917728 SRN917709:SRN917728 TBJ917709:TBJ917728 TLF917709:TLF917728 TVB917709:TVB917728 UEX917709:UEX917728 UOT917709:UOT917728 UYP917709:UYP917728 VIL917709:VIL917728 VSH917709:VSH917728 WCD917709:WCD917728 WLZ917709:WLZ917728 WVV917709:WVV917728 N983245:N983264 JJ983245:JJ983264 TF983245:TF983264 ADB983245:ADB983264 AMX983245:AMX983264 AWT983245:AWT983264 BGP983245:BGP983264 BQL983245:BQL983264 CAH983245:CAH983264 CKD983245:CKD983264 CTZ983245:CTZ983264 DDV983245:DDV983264 DNR983245:DNR983264 DXN983245:DXN983264 EHJ983245:EHJ983264 ERF983245:ERF983264 FBB983245:FBB983264 FKX983245:FKX983264 FUT983245:FUT983264 GEP983245:GEP983264 GOL983245:GOL983264 GYH983245:GYH983264 HID983245:HID983264 HRZ983245:HRZ983264 IBV983245:IBV983264 ILR983245:ILR983264 IVN983245:IVN983264 JFJ983245:JFJ983264 JPF983245:JPF983264 JZB983245:JZB983264 KIX983245:KIX983264 KST983245:KST983264 LCP983245:LCP983264 LML983245:LML983264 LWH983245:LWH983264 MGD983245:MGD983264 MPZ983245:MPZ983264 MZV983245:MZV983264 NJR983245:NJR983264 NTN983245:NTN983264 ODJ983245:ODJ983264 ONF983245:ONF983264 OXB983245:OXB983264 PGX983245:PGX983264 PQT983245:PQT983264 QAP983245:QAP983264 QKL983245:QKL983264 QUH983245:QUH983264 RED983245:RED983264 RNZ983245:RNZ983264 RXV983245:RXV983264 SHR983245:SHR983264 SRN983245:SRN983264 TBJ983245:TBJ983264 TLF983245:TLF983264 TVB983245:TVB983264 UEX983245:UEX983264 UOT983245:UOT983264 UYP983245:UYP983264 VIL983245:VIL983264 VSH983245:VSH983264 WCD983245:WCD983264 WLZ983245:WLZ983264 WVV983245:WVV983264 Q191:Q195 JM191:JM195 TI191:TI195 ADE191:ADE195 ANA191:ANA195 AWW191:AWW195 BGS191:BGS195 BQO191:BQO195 CAK191:CAK195 CKG191:CKG195 CUC191:CUC195 DDY191:DDY195 DNU191:DNU195 DXQ191:DXQ195 EHM191:EHM195 ERI191:ERI195 FBE191:FBE195 FLA191:FLA195 FUW191:FUW195 GES191:GES195 GOO191:GOO195 GYK191:GYK195 HIG191:HIG195 HSC191:HSC195 IBY191:IBY195 ILU191:ILU195 IVQ191:IVQ195 JFM191:JFM195 JPI191:JPI195 JZE191:JZE195 KJA191:KJA195 KSW191:KSW195 LCS191:LCS195 LMO191:LMO195 LWK191:LWK195 MGG191:MGG195 MQC191:MQC195 MZY191:MZY195 NJU191:NJU195 NTQ191:NTQ195 ODM191:ODM195 ONI191:ONI195 OXE191:OXE195 PHA191:PHA195 PQW191:PQW195 QAS191:QAS195 QKO191:QKO195 QUK191:QUK195 REG191:REG195 ROC191:ROC195 RXY191:RXY195 SHU191:SHU195 SRQ191:SRQ195 TBM191:TBM195 TLI191:TLI195 TVE191:TVE195 UFA191:UFA195 UOW191:UOW195 UYS191:UYS195 VIO191:VIO195 VSK191:VSK195 WCG191:WCG195 WMC191:WMC195 WVY191:WVY195 Q65727:Q65731 JM65727:JM65731 TI65727:TI65731 ADE65727:ADE65731 ANA65727:ANA65731 AWW65727:AWW65731 BGS65727:BGS65731 BQO65727:BQO65731 CAK65727:CAK65731 CKG65727:CKG65731 CUC65727:CUC65731 DDY65727:DDY65731 DNU65727:DNU65731 DXQ65727:DXQ65731 EHM65727:EHM65731 ERI65727:ERI65731 FBE65727:FBE65731 FLA65727:FLA65731 FUW65727:FUW65731 GES65727:GES65731 GOO65727:GOO65731 GYK65727:GYK65731 HIG65727:HIG65731 HSC65727:HSC65731 IBY65727:IBY65731 ILU65727:ILU65731 IVQ65727:IVQ65731 JFM65727:JFM65731 JPI65727:JPI65731 JZE65727:JZE65731 KJA65727:KJA65731 KSW65727:KSW65731 LCS65727:LCS65731 LMO65727:LMO65731 LWK65727:LWK65731 MGG65727:MGG65731 MQC65727:MQC65731 MZY65727:MZY65731 NJU65727:NJU65731 NTQ65727:NTQ65731 ODM65727:ODM65731 ONI65727:ONI65731 OXE65727:OXE65731 PHA65727:PHA65731 PQW65727:PQW65731 QAS65727:QAS65731 QKO65727:QKO65731 QUK65727:QUK65731 REG65727:REG65731 ROC65727:ROC65731 RXY65727:RXY65731 SHU65727:SHU65731 SRQ65727:SRQ65731 TBM65727:TBM65731 TLI65727:TLI65731 TVE65727:TVE65731 UFA65727:UFA65731 UOW65727:UOW65731 UYS65727:UYS65731 VIO65727:VIO65731 VSK65727:VSK65731 WCG65727:WCG65731 WMC65727:WMC65731 WVY65727:WVY65731 Q131263:Q131267 JM131263:JM131267 TI131263:TI131267 ADE131263:ADE131267 ANA131263:ANA131267 AWW131263:AWW131267 BGS131263:BGS131267 BQO131263:BQO131267 CAK131263:CAK131267 CKG131263:CKG131267 CUC131263:CUC131267 DDY131263:DDY131267 DNU131263:DNU131267 DXQ131263:DXQ131267 EHM131263:EHM131267 ERI131263:ERI131267 FBE131263:FBE131267 FLA131263:FLA131267 FUW131263:FUW131267 GES131263:GES131267 GOO131263:GOO131267 GYK131263:GYK131267 HIG131263:HIG131267 HSC131263:HSC131267 IBY131263:IBY131267 ILU131263:ILU131267 IVQ131263:IVQ131267 JFM131263:JFM131267 JPI131263:JPI131267 JZE131263:JZE131267 KJA131263:KJA131267 KSW131263:KSW131267 LCS131263:LCS131267 LMO131263:LMO131267 LWK131263:LWK131267 MGG131263:MGG131267 MQC131263:MQC131267 MZY131263:MZY131267 NJU131263:NJU131267 NTQ131263:NTQ131267 ODM131263:ODM131267 ONI131263:ONI131267 OXE131263:OXE131267 PHA131263:PHA131267 PQW131263:PQW131267 QAS131263:QAS131267 QKO131263:QKO131267 QUK131263:QUK131267 REG131263:REG131267 ROC131263:ROC131267 RXY131263:RXY131267 SHU131263:SHU131267 SRQ131263:SRQ131267 TBM131263:TBM131267 TLI131263:TLI131267 TVE131263:TVE131267 UFA131263:UFA131267 UOW131263:UOW131267 UYS131263:UYS131267 VIO131263:VIO131267 VSK131263:VSK131267 WCG131263:WCG131267 WMC131263:WMC131267 WVY131263:WVY131267 Q196799:Q196803 JM196799:JM196803 TI196799:TI196803 ADE196799:ADE196803 ANA196799:ANA196803 AWW196799:AWW196803 BGS196799:BGS196803 BQO196799:BQO196803 CAK196799:CAK196803 CKG196799:CKG196803 CUC196799:CUC196803 DDY196799:DDY196803 DNU196799:DNU196803 DXQ196799:DXQ196803 EHM196799:EHM196803 ERI196799:ERI196803 FBE196799:FBE196803 FLA196799:FLA196803 FUW196799:FUW196803 GES196799:GES196803 GOO196799:GOO196803 GYK196799:GYK196803 HIG196799:HIG196803 HSC196799:HSC196803 IBY196799:IBY196803 ILU196799:ILU196803 IVQ196799:IVQ196803 JFM196799:JFM196803 JPI196799:JPI196803 JZE196799:JZE196803 KJA196799:KJA196803 KSW196799:KSW196803 LCS196799:LCS196803 LMO196799:LMO196803 LWK196799:LWK196803 MGG196799:MGG196803 MQC196799:MQC196803 MZY196799:MZY196803 NJU196799:NJU196803 NTQ196799:NTQ196803 ODM196799:ODM196803 ONI196799:ONI196803 OXE196799:OXE196803 PHA196799:PHA196803 PQW196799:PQW196803 QAS196799:QAS196803 QKO196799:QKO196803 QUK196799:QUK196803 REG196799:REG196803 ROC196799:ROC196803 RXY196799:RXY196803 SHU196799:SHU196803 SRQ196799:SRQ196803 TBM196799:TBM196803 TLI196799:TLI196803 TVE196799:TVE196803 UFA196799:UFA196803 UOW196799:UOW196803 UYS196799:UYS196803 VIO196799:VIO196803 VSK196799:VSK196803 WCG196799:WCG196803 WMC196799:WMC196803 WVY196799:WVY196803 Q262335:Q262339 JM262335:JM262339 TI262335:TI262339 ADE262335:ADE262339 ANA262335:ANA262339 AWW262335:AWW262339 BGS262335:BGS262339 BQO262335:BQO262339 CAK262335:CAK262339 CKG262335:CKG262339 CUC262335:CUC262339 DDY262335:DDY262339 DNU262335:DNU262339 DXQ262335:DXQ262339 EHM262335:EHM262339 ERI262335:ERI262339 FBE262335:FBE262339 FLA262335:FLA262339 FUW262335:FUW262339 GES262335:GES262339 GOO262335:GOO262339 GYK262335:GYK262339 HIG262335:HIG262339 HSC262335:HSC262339 IBY262335:IBY262339 ILU262335:ILU262339 IVQ262335:IVQ262339 JFM262335:JFM262339 JPI262335:JPI262339 JZE262335:JZE262339 KJA262335:KJA262339 KSW262335:KSW262339 LCS262335:LCS262339 LMO262335:LMO262339 LWK262335:LWK262339 MGG262335:MGG262339 MQC262335:MQC262339 MZY262335:MZY262339 NJU262335:NJU262339 NTQ262335:NTQ262339 ODM262335:ODM262339 ONI262335:ONI262339 OXE262335:OXE262339 PHA262335:PHA262339 PQW262335:PQW262339 QAS262335:QAS262339 QKO262335:QKO262339 QUK262335:QUK262339 REG262335:REG262339 ROC262335:ROC262339 RXY262335:RXY262339 SHU262335:SHU262339 SRQ262335:SRQ262339 TBM262335:TBM262339 TLI262335:TLI262339 TVE262335:TVE262339 UFA262335:UFA262339 UOW262335:UOW262339 UYS262335:UYS262339 VIO262335:VIO262339 VSK262335:VSK262339 WCG262335:WCG262339 WMC262335:WMC262339 WVY262335:WVY262339 Q327871:Q327875 JM327871:JM327875 TI327871:TI327875 ADE327871:ADE327875 ANA327871:ANA327875 AWW327871:AWW327875 BGS327871:BGS327875 BQO327871:BQO327875 CAK327871:CAK327875 CKG327871:CKG327875 CUC327871:CUC327875 DDY327871:DDY327875 DNU327871:DNU327875 DXQ327871:DXQ327875 EHM327871:EHM327875 ERI327871:ERI327875 FBE327871:FBE327875 FLA327871:FLA327875 FUW327871:FUW327875 GES327871:GES327875 GOO327871:GOO327875 GYK327871:GYK327875 HIG327871:HIG327875 HSC327871:HSC327875 IBY327871:IBY327875 ILU327871:ILU327875 IVQ327871:IVQ327875 JFM327871:JFM327875 JPI327871:JPI327875 JZE327871:JZE327875 KJA327871:KJA327875 KSW327871:KSW327875 LCS327871:LCS327875 LMO327871:LMO327875 LWK327871:LWK327875 MGG327871:MGG327875 MQC327871:MQC327875 MZY327871:MZY327875 NJU327871:NJU327875 NTQ327871:NTQ327875 ODM327871:ODM327875 ONI327871:ONI327875 OXE327871:OXE327875 PHA327871:PHA327875 PQW327871:PQW327875 QAS327871:QAS327875 QKO327871:QKO327875 QUK327871:QUK327875 REG327871:REG327875 ROC327871:ROC327875 RXY327871:RXY327875 SHU327871:SHU327875 SRQ327871:SRQ327875 TBM327871:TBM327875 TLI327871:TLI327875 TVE327871:TVE327875 UFA327871:UFA327875 UOW327871:UOW327875 UYS327871:UYS327875 VIO327871:VIO327875 VSK327871:VSK327875 WCG327871:WCG327875 WMC327871:WMC327875 WVY327871:WVY327875 Q393407:Q393411 JM393407:JM393411 TI393407:TI393411 ADE393407:ADE393411 ANA393407:ANA393411 AWW393407:AWW393411 BGS393407:BGS393411 BQO393407:BQO393411 CAK393407:CAK393411 CKG393407:CKG393411 CUC393407:CUC393411 DDY393407:DDY393411 DNU393407:DNU393411 DXQ393407:DXQ393411 EHM393407:EHM393411 ERI393407:ERI393411 FBE393407:FBE393411 FLA393407:FLA393411 FUW393407:FUW393411 GES393407:GES393411 GOO393407:GOO393411 GYK393407:GYK393411 HIG393407:HIG393411 HSC393407:HSC393411 IBY393407:IBY393411 ILU393407:ILU393411 IVQ393407:IVQ393411 JFM393407:JFM393411 JPI393407:JPI393411 JZE393407:JZE393411 KJA393407:KJA393411 KSW393407:KSW393411 LCS393407:LCS393411 LMO393407:LMO393411 LWK393407:LWK393411 MGG393407:MGG393411 MQC393407:MQC393411 MZY393407:MZY393411 NJU393407:NJU393411 NTQ393407:NTQ393411 ODM393407:ODM393411 ONI393407:ONI393411 OXE393407:OXE393411 PHA393407:PHA393411 PQW393407:PQW393411 QAS393407:QAS393411 QKO393407:QKO393411 QUK393407:QUK393411 REG393407:REG393411 ROC393407:ROC393411 RXY393407:RXY393411 SHU393407:SHU393411 SRQ393407:SRQ393411 TBM393407:TBM393411 TLI393407:TLI393411 TVE393407:TVE393411 UFA393407:UFA393411 UOW393407:UOW393411 UYS393407:UYS393411 VIO393407:VIO393411 VSK393407:VSK393411 WCG393407:WCG393411 WMC393407:WMC393411 WVY393407:WVY393411 Q458943:Q458947 JM458943:JM458947 TI458943:TI458947 ADE458943:ADE458947 ANA458943:ANA458947 AWW458943:AWW458947 BGS458943:BGS458947 BQO458943:BQO458947 CAK458943:CAK458947 CKG458943:CKG458947 CUC458943:CUC458947 DDY458943:DDY458947 DNU458943:DNU458947 DXQ458943:DXQ458947 EHM458943:EHM458947 ERI458943:ERI458947 FBE458943:FBE458947 FLA458943:FLA458947 FUW458943:FUW458947 GES458943:GES458947 GOO458943:GOO458947 GYK458943:GYK458947 HIG458943:HIG458947 HSC458943:HSC458947 IBY458943:IBY458947 ILU458943:ILU458947 IVQ458943:IVQ458947 JFM458943:JFM458947 JPI458943:JPI458947 JZE458943:JZE458947 KJA458943:KJA458947 KSW458943:KSW458947 LCS458943:LCS458947 LMO458943:LMO458947 LWK458943:LWK458947 MGG458943:MGG458947 MQC458943:MQC458947 MZY458943:MZY458947 NJU458943:NJU458947 NTQ458943:NTQ458947 ODM458943:ODM458947 ONI458943:ONI458947 OXE458943:OXE458947 PHA458943:PHA458947 PQW458943:PQW458947 QAS458943:QAS458947 QKO458943:QKO458947 QUK458943:QUK458947 REG458943:REG458947 ROC458943:ROC458947 RXY458943:RXY458947 SHU458943:SHU458947 SRQ458943:SRQ458947 TBM458943:TBM458947 TLI458943:TLI458947 TVE458943:TVE458947 UFA458943:UFA458947 UOW458943:UOW458947 UYS458943:UYS458947 VIO458943:VIO458947 VSK458943:VSK458947 WCG458943:WCG458947 WMC458943:WMC458947 WVY458943:WVY458947 Q524479:Q524483 JM524479:JM524483 TI524479:TI524483 ADE524479:ADE524483 ANA524479:ANA524483 AWW524479:AWW524483 BGS524479:BGS524483 BQO524479:BQO524483 CAK524479:CAK524483 CKG524479:CKG524483 CUC524479:CUC524483 DDY524479:DDY524483 DNU524479:DNU524483 DXQ524479:DXQ524483 EHM524479:EHM524483 ERI524479:ERI524483 FBE524479:FBE524483 FLA524479:FLA524483 FUW524479:FUW524483 GES524479:GES524483 GOO524479:GOO524483 GYK524479:GYK524483 HIG524479:HIG524483 HSC524479:HSC524483 IBY524479:IBY524483 ILU524479:ILU524483 IVQ524479:IVQ524483 JFM524479:JFM524483 JPI524479:JPI524483 JZE524479:JZE524483 KJA524479:KJA524483 KSW524479:KSW524483 LCS524479:LCS524483 LMO524479:LMO524483 LWK524479:LWK524483 MGG524479:MGG524483 MQC524479:MQC524483 MZY524479:MZY524483 NJU524479:NJU524483 NTQ524479:NTQ524483 ODM524479:ODM524483 ONI524479:ONI524483 OXE524479:OXE524483 PHA524479:PHA524483 PQW524479:PQW524483 QAS524479:QAS524483 QKO524479:QKO524483 QUK524479:QUK524483 REG524479:REG524483 ROC524479:ROC524483 RXY524479:RXY524483 SHU524479:SHU524483 SRQ524479:SRQ524483 TBM524479:TBM524483 TLI524479:TLI524483 TVE524479:TVE524483 UFA524479:UFA524483 UOW524479:UOW524483 UYS524479:UYS524483 VIO524479:VIO524483 VSK524479:VSK524483 WCG524479:WCG524483 WMC524479:WMC524483 WVY524479:WVY524483 Q590015:Q590019 JM590015:JM590019 TI590015:TI590019 ADE590015:ADE590019 ANA590015:ANA590019 AWW590015:AWW590019 BGS590015:BGS590019 BQO590015:BQO590019 CAK590015:CAK590019 CKG590015:CKG590019 CUC590015:CUC590019 DDY590015:DDY590019 DNU590015:DNU590019 DXQ590015:DXQ590019 EHM590015:EHM590019 ERI590015:ERI590019 FBE590015:FBE590019 FLA590015:FLA590019 FUW590015:FUW590019 GES590015:GES590019 GOO590015:GOO590019 GYK590015:GYK590019 HIG590015:HIG590019 HSC590015:HSC590019 IBY590015:IBY590019 ILU590015:ILU590019 IVQ590015:IVQ590019 JFM590015:JFM590019 JPI590015:JPI590019 JZE590015:JZE590019 KJA590015:KJA590019 KSW590015:KSW590019 LCS590015:LCS590019 LMO590015:LMO590019 LWK590015:LWK590019 MGG590015:MGG590019 MQC590015:MQC590019 MZY590015:MZY590019 NJU590015:NJU590019 NTQ590015:NTQ590019 ODM590015:ODM590019 ONI590015:ONI590019 OXE590015:OXE590019 PHA590015:PHA590019 PQW590015:PQW590019 QAS590015:QAS590019 QKO590015:QKO590019 QUK590015:QUK590019 REG590015:REG590019 ROC590015:ROC590019 RXY590015:RXY590019 SHU590015:SHU590019 SRQ590015:SRQ590019 TBM590015:TBM590019 TLI590015:TLI590019 TVE590015:TVE590019 UFA590015:UFA590019 UOW590015:UOW590019 UYS590015:UYS590019 VIO590015:VIO590019 VSK590015:VSK590019 WCG590015:WCG590019 WMC590015:WMC590019 WVY590015:WVY590019 Q655551:Q655555 JM655551:JM655555 TI655551:TI655555 ADE655551:ADE655555 ANA655551:ANA655555 AWW655551:AWW655555 BGS655551:BGS655555 BQO655551:BQO655555 CAK655551:CAK655555 CKG655551:CKG655555 CUC655551:CUC655555 DDY655551:DDY655555 DNU655551:DNU655555 DXQ655551:DXQ655555 EHM655551:EHM655555 ERI655551:ERI655555 FBE655551:FBE655555 FLA655551:FLA655555 FUW655551:FUW655555 GES655551:GES655555 GOO655551:GOO655555 GYK655551:GYK655555 HIG655551:HIG655555 HSC655551:HSC655555 IBY655551:IBY655555 ILU655551:ILU655555 IVQ655551:IVQ655555 JFM655551:JFM655555 JPI655551:JPI655555 JZE655551:JZE655555 KJA655551:KJA655555 KSW655551:KSW655555 LCS655551:LCS655555 LMO655551:LMO655555 LWK655551:LWK655555 MGG655551:MGG655555 MQC655551:MQC655555 MZY655551:MZY655555 NJU655551:NJU655555 NTQ655551:NTQ655555 ODM655551:ODM655555 ONI655551:ONI655555 OXE655551:OXE655555 PHA655551:PHA655555 PQW655551:PQW655555 QAS655551:QAS655555 QKO655551:QKO655555 QUK655551:QUK655555 REG655551:REG655555 ROC655551:ROC655555 RXY655551:RXY655555 SHU655551:SHU655555 SRQ655551:SRQ655555 TBM655551:TBM655555 TLI655551:TLI655555 TVE655551:TVE655555 UFA655551:UFA655555 UOW655551:UOW655555 UYS655551:UYS655555 VIO655551:VIO655555 VSK655551:VSK655555 WCG655551:WCG655555 WMC655551:WMC655555 WVY655551:WVY655555 Q721087:Q721091 JM721087:JM721091 TI721087:TI721091 ADE721087:ADE721091 ANA721087:ANA721091 AWW721087:AWW721091 BGS721087:BGS721091 BQO721087:BQO721091 CAK721087:CAK721091 CKG721087:CKG721091 CUC721087:CUC721091 DDY721087:DDY721091 DNU721087:DNU721091 DXQ721087:DXQ721091 EHM721087:EHM721091 ERI721087:ERI721091 FBE721087:FBE721091 FLA721087:FLA721091 FUW721087:FUW721091 GES721087:GES721091 GOO721087:GOO721091 GYK721087:GYK721091 HIG721087:HIG721091 HSC721087:HSC721091 IBY721087:IBY721091 ILU721087:ILU721091 IVQ721087:IVQ721091 JFM721087:JFM721091 JPI721087:JPI721091 JZE721087:JZE721091 KJA721087:KJA721091 KSW721087:KSW721091 LCS721087:LCS721091 LMO721087:LMO721091 LWK721087:LWK721091 MGG721087:MGG721091 MQC721087:MQC721091 MZY721087:MZY721091 NJU721087:NJU721091 NTQ721087:NTQ721091 ODM721087:ODM721091 ONI721087:ONI721091 OXE721087:OXE721091 PHA721087:PHA721091 PQW721087:PQW721091 QAS721087:QAS721091 QKO721087:QKO721091 QUK721087:QUK721091 REG721087:REG721091 ROC721087:ROC721091 RXY721087:RXY721091 SHU721087:SHU721091 SRQ721087:SRQ721091 TBM721087:TBM721091 TLI721087:TLI721091 TVE721087:TVE721091 UFA721087:UFA721091 UOW721087:UOW721091 UYS721087:UYS721091 VIO721087:VIO721091 VSK721087:VSK721091 WCG721087:WCG721091 WMC721087:WMC721091 WVY721087:WVY721091 Q786623:Q786627 JM786623:JM786627 TI786623:TI786627 ADE786623:ADE786627 ANA786623:ANA786627 AWW786623:AWW786627 BGS786623:BGS786627 BQO786623:BQO786627 CAK786623:CAK786627 CKG786623:CKG786627 CUC786623:CUC786627 DDY786623:DDY786627 DNU786623:DNU786627 DXQ786623:DXQ786627 EHM786623:EHM786627 ERI786623:ERI786627 FBE786623:FBE786627 FLA786623:FLA786627 FUW786623:FUW786627 GES786623:GES786627 GOO786623:GOO786627 GYK786623:GYK786627 HIG786623:HIG786627 HSC786623:HSC786627 IBY786623:IBY786627 ILU786623:ILU786627 IVQ786623:IVQ786627 JFM786623:JFM786627 JPI786623:JPI786627 JZE786623:JZE786627 KJA786623:KJA786627 KSW786623:KSW786627 LCS786623:LCS786627 LMO786623:LMO786627 LWK786623:LWK786627 MGG786623:MGG786627 MQC786623:MQC786627 MZY786623:MZY786627 NJU786623:NJU786627 NTQ786623:NTQ786627 ODM786623:ODM786627 ONI786623:ONI786627 OXE786623:OXE786627 PHA786623:PHA786627 PQW786623:PQW786627 QAS786623:QAS786627 QKO786623:QKO786627 QUK786623:QUK786627 REG786623:REG786627 ROC786623:ROC786627 RXY786623:RXY786627 SHU786623:SHU786627 SRQ786623:SRQ786627 TBM786623:TBM786627 TLI786623:TLI786627 TVE786623:TVE786627 UFA786623:UFA786627 UOW786623:UOW786627 UYS786623:UYS786627 VIO786623:VIO786627 VSK786623:VSK786627 WCG786623:WCG786627 WMC786623:WMC786627 WVY786623:WVY786627 Q852159:Q852163 JM852159:JM852163 TI852159:TI852163 ADE852159:ADE852163 ANA852159:ANA852163 AWW852159:AWW852163 BGS852159:BGS852163 BQO852159:BQO852163 CAK852159:CAK852163 CKG852159:CKG852163 CUC852159:CUC852163 DDY852159:DDY852163 DNU852159:DNU852163 DXQ852159:DXQ852163 EHM852159:EHM852163 ERI852159:ERI852163 FBE852159:FBE852163 FLA852159:FLA852163 FUW852159:FUW852163 GES852159:GES852163 GOO852159:GOO852163 GYK852159:GYK852163 HIG852159:HIG852163 HSC852159:HSC852163 IBY852159:IBY852163 ILU852159:ILU852163 IVQ852159:IVQ852163 JFM852159:JFM852163 JPI852159:JPI852163 JZE852159:JZE852163 KJA852159:KJA852163 KSW852159:KSW852163 LCS852159:LCS852163 LMO852159:LMO852163 LWK852159:LWK852163 MGG852159:MGG852163 MQC852159:MQC852163 MZY852159:MZY852163 NJU852159:NJU852163 NTQ852159:NTQ852163 ODM852159:ODM852163 ONI852159:ONI852163 OXE852159:OXE852163 PHA852159:PHA852163 PQW852159:PQW852163 QAS852159:QAS852163 QKO852159:QKO852163 QUK852159:QUK852163 REG852159:REG852163 ROC852159:ROC852163 RXY852159:RXY852163 SHU852159:SHU852163 SRQ852159:SRQ852163 TBM852159:TBM852163 TLI852159:TLI852163 TVE852159:TVE852163 UFA852159:UFA852163 UOW852159:UOW852163 UYS852159:UYS852163 VIO852159:VIO852163 VSK852159:VSK852163 WCG852159:WCG852163 WMC852159:WMC852163 WVY852159:WVY852163 Q917695:Q917699 JM917695:JM917699 TI917695:TI917699 ADE917695:ADE917699 ANA917695:ANA917699 AWW917695:AWW917699 BGS917695:BGS917699 BQO917695:BQO917699 CAK917695:CAK917699 CKG917695:CKG917699 CUC917695:CUC917699 DDY917695:DDY917699 DNU917695:DNU917699 DXQ917695:DXQ917699 EHM917695:EHM917699 ERI917695:ERI917699 FBE917695:FBE917699 FLA917695:FLA917699 FUW917695:FUW917699 GES917695:GES917699 GOO917695:GOO917699 GYK917695:GYK917699 HIG917695:HIG917699 HSC917695:HSC917699 IBY917695:IBY917699 ILU917695:ILU917699 IVQ917695:IVQ917699 JFM917695:JFM917699 JPI917695:JPI917699 JZE917695:JZE917699 KJA917695:KJA917699 KSW917695:KSW917699 LCS917695:LCS917699 LMO917695:LMO917699 LWK917695:LWK917699 MGG917695:MGG917699 MQC917695:MQC917699 MZY917695:MZY917699 NJU917695:NJU917699 NTQ917695:NTQ917699 ODM917695:ODM917699 ONI917695:ONI917699 OXE917695:OXE917699 PHA917695:PHA917699 PQW917695:PQW917699 QAS917695:QAS917699 QKO917695:QKO917699 QUK917695:QUK917699 REG917695:REG917699 ROC917695:ROC917699 RXY917695:RXY917699 SHU917695:SHU917699 SRQ917695:SRQ917699 TBM917695:TBM917699 TLI917695:TLI917699 TVE917695:TVE917699 UFA917695:UFA917699 UOW917695:UOW917699 UYS917695:UYS917699 VIO917695:VIO917699 VSK917695:VSK917699 WCG917695:WCG917699 WMC917695:WMC917699 WVY917695:WVY917699 Q983231:Q983235 JM983231:JM983235 TI983231:TI983235 ADE983231:ADE983235 ANA983231:ANA983235 AWW983231:AWW983235 BGS983231:BGS983235 BQO983231:BQO983235 CAK983231:CAK983235 CKG983231:CKG983235 CUC983231:CUC983235 DDY983231:DDY983235 DNU983231:DNU983235 DXQ983231:DXQ983235 EHM983231:EHM983235 ERI983231:ERI983235 FBE983231:FBE983235 FLA983231:FLA983235 FUW983231:FUW983235 GES983231:GES983235 GOO983231:GOO983235 GYK983231:GYK983235 HIG983231:HIG983235 HSC983231:HSC983235 IBY983231:IBY983235 ILU983231:ILU983235 IVQ983231:IVQ983235 JFM983231:JFM983235 JPI983231:JPI983235 JZE983231:JZE983235 KJA983231:KJA983235 KSW983231:KSW983235 LCS983231:LCS983235 LMO983231:LMO983235 LWK983231:LWK983235 MGG983231:MGG983235 MQC983231:MQC983235 MZY983231:MZY983235 NJU983231:NJU983235 NTQ983231:NTQ983235 ODM983231:ODM983235 ONI983231:ONI983235 OXE983231:OXE983235 PHA983231:PHA983235 PQW983231:PQW983235 QAS983231:QAS983235 QKO983231:QKO983235 QUK983231:QUK983235 REG983231:REG983235 ROC983231:ROC983235 RXY983231:RXY983235 SHU983231:SHU983235 SRQ983231:SRQ983235 TBM983231:TBM983235 TLI983231:TLI983235 TVE983231:TVE983235 UFA983231:UFA983235 UOW983231:UOW983235 UYS983231:UYS983235 VIO983231:VIO983235 VSK983231:VSK983235 WCG983231:WCG983235 WMC983231:WMC983235 WVY983231:WVY983235 Q197:Q200 JM197:JM200 TI197:TI200 ADE197:ADE200 ANA197:ANA200 AWW197:AWW200 BGS197:BGS200 BQO197:BQO200 CAK197:CAK200 CKG197:CKG200 CUC197:CUC200 DDY197:DDY200 DNU197:DNU200 DXQ197:DXQ200 EHM197:EHM200 ERI197:ERI200 FBE197:FBE200 FLA197:FLA200 FUW197:FUW200 GES197:GES200 GOO197:GOO200 GYK197:GYK200 HIG197:HIG200 HSC197:HSC200 IBY197:IBY200 ILU197:ILU200 IVQ197:IVQ200 JFM197:JFM200 JPI197:JPI200 JZE197:JZE200 KJA197:KJA200 KSW197:KSW200 LCS197:LCS200 LMO197:LMO200 LWK197:LWK200 MGG197:MGG200 MQC197:MQC200 MZY197:MZY200 NJU197:NJU200 NTQ197:NTQ200 ODM197:ODM200 ONI197:ONI200 OXE197:OXE200 PHA197:PHA200 PQW197:PQW200 QAS197:QAS200 QKO197:QKO200 QUK197:QUK200 REG197:REG200 ROC197:ROC200 RXY197:RXY200 SHU197:SHU200 SRQ197:SRQ200 TBM197:TBM200 TLI197:TLI200 TVE197:TVE200 UFA197:UFA200 UOW197:UOW200 UYS197:UYS200 VIO197:VIO200 VSK197:VSK200 WCG197:WCG200 WMC197:WMC200 WVY197:WVY200 Q65733:Q65736 JM65733:JM65736 TI65733:TI65736 ADE65733:ADE65736 ANA65733:ANA65736 AWW65733:AWW65736 BGS65733:BGS65736 BQO65733:BQO65736 CAK65733:CAK65736 CKG65733:CKG65736 CUC65733:CUC65736 DDY65733:DDY65736 DNU65733:DNU65736 DXQ65733:DXQ65736 EHM65733:EHM65736 ERI65733:ERI65736 FBE65733:FBE65736 FLA65733:FLA65736 FUW65733:FUW65736 GES65733:GES65736 GOO65733:GOO65736 GYK65733:GYK65736 HIG65733:HIG65736 HSC65733:HSC65736 IBY65733:IBY65736 ILU65733:ILU65736 IVQ65733:IVQ65736 JFM65733:JFM65736 JPI65733:JPI65736 JZE65733:JZE65736 KJA65733:KJA65736 KSW65733:KSW65736 LCS65733:LCS65736 LMO65733:LMO65736 LWK65733:LWK65736 MGG65733:MGG65736 MQC65733:MQC65736 MZY65733:MZY65736 NJU65733:NJU65736 NTQ65733:NTQ65736 ODM65733:ODM65736 ONI65733:ONI65736 OXE65733:OXE65736 PHA65733:PHA65736 PQW65733:PQW65736 QAS65733:QAS65736 QKO65733:QKO65736 QUK65733:QUK65736 REG65733:REG65736 ROC65733:ROC65736 RXY65733:RXY65736 SHU65733:SHU65736 SRQ65733:SRQ65736 TBM65733:TBM65736 TLI65733:TLI65736 TVE65733:TVE65736 UFA65733:UFA65736 UOW65733:UOW65736 UYS65733:UYS65736 VIO65733:VIO65736 VSK65733:VSK65736 WCG65733:WCG65736 WMC65733:WMC65736 WVY65733:WVY65736 Q131269:Q131272 JM131269:JM131272 TI131269:TI131272 ADE131269:ADE131272 ANA131269:ANA131272 AWW131269:AWW131272 BGS131269:BGS131272 BQO131269:BQO131272 CAK131269:CAK131272 CKG131269:CKG131272 CUC131269:CUC131272 DDY131269:DDY131272 DNU131269:DNU131272 DXQ131269:DXQ131272 EHM131269:EHM131272 ERI131269:ERI131272 FBE131269:FBE131272 FLA131269:FLA131272 FUW131269:FUW131272 GES131269:GES131272 GOO131269:GOO131272 GYK131269:GYK131272 HIG131269:HIG131272 HSC131269:HSC131272 IBY131269:IBY131272 ILU131269:ILU131272 IVQ131269:IVQ131272 JFM131269:JFM131272 JPI131269:JPI131272 JZE131269:JZE131272 KJA131269:KJA131272 KSW131269:KSW131272 LCS131269:LCS131272 LMO131269:LMO131272 LWK131269:LWK131272 MGG131269:MGG131272 MQC131269:MQC131272 MZY131269:MZY131272 NJU131269:NJU131272 NTQ131269:NTQ131272 ODM131269:ODM131272 ONI131269:ONI131272 OXE131269:OXE131272 PHA131269:PHA131272 PQW131269:PQW131272 QAS131269:QAS131272 QKO131269:QKO131272 QUK131269:QUK131272 REG131269:REG131272 ROC131269:ROC131272 RXY131269:RXY131272 SHU131269:SHU131272 SRQ131269:SRQ131272 TBM131269:TBM131272 TLI131269:TLI131272 TVE131269:TVE131272 UFA131269:UFA131272 UOW131269:UOW131272 UYS131269:UYS131272 VIO131269:VIO131272 VSK131269:VSK131272 WCG131269:WCG131272 WMC131269:WMC131272 WVY131269:WVY131272 Q196805:Q196808 JM196805:JM196808 TI196805:TI196808 ADE196805:ADE196808 ANA196805:ANA196808 AWW196805:AWW196808 BGS196805:BGS196808 BQO196805:BQO196808 CAK196805:CAK196808 CKG196805:CKG196808 CUC196805:CUC196808 DDY196805:DDY196808 DNU196805:DNU196808 DXQ196805:DXQ196808 EHM196805:EHM196808 ERI196805:ERI196808 FBE196805:FBE196808 FLA196805:FLA196808 FUW196805:FUW196808 GES196805:GES196808 GOO196805:GOO196808 GYK196805:GYK196808 HIG196805:HIG196808 HSC196805:HSC196808 IBY196805:IBY196808 ILU196805:ILU196808 IVQ196805:IVQ196808 JFM196805:JFM196808 JPI196805:JPI196808 JZE196805:JZE196808 KJA196805:KJA196808 KSW196805:KSW196808 LCS196805:LCS196808 LMO196805:LMO196808 LWK196805:LWK196808 MGG196805:MGG196808 MQC196805:MQC196808 MZY196805:MZY196808 NJU196805:NJU196808 NTQ196805:NTQ196808 ODM196805:ODM196808 ONI196805:ONI196808 OXE196805:OXE196808 PHA196805:PHA196808 PQW196805:PQW196808 QAS196805:QAS196808 QKO196805:QKO196808 QUK196805:QUK196808 REG196805:REG196808 ROC196805:ROC196808 RXY196805:RXY196808 SHU196805:SHU196808 SRQ196805:SRQ196808 TBM196805:TBM196808 TLI196805:TLI196808 TVE196805:TVE196808 UFA196805:UFA196808 UOW196805:UOW196808 UYS196805:UYS196808 VIO196805:VIO196808 VSK196805:VSK196808 WCG196805:WCG196808 WMC196805:WMC196808 WVY196805:WVY196808 Q262341:Q262344 JM262341:JM262344 TI262341:TI262344 ADE262341:ADE262344 ANA262341:ANA262344 AWW262341:AWW262344 BGS262341:BGS262344 BQO262341:BQO262344 CAK262341:CAK262344 CKG262341:CKG262344 CUC262341:CUC262344 DDY262341:DDY262344 DNU262341:DNU262344 DXQ262341:DXQ262344 EHM262341:EHM262344 ERI262341:ERI262344 FBE262341:FBE262344 FLA262341:FLA262344 FUW262341:FUW262344 GES262341:GES262344 GOO262341:GOO262344 GYK262341:GYK262344 HIG262341:HIG262344 HSC262341:HSC262344 IBY262341:IBY262344 ILU262341:ILU262344 IVQ262341:IVQ262344 JFM262341:JFM262344 JPI262341:JPI262344 JZE262341:JZE262344 KJA262341:KJA262344 KSW262341:KSW262344 LCS262341:LCS262344 LMO262341:LMO262344 LWK262341:LWK262344 MGG262341:MGG262344 MQC262341:MQC262344 MZY262341:MZY262344 NJU262341:NJU262344 NTQ262341:NTQ262344 ODM262341:ODM262344 ONI262341:ONI262344 OXE262341:OXE262344 PHA262341:PHA262344 PQW262341:PQW262344 QAS262341:QAS262344 QKO262341:QKO262344 QUK262341:QUK262344 REG262341:REG262344 ROC262341:ROC262344 RXY262341:RXY262344 SHU262341:SHU262344 SRQ262341:SRQ262344 TBM262341:TBM262344 TLI262341:TLI262344 TVE262341:TVE262344 UFA262341:UFA262344 UOW262341:UOW262344 UYS262341:UYS262344 VIO262341:VIO262344 VSK262341:VSK262344 WCG262341:WCG262344 WMC262341:WMC262344 WVY262341:WVY262344 Q327877:Q327880 JM327877:JM327880 TI327877:TI327880 ADE327877:ADE327880 ANA327877:ANA327880 AWW327877:AWW327880 BGS327877:BGS327880 BQO327877:BQO327880 CAK327877:CAK327880 CKG327877:CKG327880 CUC327877:CUC327880 DDY327877:DDY327880 DNU327877:DNU327880 DXQ327877:DXQ327880 EHM327877:EHM327880 ERI327877:ERI327880 FBE327877:FBE327880 FLA327877:FLA327880 FUW327877:FUW327880 GES327877:GES327880 GOO327877:GOO327880 GYK327877:GYK327880 HIG327877:HIG327880 HSC327877:HSC327880 IBY327877:IBY327880 ILU327877:ILU327880 IVQ327877:IVQ327880 JFM327877:JFM327880 JPI327877:JPI327880 JZE327877:JZE327880 KJA327877:KJA327880 KSW327877:KSW327880 LCS327877:LCS327880 LMO327877:LMO327880 LWK327877:LWK327880 MGG327877:MGG327880 MQC327877:MQC327880 MZY327877:MZY327880 NJU327877:NJU327880 NTQ327877:NTQ327880 ODM327877:ODM327880 ONI327877:ONI327880 OXE327877:OXE327880 PHA327877:PHA327880 PQW327877:PQW327880 QAS327877:QAS327880 QKO327877:QKO327880 QUK327877:QUK327880 REG327877:REG327880 ROC327877:ROC327880 RXY327877:RXY327880 SHU327877:SHU327880 SRQ327877:SRQ327880 TBM327877:TBM327880 TLI327877:TLI327880 TVE327877:TVE327880 UFA327877:UFA327880 UOW327877:UOW327880 UYS327877:UYS327880 VIO327877:VIO327880 VSK327877:VSK327880 WCG327877:WCG327880 WMC327877:WMC327880 WVY327877:WVY327880 Q393413:Q393416 JM393413:JM393416 TI393413:TI393416 ADE393413:ADE393416 ANA393413:ANA393416 AWW393413:AWW393416 BGS393413:BGS393416 BQO393413:BQO393416 CAK393413:CAK393416 CKG393413:CKG393416 CUC393413:CUC393416 DDY393413:DDY393416 DNU393413:DNU393416 DXQ393413:DXQ393416 EHM393413:EHM393416 ERI393413:ERI393416 FBE393413:FBE393416 FLA393413:FLA393416 FUW393413:FUW393416 GES393413:GES393416 GOO393413:GOO393416 GYK393413:GYK393416 HIG393413:HIG393416 HSC393413:HSC393416 IBY393413:IBY393416 ILU393413:ILU393416 IVQ393413:IVQ393416 JFM393413:JFM393416 JPI393413:JPI393416 JZE393413:JZE393416 KJA393413:KJA393416 KSW393413:KSW393416 LCS393413:LCS393416 LMO393413:LMO393416 LWK393413:LWK393416 MGG393413:MGG393416 MQC393413:MQC393416 MZY393413:MZY393416 NJU393413:NJU393416 NTQ393413:NTQ393416 ODM393413:ODM393416 ONI393413:ONI393416 OXE393413:OXE393416 PHA393413:PHA393416 PQW393413:PQW393416 QAS393413:QAS393416 QKO393413:QKO393416 QUK393413:QUK393416 REG393413:REG393416 ROC393413:ROC393416 RXY393413:RXY393416 SHU393413:SHU393416 SRQ393413:SRQ393416 TBM393413:TBM393416 TLI393413:TLI393416 TVE393413:TVE393416 UFA393413:UFA393416 UOW393413:UOW393416 UYS393413:UYS393416 VIO393413:VIO393416 VSK393413:VSK393416 WCG393413:WCG393416 WMC393413:WMC393416 WVY393413:WVY393416 Q458949:Q458952 JM458949:JM458952 TI458949:TI458952 ADE458949:ADE458952 ANA458949:ANA458952 AWW458949:AWW458952 BGS458949:BGS458952 BQO458949:BQO458952 CAK458949:CAK458952 CKG458949:CKG458952 CUC458949:CUC458952 DDY458949:DDY458952 DNU458949:DNU458952 DXQ458949:DXQ458952 EHM458949:EHM458952 ERI458949:ERI458952 FBE458949:FBE458952 FLA458949:FLA458952 FUW458949:FUW458952 GES458949:GES458952 GOO458949:GOO458952 GYK458949:GYK458952 HIG458949:HIG458952 HSC458949:HSC458952 IBY458949:IBY458952 ILU458949:ILU458952 IVQ458949:IVQ458952 JFM458949:JFM458952 JPI458949:JPI458952 JZE458949:JZE458952 KJA458949:KJA458952 KSW458949:KSW458952 LCS458949:LCS458952 LMO458949:LMO458952 LWK458949:LWK458952 MGG458949:MGG458952 MQC458949:MQC458952 MZY458949:MZY458952 NJU458949:NJU458952 NTQ458949:NTQ458952 ODM458949:ODM458952 ONI458949:ONI458952 OXE458949:OXE458952 PHA458949:PHA458952 PQW458949:PQW458952 QAS458949:QAS458952 QKO458949:QKO458952 QUK458949:QUK458952 REG458949:REG458952 ROC458949:ROC458952 RXY458949:RXY458952 SHU458949:SHU458952 SRQ458949:SRQ458952 TBM458949:TBM458952 TLI458949:TLI458952 TVE458949:TVE458952 UFA458949:UFA458952 UOW458949:UOW458952 UYS458949:UYS458952 VIO458949:VIO458952 VSK458949:VSK458952 WCG458949:WCG458952 WMC458949:WMC458952 WVY458949:WVY458952 Q524485:Q524488 JM524485:JM524488 TI524485:TI524488 ADE524485:ADE524488 ANA524485:ANA524488 AWW524485:AWW524488 BGS524485:BGS524488 BQO524485:BQO524488 CAK524485:CAK524488 CKG524485:CKG524488 CUC524485:CUC524488 DDY524485:DDY524488 DNU524485:DNU524488 DXQ524485:DXQ524488 EHM524485:EHM524488 ERI524485:ERI524488 FBE524485:FBE524488 FLA524485:FLA524488 FUW524485:FUW524488 GES524485:GES524488 GOO524485:GOO524488 GYK524485:GYK524488 HIG524485:HIG524488 HSC524485:HSC524488 IBY524485:IBY524488 ILU524485:ILU524488 IVQ524485:IVQ524488 JFM524485:JFM524488 JPI524485:JPI524488 JZE524485:JZE524488 KJA524485:KJA524488 KSW524485:KSW524488 LCS524485:LCS524488 LMO524485:LMO524488 LWK524485:LWK524488 MGG524485:MGG524488 MQC524485:MQC524488 MZY524485:MZY524488 NJU524485:NJU524488 NTQ524485:NTQ524488 ODM524485:ODM524488 ONI524485:ONI524488 OXE524485:OXE524488 PHA524485:PHA524488 PQW524485:PQW524488 QAS524485:QAS524488 QKO524485:QKO524488 QUK524485:QUK524488 REG524485:REG524488 ROC524485:ROC524488 RXY524485:RXY524488 SHU524485:SHU524488 SRQ524485:SRQ524488 TBM524485:TBM524488 TLI524485:TLI524488 TVE524485:TVE524488 UFA524485:UFA524488 UOW524485:UOW524488 UYS524485:UYS524488 VIO524485:VIO524488 VSK524485:VSK524488 WCG524485:WCG524488 WMC524485:WMC524488 WVY524485:WVY524488 Q590021:Q590024 JM590021:JM590024 TI590021:TI590024 ADE590021:ADE590024 ANA590021:ANA590024 AWW590021:AWW590024 BGS590021:BGS590024 BQO590021:BQO590024 CAK590021:CAK590024 CKG590021:CKG590024 CUC590021:CUC590024 DDY590021:DDY590024 DNU590021:DNU590024 DXQ590021:DXQ590024 EHM590021:EHM590024 ERI590021:ERI590024 FBE590021:FBE590024 FLA590021:FLA590024 FUW590021:FUW590024 GES590021:GES590024 GOO590021:GOO590024 GYK590021:GYK590024 HIG590021:HIG590024 HSC590021:HSC590024 IBY590021:IBY590024 ILU590021:ILU590024 IVQ590021:IVQ590024 JFM590021:JFM590024 JPI590021:JPI590024 JZE590021:JZE590024 KJA590021:KJA590024 KSW590021:KSW590024 LCS590021:LCS590024 LMO590021:LMO590024 LWK590021:LWK590024 MGG590021:MGG590024 MQC590021:MQC590024 MZY590021:MZY590024 NJU590021:NJU590024 NTQ590021:NTQ590024 ODM590021:ODM590024 ONI590021:ONI590024 OXE590021:OXE590024 PHA590021:PHA590024 PQW590021:PQW590024 QAS590021:QAS590024 QKO590021:QKO590024 QUK590021:QUK590024 REG590021:REG590024 ROC590021:ROC590024 RXY590021:RXY590024 SHU590021:SHU590024 SRQ590021:SRQ590024 TBM590021:TBM590024 TLI590021:TLI590024 TVE590021:TVE590024 UFA590021:UFA590024 UOW590021:UOW590024 UYS590021:UYS590024 VIO590021:VIO590024 VSK590021:VSK590024 WCG590021:WCG590024 WMC590021:WMC590024 WVY590021:WVY590024 Q655557:Q655560 JM655557:JM655560 TI655557:TI655560 ADE655557:ADE655560 ANA655557:ANA655560 AWW655557:AWW655560 BGS655557:BGS655560 BQO655557:BQO655560 CAK655557:CAK655560 CKG655557:CKG655560 CUC655557:CUC655560 DDY655557:DDY655560 DNU655557:DNU655560 DXQ655557:DXQ655560 EHM655557:EHM655560 ERI655557:ERI655560 FBE655557:FBE655560 FLA655557:FLA655560 FUW655557:FUW655560 GES655557:GES655560 GOO655557:GOO655560 GYK655557:GYK655560 HIG655557:HIG655560 HSC655557:HSC655560 IBY655557:IBY655560 ILU655557:ILU655560 IVQ655557:IVQ655560 JFM655557:JFM655560 JPI655557:JPI655560 JZE655557:JZE655560 KJA655557:KJA655560 KSW655557:KSW655560 LCS655557:LCS655560 LMO655557:LMO655560 LWK655557:LWK655560 MGG655557:MGG655560 MQC655557:MQC655560 MZY655557:MZY655560 NJU655557:NJU655560 NTQ655557:NTQ655560 ODM655557:ODM655560 ONI655557:ONI655560 OXE655557:OXE655560 PHA655557:PHA655560 PQW655557:PQW655560 QAS655557:QAS655560 QKO655557:QKO655560 QUK655557:QUK655560 REG655557:REG655560 ROC655557:ROC655560 RXY655557:RXY655560 SHU655557:SHU655560 SRQ655557:SRQ655560 TBM655557:TBM655560 TLI655557:TLI655560 TVE655557:TVE655560 UFA655557:UFA655560 UOW655557:UOW655560 UYS655557:UYS655560 VIO655557:VIO655560 VSK655557:VSK655560 WCG655557:WCG655560 WMC655557:WMC655560 WVY655557:WVY655560 Q721093:Q721096 JM721093:JM721096 TI721093:TI721096 ADE721093:ADE721096 ANA721093:ANA721096 AWW721093:AWW721096 BGS721093:BGS721096 BQO721093:BQO721096 CAK721093:CAK721096 CKG721093:CKG721096 CUC721093:CUC721096 DDY721093:DDY721096 DNU721093:DNU721096 DXQ721093:DXQ721096 EHM721093:EHM721096 ERI721093:ERI721096 FBE721093:FBE721096 FLA721093:FLA721096 FUW721093:FUW721096 GES721093:GES721096 GOO721093:GOO721096 GYK721093:GYK721096 HIG721093:HIG721096 HSC721093:HSC721096 IBY721093:IBY721096 ILU721093:ILU721096 IVQ721093:IVQ721096 JFM721093:JFM721096 JPI721093:JPI721096 JZE721093:JZE721096 KJA721093:KJA721096 KSW721093:KSW721096 LCS721093:LCS721096 LMO721093:LMO721096 LWK721093:LWK721096 MGG721093:MGG721096 MQC721093:MQC721096 MZY721093:MZY721096 NJU721093:NJU721096 NTQ721093:NTQ721096 ODM721093:ODM721096 ONI721093:ONI721096 OXE721093:OXE721096 PHA721093:PHA721096 PQW721093:PQW721096 QAS721093:QAS721096 QKO721093:QKO721096 QUK721093:QUK721096 REG721093:REG721096 ROC721093:ROC721096 RXY721093:RXY721096 SHU721093:SHU721096 SRQ721093:SRQ721096 TBM721093:TBM721096 TLI721093:TLI721096 TVE721093:TVE721096 UFA721093:UFA721096 UOW721093:UOW721096 UYS721093:UYS721096 VIO721093:VIO721096 VSK721093:VSK721096 WCG721093:WCG721096 WMC721093:WMC721096 WVY721093:WVY721096 Q786629:Q786632 JM786629:JM786632 TI786629:TI786632 ADE786629:ADE786632 ANA786629:ANA786632 AWW786629:AWW786632 BGS786629:BGS786632 BQO786629:BQO786632 CAK786629:CAK786632 CKG786629:CKG786632 CUC786629:CUC786632 DDY786629:DDY786632 DNU786629:DNU786632 DXQ786629:DXQ786632 EHM786629:EHM786632 ERI786629:ERI786632 FBE786629:FBE786632 FLA786629:FLA786632 FUW786629:FUW786632 GES786629:GES786632 GOO786629:GOO786632 GYK786629:GYK786632 HIG786629:HIG786632 HSC786629:HSC786632 IBY786629:IBY786632 ILU786629:ILU786632 IVQ786629:IVQ786632 JFM786629:JFM786632 JPI786629:JPI786632 JZE786629:JZE786632 KJA786629:KJA786632 KSW786629:KSW786632 LCS786629:LCS786632 LMO786629:LMO786632 LWK786629:LWK786632 MGG786629:MGG786632 MQC786629:MQC786632 MZY786629:MZY786632 NJU786629:NJU786632 NTQ786629:NTQ786632 ODM786629:ODM786632 ONI786629:ONI786632 OXE786629:OXE786632 PHA786629:PHA786632 PQW786629:PQW786632 QAS786629:QAS786632 QKO786629:QKO786632 QUK786629:QUK786632 REG786629:REG786632 ROC786629:ROC786632 RXY786629:RXY786632 SHU786629:SHU786632 SRQ786629:SRQ786632 TBM786629:TBM786632 TLI786629:TLI786632 TVE786629:TVE786632 UFA786629:UFA786632 UOW786629:UOW786632 UYS786629:UYS786632 VIO786629:VIO786632 VSK786629:VSK786632 WCG786629:WCG786632 WMC786629:WMC786632 WVY786629:WVY786632 Q852165:Q852168 JM852165:JM852168 TI852165:TI852168 ADE852165:ADE852168 ANA852165:ANA852168 AWW852165:AWW852168 BGS852165:BGS852168 BQO852165:BQO852168 CAK852165:CAK852168 CKG852165:CKG852168 CUC852165:CUC852168 DDY852165:DDY852168 DNU852165:DNU852168 DXQ852165:DXQ852168 EHM852165:EHM852168 ERI852165:ERI852168 FBE852165:FBE852168 FLA852165:FLA852168 FUW852165:FUW852168 GES852165:GES852168 GOO852165:GOO852168 GYK852165:GYK852168 HIG852165:HIG852168 HSC852165:HSC852168 IBY852165:IBY852168 ILU852165:ILU852168 IVQ852165:IVQ852168 JFM852165:JFM852168 JPI852165:JPI852168 JZE852165:JZE852168 KJA852165:KJA852168 KSW852165:KSW852168 LCS852165:LCS852168 LMO852165:LMO852168 LWK852165:LWK852168 MGG852165:MGG852168 MQC852165:MQC852168 MZY852165:MZY852168 NJU852165:NJU852168 NTQ852165:NTQ852168 ODM852165:ODM852168 ONI852165:ONI852168 OXE852165:OXE852168 PHA852165:PHA852168 PQW852165:PQW852168 QAS852165:QAS852168 QKO852165:QKO852168 QUK852165:QUK852168 REG852165:REG852168 ROC852165:ROC852168 RXY852165:RXY852168 SHU852165:SHU852168 SRQ852165:SRQ852168 TBM852165:TBM852168 TLI852165:TLI852168 TVE852165:TVE852168 UFA852165:UFA852168 UOW852165:UOW852168 UYS852165:UYS852168 VIO852165:VIO852168 VSK852165:VSK852168 WCG852165:WCG852168 WMC852165:WMC852168 WVY852165:WVY852168 Q917701:Q917704 JM917701:JM917704 TI917701:TI917704 ADE917701:ADE917704 ANA917701:ANA917704 AWW917701:AWW917704 BGS917701:BGS917704 BQO917701:BQO917704 CAK917701:CAK917704 CKG917701:CKG917704 CUC917701:CUC917704 DDY917701:DDY917704 DNU917701:DNU917704 DXQ917701:DXQ917704 EHM917701:EHM917704 ERI917701:ERI917704 FBE917701:FBE917704 FLA917701:FLA917704 FUW917701:FUW917704 GES917701:GES917704 GOO917701:GOO917704 GYK917701:GYK917704 HIG917701:HIG917704 HSC917701:HSC917704 IBY917701:IBY917704 ILU917701:ILU917704 IVQ917701:IVQ917704 JFM917701:JFM917704 JPI917701:JPI917704 JZE917701:JZE917704 KJA917701:KJA917704 KSW917701:KSW917704 LCS917701:LCS917704 LMO917701:LMO917704 LWK917701:LWK917704 MGG917701:MGG917704 MQC917701:MQC917704 MZY917701:MZY917704 NJU917701:NJU917704 NTQ917701:NTQ917704 ODM917701:ODM917704 ONI917701:ONI917704 OXE917701:OXE917704 PHA917701:PHA917704 PQW917701:PQW917704 QAS917701:QAS917704 QKO917701:QKO917704 QUK917701:QUK917704 REG917701:REG917704 ROC917701:ROC917704 RXY917701:RXY917704 SHU917701:SHU917704 SRQ917701:SRQ917704 TBM917701:TBM917704 TLI917701:TLI917704 TVE917701:TVE917704 UFA917701:UFA917704 UOW917701:UOW917704 UYS917701:UYS917704 VIO917701:VIO917704 VSK917701:VSK917704 WCG917701:WCG917704 WMC917701:WMC917704 WVY917701:WVY917704 Q983237:Q983240 JM983237:JM983240 TI983237:TI983240 ADE983237:ADE983240 ANA983237:ANA983240 AWW983237:AWW983240 BGS983237:BGS983240 BQO983237:BQO983240 CAK983237:CAK983240 CKG983237:CKG983240 CUC983237:CUC983240 DDY983237:DDY983240 DNU983237:DNU983240 DXQ983237:DXQ983240 EHM983237:EHM983240 ERI983237:ERI983240 FBE983237:FBE983240 FLA983237:FLA983240 FUW983237:FUW983240 GES983237:GES983240 GOO983237:GOO983240 GYK983237:GYK983240 HIG983237:HIG983240 HSC983237:HSC983240 IBY983237:IBY983240 ILU983237:ILU983240 IVQ983237:IVQ983240 JFM983237:JFM983240 JPI983237:JPI983240 JZE983237:JZE983240 KJA983237:KJA983240 KSW983237:KSW983240 LCS983237:LCS983240 LMO983237:LMO983240 LWK983237:LWK983240 MGG983237:MGG983240 MQC983237:MQC983240 MZY983237:MZY983240 NJU983237:NJU983240 NTQ983237:NTQ983240 ODM983237:ODM983240 ONI983237:ONI983240 OXE983237:OXE983240 PHA983237:PHA983240 PQW983237:PQW983240 QAS983237:QAS983240 QKO983237:QKO983240 QUK983237:QUK983240 REG983237:REG983240 ROC983237:ROC983240 RXY983237:RXY983240 SHU983237:SHU983240 SRQ983237:SRQ983240 TBM983237:TBM983240 TLI983237:TLI983240 TVE983237:TVE983240 UFA983237:UFA983240 UOW983237:UOW983240 UYS983237:UYS983240 VIO983237:VIO983240 VSK983237:VSK983240 WCG983237:WCG983240 WMC983237:WMC983240 WVY983237:WVY983240 Q202:Q203 JM202:JM203 TI202:TI203 ADE202:ADE203 ANA202:ANA203 AWW202:AWW203 BGS202:BGS203 BQO202:BQO203 CAK202:CAK203 CKG202:CKG203 CUC202:CUC203 DDY202:DDY203 DNU202:DNU203 DXQ202:DXQ203 EHM202:EHM203 ERI202:ERI203 FBE202:FBE203 FLA202:FLA203 FUW202:FUW203 GES202:GES203 GOO202:GOO203 GYK202:GYK203 HIG202:HIG203 HSC202:HSC203 IBY202:IBY203 ILU202:ILU203 IVQ202:IVQ203 JFM202:JFM203 JPI202:JPI203 JZE202:JZE203 KJA202:KJA203 KSW202:KSW203 LCS202:LCS203 LMO202:LMO203 LWK202:LWK203 MGG202:MGG203 MQC202:MQC203 MZY202:MZY203 NJU202:NJU203 NTQ202:NTQ203 ODM202:ODM203 ONI202:ONI203 OXE202:OXE203 PHA202:PHA203 PQW202:PQW203 QAS202:QAS203 QKO202:QKO203 QUK202:QUK203 REG202:REG203 ROC202:ROC203 RXY202:RXY203 SHU202:SHU203 SRQ202:SRQ203 TBM202:TBM203 TLI202:TLI203 TVE202:TVE203 UFA202:UFA203 UOW202:UOW203 UYS202:UYS203 VIO202:VIO203 VSK202:VSK203 WCG202:WCG203 WMC202:WMC203 WVY202:WVY203 Q65738:Q65739 JM65738:JM65739 TI65738:TI65739 ADE65738:ADE65739 ANA65738:ANA65739 AWW65738:AWW65739 BGS65738:BGS65739 BQO65738:BQO65739 CAK65738:CAK65739 CKG65738:CKG65739 CUC65738:CUC65739 DDY65738:DDY65739 DNU65738:DNU65739 DXQ65738:DXQ65739 EHM65738:EHM65739 ERI65738:ERI65739 FBE65738:FBE65739 FLA65738:FLA65739 FUW65738:FUW65739 GES65738:GES65739 GOO65738:GOO65739 GYK65738:GYK65739 HIG65738:HIG65739 HSC65738:HSC65739 IBY65738:IBY65739 ILU65738:ILU65739 IVQ65738:IVQ65739 JFM65738:JFM65739 JPI65738:JPI65739 JZE65738:JZE65739 KJA65738:KJA65739 KSW65738:KSW65739 LCS65738:LCS65739 LMO65738:LMO65739 LWK65738:LWK65739 MGG65738:MGG65739 MQC65738:MQC65739 MZY65738:MZY65739 NJU65738:NJU65739 NTQ65738:NTQ65739 ODM65738:ODM65739 ONI65738:ONI65739 OXE65738:OXE65739 PHA65738:PHA65739 PQW65738:PQW65739 QAS65738:QAS65739 QKO65738:QKO65739 QUK65738:QUK65739 REG65738:REG65739 ROC65738:ROC65739 RXY65738:RXY65739 SHU65738:SHU65739 SRQ65738:SRQ65739 TBM65738:TBM65739 TLI65738:TLI65739 TVE65738:TVE65739 UFA65738:UFA65739 UOW65738:UOW65739 UYS65738:UYS65739 VIO65738:VIO65739 VSK65738:VSK65739 WCG65738:WCG65739 WMC65738:WMC65739 WVY65738:WVY65739 Q131274:Q131275 JM131274:JM131275 TI131274:TI131275 ADE131274:ADE131275 ANA131274:ANA131275 AWW131274:AWW131275 BGS131274:BGS131275 BQO131274:BQO131275 CAK131274:CAK131275 CKG131274:CKG131275 CUC131274:CUC131275 DDY131274:DDY131275 DNU131274:DNU131275 DXQ131274:DXQ131275 EHM131274:EHM131275 ERI131274:ERI131275 FBE131274:FBE131275 FLA131274:FLA131275 FUW131274:FUW131275 GES131274:GES131275 GOO131274:GOO131275 GYK131274:GYK131275 HIG131274:HIG131275 HSC131274:HSC131275 IBY131274:IBY131275 ILU131274:ILU131275 IVQ131274:IVQ131275 JFM131274:JFM131275 JPI131274:JPI131275 JZE131274:JZE131275 KJA131274:KJA131275 KSW131274:KSW131275 LCS131274:LCS131275 LMO131274:LMO131275 LWK131274:LWK131275 MGG131274:MGG131275 MQC131274:MQC131275 MZY131274:MZY131275 NJU131274:NJU131275 NTQ131274:NTQ131275 ODM131274:ODM131275 ONI131274:ONI131275 OXE131274:OXE131275 PHA131274:PHA131275 PQW131274:PQW131275 QAS131274:QAS131275 QKO131274:QKO131275 QUK131274:QUK131275 REG131274:REG131275 ROC131274:ROC131275 RXY131274:RXY131275 SHU131274:SHU131275 SRQ131274:SRQ131275 TBM131274:TBM131275 TLI131274:TLI131275 TVE131274:TVE131275 UFA131274:UFA131275 UOW131274:UOW131275 UYS131274:UYS131275 VIO131274:VIO131275 VSK131274:VSK131275 WCG131274:WCG131275 WMC131274:WMC131275 WVY131274:WVY131275 Q196810:Q196811 JM196810:JM196811 TI196810:TI196811 ADE196810:ADE196811 ANA196810:ANA196811 AWW196810:AWW196811 BGS196810:BGS196811 BQO196810:BQO196811 CAK196810:CAK196811 CKG196810:CKG196811 CUC196810:CUC196811 DDY196810:DDY196811 DNU196810:DNU196811 DXQ196810:DXQ196811 EHM196810:EHM196811 ERI196810:ERI196811 FBE196810:FBE196811 FLA196810:FLA196811 FUW196810:FUW196811 GES196810:GES196811 GOO196810:GOO196811 GYK196810:GYK196811 HIG196810:HIG196811 HSC196810:HSC196811 IBY196810:IBY196811 ILU196810:ILU196811 IVQ196810:IVQ196811 JFM196810:JFM196811 JPI196810:JPI196811 JZE196810:JZE196811 KJA196810:KJA196811 KSW196810:KSW196811 LCS196810:LCS196811 LMO196810:LMO196811 LWK196810:LWK196811 MGG196810:MGG196811 MQC196810:MQC196811 MZY196810:MZY196811 NJU196810:NJU196811 NTQ196810:NTQ196811 ODM196810:ODM196811 ONI196810:ONI196811 OXE196810:OXE196811 PHA196810:PHA196811 PQW196810:PQW196811 QAS196810:QAS196811 QKO196810:QKO196811 QUK196810:QUK196811 REG196810:REG196811 ROC196810:ROC196811 RXY196810:RXY196811 SHU196810:SHU196811 SRQ196810:SRQ196811 TBM196810:TBM196811 TLI196810:TLI196811 TVE196810:TVE196811 UFA196810:UFA196811 UOW196810:UOW196811 UYS196810:UYS196811 VIO196810:VIO196811 VSK196810:VSK196811 WCG196810:WCG196811 WMC196810:WMC196811 WVY196810:WVY196811 Q262346:Q262347 JM262346:JM262347 TI262346:TI262347 ADE262346:ADE262347 ANA262346:ANA262347 AWW262346:AWW262347 BGS262346:BGS262347 BQO262346:BQO262347 CAK262346:CAK262347 CKG262346:CKG262347 CUC262346:CUC262347 DDY262346:DDY262347 DNU262346:DNU262347 DXQ262346:DXQ262347 EHM262346:EHM262347 ERI262346:ERI262347 FBE262346:FBE262347 FLA262346:FLA262347 FUW262346:FUW262347 GES262346:GES262347 GOO262346:GOO262347 GYK262346:GYK262347 HIG262346:HIG262347 HSC262346:HSC262347 IBY262346:IBY262347 ILU262346:ILU262347 IVQ262346:IVQ262347 JFM262346:JFM262347 JPI262346:JPI262347 JZE262346:JZE262347 KJA262346:KJA262347 KSW262346:KSW262347 LCS262346:LCS262347 LMO262346:LMO262347 LWK262346:LWK262347 MGG262346:MGG262347 MQC262346:MQC262347 MZY262346:MZY262347 NJU262346:NJU262347 NTQ262346:NTQ262347 ODM262346:ODM262347 ONI262346:ONI262347 OXE262346:OXE262347 PHA262346:PHA262347 PQW262346:PQW262347 QAS262346:QAS262347 QKO262346:QKO262347 QUK262346:QUK262347 REG262346:REG262347 ROC262346:ROC262347 RXY262346:RXY262347 SHU262346:SHU262347 SRQ262346:SRQ262347 TBM262346:TBM262347 TLI262346:TLI262347 TVE262346:TVE262347 UFA262346:UFA262347 UOW262346:UOW262347 UYS262346:UYS262347 VIO262346:VIO262347 VSK262346:VSK262347 WCG262346:WCG262347 WMC262346:WMC262347 WVY262346:WVY262347 Q327882:Q327883 JM327882:JM327883 TI327882:TI327883 ADE327882:ADE327883 ANA327882:ANA327883 AWW327882:AWW327883 BGS327882:BGS327883 BQO327882:BQO327883 CAK327882:CAK327883 CKG327882:CKG327883 CUC327882:CUC327883 DDY327882:DDY327883 DNU327882:DNU327883 DXQ327882:DXQ327883 EHM327882:EHM327883 ERI327882:ERI327883 FBE327882:FBE327883 FLA327882:FLA327883 FUW327882:FUW327883 GES327882:GES327883 GOO327882:GOO327883 GYK327882:GYK327883 HIG327882:HIG327883 HSC327882:HSC327883 IBY327882:IBY327883 ILU327882:ILU327883 IVQ327882:IVQ327883 JFM327882:JFM327883 JPI327882:JPI327883 JZE327882:JZE327883 KJA327882:KJA327883 KSW327882:KSW327883 LCS327882:LCS327883 LMO327882:LMO327883 LWK327882:LWK327883 MGG327882:MGG327883 MQC327882:MQC327883 MZY327882:MZY327883 NJU327882:NJU327883 NTQ327882:NTQ327883 ODM327882:ODM327883 ONI327882:ONI327883 OXE327882:OXE327883 PHA327882:PHA327883 PQW327882:PQW327883 QAS327882:QAS327883 QKO327882:QKO327883 QUK327882:QUK327883 REG327882:REG327883 ROC327882:ROC327883 RXY327882:RXY327883 SHU327882:SHU327883 SRQ327882:SRQ327883 TBM327882:TBM327883 TLI327882:TLI327883 TVE327882:TVE327883 UFA327882:UFA327883 UOW327882:UOW327883 UYS327882:UYS327883 VIO327882:VIO327883 VSK327882:VSK327883 WCG327882:WCG327883 WMC327882:WMC327883 WVY327882:WVY327883 Q393418:Q393419 JM393418:JM393419 TI393418:TI393419 ADE393418:ADE393419 ANA393418:ANA393419 AWW393418:AWW393419 BGS393418:BGS393419 BQO393418:BQO393419 CAK393418:CAK393419 CKG393418:CKG393419 CUC393418:CUC393419 DDY393418:DDY393419 DNU393418:DNU393419 DXQ393418:DXQ393419 EHM393418:EHM393419 ERI393418:ERI393419 FBE393418:FBE393419 FLA393418:FLA393419 FUW393418:FUW393419 GES393418:GES393419 GOO393418:GOO393419 GYK393418:GYK393419 HIG393418:HIG393419 HSC393418:HSC393419 IBY393418:IBY393419 ILU393418:ILU393419 IVQ393418:IVQ393419 JFM393418:JFM393419 JPI393418:JPI393419 JZE393418:JZE393419 KJA393418:KJA393419 KSW393418:KSW393419 LCS393418:LCS393419 LMO393418:LMO393419 LWK393418:LWK393419 MGG393418:MGG393419 MQC393418:MQC393419 MZY393418:MZY393419 NJU393418:NJU393419 NTQ393418:NTQ393419 ODM393418:ODM393419 ONI393418:ONI393419 OXE393418:OXE393419 PHA393418:PHA393419 PQW393418:PQW393419 QAS393418:QAS393419 QKO393418:QKO393419 QUK393418:QUK393419 REG393418:REG393419 ROC393418:ROC393419 RXY393418:RXY393419 SHU393418:SHU393419 SRQ393418:SRQ393419 TBM393418:TBM393419 TLI393418:TLI393419 TVE393418:TVE393419 UFA393418:UFA393419 UOW393418:UOW393419 UYS393418:UYS393419 VIO393418:VIO393419 VSK393418:VSK393419 WCG393418:WCG393419 WMC393418:WMC393419 WVY393418:WVY393419 Q458954:Q458955 JM458954:JM458955 TI458954:TI458955 ADE458954:ADE458955 ANA458954:ANA458955 AWW458954:AWW458955 BGS458954:BGS458955 BQO458954:BQO458955 CAK458954:CAK458955 CKG458954:CKG458955 CUC458954:CUC458955 DDY458954:DDY458955 DNU458954:DNU458955 DXQ458954:DXQ458955 EHM458954:EHM458955 ERI458954:ERI458955 FBE458954:FBE458955 FLA458954:FLA458955 FUW458954:FUW458955 GES458954:GES458955 GOO458954:GOO458955 GYK458954:GYK458955 HIG458954:HIG458955 HSC458954:HSC458955 IBY458954:IBY458955 ILU458954:ILU458955 IVQ458954:IVQ458955 JFM458954:JFM458955 JPI458954:JPI458955 JZE458954:JZE458955 KJA458954:KJA458955 KSW458954:KSW458955 LCS458954:LCS458955 LMO458954:LMO458955 LWK458954:LWK458955 MGG458954:MGG458955 MQC458954:MQC458955 MZY458954:MZY458955 NJU458954:NJU458955 NTQ458954:NTQ458955 ODM458954:ODM458955 ONI458954:ONI458955 OXE458954:OXE458955 PHA458954:PHA458955 PQW458954:PQW458955 QAS458954:QAS458955 QKO458954:QKO458955 QUK458954:QUK458955 REG458954:REG458955 ROC458954:ROC458955 RXY458954:RXY458955 SHU458954:SHU458955 SRQ458954:SRQ458955 TBM458954:TBM458955 TLI458954:TLI458955 TVE458954:TVE458955 UFA458954:UFA458955 UOW458954:UOW458955 UYS458954:UYS458955 VIO458954:VIO458955 VSK458954:VSK458955 WCG458954:WCG458955 WMC458954:WMC458955 WVY458954:WVY458955 Q524490:Q524491 JM524490:JM524491 TI524490:TI524491 ADE524490:ADE524491 ANA524490:ANA524491 AWW524490:AWW524491 BGS524490:BGS524491 BQO524490:BQO524491 CAK524490:CAK524491 CKG524490:CKG524491 CUC524490:CUC524491 DDY524490:DDY524491 DNU524490:DNU524491 DXQ524490:DXQ524491 EHM524490:EHM524491 ERI524490:ERI524491 FBE524490:FBE524491 FLA524490:FLA524491 FUW524490:FUW524491 GES524490:GES524491 GOO524490:GOO524491 GYK524490:GYK524491 HIG524490:HIG524491 HSC524490:HSC524491 IBY524490:IBY524491 ILU524490:ILU524491 IVQ524490:IVQ524491 JFM524490:JFM524491 JPI524490:JPI524491 JZE524490:JZE524491 KJA524490:KJA524491 KSW524490:KSW524491 LCS524490:LCS524491 LMO524490:LMO524491 LWK524490:LWK524491 MGG524490:MGG524491 MQC524490:MQC524491 MZY524490:MZY524491 NJU524490:NJU524491 NTQ524490:NTQ524491 ODM524490:ODM524491 ONI524490:ONI524491 OXE524490:OXE524491 PHA524490:PHA524491 PQW524490:PQW524491 QAS524490:QAS524491 QKO524490:QKO524491 QUK524490:QUK524491 REG524490:REG524491 ROC524490:ROC524491 RXY524490:RXY524491 SHU524490:SHU524491 SRQ524490:SRQ524491 TBM524490:TBM524491 TLI524490:TLI524491 TVE524490:TVE524491 UFA524490:UFA524491 UOW524490:UOW524491 UYS524490:UYS524491 VIO524490:VIO524491 VSK524490:VSK524491 WCG524490:WCG524491 WMC524490:WMC524491 WVY524490:WVY524491 Q590026:Q590027 JM590026:JM590027 TI590026:TI590027 ADE590026:ADE590027 ANA590026:ANA590027 AWW590026:AWW590027 BGS590026:BGS590027 BQO590026:BQO590027 CAK590026:CAK590027 CKG590026:CKG590027 CUC590026:CUC590027 DDY590026:DDY590027 DNU590026:DNU590027 DXQ590026:DXQ590027 EHM590026:EHM590027 ERI590026:ERI590027 FBE590026:FBE590027 FLA590026:FLA590027 FUW590026:FUW590027 GES590026:GES590027 GOO590026:GOO590027 GYK590026:GYK590027 HIG590026:HIG590027 HSC590026:HSC590027 IBY590026:IBY590027 ILU590026:ILU590027 IVQ590026:IVQ590027 JFM590026:JFM590027 JPI590026:JPI590027 JZE590026:JZE590027 KJA590026:KJA590027 KSW590026:KSW590027 LCS590026:LCS590027 LMO590026:LMO590027 LWK590026:LWK590027 MGG590026:MGG590027 MQC590026:MQC590027 MZY590026:MZY590027 NJU590026:NJU590027 NTQ590026:NTQ590027 ODM590026:ODM590027 ONI590026:ONI590027 OXE590026:OXE590027 PHA590026:PHA590027 PQW590026:PQW590027 QAS590026:QAS590027 QKO590026:QKO590027 QUK590026:QUK590027 REG590026:REG590027 ROC590026:ROC590027 RXY590026:RXY590027 SHU590026:SHU590027 SRQ590026:SRQ590027 TBM590026:TBM590027 TLI590026:TLI590027 TVE590026:TVE590027 UFA590026:UFA590027 UOW590026:UOW590027 UYS590026:UYS590027 VIO590026:VIO590027 VSK590026:VSK590027 WCG590026:WCG590027 WMC590026:WMC590027 WVY590026:WVY590027 Q655562:Q655563 JM655562:JM655563 TI655562:TI655563 ADE655562:ADE655563 ANA655562:ANA655563 AWW655562:AWW655563 BGS655562:BGS655563 BQO655562:BQO655563 CAK655562:CAK655563 CKG655562:CKG655563 CUC655562:CUC655563 DDY655562:DDY655563 DNU655562:DNU655563 DXQ655562:DXQ655563 EHM655562:EHM655563 ERI655562:ERI655563 FBE655562:FBE655563 FLA655562:FLA655563 FUW655562:FUW655563 GES655562:GES655563 GOO655562:GOO655563 GYK655562:GYK655563 HIG655562:HIG655563 HSC655562:HSC655563 IBY655562:IBY655563 ILU655562:ILU655563 IVQ655562:IVQ655563 JFM655562:JFM655563 JPI655562:JPI655563 JZE655562:JZE655563 KJA655562:KJA655563 KSW655562:KSW655563 LCS655562:LCS655563 LMO655562:LMO655563 LWK655562:LWK655563 MGG655562:MGG655563 MQC655562:MQC655563 MZY655562:MZY655563 NJU655562:NJU655563 NTQ655562:NTQ655563 ODM655562:ODM655563 ONI655562:ONI655563 OXE655562:OXE655563 PHA655562:PHA655563 PQW655562:PQW655563 QAS655562:QAS655563 QKO655562:QKO655563 QUK655562:QUK655563 REG655562:REG655563 ROC655562:ROC655563 RXY655562:RXY655563 SHU655562:SHU655563 SRQ655562:SRQ655563 TBM655562:TBM655563 TLI655562:TLI655563 TVE655562:TVE655563 UFA655562:UFA655563 UOW655562:UOW655563 UYS655562:UYS655563 VIO655562:VIO655563 VSK655562:VSK655563 WCG655562:WCG655563 WMC655562:WMC655563 WVY655562:WVY655563 Q721098:Q721099 JM721098:JM721099 TI721098:TI721099 ADE721098:ADE721099 ANA721098:ANA721099 AWW721098:AWW721099 BGS721098:BGS721099 BQO721098:BQO721099 CAK721098:CAK721099 CKG721098:CKG721099 CUC721098:CUC721099 DDY721098:DDY721099 DNU721098:DNU721099 DXQ721098:DXQ721099 EHM721098:EHM721099 ERI721098:ERI721099 FBE721098:FBE721099 FLA721098:FLA721099 FUW721098:FUW721099 GES721098:GES721099 GOO721098:GOO721099 GYK721098:GYK721099 HIG721098:HIG721099 HSC721098:HSC721099 IBY721098:IBY721099 ILU721098:ILU721099 IVQ721098:IVQ721099 JFM721098:JFM721099 JPI721098:JPI721099 JZE721098:JZE721099 KJA721098:KJA721099 KSW721098:KSW721099 LCS721098:LCS721099 LMO721098:LMO721099 LWK721098:LWK721099 MGG721098:MGG721099 MQC721098:MQC721099 MZY721098:MZY721099 NJU721098:NJU721099 NTQ721098:NTQ721099 ODM721098:ODM721099 ONI721098:ONI721099 OXE721098:OXE721099 PHA721098:PHA721099 PQW721098:PQW721099 QAS721098:QAS721099 QKO721098:QKO721099 QUK721098:QUK721099 REG721098:REG721099 ROC721098:ROC721099 RXY721098:RXY721099 SHU721098:SHU721099 SRQ721098:SRQ721099 TBM721098:TBM721099 TLI721098:TLI721099 TVE721098:TVE721099 UFA721098:UFA721099 UOW721098:UOW721099 UYS721098:UYS721099 VIO721098:VIO721099 VSK721098:VSK721099 WCG721098:WCG721099 WMC721098:WMC721099 WVY721098:WVY721099 Q786634:Q786635 JM786634:JM786635 TI786634:TI786635 ADE786634:ADE786635 ANA786634:ANA786635 AWW786634:AWW786635 BGS786634:BGS786635 BQO786634:BQO786635 CAK786634:CAK786635 CKG786634:CKG786635 CUC786634:CUC786635 DDY786634:DDY786635 DNU786634:DNU786635 DXQ786634:DXQ786635 EHM786634:EHM786635 ERI786634:ERI786635 FBE786634:FBE786635 FLA786634:FLA786635 FUW786634:FUW786635 GES786634:GES786635 GOO786634:GOO786635 GYK786634:GYK786635 HIG786634:HIG786635 HSC786634:HSC786635 IBY786634:IBY786635 ILU786634:ILU786635 IVQ786634:IVQ786635 JFM786634:JFM786635 JPI786634:JPI786635 JZE786634:JZE786635 KJA786634:KJA786635 KSW786634:KSW786635 LCS786634:LCS786635 LMO786634:LMO786635 LWK786634:LWK786635 MGG786634:MGG786635 MQC786634:MQC786635 MZY786634:MZY786635 NJU786634:NJU786635 NTQ786634:NTQ786635 ODM786634:ODM786635 ONI786634:ONI786635 OXE786634:OXE786635 PHA786634:PHA786635 PQW786634:PQW786635 QAS786634:QAS786635 QKO786634:QKO786635 QUK786634:QUK786635 REG786634:REG786635 ROC786634:ROC786635 RXY786634:RXY786635 SHU786634:SHU786635 SRQ786634:SRQ786635 TBM786634:TBM786635 TLI786634:TLI786635 TVE786634:TVE786635 UFA786634:UFA786635 UOW786634:UOW786635 UYS786634:UYS786635 VIO786634:VIO786635 VSK786634:VSK786635 WCG786634:WCG786635 WMC786634:WMC786635 WVY786634:WVY786635 Q852170:Q852171 JM852170:JM852171 TI852170:TI852171 ADE852170:ADE852171 ANA852170:ANA852171 AWW852170:AWW852171 BGS852170:BGS852171 BQO852170:BQO852171 CAK852170:CAK852171 CKG852170:CKG852171 CUC852170:CUC852171 DDY852170:DDY852171 DNU852170:DNU852171 DXQ852170:DXQ852171 EHM852170:EHM852171 ERI852170:ERI852171 FBE852170:FBE852171 FLA852170:FLA852171 FUW852170:FUW852171 GES852170:GES852171 GOO852170:GOO852171 GYK852170:GYK852171 HIG852170:HIG852171 HSC852170:HSC852171 IBY852170:IBY852171 ILU852170:ILU852171 IVQ852170:IVQ852171 JFM852170:JFM852171 JPI852170:JPI852171 JZE852170:JZE852171 KJA852170:KJA852171 KSW852170:KSW852171 LCS852170:LCS852171 LMO852170:LMO852171 LWK852170:LWK852171 MGG852170:MGG852171 MQC852170:MQC852171 MZY852170:MZY852171 NJU852170:NJU852171 NTQ852170:NTQ852171 ODM852170:ODM852171 ONI852170:ONI852171 OXE852170:OXE852171 PHA852170:PHA852171 PQW852170:PQW852171 QAS852170:QAS852171 QKO852170:QKO852171 QUK852170:QUK852171 REG852170:REG852171 ROC852170:ROC852171 RXY852170:RXY852171 SHU852170:SHU852171 SRQ852170:SRQ852171 TBM852170:TBM852171 TLI852170:TLI852171 TVE852170:TVE852171 UFA852170:UFA852171 UOW852170:UOW852171 UYS852170:UYS852171 VIO852170:VIO852171 VSK852170:VSK852171 WCG852170:WCG852171 WMC852170:WMC852171 WVY852170:WVY852171 Q917706:Q917707 JM917706:JM917707 TI917706:TI917707 ADE917706:ADE917707 ANA917706:ANA917707 AWW917706:AWW917707 BGS917706:BGS917707 BQO917706:BQO917707 CAK917706:CAK917707 CKG917706:CKG917707 CUC917706:CUC917707 DDY917706:DDY917707 DNU917706:DNU917707 DXQ917706:DXQ917707 EHM917706:EHM917707 ERI917706:ERI917707 FBE917706:FBE917707 FLA917706:FLA917707 FUW917706:FUW917707 GES917706:GES917707 GOO917706:GOO917707 GYK917706:GYK917707 HIG917706:HIG917707 HSC917706:HSC917707 IBY917706:IBY917707 ILU917706:ILU917707 IVQ917706:IVQ917707 JFM917706:JFM917707 JPI917706:JPI917707 JZE917706:JZE917707 KJA917706:KJA917707 KSW917706:KSW917707 LCS917706:LCS917707 LMO917706:LMO917707 LWK917706:LWK917707 MGG917706:MGG917707 MQC917706:MQC917707 MZY917706:MZY917707 NJU917706:NJU917707 NTQ917706:NTQ917707 ODM917706:ODM917707 ONI917706:ONI917707 OXE917706:OXE917707 PHA917706:PHA917707 PQW917706:PQW917707 QAS917706:QAS917707 QKO917706:QKO917707 QUK917706:QUK917707 REG917706:REG917707 ROC917706:ROC917707 RXY917706:RXY917707 SHU917706:SHU917707 SRQ917706:SRQ917707 TBM917706:TBM917707 TLI917706:TLI917707 TVE917706:TVE917707 UFA917706:UFA917707 UOW917706:UOW917707 UYS917706:UYS917707 VIO917706:VIO917707 VSK917706:VSK917707 WCG917706:WCG917707 WMC917706:WMC917707 WVY917706:WVY917707 Q983242:Q983243 JM983242:JM983243 TI983242:TI983243 ADE983242:ADE983243 ANA983242:ANA983243 AWW983242:AWW983243 BGS983242:BGS983243 BQO983242:BQO983243 CAK983242:CAK983243 CKG983242:CKG983243 CUC983242:CUC983243 DDY983242:DDY983243 DNU983242:DNU983243 DXQ983242:DXQ983243 EHM983242:EHM983243 ERI983242:ERI983243 FBE983242:FBE983243 FLA983242:FLA983243 FUW983242:FUW983243 GES983242:GES983243 GOO983242:GOO983243 GYK983242:GYK983243 HIG983242:HIG983243 HSC983242:HSC983243 IBY983242:IBY983243 ILU983242:ILU983243 IVQ983242:IVQ983243 JFM983242:JFM983243 JPI983242:JPI983243 JZE983242:JZE983243 KJA983242:KJA983243 KSW983242:KSW983243 LCS983242:LCS983243 LMO983242:LMO983243 LWK983242:LWK983243 MGG983242:MGG983243 MQC983242:MQC983243 MZY983242:MZY983243 NJU983242:NJU983243 NTQ983242:NTQ983243 ODM983242:ODM983243 ONI983242:ONI983243 OXE983242:OXE983243 PHA983242:PHA983243 PQW983242:PQW983243 QAS983242:QAS983243 QKO983242:QKO983243 QUK983242:QUK983243 REG983242:REG983243 ROC983242:ROC983243 RXY983242:RXY983243 SHU983242:SHU983243 SRQ983242:SRQ983243 TBM983242:TBM983243 TLI983242:TLI983243 TVE983242:TVE983243 UFA983242:UFA983243 UOW983242:UOW983243 UYS983242:UYS983243 VIO983242:VIO983243 VSK983242:VSK983243 WCG983242:WCG983243 WMC983242:WMC983243 WVY983242:WVY983243 Q205:Q224 JM205:JM224 TI205:TI224 ADE205:ADE224 ANA205:ANA224 AWW205:AWW224 BGS205:BGS224 BQO205:BQO224 CAK205:CAK224 CKG205:CKG224 CUC205:CUC224 DDY205:DDY224 DNU205:DNU224 DXQ205:DXQ224 EHM205:EHM224 ERI205:ERI224 FBE205:FBE224 FLA205:FLA224 FUW205:FUW224 GES205:GES224 GOO205:GOO224 GYK205:GYK224 HIG205:HIG224 HSC205:HSC224 IBY205:IBY224 ILU205:ILU224 IVQ205:IVQ224 JFM205:JFM224 JPI205:JPI224 JZE205:JZE224 KJA205:KJA224 KSW205:KSW224 LCS205:LCS224 LMO205:LMO224 LWK205:LWK224 MGG205:MGG224 MQC205:MQC224 MZY205:MZY224 NJU205:NJU224 NTQ205:NTQ224 ODM205:ODM224 ONI205:ONI224 OXE205:OXE224 PHA205:PHA224 PQW205:PQW224 QAS205:QAS224 QKO205:QKO224 QUK205:QUK224 REG205:REG224 ROC205:ROC224 RXY205:RXY224 SHU205:SHU224 SRQ205:SRQ224 TBM205:TBM224 TLI205:TLI224 TVE205:TVE224 UFA205:UFA224 UOW205:UOW224 UYS205:UYS224 VIO205:VIO224 VSK205:VSK224 WCG205:WCG224 WMC205:WMC224 WVY205:WVY224 Q65741:Q65760 JM65741:JM65760 TI65741:TI65760 ADE65741:ADE65760 ANA65741:ANA65760 AWW65741:AWW65760 BGS65741:BGS65760 BQO65741:BQO65760 CAK65741:CAK65760 CKG65741:CKG65760 CUC65741:CUC65760 DDY65741:DDY65760 DNU65741:DNU65760 DXQ65741:DXQ65760 EHM65741:EHM65760 ERI65741:ERI65760 FBE65741:FBE65760 FLA65741:FLA65760 FUW65741:FUW65760 GES65741:GES65760 GOO65741:GOO65760 GYK65741:GYK65760 HIG65741:HIG65760 HSC65741:HSC65760 IBY65741:IBY65760 ILU65741:ILU65760 IVQ65741:IVQ65760 JFM65741:JFM65760 JPI65741:JPI65760 JZE65741:JZE65760 KJA65741:KJA65760 KSW65741:KSW65760 LCS65741:LCS65760 LMO65741:LMO65760 LWK65741:LWK65760 MGG65741:MGG65760 MQC65741:MQC65760 MZY65741:MZY65760 NJU65741:NJU65760 NTQ65741:NTQ65760 ODM65741:ODM65760 ONI65741:ONI65760 OXE65741:OXE65760 PHA65741:PHA65760 PQW65741:PQW65760 QAS65741:QAS65760 QKO65741:QKO65760 QUK65741:QUK65760 REG65741:REG65760 ROC65741:ROC65760 RXY65741:RXY65760 SHU65741:SHU65760 SRQ65741:SRQ65760 TBM65741:TBM65760 TLI65741:TLI65760 TVE65741:TVE65760 UFA65741:UFA65760 UOW65741:UOW65760 UYS65741:UYS65760 VIO65741:VIO65760 VSK65741:VSK65760 WCG65741:WCG65760 WMC65741:WMC65760 WVY65741:WVY65760 Q131277:Q131296 JM131277:JM131296 TI131277:TI131296 ADE131277:ADE131296 ANA131277:ANA131296 AWW131277:AWW131296 BGS131277:BGS131296 BQO131277:BQO131296 CAK131277:CAK131296 CKG131277:CKG131296 CUC131277:CUC131296 DDY131277:DDY131296 DNU131277:DNU131296 DXQ131277:DXQ131296 EHM131277:EHM131296 ERI131277:ERI131296 FBE131277:FBE131296 FLA131277:FLA131296 FUW131277:FUW131296 GES131277:GES131296 GOO131277:GOO131296 GYK131277:GYK131296 HIG131277:HIG131296 HSC131277:HSC131296 IBY131277:IBY131296 ILU131277:ILU131296 IVQ131277:IVQ131296 JFM131277:JFM131296 JPI131277:JPI131296 JZE131277:JZE131296 KJA131277:KJA131296 KSW131277:KSW131296 LCS131277:LCS131296 LMO131277:LMO131296 LWK131277:LWK131296 MGG131277:MGG131296 MQC131277:MQC131296 MZY131277:MZY131296 NJU131277:NJU131296 NTQ131277:NTQ131296 ODM131277:ODM131296 ONI131277:ONI131296 OXE131277:OXE131296 PHA131277:PHA131296 PQW131277:PQW131296 QAS131277:QAS131296 QKO131277:QKO131296 QUK131277:QUK131296 REG131277:REG131296 ROC131277:ROC131296 RXY131277:RXY131296 SHU131277:SHU131296 SRQ131277:SRQ131296 TBM131277:TBM131296 TLI131277:TLI131296 TVE131277:TVE131296 UFA131277:UFA131296 UOW131277:UOW131296 UYS131277:UYS131296 VIO131277:VIO131296 VSK131277:VSK131296 WCG131277:WCG131296 WMC131277:WMC131296 WVY131277:WVY131296 Q196813:Q196832 JM196813:JM196832 TI196813:TI196832 ADE196813:ADE196832 ANA196813:ANA196832 AWW196813:AWW196832 BGS196813:BGS196832 BQO196813:BQO196832 CAK196813:CAK196832 CKG196813:CKG196832 CUC196813:CUC196832 DDY196813:DDY196832 DNU196813:DNU196832 DXQ196813:DXQ196832 EHM196813:EHM196832 ERI196813:ERI196832 FBE196813:FBE196832 FLA196813:FLA196832 FUW196813:FUW196832 GES196813:GES196832 GOO196813:GOO196832 GYK196813:GYK196832 HIG196813:HIG196832 HSC196813:HSC196832 IBY196813:IBY196832 ILU196813:ILU196832 IVQ196813:IVQ196832 JFM196813:JFM196832 JPI196813:JPI196832 JZE196813:JZE196832 KJA196813:KJA196832 KSW196813:KSW196832 LCS196813:LCS196832 LMO196813:LMO196832 LWK196813:LWK196832 MGG196813:MGG196832 MQC196813:MQC196832 MZY196813:MZY196832 NJU196813:NJU196832 NTQ196813:NTQ196832 ODM196813:ODM196832 ONI196813:ONI196832 OXE196813:OXE196832 PHA196813:PHA196832 PQW196813:PQW196832 QAS196813:QAS196832 QKO196813:QKO196832 QUK196813:QUK196832 REG196813:REG196832 ROC196813:ROC196832 RXY196813:RXY196832 SHU196813:SHU196832 SRQ196813:SRQ196832 TBM196813:TBM196832 TLI196813:TLI196832 TVE196813:TVE196832 UFA196813:UFA196832 UOW196813:UOW196832 UYS196813:UYS196832 VIO196813:VIO196832 VSK196813:VSK196832 WCG196813:WCG196832 WMC196813:WMC196832 WVY196813:WVY196832 Q262349:Q262368 JM262349:JM262368 TI262349:TI262368 ADE262349:ADE262368 ANA262349:ANA262368 AWW262349:AWW262368 BGS262349:BGS262368 BQO262349:BQO262368 CAK262349:CAK262368 CKG262349:CKG262368 CUC262349:CUC262368 DDY262349:DDY262368 DNU262349:DNU262368 DXQ262349:DXQ262368 EHM262349:EHM262368 ERI262349:ERI262368 FBE262349:FBE262368 FLA262349:FLA262368 FUW262349:FUW262368 GES262349:GES262368 GOO262349:GOO262368 GYK262349:GYK262368 HIG262349:HIG262368 HSC262349:HSC262368 IBY262349:IBY262368 ILU262349:ILU262368 IVQ262349:IVQ262368 JFM262349:JFM262368 JPI262349:JPI262368 JZE262349:JZE262368 KJA262349:KJA262368 KSW262349:KSW262368 LCS262349:LCS262368 LMO262349:LMO262368 LWK262349:LWK262368 MGG262349:MGG262368 MQC262349:MQC262368 MZY262349:MZY262368 NJU262349:NJU262368 NTQ262349:NTQ262368 ODM262349:ODM262368 ONI262349:ONI262368 OXE262349:OXE262368 PHA262349:PHA262368 PQW262349:PQW262368 QAS262349:QAS262368 QKO262349:QKO262368 QUK262349:QUK262368 REG262349:REG262368 ROC262349:ROC262368 RXY262349:RXY262368 SHU262349:SHU262368 SRQ262349:SRQ262368 TBM262349:TBM262368 TLI262349:TLI262368 TVE262349:TVE262368 UFA262349:UFA262368 UOW262349:UOW262368 UYS262349:UYS262368 VIO262349:VIO262368 VSK262349:VSK262368 WCG262349:WCG262368 WMC262349:WMC262368 WVY262349:WVY262368 Q327885:Q327904 JM327885:JM327904 TI327885:TI327904 ADE327885:ADE327904 ANA327885:ANA327904 AWW327885:AWW327904 BGS327885:BGS327904 BQO327885:BQO327904 CAK327885:CAK327904 CKG327885:CKG327904 CUC327885:CUC327904 DDY327885:DDY327904 DNU327885:DNU327904 DXQ327885:DXQ327904 EHM327885:EHM327904 ERI327885:ERI327904 FBE327885:FBE327904 FLA327885:FLA327904 FUW327885:FUW327904 GES327885:GES327904 GOO327885:GOO327904 GYK327885:GYK327904 HIG327885:HIG327904 HSC327885:HSC327904 IBY327885:IBY327904 ILU327885:ILU327904 IVQ327885:IVQ327904 JFM327885:JFM327904 JPI327885:JPI327904 JZE327885:JZE327904 KJA327885:KJA327904 KSW327885:KSW327904 LCS327885:LCS327904 LMO327885:LMO327904 LWK327885:LWK327904 MGG327885:MGG327904 MQC327885:MQC327904 MZY327885:MZY327904 NJU327885:NJU327904 NTQ327885:NTQ327904 ODM327885:ODM327904 ONI327885:ONI327904 OXE327885:OXE327904 PHA327885:PHA327904 PQW327885:PQW327904 QAS327885:QAS327904 QKO327885:QKO327904 QUK327885:QUK327904 REG327885:REG327904 ROC327885:ROC327904 RXY327885:RXY327904 SHU327885:SHU327904 SRQ327885:SRQ327904 TBM327885:TBM327904 TLI327885:TLI327904 TVE327885:TVE327904 UFA327885:UFA327904 UOW327885:UOW327904 UYS327885:UYS327904 VIO327885:VIO327904 VSK327885:VSK327904 WCG327885:WCG327904 WMC327885:WMC327904 WVY327885:WVY327904 Q393421:Q393440 JM393421:JM393440 TI393421:TI393440 ADE393421:ADE393440 ANA393421:ANA393440 AWW393421:AWW393440 BGS393421:BGS393440 BQO393421:BQO393440 CAK393421:CAK393440 CKG393421:CKG393440 CUC393421:CUC393440 DDY393421:DDY393440 DNU393421:DNU393440 DXQ393421:DXQ393440 EHM393421:EHM393440 ERI393421:ERI393440 FBE393421:FBE393440 FLA393421:FLA393440 FUW393421:FUW393440 GES393421:GES393440 GOO393421:GOO393440 GYK393421:GYK393440 HIG393421:HIG393440 HSC393421:HSC393440 IBY393421:IBY393440 ILU393421:ILU393440 IVQ393421:IVQ393440 JFM393421:JFM393440 JPI393421:JPI393440 JZE393421:JZE393440 KJA393421:KJA393440 KSW393421:KSW393440 LCS393421:LCS393440 LMO393421:LMO393440 LWK393421:LWK393440 MGG393421:MGG393440 MQC393421:MQC393440 MZY393421:MZY393440 NJU393421:NJU393440 NTQ393421:NTQ393440 ODM393421:ODM393440 ONI393421:ONI393440 OXE393421:OXE393440 PHA393421:PHA393440 PQW393421:PQW393440 QAS393421:QAS393440 QKO393421:QKO393440 QUK393421:QUK393440 REG393421:REG393440 ROC393421:ROC393440 RXY393421:RXY393440 SHU393421:SHU393440 SRQ393421:SRQ393440 TBM393421:TBM393440 TLI393421:TLI393440 TVE393421:TVE393440 UFA393421:UFA393440 UOW393421:UOW393440 UYS393421:UYS393440 VIO393421:VIO393440 VSK393421:VSK393440 WCG393421:WCG393440 WMC393421:WMC393440 WVY393421:WVY393440 Q458957:Q458976 JM458957:JM458976 TI458957:TI458976 ADE458957:ADE458976 ANA458957:ANA458976 AWW458957:AWW458976 BGS458957:BGS458976 BQO458957:BQO458976 CAK458957:CAK458976 CKG458957:CKG458976 CUC458957:CUC458976 DDY458957:DDY458976 DNU458957:DNU458976 DXQ458957:DXQ458976 EHM458957:EHM458976 ERI458957:ERI458976 FBE458957:FBE458976 FLA458957:FLA458976 FUW458957:FUW458976 GES458957:GES458976 GOO458957:GOO458976 GYK458957:GYK458976 HIG458957:HIG458976 HSC458957:HSC458976 IBY458957:IBY458976 ILU458957:ILU458976 IVQ458957:IVQ458976 JFM458957:JFM458976 JPI458957:JPI458976 JZE458957:JZE458976 KJA458957:KJA458976 KSW458957:KSW458976 LCS458957:LCS458976 LMO458957:LMO458976 LWK458957:LWK458976 MGG458957:MGG458976 MQC458957:MQC458976 MZY458957:MZY458976 NJU458957:NJU458976 NTQ458957:NTQ458976 ODM458957:ODM458976 ONI458957:ONI458976 OXE458957:OXE458976 PHA458957:PHA458976 PQW458957:PQW458976 QAS458957:QAS458976 QKO458957:QKO458976 QUK458957:QUK458976 REG458957:REG458976 ROC458957:ROC458976 RXY458957:RXY458976 SHU458957:SHU458976 SRQ458957:SRQ458976 TBM458957:TBM458976 TLI458957:TLI458976 TVE458957:TVE458976 UFA458957:UFA458976 UOW458957:UOW458976 UYS458957:UYS458976 VIO458957:VIO458976 VSK458957:VSK458976 WCG458957:WCG458976 WMC458957:WMC458976 WVY458957:WVY458976 Q524493:Q524512 JM524493:JM524512 TI524493:TI524512 ADE524493:ADE524512 ANA524493:ANA524512 AWW524493:AWW524512 BGS524493:BGS524512 BQO524493:BQO524512 CAK524493:CAK524512 CKG524493:CKG524512 CUC524493:CUC524512 DDY524493:DDY524512 DNU524493:DNU524512 DXQ524493:DXQ524512 EHM524493:EHM524512 ERI524493:ERI524512 FBE524493:FBE524512 FLA524493:FLA524512 FUW524493:FUW524512 GES524493:GES524512 GOO524493:GOO524512 GYK524493:GYK524512 HIG524493:HIG524512 HSC524493:HSC524512 IBY524493:IBY524512 ILU524493:ILU524512 IVQ524493:IVQ524512 JFM524493:JFM524512 JPI524493:JPI524512 JZE524493:JZE524512 KJA524493:KJA524512 KSW524493:KSW524512 LCS524493:LCS524512 LMO524493:LMO524512 LWK524493:LWK524512 MGG524493:MGG524512 MQC524493:MQC524512 MZY524493:MZY524512 NJU524493:NJU524512 NTQ524493:NTQ524512 ODM524493:ODM524512 ONI524493:ONI524512 OXE524493:OXE524512 PHA524493:PHA524512 PQW524493:PQW524512 QAS524493:QAS524512 QKO524493:QKO524512 QUK524493:QUK524512 REG524493:REG524512 ROC524493:ROC524512 RXY524493:RXY524512 SHU524493:SHU524512 SRQ524493:SRQ524512 TBM524493:TBM524512 TLI524493:TLI524512 TVE524493:TVE524512 UFA524493:UFA524512 UOW524493:UOW524512 UYS524493:UYS524512 VIO524493:VIO524512 VSK524493:VSK524512 WCG524493:WCG524512 WMC524493:WMC524512 WVY524493:WVY524512 Q590029:Q590048 JM590029:JM590048 TI590029:TI590048 ADE590029:ADE590048 ANA590029:ANA590048 AWW590029:AWW590048 BGS590029:BGS590048 BQO590029:BQO590048 CAK590029:CAK590048 CKG590029:CKG590048 CUC590029:CUC590048 DDY590029:DDY590048 DNU590029:DNU590048 DXQ590029:DXQ590048 EHM590029:EHM590048 ERI590029:ERI590048 FBE590029:FBE590048 FLA590029:FLA590048 FUW590029:FUW590048 GES590029:GES590048 GOO590029:GOO590048 GYK590029:GYK590048 HIG590029:HIG590048 HSC590029:HSC590048 IBY590029:IBY590048 ILU590029:ILU590048 IVQ590029:IVQ590048 JFM590029:JFM590048 JPI590029:JPI590048 JZE590029:JZE590048 KJA590029:KJA590048 KSW590029:KSW590048 LCS590029:LCS590048 LMO590029:LMO590048 LWK590029:LWK590048 MGG590029:MGG590048 MQC590029:MQC590048 MZY590029:MZY590048 NJU590029:NJU590048 NTQ590029:NTQ590048 ODM590029:ODM590048 ONI590029:ONI590048 OXE590029:OXE590048 PHA590029:PHA590048 PQW590029:PQW590048 QAS590029:QAS590048 QKO590029:QKO590048 QUK590029:QUK590048 REG590029:REG590048 ROC590029:ROC590048 RXY590029:RXY590048 SHU590029:SHU590048 SRQ590029:SRQ590048 TBM590029:TBM590048 TLI590029:TLI590048 TVE590029:TVE590048 UFA590029:UFA590048 UOW590029:UOW590048 UYS590029:UYS590048 VIO590029:VIO590048 VSK590029:VSK590048 WCG590029:WCG590048 WMC590029:WMC590048 WVY590029:WVY590048 Q655565:Q655584 JM655565:JM655584 TI655565:TI655584 ADE655565:ADE655584 ANA655565:ANA655584 AWW655565:AWW655584 BGS655565:BGS655584 BQO655565:BQO655584 CAK655565:CAK655584 CKG655565:CKG655584 CUC655565:CUC655584 DDY655565:DDY655584 DNU655565:DNU655584 DXQ655565:DXQ655584 EHM655565:EHM655584 ERI655565:ERI655584 FBE655565:FBE655584 FLA655565:FLA655584 FUW655565:FUW655584 GES655565:GES655584 GOO655565:GOO655584 GYK655565:GYK655584 HIG655565:HIG655584 HSC655565:HSC655584 IBY655565:IBY655584 ILU655565:ILU655584 IVQ655565:IVQ655584 JFM655565:JFM655584 JPI655565:JPI655584 JZE655565:JZE655584 KJA655565:KJA655584 KSW655565:KSW655584 LCS655565:LCS655584 LMO655565:LMO655584 LWK655565:LWK655584 MGG655565:MGG655584 MQC655565:MQC655584 MZY655565:MZY655584 NJU655565:NJU655584 NTQ655565:NTQ655584 ODM655565:ODM655584 ONI655565:ONI655584 OXE655565:OXE655584 PHA655565:PHA655584 PQW655565:PQW655584 QAS655565:QAS655584 QKO655565:QKO655584 QUK655565:QUK655584 REG655565:REG655584 ROC655565:ROC655584 RXY655565:RXY655584 SHU655565:SHU655584 SRQ655565:SRQ655584 TBM655565:TBM655584 TLI655565:TLI655584 TVE655565:TVE655584 UFA655565:UFA655584 UOW655565:UOW655584 UYS655565:UYS655584 VIO655565:VIO655584 VSK655565:VSK655584 WCG655565:WCG655584 WMC655565:WMC655584 WVY655565:WVY655584 Q721101:Q721120 JM721101:JM721120 TI721101:TI721120 ADE721101:ADE721120 ANA721101:ANA721120 AWW721101:AWW721120 BGS721101:BGS721120 BQO721101:BQO721120 CAK721101:CAK721120 CKG721101:CKG721120 CUC721101:CUC721120 DDY721101:DDY721120 DNU721101:DNU721120 DXQ721101:DXQ721120 EHM721101:EHM721120 ERI721101:ERI721120 FBE721101:FBE721120 FLA721101:FLA721120 FUW721101:FUW721120 GES721101:GES721120 GOO721101:GOO721120 GYK721101:GYK721120 HIG721101:HIG721120 HSC721101:HSC721120 IBY721101:IBY721120 ILU721101:ILU721120 IVQ721101:IVQ721120 JFM721101:JFM721120 JPI721101:JPI721120 JZE721101:JZE721120 KJA721101:KJA721120 KSW721101:KSW721120 LCS721101:LCS721120 LMO721101:LMO721120 LWK721101:LWK721120 MGG721101:MGG721120 MQC721101:MQC721120 MZY721101:MZY721120 NJU721101:NJU721120 NTQ721101:NTQ721120 ODM721101:ODM721120 ONI721101:ONI721120 OXE721101:OXE721120 PHA721101:PHA721120 PQW721101:PQW721120 QAS721101:QAS721120 QKO721101:QKO721120 QUK721101:QUK721120 REG721101:REG721120 ROC721101:ROC721120 RXY721101:RXY721120 SHU721101:SHU721120 SRQ721101:SRQ721120 TBM721101:TBM721120 TLI721101:TLI721120 TVE721101:TVE721120 UFA721101:UFA721120 UOW721101:UOW721120 UYS721101:UYS721120 VIO721101:VIO721120 VSK721101:VSK721120 WCG721101:WCG721120 WMC721101:WMC721120 WVY721101:WVY721120 Q786637:Q786656 JM786637:JM786656 TI786637:TI786656 ADE786637:ADE786656 ANA786637:ANA786656 AWW786637:AWW786656 BGS786637:BGS786656 BQO786637:BQO786656 CAK786637:CAK786656 CKG786637:CKG786656 CUC786637:CUC786656 DDY786637:DDY786656 DNU786637:DNU786656 DXQ786637:DXQ786656 EHM786637:EHM786656 ERI786637:ERI786656 FBE786637:FBE786656 FLA786637:FLA786656 FUW786637:FUW786656 GES786637:GES786656 GOO786637:GOO786656 GYK786637:GYK786656 HIG786637:HIG786656 HSC786637:HSC786656 IBY786637:IBY786656 ILU786637:ILU786656 IVQ786637:IVQ786656 JFM786637:JFM786656 JPI786637:JPI786656 JZE786637:JZE786656 KJA786637:KJA786656 KSW786637:KSW786656 LCS786637:LCS786656 LMO786637:LMO786656 LWK786637:LWK786656 MGG786637:MGG786656 MQC786637:MQC786656 MZY786637:MZY786656 NJU786637:NJU786656 NTQ786637:NTQ786656 ODM786637:ODM786656 ONI786637:ONI786656 OXE786637:OXE786656 PHA786637:PHA786656 PQW786637:PQW786656 QAS786637:QAS786656 QKO786637:QKO786656 QUK786637:QUK786656 REG786637:REG786656 ROC786637:ROC786656 RXY786637:RXY786656 SHU786637:SHU786656 SRQ786637:SRQ786656 TBM786637:TBM786656 TLI786637:TLI786656 TVE786637:TVE786656 UFA786637:UFA786656 UOW786637:UOW786656 UYS786637:UYS786656 VIO786637:VIO786656 VSK786637:VSK786656 WCG786637:WCG786656 WMC786637:WMC786656 WVY786637:WVY786656 Q852173:Q852192 JM852173:JM852192 TI852173:TI852192 ADE852173:ADE852192 ANA852173:ANA852192 AWW852173:AWW852192 BGS852173:BGS852192 BQO852173:BQO852192 CAK852173:CAK852192 CKG852173:CKG852192 CUC852173:CUC852192 DDY852173:DDY852192 DNU852173:DNU852192 DXQ852173:DXQ852192 EHM852173:EHM852192 ERI852173:ERI852192 FBE852173:FBE852192 FLA852173:FLA852192 FUW852173:FUW852192 GES852173:GES852192 GOO852173:GOO852192 GYK852173:GYK852192 HIG852173:HIG852192 HSC852173:HSC852192 IBY852173:IBY852192 ILU852173:ILU852192 IVQ852173:IVQ852192 JFM852173:JFM852192 JPI852173:JPI852192 JZE852173:JZE852192 KJA852173:KJA852192 KSW852173:KSW852192 LCS852173:LCS852192 LMO852173:LMO852192 LWK852173:LWK852192 MGG852173:MGG852192 MQC852173:MQC852192 MZY852173:MZY852192 NJU852173:NJU852192 NTQ852173:NTQ852192 ODM852173:ODM852192 ONI852173:ONI852192 OXE852173:OXE852192 PHA852173:PHA852192 PQW852173:PQW852192 QAS852173:QAS852192 QKO852173:QKO852192 QUK852173:QUK852192 REG852173:REG852192 ROC852173:ROC852192 RXY852173:RXY852192 SHU852173:SHU852192 SRQ852173:SRQ852192 TBM852173:TBM852192 TLI852173:TLI852192 TVE852173:TVE852192 UFA852173:UFA852192 UOW852173:UOW852192 UYS852173:UYS852192 VIO852173:VIO852192 VSK852173:VSK852192 WCG852173:WCG852192 WMC852173:WMC852192 WVY852173:WVY852192 Q917709:Q917728 JM917709:JM917728 TI917709:TI917728 ADE917709:ADE917728 ANA917709:ANA917728 AWW917709:AWW917728 BGS917709:BGS917728 BQO917709:BQO917728 CAK917709:CAK917728 CKG917709:CKG917728 CUC917709:CUC917728 DDY917709:DDY917728 DNU917709:DNU917728 DXQ917709:DXQ917728 EHM917709:EHM917728 ERI917709:ERI917728 FBE917709:FBE917728 FLA917709:FLA917728 FUW917709:FUW917728 GES917709:GES917728 GOO917709:GOO917728 GYK917709:GYK917728 HIG917709:HIG917728 HSC917709:HSC917728 IBY917709:IBY917728 ILU917709:ILU917728 IVQ917709:IVQ917728 JFM917709:JFM917728 JPI917709:JPI917728 JZE917709:JZE917728 KJA917709:KJA917728 KSW917709:KSW917728 LCS917709:LCS917728 LMO917709:LMO917728 LWK917709:LWK917728 MGG917709:MGG917728 MQC917709:MQC917728 MZY917709:MZY917728 NJU917709:NJU917728 NTQ917709:NTQ917728 ODM917709:ODM917728 ONI917709:ONI917728 OXE917709:OXE917728 PHA917709:PHA917728 PQW917709:PQW917728 QAS917709:QAS917728 QKO917709:QKO917728 QUK917709:QUK917728 REG917709:REG917728 ROC917709:ROC917728 RXY917709:RXY917728 SHU917709:SHU917728 SRQ917709:SRQ917728 TBM917709:TBM917728 TLI917709:TLI917728 TVE917709:TVE917728 UFA917709:UFA917728 UOW917709:UOW917728 UYS917709:UYS917728 VIO917709:VIO917728 VSK917709:VSK917728 WCG917709:WCG917728 WMC917709:WMC917728 WVY917709:WVY917728 Q983245:Q983264 JM983245:JM983264 TI983245:TI983264 ADE983245:ADE983264 ANA983245:ANA983264 AWW983245:AWW983264 BGS983245:BGS983264 BQO983245:BQO983264 CAK983245:CAK983264 CKG983245:CKG983264 CUC983245:CUC983264 DDY983245:DDY983264 DNU983245:DNU983264 DXQ983245:DXQ983264 EHM983245:EHM983264 ERI983245:ERI983264 FBE983245:FBE983264 FLA983245:FLA983264 FUW983245:FUW983264 GES983245:GES983264 GOO983245:GOO983264 GYK983245:GYK983264 HIG983245:HIG983264 HSC983245:HSC983264 IBY983245:IBY983264 ILU983245:ILU983264 IVQ983245:IVQ983264 JFM983245:JFM983264 JPI983245:JPI983264 JZE983245:JZE983264 KJA983245:KJA983264 KSW983245:KSW983264 LCS983245:LCS983264 LMO983245:LMO983264 LWK983245:LWK983264 MGG983245:MGG983264 MQC983245:MQC983264 MZY983245:MZY983264 NJU983245:NJU983264 NTQ983245:NTQ983264 ODM983245:ODM983264 ONI983245:ONI983264 OXE983245:OXE983264 PHA983245:PHA983264 PQW983245:PQW983264 QAS983245:QAS983264 QKO983245:QKO983264 QUK983245:QUK983264 REG983245:REG983264 ROC983245:ROC983264 RXY983245:RXY983264 SHU983245:SHU983264 SRQ983245:SRQ983264 TBM983245:TBM983264 TLI983245:TLI983264 TVE983245:TVE983264 UFA983245:UFA983264 UOW983245:UOW983264 UYS983245:UYS983264 VIO983245:VIO983264 VSK983245:VSK983264 WCG983245:WCG983264 WMC983245:WMC983264 WVY983245:WVY983264 AG191:AJ195 KC191:KF195 TY191:UB195 ADU191:ADX195 ANQ191:ANT195 AXM191:AXP195 BHI191:BHL195 BRE191:BRH195 CBA191:CBD195 CKW191:CKZ195 CUS191:CUV195 DEO191:DER195 DOK191:DON195 DYG191:DYJ195 EIC191:EIF195 ERY191:ESB195 FBU191:FBX195 FLQ191:FLT195 FVM191:FVP195 GFI191:GFL195 GPE191:GPH195 GZA191:GZD195 HIW191:HIZ195 HSS191:HSV195 ICO191:ICR195 IMK191:IMN195 IWG191:IWJ195 JGC191:JGF195 JPY191:JQB195 JZU191:JZX195 KJQ191:KJT195 KTM191:KTP195 LDI191:LDL195 LNE191:LNH195 LXA191:LXD195 MGW191:MGZ195 MQS191:MQV195 NAO191:NAR195 NKK191:NKN195 NUG191:NUJ195 OEC191:OEF195 ONY191:OOB195 OXU191:OXX195 PHQ191:PHT195 PRM191:PRP195 QBI191:QBL195 QLE191:QLH195 QVA191:QVD195 REW191:REZ195 ROS191:ROV195 RYO191:RYR195 SIK191:SIN195 SSG191:SSJ195 TCC191:TCF195 TLY191:TMB195 TVU191:TVX195 UFQ191:UFT195 UPM191:UPP195 UZI191:UZL195 VJE191:VJH195 VTA191:VTD195 WCW191:WCZ195 WMS191:WMV195 WWO191:WWR195 AG65727:AJ65731 KC65727:KF65731 TY65727:UB65731 ADU65727:ADX65731 ANQ65727:ANT65731 AXM65727:AXP65731 BHI65727:BHL65731 BRE65727:BRH65731 CBA65727:CBD65731 CKW65727:CKZ65731 CUS65727:CUV65731 DEO65727:DER65731 DOK65727:DON65731 DYG65727:DYJ65731 EIC65727:EIF65731 ERY65727:ESB65731 FBU65727:FBX65731 FLQ65727:FLT65731 FVM65727:FVP65731 GFI65727:GFL65731 GPE65727:GPH65731 GZA65727:GZD65731 HIW65727:HIZ65731 HSS65727:HSV65731 ICO65727:ICR65731 IMK65727:IMN65731 IWG65727:IWJ65731 JGC65727:JGF65731 JPY65727:JQB65731 JZU65727:JZX65731 KJQ65727:KJT65731 KTM65727:KTP65731 LDI65727:LDL65731 LNE65727:LNH65731 LXA65727:LXD65731 MGW65727:MGZ65731 MQS65727:MQV65731 NAO65727:NAR65731 NKK65727:NKN65731 NUG65727:NUJ65731 OEC65727:OEF65731 ONY65727:OOB65731 OXU65727:OXX65731 PHQ65727:PHT65731 PRM65727:PRP65731 QBI65727:QBL65731 QLE65727:QLH65731 QVA65727:QVD65731 REW65727:REZ65731 ROS65727:ROV65731 RYO65727:RYR65731 SIK65727:SIN65731 SSG65727:SSJ65731 TCC65727:TCF65731 TLY65727:TMB65731 TVU65727:TVX65731 UFQ65727:UFT65731 UPM65727:UPP65731 UZI65727:UZL65731 VJE65727:VJH65731 VTA65727:VTD65731 WCW65727:WCZ65731 WMS65727:WMV65731 WWO65727:WWR65731 AG131263:AJ131267 KC131263:KF131267 TY131263:UB131267 ADU131263:ADX131267 ANQ131263:ANT131267 AXM131263:AXP131267 BHI131263:BHL131267 BRE131263:BRH131267 CBA131263:CBD131267 CKW131263:CKZ131267 CUS131263:CUV131267 DEO131263:DER131267 DOK131263:DON131267 DYG131263:DYJ131267 EIC131263:EIF131267 ERY131263:ESB131267 FBU131263:FBX131267 FLQ131263:FLT131267 FVM131263:FVP131267 GFI131263:GFL131267 GPE131263:GPH131267 GZA131263:GZD131267 HIW131263:HIZ131267 HSS131263:HSV131267 ICO131263:ICR131267 IMK131263:IMN131267 IWG131263:IWJ131267 JGC131263:JGF131267 JPY131263:JQB131267 JZU131263:JZX131267 KJQ131263:KJT131267 KTM131263:KTP131267 LDI131263:LDL131267 LNE131263:LNH131267 LXA131263:LXD131267 MGW131263:MGZ131267 MQS131263:MQV131267 NAO131263:NAR131267 NKK131263:NKN131267 NUG131263:NUJ131267 OEC131263:OEF131267 ONY131263:OOB131267 OXU131263:OXX131267 PHQ131263:PHT131267 PRM131263:PRP131267 QBI131263:QBL131267 QLE131263:QLH131267 QVA131263:QVD131267 REW131263:REZ131267 ROS131263:ROV131267 RYO131263:RYR131267 SIK131263:SIN131267 SSG131263:SSJ131267 TCC131263:TCF131267 TLY131263:TMB131267 TVU131263:TVX131267 UFQ131263:UFT131267 UPM131263:UPP131267 UZI131263:UZL131267 VJE131263:VJH131267 VTA131263:VTD131267 WCW131263:WCZ131267 WMS131263:WMV131267 WWO131263:WWR131267 AG196799:AJ196803 KC196799:KF196803 TY196799:UB196803 ADU196799:ADX196803 ANQ196799:ANT196803 AXM196799:AXP196803 BHI196799:BHL196803 BRE196799:BRH196803 CBA196799:CBD196803 CKW196799:CKZ196803 CUS196799:CUV196803 DEO196799:DER196803 DOK196799:DON196803 DYG196799:DYJ196803 EIC196799:EIF196803 ERY196799:ESB196803 FBU196799:FBX196803 FLQ196799:FLT196803 FVM196799:FVP196803 GFI196799:GFL196803 GPE196799:GPH196803 GZA196799:GZD196803 HIW196799:HIZ196803 HSS196799:HSV196803 ICO196799:ICR196803 IMK196799:IMN196803 IWG196799:IWJ196803 JGC196799:JGF196803 JPY196799:JQB196803 JZU196799:JZX196803 KJQ196799:KJT196803 KTM196799:KTP196803 LDI196799:LDL196803 LNE196799:LNH196803 LXA196799:LXD196803 MGW196799:MGZ196803 MQS196799:MQV196803 NAO196799:NAR196803 NKK196799:NKN196803 NUG196799:NUJ196803 OEC196799:OEF196803 ONY196799:OOB196803 OXU196799:OXX196803 PHQ196799:PHT196803 PRM196799:PRP196803 QBI196799:QBL196803 QLE196799:QLH196803 QVA196799:QVD196803 REW196799:REZ196803 ROS196799:ROV196803 RYO196799:RYR196803 SIK196799:SIN196803 SSG196799:SSJ196803 TCC196799:TCF196803 TLY196799:TMB196803 TVU196799:TVX196803 UFQ196799:UFT196803 UPM196799:UPP196803 UZI196799:UZL196803 VJE196799:VJH196803 VTA196799:VTD196803 WCW196799:WCZ196803 WMS196799:WMV196803 WWO196799:WWR196803 AG262335:AJ262339 KC262335:KF262339 TY262335:UB262339 ADU262335:ADX262339 ANQ262335:ANT262339 AXM262335:AXP262339 BHI262335:BHL262339 BRE262335:BRH262339 CBA262335:CBD262339 CKW262335:CKZ262339 CUS262335:CUV262339 DEO262335:DER262339 DOK262335:DON262339 DYG262335:DYJ262339 EIC262335:EIF262339 ERY262335:ESB262339 FBU262335:FBX262339 FLQ262335:FLT262339 FVM262335:FVP262339 GFI262335:GFL262339 GPE262335:GPH262339 GZA262335:GZD262339 HIW262335:HIZ262339 HSS262335:HSV262339 ICO262335:ICR262339 IMK262335:IMN262339 IWG262335:IWJ262339 JGC262335:JGF262339 JPY262335:JQB262339 JZU262335:JZX262339 KJQ262335:KJT262339 KTM262335:KTP262339 LDI262335:LDL262339 LNE262335:LNH262339 LXA262335:LXD262339 MGW262335:MGZ262339 MQS262335:MQV262339 NAO262335:NAR262339 NKK262335:NKN262339 NUG262335:NUJ262339 OEC262335:OEF262339 ONY262335:OOB262339 OXU262335:OXX262339 PHQ262335:PHT262339 PRM262335:PRP262339 QBI262335:QBL262339 QLE262335:QLH262339 QVA262335:QVD262339 REW262335:REZ262339 ROS262335:ROV262339 RYO262335:RYR262339 SIK262335:SIN262339 SSG262335:SSJ262339 TCC262335:TCF262339 TLY262335:TMB262339 TVU262335:TVX262339 UFQ262335:UFT262339 UPM262335:UPP262339 UZI262335:UZL262339 VJE262335:VJH262339 VTA262335:VTD262339 WCW262335:WCZ262339 WMS262335:WMV262339 WWO262335:WWR262339 AG327871:AJ327875 KC327871:KF327875 TY327871:UB327875 ADU327871:ADX327875 ANQ327871:ANT327875 AXM327871:AXP327875 BHI327871:BHL327875 BRE327871:BRH327875 CBA327871:CBD327875 CKW327871:CKZ327875 CUS327871:CUV327875 DEO327871:DER327875 DOK327871:DON327875 DYG327871:DYJ327875 EIC327871:EIF327875 ERY327871:ESB327875 FBU327871:FBX327875 FLQ327871:FLT327875 FVM327871:FVP327875 GFI327871:GFL327875 GPE327871:GPH327875 GZA327871:GZD327875 HIW327871:HIZ327875 HSS327871:HSV327875 ICO327871:ICR327875 IMK327871:IMN327875 IWG327871:IWJ327875 JGC327871:JGF327875 JPY327871:JQB327875 JZU327871:JZX327875 KJQ327871:KJT327875 KTM327871:KTP327875 LDI327871:LDL327875 LNE327871:LNH327875 LXA327871:LXD327875 MGW327871:MGZ327875 MQS327871:MQV327875 NAO327871:NAR327875 NKK327871:NKN327875 NUG327871:NUJ327875 OEC327871:OEF327875 ONY327871:OOB327875 OXU327871:OXX327875 PHQ327871:PHT327875 PRM327871:PRP327875 QBI327871:QBL327875 QLE327871:QLH327875 QVA327871:QVD327875 REW327871:REZ327875 ROS327871:ROV327875 RYO327871:RYR327875 SIK327871:SIN327875 SSG327871:SSJ327875 TCC327871:TCF327875 TLY327871:TMB327875 TVU327871:TVX327875 UFQ327871:UFT327875 UPM327871:UPP327875 UZI327871:UZL327875 VJE327871:VJH327875 VTA327871:VTD327875 WCW327871:WCZ327875 WMS327871:WMV327875 WWO327871:WWR327875 AG393407:AJ393411 KC393407:KF393411 TY393407:UB393411 ADU393407:ADX393411 ANQ393407:ANT393411 AXM393407:AXP393411 BHI393407:BHL393411 BRE393407:BRH393411 CBA393407:CBD393411 CKW393407:CKZ393411 CUS393407:CUV393411 DEO393407:DER393411 DOK393407:DON393411 DYG393407:DYJ393411 EIC393407:EIF393411 ERY393407:ESB393411 FBU393407:FBX393411 FLQ393407:FLT393411 FVM393407:FVP393411 GFI393407:GFL393411 GPE393407:GPH393411 GZA393407:GZD393411 HIW393407:HIZ393411 HSS393407:HSV393411 ICO393407:ICR393411 IMK393407:IMN393411 IWG393407:IWJ393411 JGC393407:JGF393411 JPY393407:JQB393411 JZU393407:JZX393411 KJQ393407:KJT393411 KTM393407:KTP393411 LDI393407:LDL393411 LNE393407:LNH393411 LXA393407:LXD393411 MGW393407:MGZ393411 MQS393407:MQV393411 NAO393407:NAR393411 NKK393407:NKN393411 NUG393407:NUJ393411 OEC393407:OEF393411 ONY393407:OOB393411 OXU393407:OXX393411 PHQ393407:PHT393411 PRM393407:PRP393411 QBI393407:QBL393411 QLE393407:QLH393411 QVA393407:QVD393411 REW393407:REZ393411 ROS393407:ROV393411 RYO393407:RYR393411 SIK393407:SIN393411 SSG393407:SSJ393411 TCC393407:TCF393411 TLY393407:TMB393411 TVU393407:TVX393411 UFQ393407:UFT393411 UPM393407:UPP393411 UZI393407:UZL393411 VJE393407:VJH393411 VTA393407:VTD393411 WCW393407:WCZ393411 WMS393407:WMV393411 WWO393407:WWR393411 AG458943:AJ458947 KC458943:KF458947 TY458943:UB458947 ADU458943:ADX458947 ANQ458943:ANT458947 AXM458943:AXP458947 BHI458943:BHL458947 BRE458943:BRH458947 CBA458943:CBD458947 CKW458943:CKZ458947 CUS458943:CUV458947 DEO458943:DER458947 DOK458943:DON458947 DYG458943:DYJ458947 EIC458943:EIF458947 ERY458943:ESB458947 FBU458943:FBX458947 FLQ458943:FLT458947 FVM458943:FVP458947 GFI458943:GFL458947 GPE458943:GPH458947 GZA458943:GZD458947 HIW458943:HIZ458947 HSS458943:HSV458947 ICO458943:ICR458947 IMK458943:IMN458947 IWG458943:IWJ458947 JGC458943:JGF458947 JPY458943:JQB458947 JZU458943:JZX458947 KJQ458943:KJT458947 KTM458943:KTP458947 LDI458943:LDL458947 LNE458943:LNH458947 LXA458943:LXD458947 MGW458943:MGZ458947 MQS458943:MQV458947 NAO458943:NAR458947 NKK458943:NKN458947 NUG458943:NUJ458947 OEC458943:OEF458947 ONY458943:OOB458947 OXU458943:OXX458947 PHQ458943:PHT458947 PRM458943:PRP458947 QBI458943:QBL458947 QLE458943:QLH458947 QVA458943:QVD458947 REW458943:REZ458947 ROS458943:ROV458947 RYO458943:RYR458947 SIK458943:SIN458947 SSG458943:SSJ458947 TCC458943:TCF458947 TLY458943:TMB458947 TVU458943:TVX458947 UFQ458943:UFT458947 UPM458943:UPP458947 UZI458943:UZL458947 VJE458943:VJH458947 VTA458943:VTD458947 WCW458943:WCZ458947 WMS458943:WMV458947 WWO458943:WWR458947 AG524479:AJ524483 KC524479:KF524483 TY524479:UB524483 ADU524479:ADX524483 ANQ524479:ANT524483 AXM524479:AXP524483 BHI524479:BHL524483 BRE524479:BRH524483 CBA524479:CBD524483 CKW524479:CKZ524483 CUS524479:CUV524483 DEO524479:DER524483 DOK524479:DON524483 DYG524479:DYJ524483 EIC524479:EIF524483 ERY524479:ESB524483 FBU524479:FBX524483 FLQ524479:FLT524483 FVM524479:FVP524483 GFI524479:GFL524483 GPE524479:GPH524483 GZA524479:GZD524483 HIW524479:HIZ524483 HSS524479:HSV524483 ICO524479:ICR524483 IMK524479:IMN524483 IWG524479:IWJ524483 JGC524479:JGF524483 JPY524479:JQB524483 JZU524479:JZX524483 KJQ524479:KJT524483 KTM524479:KTP524483 LDI524479:LDL524483 LNE524479:LNH524483 LXA524479:LXD524483 MGW524479:MGZ524483 MQS524479:MQV524483 NAO524479:NAR524483 NKK524479:NKN524483 NUG524479:NUJ524483 OEC524479:OEF524483 ONY524479:OOB524483 OXU524479:OXX524483 PHQ524479:PHT524483 PRM524479:PRP524483 QBI524479:QBL524483 QLE524479:QLH524483 QVA524479:QVD524483 REW524479:REZ524483 ROS524479:ROV524483 RYO524479:RYR524483 SIK524479:SIN524483 SSG524479:SSJ524483 TCC524479:TCF524483 TLY524479:TMB524483 TVU524479:TVX524483 UFQ524479:UFT524483 UPM524479:UPP524483 UZI524479:UZL524483 VJE524479:VJH524483 VTA524479:VTD524483 WCW524479:WCZ524483 WMS524479:WMV524483 WWO524479:WWR524483 AG590015:AJ590019 KC590015:KF590019 TY590015:UB590019 ADU590015:ADX590019 ANQ590015:ANT590019 AXM590015:AXP590019 BHI590015:BHL590019 BRE590015:BRH590019 CBA590015:CBD590019 CKW590015:CKZ590019 CUS590015:CUV590019 DEO590015:DER590019 DOK590015:DON590019 DYG590015:DYJ590019 EIC590015:EIF590019 ERY590015:ESB590019 FBU590015:FBX590019 FLQ590015:FLT590019 FVM590015:FVP590019 GFI590015:GFL590019 GPE590015:GPH590019 GZA590015:GZD590019 HIW590015:HIZ590019 HSS590015:HSV590019 ICO590015:ICR590019 IMK590015:IMN590019 IWG590015:IWJ590019 JGC590015:JGF590019 JPY590015:JQB590019 JZU590015:JZX590019 KJQ590015:KJT590019 KTM590015:KTP590019 LDI590015:LDL590019 LNE590015:LNH590019 LXA590015:LXD590019 MGW590015:MGZ590019 MQS590015:MQV590019 NAO590015:NAR590019 NKK590015:NKN590019 NUG590015:NUJ590019 OEC590015:OEF590019 ONY590015:OOB590019 OXU590015:OXX590019 PHQ590015:PHT590019 PRM590015:PRP590019 QBI590015:QBL590019 QLE590015:QLH590019 QVA590015:QVD590019 REW590015:REZ590019 ROS590015:ROV590019 RYO590015:RYR590019 SIK590015:SIN590019 SSG590015:SSJ590019 TCC590015:TCF590019 TLY590015:TMB590019 TVU590015:TVX590019 UFQ590015:UFT590019 UPM590015:UPP590019 UZI590015:UZL590019 VJE590015:VJH590019 VTA590015:VTD590019 WCW590015:WCZ590019 WMS590015:WMV590019 WWO590015:WWR590019 AG655551:AJ655555 KC655551:KF655555 TY655551:UB655555 ADU655551:ADX655555 ANQ655551:ANT655555 AXM655551:AXP655555 BHI655551:BHL655555 BRE655551:BRH655555 CBA655551:CBD655555 CKW655551:CKZ655555 CUS655551:CUV655555 DEO655551:DER655555 DOK655551:DON655555 DYG655551:DYJ655555 EIC655551:EIF655555 ERY655551:ESB655555 FBU655551:FBX655555 FLQ655551:FLT655555 FVM655551:FVP655555 GFI655551:GFL655555 GPE655551:GPH655555 GZA655551:GZD655555 HIW655551:HIZ655555 HSS655551:HSV655555 ICO655551:ICR655555 IMK655551:IMN655555 IWG655551:IWJ655555 JGC655551:JGF655555 JPY655551:JQB655555 JZU655551:JZX655555 KJQ655551:KJT655555 KTM655551:KTP655555 LDI655551:LDL655555 LNE655551:LNH655555 LXA655551:LXD655555 MGW655551:MGZ655555 MQS655551:MQV655555 NAO655551:NAR655555 NKK655551:NKN655555 NUG655551:NUJ655555 OEC655551:OEF655555 ONY655551:OOB655555 OXU655551:OXX655555 PHQ655551:PHT655555 PRM655551:PRP655555 QBI655551:QBL655555 QLE655551:QLH655555 QVA655551:QVD655555 REW655551:REZ655555 ROS655551:ROV655555 RYO655551:RYR655555 SIK655551:SIN655555 SSG655551:SSJ655555 TCC655551:TCF655555 TLY655551:TMB655555 TVU655551:TVX655555 UFQ655551:UFT655555 UPM655551:UPP655555 UZI655551:UZL655555 VJE655551:VJH655555 VTA655551:VTD655555 WCW655551:WCZ655555 WMS655551:WMV655555 WWO655551:WWR655555 AG721087:AJ721091 KC721087:KF721091 TY721087:UB721091 ADU721087:ADX721091 ANQ721087:ANT721091 AXM721087:AXP721091 BHI721087:BHL721091 BRE721087:BRH721091 CBA721087:CBD721091 CKW721087:CKZ721091 CUS721087:CUV721091 DEO721087:DER721091 DOK721087:DON721091 DYG721087:DYJ721091 EIC721087:EIF721091 ERY721087:ESB721091 FBU721087:FBX721091 FLQ721087:FLT721091 FVM721087:FVP721091 GFI721087:GFL721091 GPE721087:GPH721091 GZA721087:GZD721091 HIW721087:HIZ721091 HSS721087:HSV721091 ICO721087:ICR721091 IMK721087:IMN721091 IWG721087:IWJ721091 JGC721087:JGF721091 JPY721087:JQB721091 JZU721087:JZX721091 KJQ721087:KJT721091 KTM721087:KTP721091 LDI721087:LDL721091 LNE721087:LNH721091 LXA721087:LXD721091 MGW721087:MGZ721091 MQS721087:MQV721091 NAO721087:NAR721091 NKK721087:NKN721091 NUG721087:NUJ721091 OEC721087:OEF721091 ONY721087:OOB721091 OXU721087:OXX721091 PHQ721087:PHT721091 PRM721087:PRP721091 QBI721087:QBL721091 QLE721087:QLH721091 QVA721087:QVD721091 REW721087:REZ721091 ROS721087:ROV721091 RYO721087:RYR721091 SIK721087:SIN721091 SSG721087:SSJ721091 TCC721087:TCF721091 TLY721087:TMB721091 TVU721087:TVX721091 UFQ721087:UFT721091 UPM721087:UPP721091 UZI721087:UZL721091 VJE721087:VJH721091 VTA721087:VTD721091 WCW721087:WCZ721091 WMS721087:WMV721091 WWO721087:WWR721091 AG786623:AJ786627 KC786623:KF786627 TY786623:UB786627 ADU786623:ADX786627 ANQ786623:ANT786627 AXM786623:AXP786627 BHI786623:BHL786627 BRE786623:BRH786627 CBA786623:CBD786627 CKW786623:CKZ786627 CUS786623:CUV786627 DEO786623:DER786627 DOK786623:DON786627 DYG786623:DYJ786627 EIC786623:EIF786627 ERY786623:ESB786627 FBU786623:FBX786627 FLQ786623:FLT786627 FVM786623:FVP786627 GFI786623:GFL786627 GPE786623:GPH786627 GZA786623:GZD786627 HIW786623:HIZ786627 HSS786623:HSV786627 ICO786623:ICR786627 IMK786623:IMN786627 IWG786623:IWJ786627 JGC786623:JGF786627 JPY786623:JQB786627 JZU786623:JZX786627 KJQ786623:KJT786627 KTM786623:KTP786627 LDI786623:LDL786627 LNE786623:LNH786627 LXA786623:LXD786627 MGW786623:MGZ786627 MQS786623:MQV786627 NAO786623:NAR786627 NKK786623:NKN786627 NUG786623:NUJ786627 OEC786623:OEF786627 ONY786623:OOB786627 OXU786623:OXX786627 PHQ786623:PHT786627 PRM786623:PRP786627 QBI786623:QBL786627 QLE786623:QLH786627 QVA786623:QVD786627 REW786623:REZ786627 ROS786623:ROV786627 RYO786623:RYR786627 SIK786623:SIN786627 SSG786623:SSJ786627 TCC786623:TCF786627 TLY786623:TMB786627 TVU786623:TVX786627 UFQ786623:UFT786627 UPM786623:UPP786627 UZI786623:UZL786627 VJE786623:VJH786627 VTA786623:VTD786627 WCW786623:WCZ786627 WMS786623:WMV786627 WWO786623:WWR786627 AG852159:AJ852163 KC852159:KF852163 TY852159:UB852163 ADU852159:ADX852163 ANQ852159:ANT852163 AXM852159:AXP852163 BHI852159:BHL852163 BRE852159:BRH852163 CBA852159:CBD852163 CKW852159:CKZ852163 CUS852159:CUV852163 DEO852159:DER852163 DOK852159:DON852163 DYG852159:DYJ852163 EIC852159:EIF852163 ERY852159:ESB852163 FBU852159:FBX852163 FLQ852159:FLT852163 FVM852159:FVP852163 GFI852159:GFL852163 GPE852159:GPH852163 GZA852159:GZD852163 HIW852159:HIZ852163 HSS852159:HSV852163 ICO852159:ICR852163 IMK852159:IMN852163 IWG852159:IWJ852163 JGC852159:JGF852163 JPY852159:JQB852163 JZU852159:JZX852163 KJQ852159:KJT852163 KTM852159:KTP852163 LDI852159:LDL852163 LNE852159:LNH852163 LXA852159:LXD852163 MGW852159:MGZ852163 MQS852159:MQV852163 NAO852159:NAR852163 NKK852159:NKN852163 NUG852159:NUJ852163 OEC852159:OEF852163 ONY852159:OOB852163 OXU852159:OXX852163 PHQ852159:PHT852163 PRM852159:PRP852163 QBI852159:QBL852163 QLE852159:QLH852163 QVA852159:QVD852163 REW852159:REZ852163 ROS852159:ROV852163 RYO852159:RYR852163 SIK852159:SIN852163 SSG852159:SSJ852163 TCC852159:TCF852163 TLY852159:TMB852163 TVU852159:TVX852163 UFQ852159:UFT852163 UPM852159:UPP852163 UZI852159:UZL852163 VJE852159:VJH852163 VTA852159:VTD852163 WCW852159:WCZ852163 WMS852159:WMV852163 WWO852159:WWR852163 AG917695:AJ917699 KC917695:KF917699 TY917695:UB917699 ADU917695:ADX917699 ANQ917695:ANT917699 AXM917695:AXP917699 BHI917695:BHL917699 BRE917695:BRH917699 CBA917695:CBD917699 CKW917695:CKZ917699 CUS917695:CUV917699 DEO917695:DER917699 DOK917695:DON917699 DYG917695:DYJ917699 EIC917695:EIF917699 ERY917695:ESB917699 FBU917695:FBX917699 FLQ917695:FLT917699 FVM917695:FVP917699 GFI917695:GFL917699 GPE917695:GPH917699 GZA917695:GZD917699 HIW917695:HIZ917699 HSS917695:HSV917699 ICO917695:ICR917699 IMK917695:IMN917699 IWG917695:IWJ917699 JGC917695:JGF917699 JPY917695:JQB917699 JZU917695:JZX917699 KJQ917695:KJT917699 KTM917695:KTP917699 LDI917695:LDL917699 LNE917695:LNH917699 LXA917695:LXD917699 MGW917695:MGZ917699 MQS917695:MQV917699 NAO917695:NAR917699 NKK917695:NKN917699 NUG917695:NUJ917699 OEC917695:OEF917699 ONY917695:OOB917699 OXU917695:OXX917699 PHQ917695:PHT917699 PRM917695:PRP917699 QBI917695:QBL917699 QLE917695:QLH917699 QVA917695:QVD917699 REW917695:REZ917699 ROS917695:ROV917699 RYO917695:RYR917699 SIK917695:SIN917699 SSG917695:SSJ917699 TCC917695:TCF917699 TLY917695:TMB917699 TVU917695:TVX917699 UFQ917695:UFT917699 UPM917695:UPP917699 UZI917695:UZL917699 VJE917695:VJH917699 VTA917695:VTD917699 WCW917695:WCZ917699 WMS917695:WMV917699 WWO917695:WWR917699 AG983231:AJ983235 KC983231:KF983235 TY983231:UB983235 ADU983231:ADX983235 ANQ983231:ANT983235 AXM983231:AXP983235 BHI983231:BHL983235 BRE983231:BRH983235 CBA983231:CBD983235 CKW983231:CKZ983235 CUS983231:CUV983235 DEO983231:DER983235 DOK983231:DON983235 DYG983231:DYJ983235 EIC983231:EIF983235 ERY983231:ESB983235 FBU983231:FBX983235 FLQ983231:FLT983235 FVM983231:FVP983235 GFI983231:GFL983235 GPE983231:GPH983235 GZA983231:GZD983235 HIW983231:HIZ983235 HSS983231:HSV983235 ICO983231:ICR983235 IMK983231:IMN983235 IWG983231:IWJ983235 JGC983231:JGF983235 JPY983231:JQB983235 JZU983231:JZX983235 KJQ983231:KJT983235 KTM983231:KTP983235 LDI983231:LDL983235 LNE983231:LNH983235 LXA983231:LXD983235 MGW983231:MGZ983235 MQS983231:MQV983235 NAO983231:NAR983235 NKK983231:NKN983235 NUG983231:NUJ983235 OEC983231:OEF983235 ONY983231:OOB983235 OXU983231:OXX983235 PHQ983231:PHT983235 PRM983231:PRP983235 QBI983231:QBL983235 QLE983231:QLH983235 QVA983231:QVD983235 REW983231:REZ983235 ROS983231:ROV983235 RYO983231:RYR983235 SIK983231:SIN983235 SSG983231:SSJ983235 TCC983231:TCF983235 TLY983231:TMB983235 TVU983231:TVX983235 UFQ983231:UFT983235 UPM983231:UPP983235 UZI983231:UZL983235 VJE983231:VJH983235 VTA983231:VTD983235 WCW983231:WCZ983235 WMS983231:WMV983235 WWO983231:WWR983235 AG197:AJ200 KC197:KF200 TY197:UB200 ADU197:ADX200 ANQ197:ANT200 AXM197:AXP200 BHI197:BHL200 BRE197:BRH200 CBA197:CBD200 CKW197:CKZ200 CUS197:CUV200 DEO197:DER200 DOK197:DON200 DYG197:DYJ200 EIC197:EIF200 ERY197:ESB200 FBU197:FBX200 FLQ197:FLT200 FVM197:FVP200 GFI197:GFL200 GPE197:GPH200 GZA197:GZD200 HIW197:HIZ200 HSS197:HSV200 ICO197:ICR200 IMK197:IMN200 IWG197:IWJ200 JGC197:JGF200 JPY197:JQB200 JZU197:JZX200 KJQ197:KJT200 KTM197:KTP200 LDI197:LDL200 LNE197:LNH200 LXA197:LXD200 MGW197:MGZ200 MQS197:MQV200 NAO197:NAR200 NKK197:NKN200 NUG197:NUJ200 OEC197:OEF200 ONY197:OOB200 OXU197:OXX200 PHQ197:PHT200 PRM197:PRP200 QBI197:QBL200 QLE197:QLH200 QVA197:QVD200 REW197:REZ200 ROS197:ROV200 RYO197:RYR200 SIK197:SIN200 SSG197:SSJ200 TCC197:TCF200 TLY197:TMB200 TVU197:TVX200 UFQ197:UFT200 UPM197:UPP200 UZI197:UZL200 VJE197:VJH200 VTA197:VTD200 WCW197:WCZ200 WMS197:WMV200 WWO197:WWR200 AG65733:AJ65736 KC65733:KF65736 TY65733:UB65736 ADU65733:ADX65736 ANQ65733:ANT65736 AXM65733:AXP65736 BHI65733:BHL65736 BRE65733:BRH65736 CBA65733:CBD65736 CKW65733:CKZ65736 CUS65733:CUV65736 DEO65733:DER65736 DOK65733:DON65736 DYG65733:DYJ65736 EIC65733:EIF65736 ERY65733:ESB65736 FBU65733:FBX65736 FLQ65733:FLT65736 FVM65733:FVP65736 GFI65733:GFL65736 GPE65733:GPH65736 GZA65733:GZD65736 HIW65733:HIZ65736 HSS65733:HSV65736 ICO65733:ICR65736 IMK65733:IMN65736 IWG65733:IWJ65736 JGC65733:JGF65736 JPY65733:JQB65736 JZU65733:JZX65736 KJQ65733:KJT65736 KTM65733:KTP65736 LDI65733:LDL65736 LNE65733:LNH65736 LXA65733:LXD65736 MGW65733:MGZ65736 MQS65733:MQV65736 NAO65733:NAR65736 NKK65733:NKN65736 NUG65733:NUJ65736 OEC65733:OEF65736 ONY65733:OOB65736 OXU65733:OXX65736 PHQ65733:PHT65736 PRM65733:PRP65736 QBI65733:QBL65736 QLE65733:QLH65736 QVA65733:QVD65736 REW65733:REZ65736 ROS65733:ROV65736 RYO65733:RYR65736 SIK65733:SIN65736 SSG65733:SSJ65736 TCC65733:TCF65736 TLY65733:TMB65736 TVU65733:TVX65736 UFQ65733:UFT65736 UPM65733:UPP65736 UZI65733:UZL65736 VJE65733:VJH65736 VTA65733:VTD65736 WCW65733:WCZ65736 WMS65733:WMV65736 WWO65733:WWR65736 AG131269:AJ131272 KC131269:KF131272 TY131269:UB131272 ADU131269:ADX131272 ANQ131269:ANT131272 AXM131269:AXP131272 BHI131269:BHL131272 BRE131269:BRH131272 CBA131269:CBD131272 CKW131269:CKZ131272 CUS131269:CUV131272 DEO131269:DER131272 DOK131269:DON131272 DYG131269:DYJ131272 EIC131269:EIF131272 ERY131269:ESB131272 FBU131269:FBX131272 FLQ131269:FLT131272 FVM131269:FVP131272 GFI131269:GFL131272 GPE131269:GPH131272 GZA131269:GZD131272 HIW131269:HIZ131272 HSS131269:HSV131272 ICO131269:ICR131272 IMK131269:IMN131272 IWG131269:IWJ131272 JGC131269:JGF131272 JPY131269:JQB131272 JZU131269:JZX131272 KJQ131269:KJT131272 KTM131269:KTP131272 LDI131269:LDL131272 LNE131269:LNH131272 LXA131269:LXD131272 MGW131269:MGZ131272 MQS131269:MQV131272 NAO131269:NAR131272 NKK131269:NKN131272 NUG131269:NUJ131272 OEC131269:OEF131272 ONY131269:OOB131272 OXU131269:OXX131272 PHQ131269:PHT131272 PRM131269:PRP131272 QBI131269:QBL131272 QLE131269:QLH131272 QVA131269:QVD131272 REW131269:REZ131272 ROS131269:ROV131272 RYO131269:RYR131272 SIK131269:SIN131272 SSG131269:SSJ131272 TCC131269:TCF131272 TLY131269:TMB131272 TVU131269:TVX131272 UFQ131269:UFT131272 UPM131269:UPP131272 UZI131269:UZL131272 VJE131269:VJH131272 VTA131269:VTD131272 WCW131269:WCZ131272 WMS131269:WMV131272 WWO131269:WWR131272 AG196805:AJ196808 KC196805:KF196808 TY196805:UB196808 ADU196805:ADX196808 ANQ196805:ANT196808 AXM196805:AXP196808 BHI196805:BHL196808 BRE196805:BRH196808 CBA196805:CBD196808 CKW196805:CKZ196808 CUS196805:CUV196808 DEO196805:DER196808 DOK196805:DON196808 DYG196805:DYJ196808 EIC196805:EIF196808 ERY196805:ESB196808 FBU196805:FBX196808 FLQ196805:FLT196808 FVM196805:FVP196808 GFI196805:GFL196808 GPE196805:GPH196808 GZA196805:GZD196808 HIW196805:HIZ196808 HSS196805:HSV196808 ICO196805:ICR196808 IMK196805:IMN196808 IWG196805:IWJ196808 JGC196805:JGF196808 JPY196805:JQB196808 JZU196805:JZX196808 KJQ196805:KJT196808 KTM196805:KTP196808 LDI196805:LDL196808 LNE196805:LNH196808 LXA196805:LXD196808 MGW196805:MGZ196808 MQS196805:MQV196808 NAO196805:NAR196808 NKK196805:NKN196808 NUG196805:NUJ196808 OEC196805:OEF196808 ONY196805:OOB196808 OXU196805:OXX196808 PHQ196805:PHT196808 PRM196805:PRP196808 QBI196805:QBL196808 QLE196805:QLH196808 QVA196805:QVD196808 REW196805:REZ196808 ROS196805:ROV196808 RYO196805:RYR196808 SIK196805:SIN196808 SSG196805:SSJ196808 TCC196805:TCF196808 TLY196805:TMB196808 TVU196805:TVX196808 UFQ196805:UFT196808 UPM196805:UPP196808 UZI196805:UZL196808 VJE196805:VJH196808 VTA196805:VTD196808 WCW196805:WCZ196808 WMS196805:WMV196808 WWO196805:WWR196808 AG262341:AJ262344 KC262341:KF262344 TY262341:UB262344 ADU262341:ADX262344 ANQ262341:ANT262344 AXM262341:AXP262344 BHI262341:BHL262344 BRE262341:BRH262344 CBA262341:CBD262344 CKW262341:CKZ262344 CUS262341:CUV262344 DEO262341:DER262344 DOK262341:DON262344 DYG262341:DYJ262344 EIC262341:EIF262344 ERY262341:ESB262344 FBU262341:FBX262344 FLQ262341:FLT262344 FVM262341:FVP262344 GFI262341:GFL262344 GPE262341:GPH262344 GZA262341:GZD262344 HIW262341:HIZ262344 HSS262341:HSV262344 ICO262341:ICR262344 IMK262341:IMN262344 IWG262341:IWJ262344 JGC262341:JGF262344 JPY262341:JQB262344 JZU262341:JZX262344 KJQ262341:KJT262344 KTM262341:KTP262344 LDI262341:LDL262344 LNE262341:LNH262344 LXA262341:LXD262344 MGW262341:MGZ262344 MQS262341:MQV262344 NAO262341:NAR262344 NKK262341:NKN262344 NUG262341:NUJ262344 OEC262341:OEF262344 ONY262341:OOB262344 OXU262341:OXX262344 PHQ262341:PHT262344 PRM262341:PRP262344 QBI262341:QBL262344 QLE262341:QLH262344 QVA262341:QVD262344 REW262341:REZ262344 ROS262341:ROV262344 RYO262341:RYR262344 SIK262341:SIN262344 SSG262341:SSJ262344 TCC262341:TCF262344 TLY262341:TMB262344 TVU262341:TVX262344 UFQ262341:UFT262344 UPM262341:UPP262344 UZI262341:UZL262344 VJE262341:VJH262344 VTA262341:VTD262344 WCW262341:WCZ262344 WMS262341:WMV262344 WWO262341:WWR262344 AG327877:AJ327880 KC327877:KF327880 TY327877:UB327880 ADU327877:ADX327880 ANQ327877:ANT327880 AXM327877:AXP327880 BHI327877:BHL327880 BRE327877:BRH327880 CBA327877:CBD327880 CKW327877:CKZ327880 CUS327877:CUV327880 DEO327877:DER327880 DOK327877:DON327880 DYG327877:DYJ327880 EIC327877:EIF327880 ERY327877:ESB327880 FBU327877:FBX327880 FLQ327877:FLT327880 FVM327877:FVP327880 GFI327877:GFL327880 GPE327877:GPH327880 GZA327877:GZD327880 HIW327877:HIZ327880 HSS327877:HSV327880 ICO327877:ICR327880 IMK327877:IMN327880 IWG327877:IWJ327880 JGC327877:JGF327880 JPY327877:JQB327880 JZU327877:JZX327880 KJQ327877:KJT327880 KTM327877:KTP327880 LDI327877:LDL327880 LNE327877:LNH327880 LXA327877:LXD327880 MGW327877:MGZ327880 MQS327877:MQV327880 NAO327877:NAR327880 NKK327877:NKN327880 NUG327877:NUJ327880 OEC327877:OEF327880 ONY327877:OOB327880 OXU327877:OXX327880 PHQ327877:PHT327880 PRM327877:PRP327880 QBI327877:QBL327880 QLE327877:QLH327880 QVA327877:QVD327880 REW327877:REZ327880 ROS327877:ROV327880 RYO327877:RYR327880 SIK327877:SIN327880 SSG327877:SSJ327880 TCC327877:TCF327880 TLY327877:TMB327880 TVU327877:TVX327880 UFQ327877:UFT327880 UPM327877:UPP327880 UZI327877:UZL327880 VJE327877:VJH327880 VTA327877:VTD327880 WCW327877:WCZ327880 WMS327877:WMV327880 WWO327877:WWR327880 AG393413:AJ393416 KC393413:KF393416 TY393413:UB393416 ADU393413:ADX393416 ANQ393413:ANT393416 AXM393413:AXP393416 BHI393413:BHL393416 BRE393413:BRH393416 CBA393413:CBD393416 CKW393413:CKZ393416 CUS393413:CUV393416 DEO393413:DER393416 DOK393413:DON393416 DYG393413:DYJ393416 EIC393413:EIF393416 ERY393413:ESB393416 FBU393413:FBX393416 FLQ393413:FLT393416 FVM393413:FVP393416 GFI393413:GFL393416 GPE393413:GPH393416 GZA393413:GZD393416 HIW393413:HIZ393416 HSS393413:HSV393416 ICO393413:ICR393416 IMK393413:IMN393416 IWG393413:IWJ393416 JGC393413:JGF393416 JPY393413:JQB393416 JZU393413:JZX393416 KJQ393413:KJT393416 KTM393413:KTP393416 LDI393413:LDL393416 LNE393413:LNH393416 LXA393413:LXD393416 MGW393413:MGZ393416 MQS393413:MQV393416 NAO393413:NAR393416 NKK393413:NKN393416 NUG393413:NUJ393416 OEC393413:OEF393416 ONY393413:OOB393416 OXU393413:OXX393416 PHQ393413:PHT393416 PRM393413:PRP393416 QBI393413:QBL393416 QLE393413:QLH393416 QVA393413:QVD393416 REW393413:REZ393416 ROS393413:ROV393416 RYO393413:RYR393416 SIK393413:SIN393416 SSG393413:SSJ393416 TCC393413:TCF393416 TLY393413:TMB393416 TVU393413:TVX393416 UFQ393413:UFT393416 UPM393413:UPP393416 UZI393413:UZL393416 VJE393413:VJH393416 VTA393413:VTD393416 WCW393413:WCZ393416 WMS393413:WMV393416 WWO393413:WWR393416 AG458949:AJ458952 KC458949:KF458952 TY458949:UB458952 ADU458949:ADX458952 ANQ458949:ANT458952 AXM458949:AXP458952 BHI458949:BHL458952 BRE458949:BRH458952 CBA458949:CBD458952 CKW458949:CKZ458952 CUS458949:CUV458952 DEO458949:DER458952 DOK458949:DON458952 DYG458949:DYJ458952 EIC458949:EIF458952 ERY458949:ESB458952 FBU458949:FBX458952 FLQ458949:FLT458952 FVM458949:FVP458952 GFI458949:GFL458952 GPE458949:GPH458952 GZA458949:GZD458952 HIW458949:HIZ458952 HSS458949:HSV458952 ICO458949:ICR458952 IMK458949:IMN458952 IWG458949:IWJ458952 JGC458949:JGF458952 JPY458949:JQB458952 JZU458949:JZX458952 KJQ458949:KJT458952 KTM458949:KTP458952 LDI458949:LDL458952 LNE458949:LNH458952 LXA458949:LXD458952 MGW458949:MGZ458952 MQS458949:MQV458952 NAO458949:NAR458952 NKK458949:NKN458952 NUG458949:NUJ458952 OEC458949:OEF458952 ONY458949:OOB458952 OXU458949:OXX458952 PHQ458949:PHT458952 PRM458949:PRP458952 QBI458949:QBL458952 QLE458949:QLH458952 QVA458949:QVD458952 REW458949:REZ458952 ROS458949:ROV458952 RYO458949:RYR458952 SIK458949:SIN458952 SSG458949:SSJ458952 TCC458949:TCF458952 TLY458949:TMB458952 TVU458949:TVX458952 UFQ458949:UFT458952 UPM458949:UPP458952 UZI458949:UZL458952 VJE458949:VJH458952 VTA458949:VTD458952 WCW458949:WCZ458952 WMS458949:WMV458952 WWO458949:WWR458952 AG524485:AJ524488 KC524485:KF524488 TY524485:UB524488 ADU524485:ADX524488 ANQ524485:ANT524488 AXM524485:AXP524488 BHI524485:BHL524488 BRE524485:BRH524488 CBA524485:CBD524488 CKW524485:CKZ524488 CUS524485:CUV524488 DEO524485:DER524488 DOK524485:DON524488 DYG524485:DYJ524488 EIC524485:EIF524488 ERY524485:ESB524488 FBU524485:FBX524488 FLQ524485:FLT524488 FVM524485:FVP524488 GFI524485:GFL524488 GPE524485:GPH524488 GZA524485:GZD524488 HIW524485:HIZ524488 HSS524485:HSV524488 ICO524485:ICR524488 IMK524485:IMN524488 IWG524485:IWJ524488 JGC524485:JGF524488 JPY524485:JQB524488 JZU524485:JZX524488 KJQ524485:KJT524488 KTM524485:KTP524488 LDI524485:LDL524488 LNE524485:LNH524488 LXA524485:LXD524488 MGW524485:MGZ524488 MQS524485:MQV524488 NAO524485:NAR524488 NKK524485:NKN524488 NUG524485:NUJ524488 OEC524485:OEF524488 ONY524485:OOB524488 OXU524485:OXX524488 PHQ524485:PHT524488 PRM524485:PRP524488 QBI524485:QBL524488 QLE524485:QLH524488 QVA524485:QVD524488 REW524485:REZ524488 ROS524485:ROV524488 RYO524485:RYR524488 SIK524485:SIN524488 SSG524485:SSJ524488 TCC524485:TCF524488 TLY524485:TMB524488 TVU524485:TVX524488 UFQ524485:UFT524488 UPM524485:UPP524488 UZI524485:UZL524488 VJE524485:VJH524488 VTA524485:VTD524488 WCW524485:WCZ524488 WMS524485:WMV524488 WWO524485:WWR524488 AG590021:AJ590024 KC590021:KF590024 TY590021:UB590024 ADU590021:ADX590024 ANQ590021:ANT590024 AXM590021:AXP590024 BHI590021:BHL590024 BRE590021:BRH590024 CBA590021:CBD590024 CKW590021:CKZ590024 CUS590021:CUV590024 DEO590021:DER590024 DOK590021:DON590024 DYG590021:DYJ590024 EIC590021:EIF590024 ERY590021:ESB590024 FBU590021:FBX590024 FLQ590021:FLT590024 FVM590021:FVP590024 GFI590021:GFL590024 GPE590021:GPH590024 GZA590021:GZD590024 HIW590021:HIZ590024 HSS590021:HSV590024 ICO590021:ICR590024 IMK590021:IMN590024 IWG590021:IWJ590024 JGC590021:JGF590024 JPY590021:JQB590024 JZU590021:JZX590024 KJQ590021:KJT590024 KTM590021:KTP590024 LDI590021:LDL590024 LNE590021:LNH590024 LXA590021:LXD590024 MGW590021:MGZ590024 MQS590021:MQV590024 NAO590021:NAR590024 NKK590021:NKN590024 NUG590021:NUJ590024 OEC590021:OEF590024 ONY590021:OOB590024 OXU590021:OXX590024 PHQ590021:PHT590024 PRM590021:PRP590024 QBI590021:QBL590024 QLE590021:QLH590024 QVA590021:QVD590024 REW590021:REZ590024 ROS590021:ROV590024 RYO590021:RYR590024 SIK590021:SIN590024 SSG590021:SSJ590024 TCC590021:TCF590024 TLY590021:TMB590024 TVU590021:TVX590024 UFQ590021:UFT590024 UPM590021:UPP590024 UZI590021:UZL590024 VJE590021:VJH590024 VTA590021:VTD590024 WCW590021:WCZ590024 WMS590021:WMV590024 WWO590021:WWR590024 AG655557:AJ655560 KC655557:KF655560 TY655557:UB655560 ADU655557:ADX655560 ANQ655557:ANT655560 AXM655557:AXP655560 BHI655557:BHL655560 BRE655557:BRH655560 CBA655557:CBD655560 CKW655557:CKZ655560 CUS655557:CUV655560 DEO655557:DER655560 DOK655557:DON655560 DYG655557:DYJ655560 EIC655557:EIF655560 ERY655557:ESB655560 FBU655557:FBX655560 FLQ655557:FLT655560 FVM655557:FVP655560 GFI655557:GFL655560 GPE655557:GPH655560 GZA655557:GZD655560 HIW655557:HIZ655560 HSS655557:HSV655560 ICO655557:ICR655560 IMK655557:IMN655560 IWG655557:IWJ655560 JGC655557:JGF655560 JPY655557:JQB655560 JZU655557:JZX655560 KJQ655557:KJT655560 KTM655557:KTP655560 LDI655557:LDL655560 LNE655557:LNH655560 LXA655557:LXD655560 MGW655557:MGZ655560 MQS655557:MQV655560 NAO655557:NAR655560 NKK655557:NKN655560 NUG655557:NUJ655560 OEC655557:OEF655560 ONY655557:OOB655560 OXU655557:OXX655560 PHQ655557:PHT655560 PRM655557:PRP655560 QBI655557:QBL655560 QLE655557:QLH655560 QVA655557:QVD655560 REW655557:REZ655560 ROS655557:ROV655560 RYO655557:RYR655560 SIK655557:SIN655560 SSG655557:SSJ655560 TCC655557:TCF655560 TLY655557:TMB655560 TVU655557:TVX655560 UFQ655557:UFT655560 UPM655557:UPP655560 UZI655557:UZL655560 VJE655557:VJH655560 VTA655557:VTD655560 WCW655557:WCZ655560 WMS655557:WMV655560 WWO655557:WWR655560 AG721093:AJ721096 KC721093:KF721096 TY721093:UB721096 ADU721093:ADX721096 ANQ721093:ANT721096 AXM721093:AXP721096 BHI721093:BHL721096 BRE721093:BRH721096 CBA721093:CBD721096 CKW721093:CKZ721096 CUS721093:CUV721096 DEO721093:DER721096 DOK721093:DON721096 DYG721093:DYJ721096 EIC721093:EIF721096 ERY721093:ESB721096 FBU721093:FBX721096 FLQ721093:FLT721096 FVM721093:FVP721096 GFI721093:GFL721096 GPE721093:GPH721096 GZA721093:GZD721096 HIW721093:HIZ721096 HSS721093:HSV721096 ICO721093:ICR721096 IMK721093:IMN721096 IWG721093:IWJ721096 JGC721093:JGF721096 JPY721093:JQB721096 JZU721093:JZX721096 KJQ721093:KJT721096 KTM721093:KTP721096 LDI721093:LDL721096 LNE721093:LNH721096 LXA721093:LXD721096 MGW721093:MGZ721096 MQS721093:MQV721096 NAO721093:NAR721096 NKK721093:NKN721096 NUG721093:NUJ721096 OEC721093:OEF721096 ONY721093:OOB721096 OXU721093:OXX721096 PHQ721093:PHT721096 PRM721093:PRP721096 QBI721093:QBL721096 QLE721093:QLH721096 QVA721093:QVD721096 REW721093:REZ721096 ROS721093:ROV721096 RYO721093:RYR721096 SIK721093:SIN721096 SSG721093:SSJ721096 TCC721093:TCF721096 TLY721093:TMB721096 TVU721093:TVX721096 UFQ721093:UFT721096 UPM721093:UPP721096 UZI721093:UZL721096 VJE721093:VJH721096 VTA721093:VTD721096 WCW721093:WCZ721096 WMS721093:WMV721096 WWO721093:WWR721096 AG786629:AJ786632 KC786629:KF786632 TY786629:UB786632 ADU786629:ADX786632 ANQ786629:ANT786632 AXM786629:AXP786632 BHI786629:BHL786632 BRE786629:BRH786632 CBA786629:CBD786632 CKW786629:CKZ786632 CUS786629:CUV786632 DEO786629:DER786632 DOK786629:DON786632 DYG786629:DYJ786632 EIC786629:EIF786632 ERY786629:ESB786632 FBU786629:FBX786632 FLQ786629:FLT786632 FVM786629:FVP786632 GFI786629:GFL786632 GPE786629:GPH786632 GZA786629:GZD786632 HIW786629:HIZ786632 HSS786629:HSV786632 ICO786629:ICR786632 IMK786629:IMN786632 IWG786629:IWJ786632 JGC786629:JGF786632 JPY786629:JQB786632 JZU786629:JZX786632 KJQ786629:KJT786632 KTM786629:KTP786632 LDI786629:LDL786632 LNE786629:LNH786632 LXA786629:LXD786632 MGW786629:MGZ786632 MQS786629:MQV786632 NAO786629:NAR786632 NKK786629:NKN786632 NUG786629:NUJ786632 OEC786629:OEF786632 ONY786629:OOB786632 OXU786629:OXX786632 PHQ786629:PHT786632 PRM786629:PRP786632 QBI786629:QBL786632 QLE786629:QLH786632 QVA786629:QVD786632 REW786629:REZ786632 ROS786629:ROV786632 RYO786629:RYR786632 SIK786629:SIN786632 SSG786629:SSJ786632 TCC786629:TCF786632 TLY786629:TMB786632 TVU786629:TVX786632 UFQ786629:UFT786632 UPM786629:UPP786632 UZI786629:UZL786632 VJE786629:VJH786632 VTA786629:VTD786632 WCW786629:WCZ786632 WMS786629:WMV786632 WWO786629:WWR786632 AG852165:AJ852168 KC852165:KF852168 TY852165:UB852168 ADU852165:ADX852168 ANQ852165:ANT852168 AXM852165:AXP852168 BHI852165:BHL852168 BRE852165:BRH852168 CBA852165:CBD852168 CKW852165:CKZ852168 CUS852165:CUV852168 DEO852165:DER852168 DOK852165:DON852168 DYG852165:DYJ852168 EIC852165:EIF852168 ERY852165:ESB852168 FBU852165:FBX852168 FLQ852165:FLT852168 FVM852165:FVP852168 GFI852165:GFL852168 GPE852165:GPH852168 GZA852165:GZD852168 HIW852165:HIZ852168 HSS852165:HSV852168 ICO852165:ICR852168 IMK852165:IMN852168 IWG852165:IWJ852168 JGC852165:JGF852168 JPY852165:JQB852168 JZU852165:JZX852168 KJQ852165:KJT852168 KTM852165:KTP852168 LDI852165:LDL852168 LNE852165:LNH852168 LXA852165:LXD852168 MGW852165:MGZ852168 MQS852165:MQV852168 NAO852165:NAR852168 NKK852165:NKN852168 NUG852165:NUJ852168 OEC852165:OEF852168 ONY852165:OOB852168 OXU852165:OXX852168 PHQ852165:PHT852168 PRM852165:PRP852168 QBI852165:QBL852168 QLE852165:QLH852168 QVA852165:QVD852168 REW852165:REZ852168 ROS852165:ROV852168 RYO852165:RYR852168 SIK852165:SIN852168 SSG852165:SSJ852168 TCC852165:TCF852168 TLY852165:TMB852168 TVU852165:TVX852168 UFQ852165:UFT852168 UPM852165:UPP852168 UZI852165:UZL852168 VJE852165:VJH852168 VTA852165:VTD852168 WCW852165:WCZ852168 WMS852165:WMV852168 WWO852165:WWR852168 AG917701:AJ917704 KC917701:KF917704 TY917701:UB917704 ADU917701:ADX917704 ANQ917701:ANT917704 AXM917701:AXP917704 BHI917701:BHL917704 BRE917701:BRH917704 CBA917701:CBD917704 CKW917701:CKZ917704 CUS917701:CUV917704 DEO917701:DER917704 DOK917701:DON917704 DYG917701:DYJ917704 EIC917701:EIF917704 ERY917701:ESB917704 FBU917701:FBX917704 FLQ917701:FLT917704 FVM917701:FVP917704 GFI917701:GFL917704 GPE917701:GPH917704 GZA917701:GZD917704 HIW917701:HIZ917704 HSS917701:HSV917704 ICO917701:ICR917704 IMK917701:IMN917704 IWG917701:IWJ917704 JGC917701:JGF917704 JPY917701:JQB917704 JZU917701:JZX917704 KJQ917701:KJT917704 KTM917701:KTP917704 LDI917701:LDL917704 LNE917701:LNH917704 LXA917701:LXD917704 MGW917701:MGZ917704 MQS917701:MQV917704 NAO917701:NAR917704 NKK917701:NKN917704 NUG917701:NUJ917704 OEC917701:OEF917704 ONY917701:OOB917704 OXU917701:OXX917704 PHQ917701:PHT917704 PRM917701:PRP917704 QBI917701:QBL917704 QLE917701:QLH917704 QVA917701:QVD917704 REW917701:REZ917704 ROS917701:ROV917704 RYO917701:RYR917704 SIK917701:SIN917704 SSG917701:SSJ917704 TCC917701:TCF917704 TLY917701:TMB917704 TVU917701:TVX917704 UFQ917701:UFT917704 UPM917701:UPP917704 UZI917701:UZL917704 VJE917701:VJH917704 VTA917701:VTD917704 WCW917701:WCZ917704 WMS917701:WMV917704 WWO917701:WWR917704 AG983237:AJ983240 KC983237:KF983240 TY983237:UB983240 ADU983237:ADX983240 ANQ983237:ANT983240 AXM983237:AXP983240 BHI983237:BHL983240 BRE983237:BRH983240 CBA983237:CBD983240 CKW983237:CKZ983240 CUS983237:CUV983240 DEO983237:DER983240 DOK983237:DON983240 DYG983237:DYJ983240 EIC983237:EIF983240 ERY983237:ESB983240 FBU983237:FBX983240 FLQ983237:FLT983240 FVM983237:FVP983240 GFI983237:GFL983240 GPE983237:GPH983240 GZA983237:GZD983240 HIW983237:HIZ983240 HSS983237:HSV983240 ICO983237:ICR983240 IMK983237:IMN983240 IWG983237:IWJ983240 JGC983237:JGF983240 JPY983237:JQB983240 JZU983237:JZX983240 KJQ983237:KJT983240 KTM983237:KTP983240 LDI983237:LDL983240 LNE983237:LNH983240 LXA983237:LXD983240 MGW983237:MGZ983240 MQS983237:MQV983240 NAO983237:NAR983240 NKK983237:NKN983240 NUG983237:NUJ983240 OEC983237:OEF983240 ONY983237:OOB983240 OXU983237:OXX983240 PHQ983237:PHT983240 PRM983237:PRP983240 QBI983237:QBL983240 QLE983237:QLH983240 QVA983237:QVD983240 REW983237:REZ983240 ROS983237:ROV983240 RYO983237:RYR983240 SIK983237:SIN983240 SSG983237:SSJ983240 TCC983237:TCF983240 TLY983237:TMB983240 TVU983237:TVX983240 UFQ983237:UFT983240 UPM983237:UPP983240 UZI983237:UZL983240 VJE983237:VJH983240 VTA983237:VTD983240 WCW983237:WCZ983240 WMS983237:WMV983240 WWO983237:WWR983240 AG202:AJ203 KC202:KF203 TY202:UB203 ADU202:ADX203 ANQ202:ANT203 AXM202:AXP203 BHI202:BHL203 BRE202:BRH203 CBA202:CBD203 CKW202:CKZ203 CUS202:CUV203 DEO202:DER203 DOK202:DON203 DYG202:DYJ203 EIC202:EIF203 ERY202:ESB203 FBU202:FBX203 FLQ202:FLT203 FVM202:FVP203 GFI202:GFL203 GPE202:GPH203 GZA202:GZD203 HIW202:HIZ203 HSS202:HSV203 ICO202:ICR203 IMK202:IMN203 IWG202:IWJ203 JGC202:JGF203 JPY202:JQB203 JZU202:JZX203 KJQ202:KJT203 KTM202:KTP203 LDI202:LDL203 LNE202:LNH203 LXA202:LXD203 MGW202:MGZ203 MQS202:MQV203 NAO202:NAR203 NKK202:NKN203 NUG202:NUJ203 OEC202:OEF203 ONY202:OOB203 OXU202:OXX203 PHQ202:PHT203 PRM202:PRP203 QBI202:QBL203 QLE202:QLH203 QVA202:QVD203 REW202:REZ203 ROS202:ROV203 RYO202:RYR203 SIK202:SIN203 SSG202:SSJ203 TCC202:TCF203 TLY202:TMB203 TVU202:TVX203 UFQ202:UFT203 UPM202:UPP203 UZI202:UZL203 VJE202:VJH203 VTA202:VTD203 WCW202:WCZ203 WMS202:WMV203 WWO202:WWR203 AG65738:AJ65739 KC65738:KF65739 TY65738:UB65739 ADU65738:ADX65739 ANQ65738:ANT65739 AXM65738:AXP65739 BHI65738:BHL65739 BRE65738:BRH65739 CBA65738:CBD65739 CKW65738:CKZ65739 CUS65738:CUV65739 DEO65738:DER65739 DOK65738:DON65739 DYG65738:DYJ65739 EIC65738:EIF65739 ERY65738:ESB65739 FBU65738:FBX65739 FLQ65738:FLT65739 FVM65738:FVP65739 GFI65738:GFL65739 GPE65738:GPH65739 GZA65738:GZD65739 HIW65738:HIZ65739 HSS65738:HSV65739 ICO65738:ICR65739 IMK65738:IMN65739 IWG65738:IWJ65739 JGC65738:JGF65739 JPY65738:JQB65739 JZU65738:JZX65739 KJQ65738:KJT65739 KTM65738:KTP65739 LDI65738:LDL65739 LNE65738:LNH65739 LXA65738:LXD65739 MGW65738:MGZ65739 MQS65738:MQV65739 NAO65738:NAR65739 NKK65738:NKN65739 NUG65738:NUJ65739 OEC65738:OEF65739 ONY65738:OOB65739 OXU65738:OXX65739 PHQ65738:PHT65739 PRM65738:PRP65739 QBI65738:QBL65739 QLE65738:QLH65739 QVA65738:QVD65739 REW65738:REZ65739 ROS65738:ROV65739 RYO65738:RYR65739 SIK65738:SIN65739 SSG65738:SSJ65739 TCC65738:TCF65739 TLY65738:TMB65739 TVU65738:TVX65739 UFQ65738:UFT65739 UPM65738:UPP65739 UZI65738:UZL65739 VJE65738:VJH65739 VTA65738:VTD65739 WCW65738:WCZ65739 WMS65738:WMV65739 WWO65738:WWR65739 AG131274:AJ131275 KC131274:KF131275 TY131274:UB131275 ADU131274:ADX131275 ANQ131274:ANT131275 AXM131274:AXP131275 BHI131274:BHL131275 BRE131274:BRH131275 CBA131274:CBD131275 CKW131274:CKZ131275 CUS131274:CUV131275 DEO131274:DER131275 DOK131274:DON131275 DYG131274:DYJ131275 EIC131274:EIF131275 ERY131274:ESB131275 FBU131274:FBX131275 FLQ131274:FLT131275 FVM131274:FVP131275 GFI131274:GFL131275 GPE131274:GPH131275 GZA131274:GZD131275 HIW131274:HIZ131275 HSS131274:HSV131275 ICO131274:ICR131275 IMK131274:IMN131275 IWG131274:IWJ131275 JGC131274:JGF131275 JPY131274:JQB131275 JZU131274:JZX131275 KJQ131274:KJT131275 KTM131274:KTP131275 LDI131274:LDL131275 LNE131274:LNH131275 LXA131274:LXD131275 MGW131274:MGZ131275 MQS131274:MQV131275 NAO131274:NAR131275 NKK131274:NKN131275 NUG131274:NUJ131275 OEC131274:OEF131275 ONY131274:OOB131275 OXU131274:OXX131275 PHQ131274:PHT131275 PRM131274:PRP131275 QBI131274:QBL131275 QLE131274:QLH131275 QVA131274:QVD131275 REW131274:REZ131275 ROS131274:ROV131275 RYO131274:RYR131275 SIK131274:SIN131275 SSG131274:SSJ131275 TCC131274:TCF131275 TLY131274:TMB131275 TVU131274:TVX131275 UFQ131274:UFT131275 UPM131274:UPP131275 UZI131274:UZL131275 VJE131274:VJH131275 VTA131274:VTD131275 WCW131274:WCZ131275 WMS131274:WMV131275 WWO131274:WWR131275 AG196810:AJ196811 KC196810:KF196811 TY196810:UB196811 ADU196810:ADX196811 ANQ196810:ANT196811 AXM196810:AXP196811 BHI196810:BHL196811 BRE196810:BRH196811 CBA196810:CBD196811 CKW196810:CKZ196811 CUS196810:CUV196811 DEO196810:DER196811 DOK196810:DON196811 DYG196810:DYJ196811 EIC196810:EIF196811 ERY196810:ESB196811 FBU196810:FBX196811 FLQ196810:FLT196811 FVM196810:FVP196811 GFI196810:GFL196811 GPE196810:GPH196811 GZA196810:GZD196811 HIW196810:HIZ196811 HSS196810:HSV196811 ICO196810:ICR196811 IMK196810:IMN196811 IWG196810:IWJ196811 JGC196810:JGF196811 JPY196810:JQB196811 JZU196810:JZX196811 KJQ196810:KJT196811 KTM196810:KTP196811 LDI196810:LDL196811 LNE196810:LNH196811 LXA196810:LXD196811 MGW196810:MGZ196811 MQS196810:MQV196811 NAO196810:NAR196811 NKK196810:NKN196811 NUG196810:NUJ196811 OEC196810:OEF196811 ONY196810:OOB196811 OXU196810:OXX196811 PHQ196810:PHT196811 PRM196810:PRP196811 QBI196810:QBL196811 QLE196810:QLH196811 QVA196810:QVD196811 REW196810:REZ196811 ROS196810:ROV196811 RYO196810:RYR196811 SIK196810:SIN196811 SSG196810:SSJ196811 TCC196810:TCF196811 TLY196810:TMB196811 TVU196810:TVX196811 UFQ196810:UFT196811 UPM196810:UPP196811 UZI196810:UZL196811 VJE196810:VJH196811 VTA196810:VTD196811 WCW196810:WCZ196811 WMS196810:WMV196811 WWO196810:WWR196811 AG262346:AJ262347 KC262346:KF262347 TY262346:UB262347 ADU262346:ADX262347 ANQ262346:ANT262347 AXM262346:AXP262347 BHI262346:BHL262347 BRE262346:BRH262347 CBA262346:CBD262347 CKW262346:CKZ262347 CUS262346:CUV262347 DEO262346:DER262347 DOK262346:DON262347 DYG262346:DYJ262347 EIC262346:EIF262347 ERY262346:ESB262347 FBU262346:FBX262347 FLQ262346:FLT262347 FVM262346:FVP262347 GFI262346:GFL262347 GPE262346:GPH262347 GZA262346:GZD262347 HIW262346:HIZ262347 HSS262346:HSV262347 ICO262346:ICR262347 IMK262346:IMN262347 IWG262346:IWJ262347 JGC262346:JGF262347 JPY262346:JQB262347 JZU262346:JZX262347 KJQ262346:KJT262347 KTM262346:KTP262347 LDI262346:LDL262347 LNE262346:LNH262347 LXA262346:LXD262347 MGW262346:MGZ262347 MQS262346:MQV262347 NAO262346:NAR262347 NKK262346:NKN262347 NUG262346:NUJ262347 OEC262346:OEF262347 ONY262346:OOB262347 OXU262346:OXX262347 PHQ262346:PHT262347 PRM262346:PRP262347 QBI262346:QBL262347 QLE262346:QLH262347 QVA262346:QVD262347 REW262346:REZ262347 ROS262346:ROV262347 RYO262346:RYR262347 SIK262346:SIN262347 SSG262346:SSJ262347 TCC262346:TCF262347 TLY262346:TMB262347 TVU262346:TVX262347 UFQ262346:UFT262347 UPM262346:UPP262347 UZI262346:UZL262347 VJE262346:VJH262347 VTA262346:VTD262347 WCW262346:WCZ262347 WMS262346:WMV262347 WWO262346:WWR262347 AG327882:AJ327883 KC327882:KF327883 TY327882:UB327883 ADU327882:ADX327883 ANQ327882:ANT327883 AXM327882:AXP327883 BHI327882:BHL327883 BRE327882:BRH327883 CBA327882:CBD327883 CKW327882:CKZ327883 CUS327882:CUV327883 DEO327882:DER327883 DOK327882:DON327883 DYG327882:DYJ327883 EIC327882:EIF327883 ERY327882:ESB327883 FBU327882:FBX327883 FLQ327882:FLT327883 FVM327882:FVP327883 GFI327882:GFL327883 GPE327882:GPH327883 GZA327882:GZD327883 HIW327882:HIZ327883 HSS327882:HSV327883 ICO327882:ICR327883 IMK327882:IMN327883 IWG327882:IWJ327883 JGC327882:JGF327883 JPY327882:JQB327883 JZU327882:JZX327883 KJQ327882:KJT327883 KTM327882:KTP327883 LDI327882:LDL327883 LNE327882:LNH327883 LXA327882:LXD327883 MGW327882:MGZ327883 MQS327882:MQV327883 NAO327882:NAR327883 NKK327882:NKN327883 NUG327882:NUJ327883 OEC327882:OEF327883 ONY327882:OOB327883 OXU327882:OXX327883 PHQ327882:PHT327883 PRM327882:PRP327883 QBI327882:QBL327883 QLE327882:QLH327883 QVA327882:QVD327883 REW327882:REZ327883 ROS327882:ROV327883 RYO327882:RYR327883 SIK327882:SIN327883 SSG327882:SSJ327883 TCC327882:TCF327883 TLY327882:TMB327883 TVU327882:TVX327883 UFQ327882:UFT327883 UPM327882:UPP327883 UZI327882:UZL327883 VJE327882:VJH327883 VTA327882:VTD327883 WCW327882:WCZ327883 WMS327882:WMV327883 WWO327882:WWR327883 AG393418:AJ393419 KC393418:KF393419 TY393418:UB393419 ADU393418:ADX393419 ANQ393418:ANT393419 AXM393418:AXP393419 BHI393418:BHL393419 BRE393418:BRH393419 CBA393418:CBD393419 CKW393418:CKZ393419 CUS393418:CUV393419 DEO393418:DER393419 DOK393418:DON393419 DYG393418:DYJ393419 EIC393418:EIF393419 ERY393418:ESB393419 FBU393418:FBX393419 FLQ393418:FLT393419 FVM393418:FVP393419 GFI393418:GFL393419 GPE393418:GPH393419 GZA393418:GZD393419 HIW393418:HIZ393419 HSS393418:HSV393419 ICO393418:ICR393419 IMK393418:IMN393419 IWG393418:IWJ393419 JGC393418:JGF393419 JPY393418:JQB393419 JZU393418:JZX393419 KJQ393418:KJT393419 KTM393418:KTP393419 LDI393418:LDL393419 LNE393418:LNH393419 LXA393418:LXD393419 MGW393418:MGZ393419 MQS393418:MQV393419 NAO393418:NAR393419 NKK393418:NKN393419 NUG393418:NUJ393419 OEC393418:OEF393419 ONY393418:OOB393419 OXU393418:OXX393419 PHQ393418:PHT393419 PRM393418:PRP393419 QBI393418:QBL393419 QLE393418:QLH393419 QVA393418:QVD393419 REW393418:REZ393419 ROS393418:ROV393419 RYO393418:RYR393419 SIK393418:SIN393419 SSG393418:SSJ393419 TCC393418:TCF393419 TLY393418:TMB393419 TVU393418:TVX393419 UFQ393418:UFT393419 UPM393418:UPP393419 UZI393418:UZL393419 VJE393418:VJH393419 VTA393418:VTD393419 WCW393418:WCZ393419 WMS393418:WMV393419 WWO393418:WWR393419 AG458954:AJ458955 KC458954:KF458955 TY458954:UB458955 ADU458954:ADX458955 ANQ458954:ANT458955 AXM458954:AXP458955 BHI458954:BHL458955 BRE458954:BRH458955 CBA458954:CBD458955 CKW458954:CKZ458955 CUS458954:CUV458955 DEO458954:DER458955 DOK458954:DON458955 DYG458954:DYJ458955 EIC458954:EIF458955 ERY458954:ESB458955 FBU458954:FBX458955 FLQ458954:FLT458955 FVM458954:FVP458955 GFI458954:GFL458955 GPE458954:GPH458955 GZA458954:GZD458955 HIW458954:HIZ458955 HSS458954:HSV458955 ICO458954:ICR458955 IMK458954:IMN458955 IWG458954:IWJ458955 JGC458954:JGF458955 JPY458954:JQB458955 JZU458954:JZX458955 KJQ458954:KJT458955 KTM458954:KTP458955 LDI458954:LDL458955 LNE458954:LNH458955 LXA458954:LXD458955 MGW458954:MGZ458955 MQS458954:MQV458955 NAO458954:NAR458955 NKK458954:NKN458955 NUG458954:NUJ458955 OEC458954:OEF458955 ONY458954:OOB458955 OXU458954:OXX458955 PHQ458954:PHT458955 PRM458954:PRP458955 QBI458954:QBL458955 QLE458954:QLH458955 QVA458954:QVD458955 REW458954:REZ458955 ROS458954:ROV458955 RYO458954:RYR458955 SIK458954:SIN458955 SSG458954:SSJ458955 TCC458954:TCF458955 TLY458954:TMB458955 TVU458954:TVX458955 UFQ458954:UFT458955 UPM458954:UPP458955 UZI458954:UZL458955 VJE458954:VJH458955 VTA458954:VTD458955 WCW458954:WCZ458955 WMS458954:WMV458955 WWO458954:WWR458955 AG524490:AJ524491 KC524490:KF524491 TY524490:UB524491 ADU524490:ADX524491 ANQ524490:ANT524491 AXM524490:AXP524491 BHI524490:BHL524491 BRE524490:BRH524491 CBA524490:CBD524491 CKW524490:CKZ524491 CUS524490:CUV524491 DEO524490:DER524491 DOK524490:DON524491 DYG524490:DYJ524491 EIC524490:EIF524491 ERY524490:ESB524491 FBU524490:FBX524491 FLQ524490:FLT524491 FVM524490:FVP524491 GFI524490:GFL524491 GPE524490:GPH524491 GZA524490:GZD524491 HIW524490:HIZ524491 HSS524490:HSV524491 ICO524490:ICR524491 IMK524490:IMN524491 IWG524490:IWJ524491 JGC524490:JGF524491 JPY524490:JQB524491 JZU524490:JZX524491 KJQ524490:KJT524491 KTM524490:KTP524491 LDI524490:LDL524491 LNE524490:LNH524491 LXA524490:LXD524491 MGW524490:MGZ524491 MQS524490:MQV524491 NAO524490:NAR524491 NKK524490:NKN524491 NUG524490:NUJ524491 OEC524490:OEF524491 ONY524490:OOB524491 OXU524490:OXX524491 PHQ524490:PHT524491 PRM524490:PRP524491 QBI524490:QBL524491 QLE524490:QLH524491 QVA524490:QVD524491 REW524490:REZ524491 ROS524490:ROV524491 RYO524490:RYR524491 SIK524490:SIN524491 SSG524490:SSJ524491 TCC524490:TCF524491 TLY524490:TMB524491 TVU524490:TVX524491 UFQ524490:UFT524491 UPM524490:UPP524491 UZI524490:UZL524491 VJE524490:VJH524491 VTA524490:VTD524491 WCW524490:WCZ524491 WMS524490:WMV524491 WWO524490:WWR524491 AG590026:AJ590027 KC590026:KF590027 TY590026:UB590027 ADU590026:ADX590027 ANQ590026:ANT590027 AXM590026:AXP590027 BHI590026:BHL590027 BRE590026:BRH590027 CBA590026:CBD590027 CKW590026:CKZ590027 CUS590026:CUV590027 DEO590026:DER590027 DOK590026:DON590027 DYG590026:DYJ590027 EIC590026:EIF590027 ERY590026:ESB590027 FBU590026:FBX590027 FLQ590026:FLT590027 FVM590026:FVP590027 GFI590026:GFL590027 GPE590026:GPH590027 GZA590026:GZD590027 HIW590026:HIZ590027 HSS590026:HSV590027 ICO590026:ICR590027 IMK590026:IMN590027 IWG590026:IWJ590027 JGC590026:JGF590027 JPY590026:JQB590027 JZU590026:JZX590027 KJQ590026:KJT590027 KTM590026:KTP590027 LDI590026:LDL590027 LNE590026:LNH590027 LXA590026:LXD590027 MGW590026:MGZ590027 MQS590026:MQV590027 NAO590026:NAR590027 NKK590026:NKN590027 NUG590026:NUJ590027 OEC590026:OEF590027 ONY590026:OOB590027 OXU590026:OXX590027 PHQ590026:PHT590027 PRM590026:PRP590027 QBI590026:QBL590027 QLE590026:QLH590027 QVA590026:QVD590027 REW590026:REZ590027 ROS590026:ROV590027 RYO590026:RYR590027 SIK590026:SIN590027 SSG590026:SSJ590027 TCC590026:TCF590027 TLY590026:TMB590027 TVU590026:TVX590027 UFQ590026:UFT590027 UPM590026:UPP590027 UZI590026:UZL590027 VJE590026:VJH590027 VTA590026:VTD590027 WCW590026:WCZ590027 WMS590026:WMV590027 WWO590026:WWR590027 AG655562:AJ655563 KC655562:KF655563 TY655562:UB655563 ADU655562:ADX655563 ANQ655562:ANT655563 AXM655562:AXP655563 BHI655562:BHL655563 BRE655562:BRH655563 CBA655562:CBD655563 CKW655562:CKZ655563 CUS655562:CUV655563 DEO655562:DER655563 DOK655562:DON655563 DYG655562:DYJ655563 EIC655562:EIF655563 ERY655562:ESB655563 FBU655562:FBX655563 FLQ655562:FLT655563 FVM655562:FVP655563 GFI655562:GFL655563 GPE655562:GPH655563 GZA655562:GZD655563 HIW655562:HIZ655563 HSS655562:HSV655563 ICO655562:ICR655563 IMK655562:IMN655563 IWG655562:IWJ655563 JGC655562:JGF655563 JPY655562:JQB655563 JZU655562:JZX655563 KJQ655562:KJT655563 KTM655562:KTP655563 LDI655562:LDL655563 LNE655562:LNH655563 LXA655562:LXD655563 MGW655562:MGZ655563 MQS655562:MQV655563 NAO655562:NAR655563 NKK655562:NKN655563 NUG655562:NUJ655563 OEC655562:OEF655563 ONY655562:OOB655563 OXU655562:OXX655563 PHQ655562:PHT655563 PRM655562:PRP655563 QBI655562:QBL655563 QLE655562:QLH655563 QVA655562:QVD655563 REW655562:REZ655563 ROS655562:ROV655563 RYO655562:RYR655563 SIK655562:SIN655563 SSG655562:SSJ655563 TCC655562:TCF655563 TLY655562:TMB655563 TVU655562:TVX655563 UFQ655562:UFT655563 UPM655562:UPP655563 UZI655562:UZL655563 VJE655562:VJH655563 VTA655562:VTD655563 WCW655562:WCZ655563 WMS655562:WMV655563 WWO655562:WWR655563 AG721098:AJ721099 KC721098:KF721099 TY721098:UB721099 ADU721098:ADX721099 ANQ721098:ANT721099 AXM721098:AXP721099 BHI721098:BHL721099 BRE721098:BRH721099 CBA721098:CBD721099 CKW721098:CKZ721099 CUS721098:CUV721099 DEO721098:DER721099 DOK721098:DON721099 DYG721098:DYJ721099 EIC721098:EIF721099 ERY721098:ESB721099 FBU721098:FBX721099 FLQ721098:FLT721099 FVM721098:FVP721099 GFI721098:GFL721099 GPE721098:GPH721099 GZA721098:GZD721099 HIW721098:HIZ721099 HSS721098:HSV721099 ICO721098:ICR721099 IMK721098:IMN721099 IWG721098:IWJ721099 JGC721098:JGF721099 JPY721098:JQB721099 JZU721098:JZX721099 KJQ721098:KJT721099 KTM721098:KTP721099 LDI721098:LDL721099 LNE721098:LNH721099 LXA721098:LXD721099 MGW721098:MGZ721099 MQS721098:MQV721099 NAO721098:NAR721099 NKK721098:NKN721099 NUG721098:NUJ721099 OEC721098:OEF721099 ONY721098:OOB721099 OXU721098:OXX721099 PHQ721098:PHT721099 PRM721098:PRP721099 QBI721098:QBL721099 QLE721098:QLH721099 QVA721098:QVD721099 REW721098:REZ721099 ROS721098:ROV721099 RYO721098:RYR721099 SIK721098:SIN721099 SSG721098:SSJ721099 TCC721098:TCF721099 TLY721098:TMB721099 TVU721098:TVX721099 UFQ721098:UFT721099 UPM721098:UPP721099 UZI721098:UZL721099 VJE721098:VJH721099 VTA721098:VTD721099 WCW721098:WCZ721099 WMS721098:WMV721099 WWO721098:WWR721099 AG786634:AJ786635 KC786634:KF786635 TY786634:UB786635 ADU786634:ADX786635 ANQ786634:ANT786635 AXM786634:AXP786635 BHI786634:BHL786635 BRE786634:BRH786635 CBA786634:CBD786635 CKW786634:CKZ786635 CUS786634:CUV786635 DEO786634:DER786635 DOK786634:DON786635 DYG786634:DYJ786635 EIC786634:EIF786635 ERY786634:ESB786635 FBU786634:FBX786635 FLQ786634:FLT786635 FVM786634:FVP786635 GFI786634:GFL786635 GPE786634:GPH786635 GZA786634:GZD786635 HIW786634:HIZ786635 HSS786634:HSV786635 ICO786634:ICR786635 IMK786634:IMN786635 IWG786634:IWJ786635 JGC786634:JGF786635 JPY786634:JQB786635 JZU786634:JZX786635 KJQ786634:KJT786635 KTM786634:KTP786635 LDI786634:LDL786635 LNE786634:LNH786635 LXA786634:LXD786635 MGW786634:MGZ786635 MQS786634:MQV786635 NAO786634:NAR786635 NKK786634:NKN786635 NUG786634:NUJ786635 OEC786634:OEF786635 ONY786634:OOB786635 OXU786634:OXX786635 PHQ786634:PHT786635 PRM786634:PRP786635 QBI786634:QBL786635 QLE786634:QLH786635 QVA786634:QVD786635 REW786634:REZ786635 ROS786634:ROV786635 RYO786634:RYR786635 SIK786634:SIN786635 SSG786634:SSJ786635 TCC786634:TCF786635 TLY786634:TMB786635 TVU786634:TVX786635 UFQ786634:UFT786635 UPM786634:UPP786635 UZI786634:UZL786635 VJE786634:VJH786635 VTA786634:VTD786635 WCW786634:WCZ786635 WMS786634:WMV786635 WWO786634:WWR786635 AG852170:AJ852171 KC852170:KF852171 TY852170:UB852171 ADU852170:ADX852171 ANQ852170:ANT852171 AXM852170:AXP852171 BHI852170:BHL852171 BRE852170:BRH852171 CBA852170:CBD852171 CKW852170:CKZ852171 CUS852170:CUV852171 DEO852170:DER852171 DOK852170:DON852171 DYG852170:DYJ852171 EIC852170:EIF852171 ERY852170:ESB852171 FBU852170:FBX852171 FLQ852170:FLT852171 FVM852170:FVP852171 GFI852170:GFL852171 GPE852170:GPH852171 GZA852170:GZD852171 HIW852170:HIZ852171 HSS852170:HSV852171 ICO852170:ICR852171 IMK852170:IMN852171 IWG852170:IWJ852171 JGC852170:JGF852171 JPY852170:JQB852171 JZU852170:JZX852171 KJQ852170:KJT852171 KTM852170:KTP852171 LDI852170:LDL852171 LNE852170:LNH852171 LXA852170:LXD852171 MGW852170:MGZ852171 MQS852170:MQV852171 NAO852170:NAR852171 NKK852170:NKN852171 NUG852170:NUJ852171 OEC852170:OEF852171 ONY852170:OOB852171 OXU852170:OXX852171 PHQ852170:PHT852171 PRM852170:PRP852171 QBI852170:QBL852171 QLE852170:QLH852171 QVA852170:QVD852171 REW852170:REZ852171 ROS852170:ROV852171 RYO852170:RYR852171 SIK852170:SIN852171 SSG852170:SSJ852171 TCC852170:TCF852171 TLY852170:TMB852171 TVU852170:TVX852171 UFQ852170:UFT852171 UPM852170:UPP852171 UZI852170:UZL852171 VJE852170:VJH852171 VTA852170:VTD852171 WCW852170:WCZ852171 WMS852170:WMV852171 WWO852170:WWR852171 AG917706:AJ917707 KC917706:KF917707 TY917706:UB917707 ADU917706:ADX917707 ANQ917706:ANT917707 AXM917706:AXP917707 BHI917706:BHL917707 BRE917706:BRH917707 CBA917706:CBD917707 CKW917706:CKZ917707 CUS917706:CUV917707 DEO917706:DER917707 DOK917706:DON917707 DYG917706:DYJ917707 EIC917706:EIF917707 ERY917706:ESB917707 FBU917706:FBX917707 FLQ917706:FLT917707 FVM917706:FVP917707 GFI917706:GFL917707 GPE917706:GPH917707 GZA917706:GZD917707 HIW917706:HIZ917707 HSS917706:HSV917707 ICO917706:ICR917707 IMK917706:IMN917707 IWG917706:IWJ917707 JGC917706:JGF917707 JPY917706:JQB917707 JZU917706:JZX917707 KJQ917706:KJT917707 KTM917706:KTP917707 LDI917706:LDL917707 LNE917706:LNH917707 LXA917706:LXD917707 MGW917706:MGZ917707 MQS917706:MQV917707 NAO917706:NAR917707 NKK917706:NKN917707 NUG917706:NUJ917707 OEC917706:OEF917707 ONY917706:OOB917707 OXU917706:OXX917707 PHQ917706:PHT917707 PRM917706:PRP917707 QBI917706:QBL917707 QLE917706:QLH917707 QVA917706:QVD917707 REW917706:REZ917707 ROS917706:ROV917707 RYO917706:RYR917707 SIK917706:SIN917707 SSG917706:SSJ917707 TCC917706:TCF917707 TLY917706:TMB917707 TVU917706:TVX917707 UFQ917706:UFT917707 UPM917706:UPP917707 UZI917706:UZL917707 VJE917706:VJH917707 VTA917706:VTD917707 WCW917706:WCZ917707 WMS917706:WMV917707 WWO917706:WWR917707 AG983242:AJ983243 KC983242:KF983243 TY983242:UB983243 ADU983242:ADX983243 ANQ983242:ANT983243 AXM983242:AXP983243 BHI983242:BHL983243 BRE983242:BRH983243 CBA983242:CBD983243 CKW983242:CKZ983243 CUS983242:CUV983243 DEO983242:DER983243 DOK983242:DON983243 DYG983242:DYJ983243 EIC983242:EIF983243 ERY983242:ESB983243 FBU983242:FBX983243 FLQ983242:FLT983243 FVM983242:FVP983243 GFI983242:GFL983243 GPE983242:GPH983243 GZA983242:GZD983243 HIW983242:HIZ983243 HSS983242:HSV983243 ICO983242:ICR983243 IMK983242:IMN983243 IWG983242:IWJ983243 JGC983242:JGF983243 JPY983242:JQB983243 JZU983242:JZX983243 KJQ983242:KJT983243 KTM983242:KTP983243 LDI983242:LDL983243 LNE983242:LNH983243 LXA983242:LXD983243 MGW983242:MGZ983243 MQS983242:MQV983243 NAO983242:NAR983243 NKK983242:NKN983243 NUG983242:NUJ983243 OEC983242:OEF983243 ONY983242:OOB983243 OXU983242:OXX983243 PHQ983242:PHT983243 PRM983242:PRP983243 QBI983242:QBL983243 QLE983242:QLH983243 QVA983242:QVD983243 REW983242:REZ983243 ROS983242:ROV983243 RYO983242:RYR983243 SIK983242:SIN983243 SSG983242:SSJ983243 TCC983242:TCF983243 TLY983242:TMB983243 TVU983242:TVX983243 UFQ983242:UFT983243 UPM983242:UPP983243 UZI983242:UZL983243 VJE983242:VJH983243 VTA983242:VTD983243 WCW983242:WCZ983243 WMS983242:WMV983243 WWO983242:WWR983243 AG205:AJ220 KC205:KF220 TY205:UB220 ADU205:ADX220 ANQ205:ANT220 AXM205:AXP220 BHI205:BHL220 BRE205:BRH220 CBA205:CBD220 CKW205:CKZ220 CUS205:CUV220 DEO205:DER220 DOK205:DON220 DYG205:DYJ220 EIC205:EIF220 ERY205:ESB220 FBU205:FBX220 FLQ205:FLT220 FVM205:FVP220 GFI205:GFL220 GPE205:GPH220 GZA205:GZD220 HIW205:HIZ220 HSS205:HSV220 ICO205:ICR220 IMK205:IMN220 IWG205:IWJ220 JGC205:JGF220 JPY205:JQB220 JZU205:JZX220 KJQ205:KJT220 KTM205:KTP220 LDI205:LDL220 LNE205:LNH220 LXA205:LXD220 MGW205:MGZ220 MQS205:MQV220 NAO205:NAR220 NKK205:NKN220 NUG205:NUJ220 OEC205:OEF220 ONY205:OOB220 OXU205:OXX220 PHQ205:PHT220 PRM205:PRP220 QBI205:QBL220 QLE205:QLH220 QVA205:QVD220 REW205:REZ220 ROS205:ROV220 RYO205:RYR220 SIK205:SIN220 SSG205:SSJ220 TCC205:TCF220 TLY205:TMB220 TVU205:TVX220 UFQ205:UFT220 UPM205:UPP220 UZI205:UZL220 VJE205:VJH220 VTA205:VTD220 WCW205:WCZ220 WMS205:WMV220 WWO205:WWR220 AG65741:AJ65756 KC65741:KF65756 TY65741:UB65756 ADU65741:ADX65756 ANQ65741:ANT65756 AXM65741:AXP65756 BHI65741:BHL65756 BRE65741:BRH65756 CBA65741:CBD65756 CKW65741:CKZ65756 CUS65741:CUV65756 DEO65741:DER65756 DOK65741:DON65756 DYG65741:DYJ65756 EIC65741:EIF65756 ERY65741:ESB65756 FBU65741:FBX65756 FLQ65741:FLT65756 FVM65741:FVP65756 GFI65741:GFL65756 GPE65741:GPH65756 GZA65741:GZD65756 HIW65741:HIZ65756 HSS65741:HSV65756 ICO65741:ICR65756 IMK65741:IMN65756 IWG65741:IWJ65756 JGC65741:JGF65756 JPY65741:JQB65756 JZU65741:JZX65756 KJQ65741:KJT65756 KTM65741:KTP65756 LDI65741:LDL65756 LNE65741:LNH65756 LXA65741:LXD65756 MGW65741:MGZ65756 MQS65741:MQV65756 NAO65741:NAR65756 NKK65741:NKN65756 NUG65741:NUJ65756 OEC65741:OEF65756 ONY65741:OOB65756 OXU65741:OXX65756 PHQ65741:PHT65756 PRM65741:PRP65756 QBI65741:QBL65756 QLE65741:QLH65756 QVA65741:QVD65756 REW65741:REZ65756 ROS65741:ROV65756 RYO65741:RYR65756 SIK65741:SIN65756 SSG65741:SSJ65756 TCC65741:TCF65756 TLY65741:TMB65756 TVU65741:TVX65756 UFQ65741:UFT65756 UPM65741:UPP65756 UZI65741:UZL65756 VJE65741:VJH65756 VTA65741:VTD65756 WCW65741:WCZ65756 WMS65741:WMV65756 WWO65741:WWR65756 AG131277:AJ131292 KC131277:KF131292 TY131277:UB131292 ADU131277:ADX131292 ANQ131277:ANT131292 AXM131277:AXP131292 BHI131277:BHL131292 BRE131277:BRH131292 CBA131277:CBD131292 CKW131277:CKZ131292 CUS131277:CUV131292 DEO131277:DER131292 DOK131277:DON131292 DYG131277:DYJ131292 EIC131277:EIF131292 ERY131277:ESB131292 FBU131277:FBX131292 FLQ131277:FLT131292 FVM131277:FVP131292 GFI131277:GFL131292 GPE131277:GPH131292 GZA131277:GZD131292 HIW131277:HIZ131292 HSS131277:HSV131292 ICO131277:ICR131292 IMK131277:IMN131292 IWG131277:IWJ131292 JGC131277:JGF131292 JPY131277:JQB131292 JZU131277:JZX131292 KJQ131277:KJT131292 KTM131277:KTP131292 LDI131277:LDL131292 LNE131277:LNH131292 LXA131277:LXD131292 MGW131277:MGZ131292 MQS131277:MQV131292 NAO131277:NAR131292 NKK131277:NKN131292 NUG131277:NUJ131292 OEC131277:OEF131292 ONY131277:OOB131292 OXU131277:OXX131292 PHQ131277:PHT131292 PRM131277:PRP131292 QBI131277:QBL131292 QLE131277:QLH131292 QVA131277:QVD131292 REW131277:REZ131292 ROS131277:ROV131292 RYO131277:RYR131292 SIK131277:SIN131292 SSG131277:SSJ131292 TCC131277:TCF131292 TLY131277:TMB131292 TVU131277:TVX131292 UFQ131277:UFT131292 UPM131277:UPP131292 UZI131277:UZL131292 VJE131277:VJH131292 VTA131277:VTD131292 WCW131277:WCZ131292 WMS131277:WMV131292 WWO131277:WWR131292 AG196813:AJ196828 KC196813:KF196828 TY196813:UB196828 ADU196813:ADX196828 ANQ196813:ANT196828 AXM196813:AXP196828 BHI196813:BHL196828 BRE196813:BRH196828 CBA196813:CBD196828 CKW196813:CKZ196828 CUS196813:CUV196828 DEO196813:DER196828 DOK196813:DON196828 DYG196813:DYJ196828 EIC196813:EIF196828 ERY196813:ESB196828 FBU196813:FBX196828 FLQ196813:FLT196828 FVM196813:FVP196828 GFI196813:GFL196828 GPE196813:GPH196828 GZA196813:GZD196828 HIW196813:HIZ196828 HSS196813:HSV196828 ICO196813:ICR196828 IMK196813:IMN196828 IWG196813:IWJ196828 JGC196813:JGF196828 JPY196813:JQB196828 JZU196813:JZX196828 KJQ196813:KJT196828 KTM196813:KTP196828 LDI196813:LDL196828 LNE196813:LNH196828 LXA196813:LXD196828 MGW196813:MGZ196828 MQS196813:MQV196828 NAO196813:NAR196828 NKK196813:NKN196828 NUG196813:NUJ196828 OEC196813:OEF196828 ONY196813:OOB196828 OXU196813:OXX196828 PHQ196813:PHT196828 PRM196813:PRP196828 QBI196813:QBL196828 QLE196813:QLH196828 QVA196813:QVD196828 REW196813:REZ196828 ROS196813:ROV196828 RYO196813:RYR196828 SIK196813:SIN196828 SSG196813:SSJ196828 TCC196813:TCF196828 TLY196813:TMB196828 TVU196813:TVX196828 UFQ196813:UFT196828 UPM196813:UPP196828 UZI196813:UZL196828 VJE196813:VJH196828 VTA196813:VTD196828 WCW196813:WCZ196828 WMS196813:WMV196828 WWO196813:WWR196828 AG262349:AJ262364 KC262349:KF262364 TY262349:UB262364 ADU262349:ADX262364 ANQ262349:ANT262364 AXM262349:AXP262364 BHI262349:BHL262364 BRE262349:BRH262364 CBA262349:CBD262364 CKW262349:CKZ262364 CUS262349:CUV262364 DEO262349:DER262364 DOK262349:DON262364 DYG262349:DYJ262364 EIC262349:EIF262364 ERY262349:ESB262364 FBU262349:FBX262364 FLQ262349:FLT262364 FVM262349:FVP262364 GFI262349:GFL262364 GPE262349:GPH262364 GZA262349:GZD262364 HIW262349:HIZ262364 HSS262349:HSV262364 ICO262349:ICR262364 IMK262349:IMN262364 IWG262349:IWJ262364 JGC262349:JGF262364 JPY262349:JQB262364 JZU262349:JZX262364 KJQ262349:KJT262364 KTM262349:KTP262364 LDI262349:LDL262364 LNE262349:LNH262364 LXA262349:LXD262364 MGW262349:MGZ262364 MQS262349:MQV262364 NAO262349:NAR262364 NKK262349:NKN262364 NUG262349:NUJ262364 OEC262349:OEF262364 ONY262349:OOB262364 OXU262349:OXX262364 PHQ262349:PHT262364 PRM262349:PRP262364 QBI262349:QBL262364 QLE262349:QLH262364 QVA262349:QVD262364 REW262349:REZ262364 ROS262349:ROV262364 RYO262349:RYR262364 SIK262349:SIN262364 SSG262349:SSJ262364 TCC262349:TCF262364 TLY262349:TMB262364 TVU262349:TVX262364 UFQ262349:UFT262364 UPM262349:UPP262364 UZI262349:UZL262364 VJE262349:VJH262364 VTA262349:VTD262364 WCW262349:WCZ262364 WMS262349:WMV262364 WWO262349:WWR262364 AG327885:AJ327900 KC327885:KF327900 TY327885:UB327900 ADU327885:ADX327900 ANQ327885:ANT327900 AXM327885:AXP327900 BHI327885:BHL327900 BRE327885:BRH327900 CBA327885:CBD327900 CKW327885:CKZ327900 CUS327885:CUV327900 DEO327885:DER327900 DOK327885:DON327900 DYG327885:DYJ327900 EIC327885:EIF327900 ERY327885:ESB327900 FBU327885:FBX327900 FLQ327885:FLT327900 FVM327885:FVP327900 GFI327885:GFL327900 GPE327885:GPH327900 GZA327885:GZD327900 HIW327885:HIZ327900 HSS327885:HSV327900 ICO327885:ICR327900 IMK327885:IMN327900 IWG327885:IWJ327900 JGC327885:JGF327900 JPY327885:JQB327900 JZU327885:JZX327900 KJQ327885:KJT327900 KTM327885:KTP327900 LDI327885:LDL327900 LNE327885:LNH327900 LXA327885:LXD327900 MGW327885:MGZ327900 MQS327885:MQV327900 NAO327885:NAR327900 NKK327885:NKN327900 NUG327885:NUJ327900 OEC327885:OEF327900 ONY327885:OOB327900 OXU327885:OXX327900 PHQ327885:PHT327900 PRM327885:PRP327900 QBI327885:QBL327900 QLE327885:QLH327900 QVA327885:QVD327900 REW327885:REZ327900 ROS327885:ROV327900 RYO327885:RYR327900 SIK327885:SIN327900 SSG327885:SSJ327900 TCC327885:TCF327900 TLY327885:TMB327900 TVU327885:TVX327900 UFQ327885:UFT327900 UPM327885:UPP327900 UZI327885:UZL327900 VJE327885:VJH327900 VTA327885:VTD327900 WCW327885:WCZ327900 WMS327885:WMV327900 WWO327885:WWR327900 AG393421:AJ393436 KC393421:KF393436 TY393421:UB393436 ADU393421:ADX393436 ANQ393421:ANT393436 AXM393421:AXP393436 BHI393421:BHL393436 BRE393421:BRH393436 CBA393421:CBD393436 CKW393421:CKZ393436 CUS393421:CUV393436 DEO393421:DER393436 DOK393421:DON393436 DYG393421:DYJ393436 EIC393421:EIF393436 ERY393421:ESB393436 FBU393421:FBX393436 FLQ393421:FLT393436 FVM393421:FVP393436 GFI393421:GFL393436 GPE393421:GPH393436 GZA393421:GZD393436 HIW393421:HIZ393436 HSS393421:HSV393436 ICO393421:ICR393436 IMK393421:IMN393436 IWG393421:IWJ393436 JGC393421:JGF393436 JPY393421:JQB393436 JZU393421:JZX393436 KJQ393421:KJT393436 KTM393421:KTP393436 LDI393421:LDL393436 LNE393421:LNH393436 LXA393421:LXD393436 MGW393421:MGZ393436 MQS393421:MQV393436 NAO393421:NAR393436 NKK393421:NKN393436 NUG393421:NUJ393436 OEC393421:OEF393436 ONY393421:OOB393436 OXU393421:OXX393436 PHQ393421:PHT393436 PRM393421:PRP393436 QBI393421:QBL393436 QLE393421:QLH393436 QVA393421:QVD393436 REW393421:REZ393436 ROS393421:ROV393436 RYO393421:RYR393436 SIK393421:SIN393436 SSG393421:SSJ393436 TCC393421:TCF393436 TLY393421:TMB393436 TVU393421:TVX393436 UFQ393421:UFT393436 UPM393421:UPP393436 UZI393421:UZL393436 VJE393421:VJH393436 VTA393421:VTD393436 WCW393421:WCZ393436 WMS393421:WMV393436 WWO393421:WWR393436 AG458957:AJ458972 KC458957:KF458972 TY458957:UB458972 ADU458957:ADX458972 ANQ458957:ANT458972 AXM458957:AXP458972 BHI458957:BHL458972 BRE458957:BRH458972 CBA458957:CBD458972 CKW458957:CKZ458972 CUS458957:CUV458972 DEO458957:DER458972 DOK458957:DON458972 DYG458957:DYJ458972 EIC458957:EIF458972 ERY458957:ESB458972 FBU458957:FBX458972 FLQ458957:FLT458972 FVM458957:FVP458972 GFI458957:GFL458972 GPE458957:GPH458972 GZA458957:GZD458972 HIW458957:HIZ458972 HSS458957:HSV458972 ICO458957:ICR458972 IMK458957:IMN458972 IWG458957:IWJ458972 JGC458957:JGF458972 JPY458957:JQB458972 JZU458957:JZX458972 KJQ458957:KJT458972 KTM458957:KTP458972 LDI458957:LDL458972 LNE458957:LNH458972 LXA458957:LXD458972 MGW458957:MGZ458972 MQS458957:MQV458972 NAO458957:NAR458972 NKK458957:NKN458972 NUG458957:NUJ458972 OEC458957:OEF458972 ONY458957:OOB458972 OXU458957:OXX458972 PHQ458957:PHT458972 PRM458957:PRP458972 QBI458957:QBL458972 QLE458957:QLH458972 QVA458957:QVD458972 REW458957:REZ458972 ROS458957:ROV458972 RYO458957:RYR458972 SIK458957:SIN458972 SSG458957:SSJ458972 TCC458957:TCF458972 TLY458957:TMB458972 TVU458957:TVX458972 UFQ458957:UFT458972 UPM458957:UPP458972 UZI458957:UZL458972 VJE458957:VJH458972 VTA458957:VTD458972 WCW458957:WCZ458972 WMS458957:WMV458972 WWO458957:WWR458972 AG524493:AJ524508 KC524493:KF524508 TY524493:UB524508 ADU524493:ADX524508 ANQ524493:ANT524508 AXM524493:AXP524508 BHI524493:BHL524508 BRE524493:BRH524508 CBA524493:CBD524508 CKW524493:CKZ524508 CUS524493:CUV524508 DEO524493:DER524508 DOK524493:DON524508 DYG524493:DYJ524508 EIC524493:EIF524508 ERY524493:ESB524508 FBU524493:FBX524508 FLQ524493:FLT524508 FVM524493:FVP524508 GFI524493:GFL524508 GPE524493:GPH524508 GZA524493:GZD524508 HIW524493:HIZ524508 HSS524493:HSV524508 ICO524493:ICR524508 IMK524493:IMN524508 IWG524493:IWJ524508 JGC524493:JGF524508 JPY524493:JQB524508 JZU524493:JZX524508 KJQ524493:KJT524508 KTM524493:KTP524508 LDI524493:LDL524508 LNE524493:LNH524508 LXA524493:LXD524508 MGW524493:MGZ524508 MQS524493:MQV524508 NAO524493:NAR524508 NKK524493:NKN524508 NUG524493:NUJ524508 OEC524493:OEF524508 ONY524493:OOB524508 OXU524493:OXX524508 PHQ524493:PHT524508 PRM524493:PRP524508 QBI524493:QBL524508 QLE524493:QLH524508 QVA524493:QVD524508 REW524493:REZ524508 ROS524493:ROV524508 RYO524493:RYR524508 SIK524493:SIN524508 SSG524493:SSJ524508 TCC524493:TCF524508 TLY524493:TMB524508 TVU524493:TVX524508 UFQ524493:UFT524508 UPM524493:UPP524508 UZI524493:UZL524508 VJE524493:VJH524508 VTA524493:VTD524508 WCW524493:WCZ524508 WMS524493:WMV524508 WWO524493:WWR524508 AG590029:AJ590044 KC590029:KF590044 TY590029:UB590044 ADU590029:ADX590044 ANQ590029:ANT590044 AXM590029:AXP590044 BHI590029:BHL590044 BRE590029:BRH590044 CBA590029:CBD590044 CKW590029:CKZ590044 CUS590029:CUV590044 DEO590029:DER590044 DOK590029:DON590044 DYG590029:DYJ590044 EIC590029:EIF590044 ERY590029:ESB590044 FBU590029:FBX590044 FLQ590029:FLT590044 FVM590029:FVP590044 GFI590029:GFL590044 GPE590029:GPH590044 GZA590029:GZD590044 HIW590029:HIZ590044 HSS590029:HSV590044 ICO590029:ICR590044 IMK590029:IMN590044 IWG590029:IWJ590044 JGC590029:JGF590044 JPY590029:JQB590044 JZU590029:JZX590044 KJQ590029:KJT590044 KTM590029:KTP590044 LDI590029:LDL590044 LNE590029:LNH590044 LXA590029:LXD590044 MGW590029:MGZ590044 MQS590029:MQV590044 NAO590029:NAR590044 NKK590029:NKN590044 NUG590029:NUJ590044 OEC590029:OEF590044 ONY590029:OOB590044 OXU590029:OXX590044 PHQ590029:PHT590044 PRM590029:PRP590044 QBI590029:QBL590044 QLE590029:QLH590044 QVA590029:QVD590044 REW590029:REZ590044 ROS590029:ROV590044 RYO590029:RYR590044 SIK590029:SIN590044 SSG590029:SSJ590044 TCC590029:TCF590044 TLY590029:TMB590044 TVU590029:TVX590044 UFQ590029:UFT590044 UPM590029:UPP590044 UZI590029:UZL590044 VJE590029:VJH590044 VTA590029:VTD590044 WCW590029:WCZ590044 WMS590029:WMV590044 WWO590029:WWR590044 AG655565:AJ655580 KC655565:KF655580 TY655565:UB655580 ADU655565:ADX655580 ANQ655565:ANT655580 AXM655565:AXP655580 BHI655565:BHL655580 BRE655565:BRH655580 CBA655565:CBD655580 CKW655565:CKZ655580 CUS655565:CUV655580 DEO655565:DER655580 DOK655565:DON655580 DYG655565:DYJ655580 EIC655565:EIF655580 ERY655565:ESB655580 FBU655565:FBX655580 FLQ655565:FLT655580 FVM655565:FVP655580 GFI655565:GFL655580 GPE655565:GPH655580 GZA655565:GZD655580 HIW655565:HIZ655580 HSS655565:HSV655580 ICO655565:ICR655580 IMK655565:IMN655580 IWG655565:IWJ655580 JGC655565:JGF655580 JPY655565:JQB655580 JZU655565:JZX655580 KJQ655565:KJT655580 KTM655565:KTP655580 LDI655565:LDL655580 LNE655565:LNH655580 LXA655565:LXD655580 MGW655565:MGZ655580 MQS655565:MQV655580 NAO655565:NAR655580 NKK655565:NKN655580 NUG655565:NUJ655580 OEC655565:OEF655580 ONY655565:OOB655580 OXU655565:OXX655580 PHQ655565:PHT655580 PRM655565:PRP655580 QBI655565:QBL655580 QLE655565:QLH655580 QVA655565:QVD655580 REW655565:REZ655580 ROS655565:ROV655580 RYO655565:RYR655580 SIK655565:SIN655580 SSG655565:SSJ655580 TCC655565:TCF655580 TLY655565:TMB655580 TVU655565:TVX655580 UFQ655565:UFT655580 UPM655565:UPP655580 UZI655565:UZL655580 VJE655565:VJH655580 VTA655565:VTD655580 WCW655565:WCZ655580 WMS655565:WMV655580 WWO655565:WWR655580 AG721101:AJ721116 KC721101:KF721116 TY721101:UB721116 ADU721101:ADX721116 ANQ721101:ANT721116 AXM721101:AXP721116 BHI721101:BHL721116 BRE721101:BRH721116 CBA721101:CBD721116 CKW721101:CKZ721116 CUS721101:CUV721116 DEO721101:DER721116 DOK721101:DON721116 DYG721101:DYJ721116 EIC721101:EIF721116 ERY721101:ESB721116 FBU721101:FBX721116 FLQ721101:FLT721116 FVM721101:FVP721116 GFI721101:GFL721116 GPE721101:GPH721116 GZA721101:GZD721116 HIW721101:HIZ721116 HSS721101:HSV721116 ICO721101:ICR721116 IMK721101:IMN721116 IWG721101:IWJ721116 JGC721101:JGF721116 JPY721101:JQB721116 JZU721101:JZX721116 KJQ721101:KJT721116 KTM721101:KTP721116 LDI721101:LDL721116 LNE721101:LNH721116 LXA721101:LXD721116 MGW721101:MGZ721116 MQS721101:MQV721116 NAO721101:NAR721116 NKK721101:NKN721116 NUG721101:NUJ721116 OEC721101:OEF721116 ONY721101:OOB721116 OXU721101:OXX721116 PHQ721101:PHT721116 PRM721101:PRP721116 QBI721101:QBL721116 QLE721101:QLH721116 QVA721101:QVD721116 REW721101:REZ721116 ROS721101:ROV721116 RYO721101:RYR721116 SIK721101:SIN721116 SSG721101:SSJ721116 TCC721101:TCF721116 TLY721101:TMB721116 TVU721101:TVX721116 UFQ721101:UFT721116 UPM721101:UPP721116 UZI721101:UZL721116 VJE721101:VJH721116 VTA721101:VTD721116 WCW721101:WCZ721116 WMS721101:WMV721116 WWO721101:WWR721116 AG786637:AJ786652 KC786637:KF786652 TY786637:UB786652 ADU786637:ADX786652 ANQ786637:ANT786652 AXM786637:AXP786652 BHI786637:BHL786652 BRE786637:BRH786652 CBA786637:CBD786652 CKW786637:CKZ786652 CUS786637:CUV786652 DEO786637:DER786652 DOK786637:DON786652 DYG786637:DYJ786652 EIC786637:EIF786652 ERY786637:ESB786652 FBU786637:FBX786652 FLQ786637:FLT786652 FVM786637:FVP786652 GFI786637:GFL786652 GPE786637:GPH786652 GZA786637:GZD786652 HIW786637:HIZ786652 HSS786637:HSV786652 ICO786637:ICR786652 IMK786637:IMN786652 IWG786637:IWJ786652 JGC786637:JGF786652 JPY786637:JQB786652 JZU786637:JZX786652 KJQ786637:KJT786652 KTM786637:KTP786652 LDI786637:LDL786652 LNE786637:LNH786652 LXA786637:LXD786652 MGW786637:MGZ786652 MQS786637:MQV786652 NAO786637:NAR786652 NKK786637:NKN786652 NUG786637:NUJ786652 OEC786637:OEF786652 ONY786637:OOB786652 OXU786637:OXX786652 PHQ786637:PHT786652 PRM786637:PRP786652 QBI786637:QBL786652 QLE786637:QLH786652 QVA786637:QVD786652 REW786637:REZ786652 ROS786637:ROV786652 RYO786637:RYR786652 SIK786637:SIN786652 SSG786637:SSJ786652 TCC786637:TCF786652 TLY786637:TMB786652 TVU786637:TVX786652 UFQ786637:UFT786652 UPM786637:UPP786652 UZI786637:UZL786652 VJE786637:VJH786652 VTA786637:VTD786652 WCW786637:WCZ786652 WMS786637:WMV786652 WWO786637:WWR786652 AG852173:AJ852188 KC852173:KF852188 TY852173:UB852188 ADU852173:ADX852188 ANQ852173:ANT852188 AXM852173:AXP852188 BHI852173:BHL852188 BRE852173:BRH852188 CBA852173:CBD852188 CKW852173:CKZ852188 CUS852173:CUV852188 DEO852173:DER852188 DOK852173:DON852188 DYG852173:DYJ852188 EIC852173:EIF852188 ERY852173:ESB852188 FBU852173:FBX852188 FLQ852173:FLT852188 FVM852173:FVP852188 GFI852173:GFL852188 GPE852173:GPH852188 GZA852173:GZD852188 HIW852173:HIZ852188 HSS852173:HSV852188 ICO852173:ICR852188 IMK852173:IMN852188 IWG852173:IWJ852188 JGC852173:JGF852188 JPY852173:JQB852188 JZU852173:JZX852188 KJQ852173:KJT852188 KTM852173:KTP852188 LDI852173:LDL852188 LNE852173:LNH852188 LXA852173:LXD852188 MGW852173:MGZ852188 MQS852173:MQV852188 NAO852173:NAR852188 NKK852173:NKN852188 NUG852173:NUJ852188 OEC852173:OEF852188 ONY852173:OOB852188 OXU852173:OXX852188 PHQ852173:PHT852188 PRM852173:PRP852188 QBI852173:QBL852188 QLE852173:QLH852188 QVA852173:QVD852188 REW852173:REZ852188 ROS852173:ROV852188 RYO852173:RYR852188 SIK852173:SIN852188 SSG852173:SSJ852188 TCC852173:TCF852188 TLY852173:TMB852188 TVU852173:TVX852188 UFQ852173:UFT852188 UPM852173:UPP852188 UZI852173:UZL852188 VJE852173:VJH852188 VTA852173:VTD852188 WCW852173:WCZ852188 WMS852173:WMV852188 WWO852173:WWR852188 AG917709:AJ917724 KC917709:KF917724 TY917709:UB917724 ADU917709:ADX917724 ANQ917709:ANT917724 AXM917709:AXP917724 BHI917709:BHL917724 BRE917709:BRH917724 CBA917709:CBD917724 CKW917709:CKZ917724 CUS917709:CUV917724 DEO917709:DER917724 DOK917709:DON917724 DYG917709:DYJ917724 EIC917709:EIF917724 ERY917709:ESB917724 FBU917709:FBX917724 FLQ917709:FLT917724 FVM917709:FVP917724 GFI917709:GFL917724 GPE917709:GPH917724 GZA917709:GZD917724 HIW917709:HIZ917724 HSS917709:HSV917724 ICO917709:ICR917724 IMK917709:IMN917724 IWG917709:IWJ917724 JGC917709:JGF917724 JPY917709:JQB917724 JZU917709:JZX917724 KJQ917709:KJT917724 KTM917709:KTP917724 LDI917709:LDL917724 LNE917709:LNH917724 LXA917709:LXD917724 MGW917709:MGZ917724 MQS917709:MQV917724 NAO917709:NAR917724 NKK917709:NKN917724 NUG917709:NUJ917724 OEC917709:OEF917724 ONY917709:OOB917724 OXU917709:OXX917724 PHQ917709:PHT917724 PRM917709:PRP917724 QBI917709:QBL917724 QLE917709:QLH917724 QVA917709:QVD917724 REW917709:REZ917724 ROS917709:ROV917724 RYO917709:RYR917724 SIK917709:SIN917724 SSG917709:SSJ917724 TCC917709:TCF917724 TLY917709:TMB917724 TVU917709:TVX917724 UFQ917709:UFT917724 UPM917709:UPP917724 UZI917709:UZL917724 VJE917709:VJH917724 VTA917709:VTD917724 WCW917709:WCZ917724 WMS917709:WMV917724 WWO917709:WWR917724 AG983245:AJ983260 KC983245:KF983260 TY983245:UB983260 ADU983245:ADX983260 ANQ983245:ANT983260 AXM983245:AXP983260 BHI983245:BHL983260 BRE983245:BRH983260 CBA983245:CBD983260 CKW983245:CKZ983260 CUS983245:CUV983260 DEO983245:DER983260 DOK983245:DON983260 DYG983245:DYJ983260 EIC983245:EIF983260 ERY983245:ESB983260 FBU983245:FBX983260 FLQ983245:FLT983260 FVM983245:FVP983260 GFI983245:GFL983260 GPE983245:GPH983260 GZA983245:GZD983260 HIW983245:HIZ983260 HSS983245:HSV983260 ICO983245:ICR983260 IMK983245:IMN983260 IWG983245:IWJ983260 JGC983245:JGF983260 JPY983245:JQB983260 JZU983245:JZX983260 KJQ983245:KJT983260 KTM983245:KTP983260 LDI983245:LDL983260 LNE983245:LNH983260 LXA983245:LXD983260 MGW983245:MGZ983260 MQS983245:MQV983260 NAO983245:NAR983260 NKK983245:NKN983260 NUG983245:NUJ983260 OEC983245:OEF983260 ONY983245:OOB983260 OXU983245:OXX983260 PHQ983245:PHT983260 PRM983245:PRP983260 QBI983245:QBL983260 QLE983245:QLH983260 QVA983245:QVD983260 REW983245:REZ983260 ROS983245:ROV983260 RYO983245:RYR983260 SIK983245:SIN983260 SSG983245:SSJ983260 TCC983245:TCF983260 TLY983245:TMB983260 TVU983245:TVX983260 UFQ983245:UFT983260 UPM983245:UPP983260 UZI983245:UZL983260 VJE983245:VJH983260 VTA983245:VTD983260 WCW983245:WCZ983260 WMS983245:WMV983260 WWO983245:WWR983260 B226:B227 IX226:IX227 ST226:ST227 ACP226:ACP227 AML226:AML227 AWH226:AWH227 BGD226:BGD227 BPZ226:BPZ227 BZV226:BZV227 CJR226:CJR227 CTN226:CTN227 DDJ226:DDJ227 DNF226:DNF227 DXB226:DXB227 EGX226:EGX227 EQT226:EQT227 FAP226:FAP227 FKL226:FKL227 FUH226:FUH227 GED226:GED227 GNZ226:GNZ227 GXV226:GXV227 HHR226:HHR227 HRN226:HRN227 IBJ226:IBJ227 ILF226:ILF227 IVB226:IVB227 JEX226:JEX227 JOT226:JOT227 JYP226:JYP227 KIL226:KIL227 KSH226:KSH227 LCD226:LCD227 LLZ226:LLZ227 LVV226:LVV227 MFR226:MFR227 MPN226:MPN227 MZJ226:MZJ227 NJF226:NJF227 NTB226:NTB227 OCX226:OCX227 OMT226:OMT227 OWP226:OWP227 PGL226:PGL227 PQH226:PQH227 QAD226:QAD227 QJZ226:QJZ227 QTV226:QTV227 RDR226:RDR227 RNN226:RNN227 RXJ226:RXJ227 SHF226:SHF227 SRB226:SRB227 TAX226:TAX227 TKT226:TKT227 TUP226:TUP227 UEL226:UEL227 UOH226:UOH227 UYD226:UYD227 VHZ226:VHZ227 VRV226:VRV227 WBR226:WBR227 WLN226:WLN227 WVJ226:WVJ227 B65762:B65763 IX65762:IX65763 ST65762:ST65763 ACP65762:ACP65763 AML65762:AML65763 AWH65762:AWH65763 BGD65762:BGD65763 BPZ65762:BPZ65763 BZV65762:BZV65763 CJR65762:CJR65763 CTN65762:CTN65763 DDJ65762:DDJ65763 DNF65762:DNF65763 DXB65762:DXB65763 EGX65762:EGX65763 EQT65762:EQT65763 FAP65762:FAP65763 FKL65762:FKL65763 FUH65762:FUH65763 GED65762:GED65763 GNZ65762:GNZ65763 GXV65762:GXV65763 HHR65762:HHR65763 HRN65762:HRN65763 IBJ65762:IBJ65763 ILF65762:ILF65763 IVB65762:IVB65763 JEX65762:JEX65763 JOT65762:JOT65763 JYP65762:JYP65763 KIL65762:KIL65763 KSH65762:KSH65763 LCD65762:LCD65763 LLZ65762:LLZ65763 LVV65762:LVV65763 MFR65762:MFR65763 MPN65762:MPN65763 MZJ65762:MZJ65763 NJF65762:NJF65763 NTB65762:NTB65763 OCX65762:OCX65763 OMT65762:OMT65763 OWP65762:OWP65763 PGL65762:PGL65763 PQH65762:PQH65763 QAD65762:QAD65763 QJZ65762:QJZ65763 QTV65762:QTV65763 RDR65762:RDR65763 RNN65762:RNN65763 RXJ65762:RXJ65763 SHF65762:SHF65763 SRB65762:SRB65763 TAX65762:TAX65763 TKT65762:TKT65763 TUP65762:TUP65763 UEL65762:UEL65763 UOH65762:UOH65763 UYD65762:UYD65763 VHZ65762:VHZ65763 VRV65762:VRV65763 WBR65762:WBR65763 WLN65762:WLN65763 WVJ65762:WVJ65763 B131298:B131299 IX131298:IX131299 ST131298:ST131299 ACP131298:ACP131299 AML131298:AML131299 AWH131298:AWH131299 BGD131298:BGD131299 BPZ131298:BPZ131299 BZV131298:BZV131299 CJR131298:CJR131299 CTN131298:CTN131299 DDJ131298:DDJ131299 DNF131298:DNF131299 DXB131298:DXB131299 EGX131298:EGX131299 EQT131298:EQT131299 FAP131298:FAP131299 FKL131298:FKL131299 FUH131298:FUH131299 GED131298:GED131299 GNZ131298:GNZ131299 GXV131298:GXV131299 HHR131298:HHR131299 HRN131298:HRN131299 IBJ131298:IBJ131299 ILF131298:ILF131299 IVB131298:IVB131299 JEX131298:JEX131299 JOT131298:JOT131299 JYP131298:JYP131299 KIL131298:KIL131299 KSH131298:KSH131299 LCD131298:LCD131299 LLZ131298:LLZ131299 LVV131298:LVV131299 MFR131298:MFR131299 MPN131298:MPN131299 MZJ131298:MZJ131299 NJF131298:NJF131299 NTB131298:NTB131299 OCX131298:OCX131299 OMT131298:OMT131299 OWP131298:OWP131299 PGL131298:PGL131299 PQH131298:PQH131299 QAD131298:QAD131299 QJZ131298:QJZ131299 QTV131298:QTV131299 RDR131298:RDR131299 RNN131298:RNN131299 RXJ131298:RXJ131299 SHF131298:SHF131299 SRB131298:SRB131299 TAX131298:TAX131299 TKT131298:TKT131299 TUP131298:TUP131299 UEL131298:UEL131299 UOH131298:UOH131299 UYD131298:UYD131299 VHZ131298:VHZ131299 VRV131298:VRV131299 WBR131298:WBR131299 WLN131298:WLN131299 WVJ131298:WVJ131299 B196834:B196835 IX196834:IX196835 ST196834:ST196835 ACP196834:ACP196835 AML196834:AML196835 AWH196834:AWH196835 BGD196834:BGD196835 BPZ196834:BPZ196835 BZV196834:BZV196835 CJR196834:CJR196835 CTN196834:CTN196835 DDJ196834:DDJ196835 DNF196834:DNF196835 DXB196834:DXB196835 EGX196834:EGX196835 EQT196834:EQT196835 FAP196834:FAP196835 FKL196834:FKL196835 FUH196834:FUH196835 GED196834:GED196835 GNZ196834:GNZ196835 GXV196834:GXV196835 HHR196834:HHR196835 HRN196834:HRN196835 IBJ196834:IBJ196835 ILF196834:ILF196835 IVB196834:IVB196835 JEX196834:JEX196835 JOT196834:JOT196835 JYP196834:JYP196835 KIL196834:KIL196835 KSH196834:KSH196835 LCD196834:LCD196835 LLZ196834:LLZ196835 LVV196834:LVV196835 MFR196834:MFR196835 MPN196834:MPN196835 MZJ196834:MZJ196835 NJF196834:NJF196835 NTB196834:NTB196835 OCX196834:OCX196835 OMT196834:OMT196835 OWP196834:OWP196835 PGL196834:PGL196835 PQH196834:PQH196835 QAD196834:QAD196835 QJZ196834:QJZ196835 QTV196834:QTV196835 RDR196834:RDR196835 RNN196834:RNN196835 RXJ196834:RXJ196835 SHF196834:SHF196835 SRB196834:SRB196835 TAX196834:TAX196835 TKT196834:TKT196835 TUP196834:TUP196835 UEL196834:UEL196835 UOH196834:UOH196835 UYD196834:UYD196835 VHZ196834:VHZ196835 VRV196834:VRV196835 WBR196834:WBR196835 WLN196834:WLN196835 WVJ196834:WVJ196835 B262370:B262371 IX262370:IX262371 ST262370:ST262371 ACP262370:ACP262371 AML262370:AML262371 AWH262370:AWH262371 BGD262370:BGD262371 BPZ262370:BPZ262371 BZV262370:BZV262371 CJR262370:CJR262371 CTN262370:CTN262371 DDJ262370:DDJ262371 DNF262370:DNF262371 DXB262370:DXB262371 EGX262370:EGX262371 EQT262370:EQT262371 FAP262370:FAP262371 FKL262370:FKL262371 FUH262370:FUH262371 GED262370:GED262371 GNZ262370:GNZ262371 GXV262370:GXV262371 HHR262370:HHR262371 HRN262370:HRN262371 IBJ262370:IBJ262371 ILF262370:ILF262371 IVB262370:IVB262371 JEX262370:JEX262371 JOT262370:JOT262371 JYP262370:JYP262371 KIL262370:KIL262371 KSH262370:KSH262371 LCD262370:LCD262371 LLZ262370:LLZ262371 LVV262370:LVV262371 MFR262370:MFR262371 MPN262370:MPN262371 MZJ262370:MZJ262371 NJF262370:NJF262371 NTB262370:NTB262371 OCX262370:OCX262371 OMT262370:OMT262371 OWP262370:OWP262371 PGL262370:PGL262371 PQH262370:PQH262371 QAD262370:QAD262371 QJZ262370:QJZ262371 QTV262370:QTV262371 RDR262370:RDR262371 RNN262370:RNN262371 RXJ262370:RXJ262371 SHF262370:SHF262371 SRB262370:SRB262371 TAX262370:TAX262371 TKT262370:TKT262371 TUP262370:TUP262371 UEL262370:UEL262371 UOH262370:UOH262371 UYD262370:UYD262371 VHZ262370:VHZ262371 VRV262370:VRV262371 WBR262370:WBR262371 WLN262370:WLN262371 WVJ262370:WVJ262371 B327906:B327907 IX327906:IX327907 ST327906:ST327907 ACP327906:ACP327907 AML327906:AML327907 AWH327906:AWH327907 BGD327906:BGD327907 BPZ327906:BPZ327907 BZV327906:BZV327907 CJR327906:CJR327907 CTN327906:CTN327907 DDJ327906:DDJ327907 DNF327906:DNF327907 DXB327906:DXB327907 EGX327906:EGX327907 EQT327906:EQT327907 FAP327906:FAP327907 FKL327906:FKL327907 FUH327906:FUH327907 GED327906:GED327907 GNZ327906:GNZ327907 GXV327906:GXV327907 HHR327906:HHR327907 HRN327906:HRN327907 IBJ327906:IBJ327907 ILF327906:ILF327907 IVB327906:IVB327907 JEX327906:JEX327907 JOT327906:JOT327907 JYP327906:JYP327907 KIL327906:KIL327907 KSH327906:KSH327907 LCD327906:LCD327907 LLZ327906:LLZ327907 LVV327906:LVV327907 MFR327906:MFR327907 MPN327906:MPN327907 MZJ327906:MZJ327907 NJF327906:NJF327907 NTB327906:NTB327907 OCX327906:OCX327907 OMT327906:OMT327907 OWP327906:OWP327907 PGL327906:PGL327907 PQH327906:PQH327907 QAD327906:QAD327907 QJZ327906:QJZ327907 QTV327906:QTV327907 RDR327906:RDR327907 RNN327906:RNN327907 RXJ327906:RXJ327907 SHF327906:SHF327907 SRB327906:SRB327907 TAX327906:TAX327907 TKT327906:TKT327907 TUP327906:TUP327907 UEL327906:UEL327907 UOH327906:UOH327907 UYD327906:UYD327907 VHZ327906:VHZ327907 VRV327906:VRV327907 WBR327906:WBR327907 WLN327906:WLN327907 WVJ327906:WVJ327907 B393442:B393443 IX393442:IX393443 ST393442:ST393443 ACP393442:ACP393443 AML393442:AML393443 AWH393442:AWH393443 BGD393442:BGD393443 BPZ393442:BPZ393443 BZV393442:BZV393443 CJR393442:CJR393443 CTN393442:CTN393443 DDJ393442:DDJ393443 DNF393442:DNF393443 DXB393442:DXB393443 EGX393442:EGX393443 EQT393442:EQT393443 FAP393442:FAP393443 FKL393442:FKL393443 FUH393442:FUH393443 GED393442:GED393443 GNZ393442:GNZ393443 GXV393442:GXV393443 HHR393442:HHR393443 HRN393442:HRN393443 IBJ393442:IBJ393443 ILF393442:ILF393443 IVB393442:IVB393443 JEX393442:JEX393443 JOT393442:JOT393443 JYP393442:JYP393443 KIL393442:KIL393443 KSH393442:KSH393443 LCD393442:LCD393443 LLZ393442:LLZ393443 LVV393442:LVV393443 MFR393442:MFR393443 MPN393442:MPN393443 MZJ393442:MZJ393443 NJF393442:NJF393443 NTB393442:NTB393443 OCX393442:OCX393443 OMT393442:OMT393443 OWP393442:OWP393443 PGL393442:PGL393443 PQH393442:PQH393443 QAD393442:QAD393443 QJZ393442:QJZ393443 QTV393442:QTV393443 RDR393442:RDR393443 RNN393442:RNN393443 RXJ393442:RXJ393443 SHF393442:SHF393443 SRB393442:SRB393443 TAX393442:TAX393443 TKT393442:TKT393443 TUP393442:TUP393443 UEL393442:UEL393443 UOH393442:UOH393443 UYD393442:UYD393443 VHZ393442:VHZ393443 VRV393442:VRV393443 WBR393442:WBR393443 WLN393442:WLN393443 WVJ393442:WVJ393443 B458978:B458979 IX458978:IX458979 ST458978:ST458979 ACP458978:ACP458979 AML458978:AML458979 AWH458978:AWH458979 BGD458978:BGD458979 BPZ458978:BPZ458979 BZV458978:BZV458979 CJR458978:CJR458979 CTN458978:CTN458979 DDJ458978:DDJ458979 DNF458978:DNF458979 DXB458978:DXB458979 EGX458978:EGX458979 EQT458978:EQT458979 FAP458978:FAP458979 FKL458978:FKL458979 FUH458978:FUH458979 GED458978:GED458979 GNZ458978:GNZ458979 GXV458978:GXV458979 HHR458978:HHR458979 HRN458978:HRN458979 IBJ458978:IBJ458979 ILF458978:ILF458979 IVB458978:IVB458979 JEX458978:JEX458979 JOT458978:JOT458979 JYP458978:JYP458979 KIL458978:KIL458979 KSH458978:KSH458979 LCD458978:LCD458979 LLZ458978:LLZ458979 LVV458978:LVV458979 MFR458978:MFR458979 MPN458978:MPN458979 MZJ458978:MZJ458979 NJF458978:NJF458979 NTB458978:NTB458979 OCX458978:OCX458979 OMT458978:OMT458979 OWP458978:OWP458979 PGL458978:PGL458979 PQH458978:PQH458979 QAD458978:QAD458979 QJZ458978:QJZ458979 QTV458978:QTV458979 RDR458978:RDR458979 RNN458978:RNN458979 RXJ458978:RXJ458979 SHF458978:SHF458979 SRB458978:SRB458979 TAX458978:TAX458979 TKT458978:TKT458979 TUP458978:TUP458979 UEL458978:UEL458979 UOH458978:UOH458979 UYD458978:UYD458979 VHZ458978:VHZ458979 VRV458978:VRV458979 WBR458978:WBR458979 WLN458978:WLN458979 WVJ458978:WVJ458979 B524514:B524515 IX524514:IX524515 ST524514:ST524515 ACP524514:ACP524515 AML524514:AML524515 AWH524514:AWH524515 BGD524514:BGD524515 BPZ524514:BPZ524515 BZV524514:BZV524515 CJR524514:CJR524515 CTN524514:CTN524515 DDJ524514:DDJ524515 DNF524514:DNF524515 DXB524514:DXB524515 EGX524514:EGX524515 EQT524514:EQT524515 FAP524514:FAP524515 FKL524514:FKL524515 FUH524514:FUH524515 GED524514:GED524515 GNZ524514:GNZ524515 GXV524514:GXV524515 HHR524514:HHR524515 HRN524514:HRN524515 IBJ524514:IBJ524515 ILF524514:ILF524515 IVB524514:IVB524515 JEX524514:JEX524515 JOT524514:JOT524515 JYP524514:JYP524515 KIL524514:KIL524515 KSH524514:KSH524515 LCD524514:LCD524515 LLZ524514:LLZ524515 LVV524514:LVV524515 MFR524514:MFR524515 MPN524514:MPN524515 MZJ524514:MZJ524515 NJF524514:NJF524515 NTB524514:NTB524515 OCX524514:OCX524515 OMT524514:OMT524515 OWP524514:OWP524515 PGL524514:PGL524515 PQH524514:PQH524515 QAD524514:QAD524515 QJZ524514:QJZ524515 QTV524514:QTV524515 RDR524514:RDR524515 RNN524514:RNN524515 RXJ524514:RXJ524515 SHF524514:SHF524515 SRB524514:SRB524515 TAX524514:TAX524515 TKT524514:TKT524515 TUP524514:TUP524515 UEL524514:UEL524515 UOH524514:UOH524515 UYD524514:UYD524515 VHZ524514:VHZ524515 VRV524514:VRV524515 WBR524514:WBR524515 WLN524514:WLN524515 WVJ524514:WVJ524515 B590050:B590051 IX590050:IX590051 ST590050:ST590051 ACP590050:ACP590051 AML590050:AML590051 AWH590050:AWH590051 BGD590050:BGD590051 BPZ590050:BPZ590051 BZV590050:BZV590051 CJR590050:CJR590051 CTN590050:CTN590051 DDJ590050:DDJ590051 DNF590050:DNF590051 DXB590050:DXB590051 EGX590050:EGX590051 EQT590050:EQT590051 FAP590050:FAP590051 FKL590050:FKL590051 FUH590050:FUH590051 GED590050:GED590051 GNZ590050:GNZ590051 GXV590050:GXV590051 HHR590050:HHR590051 HRN590050:HRN590051 IBJ590050:IBJ590051 ILF590050:ILF590051 IVB590050:IVB590051 JEX590050:JEX590051 JOT590050:JOT590051 JYP590050:JYP590051 KIL590050:KIL590051 KSH590050:KSH590051 LCD590050:LCD590051 LLZ590050:LLZ590051 LVV590050:LVV590051 MFR590050:MFR590051 MPN590050:MPN590051 MZJ590050:MZJ590051 NJF590050:NJF590051 NTB590050:NTB590051 OCX590050:OCX590051 OMT590050:OMT590051 OWP590050:OWP590051 PGL590050:PGL590051 PQH590050:PQH590051 QAD590050:QAD590051 QJZ590050:QJZ590051 QTV590050:QTV590051 RDR590050:RDR590051 RNN590050:RNN590051 RXJ590050:RXJ590051 SHF590050:SHF590051 SRB590050:SRB590051 TAX590050:TAX590051 TKT590050:TKT590051 TUP590050:TUP590051 UEL590050:UEL590051 UOH590050:UOH590051 UYD590050:UYD590051 VHZ590050:VHZ590051 VRV590050:VRV590051 WBR590050:WBR590051 WLN590050:WLN590051 WVJ590050:WVJ590051 B655586:B655587 IX655586:IX655587 ST655586:ST655587 ACP655586:ACP655587 AML655586:AML655587 AWH655586:AWH655587 BGD655586:BGD655587 BPZ655586:BPZ655587 BZV655586:BZV655587 CJR655586:CJR655587 CTN655586:CTN655587 DDJ655586:DDJ655587 DNF655586:DNF655587 DXB655586:DXB655587 EGX655586:EGX655587 EQT655586:EQT655587 FAP655586:FAP655587 FKL655586:FKL655587 FUH655586:FUH655587 GED655586:GED655587 GNZ655586:GNZ655587 GXV655586:GXV655587 HHR655586:HHR655587 HRN655586:HRN655587 IBJ655586:IBJ655587 ILF655586:ILF655587 IVB655586:IVB655587 JEX655586:JEX655587 JOT655586:JOT655587 JYP655586:JYP655587 KIL655586:KIL655587 KSH655586:KSH655587 LCD655586:LCD655587 LLZ655586:LLZ655587 LVV655586:LVV655587 MFR655586:MFR655587 MPN655586:MPN655587 MZJ655586:MZJ655587 NJF655586:NJF655587 NTB655586:NTB655587 OCX655586:OCX655587 OMT655586:OMT655587 OWP655586:OWP655587 PGL655586:PGL655587 PQH655586:PQH655587 QAD655586:QAD655587 QJZ655586:QJZ655587 QTV655586:QTV655587 RDR655586:RDR655587 RNN655586:RNN655587 RXJ655586:RXJ655587 SHF655586:SHF655587 SRB655586:SRB655587 TAX655586:TAX655587 TKT655586:TKT655587 TUP655586:TUP655587 UEL655586:UEL655587 UOH655586:UOH655587 UYD655586:UYD655587 VHZ655586:VHZ655587 VRV655586:VRV655587 WBR655586:WBR655587 WLN655586:WLN655587 WVJ655586:WVJ655587 B721122:B721123 IX721122:IX721123 ST721122:ST721123 ACP721122:ACP721123 AML721122:AML721123 AWH721122:AWH721123 BGD721122:BGD721123 BPZ721122:BPZ721123 BZV721122:BZV721123 CJR721122:CJR721123 CTN721122:CTN721123 DDJ721122:DDJ721123 DNF721122:DNF721123 DXB721122:DXB721123 EGX721122:EGX721123 EQT721122:EQT721123 FAP721122:FAP721123 FKL721122:FKL721123 FUH721122:FUH721123 GED721122:GED721123 GNZ721122:GNZ721123 GXV721122:GXV721123 HHR721122:HHR721123 HRN721122:HRN721123 IBJ721122:IBJ721123 ILF721122:ILF721123 IVB721122:IVB721123 JEX721122:JEX721123 JOT721122:JOT721123 JYP721122:JYP721123 KIL721122:KIL721123 KSH721122:KSH721123 LCD721122:LCD721123 LLZ721122:LLZ721123 LVV721122:LVV721123 MFR721122:MFR721123 MPN721122:MPN721123 MZJ721122:MZJ721123 NJF721122:NJF721123 NTB721122:NTB721123 OCX721122:OCX721123 OMT721122:OMT721123 OWP721122:OWP721123 PGL721122:PGL721123 PQH721122:PQH721123 QAD721122:QAD721123 QJZ721122:QJZ721123 QTV721122:QTV721123 RDR721122:RDR721123 RNN721122:RNN721123 RXJ721122:RXJ721123 SHF721122:SHF721123 SRB721122:SRB721123 TAX721122:TAX721123 TKT721122:TKT721123 TUP721122:TUP721123 UEL721122:UEL721123 UOH721122:UOH721123 UYD721122:UYD721123 VHZ721122:VHZ721123 VRV721122:VRV721123 WBR721122:WBR721123 WLN721122:WLN721123 WVJ721122:WVJ721123 B786658:B786659 IX786658:IX786659 ST786658:ST786659 ACP786658:ACP786659 AML786658:AML786659 AWH786658:AWH786659 BGD786658:BGD786659 BPZ786658:BPZ786659 BZV786658:BZV786659 CJR786658:CJR786659 CTN786658:CTN786659 DDJ786658:DDJ786659 DNF786658:DNF786659 DXB786658:DXB786659 EGX786658:EGX786659 EQT786658:EQT786659 FAP786658:FAP786659 FKL786658:FKL786659 FUH786658:FUH786659 GED786658:GED786659 GNZ786658:GNZ786659 GXV786658:GXV786659 HHR786658:HHR786659 HRN786658:HRN786659 IBJ786658:IBJ786659 ILF786658:ILF786659 IVB786658:IVB786659 JEX786658:JEX786659 JOT786658:JOT786659 JYP786658:JYP786659 KIL786658:KIL786659 KSH786658:KSH786659 LCD786658:LCD786659 LLZ786658:LLZ786659 LVV786658:LVV786659 MFR786658:MFR786659 MPN786658:MPN786659 MZJ786658:MZJ786659 NJF786658:NJF786659 NTB786658:NTB786659 OCX786658:OCX786659 OMT786658:OMT786659 OWP786658:OWP786659 PGL786658:PGL786659 PQH786658:PQH786659 QAD786658:QAD786659 QJZ786658:QJZ786659 QTV786658:QTV786659 RDR786658:RDR786659 RNN786658:RNN786659 RXJ786658:RXJ786659 SHF786658:SHF786659 SRB786658:SRB786659 TAX786658:TAX786659 TKT786658:TKT786659 TUP786658:TUP786659 UEL786658:UEL786659 UOH786658:UOH786659 UYD786658:UYD786659 VHZ786658:VHZ786659 VRV786658:VRV786659 WBR786658:WBR786659 WLN786658:WLN786659 WVJ786658:WVJ786659 B852194:B852195 IX852194:IX852195 ST852194:ST852195 ACP852194:ACP852195 AML852194:AML852195 AWH852194:AWH852195 BGD852194:BGD852195 BPZ852194:BPZ852195 BZV852194:BZV852195 CJR852194:CJR852195 CTN852194:CTN852195 DDJ852194:DDJ852195 DNF852194:DNF852195 DXB852194:DXB852195 EGX852194:EGX852195 EQT852194:EQT852195 FAP852194:FAP852195 FKL852194:FKL852195 FUH852194:FUH852195 GED852194:GED852195 GNZ852194:GNZ852195 GXV852194:GXV852195 HHR852194:HHR852195 HRN852194:HRN852195 IBJ852194:IBJ852195 ILF852194:ILF852195 IVB852194:IVB852195 JEX852194:JEX852195 JOT852194:JOT852195 JYP852194:JYP852195 KIL852194:KIL852195 KSH852194:KSH852195 LCD852194:LCD852195 LLZ852194:LLZ852195 LVV852194:LVV852195 MFR852194:MFR852195 MPN852194:MPN852195 MZJ852194:MZJ852195 NJF852194:NJF852195 NTB852194:NTB852195 OCX852194:OCX852195 OMT852194:OMT852195 OWP852194:OWP852195 PGL852194:PGL852195 PQH852194:PQH852195 QAD852194:QAD852195 QJZ852194:QJZ852195 QTV852194:QTV852195 RDR852194:RDR852195 RNN852194:RNN852195 RXJ852194:RXJ852195 SHF852194:SHF852195 SRB852194:SRB852195 TAX852194:TAX852195 TKT852194:TKT852195 TUP852194:TUP852195 UEL852194:UEL852195 UOH852194:UOH852195 UYD852194:UYD852195 VHZ852194:VHZ852195 VRV852194:VRV852195 WBR852194:WBR852195 WLN852194:WLN852195 WVJ852194:WVJ852195 B917730:B917731 IX917730:IX917731 ST917730:ST917731 ACP917730:ACP917731 AML917730:AML917731 AWH917730:AWH917731 BGD917730:BGD917731 BPZ917730:BPZ917731 BZV917730:BZV917731 CJR917730:CJR917731 CTN917730:CTN917731 DDJ917730:DDJ917731 DNF917730:DNF917731 DXB917730:DXB917731 EGX917730:EGX917731 EQT917730:EQT917731 FAP917730:FAP917731 FKL917730:FKL917731 FUH917730:FUH917731 GED917730:GED917731 GNZ917730:GNZ917731 GXV917730:GXV917731 HHR917730:HHR917731 HRN917730:HRN917731 IBJ917730:IBJ917731 ILF917730:ILF917731 IVB917730:IVB917731 JEX917730:JEX917731 JOT917730:JOT917731 JYP917730:JYP917731 KIL917730:KIL917731 KSH917730:KSH917731 LCD917730:LCD917731 LLZ917730:LLZ917731 LVV917730:LVV917731 MFR917730:MFR917731 MPN917730:MPN917731 MZJ917730:MZJ917731 NJF917730:NJF917731 NTB917730:NTB917731 OCX917730:OCX917731 OMT917730:OMT917731 OWP917730:OWP917731 PGL917730:PGL917731 PQH917730:PQH917731 QAD917730:QAD917731 QJZ917730:QJZ917731 QTV917730:QTV917731 RDR917730:RDR917731 RNN917730:RNN917731 RXJ917730:RXJ917731 SHF917730:SHF917731 SRB917730:SRB917731 TAX917730:TAX917731 TKT917730:TKT917731 TUP917730:TUP917731 UEL917730:UEL917731 UOH917730:UOH917731 UYD917730:UYD917731 VHZ917730:VHZ917731 VRV917730:VRV917731 WBR917730:WBR917731 WLN917730:WLN917731 WVJ917730:WVJ917731 B983266:B983267 IX983266:IX983267 ST983266:ST983267 ACP983266:ACP983267 AML983266:AML983267 AWH983266:AWH983267 BGD983266:BGD983267 BPZ983266:BPZ983267 BZV983266:BZV983267 CJR983266:CJR983267 CTN983266:CTN983267 DDJ983266:DDJ983267 DNF983266:DNF983267 DXB983266:DXB983267 EGX983266:EGX983267 EQT983266:EQT983267 FAP983266:FAP983267 FKL983266:FKL983267 FUH983266:FUH983267 GED983266:GED983267 GNZ983266:GNZ983267 GXV983266:GXV983267 HHR983266:HHR983267 HRN983266:HRN983267 IBJ983266:IBJ983267 ILF983266:ILF983267 IVB983266:IVB983267 JEX983266:JEX983267 JOT983266:JOT983267 JYP983266:JYP983267 KIL983266:KIL983267 KSH983266:KSH983267 LCD983266:LCD983267 LLZ983266:LLZ983267 LVV983266:LVV983267 MFR983266:MFR983267 MPN983266:MPN983267 MZJ983266:MZJ983267 NJF983266:NJF983267 NTB983266:NTB983267 OCX983266:OCX983267 OMT983266:OMT983267 OWP983266:OWP983267 PGL983266:PGL983267 PQH983266:PQH983267 QAD983266:QAD983267 QJZ983266:QJZ983267 QTV983266:QTV983267 RDR983266:RDR983267 RNN983266:RNN983267 RXJ983266:RXJ983267 SHF983266:SHF983267 SRB983266:SRB983267 TAX983266:TAX983267 TKT983266:TKT983267 TUP983266:TUP983267 UEL983266:UEL983267 UOH983266:UOH983267 UYD983266:UYD983267 VHZ983266:VHZ983267 VRV983266:VRV983267 WBR983266:WBR983267 WLN983266:WLN983267 WVJ983266:WVJ983267 B229:B251 IX229:IX251 ST229:ST251 ACP229:ACP251 AML229:AML251 AWH229:AWH251 BGD229:BGD251 BPZ229:BPZ251 BZV229:BZV251 CJR229:CJR251 CTN229:CTN251 DDJ229:DDJ251 DNF229:DNF251 DXB229:DXB251 EGX229:EGX251 EQT229:EQT251 FAP229:FAP251 FKL229:FKL251 FUH229:FUH251 GED229:GED251 GNZ229:GNZ251 GXV229:GXV251 HHR229:HHR251 HRN229:HRN251 IBJ229:IBJ251 ILF229:ILF251 IVB229:IVB251 JEX229:JEX251 JOT229:JOT251 JYP229:JYP251 KIL229:KIL251 KSH229:KSH251 LCD229:LCD251 LLZ229:LLZ251 LVV229:LVV251 MFR229:MFR251 MPN229:MPN251 MZJ229:MZJ251 NJF229:NJF251 NTB229:NTB251 OCX229:OCX251 OMT229:OMT251 OWP229:OWP251 PGL229:PGL251 PQH229:PQH251 QAD229:QAD251 QJZ229:QJZ251 QTV229:QTV251 RDR229:RDR251 RNN229:RNN251 RXJ229:RXJ251 SHF229:SHF251 SRB229:SRB251 TAX229:TAX251 TKT229:TKT251 TUP229:TUP251 UEL229:UEL251 UOH229:UOH251 UYD229:UYD251 VHZ229:VHZ251 VRV229:VRV251 WBR229:WBR251 WLN229:WLN251 WVJ229:WVJ251 B65765:B65787 IX65765:IX65787 ST65765:ST65787 ACP65765:ACP65787 AML65765:AML65787 AWH65765:AWH65787 BGD65765:BGD65787 BPZ65765:BPZ65787 BZV65765:BZV65787 CJR65765:CJR65787 CTN65765:CTN65787 DDJ65765:DDJ65787 DNF65765:DNF65787 DXB65765:DXB65787 EGX65765:EGX65787 EQT65765:EQT65787 FAP65765:FAP65787 FKL65765:FKL65787 FUH65765:FUH65787 GED65765:GED65787 GNZ65765:GNZ65787 GXV65765:GXV65787 HHR65765:HHR65787 HRN65765:HRN65787 IBJ65765:IBJ65787 ILF65765:ILF65787 IVB65765:IVB65787 JEX65765:JEX65787 JOT65765:JOT65787 JYP65765:JYP65787 KIL65765:KIL65787 KSH65765:KSH65787 LCD65765:LCD65787 LLZ65765:LLZ65787 LVV65765:LVV65787 MFR65765:MFR65787 MPN65765:MPN65787 MZJ65765:MZJ65787 NJF65765:NJF65787 NTB65765:NTB65787 OCX65765:OCX65787 OMT65765:OMT65787 OWP65765:OWP65787 PGL65765:PGL65787 PQH65765:PQH65787 QAD65765:QAD65787 QJZ65765:QJZ65787 QTV65765:QTV65787 RDR65765:RDR65787 RNN65765:RNN65787 RXJ65765:RXJ65787 SHF65765:SHF65787 SRB65765:SRB65787 TAX65765:TAX65787 TKT65765:TKT65787 TUP65765:TUP65787 UEL65765:UEL65787 UOH65765:UOH65787 UYD65765:UYD65787 VHZ65765:VHZ65787 VRV65765:VRV65787 WBR65765:WBR65787 WLN65765:WLN65787 WVJ65765:WVJ65787 B131301:B131323 IX131301:IX131323 ST131301:ST131323 ACP131301:ACP131323 AML131301:AML131323 AWH131301:AWH131323 BGD131301:BGD131323 BPZ131301:BPZ131323 BZV131301:BZV131323 CJR131301:CJR131323 CTN131301:CTN131323 DDJ131301:DDJ131323 DNF131301:DNF131323 DXB131301:DXB131323 EGX131301:EGX131323 EQT131301:EQT131323 FAP131301:FAP131323 FKL131301:FKL131323 FUH131301:FUH131323 GED131301:GED131323 GNZ131301:GNZ131323 GXV131301:GXV131323 HHR131301:HHR131323 HRN131301:HRN131323 IBJ131301:IBJ131323 ILF131301:ILF131323 IVB131301:IVB131323 JEX131301:JEX131323 JOT131301:JOT131323 JYP131301:JYP131323 KIL131301:KIL131323 KSH131301:KSH131323 LCD131301:LCD131323 LLZ131301:LLZ131323 LVV131301:LVV131323 MFR131301:MFR131323 MPN131301:MPN131323 MZJ131301:MZJ131323 NJF131301:NJF131323 NTB131301:NTB131323 OCX131301:OCX131323 OMT131301:OMT131323 OWP131301:OWP131323 PGL131301:PGL131323 PQH131301:PQH131323 QAD131301:QAD131323 QJZ131301:QJZ131323 QTV131301:QTV131323 RDR131301:RDR131323 RNN131301:RNN131323 RXJ131301:RXJ131323 SHF131301:SHF131323 SRB131301:SRB131323 TAX131301:TAX131323 TKT131301:TKT131323 TUP131301:TUP131323 UEL131301:UEL131323 UOH131301:UOH131323 UYD131301:UYD131323 VHZ131301:VHZ131323 VRV131301:VRV131323 WBR131301:WBR131323 WLN131301:WLN131323 WVJ131301:WVJ131323 B196837:B196859 IX196837:IX196859 ST196837:ST196859 ACP196837:ACP196859 AML196837:AML196859 AWH196837:AWH196859 BGD196837:BGD196859 BPZ196837:BPZ196859 BZV196837:BZV196859 CJR196837:CJR196859 CTN196837:CTN196859 DDJ196837:DDJ196859 DNF196837:DNF196859 DXB196837:DXB196859 EGX196837:EGX196859 EQT196837:EQT196859 FAP196837:FAP196859 FKL196837:FKL196859 FUH196837:FUH196859 GED196837:GED196859 GNZ196837:GNZ196859 GXV196837:GXV196859 HHR196837:HHR196859 HRN196837:HRN196859 IBJ196837:IBJ196859 ILF196837:ILF196859 IVB196837:IVB196859 JEX196837:JEX196859 JOT196837:JOT196859 JYP196837:JYP196859 KIL196837:KIL196859 KSH196837:KSH196859 LCD196837:LCD196859 LLZ196837:LLZ196859 LVV196837:LVV196859 MFR196837:MFR196859 MPN196837:MPN196859 MZJ196837:MZJ196859 NJF196837:NJF196859 NTB196837:NTB196859 OCX196837:OCX196859 OMT196837:OMT196859 OWP196837:OWP196859 PGL196837:PGL196859 PQH196837:PQH196859 QAD196837:QAD196859 QJZ196837:QJZ196859 QTV196837:QTV196859 RDR196837:RDR196859 RNN196837:RNN196859 RXJ196837:RXJ196859 SHF196837:SHF196859 SRB196837:SRB196859 TAX196837:TAX196859 TKT196837:TKT196859 TUP196837:TUP196859 UEL196837:UEL196859 UOH196837:UOH196859 UYD196837:UYD196859 VHZ196837:VHZ196859 VRV196837:VRV196859 WBR196837:WBR196859 WLN196837:WLN196859 WVJ196837:WVJ196859 B262373:B262395 IX262373:IX262395 ST262373:ST262395 ACP262373:ACP262395 AML262373:AML262395 AWH262373:AWH262395 BGD262373:BGD262395 BPZ262373:BPZ262395 BZV262373:BZV262395 CJR262373:CJR262395 CTN262373:CTN262395 DDJ262373:DDJ262395 DNF262373:DNF262395 DXB262373:DXB262395 EGX262373:EGX262395 EQT262373:EQT262395 FAP262373:FAP262395 FKL262373:FKL262395 FUH262373:FUH262395 GED262373:GED262395 GNZ262373:GNZ262395 GXV262373:GXV262395 HHR262373:HHR262395 HRN262373:HRN262395 IBJ262373:IBJ262395 ILF262373:ILF262395 IVB262373:IVB262395 JEX262373:JEX262395 JOT262373:JOT262395 JYP262373:JYP262395 KIL262373:KIL262395 KSH262373:KSH262395 LCD262373:LCD262395 LLZ262373:LLZ262395 LVV262373:LVV262395 MFR262373:MFR262395 MPN262373:MPN262395 MZJ262373:MZJ262395 NJF262373:NJF262395 NTB262373:NTB262395 OCX262373:OCX262395 OMT262373:OMT262395 OWP262373:OWP262395 PGL262373:PGL262395 PQH262373:PQH262395 QAD262373:QAD262395 QJZ262373:QJZ262395 QTV262373:QTV262395 RDR262373:RDR262395 RNN262373:RNN262395 RXJ262373:RXJ262395 SHF262373:SHF262395 SRB262373:SRB262395 TAX262373:TAX262395 TKT262373:TKT262395 TUP262373:TUP262395 UEL262373:UEL262395 UOH262373:UOH262395 UYD262373:UYD262395 VHZ262373:VHZ262395 VRV262373:VRV262395 WBR262373:WBR262395 WLN262373:WLN262395 WVJ262373:WVJ262395 B327909:B327931 IX327909:IX327931 ST327909:ST327931 ACP327909:ACP327931 AML327909:AML327931 AWH327909:AWH327931 BGD327909:BGD327931 BPZ327909:BPZ327931 BZV327909:BZV327931 CJR327909:CJR327931 CTN327909:CTN327931 DDJ327909:DDJ327931 DNF327909:DNF327931 DXB327909:DXB327931 EGX327909:EGX327931 EQT327909:EQT327931 FAP327909:FAP327931 FKL327909:FKL327931 FUH327909:FUH327931 GED327909:GED327931 GNZ327909:GNZ327931 GXV327909:GXV327931 HHR327909:HHR327931 HRN327909:HRN327931 IBJ327909:IBJ327931 ILF327909:ILF327931 IVB327909:IVB327931 JEX327909:JEX327931 JOT327909:JOT327931 JYP327909:JYP327931 KIL327909:KIL327931 KSH327909:KSH327931 LCD327909:LCD327931 LLZ327909:LLZ327931 LVV327909:LVV327931 MFR327909:MFR327931 MPN327909:MPN327931 MZJ327909:MZJ327931 NJF327909:NJF327931 NTB327909:NTB327931 OCX327909:OCX327931 OMT327909:OMT327931 OWP327909:OWP327931 PGL327909:PGL327931 PQH327909:PQH327931 QAD327909:QAD327931 QJZ327909:QJZ327931 QTV327909:QTV327931 RDR327909:RDR327931 RNN327909:RNN327931 RXJ327909:RXJ327931 SHF327909:SHF327931 SRB327909:SRB327931 TAX327909:TAX327931 TKT327909:TKT327931 TUP327909:TUP327931 UEL327909:UEL327931 UOH327909:UOH327931 UYD327909:UYD327931 VHZ327909:VHZ327931 VRV327909:VRV327931 WBR327909:WBR327931 WLN327909:WLN327931 WVJ327909:WVJ327931 B393445:B393467 IX393445:IX393467 ST393445:ST393467 ACP393445:ACP393467 AML393445:AML393467 AWH393445:AWH393467 BGD393445:BGD393467 BPZ393445:BPZ393467 BZV393445:BZV393467 CJR393445:CJR393467 CTN393445:CTN393467 DDJ393445:DDJ393467 DNF393445:DNF393467 DXB393445:DXB393467 EGX393445:EGX393467 EQT393445:EQT393467 FAP393445:FAP393467 FKL393445:FKL393467 FUH393445:FUH393467 GED393445:GED393467 GNZ393445:GNZ393467 GXV393445:GXV393467 HHR393445:HHR393467 HRN393445:HRN393467 IBJ393445:IBJ393467 ILF393445:ILF393467 IVB393445:IVB393467 JEX393445:JEX393467 JOT393445:JOT393467 JYP393445:JYP393467 KIL393445:KIL393467 KSH393445:KSH393467 LCD393445:LCD393467 LLZ393445:LLZ393467 LVV393445:LVV393467 MFR393445:MFR393467 MPN393445:MPN393467 MZJ393445:MZJ393467 NJF393445:NJF393467 NTB393445:NTB393467 OCX393445:OCX393467 OMT393445:OMT393467 OWP393445:OWP393467 PGL393445:PGL393467 PQH393445:PQH393467 QAD393445:QAD393467 QJZ393445:QJZ393467 QTV393445:QTV393467 RDR393445:RDR393467 RNN393445:RNN393467 RXJ393445:RXJ393467 SHF393445:SHF393467 SRB393445:SRB393467 TAX393445:TAX393467 TKT393445:TKT393467 TUP393445:TUP393467 UEL393445:UEL393467 UOH393445:UOH393467 UYD393445:UYD393467 VHZ393445:VHZ393467 VRV393445:VRV393467 WBR393445:WBR393467 WLN393445:WLN393467 WVJ393445:WVJ393467 B458981:B459003 IX458981:IX459003 ST458981:ST459003 ACP458981:ACP459003 AML458981:AML459003 AWH458981:AWH459003 BGD458981:BGD459003 BPZ458981:BPZ459003 BZV458981:BZV459003 CJR458981:CJR459003 CTN458981:CTN459003 DDJ458981:DDJ459003 DNF458981:DNF459003 DXB458981:DXB459003 EGX458981:EGX459003 EQT458981:EQT459003 FAP458981:FAP459003 FKL458981:FKL459003 FUH458981:FUH459003 GED458981:GED459003 GNZ458981:GNZ459003 GXV458981:GXV459003 HHR458981:HHR459003 HRN458981:HRN459003 IBJ458981:IBJ459003 ILF458981:ILF459003 IVB458981:IVB459003 JEX458981:JEX459003 JOT458981:JOT459003 JYP458981:JYP459003 KIL458981:KIL459003 KSH458981:KSH459003 LCD458981:LCD459003 LLZ458981:LLZ459003 LVV458981:LVV459003 MFR458981:MFR459003 MPN458981:MPN459003 MZJ458981:MZJ459003 NJF458981:NJF459003 NTB458981:NTB459003 OCX458981:OCX459003 OMT458981:OMT459003 OWP458981:OWP459003 PGL458981:PGL459003 PQH458981:PQH459003 QAD458981:QAD459003 QJZ458981:QJZ459003 QTV458981:QTV459003 RDR458981:RDR459003 RNN458981:RNN459003 RXJ458981:RXJ459003 SHF458981:SHF459003 SRB458981:SRB459003 TAX458981:TAX459003 TKT458981:TKT459003 TUP458981:TUP459003 UEL458981:UEL459003 UOH458981:UOH459003 UYD458981:UYD459003 VHZ458981:VHZ459003 VRV458981:VRV459003 WBR458981:WBR459003 WLN458981:WLN459003 WVJ458981:WVJ459003 B524517:B524539 IX524517:IX524539 ST524517:ST524539 ACP524517:ACP524539 AML524517:AML524539 AWH524517:AWH524539 BGD524517:BGD524539 BPZ524517:BPZ524539 BZV524517:BZV524539 CJR524517:CJR524539 CTN524517:CTN524539 DDJ524517:DDJ524539 DNF524517:DNF524539 DXB524517:DXB524539 EGX524517:EGX524539 EQT524517:EQT524539 FAP524517:FAP524539 FKL524517:FKL524539 FUH524517:FUH524539 GED524517:GED524539 GNZ524517:GNZ524539 GXV524517:GXV524539 HHR524517:HHR524539 HRN524517:HRN524539 IBJ524517:IBJ524539 ILF524517:ILF524539 IVB524517:IVB524539 JEX524517:JEX524539 JOT524517:JOT524539 JYP524517:JYP524539 KIL524517:KIL524539 KSH524517:KSH524539 LCD524517:LCD524539 LLZ524517:LLZ524539 LVV524517:LVV524539 MFR524517:MFR524539 MPN524517:MPN524539 MZJ524517:MZJ524539 NJF524517:NJF524539 NTB524517:NTB524539 OCX524517:OCX524539 OMT524517:OMT524539 OWP524517:OWP524539 PGL524517:PGL524539 PQH524517:PQH524539 QAD524517:QAD524539 QJZ524517:QJZ524539 QTV524517:QTV524539 RDR524517:RDR524539 RNN524517:RNN524539 RXJ524517:RXJ524539 SHF524517:SHF524539 SRB524517:SRB524539 TAX524517:TAX524539 TKT524517:TKT524539 TUP524517:TUP524539 UEL524517:UEL524539 UOH524517:UOH524539 UYD524517:UYD524539 VHZ524517:VHZ524539 VRV524517:VRV524539 WBR524517:WBR524539 WLN524517:WLN524539 WVJ524517:WVJ524539 B590053:B590075 IX590053:IX590075 ST590053:ST590075 ACP590053:ACP590075 AML590053:AML590075 AWH590053:AWH590075 BGD590053:BGD590075 BPZ590053:BPZ590075 BZV590053:BZV590075 CJR590053:CJR590075 CTN590053:CTN590075 DDJ590053:DDJ590075 DNF590053:DNF590075 DXB590053:DXB590075 EGX590053:EGX590075 EQT590053:EQT590075 FAP590053:FAP590075 FKL590053:FKL590075 FUH590053:FUH590075 GED590053:GED590075 GNZ590053:GNZ590075 GXV590053:GXV590075 HHR590053:HHR590075 HRN590053:HRN590075 IBJ590053:IBJ590075 ILF590053:ILF590075 IVB590053:IVB590075 JEX590053:JEX590075 JOT590053:JOT590075 JYP590053:JYP590075 KIL590053:KIL590075 KSH590053:KSH590075 LCD590053:LCD590075 LLZ590053:LLZ590075 LVV590053:LVV590075 MFR590053:MFR590075 MPN590053:MPN590075 MZJ590053:MZJ590075 NJF590053:NJF590075 NTB590053:NTB590075 OCX590053:OCX590075 OMT590053:OMT590075 OWP590053:OWP590075 PGL590053:PGL590075 PQH590053:PQH590075 QAD590053:QAD590075 QJZ590053:QJZ590075 QTV590053:QTV590075 RDR590053:RDR590075 RNN590053:RNN590075 RXJ590053:RXJ590075 SHF590053:SHF590075 SRB590053:SRB590075 TAX590053:TAX590075 TKT590053:TKT590075 TUP590053:TUP590075 UEL590053:UEL590075 UOH590053:UOH590075 UYD590053:UYD590075 VHZ590053:VHZ590075 VRV590053:VRV590075 WBR590053:WBR590075 WLN590053:WLN590075 WVJ590053:WVJ590075 B655589:B655611 IX655589:IX655611 ST655589:ST655611 ACP655589:ACP655611 AML655589:AML655611 AWH655589:AWH655611 BGD655589:BGD655611 BPZ655589:BPZ655611 BZV655589:BZV655611 CJR655589:CJR655611 CTN655589:CTN655611 DDJ655589:DDJ655611 DNF655589:DNF655611 DXB655589:DXB655611 EGX655589:EGX655611 EQT655589:EQT655611 FAP655589:FAP655611 FKL655589:FKL655611 FUH655589:FUH655611 GED655589:GED655611 GNZ655589:GNZ655611 GXV655589:GXV655611 HHR655589:HHR655611 HRN655589:HRN655611 IBJ655589:IBJ655611 ILF655589:ILF655611 IVB655589:IVB655611 JEX655589:JEX655611 JOT655589:JOT655611 JYP655589:JYP655611 KIL655589:KIL655611 KSH655589:KSH655611 LCD655589:LCD655611 LLZ655589:LLZ655611 LVV655589:LVV655611 MFR655589:MFR655611 MPN655589:MPN655611 MZJ655589:MZJ655611 NJF655589:NJF655611 NTB655589:NTB655611 OCX655589:OCX655611 OMT655589:OMT655611 OWP655589:OWP655611 PGL655589:PGL655611 PQH655589:PQH655611 QAD655589:QAD655611 QJZ655589:QJZ655611 QTV655589:QTV655611 RDR655589:RDR655611 RNN655589:RNN655611 RXJ655589:RXJ655611 SHF655589:SHF655611 SRB655589:SRB655611 TAX655589:TAX655611 TKT655589:TKT655611 TUP655589:TUP655611 UEL655589:UEL655611 UOH655589:UOH655611 UYD655589:UYD655611 VHZ655589:VHZ655611 VRV655589:VRV655611 WBR655589:WBR655611 WLN655589:WLN655611 WVJ655589:WVJ655611 B721125:B721147 IX721125:IX721147 ST721125:ST721147 ACP721125:ACP721147 AML721125:AML721147 AWH721125:AWH721147 BGD721125:BGD721147 BPZ721125:BPZ721147 BZV721125:BZV721147 CJR721125:CJR721147 CTN721125:CTN721147 DDJ721125:DDJ721147 DNF721125:DNF721147 DXB721125:DXB721147 EGX721125:EGX721147 EQT721125:EQT721147 FAP721125:FAP721147 FKL721125:FKL721147 FUH721125:FUH721147 GED721125:GED721147 GNZ721125:GNZ721147 GXV721125:GXV721147 HHR721125:HHR721147 HRN721125:HRN721147 IBJ721125:IBJ721147 ILF721125:ILF721147 IVB721125:IVB721147 JEX721125:JEX721147 JOT721125:JOT721147 JYP721125:JYP721147 KIL721125:KIL721147 KSH721125:KSH721147 LCD721125:LCD721147 LLZ721125:LLZ721147 LVV721125:LVV721147 MFR721125:MFR721147 MPN721125:MPN721147 MZJ721125:MZJ721147 NJF721125:NJF721147 NTB721125:NTB721147 OCX721125:OCX721147 OMT721125:OMT721147 OWP721125:OWP721147 PGL721125:PGL721147 PQH721125:PQH721147 QAD721125:QAD721147 QJZ721125:QJZ721147 QTV721125:QTV721147 RDR721125:RDR721147 RNN721125:RNN721147 RXJ721125:RXJ721147 SHF721125:SHF721147 SRB721125:SRB721147 TAX721125:TAX721147 TKT721125:TKT721147 TUP721125:TUP721147 UEL721125:UEL721147 UOH721125:UOH721147 UYD721125:UYD721147 VHZ721125:VHZ721147 VRV721125:VRV721147 WBR721125:WBR721147 WLN721125:WLN721147 WVJ721125:WVJ721147 B786661:B786683 IX786661:IX786683 ST786661:ST786683 ACP786661:ACP786683 AML786661:AML786683 AWH786661:AWH786683 BGD786661:BGD786683 BPZ786661:BPZ786683 BZV786661:BZV786683 CJR786661:CJR786683 CTN786661:CTN786683 DDJ786661:DDJ786683 DNF786661:DNF786683 DXB786661:DXB786683 EGX786661:EGX786683 EQT786661:EQT786683 FAP786661:FAP786683 FKL786661:FKL786683 FUH786661:FUH786683 GED786661:GED786683 GNZ786661:GNZ786683 GXV786661:GXV786683 HHR786661:HHR786683 HRN786661:HRN786683 IBJ786661:IBJ786683 ILF786661:ILF786683 IVB786661:IVB786683 JEX786661:JEX786683 JOT786661:JOT786683 JYP786661:JYP786683 KIL786661:KIL786683 KSH786661:KSH786683 LCD786661:LCD786683 LLZ786661:LLZ786683 LVV786661:LVV786683 MFR786661:MFR786683 MPN786661:MPN786683 MZJ786661:MZJ786683 NJF786661:NJF786683 NTB786661:NTB786683 OCX786661:OCX786683 OMT786661:OMT786683 OWP786661:OWP786683 PGL786661:PGL786683 PQH786661:PQH786683 QAD786661:QAD786683 QJZ786661:QJZ786683 QTV786661:QTV786683 RDR786661:RDR786683 RNN786661:RNN786683 RXJ786661:RXJ786683 SHF786661:SHF786683 SRB786661:SRB786683 TAX786661:TAX786683 TKT786661:TKT786683 TUP786661:TUP786683 UEL786661:UEL786683 UOH786661:UOH786683 UYD786661:UYD786683 VHZ786661:VHZ786683 VRV786661:VRV786683 WBR786661:WBR786683 WLN786661:WLN786683 WVJ786661:WVJ786683 B852197:B852219 IX852197:IX852219 ST852197:ST852219 ACP852197:ACP852219 AML852197:AML852219 AWH852197:AWH852219 BGD852197:BGD852219 BPZ852197:BPZ852219 BZV852197:BZV852219 CJR852197:CJR852219 CTN852197:CTN852219 DDJ852197:DDJ852219 DNF852197:DNF852219 DXB852197:DXB852219 EGX852197:EGX852219 EQT852197:EQT852219 FAP852197:FAP852219 FKL852197:FKL852219 FUH852197:FUH852219 GED852197:GED852219 GNZ852197:GNZ852219 GXV852197:GXV852219 HHR852197:HHR852219 HRN852197:HRN852219 IBJ852197:IBJ852219 ILF852197:ILF852219 IVB852197:IVB852219 JEX852197:JEX852219 JOT852197:JOT852219 JYP852197:JYP852219 KIL852197:KIL852219 KSH852197:KSH852219 LCD852197:LCD852219 LLZ852197:LLZ852219 LVV852197:LVV852219 MFR852197:MFR852219 MPN852197:MPN852219 MZJ852197:MZJ852219 NJF852197:NJF852219 NTB852197:NTB852219 OCX852197:OCX852219 OMT852197:OMT852219 OWP852197:OWP852219 PGL852197:PGL852219 PQH852197:PQH852219 QAD852197:QAD852219 QJZ852197:QJZ852219 QTV852197:QTV852219 RDR852197:RDR852219 RNN852197:RNN852219 RXJ852197:RXJ852219 SHF852197:SHF852219 SRB852197:SRB852219 TAX852197:TAX852219 TKT852197:TKT852219 TUP852197:TUP852219 UEL852197:UEL852219 UOH852197:UOH852219 UYD852197:UYD852219 VHZ852197:VHZ852219 VRV852197:VRV852219 WBR852197:WBR852219 WLN852197:WLN852219 WVJ852197:WVJ852219 B917733:B917755 IX917733:IX917755 ST917733:ST917755 ACP917733:ACP917755 AML917733:AML917755 AWH917733:AWH917755 BGD917733:BGD917755 BPZ917733:BPZ917755 BZV917733:BZV917755 CJR917733:CJR917755 CTN917733:CTN917755 DDJ917733:DDJ917755 DNF917733:DNF917755 DXB917733:DXB917755 EGX917733:EGX917755 EQT917733:EQT917755 FAP917733:FAP917755 FKL917733:FKL917755 FUH917733:FUH917755 GED917733:GED917755 GNZ917733:GNZ917755 GXV917733:GXV917755 HHR917733:HHR917755 HRN917733:HRN917755 IBJ917733:IBJ917755 ILF917733:ILF917755 IVB917733:IVB917755 JEX917733:JEX917755 JOT917733:JOT917755 JYP917733:JYP917755 KIL917733:KIL917755 KSH917733:KSH917755 LCD917733:LCD917755 LLZ917733:LLZ917755 LVV917733:LVV917755 MFR917733:MFR917755 MPN917733:MPN917755 MZJ917733:MZJ917755 NJF917733:NJF917755 NTB917733:NTB917755 OCX917733:OCX917755 OMT917733:OMT917755 OWP917733:OWP917755 PGL917733:PGL917755 PQH917733:PQH917755 QAD917733:QAD917755 QJZ917733:QJZ917755 QTV917733:QTV917755 RDR917733:RDR917755 RNN917733:RNN917755 RXJ917733:RXJ917755 SHF917733:SHF917755 SRB917733:SRB917755 TAX917733:TAX917755 TKT917733:TKT917755 TUP917733:TUP917755 UEL917733:UEL917755 UOH917733:UOH917755 UYD917733:UYD917755 VHZ917733:VHZ917755 VRV917733:VRV917755 WBR917733:WBR917755 WLN917733:WLN917755 WVJ917733:WVJ917755 B983269:B983291 IX983269:IX983291 ST983269:ST983291 ACP983269:ACP983291 AML983269:AML983291 AWH983269:AWH983291 BGD983269:BGD983291 BPZ983269:BPZ983291 BZV983269:BZV983291 CJR983269:CJR983291 CTN983269:CTN983291 DDJ983269:DDJ983291 DNF983269:DNF983291 DXB983269:DXB983291 EGX983269:EGX983291 EQT983269:EQT983291 FAP983269:FAP983291 FKL983269:FKL983291 FUH983269:FUH983291 GED983269:GED983291 GNZ983269:GNZ983291 GXV983269:GXV983291 HHR983269:HHR983291 HRN983269:HRN983291 IBJ983269:IBJ983291 ILF983269:ILF983291 IVB983269:IVB983291 JEX983269:JEX983291 JOT983269:JOT983291 JYP983269:JYP983291 KIL983269:KIL983291 KSH983269:KSH983291 LCD983269:LCD983291 LLZ983269:LLZ983291 LVV983269:LVV983291 MFR983269:MFR983291 MPN983269:MPN983291 MZJ983269:MZJ983291 NJF983269:NJF983291 NTB983269:NTB983291 OCX983269:OCX983291 OMT983269:OMT983291 OWP983269:OWP983291 PGL983269:PGL983291 PQH983269:PQH983291 QAD983269:QAD983291 QJZ983269:QJZ983291 QTV983269:QTV983291 RDR983269:RDR983291 RNN983269:RNN983291 RXJ983269:RXJ983291 SHF983269:SHF983291 SRB983269:SRB983291 TAX983269:TAX983291 TKT983269:TKT983291 TUP983269:TUP983291 UEL983269:UEL983291 UOH983269:UOH983291 UYD983269:UYD983291 VHZ983269:VHZ983291 VRV983269:VRV983291 WBR983269:WBR983291 WLN983269:WLN983291 WVJ983269:WVJ983291 E226:E227 JA226:JA227 SW226:SW227 ACS226:ACS227 AMO226:AMO227 AWK226:AWK227 BGG226:BGG227 BQC226:BQC227 BZY226:BZY227 CJU226:CJU227 CTQ226:CTQ227 DDM226:DDM227 DNI226:DNI227 DXE226:DXE227 EHA226:EHA227 EQW226:EQW227 FAS226:FAS227 FKO226:FKO227 FUK226:FUK227 GEG226:GEG227 GOC226:GOC227 GXY226:GXY227 HHU226:HHU227 HRQ226:HRQ227 IBM226:IBM227 ILI226:ILI227 IVE226:IVE227 JFA226:JFA227 JOW226:JOW227 JYS226:JYS227 KIO226:KIO227 KSK226:KSK227 LCG226:LCG227 LMC226:LMC227 LVY226:LVY227 MFU226:MFU227 MPQ226:MPQ227 MZM226:MZM227 NJI226:NJI227 NTE226:NTE227 ODA226:ODA227 OMW226:OMW227 OWS226:OWS227 PGO226:PGO227 PQK226:PQK227 QAG226:QAG227 QKC226:QKC227 QTY226:QTY227 RDU226:RDU227 RNQ226:RNQ227 RXM226:RXM227 SHI226:SHI227 SRE226:SRE227 TBA226:TBA227 TKW226:TKW227 TUS226:TUS227 UEO226:UEO227 UOK226:UOK227 UYG226:UYG227 VIC226:VIC227 VRY226:VRY227 WBU226:WBU227 WLQ226:WLQ227 WVM226:WVM227 E65762:E65763 JA65762:JA65763 SW65762:SW65763 ACS65762:ACS65763 AMO65762:AMO65763 AWK65762:AWK65763 BGG65762:BGG65763 BQC65762:BQC65763 BZY65762:BZY65763 CJU65762:CJU65763 CTQ65762:CTQ65763 DDM65762:DDM65763 DNI65762:DNI65763 DXE65762:DXE65763 EHA65762:EHA65763 EQW65762:EQW65763 FAS65762:FAS65763 FKO65762:FKO65763 FUK65762:FUK65763 GEG65762:GEG65763 GOC65762:GOC65763 GXY65762:GXY65763 HHU65762:HHU65763 HRQ65762:HRQ65763 IBM65762:IBM65763 ILI65762:ILI65763 IVE65762:IVE65763 JFA65762:JFA65763 JOW65762:JOW65763 JYS65762:JYS65763 KIO65762:KIO65763 KSK65762:KSK65763 LCG65762:LCG65763 LMC65762:LMC65763 LVY65762:LVY65763 MFU65762:MFU65763 MPQ65762:MPQ65763 MZM65762:MZM65763 NJI65762:NJI65763 NTE65762:NTE65763 ODA65762:ODA65763 OMW65762:OMW65763 OWS65762:OWS65763 PGO65762:PGO65763 PQK65762:PQK65763 QAG65762:QAG65763 QKC65762:QKC65763 QTY65762:QTY65763 RDU65762:RDU65763 RNQ65762:RNQ65763 RXM65762:RXM65763 SHI65762:SHI65763 SRE65762:SRE65763 TBA65762:TBA65763 TKW65762:TKW65763 TUS65762:TUS65763 UEO65762:UEO65763 UOK65762:UOK65763 UYG65762:UYG65763 VIC65762:VIC65763 VRY65762:VRY65763 WBU65762:WBU65763 WLQ65762:WLQ65763 WVM65762:WVM65763 E131298:E131299 JA131298:JA131299 SW131298:SW131299 ACS131298:ACS131299 AMO131298:AMO131299 AWK131298:AWK131299 BGG131298:BGG131299 BQC131298:BQC131299 BZY131298:BZY131299 CJU131298:CJU131299 CTQ131298:CTQ131299 DDM131298:DDM131299 DNI131298:DNI131299 DXE131298:DXE131299 EHA131298:EHA131299 EQW131298:EQW131299 FAS131298:FAS131299 FKO131298:FKO131299 FUK131298:FUK131299 GEG131298:GEG131299 GOC131298:GOC131299 GXY131298:GXY131299 HHU131298:HHU131299 HRQ131298:HRQ131299 IBM131298:IBM131299 ILI131298:ILI131299 IVE131298:IVE131299 JFA131298:JFA131299 JOW131298:JOW131299 JYS131298:JYS131299 KIO131298:KIO131299 KSK131298:KSK131299 LCG131298:LCG131299 LMC131298:LMC131299 LVY131298:LVY131299 MFU131298:MFU131299 MPQ131298:MPQ131299 MZM131298:MZM131299 NJI131298:NJI131299 NTE131298:NTE131299 ODA131298:ODA131299 OMW131298:OMW131299 OWS131298:OWS131299 PGO131298:PGO131299 PQK131298:PQK131299 QAG131298:QAG131299 QKC131298:QKC131299 QTY131298:QTY131299 RDU131298:RDU131299 RNQ131298:RNQ131299 RXM131298:RXM131299 SHI131298:SHI131299 SRE131298:SRE131299 TBA131298:TBA131299 TKW131298:TKW131299 TUS131298:TUS131299 UEO131298:UEO131299 UOK131298:UOK131299 UYG131298:UYG131299 VIC131298:VIC131299 VRY131298:VRY131299 WBU131298:WBU131299 WLQ131298:WLQ131299 WVM131298:WVM131299 E196834:E196835 JA196834:JA196835 SW196834:SW196835 ACS196834:ACS196835 AMO196834:AMO196835 AWK196834:AWK196835 BGG196834:BGG196835 BQC196834:BQC196835 BZY196834:BZY196835 CJU196834:CJU196835 CTQ196834:CTQ196835 DDM196834:DDM196835 DNI196834:DNI196835 DXE196834:DXE196835 EHA196834:EHA196835 EQW196834:EQW196835 FAS196834:FAS196835 FKO196834:FKO196835 FUK196834:FUK196835 GEG196834:GEG196835 GOC196834:GOC196835 GXY196834:GXY196835 HHU196834:HHU196835 HRQ196834:HRQ196835 IBM196834:IBM196835 ILI196834:ILI196835 IVE196834:IVE196835 JFA196834:JFA196835 JOW196834:JOW196835 JYS196834:JYS196835 KIO196834:KIO196835 KSK196834:KSK196835 LCG196834:LCG196835 LMC196834:LMC196835 LVY196834:LVY196835 MFU196834:MFU196835 MPQ196834:MPQ196835 MZM196834:MZM196835 NJI196834:NJI196835 NTE196834:NTE196835 ODA196834:ODA196835 OMW196834:OMW196835 OWS196834:OWS196835 PGO196834:PGO196835 PQK196834:PQK196835 QAG196834:QAG196835 QKC196834:QKC196835 QTY196834:QTY196835 RDU196834:RDU196835 RNQ196834:RNQ196835 RXM196834:RXM196835 SHI196834:SHI196835 SRE196834:SRE196835 TBA196834:TBA196835 TKW196834:TKW196835 TUS196834:TUS196835 UEO196834:UEO196835 UOK196834:UOK196835 UYG196834:UYG196835 VIC196834:VIC196835 VRY196834:VRY196835 WBU196834:WBU196835 WLQ196834:WLQ196835 WVM196834:WVM196835 E262370:E262371 JA262370:JA262371 SW262370:SW262371 ACS262370:ACS262371 AMO262370:AMO262371 AWK262370:AWK262371 BGG262370:BGG262371 BQC262370:BQC262371 BZY262370:BZY262371 CJU262370:CJU262371 CTQ262370:CTQ262371 DDM262370:DDM262371 DNI262370:DNI262371 DXE262370:DXE262371 EHA262370:EHA262371 EQW262370:EQW262371 FAS262370:FAS262371 FKO262370:FKO262371 FUK262370:FUK262371 GEG262370:GEG262371 GOC262370:GOC262371 GXY262370:GXY262371 HHU262370:HHU262371 HRQ262370:HRQ262371 IBM262370:IBM262371 ILI262370:ILI262371 IVE262370:IVE262371 JFA262370:JFA262371 JOW262370:JOW262371 JYS262370:JYS262371 KIO262370:KIO262371 KSK262370:KSK262371 LCG262370:LCG262371 LMC262370:LMC262371 LVY262370:LVY262371 MFU262370:MFU262371 MPQ262370:MPQ262371 MZM262370:MZM262371 NJI262370:NJI262371 NTE262370:NTE262371 ODA262370:ODA262371 OMW262370:OMW262371 OWS262370:OWS262371 PGO262370:PGO262371 PQK262370:PQK262371 QAG262370:QAG262371 QKC262370:QKC262371 QTY262370:QTY262371 RDU262370:RDU262371 RNQ262370:RNQ262371 RXM262370:RXM262371 SHI262370:SHI262371 SRE262370:SRE262371 TBA262370:TBA262371 TKW262370:TKW262371 TUS262370:TUS262371 UEO262370:UEO262371 UOK262370:UOK262371 UYG262370:UYG262371 VIC262370:VIC262371 VRY262370:VRY262371 WBU262370:WBU262371 WLQ262370:WLQ262371 WVM262370:WVM262371 E327906:E327907 JA327906:JA327907 SW327906:SW327907 ACS327906:ACS327907 AMO327906:AMO327907 AWK327906:AWK327907 BGG327906:BGG327907 BQC327906:BQC327907 BZY327906:BZY327907 CJU327906:CJU327907 CTQ327906:CTQ327907 DDM327906:DDM327907 DNI327906:DNI327907 DXE327906:DXE327907 EHA327906:EHA327907 EQW327906:EQW327907 FAS327906:FAS327907 FKO327906:FKO327907 FUK327906:FUK327907 GEG327906:GEG327907 GOC327906:GOC327907 GXY327906:GXY327907 HHU327906:HHU327907 HRQ327906:HRQ327907 IBM327906:IBM327907 ILI327906:ILI327907 IVE327906:IVE327907 JFA327906:JFA327907 JOW327906:JOW327907 JYS327906:JYS327907 KIO327906:KIO327907 KSK327906:KSK327907 LCG327906:LCG327907 LMC327906:LMC327907 LVY327906:LVY327907 MFU327906:MFU327907 MPQ327906:MPQ327907 MZM327906:MZM327907 NJI327906:NJI327907 NTE327906:NTE327907 ODA327906:ODA327907 OMW327906:OMW327907 OWS327906:OWS327907 PGO327906:PGO327907 PQK327906:PQK327907 QAG327906:QAG327907 QKC327906:QKC327907 QTY327906:QTY327907 RDU327906:RDU327907 RNQ327906:RNQ327907 RXM327906:RXM327907 SHI327906:SHI327907 SRE327906:SRE327907 TBA327906:TBA327907 TKW327906:TKW327907 TUS327906:TUS327907 UEO327906:UEO327907 UOK327906:UOK327907 UYG327906:UYG327907 VIC327906:VIC327907 VRY327906:VRY327907 WBU327906:WBU327907 WLQ327906:WLQ327907 WVM327906:WVM327907 E393442:E393443 JA393442:JA393443 SW393442:SW393443 ACS393442:ACS393443 AMO393442:AMO393443 AWK393442:AWK393443 BGG393442:BGG393443 BQC393442:BQC393443 BZY393442:BZY393443 CJU393442:CJU393443 CTQ393442:CTQ393443 DDM393442:DDM393443 DNI393442:DNI393443 DXE393442:DXE393443 EHA393442:EHA393443 EQW393442:EQW393443 FAS393442:FAS393443 FKO393442:FKO393443 FUK393442:FUK393443 GEG393442:GEG393443 GOC393442:GOC393443 GXY393442:GXY393443 HHU393442:HHU393443 HRQ393442:HRQ393443 IBM393442:IBM393443 ILI393442:ILI393443 IVE393442:IVE393443 JFA393442:JFA393443 JOW393442:JOW393443 JYS393442:JYS393443 KIO393442:KIO393443 KSK393442:KSK393443 LCG393442:LCG393443 LMC393442:LMC393443 LVY393442:LVY393443 MFU393442:MFU393443 MPQ393442:MPQ393443 MZM393442:MZM393443 NJI393442:NJI393443 NTE393442:NTE393443 ODA393442:ODA393443 OMW393442:OMW393443 OWS393442:OWS393443 PGO393442:PGO393443 PQK393442:PQK393443 QAG393442:QAG393443 QKC393442:QKC393443 QTY393442:QTY393443 RDU393442:RDU393443 RNQ393442:RNQ393443 RXM393442:RXM393443 SHI393442:SHI393443 SRE393442:SRE393443 TBA393442:TBA393443 TKW393442:TKW393443 TUS393442:TUS393443 UEO393442:UEO393443 UOK393442:UOK393443 UYG393442:UYG393443 VIC393442:VIC393443 VRY393442:VRY393443 WBU393442:WBU393443 WLQ393442:WLQ393443 WVM393442:WVM393443 E458978:E458979 JA458978:JA458979 SW458978:SW458979 ACS458978:ACS458979 AMO458978:AMO458979 AWK458978:AWK458979 BGG458978:BGG458979 BQC458978:BQC458979 BZY458978:BZY458979 CJU458978:CJU458979 CTQ458978:CTQ458979 DDM458978:DDM458979 DNI458978:DNI458979 DXE458978:DXE458979 EHA458978:EHA458979 EQW458978:EQW458979 FAS458978:FAS458979 FKO458978:FKO458979 FUK458978:FUK458979 GEG458978:GEG458979 GOC458978:GOC458979 GXY458978:GXY458979 HHU458978:HHU458979 HRQ458978:HRQ458979 IBM458978:IBM458979 ILI458978:ILI458979 IVE458978:IVE458979 JFA458978:JFA458979 JOW458978:JOW458979 JYS458978:JYS458979 KIO458978:KIO458979 KSK458978:KSK458979 LCG458978:LCG458979 LMC458978:LMC458979 LVY458978:LVY458979 MFU458978:MFU458979 MPQ458978:MPQ458979 MZM458978:MZM458979 NJI458978:NJI458979 NTE458978:NTE458979 ODA458978:ODA458979 OMW458978:OMW458979 OWS458978:OWS458979 PGO458978:PGO458979 PQK458978:PQK458979 QAG458978:QAG458979 QKC458978:QKC458979 QTY458978:QTY458979 RDU458978:RDU458979 RNQ458978:RNQ458979 RXM458978:RXM458979 SHI458978:SHI458979 SRE458978:SRE458979 TBA458978:TBA458979 TKW458978:TKW458979 TUS458978:TUS458979 UEO458978:UEO458979 UOK458978:UOK458979 UYG458978:UYG458979 VIC458978:VIC458979 VRY458978:VRY458979 WBU458978:WBU458979 WLQ458978:WLQ458979 WVM458978:WVM458979 E524514:E524515 JA524514:JA524515 SW524514:SW524515 ACS524514:ACS524515 AMO524514:AMO524515 AWK524514:AWK524515 BGG524514:BGG524515 BQC524514:BQC524515 BZY524514:BZY524515 CJU524514:CJU524515 CTQ524514:CTQ524515 DDM524514:DDM524515 DNI524514:DNI524515 DXE524514:DXE524515 EHA524514:EHA524515 EQW524514:EQW524515 FAS524514:FAS524515 FKO524514:FKO524515 FUK524514:FUK524515 GEG524514:GEG524515 GOC524514:GOC524515 GXY524514:GXY524515 HHU524514:HHU524515 HRQ524514:HRQ524515 IBM524514:IBM524515 ILI524514:ILI524515 IVE524514:IVE524515 JFA524514:JFA524515 JOW524514:JOW524515 JYS524514:JYS524515 KIO524514:KIO524515 KSK524514:KSK524515 LCG524514:LCG524515 LMC524514:LMC524515 LVY524514:LVY524515 MFU524514:MFU524515 MPQ524514:MPQ524515 MZM524514:MZM524515 NJI524514:NJI524515 NTE524514:NTE524515 ODA524514:ODA524515 OMW524514:OMW524515 OWS524514:OWS524515 PGO524514:PGO524515 PQK524514:PQK524515 QAG524514:QAG524515 QKC524514:QKC524515 QTY524514:QTY524515 RDU524514:RDU524515 RNQ524514:RNQ524515 RXM524514:RXM524515 SHI524514:SHI524515 SRE524514:SRE524515 TBA524514:TBA524515 TKW524514:TKW524515 TUS524514:TUS524515 UEO524514:UEO524515 UOK524514:UOK524515 UYG524514:UYG524515 VIC524514:VIC524515 VRY524514:VRY524515 WBU524514:WBU524515 WLQ524514:WLQ524515 WVM524514:WVM524515 E590050:E590051 JA590050:JA590051 SW590050:SW590051 ACS590050:ACS590051 AMO590050:AMO590051 AWK590050:AWK590051 BGG590050:BGG590051 BQC590050:BQC590051 BZY590050:BZY590051 CJU590050:CJU590051 CTQ590050:CTQ590051 DDM590050:DDM590051 DNI590050:DNI590051 DXE590050:DXE590051 EHA590050:EHA590051 EQW590050:EQW590051 FAS590050:FAS590051 FKO590050:FKO590051 FUK590050:FUK590051 GEG590050:GEG590051 GOC590050:GOC590051 GXY590050:GXY590051 HHU590050:HHU590051 HRQ590050:HRQ590051 IBM590050:IBM590051 ILI590050:ILI590051 IVE590050:IVE590051 JFA590050:JFA590051 JOW590050:JOW590051 JYS590050:JYS590051 KIO590050:KIO590051 KSK590050:KSK590051 LCG590050:LCG590051 LMC590050:LMC590051 LVY590050:LVY590051 MFU590050:MFU590051 MPQ590050:MPQ590051 MZM590050:MZM590051 NJI590050:NJI590051 NTE590050:NTE590051 ODA590050:ODA590051 OMW590050:OMW590051 OWS590050:OWS590051 PGO590050:PGO590051 PQK590050:PQK590051 QAG590050:QAG590051 QKC590050:QKC590051 QTY590050:QTY590051 RDU590050:RDU590051 RNQ590050:RNQ590051 RXM590050:RXM590051 SHI590050:SHI590051 SRE590050:SRE590051 TBA590050:TBA590051 TKW590050:TKW590051 TUS590050:TUS590051 UEO590050:UEO590051 UOK590050:UOK590051 UYG590050:UYG590051 VIC590050:VIC590051 VRY590050:VRY590051 WBU590050:WBU590051 WLQ590050:WLQ590051 WVM590050:WVM590051 E655586:E655587 JA655586:JA655587 SW655586:SW655587 ACS655586:ACS655587 AMO655586:AMO655587 AWK655586:AWK655587 BGG655586:BGG655587 BQC655586:BQC655587 BZY655586:BZY655587 CJU655586:CJU655587 CTQ655586:CTQ655587 DDM655586:DDM655587 DNI655586:DNI655587 DXE655586:DXE655587 EHA655586:EHA655587 EQW655586:EQW655587 FAS655586:FAS655587 FKO655586:FKO655587 FUK655586:FUK655587 GEG655586:GEG655587 GOC655586:GOC655587 GXY655586:GXY655587 HHU655586:HHU655587 HRQ655586:HRQ655587 IBM655586:IBM655587 ILI655586:ILI655587 IVE655586:IVE655587 JFA655586:JFA655587 JOW655586:JOW655587 JYS655586:JYS655587 KIO655586:KIO655587 KSK655586:KSK655587 LCG655586:LCG655587 LMC655586:LMC655587 LVY655586:LVY655587 MFU655586:MFU655587 MPQ655586:MPQ655587 MZM655586:MZM655587 NJI655586:NJI655587 NTE655586:NTE655587 ODA655586:ODA655587 OMW655586:OMW655587 OWS655586:OWS655587 PGO655586:PGO655587 PQK655586:PQK655587 QAG655586:QAG655587 QKC655586:QKC655587 QTY655586:QTY655587 RDU655586:RDU655587 RNQ655586:RNQ655587 RXM655586:RXM655587 SHI655586:SHI655587 SRE655586:SRE655587 TBA655586:TBA655587 TKW655586:TKW655587 TUS655586:TUS655587 UEO655586:UEO655587 UOK655586:UOK655587 UYG655586:UYG655587 VIC655586:VIC655587 VRY655586:VRY655587 WBU655586:WBU655587 WLQ655586:WLQ655587 WVM655586:WVM655587 E721122:E721123 JA721122:JA721123 SW721122:SW721123 ACS721122:ACS721123 AMO721122:AMO721123 AWK721122:AWK721123 BGG721122:BGG721123 BQC721122:BQC721123 BZY721122:BZY721123 CJU721122:CJU721123 CTQ721122:CTQ721123 DDM721122:DDM721123 DNI721122:DNI721123 DXE721122:DXE721123 EHA721122:EHA721123 EQW721122:EQW721123 FAS721122:FAS721123 FKO721122:FKO721123 FUK721122:FUK721123 GEG721122:GEG721123 GOC721122:GOC721123 GXY721122:GXY721123 HHU721122:HHU721123 HRQ721122:HRQ721123 IBM721122:IBM721123 ILI721122:ILI721123 IVE721122:IVE721123 JFA721122:JFA721123 JOW721122:JOW721123 JYS721122:JYS721123 KIO721122:KIO721123 KSK721122:KSK721123 LCG721122:LCG721123 LMC721122:LMC721123 LVY721122:LVY721123 MFU721122:MFU721123 MPQ721122:MPQ721123 MZM721122:MZM721123 NJI721122:NJI721123 NTE721122:NTE721123 ODA721122:ODA721123 OMW721122:OMW721123 OWS721122:OWS721123 PGO721122:PGO721123 PQK721122:PQK721123 QAG721122:QAG721123 QKC721122:QKC721123 QTY721122:QTY721123 RDU721122:RDU721123 RNQ721122:RNQ721123 RXM721122:RXM721123 SHI721122:SHI721123 SRE721122:SRE721123 TBA721122:TBA721123 TKW721122:TKW721123 TUS721122:TUS721123 UEO721122:UEO721123 UOK721122:UOK721123 UYG721122:UYG721123 VIC721122:VIC721123 VRY721122:VRY721123 WBU721122:WBU721123 WLQ721122:WLQ721123 WVM721122:WVM721123 E786658:E786659 JA786658:JA786659 SW786658:SW786659 ACS786658:ACS786659 AMO786658:AMO786659 AWK786658:AWK786659 BGG786658:BGG786659 BQC786658:BQC786659 BZY786658:BZY786659 CJU786658:CJU786659 CTQ786658:CTQ786659 DDM786658:DDM786659 DNI786658:DNI786659 DXE786658:DXE786659 EHA786658:EHA786659 EQW786658:EQW786659 FAS786658:FAS786659 FKO786658:FKO786659 FUK786658:FUK786659 GEG786658:GEG786659 GOC786658:GOC786659 GXY786658:GXY786659 HHU786658:HHU786659 HRQ786658:HRQ786659 IBM786658:IBM786659 ILI786658:ILI786659 IVE786658:IVE786659 JFA786658:JFA786659 JOW786658:JOW786659 JYS786658:JYS786659 KIO786658:KIO786659 KSK786658:KSK786659 LCG786658:LCG786659 LMC786658:LMC786659 LVY786658:LVY786659 MFU786658:MFU786659 MPQ786658:MPQ786659 MZM786658:MZM786659 NJI786658:NJI786659 NTE786658:NTE786659 ODA786658:ODA786659 OMW786658:OMW786659 OWS786658:OWS786659 PGO786658:PGO786659 PQK786658:PQK786659 QAG786658:QAG786659 QKC786658:QKC786659 QTY786658:QTY786659 RDU786658:RDU786659 RNQ786658:RNQ786659 RXM786658:RXM786659 SHI786658:SHI786659 SRE786658:SRE786659 TBA786658:TBA786659 TKW786658:TKW786659 TUS786658:TUS786659 UEO786658:UEO786659 UOK786658:UOK786659 UYG786658:UYG786659 VIC786658:VIC786659 VRY786658:VRY786659 WBU786658:WBU786659 WLQ786658:WLQ786659 WVM786658:WVM786659 E852194:E852195 JA852194:JA852195 SW852194:SW852195 ACS852194:ACS852195 AMO852194:AMO852195 AWK852194:AWK852195 BGG852194:BGG852195 BQC852194:BQC852195 BZY852194:BZY852195 CJU852194:CJU852195 CTQ852194:CTQ852195 DDM852194:DDM852195 DNI852194:DNI852195 DXE852194:DXE852195 EHA852194:EHA852195 EQW852194:EQW852195 FAS852194:FAS852195 FKO852194:FKO852195 FUK852194:FUK852195 GEG852194:GEG852195 GOC852194:GOC852195 GXY852194:GXY852195 HHU852194:HHU852195 HRQ852194:HRQ852195 IBM852194:IBM852195 ILI852194:ILI852195 IVE852194:IVE852195 JFA852194:JFA852195 JOW852194:JOW852195 JYS852194:JYS852195 KIO852194:KIO852195 KSK852194:KSK852195 LCG852194:LCG852195 LMC852194:LMC852195 LVY852194:LVY852195 MFU852194:MFU852195 MPQ852194:MPQ852195 MZM852194:MZM852195 NJI852194:NJI852195 NTE852194:NTE852195 ODA852194:ODA852195 OMW852194:OMW852195 OWS852194:OWS852195 PGO852194:PGO852195 PQK852194:PQK852195 QAG852194:QAG852195 QKC852194:QKC852195 QTY852194:QTY852195 RDU852194:RDU852195 RNQ852194:RNQ852195 RXM852194:RXM852195 SHI852194:SHI852195 SRE852194:SRE852195 TBA852194:TBA852195 TKW852194:TKW852195 TUS852194:TUS852195 UEO852194:UEO852195 UOK852194:UOK852195 UYG852194:UYG852195 VIC852194:VIC852195 VRY852194:VRY852195 WBU852194:WBU852195 WLQ852194:WLQ852195 WVM852194:WVM852195 E917730:E917731 JA917730:JA917731 SW917730:SW917731 ACS917730:ACS917731 AMO917730:AMO917731 AWK917730:AWK917731 BGG917730:BGG917731 BQC917730:BQC917731 BZY917730:BZY917731 CJU917730:CJU917731 CTQ917730:CTQ917731 DDM917730:DDM917731 DNI917730:DNI917731 DXE917730:DXE917731 EHA917730:EHA917731 EQW917730:EQW917731 FAS917730:FAS917731 FKO917730:FKO917731 FUK917730:FUK917731 GEG917730:GEG917731 GOC917730:GOC917731 GXY917730:GXY917731 HHU917730:HHU917731 HRQ917730:HRQ917731 IBM917730:IBM917731 ILI917730:ILI917731 IVE917730:IVE917731 JFA917730:JFA917731 JOW917730:JOW917731 JYS917730:JYS917731 KIO917730:KIO917731 KSK917730:KSK917731 LCG917730:LCG917731 LMC917730:LMC917731 LVY917730:LVY917731 MFU917730:MFU917731 MPQ917730:MPQ917731 MZM917730:MZM917731 NJI917730:NJI917731 NTE917730:NTE917731 ODA917730:ODA917731 OMW917730:OMW917731 OWS917730:OWS917731 PGO917730:PGO917731 PQK917730:PQK917731 QAG917730:QAG917731 QKC917730:QKC917731 QTY917730:QTY917731 RDU917730:RDU917731 RNQ917730:RNQ917731 RXM917730:RXM917731 SHI917730:SHI917731 SRE917730:SRE917731 TBA917730:TBA917731 TKW917730:TKW917731 TUS917730:TUS917731 UEO917730:UEO917731 UOK917730:UOK917731 UYG917730:UYG917731 VIC917730:VIC917731 VRY917730:VRY917731 WBU917730:WBU917731 WLQ917730:WLQ917731 WVM917730:WVM917731 E983266:E983267 JA983266:JA983267 SW983266:SW983267 ACS983266:ACS983267 AMO983266:AMO983267 AWK983266:AWK983267 BGG983266:BGG983267 BQC983266:BQC983267 BZY983266:BZY983267 CJU983266:CJU983267 CTQ983266:CTQ983267 DDM983266:DDM983267 DNI983266:DNI983267 DXE983266:DXE983267 EHA983266:EHA983267 EQW983266:EQW983267 FAS983266:FAS983267 FKO983266:FKO983267 FUK983266:FUK983267 GEG983266:GEG983267 GOC983266:GOC983267 GXY983266:GXY983267 HHU983266:HHU983267 HRQ983266:HRQ983267 IBM983266:IBM983267 ILI983266:ILI983267 IVE983266:IVE983267 JFA983266:JFA983267 JOW983266:JOW983267 JYS983266:JYS983267 KIO983266:KIO983267 KSK983266:KSK983267 LCG983266:LCG983267 LMC983266:LMC983267 LVY983266:LVY983267 MFU983266:MFU983267 MPQ983266:MPQ983267 MZM983266:MZM983267 NJI983266:NJI983267 NTE983266:NTE983267 ODA983266:ODA983267 OMW983266:OMW983267 OWS983266:OWS983267 PGO983266:PGO983267 PQK983266:PQK983267 QAG983266:QAG983267 QKC983266:QKC983267 QTY983266:QTY983267 RDU983266:RDU983267 RNQ983266:RNQ983267 RXM983266:RXM983267 SHI983266:SHI983267 SRE983266:SRE983267 TBA983266:TBA983267 TKW983266:TKW983267 TUS983266:TUS983267 UEO983266:UEO983267 UOK983266:UOK983267 UYG983266:UYG983267 VIC983266:VIC983267 VRY983266:VRY983267 WBU983266:WBU983267 WLQ983266:WLQ983267 WVM983266:WVM983267 C251:CW251 IY251:MS251 SU251:WO251 ACQ251:AGK251 AMM251:AQG251 AWI251:BAC251 BGE251:BJY251 BQA251:BTU251 BZW251:CDQ251 CJS251:CNM251 CTO251:CXI251 DDK251:DHE251 DNG251:DRA251 DXC251:EAW251 EGY251:EKS251 EQU251:EUO251 FAQ251:FEK251 FKM251:FOG251 FUI251:FYC251 GEE251:GHY251 GOA251:GRU251 GXW251:HBQ251 HHS251:HLM251 HRO251:HVI251 IBK251:IFE251 ILG251:IPA251 IVC251:IYW251 JEY251:JIS251 JOU251:JSO251 JYQ251:KCK251 KIM251:KMG251 KSI251:KWC251 LCE251:LFY251 LMA251:LPU251 LVW251:LZQ251 MFS251:MJM251 MPO251:MTI251 MZK251:NDE251 NJG251:NNA251 NTC251:NWW251 OCY251:OGS251 OMU251:OQO251 OWQ251:PAK251 PGM251:PKG251 PQI251:PUC251 QAE251:QDY251 QKA251:QNU251 QTW251:QXQ251 RDS251:RHM251 RNO251:RRI251 RXK251:SBE251 SHG251:SLA251 SRC251:SUW251 TAY251:TES251 TKU251:TOO251 TUQ251:TYK251 UEM251:UIG251 UOI251:USC251 UYE251:VBY251 VIA251:VLU251 VRW251:VVQ251 WBS251:WFM251 WLO251:WPI251 WVK251:WZE251 C65787:CW65787 IY65787:MS65787 SU65787:WO65787 ACQ65787:AGK65787 AMM65787:AQG65787 AWI65787:BAC65787 BGE65787:BJY65787 BQA65787:BTU65787 BZW65787:CDQ65787 CJS65787:CNM65787 CTO65787:CXI65787 DDK65787:DHE65787 DNG65787:DRA65787 DXC65787:EAW65787 EGY65787:EKS65787 EQU65787:EUO65787 FAQ65787:FEK65787 FKM65787:FOG65787 FUI65787:FYC65787 GEE65787:GHY65787 GOA65787:GRU65787 GXW65787:HBQ65787 HHS65787:HLM65787 HRO65787:HVI65787 IBK65787:IFE65787 ILG65787:IPA65787 IVC65787:IYW65787 JEY65787:JIS65787 JOU65787:JSO65787 JYQ65787:KCK65787 KIM65787:KMG65787 KSI65787:KWC65787 LCE65787:LFY65787 LMA65787:LPU65787 LVW65787:LZQ65787 MFS65787:MJM65787 MPO65787:MTI65787 MZK65787:NDE65787 NJG65787:NNA65787 NTC65787:NWW65787 OCY65787:OGS65787 OMU65787:OQO65787 OWQ65787:PAK65787 PGM65787:PKG65787 PQI65787:PUC65787 QAE65787:QDY65787 QKA65787:QNU65787 QTW65787:QXQ65787 RDS65787:RHM65787 RNO65787:RRI65787 RXK65787:SBE65787 SHG65787:SLA65787 SRC65787:SUW65787 TAY65787:TES65787 TKU65787:TOO65787 TUQ65787:TYK65787 UEM65787:UIG65787 UOI65787:USC65787 UYE65787:VBY65787 VIA65787:VLU65787 VRW65787:VVQ65787 WBS65787:WFM65787 WLO65787:WPI65787 WVK65787:WZE65787 C131323:CW131323 IY131323:MS131323 SU131323:WO131323 ACQ131323:AGK131323 AMM131323:AQG131323 AWI131323:BAC131323 BGE131323:BJY131323 BQA131323:BTU131323 BZW131323:CDQ131323 CJS131323:CNM131323 CTO131323:CXI131323 DDK131323:DHE131323 DNG131323:DRA131323 DXC131323:EAW131323 EGY131323:EKS131323 EQU131323:EUO131323 FAQ131323:FEK131323 FKM131323:FOG131323 FUI131323:FYC131323 GEE131323:GHY131323 GOA131323:GRU131323 GXW131323:HBQ131323 HHS131323:HLM131323 HRO131323:HVI131323 IBK131323:IFE131323 ILG131323:IPA131323 IVC131323:IYW131323 JEY131323:JIS131323 JOU131323:JSO131323 JYQ131323:KCK131323 KIM131323:KMG131323 KSI131323:KWC131323 LCE131323:LFY131323 LMA131323:LPU131323 LVW131323:LZQ131323 MFS131323:MJM131323 MPO131323:MTI131323 MZK131323:NDE131323 NJG131323:NNA131323 NTC131323:NWW131323 OCY131323:OGS131323 OMU131323:OQO131323 OWQ131323:PAK131323 PGM131323:PKG131323 PQI131323:PUC131323 QAE131323:QDY131323 QKA131323:QNU131323 QTW131323:QXQ131323 RDS131323:RHM131323 RNO131323:RRI131323 RXK131323:SBE131323 SHG131323:SLA131323 SRC131323:SUW131323 TAY131323:TES131323 TKU131323:TOO131323 TUQ131323:TYK131323 UEM131323:UIG131323 UOI131323:USC131323 UYE131323:VBY131323 VIA131323:VLU131323 VRW131323:VVQ131323 WBS131323:WFM131323 WLO131323:WPI131323 WVK131323:WZE131323 C196859:CW196859 IY196859:MS196859 SU196859:WO196859 ACQ196859:AGK196859 AMM196859:AQG196859 AWI196859:BAC196859 BGE196859:BJY196859 BQA196859:BTU196859 BZW196859:CDQ196859 CJS196859:CNM196859 CTO196859:CXI196859 DDK196859:DHE196859 DNG196859:DRA196859 DXC196859:EAW196859 EGY196859:EKS196859 EQU196859:EUO196859 FAQ196859:FEK196859 FKM196859:FOG196859 FUI196859:FYC196859 GEE196859:GHY196859 GOA196859:GRU196859 GXW196859:HBQ196859 HHS196859:HLM196859 HRO196859:HVI196859 IBK196859:IFE196859 ILG196859:IPA196859 IVC196859:IYW196859 JEY196859:JIS196859 JOU196859:JSO196859 JYQ196859:KCK196859 KIM196859:KMG196859 KSI196859:KWC196859 LCE196859:LFY196859 LMA196859:LPU196859 LVW196859:LZQ196859 MFS196859:MJM196859 MPO196859:MTI196859 MZK196859:NDE196859 NJG196859:NNA196859 NTC196859:NWW196859 OCY196859:OGS196859 OMU196859:OQO196859 OWQ196859:PAK196859 PGM196859:PKG196859 PQI196859:PUC196859 QAE196859:QDY196859 QKA196859:QNU196859 QTW196859:QXQ196859 RDS196859:RHM196859 RNO196859:RRI196859 RXK196859:SBE196859 SHG196859:SLA196859 SRC196859:SUW196859 TAY196859:TES196859 TKU196859:TOO196859 TUQ196859:TYK196859 UEM196859:UIG196859 UOI196859:USC196859 UYE196859:VBY196859 VIA196859:VLU196859 VRW196859:VVQ196859 WBS196859:WFM196859 WLO196859:WPI196859 WVK196859:WZE196859 C262395:CW262395 IY262395:MS262395 SU262395:WO262395 ACQ262395:AGK262395 AMM262395:AQG262395 AWI262395:BAC262395 BGE262395:BJY262395 BQA262395:BTU262395 BZW262395:CDQ262395 CJS262395:CNM262395 CTO262395:CXI262395 DDK262395:DHE262395 DNG262395:DRA262395 DXC262395:EAW262395 EGY262395:EKS262395 EQU262395:EUO262395 FAQ262395:FEK262395 FKM262395:FOG262395 FUI262395:FYC262395 GEE262395:GHY262395 GOA262395:GRU262395 GXW262395:HBQ262395 HHS262395:HLM262395 HRO262395:HVI262395 IBK262395:IFE262395 ILG262395:IPA262395 IVC262395:IYW262395 JEY262395:JIS262395 JOU262395:JSO262395 JYQ262395:KCK262395 KIM262395:KMG262395 KSI262395:KWC262395 LCE262395:LFY262395 LMA262395:LPU262395 LVW262395:LZQ262395 MFS262395:MJM262395 MPO262395:MTI262395 MZK262395:NDE262395 NJG262395:NNA262395 NTC262395:NWW262395 OCY262395:OGS262395 OMU262395:OQO262395 OWQ262395:PAK262395 PGM262395:PKG262395 PQI262395:PUC262395 QAE262395:QDY262395 QKA262395:QNU262395 QTW262395:QXQ262395 RDS262395:RHM262395 RNO262395:RRI262395 RXK262395:SBE262395 SHG262395:SLA262395 SRC262395:SUW262395 TAY262395:TES262395 TKU262395:TOO262395 TUQ262395:TYK262395 UEM262395:UIG262395 UOI262395:USC262395 UYE262395:VBY262395 VIA262395:VLU262395 VRW262395:VVQ262395 WBS262395:WFM262395 WLO262395:WPI262395 WVK262395:WZE262395 C327931:CW327931 IY327931:MS327931 SU327931:WO327931 ACQ327931:AGK327931 AMM327931:AQG327931 AWI327931:BAC327931 BGE327931:BJY327931 BQA327931:BTU327931 BZW327931:CDQ327931 CJS327931:CNM327931 CTO327931:CXI327931 DDK327931:DHE327931 DNG327931:DRA327931 DXC327931:EAW327931 EGY327931:EKS327931 EQU327931:EUO327931 FAQ327931:FEK327931 FKM327931:FOG327931 FUI327931:FYC327931 GEE327931:GHY327931 GOA327931:GRU327931 GXW327931:HBQ327931 HHS327931:HLM327931 HRO327931:HVI327931 IBK327931:IFE327931 ILG327931:IPA327931 IVC327931:IYW327931 JEY327931:JIS327931 JOU327931:JSO327931 JYQ327931:KCK327931 KIM327931:KMG327931 KSI327931:KWC327931 LCE327931:LFY327931 LMA327931:LPU327931 LVW327931:LZQ327931 MFS327931:MJM327931 MPO327931:MTI327931 MZK327931:NDE327931 NJG327931:NNA327931 NTC327931:NWW327931 OCY327931:OGS327931 OMU327931:OQO327931 OWQ327931:PAK327931 PGM327931:PKG327931 PQI327931:PUC327931 QAE327931:QDY327931 QKA327931:QNU327931 QTW327931:QXQ327931 RDS327931:RHM327931 RNO327931:RRI327931 RXK327931:SBE327931 SHG327931:SLA327931 SRC327931:SUW327931 TAY327931:TES327931 TKU327931:TOO327931 TUQ327931:TYK327931 UEM327931:UIG327931 UOI327931:USC327931 UYE327931:VBY327931 VIA327931:VLU327931 VRW327931:VVQ327931 WBS327931:WFM327931 WLO327931:WPI327931 WVK327931:WZE327931 C393467:CW393467 IY393467:MS393467 SU393467:WO393467 ACQ393467:AGK393467 AMM393467:AQG393467 AWI393467:BAC393467 BGE393467:BJY393467 BQA393467:BTU393467 BZW393467:CDQ393467 CJS393467:CNM393467 CTO393467:CXI393467 DDK393467:DHE393467 DNG393467:DRA393467 DXC393467:EAW393467 EGY393467:EKS393467 EQU393467:EUO393467 FAQ393467:FEK393467 FKM393467:FOG393467 FUI393467:FYC393467 GEE393467:GHY393467 GOA393467:GRU393467 GXW393467:HBQ393467 HHS393467:HLM393467 HRO393467:HVI393467 IBK393467:IFE393467 ILG393467:IPA393467 IVC393467:IYW393467 JEY393467:JIS393467 JOU393467:JSO393467 JYQ393467:KCK393467 KIM393467:KMG393467 KSI393467:KWC393467 LCE393467:LFY393467 LMA393467:LPU393467 LVW393467:LZQ393467 MFS393467:MJM393467 MPO393467:MTI393467 MZK393467:NDE393467 NJG393467:NNA393467 NTC393467:NWW393467 OCY393467:OGS393467 OMU393467:OQO393467 OWQ393467:PAK393467 PGM393467:PKG393467 PQI393467:PUC393467 QAE393467:QDY393467 QKA393467:QNU393467 QTW393467:QXQ393467 RDS393467:RHM393467 RNO393467:RRI393467 RXK393467:SBE393467 SHG393467:SLA393467 SRC393467:SUW393467 TAY393467:TES393467 TKU393467:TOO393467 TUQ393467:TYK393467 UEM393467:UIG393467 UOI393467:USC393467 UYE393467:VBY393467 VIA393467:VLU393467 VRW393467:VVQ393467 WBS393467:WFM393467 WLO393467:WPI393467 WVK393467:WZE393467 C459003:CW459003 IY459003:MS459003 SU459003:WO459003 ACQ459003:AGK459003 AMM459003:AQG459003 AWI459003:BAC459003 BGE459003:BJY459003 BQA459003:BTU459003 BZW459003:CDQ459003 CJS459003:CNM459003 CTO459003:CXI459003 DDK459003:DHE459003 DNG459003:DRA459003 DXC459003:EAW459003 EGY459003:EKS459003 EQU459003:EUO459003 FAQ459003:FEK459003 FKM459003:FOG459003 FUI459003:FYC459003 GEE459003:GHY459003 GOA459003:GRU459003 GXW459003:HBQ459003 HHS459003:HLM459003 HRO459003:HVI459003 IBK459003:IFE459003 ILG459003:IPA459003 IVC459003:IYW459003 JEY459003:JIS459003 JOU459003:JSO459003 JYQ459003:KCK459003 KIM459003:KMG459003 KSI459003:KWC459003 LCE459003:LFY459003 LMA459003:LPU459003 LVW459003:LZQ459003 MFS459003:MJM459003 MPO459003:MTI459003 MZK459003:NDE459003 NJG459003:NNA459003 NTC459003:NWW459003 OCY459003:OGS459003 OMU459003:OQO459003 OWQ459003:PAK459003 PGM459003:PKG459003 PQI459003:PUC459003 QAE459003:QDY459003 QKA459003:QNU459003 QTW459003:QXQ459003 RDS459003:RHM459003 RNO459003:RRI459003 RXK459003:SBE459003 SHG459003:SLA459003 SRC459003:SUW459003 TAY459003:TES459003 TKU459003:TOO459003 TUQ459003:TYK459003 UEM459003:UIG459003 UOI459003:USC459003 UYE459003:VBY459003 VIA459003:VLU459003 VRW459003:VVQ459003 WBS459003:WFM459003 WLO459003:WPI459003 WVK459003:WZE459003 C524539:CW524539 IY524539:MS524539 SU524539:WO524539 ACQ524539:AGK524539 AMM524539:AQG524539 AWI524539:BAC524539 BGE524539:BJY524539 BQA524539:BTU524539 BZW524539:CDQ524539 CJS524539:CNM524539 CTO524539:CXI524539 DDK524539:DHE524539 DNG524539:DRA524539 DXC524539:EAW524539 EGY524539:EKS524539 EQU524539:EUO524539 FAQ524539:FEK524539 FKM524539:FOG524539 FUI524539:FYC524539 GEE524539:GHY524539 GOA524539:GRU524539 GXW524539:HBQ524539 HHS524539:HLM524539 HRO524539:HVI524539 IBK524539:IFE524539 ILG524539:IPA524539 IVC524539:IYW524539 JEY524539:JIS524539 JOU524539:JSO524539 JYQ524539:KCK524539 KIM524539:KMG524539 KSI524539:KWC524539 LCE524539:LFY524539 LMA524539:LPU524539 LVW524539:LZQ524539 MFS524539:MJM524539 MPO524539:MTI524539 MZK524539:NDE524539 NJG524539:NNA524539 NTC524539:NWW524539 OCY524539:OGS524539 OMU524539:OQO524539 OWQ524539:PAK524539 PGM524539:PKG524539 PQI524539:PUC524539 QAE524539:QDY524539 QKA524539:QNU524539 QTW524539:QXQ524539 RDS524539:RHM524539 RNO524539:RRI524539 RXK524539:SBE524539 SHG524539:SLA524539 SRC524539:SUW524539 TAY524539:TES524539 TKU524539:TOO524539 TUQ524539:TYK524539 UEM524539:UIG524539 UOI524539:USC524539 UYE524539:VBY524539 VIA524539:VLU524539 VRW524539:VVQ524539 WBS524539:WFM524539 WLO524539:WPI524539 WVK524539:WZE524539 C590075:CW590075 IY590075:MS590075 SU590075:WO590075 ACQ590075:AGK590075 AMM590075:AQG590075 AWI590075:BAC590075 BGE590075:BJY590075 BQA590075:BTU590075 BZW590075:CDQ590075 CJS590075:CNM590075 CTO590075:CXI590075 DDK590075:DHE590075 DNG590075:DRA590075 DXC590075:EAW590075 EGY590075:EKS590075 EQU590075:EUO590075 FAQ590075:FEK590075 FKM590075:FOG590075 FUI590075:FYC590075 GEE590075:GHY590075 GOA590075:GRU590075 GXW590075:HBQ590075 HHS590075:HLM590075 HRO590075:HVI590075 IBK590075:IFE590075 ILG590075:IPA590075 IVC590075:IYW590075 JEY590075:JIS590075 JOU590075:JSO590075 JYQ590075:KCK590075 KIM590075:KMG590075 KSI590075:KWC590075 LCE590075:LFY590075 LMA590075:LPU590075 LVW590075:LZQ590075 MFS590075:MJM590075 MPO590075:MTI590075 MZK590075:NDE590075 NJG590075:NNA590075 NTC590075:NWW590075 OCY590075:OGS590075 OMU590075:OQO590075 OWQ590075:PAK590075 PGM590075:PKG590075 PQI590075:PUC590075 QAE590075:QDY590075 QKA590075:QNU590075 QTW590075:QXQ590075 RDS590075:RHM590075 RNO590075:RRI590075 RXK590075:SBE590075 SHG590075:SLA590075 SRC590075:SUW590075 TAY590075:TES590075 TKU590075:TOO590075 TUQ590075:TYK590075 UEM590075:UIG590075 UOI590075:USC590075 UYE590075:VBY590075 VIA590075:VLU590075 VRW590075:VVQ590075 WBS590075:WFM590075 WLO590075:WPI590075 WVK590075:WZE590075 C655611:CW655611 IY655611:MS655611 SU655611:WO655611 ACQ655611:AGK655611 AMM655611:AQG655611 AWI655611:BAC655611 BGE655611:BJY655611 BQA655611:BTU655611 BZW655611:CDQ655611 CJS655611:CNM655611 CTO655611:CXI655611 DDK655611:DHE655611 DNG655611:DRA655611 DXC655611:EAW655611 EGY655611:EKS655611 EQU655611:EUO655611 FAQ655611:FEK655611 FKM655611:FOG655611 FUI655611:FYC655611 GEE655611:GHY655611 GOA655611:GRU655611 GXW655611:HBQ655611 HHS655611:HLM655611 HRO655611:HVI655611 IBK655611:IFE655611 ILG655611:IPA655611 IVC655611:IYW655611 JEY655611:JIS655611 JOU655611:JSO655611 JYQ655611:KCK655611 KIM655611:KMG655611 KSI655611:KWC655611 LCE655611:LFY655611 LMA655611:LPU655611 LVW655611:LZQ655611 MFS655611:MJM655611 MPO655611:MTI655611 MZK655611:NDE655611 NJG655611:NNA655611 NTC655611:NWW655611 OCY655611:OGS655611 OMU655611:OQO655611 OWQ655611:PAK655611 PGM655611:PKG655611 PQI655611:PUC655611 QAE655611:QDY655611 QKA655611:QNU655611 QTW655611:QXQ655611 RDS655611:RHM655611 RNO655611:RRI655611 RXK655611:SBE655611 SHG655611:SLA655611 SRC655611:SUW655611 TAY655611:TES655611 TKU655611:TOO655611 TUQ655611:TYK655611 UEM655611:UIG655611 UOI655611:USC655611 UYE655611:VBY655611 VIA655611:VLU655611 VRW655611:VVQ655611 WBS655611:WFM655611 WLO655611:WPI655611 WVK655611:WZE655611 C721147:CW721147 IY721147:MS721147 SU721147:WO721147 ACQ721147:AGK721147 AMM721147:AQG721147 AWI721147:BAC721147 BGE721147:BJY721147 BQA721147:BTU721147 BZW721147:CDQ721147 CJS721147:CNM721147 CTO721147:CXI721147 DDK721147:DHE721147 DNG721147:DRA721147 DXC721147:EAW721147 EGY721147:EKS721147 EQU721147:EUO721147 FAQ721147:FEK721147 FKM721147:FOG721147 FUI721147:FYC721147 GEE721147:GHY721147 GOA721147:GRU721147 GXW721147:HBQ721147 HHS721147:HLM721147 HRO721147:HVI721147 IBK721147:IFE721147 ILG721147:IPA721147 IVC721147:IYW721147 JEY721147:JIS721147 JOU721147:JSO721147 JYQ721147:KCK721147 KIM721147:KMG721147 KSI721147:KWC721147 LCE721147:LFY721147 LMA721147:LPU721147 LVW721147:LZQ721147 MFS721147:MJM721147 MPO721147:MTI721147 MZK721147:NDE721147 NJG721147:NNA721147 NTC721147:NWW721147 OCY721147:OGS721147 OMU721147:OQO721147 OWQ721147:PAK721147 PGM721147:PKG721147 PQI721147:PUC721147 QAE721147:QDY721147 QKA721147:QNU721147 QTW721147:QXQ721147 RDS721147:RHM721147 RNO721147:RRI721147 RXK721147:SBE721147 SHG721147:SLA721147 SRC721147:SUW721147 TAY721147:TES721147 TKU721147:TOO721147 TUQ721147:TYK721147 UEM721147:UIG721147 UOI721147:USC721147 UYE721147:VBY721147 VIA721147:VLU721147 VRW721147:VVQ721147 WBS721147:WFM721147 WLO721147:WPI721147 WVK721147:WZE721147 C786683:CW786683 IY786683:MS786683 SU786683:WO786683 ACQ786683:AGK786683 AMM786683:AQG786683 AWI786683:BAC786683 BGE786683:BJY786683 BQA786683:BTU786683 BZW786683:CDQ786683 CJS786683:CNM786683 CTO786683:CXI786683 DDK786683:DHE786683 DNG786683:DRA786683 DXC786683:EAW786683 EGY786683:EKS786683 EQU786683:EUO786683 FAQ786683:FEK786683 FKM786683:FOG786683 FUI786683:FYC786683 GEE786683:GHY786683 GOA786683:GRU786683 GXW786683:HBQ786683 HHS786683:HLM786683 HRO786683:HVI786683 IBK786683:IFE786683 ILG786683:IPA786683 IVC786683:IYW786683 JEY786683:JIS786683 JOU786683:JSO786683 JYQ786683:KCK786683 KIM786683:KMG786683 KSI786683:KWC786683 LCE786683:LFY786683 LMA786683:LPU786683 LVW786683:LZQ786683 MFS786683:MJM786683 MPO786683:MTI786683 MZK786683:NDE786683 NJG786683:NNA786683 NTC786683:NWW786683 OCY786683:OGS786683 OMU786683:OQO786683 OWQ786683:PAK786683 PGM786683:PKG786683 PQI786683:PUC786683 QAE786683:QDY786683 QKA786683:QNU786683 QTW786683:QXQ786683 RDS786683:RHM786683 RNO786683:RRI786683 RXK786683:SBE786683 SHG786683:SLA786683 SRC786683:SUW786683 TAY786683:TES786683 TKU786683:TOO786683 TUQ786683:TYK786683 UEM786683:UIG786683 UOI786683:USC786683 UYE786683:VBY786683 VIA786683:VLU786683 VRW786683:VVQ786683 WBS786683:WFM786683 WLO786683:WPI786683 WVK786683:WZE786683 C852219:CW852219 IY852219:MS852219 SU852219:WO852219 ACQ852219:AGK852219 AMM852219:AQG852219 AWI852219:BAC852219 BGE852219:BJY852219 BQA852219:BTU852219 BZW852219:CDQ852219 CJS852219:CNM852219 CTO852219:CXI852219 DDK852219:DHE852219 DNG852219:DRA852219 DXC852219:EAW852219 EGY852219:EKS852219 EQU852219:EUO852219 FAQ852219:FEK852219 FKM852219:FOG852219 FUI852219:FYC852219 GEE852219:GHY852219 GOA852219:GRU852219 GXW852219:HBQ852219 HHS852219:HLM852219 HRO852219:HVI852219 IBK852219:IFE852219 ILG852219:IPA852219 IVC852219:IYW852219 JEY852219:JIS852219 JOU852219:JSO852219 JYQ852219:KCK852219 KIM852219:KMG852219 KSI852219:KWC852219 LCE852219:LFY852219 LMA852219:LPU852219 LVW852219:LZQ852219 MFS852219:MJM852219 MPO852219:MTI852219 MZK852219:NDE852219 NJG852219:NNA852219 NTC852219:NWW852219 OCY852219:OGS852219 OMU852219:OQO852219 OWQ852219:PAK852219 PGM852219:PKG852219 PQI852219:PUC852219 QAE852219:QDY852219 QKA852219:QNU852219 QTW852219:QXQ852219 RDS852219:RHM852219 RNO852219:RRI852219 RXK852219:SBE852219 SHG852219:SLA852219 SRC852219:SUW852219 TAY852219:TES852219 TKU852219:TOO852219 TUQ852219:TYK852219 UEM852219:UIG852219 UOI852219:USC852219 UYE852219:VBY852219 VIA852219:VLU852219 VRW852219:VVQ852219 WBS852219:WFM852219 WLO852219:WPI852219 WVK852219:WZE852219 C917755:CW917755 IY917755:MS917755 SU917755:WO917755 ACQ917755:AGK917755 AMM917755:AQG917755 AWI917755:BAC917755 BGE917755:BJY917755 BQA917755:BTU917755 BZW917755:CDQ917755 CJS917755:CNM917755 CTO917755:CXI917755 DDK917755:DHE917755 DNG917755:DRA917755 DXC917755:EAW917755 EGY917755:EKS917755 EQU917755:EUO917755 FAQ917755:FEK917755 FKM917755:FOG917755 FUI917755:FYC917755 GEE917755:GHY917755 GOA917755:GRU917755 GXW917755:HBQ917755 HHS917755:HLM917755 HRO917755:HVI917755 IBK917755:IFE917755 ILG917755:IPA917755 IVC917755:IYW917755 JEY917755:JIS917755 JOU917755:JSO917755 JYQ917755:KCK917755 KIM917755:KMG917755 KSI917755:KWC917755 LCE917755:LFY917755 LMA917755:LPU917755 LVW917755:LZQ917755 MFS917755:MJM917755 MPO917755:MTI917755 MZK917755:NDE917755 NJG917755:NNA917755 NTC917755:NWW917755 OCY917755:OGS917755 OMU917755:OQO917755 OWQ917755:PAK917755 PGM917755:PKG917755 PQI917755:PUC917755 QAE917755:QDY917755 QKA917755:QNU917755 QTW917755:QXQ917755 RDS917755:RHM917755 RNO917755:RRI917755 RXK917755:SBE917755 SHG917755:SLA917755 SRC917755:SUW917755 TAY917755:TES917755 TKU917755:TOO917755 TUQ917755:TYK917755 UEM917755:UIG917755 UOI917755:USC917755 UYE917755:VBY917755 VIA917755:VLU917755 VRW917755:VVQ917755 WBS917755:WFM917755 WLO917755:WPI917755 WVK917755:WZE917755 C983291:CW983291 IY983291:MS983291 SU983291:WO983291 ACQ983291:AGK983291 AMM983291:AQG983291 AWI983291:BAC983291 BGE983291:BJY983291 BQA983291:BTU983291 BZW983291:CDQ983291 CJS983291:CNM983291 CTO983291:CXI983291 DDK983291:DHE983291 DNG983291:DRA983291 DXC983291:EAW983291 EGY983291:EKS983291 EQU983291:EUO983291 FAQ983291:FEK983291 FKM983291:FOG983291 FUI983291:FYC983291 GEE983291:GHY983291 GOA983291:GRU983291 GXW983291:HBQ983291 HHS983291:HLM983291 HRO983291:HVI983291 IBK983291:IFE983291 ILG983291:IPA983291 IVC983291:IYW983291 JEY983291:JIS983291 JOU983291:JSO983291 JYQ983291:KCK983291 KIM983291:KMG983291 KSI983291:KWC983291 LCE983291:LFY983291 LMA983291:LPU983291 LVW983291:LZQ983291 MFS983291:MJM983291 MPO983291:MTI983291 MZK983291:NDE983291 NJG983291:NNA983291 NTC983291:NWW983291 OCY983291:OGS983291 OMU983291:OQO983291 OWQ983291:PAK983291 PGM983291:PKG983291 PQI983291:PUC983291 QAE983291:QDY983291 QKA983291:QNU983291 QTW983291:QXQ983291 RDS983291:RHM983291 RNO983291:RRI983291 RXK983291:SBE983291 SHG983291:SLA983291 SRC983291:SUW983291 TAY983291:TES983291 TKU983291:TOO983291 TUQ983291:TYK983291 UEM983291:UIG983291 UOI983291:USC983291 UYE983291:VBY983291 VIA983291:VLU983291 VRW983291:VVQ983291 WBS983291:WFM983291 WLO983291:WPI983291 WVK983291:WZE983291 H226:H227 JD226:JD227 SZ226:SZ227 ACV226:ACV227 AMR226:AMR227 AWN226:AWN227 BGJ226:BGJ227 BQF226:BQF227 CAB226:CAB227 CJX226:CJX227 CTT226:CTT227 DDP226:DDP227 DNL226:DNL227 DXH226:DXH227 EHD226:EHD227 EQZ226:EQZ227 FAV226:FAV227 FKR226:FKR227 FUN226:FUN227 GEJ226:GEJ227 GOF226:GOF227 GYB226:GYB227 HHX226:HHX227 HRT226:HRT227 IBP226:IBP227 ILL226:ILL227 IVH226:IVH227 JFD226:JFD227 JOZ226:JOZ227 JYV226:JYV227 KIR226:KIR227 KSN226:KSN227 LCJ226:LCJ227 LMF226:LMF227 LWB226:LWB227 MFX226:MFX227 MPT226:MPT227 MZP226:MZP227 NJL226:NJL227 NTH226:NTH227 ODD226:ODD227 OMZ226:OMZ227 OWV226:OWV227 PGR226:PGR227 PQN226:PQN227 QAJ226:QAJ227 QKF226:QKF227 QUB226:QUB227 RDX226:RDX227 RNT226:RNT227 RXP226:RXP227 SHL226:SHL227 SRH226:SRH227 TBD226:TBD227 TKZ226:TKZ227 TUV226:TUV227 UER226:UER227 UON226:UON227 UYJ226:UYJ227 VIF226:VIF227 VSB226:VSB227 WBX226:WBX227 WLT226:WLT227 WVP226:WVP227 H65762:H65763 JD65762:JD65763 SZ65762:SZ65763 ACV65762:ACV65763 AMR65762:AMR65763 AWN65762:AWN65763 BGJ65762:BGJ65763 BQF65762:BQF65763 CAB65762:CAB65763 CJX65762:CJX65763 CTT65762:CTT65763 DDP65762:DDP65763 DNL65762:DNL65763 DXH65762:DXH65763 EHD65762:EHD65763 EQZ65762:EQZ65763 FAV65762:FAV65763 FKR65762:FKR65763 FUN65762:FUN65763 GEJ65762:GEJ65763 GOF65762:GOF65763 GYB65762:GYB65763 HHX65762:HHX65763 HRT65762:HRT65763 IBP65762:IBP65763 ILL65762:ILL65763 IVH65762:IVH65763 JFD65762:JFD65763 JOZ65762:JOZ65763 JYV65762:JYV65763 KIR65762:KIR65763 KSN65762:KSN65763 LCJ65762:LCJ65763 LMF65762:LMF65763 LWB65762:LWB65763 MFX65762:MFX65763 MPT65762:MPT65763 MZP65762:MZP65763 NJL65762:NJL65763 NTH65762:NTH65763 ODD65762:ODD65763 OMZ65762:OMZ65763 OWV65762:OWV65763 PGR65762:PGR65763 PQN65762:PQN65763 QAJ65762:QAJ65763 QKF65762:QKF65763 QUB65762:QUB65763 RDX65762:RDX65763 RNT65762:RNT65763 RXP65762:RXP65763 SHL65762:SHL65763 SRH65762:SRH65763 TBD65762:TBD65763 TKZ65762:TKZ65763 TUV65762:TUV65763 UER65762:UER65763 UON65762:UON65763 UYJ65762:UYJ65763 VIF65762:VIF65763 VSB65762:VSB65763 WBX65762:WBX65763 WLT65762:WLT65763 WVP65762:WVP65763 H131298:H131299 JD131298:JD131299 SZ131298:SZ131299 ACV131298:ACV131299 AMR131298:AMR131299 AWN131298:AWN131299 BGJ131298:BGJ131299 BQF131298:BQF131299 CAB131298:CAB131299 CJX131298:CJX131299 CTT131298:CTT131299 DDP131298:DDP131299 DNL131298:DNL131299 DXH131298:DXH131299 EHD131298:EHD131299 EQZ131298:EQZ131299 FAV131298:FAV131299 FKR131298:FKR131299 FUN131298:FUN131299 GEJ131298:GEJ131299 GOF131298:GOF131299 GYB131298:GYB131299 HHX131298:HHX131299 HRT131298:HRT131299 IBP131298:IBP131299 ILL131298:ILL131299 IVH131298:IVH131299 JFD131298:JFD131299 JOZ131298:JOZ131299 JYV131298:JYV131299 KIR131298:KIR131299 KSN131298:KSN131299 LCJ131298:LCJ131299 LMF131298:LMF131299 LWB131298:LWB131299 MFX131298:MFX131299 MPT131298:MPT131299 MZP131298:MZP131299 NJL131298:NJL131299 NTH131298:NTH131299 ODD131298:ODD131299 OMZ131298:OMZ131299 OWV131298:OWV131299 PGR131298:PGR131299 PQN131298:PQN131299 QAJ131298:QAJ131299 QKF131298:QKF131299 QUB131298:QUB131299 RDX131298:RDX131299 RNT131298:RNT131299 RXP131298:RXP131299 SHL131298:SHL131299 SRH131298:SRH131299 TBD131298:TBD131299 TKZ131298:TKZ131299 TUV131298:TUV131299 UER131298:UER131299 UON131298:UON131299 UYJ131298:UYJ131299 VIF131298:VIF131299 VSB131298:VSB131299 WBX131298:WBX131299 WLT131298:WLT131299 WVP131298:WVP131299 H196834:H196835 JD196834:JD196835 SZ196834:SZ196835 ACV196834:ACV196835 AMR196834:AMR196835 AWN196834:AWN196835 BGJ196834:BGJ196835 BQF196834:BQF196835 CAB196834:CAB196835 CJX196834:CJX196835 CTT196834:CTT196835 DDP196834:DDP196835 DNL196834:DNL196835 DXH196834:DXH196835 EHD196834:EHD196835 EQZ196834:EQZ196835 FAV196834:FAV196835 FKR196834:FKR196835 FUN196834:FUN196835 GEJ196834:GEJ196835 GOF196834:GOF196835 GYB196834:GYB196835 HHX196834:HHX196835 HRT196834:HRT196835 IBP196834:IBP196835 ILL196834:ILL196835 IVH196834:IVH196835 JFD196834:JFD196835 JOZ196834:JOZ196835 JYV196834:JYV196835 KIR196834:KIR196835 KSN196834:KSN196835 LCJ196834:LCJ196835 LMF196834:LMF196835 LWB196834:LWB196835 MFX196834:MFX196835 MPT196834:MPT196835 MZP196834:MZP196835 NJL196834:NJL196835 NTH196834:NTH196835 ODD196834:ODD196835 OMZ196834:OMZ196835 OWV196834:OWV196835 PGR196834:PGR196835 PQN196834:PQN196835 QAJ196834:QAJ196835 QKF196834:QKF196835 QUB196834:QUB196835 RDX196834:RDX196835 RNT196834:RNT196835 RXP196834:RXP196835 SHL196834:SHL196835 SRH196834:SRH196835 TBD196834:TBD196835 TKZ196834:TKZ196835 TUV196834:TUV196835 UER196834:UER196835 UON196834:UON196835 UYJ196834:UYJ196835 VIF196834:VIF196835 VSB196834:VSB196835 WBX196834:WBX196835 WLT196834:WLT196835 WVP196834:WVP196835 H262370:H262371 JD262370:JD262371 SZ262370:SZ262371 ACV262370:ACV262371 AMR262370:AMR262371 AWN262370:AWN262371 BGJ262370:BGJ262371 BQF262370:BQF262371 CAB262370:CAB262371 CJX262370:CJX262371 CTT262370:CTT262371 DDP262370:DDP262371 DNL262370:DNL262371 DXH262370:DXH262371 EHD262370:EHD262371 EQZ262370:EQZ262371 FAV262370:FAV262371 FKR262370:FKR262371 FUN262370:FUN262371 GEJ262370:GEJ262371 GOF262370:GOF262371 GYB262370:GYB262371 HHX262370:HHX262371 HRT262370:HRT262371 IBP262370:IBP262371 ILL262370:ILL262371 IVH262370:IVH262371 JFD262370:JFD262371 JOZ262370:JOZ262371 JYV262370:JYV262371 KIR262370:KIR262371 KSN262370:KSN262371 LCJ262370:LCJ262371 LMF262370:LMF262371 LWB262370:LWB262371 MFX262370:MFX262371 MPT262370:MPT262371 MZP262370:MZP262371 NJL262370:NJL262371 NTH262370:NTH262371 ODD262370:ODD262371 OMZ262370:OMZ262371 OWV262370:OWV262371 PGR262370:PGR262371 PQN262370:PQN262371 QAJ262370:QAJ262371 QKF262370:QKF262371 QUB262370:QUB262371 RDX262370:RDX262371 RNT262370:RNT262371 RXP262370:RXP262371 SHL262370:SHL262371 SRH262370:SRH262371 TBD262370:TBD262371 TKZ262370:TKZ262371 TUV262370:TUV262371 UER262370:UER262371 UON262370:UON262371 UYJ262370:UYJ262371 VIF262370:VIF262371 VSB262370:VSB262371 WBX262370:WBX262371 WLT262370:WLT262371 WVP262370:WVP262371 H327906:H327907 JD327906:JD327907 SZ327906:SZ327907 ACV327906:ACV327907 AMR327906:AMR327907 AWN327906:AWN327907 BGJ327906:BGJ327907 BQF327906:BQF327907 CAB327906:CAB327907 CJX327906:CJX327907 CTT327906:CTT327907 DDP327906:DDP327907 DNL327906:DNL327907 DXH327906:DXH327907 EHD327906:EHD327907 EQZ327906:EQZ327907 FAV327906:FAV327907 FKR327906:FKR327907 FUN327906:FUN327907 GEJ327906:GEJ327907 GOF327906:GOF327907 GYB327906:GYB327907 HHX327906:HHX327907 HRT327906:HRT327907 IBP327906:IBP327907 ILL327906:ILL327907 IVH327906:IVH327907 JFD327906:JFD327907 JOZ327906:JOZ327907 JYV327906:JYV327907 KIR327906:KIR327907 KSN327906:KSN327907 LCJ327906:LCJ327907 LMF327906:LMF327907 LWB327906:LWB327907 MFX327906:MFX327907 MPT327906:MPT327907 MZP327906:MZP327907 NJL327906:NJL327907 NTH327906:NTH327907 ODD327906:ODD327907 OMZ327906:OMZ327907 OWV327906:OWV327907 PGR327906:PGR327907 PQN327906:PQN327907 QAJ327906:QAJ327907 QKF327906:QKF327907 QUB327906:QUB327907 RDX327906:RDX327907 RNT327906:RNT327907 RXP327906:RXP327907 SHL327906:SHL327907 SRH327906:SRH327907 TBD327906:TBD327907 TKZ327906:TKZ327907 TUV327906:TUV327907 UER327906:UER327907 UON327906:UON327907 UYJ327906:UYJ327907 VIF327906:VIF327907 VSB327906:VSB327907 WBX327906:WBX327907 WLT327906:WLT327907 WVP327906:WVP327907 H393442:H393443 JD393442:JD393443 SZ393442:SZ393443 ACV393442:ACV393443 AMR393442:AMR393443 AWN393442:AWN393443 BGJ393442:BGJ393443 BQF393442:BQF393443 CAB393442:CAB393443 CJX393442:CJX393443 CTT393442:CTT393443 DDP393442:DDP393443 DNL393442:DNL393443 DXH393442:DXH393443 EHD393442:EHD393443 EQZ393442:EQZ393443 FAV393442:FAV393443 FKR393442:FKR393443 FUN393442:FUN393443 GEJ393442:GEJ393443 GOF393442:GOF393443 GYB393442:GYB393443 HHX393442:HHX393443 HRT393442:HRT393443 IBP393442:IBP393443 ILL393442:ILL393443 IVH393442:IVH393443 JFD393442:JFD393443 JOZ393442:JOZ393443 JYV393442:JYV393443 KIR393442:KIR393443 KSN393442:KSN393443 LCJ393442:LCJ393443 LMF393442:LMF393443 LWB393442:LWB393443 MFX393442:MFX393443 MPT393442:MPT393443 MZP393442:MZP393443 NJL393442:NJL393443 NTH393442:NTH393443 ODD393442:ODD393443 OMZ393442:OMZ393443 OWV393442:OWV393443 PGR393442:PGR393443 PQN393442:PQN393443 QAJ393442:QAJ393443 QKF393442:QKF393443 QUB393442:QUB393443 RDX393442:RDX393443 RNT393442:RNT393443 RXP393442:RXP393443 SHL393442:SHL393443 SRH393442:SRH393443 TBD393442:TBD393443 TKZ393442:TKZ393443 TUV393442:TUV393443 UER393442:UER393443 UON393442:UON393443 UYJ393442:UYJ393443 VIF393442:VIF393443 VSB393442:VSB393443 WBX393442:WBX393443 WLT393442:WLT393443 WVP393442:WVP393443 H458978:H458979 JD458978:JD458979 SZ458978:SZ458979 ACV458978:ACV458979 AMR458978:AMR458979 AWN458978:AWN458979 BGJ458978:BGJ458979 BQF458978:BQF458979 CAB458978:CAB458979 CJX458978:CJX458979 CTT458978:CTT458979 DDP458978:DDP458979 DNL458978:DNL458979 DXH458978:DXH458979 EHD458978:EHD458979 EQZ458978:EQZ458979 FAV458978:FAV458979 FKR458978:FKR458979 FUN458978:FUN458979 GEJ458978:GEJ458979 GOF458978:GOF458979 GYB458978:GYB458979 HHX458978:HHX458979 HRT458978:HRT458979 IBP458978:IBP458979 ILL458978:ILL458979 IVH458978:IVH458979 JFD458978:JFD458979 JOZ458978:JOZ458979 JYV458978:JYV458979 KIR458978:KIR458979 KSN458978:KSN458979 LCJ458978:LCJ458979 LMF458978:LMF458979 LWB458978:LWB458979 MFX458978:MFX458979 MPT458978:MPT458979 MZP458978:MZP458979 NJL458978:NJL458979 NTH458978:NTH458979 ODD458978:ODD458979 OMZ458978:OMZ458979 OWV458978:OWV458979 PGR458978:PGR458979 PQN458978:PQN458979 QAJ458978:QAJ458979 QKF458978:QKF458979 QUB458978:QUB458979 RDX458978:RDX458979 RNT458978:RNT458979 RXP458978:RXP458979 SHL458978:SHL458979 SRH458978:SRH458979 TBD458978:TBD458979 TKZ458978:TKZ458979 TUV458978:TUV458979 UER458978:UER458979 UON458978:UON458979 UYJ458978:UYJ458979 VIF458978:VIF458979 VSB458978:VSB458979 WBX458978:WBX458979 WLT458978:WLT458979 WVP458978:WVP458979 H524514:H524515 JD524514:JD524515 SZ524514:SZ524515 ACV524514:ACV524515 AMR524514:AMR524515 AWN524514:AWN524515 BGJ524514:BGJ524515 BQF524514:BQF524515 CAB524514:CAB524515 CJX524514:CJX524515 CTT524514:CTT524515 DDP524514:DDP524515 DNL524514:DNL524515 DXH524514:DXH524515 EHD524514:EHD524515 EQZ524514:EQZ524515 FAV524514:FAV524515 FKR524514:FKR524515 FUN524514:FUN524515 GEJ524514:GEJ524515 GOF524514:GOF524515 GYB524514:GYB524515 HHX524514:HHX524515 HRT524514:HRT524515 IBP524514:IBP524515 ILL524514:ILL524515 IVH524514:IVH524515 JFD524514:JFD524515 JOZ524514:JOZ524515 JYV524514:JYV524515 KIR524514:KIR524515 KSN524514:KSN524515 LCJ524514:LCJ524515 LMF524514:LMF524515 LWB524514:LWB524515 MFX524514:MFX524515 MPT524514:MPT524515 MZP524514:MZP524515 NJL524514:NJL524515 NTH524514:NTH524515 ODD524514:ODD524515 OMZ524514:OMZ524515 OWV524514:OWV524515 PGR524514:PGR524515 PQN524514:PQN524515 QAJ524514:QAJ524515 QKF524514:QKF524515 QUB524514:QUB524515 RDX524514:RDX524515 RNT524514:RNT524515 RXP524514:RXP524515 SHL524514:SHL524515 SRH524514:SRH524515 TBD524514:TBD524515 TKZ524514:TKZ524515 TUV524514:TUV524515 UER524514:UER524515 UON524514:UON524515 UYJ524514:UYJ524515 VIF524514:VIF524515 VSB524514:VSB524515 WBX524514:WBX524515 WLT524514:WLT524515 WVP524514:WVP524515 H590050:H590051 JD590050:JD590051 SZ590050:SZ590051 ACV590050:ACV590051 AMR590050:AMR590051 AWN590050:AWN590051 BGJ590050:BGJ590051 BQF590050:BQF590051 CAB590050:CAB590051 CJX590050:CJX590051 CTT590050:CTT590051 DDP590050:DDP590051 DNL590050:DNL590051 DXH590050:DXH590051 EHD590050:EHD590051 EQZ590050:EQZ590051 FAV590050:FAV590051 FKR590050:FKR590051 FUN590050:FUN590051 GEJ590050:GEJ590051 GOF590050:GOF590051 GYB590050:GYB590051 HHX590050:HHX590051 HRT590050:HRT590051 IBP590050:IBP590051 ILL590050:ILL590051 IVH590050:IVH590051 JFD590050:JFD590051 JOZ590050:JOZ590051 JYV590050:JYV590051 KIR590050:KIR590051 KSN590050:KSN590051 LCJ590050:LCJ590051 LMF590050:LMF590051 LWB590050:LWB590051 MFX590050:MFX590051 MPT590050:MPT590051 MZP590050:MZP590051 NJL590050:NJL590051 NTH590050:NTH590051 ODD590050:ODD590051 OMZ590050:OMZ590051 OWV590050:OWV590051 PGR590050:PGR590051 PQN590050:PQN590051 QAJ590050:QAJ590051 QKF590050:QKF590051 QUB590050:QUB590051 RDX590050:RDX590051 RNT590050:RNT590051 RXP590050:RXP590051 SHL590050:SHL590051 SRH590050:SRH590051 TBD590050:TBD590051 TKZ590050:TKZ590051 TUV590050:TUV590051 UER590050:UER590051 UON590050:UON590051 UYJ590050:UYJ590051 VIF590050:VIF590051 VSB590050:VSB590051 WBX590050:WBX590051 WLT590050:WLT590051 WVP590050:WVP590051 H655586:H655587 JD655586:JD655587 SZ655586:SZ655587 ACV655586:ACV655587 AMR655586:AMR655587 AWN655586:AWN655587 BGJ655586:BGJ655587 BQF655586:BQF655587 CAB655586:CAB655587 CJX655586:CJX655587 CTT655586:CTT655587 DDP655586:DDP655587 DNL655586:DNL655587 DXH655586:DXH655587 EHD655586:EHD655587 EQZ655586:EQZ655587 FAV655586:FAV655587 FKR655586:FKR655587 FUN655586:FUN655587 GEJ655586:GEJ655587 GOF655586:GOF655587 GYB655586:GYB655587 HHX655586:HHX655587 HRT655586:HRT655587 IBP655586:IBP655587 ILL655586:ILL655587 IVH655586:IVH655587 JFD655586:JFD655587 JOZ655586:JOZ655587 JYV655586:JYV655587 KIR655586:KIR655587 KSN655586:KSN655587 LCJ655586:LCJ655587 LMF655586:LMF655587 LWB655586:LWB655587 MFX655586:MFX655587 MPT655586:MPT655587 MZP655586:MZP655587 NJL655586:NJL655587 NTH655586:NTH655587 ODD655586:ODD655587 OMZ655586:OMZ655587 OWV655586:OWV655587 PGR655586:PGR655587 PQN655586:PQN655587 QAJ655586:QAJ655587 QKF655586:QKF655587 QUB655586:QUB655587 RDX655586:RDX655587 RNT655586:RNT655587 RXP655586:RXP655587 SHL655586:SHL655587 SRH655586:SRH655587 TBD655586:TBD655587 TKZ655586:TKZ655587 TUV655586:TUV655587 UER655586:UER655587 UON655586:UON655587 UYJ655586:UYJ655587 VIF655586:VIF655587 VSB655586:VSB655587 WBX655586:WBX655587 WLT655586:WLT655587 WVP655586:WVP655587 H721122:H721123 JD721122:JD721123 SZ721122:SZ721123 ACV721122:ACV721123 AMR721122:AMR721123 AWN721122:AWN721123 BGJ721122:BGJ721123 BQF721122:BQF721123 CAB721122:CAB721123 CJX721122:CJX721123 CTT721122:CTT721123 DDP721122:DDP721123 DNL721122:DNL721123 DXH721122:DXH721123 EHD721122:EHD721123 EQZ721122:EQZ721123 FAV721122:FAV721123 FKR721122:FKR721123 FUN721122:FUN721123 GEJ721122:GEJ721123 GOF721122:GOF721123 GYB721122:GYB721123 HHX721122:HHX721123 HRT721122:HRT721123 IBP721122:IBP721123 ILL721122:ILL721123 IVH721122:IVH721123 JFD721122:JFD721123 JOZ721122:JOZ721123 JYV721122:JYV721123 KIR721122:KIR721123 KSN721122:KSN721123 LCJ721122:LCJ721123 LMF721122:LMF721123 LWB721122:LWB721123 MFX721122:MFX721123 MPT721122:MPT721123 MZP721122:MZP721123 NJL721122:NJL721123 NTH721122:NTH721123 ODD721122:ODD721123 OMZ721122:OMZ721123 OWV721122:OWV721123 PGR721122:PGR721123 PQN721122:PQN721123 QAJ721122:QAJ721123 QKF721122:QKF721123 QUB721122:QUB721123 RDX721122:RDX721123 RNT721122:RNT721123 RXP721122:RXP721123 SHL721122:SHL721123 SRH721122:SRH721123 TBD721122:TBD721123 TKZ721122:TKZ721123 TUV721122:TUV721123 UER721122:UER721123 UON721122:UON721123 UYJ721122:UYJ721123 VIF721122:VIF721123 VSB721122:VSB721123 WBX721122:WBX721123 WLT721122:WLT721123 WVP721122:WVP721123 H786658:H786659 JD786658:JD786659 SZ786658:SZ786659 ACV786658:ACV786659 AMR786658:AMR786659 AWN786658:AWN786659 BGJ786658:BGJ786659 BQF786658:BQF786659 CAB786658:CAB786659 CJX786658:CJX786659 CTT786658:CTT786659 DDP786658:DDP786659 DNL786658:DNL786659 DXH786658:DXH786659 EHD786658:EHD786659 EQZ786658:EQZ786659 FAV786658:FAV786659 FKR786658:FKR786659 FUN786658:FUN786659 GEJ786658:GEJ786659 GOF786658:GOF786659 GYB786658:GYB786659 HHX786658:HHX786659 HRT786658:HRT786659 IBP786658:IBP786659 ILL786658:ILL786659 IVH786658:IVH786659 JFD786658:JFD786659 JOZ786658:JOZ786659 JYV786658:JYV786659 KIR786658:KIR786659 KSN786658:KSN786659 LCJ786658:LCJ786659 LMF786658:LMF786659 LWB786658:LWB786659 MFX786658:MFX786659 MPT786658:MPT786659 MZP786658:MZP786659 NJL786658:NJL786659 NTH786658:NTH786659 ODD786658:ODD786659 OMZ786658:OMZ786659 OWV786658:OWV786659 PGR786658:PGR786659 PQN786658:PQN786659 QAJ786658:QAJ786659 QKF786658:QKF786659 QUB786658:QUB786659 RDX786658:RDX786659 RNT786658:RNT786659 RXP786658:RXP786659 SHL786658:SHL786659 SRH786658:SRH786659 TBD786658:TBD786659 TKZ786658:TKZ786659 TUV786658:TUV786659 UER786658:UER786659 UON786658:UON786659 UYJ786658:UYJ786659 VIF786658:VIF786659 VSB786658:VSB786659 WBX786658:WBX786659 WLT786658:WLT786659 WVP786658:WVP786659 H852194:H852195 JD852194:JD852195 SZ852194:SZ852195 ACV852194:ACV852195 AMR852194:AMR852195 AWN852194:AWN852195 BGJ852194:BGJ852195 BQF852194:BQF852195 CAB852194:CAB852195 CJX852194:CJX852195 CTT852194:CTT852195 DDP852194:DDP852195 DNL852194:DNL852195 DXH852194:DXH852195 EHD852194:EHD852195 EQZ852194:EQZ852195 FAV852194:FAV852195 FKR852194:FKR852195 FUN852194:FUN852195 GEJ852194:GEJ852195 GOF852194:GOF852195 GYB852194:GYB852195 HHX852194:HHX852195 HRT852194:HRT852195 IBP852194:IBP852195 ILL852194:ILL852195 IVH852194:IVH852195 JFD852194:JFD852195 JOZ852194:JOZ852195 JYV852194:JYV852195 KIR852194:KIR852195 KSN852194:KSN852195 LCJ852194:LCJ852195 LMF852194:LMF852195 LWB852194:LWB852195 MFX852194:MFX852195 MPT852194:MPT852195 MZP852194:MZP852195 NJL852194:NJL852195 NTH852194:NTH852195 ODD852194:ODD852195 OMZ852194:OMZ852195 OWV852194:OWV852195 PGR852194:PGR852195 PQN852194:PQN852195 QAJ852194:QAJ852195 QKF852194:QKF852195 QUB852194:QUB852195 RDX852194:RDX852195 RNT852194:RNT852195 RXP852194:RXP852195 SHL852194:SHL852195 SRH852194:SRH852195 TBD852194:TBD852195 TKZ852194:TKZ852195 TUV852194:TUV852195 UER852194:UER852195 UON852194:UON852195 UYJ852194:UYJ852195 VIF852194:VIF852195 VSB852194:VSB852195 WBX852194:WBX852195 WLT852194:WLT852195 WVP852194:WVP852195 H917730:H917731 JD917730:JD917731 SZ917730:SZ917731 ACV917730:ACV917731 AMR917730:AMR917731 AWN917730:AWN917731 BGJ917730:BGJ917731 BQF917730:BQF917731 CAB917730:CAB917731 CJX917730:CJX917731 CTT917730:CTT917731 DDP917730:DDP917731 DNL917730:DNL917731 DXH917730:DXH917731 EHD917730:EHD917731 EQZ917730:EQZ917731 FAV917730:FAV917731 FKR917730:FKR917731 FUN917730:FUN917731 GEJ917730:GEJ917731 GOF917730:GOF917731 GYB917730:GYB917731 HHX917730:HHX917731 HRT917730:HRT917731 IBP917730:IBP917731 ILL917730:ILL917731 IVH917730:IVH917731 JFD917730:JFD917731 JOZ917730:JOZ917731 JYV917730:JYV917731 KIR917730:KIR917731 KSN917730:KSN917731 LCJ917730:LCJ917731 LMF917730:LMF917731 LWB917730:LWB917731 MFX917730:MFX917731 MPT917730:MPT917731 MZP917730:MZP917731 NJL917730:NJL917731 NTH917730:NTH917731 ODD917730:ODD917731 OMZ917730:OMZ917731 OWV917730:OWV917731 PGR917730:PGR917731 PQN917730:PQN917731 QAJ917730:QAJ917731 QKF917730:QKF917731 QUB917730:QUB917731 RDX917730:RDX917731 RNT917730:RNT917731 RXP917730:RXP917731 SHL917730:SHL917731 SRH917730:SRH917731 TBD917730:TBD917731 TKZ917730:TKZ917731 TUV917730:TUV917731 UER917730:UER917731 UON917730:UON917731 UYJ917730:UYJ917731 VIF917730:VIF917731 VSB917730:VSB917731 WBX917730:WBX917731 WLT917730:WLT917731 WVP917730:WVP917731 H983266:H983267 JD983266:JD983267 SZ983266:SZ983267 ACV983266:ACV983267 AMR983266:AMR983267 AWN983266:AWN983267 BGJ983266:BGJ983267 BQF983266:BQF983267 CAB983266:CAB983267 CJX983266:CJX983267 CTT983266:CTT983267 DDP983266:DDP983267 DNL983266:DNL983267 DXH983266:DXH983267 EHD983266:EHD983267 EQZ983266:EQZ983267 FAV983266:FAV983267 FKR983266:FKR983267 FUN983266:FUN983267 GEJ983266:GEJ983267 GOF983266:GOF983267 GYB983266:GYB983267 HHX983266:HHX983267 HRT983266:HRT983267 IBP983266:IBP983267 ILL983266:ILL983267 IVH983266:IVH983267 JFD983266:JFD983267 JOZ983266:JOZ983267 JYV983266:JYV983267 KIR983266:KIR983267 KSN983266:KSN983267 LCJ983266:LCJ983267 LMF983266:LMF983267 LWB983266:LWB983267 MFX983266:MFX983267 MPT983266:MPT983267 MZP983266:MZP983267 NJL983266:NJL983267 NTH983266:NTH983267 ODD983266:ODD983267 OMZ983266:OMZ983267 OWV983266:OWV983267 PGR983266:PGR983267 PQN983266:PQN983267 QAJ983266:QAJ983267 QKF983266:QKF983267 QUB983266:QUB983267 RDX983266:RDX983267 RNT983266:RNT983267 RXP983266:RXP983267 SHL983266:SHL983267 SRH983266:SRH983267 TBD983266:TBD983267 TKZ983266:TKZ983267 TUV983266:TUV983267 UER983266:UER983267 UON983266:UON983267 UYJ983266:UYJ983267 VIF983266:VIF983267 VSB983266:VSB983267 WBX983266:WBX983267 WLT983266:WLT983267 WVP983266:WVP983267 E229:E250 JA229:JA250 SW229:SW250 ACS229:ACS250 AMO229:AMO250 AWK229:AWK250 BGG229:BGG250 BQC229:BQC250 BZY229:BZY250 CJU229:CJU250 CTQ229:CTQ250 DDM229:DDM250 DNI229:DNI250 DXE229:DXE250 EHA229:EHA250 EQW229:EQW250 FAS229:FAS250 FKO229:FKO250 FUK229:FUK250 GEG229:GEG250 GOC229:GOC250 GXY229:GXY250 HHU229:HHU250 HRQ229:HRQ250 IBM229:IBM250 ILI229:ILI250 IVE229:IVE250 JFA229:JFA250 JOW229:JOW250 JYS229:JYS250 KIO229:KIO250 KSK229:KSK250 LCG229:LCG250 LMC229:LMC250 LVY229:LVY250 MFU229:MFU250 MPQ229:MPQ250 MZM229:MZM250 NJI229:NJI250 NTE229:NTE250 ODA229:ODA250 OMW229:OMW250 OWS229:OWS250 PGO229:PGO250 PQK229:PQK250 QAG229:QAG250 QKC229:QKC250 QTY229:QTY250 RDU229:RDU250 RNQ229:RNQ250 RXM229:RXM250 SHI229:SHI250 SRE229:SRE250 TBA229:TBA250 TKW229:TKW250 TUS229:TUS250 UEO229:UEO250 UOK229:UOK250 UYG229:UYG250 VIC229:VIC250 VRY229:VRY250 WBU229:WBU250 WLQ229:WLQ250 WVM229:WVM250 E65765:E65786 JA65765:JA65786 SW65765:SW65786 ACS65765:ACS65786 AMO65765:AMO65786 AWK65765:AWK65786 BGG65765:BGG65786 BQC65765:BQC65786 BZY65765:BZY65786 CJU65765:CJU65786 CTQ65765:CTQ65786 DDM65765:DDM65786 DNI65765:DNI65786 DXE65765:DXE65786 EHA65765:EHA65786 EQW65765:EQW65786 FAS65765:FAS65786 FKO65765:FKO65786 FUK65765:FUK65786 GEG65765:GEG65786 GOC65765:GOC65786 GXY65765:GXY65786 HHU65765:HHU65786 HRQ65765:HRQ65786 IBM65765:IBM65786 ILI65765:ILI65786 IVE65765:IVE65786 JFA65765:JFA65786 JOW65765:JOW65786 JYS65765:JYS65786 KIO65765:KIO65786 KSK65765:KSK65786 LCG65765:LCG65786 LMC65765:LMC65786 LVY65765:LVY65786 MFU65765:MFU65786 MPQ65765:MPQ65786 MZM65765:MZM65786 NJI65765:NJI65786 NTE65765:NTE65786 ODA65765:ODA65786 OMW65765:OMW65786 OWS65765:OWS65786 PGO65765:PGO65786 PQK65765:PQK65786 QAG65765:QAG65786 QKC65765:QKC65786 QTY65765:QTY65786 RDU65765:RDU65786 RNQ65765:RNQ65786 RXM65765:RXM65786 SHI65765:SHI65786 SRE65765:SRE65786 TBA65765:TBA65786 TKW65765:TKW65786 TUS65765:TUS65786 UEO65765:UEO65786 UOK65765:UOK65786 UYG65765:UYG65786 VIC65765:VIC65786 VRY65765:VRY65786 WBU65765:WBU65786 WLQ65765:WLQ65786 WVM65765:WVM65786 E131301:E131322 JA131301:JA131322 SW131301:SW131322 ACS131301:ACS131322 AMO131301:AMO131322 AWK131301:AWK131322 BGG131301:BGG131322 BQC131301:BQC131322 BZY131301:BZY131322 CJU131301:CJU131322 CTQ131301:CTQ131322 DDM131301:DDM131322 DNI131301:DNI131322 DXE131301:DXE131322 EHA131301:EHA131322 EQW131301:EQW131322 FAS131301:FAS131322 FKO131301:FKO131322 FUK131301:FUK131322 GEG131301:GEG131322 GOC131301:GOC131322 GXY131301:GXY131322 HHU131301:HHU131322 HRQ131301:HRQ131322 IBM131301:IBM131322 ILI131301:ILI131322 IVE131301:IVE131322 JFA131301:JFA131322 JOW131301:JOW131322 JYS131301:JYS131322 KIO131301:KIO131322 KSK131301:KSK131322 LCG131301:LCG131322 LMC131301:LMC131322 LVY131301:LVY131322 MFU131301:MFU131322 MPQ131301:MPQ131322 MZM131301:MZM131322 NJI131301:NJI131322 NTE131301:NTE131322 ODA131301:ODA131322 OMW131301:OMW131322 OWS131301:OWS131322 PGO131301:PGO131322 PQK131301:PQK131322 QAG131301:QAG131322 QKC131301:QKC131322 QTY131301:QTY131322 RDU131301:RDU131322 RNQ131301:RNQ131322 RXM131301:RXM131322 SHI131301:SHI131322 SRE131301:SRE131322 TBA131301:TBA131322 TKW131301:TKW131322 TUS131301:TUS131322 UEO131301:UEO131322 UOK131301:UOK131322 UYG131301:UYG131322 VIC131301:VIC131322 VRY131301:VRY131322 WBU131301:WBU131322 WLQ131301:WLQ131322 WVM131301:WVM131322 E196837:E196858 JA196837:JA196858 SW196837:SW196858 ACS196837:ACS196858 AMO196837:AMO196858 AWK196837:AWK196858 BGG196837:BGG196858 BQC196837:BQC196858 BZY196837:BZY196858 CJU196837:CJU196858 CTQ196837:CTQ196858 DDM196837:DDM196858 DNI196837:DNI196858 DXE196837:DXE196858 EHA196837:EHA196858 EQW196837:EQW196858 FAS196837:FAS196858 FKO196837:FKO196858 FUK196837:FUK196858 GEG196837:GEG196858 GOC196837:GOC196858 GXY196837:GXY196858 HHU196837:HHU196858 HRQ196837:HRQ196858 IBM196837:IBM196858 ILI196837:ILI196858 IVE196837:IVE196858 JFA196837:JFA196858 JOW196837:JOW196858 JYS196837:JYS196858 KIO196837:KIO196858 KSK196837:KSK196858 LCG196837:LCG196858 LMC196837:LMC196858 LVY196837:LVY196858 MFU196837:MFU196858 MPQ196837:MPQ196858 MZM196837:MZM196858 NJI196837:NJI196858 NTE196837:NTE196858 ODA196837:ODA196858 OMW196837:OMW196858 OWS196837:OWS196858 PGO196837:PGO196858 PQK196837:PQK196858 QAG196837:QAG196858 QKC196837:QKC196858 QTY196837:QTY196858 RDU196837:RDU196858 RNQ196837:RNQ196858 RXM196837:RXM196858 SHI196837:SHI196858 SRE196837:SRE196858 TBA196837:TBA196858 TKW196837:TKW196858 TUS196837:TUS196858 UEO196837:UEO196858 UOK196837:UOK196858 UYG196837:UYG196858 VIC196837:VIC196858 VRY196837:VRY196858 WBU196837:WBU196858 WLQ196837:WLQ196858 WVM196837:WVM196858 E262373:E262394 JA262373:JA262394 SW262373:SW262394 ACS262373:ACS262394 AMO262373:AMO262394 AWK262373:AWK262394 BGG262373:BGG262394 BQC262373:BQC262394 BZY262373:BZY262394 CJU262373:CJU262394 CTQ262373:CTQ262394 DDM262373:DDM262394 DNI262373:DNI262394 DXE262373:DXE262394 EHA262373:EHA262394 EQW262373:EQW262394 FAS262373:FAS262394 FKO262373:FKO262394 FUK262373:FUK262394 GEG262373:GEG262394 GOC262373:GOC262394 GXY262373:GXY262394 HHU262373:HHU262394 HRQ262373:HRQ262394 IBM262373:IBM262394 ILI262373:ILI262394 IVE262373:IVE262394 JFA262373:JFA262394 JOW262373:JOW262394 JYS262373:JYS262394 KIO262373:KIO262394 KSK262373:KSK262394 LCG262373:LCG262394 LMC262373:LMC262394 LVY262373:LVY262394 MFU262373:MFU262394 MPQ262373:MPQ262394 MZM262373:MZM262394 NJI262373:NJI262394 NTE262373:NTE262394 ODA262373:ODA262394 OMW262373:OMW262394 OWS262373:OWS262394 PGO262373:PGO262394 PQK262373:PQK262394 QAG262373:QAG262394 QKC262373:QKC262394 QTY262373:QTY262394 RDU262373:RDU262394 RNQ262373:RNQ262394 RXM262373:RXM262394 SHI262373:SHI262394 SRE262373:SRE262394 TBA262373:TBA262394 TKW262373:TKW262394 TUS262373:TUS262394 UEO262373:UEO262394 UOK262373:UOK262394 UYG262373:UYG262394 VIC262373:VIC262394 VRY262373:VRY262394 WBU262373:WBU262394 WLQ262373:WLQ262394 WVM262373:WVM262394 E327909:E327930 JA327909:JA327930 SW327909:SW327930 ACS327909:ACS327930 AMO327909:AMO327930 AWK327909:AWK327930 BGG327909:BGG327930 BQC327909:BQC327930 BZY327909:BZY327930 CJU327909:CJU327930 CTQ327909:CTQ327930 DDM327909:DDM327930 DNI327909:DNI327930 DXE327909:DXE327930 EHA327909:EHA327930 EQW327909:EQW327930 FAS327909:FAS327930 FKO327909:FKO327930 FUK327909:FUK327930 GEG327909:GEG327930 GOC327909:GOC327930 GXY327909:GXY327930 HHU327909:HHU327930 HRQ327909:HRQ327930 IBM327909:IBM327930 ILI327909:ILI327930 IVE327909:IVE327930 JFA327909:JFA327930 JOW327909:JOW327930 JYS327909:JYS327930 KIO327909:KIO327930 KSK327909:KSK327930 LCG327909:LCG327930 LMC327909:LMC327930 LVY327909:LVY327930 MFU327909:MFU327930 MPQ327909:MPQ327930 MZM327909:MZM327930 NJI327909:NJI327930 NTE327909:NTE327930 ODA327909:ODA327930 OMW327909:OMW327930 OWS327909:OWS327930 PGO327909:PGO327930 PQK327909:PQK327930 QAG327909:QAG327930 QKC327909:QKC327930 QTY327909:QTY327930 RDU327909:RDU327930 RNQ327909:RNQ327930 RXM327909:RXM327930 SHI327909:SHI327930 SRE327909:SRE327930 TBA327909:TBA327930 TKW327909:TKW327930 TUS327909:TUS327930 UEO327909:UEO327930 UOK327909:UOK327930 UYG327909:UYG327930 VIC327909:VIC327930 VRY327909:VRY327930 WBU327909:WBU327930 WLQ327909:WLQ327930 WVM327909:WVM327930 E393445:E393466 JA393445:JA393466 SW393445:SW393466 ACS393445:ACS393466 AMO393445:AMO393466 AWK393445:AWK393466 BGG393445:BGG393466 BQC393445:BQC393466 BZY393445:BZY393466 CJU393445:CJU393466 CTQ393445:CTQ393466 DDM393445:DDM393466 DNI393445:DNI393466 DXE393445:DXE393466 EHA393445:EHA393466 EQW393445:EQW393466 FAS393445:FAS393466 FKO393445:FKO393466 FUK393445:FUK393466 GEG393445:GEG393466 GOC393445:GOC393466 GXY393445:GXY393466 HHU393445:HHU393466 HRQ393445:HRQ393466 IBM393445:IBM393466 ILI393445:ILI393466 IVE393445:IVE393466 JFA393445:JFA393466 JOW393445:JOW393466 JYS393445:JYS393466 KIO393445:KIO393466 KSK393445:KSK393466 LCG393445:LCG393466 LMC393445:LMC393466 LVY393445:LVY393466 MFU393445:MFU393466 MPQ393445:MPQ393466 MZM393445:MZM393466 NJI393445:NJI393466 NTE393445:NTE393466 ODA393445:ODA393466 OMW393445:OMW393466 OWS393445:OWS393466 PGO393445:PGO393466 PQK393445:PQK393466 QAG393445:QAG393466 QKC393445:QKC393466 QTY393445:QTY393466 RDU393445:RDU393466 RNQ393445:RNQ393466 RXM393445:RXM393466 SHI393445:SHI393466 SRE393445:SRE393466 TBA393445:TBA393466 TKW393445:TKW393466 TUS393445:TUS393466 UEO393445:UEO393466 UOK393445:UOK393466 UYG393445:UYG393466 VIC393445:VIC393466 VRY393445:VRY393466 WBU393445:WBU393466 WLQ393445:WLQ393466 WVM393445:WVM393466 E458981:E459002 JA458981:JA459002 SW458981:SW459002 ACS458981:ACS459002 AMO458981:AMO459002 AWK458981:AWK459002 BGG458981:BGG459002 BQC458981:BQC459002 BZY458981:BZY459002 CJU458981:CJU459002 CTQ458981:CTQ459002 DDM458981:DDM459002 DNI458981:DNI459002 DXE458981:DXE459002 EHA458981:EHA459002 EQW458981:EQW459002 FAS458981:FAS459002 FKO458981:FKO459002 FUK458981:FUK459002 GEG458981:GEG459002 GOC458981:GOC459002 GXY458981:GXY459002 HHU458981:HHU459002 HRQ458981:HRQ459002 IBM458981:IBM459002 ILI458981:ILI459002 IVE458981:IVE459002 JFA458981:JFA459002 JOW458981:JOW459002 JYS458981:JYS459002 KIO458981:KIO459002 KSK458981:KSK459002 LCG458981:LCG459002 LMC458981:LMC459002 LVY458981:LVY459002 MFU458981:MFU459002 MPQ458981:MPQ459002 MZM458981:MZM459002 NJI458981:NJI459002 NTE458981:NTE459002 ODA458981:ODA459002 OMW458981:OMW459002 OWS458981:OWS459002 PGO458981:PGO459002 PQK458981:PQK459002 QAG458981:QAG459002 QKC458981:QKC459002 QTY458981:QTY459002 RDU458981:RDU459002 RNQ458981:RNQ459002 RXM458981:RXM459002 SHI458981:SHI459002 SRE458981:SRE459002 TBA458981:TBA459002 TKW458981:TKW459002 TUS458981:TUS459002 UEO458981:UEO459002 UOK458981:UOK459002 UYG458981:UYG459002 VIC458981:VIC459002 VRY458981:VRY459002 WBU458981:WBU459002 WLQ458981:WLQ459002 WVM458981:WVM459002 E524517:E524538 JA524517:JA524538 SW524517:SW524538 ACS524517:ACS524538 AMO524517:AMO524538 AWK524517:AWK524538 BGG524517:BGG524538 BQC524517:BQC524538 BZY524517:BZY524538 CJU524517:CJU524538 CTQ524517:CTQ524538 DDM524517:DDM524538 DNI524517:DNI524538 DXE524517:DXE524538 EHA524517:EHA524538 EQW524517:EQW524538 FAS524517:FAS524538 FKO524517:FKO524538 FUK524517:FUK524538 GEG524517:GEG524538 GOC524517:GOC524538 GXY524517:GXY524538 HHU524517:HHU524538 HRQ524517:HRQ524538 IBM524517:IBM524538 ILI524517:ILI524538 IVE524517:IVE524538 JFA524517:JFA524538 JOW524517:JOW524538 JYS524517:JYS524538 KIO524517:KIO524538 KSK524517:KSK524538 LCG524517:LCG524538 LMC524517:LMC524538 LVY524517:LVY524538 MFU524517:MFU524538 MPQ524517:MPQ524538 MZM524517:MZM524538 NJI524517:NJI524538 NTE524517:NTE524538 ODA524517:ODA524538 OMW524517:OMW524538 OWS524517:OWS524538 PGO524517:PGO524538 PQK524517:PQK524538 QAG524517:QAG524538 QKC524517:QKC524538 QTY524517:QTY524538 RDU524517:RDU524538 RNQ524517:RNQ524538 RXM524517:RXM524538 SHI524517:SHI524538 SRE524517:SRE524538 TBA524517:TBA524538 TKW524517:TKW524538 TUS524517:TUS524538 UEO524517:UEO524538 UOK524517:UOK524538 UYG524517:UYG524538 VIC524517:VIC524538 VRY524517:VRY524538 WBU524517:WBU524538 WLQ524517:WLQ524538 WVM524517:WVM524538 E590053:E590074 JA590053:JA590074 SW590053:SW590074 ACS590053:ACS590074 AMO590053:AMO590074 AWK590053:AWK590074 BGG590053:BGG590074 BQC590053:BQC590074 BZY590053:BZY590074 CJU590053:CJU590074 CTQ590053:CTQ590074 DDM590053:DDM590074 DNI590053:DNI590074 DXE590053:DXE590074 EHA590053:EHA590074 EQW590053:EQW590074 FAS590053:FAS590074 FKO590053:FKO590074 FUK590053:FUK590074 GEG590053:GEG590074 GOC590053:GOC590074 GXY590053:GXY590074 HHU590053:HHU590074 HRQ590053:HRQ590074 IBM590053:IBM590074 ILI590053:ILI590074 IVE590053:IVE590074 JFA590053:JFA590074 JOW590053:JOW590074 JYS590053:JYS590074 KIO590053:KIO590074 KSK590053:KSK590074 LCG590053:LCG590074 LMC590053:LMC590074 LVY590053:LVY590074 MFU590053:MFU590074 MPQ590053:MPQ590074 MZM590053:MZM590074 NJI590053:NJI590074 NTE590053:NTE590074 ODA590053:ODA590074 OMW590053:OMW590074 OWS590053:OWS590074 PGO590053:PGO590074 PQK590053:PQK590074 QAG590053:QAG590074 QKC590053:QKC590074 QTY590053:QTY590074 RDU590053:RDU590074 RNQ590053:RNQ590074 RXM590053:RXM590074 SHI590053:SHI590074 SRE590053:SRE590074 TBA590053:TBA590074 TKW590053:TKW590074 TUS590053:TUS590074 UEO590053:UEO590074 UOK590053:UOK590074 UYG590053:UYG590074 VIC590053:VIC590074 VRY590053:VRY590074 WBU590053:WBU590074 WLQ590053:WLQ590074 WVM590053:WVM590074 E655589:E655610 JA655589:JA655610 SW655589:SW655610 ACS655589:ACS655610 AMO655589:AMO655610 AWK655589:AWK655610 BGG655589:BGG655610 BQC655589:BQC655610 BZY655589:BZY655610 CJU655589:CJU655610 CTQ655589:CTQ655610 DDM655589:DDM655610 DNI655589:DNI655610 DXE655589:DXE655610 EHA655589:EHA655610 EQW655589:EQW655610 FAS655589:FAS655610 FKO655589:FKO655610 FUK655589:FUK655610 GEG655589:GEG655610 GOC655589:GOC655610 GXY655589:GXY655610 HHU655589:HHU655610 HRQ655589:HRQ655610 IBM655589:IBM655610 ILI655589:ILI655610 IVE655589:IVE655610 JFA655589:JFA655610 JOW655589:JOW655610 JYS655589:JYS655610 KIO655589:KIO655610 KSK655589:KSK655610 LCG655589:LCG655610 LMC655589:LMC655610 LVY655589:LVY655610 MFU655589:MFU655610 MPQ655589:MPQ655610 MZM655589:MZM655610 NJI655589:NJI655610 NTE655589:NTE655610 ODA655589:ODA655610 OMW655589:OMW655610 OWS655589:OWS655610 PGO655589:PGO655610 PQK655589:PQK655610 QAG655589:QAG655610 QKC655589:QKC655610 QTY655589:QTY655610 RDU655589:RDU655610 RNQ655589:RNQ655610 RXM655589:RXM655610 SHI655589:SHI655610 SRE655589:SRE655610 TBA655589:TBA655610 TKW655589:TKW655610 TUS655589:TUS655610 UEO655589:UEO655610 UOK655589:UOK655610 UYG655589:UYG655610 VIC655589:VIC655610 VRY655589:VRY655610 WBU655589:WBU655610 WLQ655589:WLQ655610 WVM655589:WVM655610 E721125:E721146 JA721125:JA721146 SW721125:SW721146 ACS721125:ACS721146 AMO721125:AMO721146 AWK721125:AWK721146 BGG721125:BGG721146 BQC721125:BQC721146 BZY721125:BZY721146 CJU721125:CJU721146 CTQ721125:CTQ721146 DDM721125:DDM721146 DNI721125:DNI721146 DXE721125:DXE721146 EHA721125:EHA721146 EQW721125:EQW721146 FAS721125:FAS721146 FKO721125:FKO721146 FUK721125:FUK721146 GEG721125:GEG721146 GOC721125:GOC721146 GXY721125:GXY721146 HHU721125:HHU721146 HRQ721125:HRQ721146 IBM721125:IBM721146 ILI721125:ILI721146 IVE721125:IVE721146 JFA721125:JFA721146 JOW721125:JOW721146 JYS721125:JYS721146 KIO721125:KIO721146 KSK721125:KSK721146 LCG721125:LCG721146 LMC721125:LMC721146 LVY721125:LVY721146 MFU721125:MFU721146 MPQ721125:MPQ721146 MZM721125:MZM721146 NJI721125:NJI721146 NTE721125:NTE721146 ODA721125:ODA721146 OMW721125:OMW721146 OWS721125:OWS721146 PGO721125:PGO721146 PQK721125:PQK721146 QAG721125:QAG721146 QKC721125:QKC721146 QTY721125:QTY721146 RDU721125:RDU721146 RNQ721125:RNQ721146 RXM721125:RXM721146 SHI721125:SHI721146 SRE721125:SRE721146 TBA721125:TBA721146 TKW721125:TKW721146 TUS721125:TUS721146 UEO721125:UEO721146 UOK721125:UOK721146 UYG721125:UYG721146 VIC721125:VIC721146 VRY721125:VRY721146 WBU721125:WBU721146 WLQ721125:WLQ721146 WVM721125:WVM721146 E786661:E786682 JA786661:JA786682 SW786661:SW786682 ACS786661:ACS786682 AMO786661:AMO786682 AWK786661:AWK786682 BGG786661:BGG786682 BQC786661:BQC786682 BZY786661:BZY786682 CJU786661:CJU786682 CTQ786661:CTQ786682 DDM786661:DDM786682 DNI786661:DNI786682 DXE786661:DXE786682 EHA786661:EHA786682 EQW786661:EQW786682 FAS786661:FAS786682 FKO786661:FKO786682 FUK786661:FUK786682 GEG786661:GEG786682 GOC786661:GOC786682 GXY786661:GXY786682 HHU786661:HHU786682 HRQ786661:HRQ786682 IBM786661:IBM786682 ILI786661:ILI786682 IVE786661:IVE786682 JFA786661:JFA786682 JOW786661:JOW786682 JYS786661:JYS786682 KIO786661:KIO786682 KSK786661:KSK786682 LCG786661:LCG786682 LMC786661:LMC786682 LVY786661:LVY786682 MFU786661:MFU786682 MPQ786661:MPQ786682 MZM786661:MZM786682 NJI786661:NJI786682 NTE786661:NTE786682 ODA786661:ODA786682 OMW786661:OMW786682 OWS786661:OWS786682 PGO786661:PGO786682 PQK786661:PQK786682 QAG786661:QAG786682 QKC786661:QKC786682 QTY786661:QTY786682 RDU786661:RDU786682 RNQ786661:RNQ786682 RXM786661:RXM786682 SHI786661:SHI786682 SRE786661:SRE786682 TBA786661:TBA786682 TKW786661:TKW786682 TUS786661:TUS786682 UEO786661:UEO786682 UOK786661:UOK786682 UYG786661:UYG786682 VIC786661:VIC786682 VRY786661:VRY786682 WBU786661:WBU786682 WLQ786661:WLQ786682 WVM786661:WVM786682 E852197:E852218 JA852197:JA852218 SW852197:SW852218 ACS852197:ACS852218 AMO852197:AMO852218 AWK852197:AWK852218 BGG852197:BGG852218 BQC852197:BQC852218 BZY852197:BZY852218 CJU852197:CJU852218 CTQ852197:CTQ852218 DDM852197:DDM852218 DNI852197:DNI852218 DXE852197:DXE852218 EHA852197:EHA852218 EQW852197:EQW852218 FAS852197:FAS852218 FKO852197:FKO852218 FUK852197:FUK852218 GEG852197:GEG852218 GOC852197:GOC852218 GXY852197:GXY852218 HHU852197:HHU852218 HRQ852197:HRQ852218 IBM852197:IBM852218 ILI852197:ILI852218 IVE852197:IVE852218 JFA852197:JFA852218 JOW852197:JOW852218 JYS852197:JYS852218 KIO852197:KIO852218 KSK852197:KSK852218 LCG852197:LCG852218 LMC852197:LMC852218 LVY852197:LVY852218 MFU852197:MFU852218 MPQ852197:MPQ852218 MZM852197:MZM852218 NJI852197:NJI852218 NTE852197:NTE852218 ODA852197:ODA852218 OMW852197:OMW852218 OWS852197:OWS852218 PGO852197:PGO852218 PQK852197:PQK852218 QAG852197:QAG852218 QKC852197:QKC852218 QTY852197:QTY852218 RDU852197:RDU852218 RNQ852197:RNQ852218 RXM852197:RXM852218 SHI852197:SHI852218 SRE852197:SRE852218 TBA852197:TBA852218 TKW852197:TKW852218 TUS852197:TUS852218 UEO852197:UEO852218 UOK852197:UOK852218 UYG852197:UYG852218 VIC852197:VIC852218 VRY852197:VRY852218 WBU852197:WBU852218 WLQ852197:WLQ852218 WVM852197:WVM852218 E917733:E917754 JA917733:JA917754 SW917733:SW917754 ACS917733:ACS917754 AMO917733:AMO917754 AWK917733:AWK917754 BGG917733:BGG917754 BQC917733:BQC917754 BZY917733:BZY917754 CJU917733:CJU917754 CTQ917733:CTQ917754 DDM917733:DDM917754 DNI917733:DNI917754 DXE917733:DXE917754 EHA917733:EHA917754 EQW917733:EQW917754 FAS917733:FAS917754 FKO917733:FKO917754 FUK917733:FUK917754 GEG917733:GEG917754 GOC917733:GOC917754 GXY917733:GXY917754 HHU917733:HHU917754 HRQ917733:HRQ917754 IBM917733:IBM917754 ILI917733:ILI917754 IVE917733:IVE917754 JFA917733:JFA917754 JOW917733:JOW917754 JYS917733:JYS917754 KIO917733:KIO917754 KSK917733:KSK917754 LCG917733:LCG917754 LMC917733:LMC917754 LVY917733:LVY917754 MFU917733:MFU917754 MPQ917733:MPQ917754 MZM917733:MZM917754 NJI917733:NJI917754 NTE917733:NTE917754 ODA917733:ODA917754 OMW917733:OMW917754 OWS917733:OWS917754 PGO917733:PGO917754 PQK917733:PQK917754 QAG917733:QAG917754 QKC917733:QKC917754 QTY917733:QTY917754 RDU917733:RDU917754 RNQ917733:RNQ917754 RXM917733:RXM917754 SHI917733:SHI917754 SRE917733:SRE917754 TBA917733:TBA917754 TKW917733:TKW917754 TUS917733:TUS917754 UEO917733:UEO917754 UOK917733:UOK917754 UYG917733:UYG917754 VIC917733:VIC917754 VRY917733:VRY917754 WBU917733:WBU917754 WLQ917733:WLQ917754 WVM917733:WVM917754 E983269:E983290 JA983269:JA983290 SW983269:SW983290 ACS983269:ACS983290 AMO983269:AMO983290 AWK983269:AWK983290 BGG983269:BGG983290 BQC983269:BQC983290 BZY983269:BZY983290 CJU983269:CJU983290 CTQ983269:CTQ983290 DDM983269:DDM983290 DNI983269:DNI983290 DXE983269:DXE983290 EHA983269:EHA983290 EQW983269:EQW983290 FAS983269:FAS983290 FKO983269:FKO983290 FUK983269:FUK983290 GEG983269:GEG983290 GOC983269:GOC983290 GXY983269:GXY983290 HHU983269:HHU983290 HRQ983269:HRQ983290 IBM983269:IBM983290 ILI983269:ILI983290 IVE983269:IVE983290 JFA983269:JFA983290 JOW983269:JOW983290 JYS983269:JYS983290 KIO983269:KIO983290 KSK983269:KSK983290 LCG983269:LCG983290 LMC983269:LMC983290 LVY983269:LVY983290 MFU983269:MFU983290 MPQ983269:MPQ983290 MZM983269:MZM983290 NJI983269:NJI983290 NTE983269:NTE983290 ODA983269:ODA983290 OMW983269:OMW983290 OWS983269:OWS983290 PGO983269:PGO983290 PQK983269:PQK983290 QAG983269:QAG983290 QKC983269:QKC983290 QTY983269:QTY983290 RDU983269:RDU983290 RNQ983269:RNQ983290 RXM983269:RXM983290 SHI983269:SHI983290 SRE983269:SRE983290 TBA983269:TBA983290 TKW983269:TKW983290 TUS983269:TUS983290 UEO983269:UEO983290 UOK983269:UOK983290 UYG983269:UYG983290 VIC983269:VIC983290 VRY983269:VRY983290 WBU983269:WBU983290 WLQ983269:WLQ983290 WVM983269:WVM983290 K226:K227 JG226:JG227 TC226:TC227 ACY226:ACY227 AMU226:AMU227 AWQ226:AWQ227 BGM226:BGM227 BQI226:BQI227 CAE226:CAE227 CKA226:CKA227 CTW226:CTW227 DDS226:DDS227 DNO226:DNO227 DXK226:DXK227 EHG226:EHG227 ERC226:ERC227 FAY226:FAY227 FKU226:FKU227 FUQ226:FUQ227 GEM226:GEM227 GOI226:GOI227 GYE226:GYE227 HIA226:HIA227 HRW226:HRW227 IBS226:IBS227 ILO226:ILO227 IVK226:IVK227 JFG226:JFG227 JPC226:JPC227 JYY226:JYY227 KIU226:KIU227 KSQ226:KSQ227 LCM226:LCM227 LMI226:LMI227 LWE226:LWE227 MGA226:MGA227 MPW226:MPW227 MZS226:MZS227 NJO226:NJO227 NTK226:NTK227 ODG226:ODG227 ONC226:ONC227 OWY226:OWY227 PGU226:PGU227 PQQ226:PQQ227 QAM226:QAM227 QKI226:QKI227 QUE226:QUE227 REA226:REA227 RNW226:RNW227 RXS226:RXS227 SHO226:SHO227 SRK226:SRK227 TBG226:TBG227 TLC226:TLC227 TUY226:TUY227 UEU226:UEU227 UOQ226:UOQ227 UYM226:UYM227 VII226:VII227 VSE226:VSE227 WCA226:WCA227 WLW226:WLW227 WVS226:WVS227 K65762:K65763 JG65762:JG65763 TC65762:TC65763 ACY65762:ACY65763 AMU65762:AMU65763 AWQ65762:AWQ65763 BGM65762:BGM65763 BQI65762:BQI65763 CAE65762:CAE65763 CKA65762:CKA65763 CTW65762:CTW65763 DDS65762:DDS65763 DNO65762:DNO65763 DXK65762:DXK65763 EHG65762:EHG65763 ERC65762:ERC65763 FAY65762:FAY65763 FKU65762:FKU65763 FUQ65762:FUQ65763 GEM65762:GEM65763 GOI65762:GOI65763 GYE65762:GYE65763 HIA65762:HIA65763 HRW65762:HRW65763 IBS65762:IBS65763 ILO65762:ILO65763 IVK65762:IVK65763 JFG65762:JFG65763 JPC65762:JPC65763 JYY65762:JYY65763 KIU65762:KIU65763 KSQ65762:KSQ65763 LCM65762:LCM65763 LMI65762:LMI65763 LWE65762:LWE65763 MGA65762:MGA65763 MPW65762:MPW65763 MZS65762:MZS65763 NJO65762:NJO65763 NTK65762:NTK65763 ODG65762:ODG65763 ONC65762:ONC65763 OWY65762:OWY65763 PGU65762:PGU65763 PQQ65762:PQQ65763 QAM65762:QAM65763 QKI65762:QKI65763 QUE65762:QUE65763 REA65762:REA65763 RNW65762:RNW65763 RXS65762:RXS65763 SHO65762:SHO65763 SRK65762:SRK65763 TBG65762:TBG65763 TLC65762:TLC65763 TUY65762:TUY65763 UEU65762:UEU65763 UOQ65762:UOQ65763 UYM65762:UYM65763 VII65762:VII65763 VSE65762:VSE65763 WCA65762:WCA65763 WLW65762:WLW65763 WVS65762:WVS65763 K131298:K131299 JG131298:JG131299 TC131298:TC131299 ACY131298:ACY131299 AMU131298:AMU131299 AWQ131298:AWQ131299 BGM131298:BGM131299 BQI131298:BQI131299 CAE131298:CAE131299 CKA131298:CKA131299 CTW131298:CTW131299 DDS131298:DDS131299 DNO131298:DNO131299 DXK131298:DXK131299 EHG131298:EHG131299 ERC131298:ERC131299 FAY131298:FAY131299 FKU131298:FKU131299 FUQ131298:FUQ131299 GEM131298:GEM131299 GOI131298:GOI131299 GYE131298:GYE131299 HIA131298:HIA131299 HRW131298:HRW131299 IBS131298:IBS131299 ILO131298:ILO131299 IVK131298:IVK131299 JFG131298:JFG131299 JPC131298:JPC131299 JYY131298:JYY131299 KIU131298:KIU131299 KSQ131298:KSQ131299 LCM131298:LCM131299 LMI131298:LMI131299 LWE131298:LWE131299 MGA131298:MGA131299 MPW131298:MPW131299 MZS131298:MZS131299 NJO131298:NJO131299 NTK131298:NTK131299 ODG131298:ODG131299 ONC131298:ONC131299 OWY131298:OWY131299 PGU131298:PGU131299 PQQ131298:PQQ131299 QAM131298:QAM131299 QKI131298:QKI131299 QUE131298:QUE131299 REA131298:REA131299 RNW131298:RNW131299 RXS131298:RXS131299 SHO131298:SHO131299 SRK131298:SRK131299 TBG131298:TBG131299 TLC131298:TLC131299 TUY131298:TUY131299 UEU131298:UEU131299 UOQ131298:UOQ131299 UYM131298:UYM131299 VII131298:VII131299 VSE131298:VSE131299 WCA131298:WCA131299 WLW131298:WLW131299 WVS131298:WVS131299 K196834:K196835 JG196834:JG196835 TC196834:TC196835 ACY196834:ACY196835 AMU196834:AMU196835 AWQ196834:AWQ196835 BGM196834:BGM196835 BQI196834:BQI196835 CAE196834:CAE196835 CKA196834:CKA196835 CTW196834:CTW196835 DDS196834:DDS196835 DNO196834:DNO196835 DXK196834:DXK196835 EHG196834:EHG196835 ERC196834:ERC196835 FAY196834:FAY196835 FKU196834:FKU196835 FUQ196834:FUQ196835 GEM196834:GEM196835 GOI196834:GOI196835 GYE196834:GYE196835 HIA196834:HIA196835 HRW196834:HRW196835 IBS196834:IBS196835 ILO196834:ILO196835 IVK196834:IVK196835 JFG196834:JFG196835 JPC196834:JPC196835 JYY196834:JYY196835 KIU196834:KIU196835 KSQ196834:KSQ196835 LCM196834:LCM196835 LMI196834:LMI196835 LWE196834:LWE196835 MGA196834:MGA196835 MPW196834:MPW196835 MZS196834:MZS196835 NJO196834:NJO196835 NTK196834:NTK196835 ODG196834:ODG196835 ONC196834:ONC196835 OWY196834:OWY196835 PGU196834:PGU196835 PQQ196834:PQQ196835 QAM196834:QAM196835 QKI196834:QKI196835 QUE196834:QUE196835 REA196834:REA196835 RNW196834:RNW196835 RXS196834:RXS196835 SHO196834:SHO196835 SRK196834:SRK196835 TBG196834:TBG196835 TLC196834:TLC196835 TUY196834:TUY196835 UEU196834:UEU196835 UOQ196834:UOQ196835 UYM196834:UYM196835 VII196834:VII196835 VSE196834:VSE196835 WCA196834:WCA196835 WLW196834:WLW196835 WVS196834:WVS196835 K262370:K262371 JG262370:JG262371 TC262370:TC262371 ACY262370:ACY262371 AMU262370:AMU262371 AWQ262370:AWQ262371 BGM262370:BGM262371 BQI262370:BQI262371 CAE262370:CAE262371 CKA262370:CKA262371 CTW262370:CTW262371 DDS262370:DDS262371 DNO262370:DNO262371 DXK262370:DXK262371 EHG262370:EHG262371 ERC262370:ERC262371 FAY262370:FAY262371 FKU262370:FKU262371 FUQ262370:FUQ262371 GEM262370:GEM262371 GOI262370:GOI262371 GYE262370:GYE262371 HIA262370:HIA262371 HRW262370:HRW262371 IBS262370:IBS262371 ILO262370:ILO262371 IVK262370:IVK262371 JFG262370:JFG262371 JPC262370:JPC262371 JYY262370:JYY262371 KIU262370:KIU262371 KSQ262370:KSQ262371 LCM262370:LCM262371 LMI262370:LMI262371 LWE262370:LWE262371 MGA262370:MGA262371 MPW262370:MPW262371 MZS262370:MZS262371 NJO262370:NJO262371 NTK262370:NTK262371 ODG262370:ODG262371 ONC262370:ONC262371 OWY262370:OWY262371 PGU262370:PGU262371 PQQ262370:PQQ262371 QAM262370:QAM262371 QKI262370:QKI262371 QUE262370:QUE262371 REA262370:REA262371 RNW262370:RNW262371 RXS262370:RXS262371 SHO262370:SHO262371 SRK262370:SRK262371 TBG262370:TBG262371 TLC262370:TLC262371 TUY262370:TUY262371 UEU262370:UEU262371 UOQ262370:UOQ262371 UYM262370:UYM262371 VII262370:VII262371 VSE262370:VSE262371 WCA262370:WCA262371 WLW262370:WLW262371 WVS262370:WVS262371 K327906:K327907 JG327906:JG327907 TC327906:TC327907 ACY327906:ACY327907 AMU327906:AMU327907 AWQ327906:AWQ327907 BGM327906:BGM327907 BQI327906:BQI327907 CAE327906:CAE327907 CKA327906:CKA327907 CTW327906:CTW327907 DDS327906:DDS327907 DNO327906:DNO327907 DXK327906:DXK327907 EHG327906:EHG327907 ERC327906:ERC327907 FAY327906:FAY327907 FKU327906:FKU327907 FUQ327906:FUQ327907 GEM327906:GEM327907 GOI327906:GOI327907 GYE327906:GYE327907 HIA327906:HIA327907 HRW327906:HRW327907 IBS327906:IBS327907 ILO327906:ILO327907 IVK327906:IVK327907 JFG327906:JFG327907 JPC327906:JPC327907 JYY327906:JYY327907 KIU327906:KIU327907 KSQ327906:KSQ327907 LCM327906:LCM327907 LMI327906:LMI327907 LWE327906:LWE327907 MGA327906:MGA327907 MPW327906:MPW327907 MZS327906:MZS327907 NJO327906:NJO327907 NTK327906:NTK327907 ODG327906:ODG327907 ONC327906:ONC327907 OWY327906:OWY327907 PGU327906:PGU327907 PQQ327906:PQQ327907 QAM327906:QAM327907 QKI327906:QKI327907 QUE327906:QUE327907 REA327906:REA327907 RNW327906:RNW327907 RXS327906:RXS327907 SHO327906:SHO327907 SRK327906:SRK327907 TBG327906:TBG327907 TLC327906:TLC327907 TUY327906:TUY327907 UEU327906:UEU327907 UOQ327906:UOQ327907 UYM327906:UYM327907 VII327906:VII327907 VSE327906:VSE327907 WCA327906:WCA327907 WLW327906:WLW327907 WVS327906:WVS327907 K393442:K393443 JG393442:JG393443 TC393442:TC393443 ACY393442:ACY393443 AMU393442:AMU393443 AWQ393442:AWQ393443 BGM393442:BGM393443 BQI393442:BQI393443 CAE393442:CAE393443 CKA393442:CKA393443 CTW393442:CTW393443 DDS393442:DDS393443 DNO393442:DNO393443 DXK393442:DXK393443 EHG393442:EHG393443 ERC393442:ERC393443 FAY393442:FAY393443 FKU393442:FKU393443 FUQ393442:FUQ393443 GEM393442:GEM393443 GOI393442:GOI393443 GYE393442:GYE393443 HIA393442:HIA393443 HRW393442:HRW393443 IBS393442:IBS393443 ILO393442:ILO393443 IVK393442:IVK393443 JFG393442:JFG393443 JPC393442:JPC393443 JYY393442:JYY393443 KIU393442:KIU393443 KSQ393442:KSQ393443 LCM393442:LCM393443 LMI393442:LMI393443 LWE393442:LWE393443 MGA393442:MGA393443 MPW393442:MPW393443 MZS393442:MZS393443 NJO393442:NJO393443 NTK393442:NTK393443 ODG393442:ODG393443 ONC393442:ONC393443 OWY393442:OWY393443 PGU393442:PGU393443 PQQ393442:PQQ393443 QAM393442:QAM393443 QKI393442:QKI393443 QUE393442:QUE393443 REA393442:REA393443 RNW393442:RNW393443 RXS393442:RXS393443 SHO393442:SHO393443 SRK393442:SRK393443 TBG393442:TBG393443 TLC393442:TLC393443 TUY393442:TUY393443 UEU393442:UEU393443 UOQ393442:UOQ393443 UYM393442:UYM393443 VII393442:VII393443 VSE393442:VSE393443 WCA393442:WCA393443 WLW393442:WLW393443 WVS393442:WVS393443 K458978:K458979 JG458978:JG458979 TC458978:TC458979 ACY458978:ACY458979 AMU458978:AMU458979 AWQ458978:AWQ458979 BGM458978:BGM458979 BQI458978:BQI458979 CAE458978:CAE458979 CKA458978:CKA458979 CTW458978:CTW458979 DDS458978:DDS458979 DNO458978:DNO458979 DXK458978:DXK458979 EHG458978:EHG458979 ERC458978:ERC458979 FAY458978:FAY458979 FKU458978:FKU458979 FUQ458978:FUQ458979 GEM458978:GEM458979 GOI458978:GOI458979 GYE458978:GYE458979 HIA458978:HIA458979 HRW458978:HRW458979 IBS458978:IBS458979 ILO458978:ILO458979 IVK458978:IVK458979 JFG458978:JFG458979 JPC458978:JPC458979 JYY458978:JYY458979 KIU458978:KIU458979 KSQ458978:KSQ458979 LCM458978:LCM458979 LMI458978:LMI458979 LWE458978:LWE458979 MGA458978:MGA458979 MPW458978:MPW458979 MZS458978:MZS458979 NJO458978:NJO458979 NTK458978:NTK458979 ODG458978:ODG458979 ONC458978:ONC458979 OWY458978:OWY458979 PGU458978:PGU458979 PQQ458978:PQQ458979 QAM458978:QAM458979 QKI458978:QKI458979 QUE458978:QUE458979 REA458978:REA458979 RNW458978:RNW458979 RXS458978:RXS458979 SHO458978:SHO458979 SRK458978:SRK458979 TBG458978:TBG458979 TLC458978:TLC458979 TUY458978:TUY458979 UEU458978:UEU458979 UOQ458978:UOQ458979 UYM458978:UYM458979 VII458978:VII458979 VSE458978:VSE458979 WCA458978:WCA458979 WLW458978:WLW458979 WVS458978:WVS458979 K524514:K524515 JG524514:JG524515 TC524514:TC524515 ACY524514:ACY524515 AMU524514:AMU524515 AWQ524514:AWQ524515 BGM524514:BGM524515 BQI524514:BQI524515 CAE524514:CAE524515 CKA524514:CKA524515 CTW524514:CTW524515 DDS524514:DDS524515 DNO524514:DNO524515 DXK524514:DXK524515 EHG524514:EHG524515 ERC524514:ERC524515 FAY524514:FAY524515 FKU524514:FKU524515 FUQ524514:FUQ524515 GEM524514:GEM524515 GOI524514:GOI524515 GYE524514:GYE524515 HIA524514:HIA524515 HRW524514:HRW524515 IBS524514:IBS524515 ILO524514:ILO524515 IVK524514:IVK524515 JFG524514:JFG524515 JPC524514:JPC524515 JYY524514:JYY524515 KIU524514:KIU524515 KSQ524514:KSQ524515 LCM524514:LCM524515 LMI524514:LMI524515 LWE524514:LWE524515 MGA524514:MGA524515 MPW524514:MPW524515 MZS524514:MZS524515 NJO524514:NJO524515 NTK524514:NTK524515 ODG524514:ODG524515 ONC524514:ONC524515 OWY524514:OWY524515 PGU524514:PGU524515 PQQ524514:PQQ524515 QAM524514:QAM524515 QKI524514:QKI524515 QUE524514:QUE524515 REA524514:REA524515 RNW524514:RNW524515 RXS524514:RXS524515 SHO524514:SHO524515 SRK524514:SRK524515 TBG524514:TBG524515 TLC524514:TLC524515 TUY524514:TUY524515 UEU524514:UEU524515 UOQ524514:UOQ524515 UYM524514:UYM524515 VII524514:VII524515 VSE524514:VSE524515 WCA524514:WCA524515 WLW524514:WLW524515 WVS524514:WVS524515 K590050:K590051 JG590050:JG590051 TC590050:TC590051 ACY590050:ACY590051 AMU590050:AMU590051 AWQ590050:AWQ590051 BGM590050:BGM590051 BQI590050:BQI590051 CAE590050:CAE590051 CKA590050:CKA590051 CTW590050:CTW590051 DDS590050:DDS590051 DNO590050:DNO590051 DXK590050:DXK590051 EHG590050:EHG590051 ERC590050:ERC590051 FAY590050:FAY590051 FKU590050:FKU590051 FUQ590050:FUQ590051 GEM590050:GEM590051 GOI590050:GOI590051 GYE590050:GYE590051 HIA590050:HIA590051 HRW590050:HRW590051 IBS590050:IBS590051 ILO590050:ILO590051 IVK590050:IVK590051 JFG590050:JFG590051 JPC590050:JPC590051 JYY590050:JYY590051 KIU590050:KIU590051 KSQ590050:KSQ590051 LCM590050:LCM590051 LMI590050:LMI590051 LWE590050:LWE590051 MGA590050:MGA590051 MPW590050:MPW590051 MZS590050:MZS590051 NJO590050:NJO590051 NTK590050:NTK590051 ODG590050:ODG590051 ONC590050:ONC590051 OWY590050:OWY590051 PGU590050:PGU590051 PQQ590050:PQQ590051 QAM590050:QAM590051 QKI590050:QKI590051 QUE590050:QUE590051 REA590050:REA590051 RNW590050:RNW590051 RXS590050:RXS590051 SHO590050:SHO590051 SRK590050:SRK590051 TBG590050:TBG590051 TLC590050:TLC590051 TUY590050:TUY590051 UEU590050:UEU590051 UOQ590050:UOQ590051 UYM590050:UYM590051 VII590050:VII590051 VSE590050:VSE590051 WCA590050:WCA590051 WLW590050:WLW590051 WVS590050:WVS590051 K655586:K655587 JG655586:JG655587 TC655586:TC655587 ACY655586:ACY655587 AMU655586:AMU655587 AWQ655586:AWQ655587 BGM655586:BGM655587 BQI655586:BQI655587 CAE655586:CAE655587 CKA655586:CKA655587 CTW655586:CTW655587 DDS655586:DDS655587 DNO655586:DNO655587 DXK655586:DXK655587 EHG655586:EHG655587 ERC655586:ERC655587 FAY655586:FAY655587 FKU655586:FKU655587 FUQ655586:FUQ655587 GEM655586:GEM655587 GOI655586:GOI655587 GYE655586:GYE655587 HIA655586:HIA655587 HRW655586:HRW655587 IBS655586:IBS655587 ILO655586:ILO655587 IVK655586:IVK655587 JFG655586:JFG655587 JPC655586:JPC655587 JYY655586:JYY655587 KIU655586:KIU655587 KSQ655586:KSQ655587 LCM655586:LCM655587 LMI655586:LMI655587 LWE655586:LWE655587 MGA655586:MGA655587 MPW655586:MPW655587 MZS655586:MZS655587 NJO655586:NJO655587 NTK655586:NTK655587 ODG655586:ODG655587 ONC655586:ONC655587 OWY655586:OWY655587 PGU655586:PGU655587 PQQ655586:PQQ655587 QAM655586:QAM655587 QKI655586:QKI655587 QUE655586:QUE655587 REA655586:REA655587 RNW655586:RNW655587 RXS655586:RXS655587 SHO655586:SHO655587 SRK655586:SRK655587 TBG655586:TBG655587 TLC655586:TLC655587 TUY655586:TUY655587 UEU655586:UEU655587 UOQ655586:UOQ655587 UYM655586:UYM655587 VII655586:VII655587 VSE655586:VSE655587 WCA655586:WCA655587 WLW655586:WLW655587 WVS655586:WVS655587 K721122:K721123 JG721122:JG721123 TC721122:TC721123 ACY721122:ACY721123 AMU721122:AMU721123 AWQ721122:AWQ721123 BGM721122:BGM721123 BQI721122:BQI721123 CAE721122:CAE721123 CKA721122:CKA721123 CTW721122:CTW721123 DDS721122:DDS721123 DNO721122:DNO721123 DXK721122:DXK721123 EHG721122:EHG721123 ERC721122:ERC721123 FAY721122:FAY721123 FKU721122:FKU721123 FUQ721122:FUQ721123 GEM721122:GEM721123 GOI721122:GOI721123 GYE721122:GYE721123 HIA721122:HIA721123 HRW721122:HRW721123 IBS721122:IBS721123 ILO721122:ILO721123 IVK721122:IVK721123 JFG721122:JFG721123 JPC721122:JPC721123 JYY721122:JYY721123 KIU721122:KIU721123 KSQ721122:KSQ721123 LCM721122:LCM721123 LMI721122:LMI721123 LWE721122:LWE721123 MGA721122:MGA721123 MPW721122:MPW721123 MZS721122:MZS721123 NJO721122:NJO721123 NTK721122:NTK721123 ODG721122:ODG721123 ONC721122:ONC721123 OWY721122:OWY721123 PGU721122:PGU721123 PQQ721122:PQQ721123 QAM721122:QAM721123 QKI721122:QKI721123 QUE721122:QUE721123 REA721122:REA721123 RNW721122:RNW721123 RXS721122:RXS721123 SHO721122:SHO721123 SRK721122:SRK721123 TBG721122:TBG721123 TLC721122:TLC721123 TUY721122:TUY721123 UEU721122:UEU721123 UOQ721122:UOQ721123 UYM721122:UYM721123 VII721122:VII721123 VSE721122:VSE721123 WCA721122:WCA721123 WLW721122:WLW721123 WVS721122:WVS721123 K786658:K786659 JG786658:JG786659 TC786658:TC786659 ACY786658:ACY786659 AMU786658:AMU786659 AWQ786658:AWQ786659 BGM786658:BGM786659 BQI786658:BQI786659 CAE786658:CAE786659 CKA786658:CKA786659 CTW786658:CTW786659 DDS786658:DDS786659 DNO786658:DNO786659 DXK786658:DXK786659 EHG786658:EHG786659 ERC786658:ERC786659 FAY786658:FAY786659 FKU786658:FKU786659 FUQ786658:FUQ786659 GEM786658:GEM786659 GOI786658:GOI786659 GYE786658:GYE786659 HIA786658:HIA786659 HRW786658:HRW786659 IBS786658:IBS786659 ILO786658:ILO786659 IVK786658:IVK786659 JFG786658:JFG786659 JPC786658:JPC786659 JYY786658:JYY786659 KIU786658:KIU786659 KSQ786658:KSQ786659 LCM786658:LCM786659 LMI786658:LMI786659 LWE786658:LWE786659 MGA786658:MGA786659 MPW786658:MPW786659 MZS786658:MZS786659 NJO786658:NJO786659 NTK786658:NTK786659 ODG786658:ODG786659 ONC786658:ONC786659 OWY786658:OWY786659 PGU786658:PGU786659 PQQ786658:PQQ786659 QAM786658:QAM786659 QKI786658:QKI786659 QUE786658:QUE786659 REA786658:REA786659 RNW786658:RNW786659 RXS786658:RXS786659 SHO786658:SHO786659 SRK786658:SRK786659 TBG786658:TBG786659 TLC786658:TLC786659 TUY786658:TUY786659 UEU786658:UEU786659 UOQ786658:UOQ786659 UYM786658:UYM786659 VII786658:VII786659 VSE786658:VSE786659 WCA786658:WCA786659 WLW786658:WLW786659 WVS786658:WVS786659 K852194:K852195 JG852194:JG852195 TC852194:TC852195 ACY852194:ACY852195 AMU852194:AMU852195 AWQ852194:AWQ852195 BGM852194:BGM852195 BQI852194:BQI852195 CAE852194:CAE852195 CKA852194:CKA852195 CTW852194:CTW852195 DDS852194:DDS852195 DNO852194:DNO852195 DXK852194:DXK852195 EHG852194:EHG852195 ERC852194:ERC852195 FAY852194:FAY852195 FKU852194:FKU852195 FUQ852194:FUQ852195 GEM852194:GEM852195 GOI852194:GOI852195 GYE852194:GYE852195 HIA852194:HIA852195 HRW852194:HRW852195 IBS852194:IBS852195 ILO852194:ILO852195 IVK852194:IVK852195 JFG852194:JFG852195 JPC852194:JPC852195 JYY852194:JYY852195 KIU852194:KIU852195 KSQ852194:KSQ852195 LCM852194:LCM852195 LMI852194:LMI852195 LWE852194:LWE852195 MGA852194:MGA852195 MPW852194:MPW852195 MZS852194:MZS852195 NJO852194:NJO852195 NTK852194:NTK852195 ODG852194:ODG852195 ONC852194:ONC852195 OWY852194:OWY852195 PGU852194:PGU852195 PQQ852194:PQQ852195 QAM852194:QAM852195 QKI852194:QKI852195 QUE852194:QUE852195 REA852194:REA852195 RNW852194:RNW852195 RXS852194:RXS852195 SHO852194:SHO852195 SRK852194:SRK852195 TBG852194:TBG852195 TLC852194:TLC852195 TUY852194:TUY852195 UEU852194:UEU852195 UOQ852194:UOQ852195 UYM852194:UYM852195 VII852194:VII852195 VSE852194:VSE852195 WCA852194:WCA852195 WLW852194:WLW852195 WVS852194:WVS852195 K917730:K917731 JG917730:JG917731 TC917730:TC917731 ACY917730:ACY917731 AMU917730:AMU917731 AWQ917730:AWQ917731 BGM917730:BGM917731 BQI917730:BQI917731 CAE917730:CAE917731 CKA917730:CKA917731 CTW917730:CTW917731 DDS917730:DDS917731 DNO917730:DNO917731 DXK917730:DXK917731 EHG917730:EHG917731 ERC917730:ERC917731 FAY917730:FAY917731 FKU917730:FKU917731 FUQ917730:FUQ917731 GEM917730:GEM917731 GOI917730:GOI917731 GYE917730:GYE917731 HIA917730:HIA917731 HRW917730:HRW917731 IBS917730:IBS917731 ILO917730:ILO917731 IVK917730:IVK917731 JFG917730:JFG917731 JPC917730:JPC917731 JYY917730:JYY917731 KIU917730:KIU917731 KSQ917730:KSQ917731 LCM917730:LCM917731 LMI917730:LMI917731 LWE917730:LWE917731 MGA917730:MGA917731 MPW917730:MPW917731 MZS917730:MZS917731 NJO917730:NJO917731 NTK917730:NTK917731 ODG917730:ODG917731 ONC917730:ONC917731 OWY917730:OWY917731 PGU917730:PGU917731 PQQ917730:PQQ917731 QAM917730:QAM917731 QKI917730:QKI917731 QUE917730:QUE917731 REA917730:REA917731 RNW917730:RNW917731 RXS917730:RXS917731 SHO917730:SHO917731 SRK917730:SRK917731 TBG917730:TBG917731 TLC917730:TLC917731 TUY917730:TUY917731 UEU917730:UEU917731 UOQ917730:UOQ917731 UYM917730:UYM917731 VII917730:VII917731 VSE917730:VSE917731 WCA917730:WCA917731 WLW917730:WLW917731 WVS917730:WVS917731 K983266:K983267 JG983266:JG983267 TC983266:TC983267 ACY983266:ACY983267 AMU983266:AMU983267 AWQ983266:AWQ983267 BGM983266:BGM983267 BQI983266:BQI983267 CAE983266:CAE983267 CKA983266:CKA983267 CTW983266:CTW983267 DDS983266:DDS983267 DNO983266:DNO983267 DXK983266:DXK983267 EHG983266:EHG983267 ERC983266:ERC983267 FAY983266:FAY983267 FKU983266:FKU983267 FUQ983266:FUQ983267 GEM983266:GEM983267 GOI983266:GOI983267 GYE983266:GYE983267 HIA983266:HIA983267 HRW983266:HRW983267 IBS983266:IBS983267 ILO983266:ILO983267 IVK983266:IVK983267 JFG983266:JFG983267 JPC983266:JPC983267 JYY983266:JYY983267 KIU983266:KIU983267 KSQ983266:KSQ983267 LCM983266:LCM983267 LMI983266:LMI983267 LWE983266:LWE983267 MGA983266:MGA983267 MPW983266:MPW983267 MZS983266:MZS983267 NJO983266:NJO983267 NTK983266:NTK983267 ODG983266:ODG983267 ONC983266:ONC983267 OWY983266:OWY983267 PGU983266:PGU983267 PQQ983266:PQQ983267 QAM983266:QAM983267 QKI983266:QKI983267 QUE983266:QUE983267 REA983266:REA983267 RNW983266:RNW983267 RXS983266:RXS983267 SHO983266:SHO983267 SRK983266:SRK983267 TBG983266:TBG983267 TLC983266:TLC983267 TUY983266:TUY983267 UEU983266:UEU983267 UOQ983266:UOQ983267 UYM983266:UYM983267 VII983266:VII983267 VSE983266:VSE983267 WCA983266:WCA983267 WLW983266:WLW983267 WVS983266:WVS983267 H229:H250 JD229:JD250 SZ229:SZ250 ACV229:ACV250 AMR229:AMR250 AWN229:AWN250 BGJ229:BGJ250 BQF229:BQF250 CAB229:CAB250 CJX229:CJX250 CTT229:CTT250 DDP229:DDP250 DNL229:DNL250 DXH229:DXH250 EHD229:EHD250 EQZ229:EQZ250 FAV229:FAV250 FKR229:FKR250 FUN229:FUN250 GEJ229:GEJ250 GOF229:GOF250 GYB229:GYB250 HHX229:HHX250 HRT229:HRT250 IBP229:IBP250 ILL229:ILL250 IVH229:IVH250 JFD229:JFD250 JOZ229:JOZ250 JYV229:JYV250 KIR229:KIR250 KSN229:KSN250 LCJ229:LCJ250 LMF229:LMF250 LWB229:LWB250 MFX229:MFX250 MPT229:MPT250 MZP229:MZP250 NJL229:NJL250 NTH229:NTH250 ODD229:ODD250 OMZ229:OMZ250 OWV229:OWV250 PGR229:PGR250 PQN229:PQN250 QAJ229:QAJ250 QKF229:QKF250 QUB229:QUB250 RDX229:RDX250 RNT229:RNT250 RXP229:RXP250 SHL229:SHL250 SRH229:SRH250 TBD229:TBD250 TKZ229:TKZ250 TUV229:TUV250 UER229:UER250 UON229:UON250 UYJ229:UYJ250 VIF229:VIF250 VSB229:VSB250 WBX229:WBX250 WLT229:WLT250 WVP229:WVP250 H65765:H65786 JD65765:JD65786 SZ65765:SZ65786 ACV65765:ACV65786 AMR65765:AMR65786 AWN65765:AWN65786 BGJ65765:BGJ65786 BQF65765:BQF65786 CAB65765:CAB65786 CJX65765:CJX65786 CTT65765:CTT65786 DDP65765:DDP65786 DNL65765:DNL65786 DXH65765:DXH65786 EHD65765:EHD65786 EQZ65765:EQZ65786 FAV65765:FAV65786 FKR65765:FKR65786 FUN65765:FUN65786 GEJ65765:GEJ65786 GOF65765:GOF65786 GYB65765:GYB65786 HHX65765:HHX65786 HRT65765:HRT65786 IBP65765:IBP65786 ILL65765:ILL65786 IVH65765:IVH65786 JFD65765:JFD65786 JOZ65765:JOZ65786 JYV65765:JYV65786 KIR65765:KIR65786 KSN65765:KSN65786 LCJ65765:LCJ65786 LMF65765:LMF65786 LWB65765:LWB65786 MFX65765:MFX65786 MPT65765:MPT65786 MZP65765:MZP65786 NJL65765:NJL65786 NTH65765:NTH65786 ODD65765:ODD65786 OMZ65765:OMZ65786 OWV65765:OWV65786 PGR65765:PGR65786 PQN65765:PQN65786 QAJ65765:QAJ65786 QKF65765:QKF65786 QUB65765:QUB65786 RDX65765:RDX65786 RNT65765:RNT65786 RXP65765:RXP65786 SHL65765:SHL65786 SRH65765:SRH65786 TBD65765:TBD65786 TKZ65765:TKZ65786 TUV65765:TUV65786 UER65765:UER65786 UON65765:UON65786 UYJ65765:UYJ65786 VIF65765:VIF65786 VSB65765:VSB65786 WBX65765:WBX65786 WLT65765:WLT65786 WVP65765:WVP65786 H131301:H131322 JD131301:JD131322 SZ131301:SZ131322 ACV131301:ACV131322 AMR131301:AMR131322 AWN131301:AWN131322 BGJ131301:BGJ131322 BQF131301:BQF131322 CAB131301:CAB131322 CJX131301:CJX131322 CTT131301:CTT131322 DDP131301:DDP131322 DNL131301:DNL131322 DXH131301:DXH131322 EHD131301:EHD131322 EQZ131301:EQZ131322 FAV131301:FAV131322 FKR131301:FKR131322 FUN131301:FUN131322 GEJ131301:GEJ131322 GOF131301:GOF131322 GYB131301:GYB131322 HHX131301:HHX131322 HRT131301:HRT131322 IBP131301:IBP131322 ILL131301:ILL131322 IVH131301:IVH131322 JFD131301:JFD131322 JOZ131301:JOZ131322 JYV131301:JYV131322 KIR131301:KIR131322 KSN131301:KSN131322 LCJ131301:LCJ131322 LMF131301:LMF131322 LWB131301:LWB131322 MFX131301:MFX131322 MPT131301:MPT131322 MZP131301:MZP131322 NJL131301:NJL131322 NTH131301:NTH131322 ODD131301:ODD131322 OMZ131301:OMZ131322 OWV131301:OWV131322 PGR131301:PGR131322 PQN131301:PQN131322 QAJ131301:QAJ131322 QKF131301:QKF131322 QUB131301:QUB131322 RDX131301:RDX131322 RNT131301:RNT131322 RXP131301:RXP131322 SHL131301:SHL131322 SRH131301:SRH131322 TBD131301:TBD131322 TKZ131301:TKZ131322 TUV131301:TUV131322 UER131301:UER131322 UON131301:UON131322 UYJ131301:UYJ131322 VIF131301:VIF131322 VSB131301:VSB131322 WBX131301:WBX131322 WLT131301:WLT131322 WVP131301:WVP131322 H196837:H196858 JD196837:JD196858 SZ196837:SZ196858 ACV196837:ACV196858 AMR196837:AMR196858 AWN196837:AWN196858 BGJ196837:BGJ196858 BQF196837:BQF196858 CAB196837:CAB196858 CJX196837:CJX196858 CTT196837:CTT196858 DDP196837:DDP196858 DNL196837:DNL196858 DXH196837:DXH196858 EHD196837:EHD196858 EQZ196837:EQZ196858 FAV196837:FAV196858 FKR196837:FKR196858 FUN196837:FUN196858 GEJ196837:GEJ196858 GOF196837:GOF196858 GYB196837:GYB196858 HHX196837:HHX196858 HRT196837:HRT196858 IBP196837:IBP196858 ILL196837:ILL196858 IVH196837:IVH196858 JFD196837:JFD196858 JOZ196837:JOZ196858 JYV196837:JYV196858 KIR196837:KIR196858 KSN196837:KSN196858 LCJ196837:LCJ196858 LMF196837:LMF196858 LWB196837:LWB196858 MFX196837:MFX196858 MPT196837:MPT196858 MZP196837:MZP196858 NJL196837:NJL196858 NTH196837:NTH196858 ODD196837:ODD196858 OMZ196837:OMZ196858 OWV196837:OWV196858 PGR196837:PGR196858 PQN196837:PQN196858 QAJ196837:QAJ196858 QKF196837:QKF196858 QUB196837:QUB196858 RDX196837:RDX196858 RNT196837:RNT196858 RXP196837:RXP196858 SHL196837:SHL196858 SRH196837:SRH196858 TBD196837:TBD196858 TKZ196837:TKZ196858 TUV196837:TUV196858 UER196837:UER196858 UON196837:UON196858 UYJ196837:UYJ196858 VIF196837:VIF196858 VSB196837:VSB196858 WBX196837:WBX196858 WLT196837:WLT196858 WVP196837:WVP196858 H262373:H262394 JD262373:JD262394 SZ262373:SZ262394 ACV262373:ACV262394 AMR262373:AMR262394 AWN262373:AWN262394 BGJ262373:BGJ262394 BQF262373:BQF262394 CAB262373:CAB262394 CJX262373:CJX262394 CTT262373:CTT262394 DDP262373:DDP262394 DNL262373:DNL262394 DXH262373:DXH262394 EHD262373:EHD262394 EQZ262373:EQZ262394 FAV262373:FAV262394 FKR262373:FKR262394 FUN262373:FUN262394 GEJ262373:GEJ262394 GOF262373:GOF262394 GYB262373:GYB262394 HHX262373:HHX262394 HRT262373:HRT262394 IBP262373:IBP262394 ILL262373:ILL262394 IVH262373:IVH262394 JFD262373:JFD262394 JOZ262373:JOZ262394 JYV262373:JYV262394 KIR262373:KIR262394 KSN262373:KSN262394 LCJ262373:LCJ262394 LMF262373:LMF262394 LWB262373:LWB262394 MFX262373:MFX262394 MPT262373:MPT262394 MZP262373:MZP262394 NJL262373:NJL262394 NTH262373:NTH262394 ODD262373:ODD262394 OMZ262373:OMZ262394 OWV262373:OWV262394 PGR262373:PGR262394 PQN262373:PQN262394 QAJ262373:QAJ262394 QKF262373:QKF262394 QUB262373:QUB262394 RDX262373:RDX262394 RNT262373:RNT262394 RXP262373:RXP262394 SHL262373:SHL262394 SRH262373:SRH262394 TBD262373:TBD262394 TKZ262373:TKZ262394 TUV262373:TUV262394 UER262373:UER262394 UON262373:UON262394 UYJ262373:UYJ262394 VIF262373:VIF262394 VSB262373:VSB262394 WBX262373:WBX262394 WLT262373:WLT262394 WVP262373:WVP262394 H327909:H327930 JD327909:JD327930 SZ327909:SZ327930 ACV327909:ACV327930 AMR327909:AMR327930 AWN327909:AWN327930 BGJ327909:BGJ327930 BQF327909:BQF327930 CAB327909:CAB327930 CJX327909:CJX327930 CTT327909:CTT327930 DDP327909:DDP327930 DNL327909:DNL327930 DXH327909:DXH327930 EHD327909:EHD327930 EQZ327909:EQZ327930 FAV327909:FAV327930 FKR327909:FKR327930 FUN327909:FUN327930 GEJ327909:GEJ327930 GOF327909:GOF327930 GYB327909:GYB327930 HHX327909:HHX327930 HRT327909:HRT327930 IBP327909:IBP327930 ILL327909:ILL327930 IVH327909:IVH327930 JFD327909:JFD327930 JOZ327909:JOZ327930 JYV327909:JYV327930 KIR327909:KIR327930 KSN327909:KSN327930 LCJ327909:LCJ327930 LMF327909:LMF327930 LWB327909:LWB327930 MFX327909:MFX327930 MPT327909:MPT327930 MZP327909:MZP327930 NJL327909:NJL327930 NTH327909:NTH327930 ODD327909:ODD327930 OMZ327909:OMZ327930 OWV327909:OWV327930 PGR327909:PGR327930 PQN327909:PQN327930 QAJ327909:QAJ327930 QKF327909:QKF327930 QUB327909:QUB327930 RDX327909:RDX327930 RNT327909:RNT327930 RXP327909:RXP327930 SHL327909:SHL327930 SRH327909:SRH327930 TBD327909:TBD327930 TKZ327909:TKZ327930 TUV327909:TUV327930 UER327909:UER327930 UON327909:UON327930 UYJ327909:UYJ327930 VIF327909:VIF327930 VSB327909:VSB327930 WBX327909:WBX327930 WLT327909:WLT327930 WVP327909:WVP327930 H393445:H393466 JD393445:JD393466 SZ393445:SZ393466 ACV393445:ACV393466 AMR393445:AMR393466 AWN393445:AWN393466 BGJ393445:BGJ393466 BQF393445:BQF393466 CAB393445:CAB393466 CJX393445:CJX393466 CTT393445:CTT393466 DDP393445:DDP393466 DNL393445:DNL393466 DXH393445:DXH393466 EHD393445:EHD393466 EQZ393445:EQZ393466 FAV393445:FAV393466 FKR393445:FKR393466 FUN393445:FUN393466 GEJ393445:GEJ393466 GOF393445:GOF393466 GYB393445:GYB393466 HHX393445:HHX393466 HRT393445:HRT393466 IBP393445:IBP393466 ILL393445:ILL393466 IVH393445:IVH393466 JFD393445:JFD393466 JOZ393445:JOZ393466 JYV393445:JYV393466 KIR393445:KIR393466 KSN393445:KSN393466 LCJ393445:LCJ393466 LMF393445:LMF393466 LWB393445:LWB393466 MFX393445:MFX393466 MPT393445:MPT393466 MZP393445:MZP393466 NJL393445:NJL393466 NTH393445:NTH393466 ODD393445:ODD393466 OMZ393445:OMZ393466 OWV393445:OWV393466 PGR393445:PGR393466 PQN393445:PQN393466 QAJ393445:QAJ393466 QKF393445:QKF393466 QUB393445:QUB393466 RDX393445:RDX393466 RNT393445:RNT393466 RXP393445:RXP393466 SHL393445:SHL393466 SRH393445:SRH393466 TBD393445:TBD393466 TKZ393445:TKZ393466 TUV393445:TUV393466 UER393445:UER393466 UON393445:UON393466 UYJ393445:UYJ393466 VIF393445:VIF393466 VSB393445:VSB393466 WBX393445:WBX393466 WLT393445:WLT393466 WVP393445:WVP393466 H458981:H459002 JD458981:JD459002 SZ458981:SZ459002 ACV458981:ACV459002 AMR458981:AMR459002 AWN458981:AWN459002 BGJ458981:BGJ459002 BQF458981:BQF459002 CAB458981:CAB459002 CJX458981:CJX459002 CTT458981:CTT459002 DDP458981:DDP459002 DNL458981:DNL459002 DXH458981:DXH459002 EHD458981:EHD459002 EQZ458981:EQZ459002 FAV458981:FAV459002 FKR458981:FKR459002 FUN458981:FUN459002 GEJ458981:GEJ459002 GOF458981:GOF459002 GYB458981:GYB459002 HHX458981:HHX459002 HRT458981:HRT459002 IBP458981:IBP459002 ILL458981:ILL459002 IVH458981:IVH459002 JFD458981:JFD459002 JOZ458981:JOZ459002 JYV458981:JYV459002 KIR458981:KIR459002 KSN458981:KSN459002 LCJ458981:LCJ459002 LMF458981:LMF459002 LWB458981:LWB459002 MFX458981:MFX459002 MPT458981:MPT459002 MZP458981:MZP459002 NJL458981:NJL459002 NTH458981:NTH459002 ODD458981:ODD459002 OMZ458981:OMZ459002 OWV458981:OWV459002 PGR458981:PGR459002 PQN458981:PQN459002 QAJ458981:QAJ459002 QKF458981:QKF459002 QUB458981:QUB459002 RDX458981:RDX459002 RNT458981:RNT459002 RXP458981:RXP459002 SHL458981:SHL459002 SRH458981:SRH459002 TBD458981:TBD459002 TKZ458981:TKZ459002 TUV458981:TUV459002 UER458981:UER459002 UON458981:UON459002 UYJ458981:UYJ459002 VIF458981:VIF459002 VSB458981:VSB459002 WBX458981:WBX459002 WLT458981:WLT459002 WVP458981:WVP459002 H524517:H524538 JD524517:JD524538 SZ524517:SZ524538 ACV524517:ACV524538 AMR524517:AMR524538 AWN524517:AWN524538 BGJ524517:BGJ524538 BQF524517:BQF524538 CAB524517:CAB524538 CJX524517:CJX524538 CTT524517:CTT524538 DDP524517:DDP524538 DNL524517:DNL524538 DXH524517:DXH524538 EHD524517:EHD524538 EQZ524517:EQZ524538 FAV524517:FAV524538 FKR524517:FKR524538 FUN524517:FUN524538 GEJ524517:GEJ524538 GOF524517:GOF524538 GYB524517:GYB524538 HHX524517:HHX524538 HRT524517:HRT524538 IBP524517:IBP524538 ILL524517:ILL524538 IVH524517:IVH524538 JFD524517:JFD524538 JOZ524517:JOZ524538 JYV524517:JYV524538 KIR524517:KIR524538 KSN524517:KSN524538 LCJ524517:LCJ524538 LMF524517:LMF524538 LWB524517:LWB524538 MFX524517:MFX524538 MPT524517:MPT524538 MZP524517:MZP524538 NJL524517:NJL524538 NTH524517:NTH524538 ODD524517:ODD524538 OMZ524517:OMZ524538 OWV524517:OWV524538 PGR524517:PGR524538 PQN524517:PQN524538 QAJ524517:QAJ524538 QKF524517:QKF524538 QUB524517:QUB524538 RDX524517:RDX524538 RNT524517:RNT524538 RXP524517:RXP524538 SHL524517:SHL524538 SRH524517:SRH524538 TBD524517:TBD524538 TKZ524517:TKZ524538 TUV524517:TUV524538 UER524517:UER524538 UON524517:UON524538 UYJ524517:UYJ524538 VIF524517:VIF524538 VSB524517:VSB524538 WBX524517:WBX524538 WLT524517:WLT524538 WVP524517:WVP524538 H590053:H590074 JD590053:JD590074 SZ590053:SZ590074 ACV590053:ACV590074 AMR590053:AMR590074 AWN590053:AWN590074 BGJ590053:BGJ590074 BQF590053:BQF590074 CAB590053:CAB590074 CJX590053:CJX590074 CTT590053:CTT590074 DDP590053:DDP590074 DNL590053:DNL590074 DXH590053:DXH590074 EHD590053:EHD590074 EQZ590053:EQZ590074 FAV590053:FAV590074 FKR590053:FKR590074 FUN590053:FUN590074 GEJ590053:GEJ590074 GOF590053:GOF590074 GYB590053:GYB590074 HHX590053:HHX590074 HRT590053:HRT590074 IBP590053:IBP590074 ILL590053:ILL590074 IVH590053:IVH590074 JFD590053:JFD590074 JOZ590053:JOZ590074 JYV590053:JYV590074 KIR590053:KIR590074 KSN590053:KSN590074 LCJ590053:LCJ590074 LMF590053:LMF590074 LWB590053:LWB590074 MFX590053:MFX590074 MPT590053:MPT590074 MZP590053:MZP590074 NJL590053:NJL590074 NTH590053:NTH590074 ODD590053:ODD590074 OMZ590053:OMZ590074 OWV590053:OWV590074 PGR590053:PGR590074 PQN590053:PQN590074 QAJ590053:QAJ590074 QKF590053:QKF590074 QUB590053:QUB590074 RDX590053:RDX590074 RNT590053:RNT590074 RXP590053:RXP590074 SHL590053:SHL590074 SRH590053:SRH590074 TBD590053:TBD590074 TKZ590053:TKZ590074 TUV590053:TUV590074 UER590053:UER590074 UON590053:UON590074 UYJ590053:UYJ590074 VIF590053:VIF590074 VSB590053:VSB590074 WBX590053:WBX590074 WLT590053:WLT590074 WVP590053:WVP590074 H655589:H655610 JD655589:JD655610 SZ655589:SZ655610 ACV655589:ACV655610 AMR655589:AMR655610 AWN655589:AWN655610 BGJ655589:BGJ655610 BQF655589:BQF655610 CAB655589:CAB655610 CJX655589:CJX655610 CTT655589:CTT655610 DDP655589:DDP655610 DNL655589:DNL655610 DXH655589:DXH655610 EHD655589:EHD655610 EQZ655589:EQZ655610 FAV655589:FAV655610 FKR655589:FKR655610 FUN655589:FUN655610 GEJ655589:GEJ655610 GOF655589:GOF655610 GYB655589:GYB655610 HHX655589:HHX655610 HRT655589:HRT655610 IBP655589:IBP655610 ILL655589:ILL655610 IVH655589:IVH655610 JFD655589:JFD655610 JOZ655589:JOZ655610 JYV655589:JYV655610 KIR655589:KIR655610 KSN655589:KSN655610 LCJ655589:LCJ655610 LMF655589:LMF655610 LWB655589:LWB655610 MFX655589:MFX655610 MPT655589:MPT655610 MZP655589:MZP655610 NJL655589:NJL655610 NTH655589:NTH655610 ODD655589:ODD655610 OMZ655589:OMZ655610 OWV655589:OWV655610 PGR655589:PGR655610 PQN655589:PQN655610 QAJ655589:QAJ655610 QKF655589:QKF655610 QUB655589:QUB655610 RDX655589:RDX655610 RNT655589:RNT655610 RXP655589:RXP655610 SHL655589:SHL655610 SRH655589:SRH655610 TBD655589:TBD655610 TKZ655589:TKZ655610 TUV655589:TUV655610 UER655589:UER655610 UON655589:UON655610 UYJ655589:UYJ655610 VIF655589:VIF655610 VSB655589:VSB655610 WBX655589:WBX655610 WLT655589:WLT655610 WVP655589:WVP655610 H721125:H721146 JD721125:JD721146 SZ721125:SZ721146 ACV721125:ACV721146 AMR721125:AMR721146 AWN721125:AWN721146 BGJ721125:BGJ721146 BQF721125:BQF721146 CAB721125:CAB721146 CJX721125:CJX721146 CTT721125:CTT721146 DDP721125:DDP721146 DNL721125:DNL721146 DXH721125:DXH721146 EHD721125:EHD721146 EQZ721125:EQZ721146 FAV721125:FAV721146 FKR721125:FKR721146 FUN721125:FUN721146 GEJ721125:GEJ721146 GOF721125:GOF721146 GYB721125:GYB721146 HHX721125:HHX721146 HRT721125:HRT721146 IBP721125:IBP721146 ILL721125:ILL721146 IVH721125:IVH721146 JFD721125:JFD721146 JOZ721125:JOZ721146 JYV721125:JYV721146 KIR721125:KIR721146 KSN721125:KSN721146 LCJ721125:LCJ721146 LMF721125:LMF721146 LWB721125:LWB721146 MFX721125:MFX721146 MPT721125:MPT721146 MZP721125:MZP721146 NJL721125:NJL721146 NTH721125:NTH721146 ODD721125:ODD721146 OMZ721125:OMZ721146 OWV721125:OWV721146 PGR721125:PGR721146 PQN721125:PQN721146 QAJ721125:QAJ721146 QKF721125:QKF721146 QUB721125:QUB721146 RDX721125:RDX721146 RNT721125:RNT721146 RXP721125:RXP721146 SHL721125:SHL721146 SRH721125:SRH721146 TBD721125:TBD721146 TKZ721125:TKZ721146 TUV721125:TUV721146 UER721125:UER721146 UON721125:UON721146 UYJ721125:UYJ721146 VIF721125:VIF721146 VSB721125:VSB721146 WBX721125:WBX721146 WLT721125:WLT721146 WVP721125:WVP721146 H786661:H786682 JD786661:JD786682 SZ786661:SZ786682 ACV786661:ACV786682 AMR786661:AMR786682 AWN786661:AWN786682 BGJ786661:BGJ786682 BQF786661:BQF786682 CAB786661:CAB786682 CJX786661:CJX786682 CTT786661:CTT786682 DDP786661:DDP786682 DNL786661:DNL786682 DXH786661:DXH786682 EHD786661:EHD786682 EQZ786661:EQZ786682 FAV786661:FAV786682 FKR786661:FKR786682 FUN786661:FUN786682 GEJ786661:GEJ786682 GOF786661:GOF786682 GYB786661:GYB786682 HHX786661:HHX786682 HRT786661:HRT786682 IBP786661:IBP786682 ILL786661:ILL786682 IVH786661:IVH786682 JFD786661:JFD786682 JOZ786661:JOZ786682 JYV786661:JYV786682 KIR786661:KIR786682 KSN786661:KSN786682 LCJ786661:LCJ786682 LMF786661:LMF786682 LWB786661:LWB786682 MFX786661:MFX786682 MPT786661:MPT786682 MZP786661:MZP786682 NJL786661:NJL786682 NTH786661:NTH786682 ODD786661:ODD786682 OMZ786661:OMZ786682 OWV786661:OWV786682 PGR786661:PGR786682 PQN786661:PQN786682 QAJ786661:QAJ786682 QKF786661:QKF786682 QUB786661:QUB786682 RDX786661:RDX786682 RNT786661:RNT786682 RXP786661:RXP786682 SHL786661:SHL786682 SRH786661:SRH786682 TBD786661:TBD786682 TKZ786661:TKZ786682 TUV786661:TUV786682 UER786661:UER786682 UON786661:UON786682 UYJ786661:UYJ786682 VIF786661:VIF786682 VSB786661:VSB786682 WBX786661:WBX786682 WLT786661:WLT786682 WVP786661:WVP786682 H852197:H852218 JD852197:JD852218 SZ852197:SZ852218 ACV852197:ACV852218 AMR852197:AMR852218 AWN852197:AWN852218 BGJ852197:BGJ852218 BQF852197:BQF852218 CAB852197:CAB852218 CJX852197:CJX852218 CTT852197:CTT852218 DDP852197:DDP852218 DNL852197:DNL852218 DXH852197:DXH852218 EHD852197:EHD852218 EQZ852197:EQZ852218 FAV852197:FAV852218 FKR852197:FKR852218 FUN852197:FUN852218 GEJ852197:GEJ852218 GOF852197:GOF852218 GYB852197:GYB852218 HHX852197:HHX852218 HRT852197:HRT852218 IBP852197:IBP852218 ILL852197:ILL852218 IVH852197:IVH852218 JFD852197:JFD852218 JOZ852197:JOZ852218 JYV852197:JYV852218 KIR852197:KIR852218 KSN852197:KSN852218 LCJ852197:LCJ852218 LMF852197:LMF852218 LWB852197:LWB852218 MFX852197:MFX852218 MPT852197:MPT852218 MZP852197:MZP852218 NJL852197:NJL852218 NTH852197:NTH852218 ODD852197:ODD852218 OMZ852197:OMZ852218 OWV852197:OWV852218 PGR852197:PGR852218 PQN852197:PQN852218 QAJ852197:QAJ852218 QKF852197:QKF852218 QUB852197:QUB852218 RDX852197:RDX852218 RNT852197:RNT852218 RXP852197:RXP852218 SHL852197:SHL852218 SRH852197:SRH852218 TBD852197:TBD852218 TKZ852197:TKZ852218 TUV852197:TUV852218 UER852197:UER852218 UON852197:UON852218 UYJ852197:UYJ852218 VIF852197:VIF852218 VSB852197:VSB852218 WBX852197:WBX852218 WLT852197:WLT852218 WVP852197:WVP852218 H917733:H917754 JD917733:JD917754 SZ917733:SZ917754 ACV917733:ACV917754 AMR917733:AMR917754 AWN917733:AWN917754 BGJ917733:BGJ917754 BQF917733:BQF917754 CAB917733:CAB917754 CJX917733:CJX917754 CTT917733:CTT917754 DDP917733:DDP917754 DNL917733:DNL917754 DXH917733:DXH917754 EHD917733:EHD917754 EQZ917733:EQZ917754 FAV917733:FAV917754 FKR917733:FKR917754 FUN917733:FUN917754 GEJ917733:GEJ917754 GOF917733:GOF917754 GYB917733:GYB917754 HHX917733:HHX917754 HRT917733:HRT917754 IBP917733:IBP917754 ILL917733:ILL917754 IVH917733:IVH917754 JFD917733:JFD917754 JOZ917733:JOZ917754 JYV917733:JYV917754 KIR917733:KIR917754 KSN917733:KSN917754 LCJ917733:LCJ917754 LMF917733:LMF917754 LWB917733:LWB917754 MFX917733:MFX917754 MPT917733:MPT917754 MZP917733:MZP917754 NJL917733:NJL917754 NTH917733:NTH917754 ODD917733:ODD917754 OMZ917733:OMZ917754 OWV917733:OWV917754 PGR917733:PGR917754 PQN917733:PQN917754 QAJ917733:QAJ917754 QKF917733:QKF917754 QUB917733:QUB917754 RDX917733:RDX917754 RNT917733:RNT917754 RXP917733:RXP917754 SHL917733:SHL917754 SRH917733:SRH917754 TBD917733:TBD917754 TKZ917733:TKZ917754 TUV917733:TUV917754 UER917733:UER917754 UON917733:UON917754 UYJ917733:UYJ917754 VIF917733:VIF917754 VSB917733:VSB917754 WBX917733:WBX917754 WLT917733:WLT917754 WVP917733:WVP917754 H983269:H983290 JD983269:JD983290 SZ983269:SZ983290 ACV983269:ACV983290 AMR983269:AMR983290 AWN983269:AWN983290 BGJ983269:BGJ983290 BQF983269:BQF983290 CAB983269:CAB983290 CJX983269:CJX983290 CTT983269:CTT983290 DDP983269:DDP983290 DNL983269:DNL983290 DXH983269:DXH983290 EHD983269:EHD983290 EQZ983269:EQZ983290 FAV983269:FAV983290 FKR983269:FKR983290 FUN983269:FUN983290 GEJ983269:GEJ983290 GOF983269:GOF983290 GYB983269:GYB983290 HHX983269:HHX983290 HRT983269:HRT983290 IBP983269:IBP983290 ILL983269:ILL983290 IVH983269:IVH983290 JFD983269:JFD983290 JOZ983269:JOZ983290 JYV983269:JYV983290 KIR983269:KIR983290 KSN983269:KSN983290 LCJ983269:LCJ983290 LMF983269:LMF983290 LWB983269:LWB983290 MFX983269:MFX983290 MPT983269:MPT983290 MZP983269:MZP983290 NJL983269:NJL983290 NTH983269:NTH983290 ODD983269:ODD983290 OMZ983269:OMZ983290 OWV983269:OWV983290 PGR983269:PGR983290 PQN983269:PQN983290 QAJ983269:QAJ983290 QKF983269:QKF983290 QUB983269:QUB983290 RDX983269:RDX983290 RNT983269:RNT983290 RXP983269:RXP983290 SHL983269:SHL983290 SRH983269:SRH983290 TBD983269:TBD983290 TKZ983269:TKZ983290 TUV983269:TUV983290 UER983269:UER983290 UON983269:UON983290 UYJ983269:UYJ983290 VIF983269:VIF983290 VSB983269:VSB983290 WBX983269:WBX983290 WLT983269:WLT983290 WVP983269:WVP983290 N226:N227 JJ226:JJ227 TF226:TF227 ADB226:ADB227 AMX226:AMX227 AWT226:AWT227 BGP226:BGP227 BQL226:BQL227 CAH226:CAH227 CKD226:CKD227 CTZ226:CTZ227 DDV226:DDV227 DNR226:DNR227 DXN226:DXN227 EHJ226:EHJ227 ERF226:ERF227 FBB226:FBB227 FKX226:FKX227 FUT226:FUT227 GEP226:GEP227 GOL226:GOL227 GYH226:GYH227 HID226:HID227 HRZ226:HRZ227 IBV226:IBV227 ILR226:ILR227 IVN226:IVN227 JFJ226:JFJ227 JPF226:JPF227 JZB226:JZB227 KIX226:KIX227 KST226:KST227 LCP226:LCP227 LML226:LML227 LWH226:LWH227 MGD226:MGD227 MPZ226:MPZ227 MZV226:MZV227 NJR226:NJR227 NTN226:NTN227 ODJ226:ODJ227 ONF226:ONF227 OXB226:OXB227 PGX226:PGX227 PQT226:PQT227 QAP226:QAP227 QKL226:QKL227 QUH226:QUH227 RED226:RED227 RNZ226:RNZ227 RXV226:RXV227 SHR226:SHR227 SRN226:SRN227 TBJ226:TBJ227 TLF226:TLF227 TVB226:TVB227 UEX226:UEX227 UOT226:UOT227 UYP226:UYP227 VIL226:VIL227 VSH226:VSH227 WCD226:WCD227 WLZ226:WLZ227 WVV226:WVV227 N65762:N65763 JJ65762:JJ65763 TF65762:TF65763 ADB65762:ADB65763 AMX65762:AMX65763 AWT65762:AWT65763 BGP65762:BGP65763 BQL65762:BQL65763 CAH65762:CAH65763 CKD65762:CKD65763 CTZ65762:CTZ65763 DDV65762:DDV65763 DNR65762:DNR65763 DXN65762:DXN65763 EHJ65762:EHJ65763 ERF65762:ERF65763 FBB65762:FBB65763 FKX65762:FKX65763 FUT65762:FUT65763 GEP65762:GEP65763 GOL65762:GOL65763 GYH65762:GYH65763 HID65762:HID65763 HRZ65762:HRZ65763 IBV65762:IBV65763 ILR65762:ILR65763 IVN65762:IVN65763 JFJ65762:JFJ65763 JPF65762:JPF65763 JZB65762:JZB65763 KIX65762:KIX65763 KST65762:KST65763 LCP65762:LCP65763 LML65762:LML65763 LWH65762:LWH65763 MGD65762:MGD65763 MPZ65762:MPZ65763 MZV65762:MZV65763 NJR65762:NJR65763 NTN65762:NTN65763 ODJ65762:ODJ65763 ONF65762:ONF65763 OXB65762:OXB65763 PGX65762:PGX65763 PQT65762:PQT65763 QAP65762:QAP65763 QKL65762:QKL65763 QUH65762:QUH65763 RED65762:RED65763 RNZ65762:RNZ65763 RXV65762:RXV65763 SHR65762:SHR65763 SRN65762:SRN65763 TBJ65762:TBJ65763 TLF65762:TLF65763 TVB65762:TVB65763 UEX65762:UEX65763 UOT65762:UOT65763 UYP65762:UYP65763 VIL65762:VIL65763 VSH65762:VSH65763 WCD65762:WCD65763 WLZ65762:WLZ65763 WVV65762:WVV65763 N131298:N131299 JJ131298:JJ131299 TF131298:TF131299 ADB131298:ADB131299 AMX131298:AMX131299 AWT131298:AWT131299 BGP131298:BGP131299 BQL131298:BQL131299 CAH131298:CAH131299 CKD131298:CKD131299 CTZ131298:CTZ131299 DDV131298:DDV131299 DNR131298:DNR131299 DXN131298:DXN131299 EHJ131298:EHJ131299 ERF131298:ERF131299 FBB131298:FBB131299 FKX131298:FKX131299 FUT131298:FUT131299 GEP131298:GEP131299 GOL131298:GOL131299 GYH131298:GYH131299 HID131298:HID131299 HRZ131298:HRZ131299 IBV131298:IBV131299 ILR131298:ILR131299 IVN131298:IVN131299 JFJ131298:JFJ131299 JPF131298:JPF131299 JZB131298:JZB131299 KIX131298:KIX131299 KST131298:KST131299 LCP131298:LCP131299 LML131298:LML131299 LWH131298:LWH131299 MGD131298:MGD131299 MPZ131298:MPZ131299 MZV131298:MZV131299 NJR131298:NJR131299 NTN131298:NTN131299 ODJ131298:ODJ131299 ONF131298:ONF131299 OXB131298:OXB131299 PGX131298:PGX131299 PQT131298:PQT131299 QAP131298:QAP131299 QKL131298:QKL131299 QUH131298:QUH131299 RED131298:RED131299 RNZ131298:RNZ131299 RXV131298:RXV131299 SHR131298:SHR131299 SRN131298:SRN131299 TBJ131298:TBJ131299 TLF131298:TLF131299 TVB131298:TVB131299 UEX131298:UEX131299 UOT131298:UOT131299 UYP131298:UYP131299 VIL131298:VIL131299 VSH131298:VSH131299 WCD131298:WCD131299 WLZ131298:WLZ131299 WVV131298:WVV131299 N196834:N196835 JJ196834:JJ196835 TF196834:TF196835 ADB196834:ADB196835 AMX196834:AMX196835 AWT196834:AWT196835 BGP196834:BGP196835 BQL196834:BQL196835 CAH196834:CAH196835 CKD196834:CKD196835 CTZ196834:CTZ196835 DDV196834:DDV196835 DNR196834:DNR196835 DXN196834:DXN196835 EHJ196834:EHJ196835 ERF196834:ERF196835 FBB196834:FBB196835 FKX196834:FKX196835 FUT196834:FUT196835 GEP196834:GEP196835 GOL196834:GOL196835 GYH196834:GYH196835 HID196834:HID196835 HRZ196834:HRZ196835 IBV196834:IBV196835 ILR196834:ILR196835 IVN196834:IVN196835 JFJ196834:JFJ196835 JPF196834:JPF196835 JZB196834:JZB196835 KIX196834:KIX196835 KST196834:KST196835 LCP196834:LCP196835 LML196834:LML196835 LWH196834:LWH196835 MGD196834:MGD196835 MPZ196834:MPZ196835 MZV196834:MZV196835 NJR196834:NJR196835 NTN196834:NTN196835 ODJ196834:ODJ196835 ONF196834:ONF196835 OXB196834:OXB196835 PGX196834:PGX196835 PQT196834:PQT196835 QAP196834:QAP196835 QKL196834:QKL196835 QUH196834:QUH196835 RED196834:RED196835 RNZ196834:RNZ196835 RXV196834:RXV196835 SHR196834:SHR196835 SRN196834:SRN196835 TBJ196834:TBJ196835 TLF196834:TLF196835 TVB196834:TVB196835 UEX196834:UEX196835 UOT196834:UOT196835 UYP196834:UYP196835 VIL196834:VIL196835 VSH196834:VSH196835 WCD196834:WCD196835 WLZ196834:WLZ196835 WVV196834:WVV196835 N262370:N262371 JJ262370:JJ262371 TF262370:TF262371 ADB262370:ADB262371 AMX262370:AMX262371 AWT262370:AWT262371 BGP262370:BGP262371 BQL262370:BQL262371 CAH262370:CAH262371 CKD262370:CKD262371 CTZ262370:CTZ262371 DDV262370:DDV262371 DNR262370:DNR262371 DXN262370:DXN262371 EHJ262370:EHJ262371 ERF262370:ERF262371 FBB262370:FBB262371 FKX262370:FKX262371 FUT262370:FUT262371 GEP262370:GEP262371 GOL262370:GOL262371 GYH262370:GYH262371 HID262370:HID262371 HRZ262370:HRZ262371 IBV262370:IBV262371 ILR262370:ILR262371 IVN262370:IVN262371 JFJ262370:JFJ262371 JPF262370:JPF262371 JZB262370:JZB262371 KIX262370:KIX262371 KST262370:KST262371 LCP262370:LCP262371 LML262370:LML262371 LWH262370:LWH262371 MGD262370:MGD262371 MPZ262370:MPZ262371 MZV262370:MZV262371 NJR262370:NJR262371 NTN262370:NTN262371 ODJ262370:ODJ262371 ONF262370:ONF262371 OXB262370:OXB262371 PGX262370:PGX262371 PQT262370:PQT262371 QAP262370:QAP262371 QKL262370:QKL262371 QUH262370:QUH262371 RED262370:RED262371 RNZ262370:RNZ262371 RXV262370:RXV262371 SHR262370:SHR262371 SRN262370:SRN262371 TBJ262370:TBJ262371 TLF262370:TLF262371 TVB262370:TVB262371 UEX262370:UEX262371 UOT262370:UOT262371 UYP262370:UYP262371 VIL262370:VIL262371 VSH262370:VSH262371 WCD262370:WCD262371 WLZ262370:WLZ262371 WVV262370:WVV262371 N327906:N327907 JJ327906:JJ327907 TF327906:TF327907 ADB327906:ADB327907 AMX327906:AMX327907 AWT327906:AWT327907 BGP327906:BGP327907 BQL327906:BQL327907 CAH327906:CAH327907 CKD327906:CKD327907 CTZ327906:CTZ327907 DDV327906:DDV327907 DNR327906:DNR327907 DXN327906:DXN327907 EHJ327906:EHJ327907 ERF327906:ERF327907 FBB327906:FBB327907 FKX327906:FKX327907 FUT327906:FUT327907 GEP327906:GEP327907 GOL327906:GOL327907 GYH327906:GYH327907 HID327906:HID327907 HRZ327906:HRZ327907 IBV327906:IBV327907 ILR327906:ILR327907 IVN327906:IVN327907 JFJ327906:JFJ327907 JPF327906:JPF327907 JZB327906:JZB327907 KIX327906:KIX327907 KST327906:KST327907 LCP327906:LCP327907 LML327906:LML327907 LWH327906:LWH327907 MGD327906:MGD327907 MPZ327906:MPZ327907 MZV327906:MZV327907 NJR327906:NJR327907 NTN327906:NTN327907 ODJ327906:ODJ327907 ONF327906:ONF327907 OXB327906:OXB327907 PGX327906:PGX327907 PQT327906:PQT327907 QAP327906:QAP327907 QKL327906:QKL327907 QUH327906:QUH327907 RED327906:RED327907 RNZ327906:RNZ327907 RXV327906:RXV327907 SHR327906:SHR327907 SRN327906:SRN327907 TBJ327906:TBJ327907 TLF327906:TLF327907 TVB327906:TVB327907 UEX327906:UEX327907 UOT327906:UOT327907 UYP327906:UYP327907 VIL327906:VIL327907 VSH327906:VSH327907 WCD327906:WCD327907 WLZ327906:WLZ327907 WVV327906:WVV327907 N393442:N393443 JJ393442:JJ393443 TF393442:TF393443 ADB393442:ADB393443 AMX393442:AMX393443 AWT393442:AWT393443 BGP393442:BGP393443 BQL393442:BQL393443 CAH393442:CAH393443 CKD393442:CKD393443 CTZ393442:CTZ393443 DDV393442:DDV393443 DNR393442:DNR393443 DXN393442:DXN393443 EHJ393442:EHJ393443 ERF393442:ERF393443 FBB393442:FBB393443 FKX393442:FKX393443 FUT393442:FUT393443 GEP393442:GEP393443 GOL393442:GOL393443 GYH393442:GYH393443 HID393442:HID393443 HRZ393442:HRZ393443 IBV393442:IBV393443 ILR393442:ILR393443 IVN393442:IVN393443 JFJ393442:JFJ393443 JPF393442:JPF393443 JZB393442:JZB393443 KIX393442:KIX393443 KST393442:KST393443 LCP393442:LCP393443 LML393442:LML393443 LWH393442:LWH393443 MGD393442:MGD393443 MPZ393442:MPZ393443 MZV393442:MZV393443 NJR393442:NJR393443 NTN393442:NTN393443 ODJ393442:ODJ393443 ONF393442:ONF393443 OXB393442:OXB393443 PGX393442:PGX393443 PQT393442:PQT393443 QAP393442:QAP393443 QKL393442:QKL393443 QUH393442:QUH393443 RED393442:RED393443 RNZ393442:RNZ393443 RXV393442:RXV393443 SHR393442:SHR393443 SRN393442:SRN393443 TBJ393442:TBJ393443 TLF393442:TLF393443 TVB393442:TVB393443 UEX393442:UEX393443 UOT393442:UOT393443 UYP393442:UYP393443 VIL393442:VIL393443 VSH393442:VSH393443 WCD393442:WCD393443 WLZ393442:WLZ393443 WVV393442:WVV393443 N458978:N458979 JJ458978:JJ458979 TF458978:TF458979 ADB458978:ADB458979 AMX458978:AMX458979 AWT458978:AWT458979 BGP458978:BGP458979 BQL458978:BQL458979 CAH458978:CAH458979 CKD458978:CKD458979 CTZ458978:CTZ458979 DDV458978:DDV458979 DNR458978:DNR458979 DXN458978:DXN458979 EHJ458978:EHJ458979 ERF458978:ERF458979 FBB458978:FBB458979 FKX458978:FKX458979 FUT458978:FUT458979 GEP458978:GEP458979 GOL458978:GOL458979 GYH458978:GYH458979 HID458978:HID458979 HRZ458978:HRZ458979 IBV458978:IBV458979 ILR458978:ILR458979 IVN458978:IVN458979 JFJ458978:JFJ458979 JPF458978:JPF458979 JZB458978:JZB458979 KIX458978:KIX458979 KST458978:KST458979 LCP458978:LCP458979 LML458978:LML458979 LWH458978:LWH458979 MGD458978:MGD458979 MPZ458978:MPZ458979 MZV458978:MZV458979 NJR458978:NJR458979 NTN458978:NTN458979 ODJ458978:ODJ458979 ONF458978:ONF458979 OXB458978:OXB458979 PGX458978:PGX458979 PQT458978:PQT458979 QAP458978:QAP458979 QKL458978:QKL458979 QUH458978:QUH458979 RED458978:RED458979 RNZ458978:RNZ458979 RXV458978:RXV458979 SHR458978:SHR458979 SRN458978:SRN458979 TBJ458978:TBJ458979 TLF458978:TLF458979 TVB458978:TVB458979 UEX458978:UEX458979 UOT458978:UOT458979 UYP458978:UYP458979 VIL458978:VIL458979 VSH458978:VSH458979 WCD458978:WCD458979 WLZ458978:WLZ458979 WVV458978:WVV458979 N524514:N524515 JJ524514:JJ524515 TF524514:TF524515 ADB524514:ADB524515 AMX524514:AMX524515 AWT524514:AWT524515 BGP524514:BGP524515 BQL524514:BQL524515 CAH524514:CAH524515 CKD524514:CKD524515 CTZ524514:CTZ524515 DDV524514:DDV524515 DNR524514:DNR524515 DXN524514:DXN524515 EHJ524514:EHJ524515 ERF524514:ERF524515 FBB524514:FBB524515 FKX524514:FKX524515 FUT524514:FUT524515 GEP524514:GEP524515 GOL524514:GOL524515 GYH524514:GYH524515 HID524514:HID524515 HRZ524514:HRZ524515 IBV524514:IBV524515 ILR524514:ILR524515 IVN524514:IVN524515 JFJ524514:JFJ524515 JPF524514:JPF524515 JZB524514:JZB524515 KIX524514:KIX524515 KST524514:KST524515 LCP524514:LCP524515 LML524514:LML524515 LWH524514:LWH524515 MGD524514:MGD524515 MPZ524514:MPZ524515 MZV524514:MZV524515 NJR524514:NJR524515 NTN524514:NTN524515 ODJ524514:ODJ524515 ONF524514:ONF524515 OXB524514:OXB524515 PGX524514:PGX524515 PQT524514:PQT524515 QAP524514:QAP524515 QKL524514:QKL524515 QUH524514:QUH524515 RED524514:RED524515 RNZ524514:RNZ524515 RXV524514:RXV524515 SHR524514:SHR524515 SRN524514:SRN524515 TBJ524514:TBJ524515 TLF524514:TLF524515 TVB524514:TVB524515 UEX524514:UEX524515 UOT524514:UOT524515 UYP524514:UYP524515 VIL524514:VIL524515 VSH524514:VSH524515 WCD524514:WCD524515 WLZ524514:WLZ524515 WVV524514:WVV524515 N590050:N590051 JJ590050:JJ590051 TF590050:TF590051 ADB590050:ADB590051 AMX590050:AMX590051 AWT590050:AWT590051 BGP590050:BGP590051 BQL590050:BQL590051 CAH590050:CAH590051 CKD590050:CKD590051 CTZ590050:CTZ590051 DDV590050:DDV590051 DNR590050:DNR590051 DXN590050:DXN590051 EHJ590050:EHJ590051 ERF590050:ERF590051 FBB590050:FBB590051 FKX590050:FKX590051 FUT590050:FUT590051 GEP590050:GEP590051 GOL590050:GOL590051 GYH590050:GYH590051 HID590050:HID590051 HRZ590050:HRZ590051 IBV590050:IBV590051 ILR590050:ILR590051 IVN590050:IVN590051 JFJ590050:JFJ590051 JPF590050:JPF590051 JZB590050:JZB590051 KIX590050:KIX590051 KST590050:KST590051 LCP590050:LCP590051 LML590050:LML590051 LWH590050:LWH590051 MGD590050:MGD590051 MPZ590050:MPZ590051 MZV590050:MZV590051 NJR590050:NJR590051 NTN590050:NTN590051 ODJ590050:ODJ590051 ONF590050:ONF590051 OXB590050:OXB590051 PGX590050:PGX590051 PQT590050:PQT590051 QAP590050:QAP590051 QKL590050:QKL590051 QUH590050:QUH590051 RED590050:RED590051 RNZ590050:RNZ590051 RXV590050:RXV590051 SHR590050:SHR590051 SRN590050:SRN590051 TBJ590050:TBJ590051 TLF590050:TLF590051 TVB590050:TVB590051 UEX590050:UEX590051 UOT590050:UOT590051 UYP590050:UYP590051 VIL590050:VIL590051 VSH590050:VSH590051 WCD590050:WCD590051 WLZ590050:WLZ590051 WVV590050:WVV590051 N655586:N655587 JJ655586:JJ655587 TF655586:TF655587 ADB655586:ADB655587 AMX655586:AMX655587 AWT655586:AWT655587 BGP655586:BGP655587 BQL655586:BQL655587 CAH655586:CAH655587 CKD655586:CKD655587 CTZ655586:CTZ655587 DDV655586:DDV655587 DNR655586:DNR655587 DXN655586:DXN655587 EHJ655586:EHJ655587 ERF655586:ERF655587 FBB655586:FBB655587 FKX655586:FKX655587 FUT655586:FUT655587 GEP655586:GEP655587 GOL655586:GOL655587 GYH655586:GYH655587 HID655586:HID655587 HRZ655586:HRZ655587 IBV655586:IBV655587 ILR655586:ILR655587 IVN655586:IVN655587 JFJ655586:JFJ655587 JPF655586:JPF655587 JZB655586:JZB655587 KIX655586:KIX655587 KST655586:KST655587 LCP655586:LCP655587 LML655586:LML655587 LWH655586:LWH655587 MGD655586:MGD655587 MPZ655586:MPZ655587 MZV655586:MZV655587 NJR655586:NJR655587 NTN655586:NTN655587 ODJ655586:ODJ655587 ONF655586:ONF655587 OXB655586:OXB655587 PGX655586:PGX655587 PQT655586:PQT655587 QAP655586:QAP655587 QKL655586:QKL655587 QUH655586:QUH655587 RED655586:RED655587 RNZ655586:RNZ655587 RXV655586:RXV655587 SHR655586:SHR655587 SRN655586:SRN655587 TBJ655586:TBJ655587 TLF655586:TLF655587 TVB655586:TVB655587 UEX655586:UEX655587 UOT655586:UOT655587 UYP655586:UYP655587 VIL655586:VIL655587 VSH655586:VSH655587 WCD655586:WCD655587 WLZ655586:WLZ655587 WVV655586:WVV655587 N721122:N721123 JJ721122:JJ721123 TF721122:TF721123 ADB721122:ADB721123 AMX721122:AMX721123 AWT721122:AWT721123 BGP721122:BGP721123 BQL721122:BQL721123 CAH721122:CAH721123 CKD721122:CKD721123 CTZ721122:CTZ721123 DDV721122:DDV721123 DNR721122:DNR721123 DXN721122:DXN721123 EHJ721122:EHJ721123 ERF721122:ERF721123 FBB721122:FBB721123 FKX721122:FKX721123 FUT721122:FUT721123 GEP721122:GEP721123 GOL721122:GOL721123 GYH721122:GYH721123 HID721122:HID721123 HRZ721122:HRZ721123 IBV721122:IBV721123 ILR721122:ILR721123 IVN721122:IVN721123 JFJ721122:JFJ721123 JPF721122:JPF721123 JZB721122:JZB721123 KIX721122:KIX721123 KST721122:KST721123 LCP721122:LCP721123 LML721122:LML721123 LWH721122:LWH721123 MGD721122:MGD721123 MPZ721122:MPZ721123 MZV721122:MZV721123 NJR721122:NJR721123 NTN721122:NTN721123 ODJ721122:ODJ721123 ONF721122:ONF721123 OXB721122:OXB721123 PGX721122:PGX721123 PQT721122:PQT721123 QAP721122:QAP721123 QKL721122:QKL721123 QUH721122:QUH721123 RED721122:RED721123 RNZ721122:RNZ721123 RXV721122:RXV721123 SHR721122:SHR721123 SRN721122:SRN721123 TBJ721122:TBJ721123 TLF721122:TLF721123 TVB721122:TVB721123 UEX721122:UEX721123 UOT721122:UOT721123 UYP721122:UYP721123 VIL721122:VIL721123 VSH721122:VSH721123 WCD721122:WCD721123 WLZ721122:WLZ721123 WVV721122:WVV721123 N786658:N786659 JJ786658:JJ786659 TF786658:TF786659 ADB786658:ADB786659 AMX786658:AMX786659 AWT786658:AWT786659 BGP786658:BGP786659 BQL786658:BQL786659 CAH786658:CAH786659 CKD786658:CKD786659 CTZ786658:CTZ786659 DDV786658:DDV786659 DNR786658:DNR786659 DXN786658:DXN786659 EHJ786658:EHJ786659 ERF786658:ERF786659 FBB786658:FBB786659 FKX786658:FKX786659 FUT786658:FUT786659 GEP786658:GEP786659 GOL786658:GOL786659 GYH786658:GYH786659 HID786658:HID786659 HRZ786658:HRZ786659 IBV786658:IBV786659 ILR786658:ILR786659 IVN786658:IVN786659 JFJ786658:JFJ786659 JPF786658:JPF786659 JZB786658:JZB786659 KIX786658:KIX786659 KST786658:KST786659 LCP786658:LCP786659 LML786658:LML786659 LWH786658:LWH786659 MGD786658:MGD786659 MPZ786658:MPZ786659 MZV786658:MZV786659 NJR786658:NJR786659 NTN786658:NTN786659 ODJ786658:ODJ786659 ONF786658:ONF786659 OXB786658:OXB786659 PGX786658:PGX786659 PQT786658:PQT786659 QAP786658:QAP786659 QKL786658:QKL786659 QUH786658:QUH786659 RED786658:RED786659 RNZ786658:RNZ786659 RXV786658:RXV786659 SHR786658:SHR786659 SRN786658:SRN786659 TBJ786658:TBJ786659 TLF786658:TLF786659 TVB786658:TVB786659 UEX786658:UEX786659 UOT786658:UOT786659 UYP786658:UYP786659 VIL786658:VIL786659 VSH786658:VSH786659 WCD786658:WCD786659 WLZ786658:WLZ786659 WVV786658:WVV786659 N852194:N852195 JJ852194:JJ852195 TF852194:TF852195 ADB852194:ADB852195 AMX852194:AMX852195 AWT852194:AWT852195 BGP852194:BGP852195 BQL852194:BQL852195 CAH852194:CAH852195 CKD852194:CKD852195 CTZ852194:CTZ852195 DDV852194:DDV852195 DNR852194:DNR852195 DXN852194:DXN852195 EHJ852194:EHJ852195 ERF852194:ERF852195 FBB852194:FBB852195 FKX852194:FKX852195 FUT852194:FUT852195 GEP852194:GEP852195 GOL852194:GOL852195 GYH852194:GYH852195 HID852194:HID852195 HRZ852194:HRZ852195 IBV852194:IBV852195 ILR852194:ILR852195 IVN852194:IVN852195 JFJ852194:JFJ852195 JPF852194:JPF852195 JZB852194:JZB852195 KIX852194:KIX852195 KST852194:KST852195 LCP852194:LCP852195 LML852194:LML852195 LWH852194:LWH852195 MGD852194:MGD852195 MPZ852194:MPZ852195 MZV852194:MZV852195 NJR852194:NJR852195 NTN852194:NTN852195 ODJ852194:ODJ852195 ONF852194:ONF852195 OXB852194:OXB852195 PGX852194:PGX852195 PQT852194:PQT852195 QAP852194:QAP852195 QKL852194:QKL852195 QUH852194:QUH852195 RED852194:RED852195 RNZ852194:RNZ852195 RXV852194:RXV852195 SHR852194:SHR852195 SRN852194:SRN852195 TBJ852194:TBJ852195 TLF852194:TLF852195 TVB852194:TVB852195 UEX852194:UEX852195 UOT852194:UOT852195 UYP852194:UYP852195 VIL852194:VIL852195 VSH852194:VSH852195 WCD852194:WCD852195 WLZ852194:WLZ852195 WVV852194:WVV852195 N917730:N917731 JJ917730:JJ917731 TF917730:TF917731 ADB917730:ADB917731 AMX917730:AMX917731 AWT917730:AWT917731 BGP917730:BGP917731 BQL917730:BQL917731 CAH917730:CAH917731 CKD917730:CKD917731 CTZ917730:CTZ917731 DDV917730:DDV917731 DNR917730:DNR917731 DXN917730:DXN917731 EHJ917730:EHJ917731 ERF917730:ERF917731 FBB917730:FBB917731 FKX917730:FKX917731 FUT917730:FUT917731 GEP917730:GEP917731 GOL917730:GOL917731 GYH917730:GYH917731 HID917730:HID917731 HRZ917730:HRZ917731 IBV917730:IBV917731 ILR917730:ILR917731 IVN917730:IVN917731 JFJ917730:JFJ917731 JPF917730:JPF917731 JZB917730:JZB917731 KIX917730:KIX917731 KST917730:KST917731 LCP917730:LCP917731 LML917730:LML917731 LWH917730:LWH917731 MGD917730:MGD917731 MPZ917730:MPZ917731 MZV917730:MZV917731 NJR917730:NJR917731 NTN917730:NTN917731 ODJ917730:ODJ917731 ONF917730:ONF917731 OXB917730:OXB917731 PGX917730:PGX917731 PQT917730:PQT917731 QAP917730:QAP917731 QKL917730:QKL917731 QUH917730:QUH917731 RED917730:RED917731 RNZ917730:RNZ917731 RXV917730:RXV917731 SHR917730:SHR917731 SRN917730:SRN917731 TBJ917730:TBJ917731 TLF917730:TLF917731 TVB917730:TVB917731 UEX917730:UEX917731 UOT917730:UOT917731 UYP917730:UYP917731 VIL917730:VIL917731 VSH917730:VSH917731 WCD917730:WCD917731 WLZ917730:WLZ917731 WVV917730:WVV917731 N983266:N983267 JJ983266:JJ983267 TF983266:TF983267 ADB983266:ADB983267 AMX983266:AMX983267 AWT983266:AWT983267 BGP983266:BGP983267 BQL983266:BQL983267 CAH983266:CAH983267 CKD983266:CKD983267 CTZ983266:CTZ983267 DDV983266:DDV983267 DNR983266:DNR983267 DXN983266:DXN983267 EHJ983266:EHJ983267 ERF983266:ERF983267 FBB983266:FBB983267 FKX983266:FKX983267 FUT983266:FUT983267 GEP983266:GEP983267 GOL983266:GOL983267 GYH983266:GYH983267 HID983266:HID983267 HRZ983266:HRZ983267 IBV983266:IBV983267 ILR983266:ILR983267 IVN983266:IVN983267 JFJ983266:JFJ983267 JPF983266:JPF983267 JZB983266:JZB983267 KIX983266:KIX983267 KST983266:KST983267 LCP983266:LCP983267 LML983266:LML983267 LWH983266:LWH983267 MGD983266:MGD983267 MPZ983266:MPZ983267 MZV983266:MZV983267 NJR983266:NJR983267 NTN983266:NTN983267 ODJ983266:ODJ983267 ONF983266:ONF983267 OXB983266:OXB983267 PGX983266:PGX983267 PQT983266:PQT983267 QAP983266:QAP983267 QKL983266:QKL983267 QUH983266:QUH983267 RED983266:RED983267 RNZ983266:RNZ983267 RXV983266:RXV983267 SHR983266:SHR983267 SRN983266:SRN983267 TBJ983266:TBJ983267 TLF983266:TLF983267 TVB983266:TVB983267 UEX983266:UEX983267 UOT983266:UOT983267 UYP983266:UYP983267 VIL983266:VIL983267 VSH983266:VSH983267 WCD983266:WCD983267 WLZ983266:WLZ983267 WVV983266:WVV983267 Q229:Q250 JM229:JM250 TI229:TI250 ADE229:ADE250 ANA229:ANA250 AWW229:AWW250 BGS229:BGS250 BQO229:BQO250 CAK229:CAK250 CKG229:CKG250 CUC229:CUC250 DDY229:DDY250 DNU229:DNU250 DXQ229:DXQ250 EHM229:EHM250 ERI229:ERI250 FBE229:FBE250 FLA229:FLA250 FUW229:FUW250 GES229:GES250 GOO229:GOO250 GYK229:GYK250 HIG229:HIG250 HSC229:HSC250 IBY229:IBY250 ILU229:ILU250 IVQ229:IVQ250 JFM229:JFM250 JPI229:JPI250 JZE229:JZE250 KJA229:KJA250 KSW229:KSW250 LCS229:LCS250 LMO229:LMO250 LWK229:LWK250 MGG229:MGG250 MQC229:MQC250 MZY229:MZY250 NJU229:NJU250 NTQ229:NTQ250 ODM229:ODM250 ONI229:ONI250 OXE229:OXE250 PHA229:PHA250 PQW229:PQW250 QAS229:QAS250 QKO229:QKO250 QUK229:QUK250 REG229:REG250 ROC229:ROC250 RXY229:RXY250 SHU229:SHU250 SRQ229:SRQ250 TBM229:TBM250 TLI229:TLI250 TVE229:TVE250 UFA229:UFA250 UOW229:UOW250 UYS229:UYS250 VIO229:VIO250 VSK229:VSK250 WCG229:WCG250 WMC229:WMC250 WVY229:WVY250 Q65765:Q65786 JM65765:JM65786 TI65765:TI65786 ADE65765:ADE65786 ANA65765:ANA65786 AWW65765:AWW65786 BGS65765:BGS65786 BQO65765:BQO65786 CAK65765:CAK65786 CKG65765:CKG65786 CUC65765:CUC65786 DDY65765:DDY65786 DNU65765:DNU65786 DXQ65765:DXQ65786 EHM65765:EHM65786 ERI65765:ERI65786 FBE65765:FBE65786 FLA65765:FLA65786 FUW65765:FUW65786 GES65765:GES65786 GOO65765:GOO65786 GYK65765:GYK65786 HIG65765:HIG65786 HSC65765:HSC65786 IBY65765:IBY65786 ILU65765:ILU65786 IVQ65765:IVQ65786 JFM65765:JFM65786 JPI65765:JPI65786 JZE65765:JZE65786 KJA65765:KJA65786 KSW65765:KSW65786 LCS65765:LCS65786 LMO65765:LMO65786 LWK65765:LWK65786 MGG65765:MGG65786 MQC65765:MQC65786 MZY65765:MZY65786 NJU65765:NJU65786 NTQ65765:NTQ65786 ODM65765:ODM65786 ONI65765:ONI65786 OXE65765:OXE65786 PHA65765:PHA65786 PQW65765:PQW65786 QAS65765:QAS65786 QKO65765:QKO65786 QUK65765:QUK65786 REG65765:REG65786 ROC65765:ROC65786 RXY65765:RXY65786 SHU65765:SHU65786 SRQ65765:SRQ65786 TBM65765:TBM65786 TLI65765:TLI65786 TVE65765:TVE65786 UFA65765:UFA65786 UOW65765:UOW65786 UYS65765:UYS65786 VIO65765:VIO65786 VSK65765:VSK65786 WCG65765:WCG65786 WMC65765:WMC65786 WVY65765:WVY65786 Q131301:Q131322 JM131301:JM131322 TI131301:TI131322 ADE131301:ADE131322 ANA131301:ANA131322 AWW131301:AWW131322 BGS131301:BGS131322 BQO131301:BQO131322 CAK131301:CAK131322 CKG131301:CKG131322 CUC131301:CUC131322 DDY131301:DDY131322 DNU131301:DNU131322 DXQ131301:DXQ131322 EHM131301:EHM131322 ERI131301:ERI131322 FBE131301:FBE131322 FLA131301:FLA131322 FUW131301:FUW131322 GES131301:GES131322 GOO131301:GOO131322 GYK131301:GYK131322 HIG131301:HIG131322 HSC131301:HSC131322 IBY131301:IBY131322 ILU131301:ILU131322 IVQ131301:IVQ131322 JFM131301:JFM131322 JPI131301:JPI131322 JZE131301:JZE131322 KJA131301:KJA131322 KSW131301:KSW131322 LCS131301:LCS131322 LMO131301:LMO131322 LWK131301:LWK131322 MGG131301:MGG131322 MQC131301:MQC131322 MZY131301:MZY131322 NJU131301:NJU131322 NTQ131301:NTQ131322 ODM131301:ODM131322 ONI131301:ONI131322 OXE131301:OXE131322 PHA131301:PHA131322 PQW131301:PQW131322 QAS131301:QAS131322 QKO131301:QKO131322 QUK131301:QUK131322 REG131301:REG131322 ROC131301:ROC131322 RXY131301:RXY131322 SHU131301:SHU131322 SRQ131301:SRQ131322 TBM131301:TBM131322 TLI131301:TLI131322 TVE131301:TVE131322 UFA131301:UFA131322 UOW131301:UOW131322 UYS131301:UYS131322 VIO131301:VIO131322 VSK131301:VSK131322 WCG131301:WCG131322 WMC131301:WMC131322 WVY131301:WVY131322 Q196837:Q196858 JM196837:JM196858 TI196837:TI196858 ADE196837:ADE196858 ANA196837:ANA196858 AWW196837:AWW196858 BGS196837:BGS196858 BQO196837:BQO196858 CAK196837:CAK196858 CKG196837:CKG196858 CUC196837:CUC196858 DDY196837:DDY196858 DNU196837:DNU196858 DXQ196837:DXQ196858 EHM196837:EHM196858 ERI196837:ERI196858 FBE196837:FBE196858 FLA196837:FLA196858 FUW196837:FUW196858 GES196837:GES196858 GOO196837:GOO196858 GYK196837:GYK196858 HIG196837:HIG196858 HSC196837:HSC196858 IBY196837:IBY196858 ILU196837:ILU196858 IVQ196837:IVQ196858 JFM196837:JFM196858 JPI196837:JPI196858 JZE196837:JZE196858 KJA196837:KJA196858 KSW196837:KSW196858 LCS196837:LCS196858 LMO196837:LMO196858 LWK196837:LWK196858 MGG196837:MGG196858 MQC196837:MQC196858 MZY196837:MZY196858 NJU196837:NJU196858 NTQ196837:NTQ196858 ODM196837:ODM196858 ONI196837:ONI196858 OXE196837:OXE196858 PHA196837:PHA196858 PQW196837:PQW196858 QAS196837:QAS196858 QKO196837:QKO196858 QUK196837:QUK196858 REG196837:REG196858 ROC196837:ROC196858 RXY196837:RXY196858 SHU196837:SHU196858 SRQ196837:SRQ196858 TBM196837:TBM196858 TLI196837:TLI196858 TVE196837:TVE196858 UFA196837:UFA196858 UOW196837:UOW196858 UYS196837:UYS196858 VIO196837:VIO196858 VSK196837:VSK196858 WCG196837:WCG196858 WMC196837:WMC196858 WVY196837:WVY196858 Q262373:Q262394 JM262373:JM262394 TI262373:TI262394 ADE262373:ADE262394 ANA262373:ANA262394 AWW262373:AWW262394 BGS262373:BGS262394 BQO262373:BQO262394 CAK262373:CAK262394 CKG262373:CKG262394 CUC262373:CUC262394 DDY262373:DDY262394 DNU262373:DNU262394 DXQ262373:DXQ262394 EHM262373:EHM262394 ERI262373:ERI262394 FBE262373:FBE262394 FLA262373:FLA262394 FUW262373:FUW262394 GES262373:GES262394 GOO262373:GOO262394 GYK262373:GYK262394 HIG262373:HIG262394 HSC262373:HSC262394 IBY262373:IBY262394 ILU262373:ILU262394 IVQ262373:IVQ262394 JFM262373:JFM262394 JPI262373:JPI262394 JZE262373:JZE262394 KJA262373:KJA262394 KSW262373:KSW262394 LCS262373:LCS262394 LMO262373:LMO262394 LWK262373:LWK262394 MGG262373:MGG262394 MQC262373:MQC262394 MZY262373:MZY262394 NJU262373:NJU262394 NTQ262373:NTQ262394 ODM262373:ODM262394 ONI262373:ONI262394 OXE262373:OXE262394 PHA262373:PHA262394 PQW262373:PQW262394 QAS262373:QAS262394 QKO262373:QKO262394 QUK262373:QUK262394 REG262373:REG262394 ROC262373:ROC262394 RXY262373:RXY262394 SHU262373:SHU262394 SRQ262373:SRQ262394 TBM262373:TBM262394 TLI262373:TLI262394 TVE262373:TVE262394 UFA262373:UFA262394 UOW262373:UOW262394 UYS262373:UYS262394 VIO262373:VIO262394 VSK262373:VSK262394 WCG262373:WCG262394 WMC262373:WMC262394 WVY262373:WVY262394 Q327909:Q327930 JM327909:JM327930 TI327909:TI327930 ADE327909:ADE327930 ANA327909:ANA327930 AWW327909:AWW327930 BGS327909:BGS327930 BQO327909:BQO327930 CAK327909:CAK327930 CKG327909:CKG327930 CUC327909:CUC327930 DDY327909:DDY327930 DNU327909:DNU327930 DXQ327909:DXQ327930 EHM327909:EHM327930 ERI327909:ERI327930 FBE327909:FBE327930 FLA327909:FLA327930 FUW327909:FUW327930 GES327909:GES327930 GOO327909:GOO327930 GYK327909:GYK327930 HIG327909:HIG327930 HSC327909:HSC327930 IBY327909:IBY327930 ILU327909:ILU327930 IVQ327909:IVQ327930 JFM327909:JFM327930 JPI327909:JPI327930 JZE327909:JZE327930 KJA327909:KJA327930 KSW327909:KSW327930 LCS327909:LCS327930 LMO327909:LMO327930 LWK327909:LWK327930 MGG327909:MGG327930 MQC327909:MQC327930 MZY327909:MZY327930 NJU327909:NJU327930 NTQ327909:NTQ327930 ODM327909:ODM327930 ONI327909:ONI327930 OXE327909:OXE327930 PHA327909:PHA327930 PQW327909:PQW327930 QAS327909:QAS327930 QKO327909:QKO327930 QUK327909:QUK327930 REG327909:REG327930 ROC327909:ROC327930 RXY327909:RXY327930 SHU327909:SHU327930 SRQ327909:SRQ327930 TBM327909:TBM327930 TLI327909:TLI327930 TVE327909:TVE327930 UFA327909:UFA327930 UOW327909:UOW327930 UYS327909:UYS327930 VIO327909:VIO327930 VSK327909:VSK327930 WCG327909:WCG327930 WMC327909:WMC327930 WVY327909:WVY327930 Q393445:Q393466 JM393445:JM393466 TI393445:TI393466 ADE393445:ADE393466 ANA393445:ANA393466 AWW393445:AWW393466 BGS393445:BGS393466 BQO393445:BQO393466 CAK393445:CAK393466 CKG393445:CKG393466 CUC393445:CUC393466 DDY393445:DDY393466 DNU393445:DNU393466 DXQ393445:DXQ393466 EHM393445:EHM393466 ERI393445:ERI393466 FBE393445:FBE393466 FLA393445:FLA393466 FUW393445:FUW393466 GES393445:GES393466 GOO393445:GOO393466 GYK393445:GYK393466 HIG393445:HIG393466 HSC393445:HSC393466 IBY393445:IBY393466 ILU393445:ILU393466 IVQ393445:IVQ393466 JFM393445:JFM393466 JPI393445:JPI393466 JZE393445:JZE393466 KJA393445:KJA393466 KSW393445:KSW393466 LCS393445:LCS393466 LMO393445:LMO393466 LWK393445:LWK393466 MGG393445:MGG393466 MQC393445:MQC393466 MZY393445:MZY393466 NJU393445:NJU393466 NTQ393445:NTQ393466 ODM393445:ODM393466 ONI393445:ONI393466 OXE393445:OXE393466 PHA393445:PHA393466 PQW393445:PQW393466 QAS393445:QAS393466 QKO393445:QKO393466 QUK393445:QUK393466 REG393445:REG393466 ROC393445:ROC393466 RXY393445:RXY393466 SHU393445:SHU393466 SRQ393445:SRQ393466 TBM393445:TBM393466 TLI393445:TLI393466 TVE393445:TVE393466 UFA393445:UFA393466 UOW393445:UOW393466 UYS393445:UYS393466 VIO393445:VIO393466 VSK393445:VSK393466 WCG393445:WCG393466 WMC393445:WMC393466 WVY393445:WVY393466 Q458981:Q459002 JM458981:JM459002 TI458981:TI459002 ADE458981:ADE459002 ANA458981:ANA459002 AWW458981:AWW459002 BGS458981:BGS459002 BQO458981:BQO459002 CAK458981:CAK459002 CKG458981:CKG459002 CUC458981:CUC459002 DDY458981:DDY459002 DNU458981:DNU459002 DXQ458981:DXQ459002 EHM458981:EHM459002 ERI458981:ERI459002 FBE458981:FBE459002 FLA458981:FLA459002 FUW458981:FUW459002 GES458981:GES459002 GOO458981:GOO459002 GYK458981:GYK459002 HIG458981:HIG459002 HSC458981:HSC459002 IBY458981:IBY459002 ILU458981:ILU459002 IVQ458981:IVQ459002 JFM458981:JFM459002 JPI458981:JPI459002 JZE458981:JZE459002 KJA458981:KJA459002 KSW458981:KSW459002 LCS458981:LCS459002 LMO458981:LMO459002 LWK458981:LWK459002 MGG458981:MGG459002 MQC458981:MQC459002 MZY458981:MZY459002 NJU458981:NJU459002 NTQ458981:NTQ459002 ODM458981:ODM459002 ONI458981:ONI459002 OXE458981:OXE459002 PHA458981:PHA459002 PQW458981:PQW459002 QAS458981:QAS459002 QKO458981:QKO459002 QUK458981:QUK459002 REG458981:REG459002 ROC458981:ROC459002 RXY458981:RXY459002 SHU458981:SHU459002 SRQ458981:SRQ459002 TBM458981:TBM459002 TLI458981:TLI459002 TVE458981:TVE459002 UFA458981:UFA459002 UOW458981:UOW459002 UYS458981:UYS459002 VIO458981:VIO459002 VSK458981:VSK459002 WCG458981:WCG459002 WMC458981:WMC459002 WVY458981:WVY459002 Q524517:Q524538 JM524517:JM524538 TI524517:TI524538 ADE524517:ADE524538 ANA524517:ANA524538 AWW524517:AWW524538 BGS524517:BGS524538 BQO524517:BQO524538 CAK524517:CAK524538 CKG524517:CKG524538 CUC524517:CUC524538 DDY524517:DDY524538 DNU524517:DNU524538 DXQ524517:DXQ524538 EHM524517:EHM524538 ERI524517:ERI524538 FBE524517:FBE524538 FLA524517:FLA524538 FUW524517:FUW524538 GES524517:GES524538 GOO524517:GOO524538 GYK524517:GYK524538 HIG524517:HIG524538 HSC524517:HSC524538 IBY524517:IBY524538 ILU524517:ILU524538 IVQ524517:IVQ524538 JFM524517:JFM524538 JPI524517:JPI524538 JZE524517:JZE524538 KJA524517:KJA524538 KSW524517:KSW524538 LCS524517:LCS524538 LMO524517:LMO524538 LWK524517:LWK524538 MGG524517:MGG524538 MQC524517:MQC524538 MZY524517:MZY524538 NJU524517:NJU524538 NTQ524517:NTQ524538 ODM524517:ODM524538 ONI524517:ONI524538 OXE524517:OXE524538 PHA524517:PHA524538 PQW524517:PQW524538 QAS524517:QAS524538 QKO524517:QKO524538 QUK524517:QUK524538 REG524517:REG524538 ROC524517:ROC524538 RXY524517:RXY524538 SHU524517:SHU524538 SRQ524517:SRQ524538 TBM524517:TBM524538 TLI524517:TLI524538 TVE524517:TVE524538 UFA524517:UFA524538 UOW524517:UOW524538 UYS524517:UYS524538 VIO524517:VIO524538 VSK524517:VSK524538 WCG524517:WCG524538 WMC524517:WMC524538 WVY524517:WVY524538 Q590053:Q590074 JM590053:JM590074 TI590053:TI590074 ADE590053:ADE590074 ANA590053:ANA590074 AWW590053:AWW590074 BGS590053:BGS590074 BQO590053:BQO590074 CAK590053:CAK590074 CKG590053:CKG590074 CUC590053:CUC590074 DDY590053:DDY590074 DNU590053:DNU590074 DXQ590053:DXQ590074 EHM590053:EHM590074 ERI590053:ERI590074 FBE590053:FBE590074 FLA590053:FLA590074 FUW590053:FUW590074 GES590053:GES590074 GOO590053:GOO590074 GYK590053:GYK590074 HIG590053:HIG590074 HSC590053:HSC590074 IBY590053:IBY590074 ILU590053:ILU590074 IVQ590053:IVQ590074 JFM590053:JFM590074 JPI590053:JPI590074 JZE590053:JZE590074 KJA590053:KJA590074 KSW590053:KSW590074 LCS590053:LCS590074 LMO590053:LMO590074 LWK590053:LWK590074 MGG590053:MGG590074 MQC590053:MQC590074 MZY590053:MZY590074 NJU590053:NJU590074 NTQ590053:NTQ590074 ODM590053:ODM590074 ONI590053:ONI590074 OXE590053:OXE590074 PHA590053:PHA590074 PQW590053:PQW590074 QAS590053:QAS590074 QKO590053:QKO590074 QUK590053:QUK590074 REG590053:REG590074 ROC590053:ROC590074 RXY590053:RXY590074 SHU590053:SHU590074 SRQ590053:SRQ590074 TBM590053:TBM590074 TLI590053:TLI590074 TVE590053:TVE590074 UFA590053:UFA590074 UOW590053:UOW590074 UYS590053:UYS590074 VIO590053:VIO590074 VSK590053:VSK590074 WCG590053:WCG590074 WMC590053:WMC590074 WVY590053:WVY590074 Q655589:Q655610 JM655589:JM655610 TI655589:TI655610 ADE655589:ADE655610 ANA655589:ANA655610 AWW655589:AWW655610 BGS655589:BGS655610 BQO655589:BQO655610 CAK655589:CAK655610 CKG655589:CKG655610 CUC655589:CUC655610 DDY655589:DDY655610 DNU655589:DNU655610 DXQ655589:DXQ655610 EHM655589:EHM655610 ERI655589:ERI655610 FBE655589:FBE655610 FLA655589:FLA655610 FUW655589:FUW655610 GES655589:GES655610 GOO655589:GOO655610 GYK655589:GYK655610 HIG655589:HIG655610 HSC655589:HSC655610 IBY655589:IBY655610 ILU655589:ILU655610 IVQ655589:IVQ655610 JFM655589:JFM655610 JPI655589:JPI655610 JZE655589:JZE655610 KJA655589:KJA655610 KSW655589:KSW655610 LCS655589:LCS655610 LMO655589:LMO655610 LWK655589:LWK655610 MGG655589:MGG655610 MQC655589:MQC655610 MZY655589:MZY655610 NJU655589:NJU655610 NTQ655589:NTQ655610 ODM655589:ODM655610 ONI655589:ONI655610 OXE655589:OXE655610 PHA655589:PHA655610 PQW655589:PQW655610 QAS655589:QAS655610 QKO655589:QKO655610 QUK655589:QUK655610 REG655589:REG655610 ROC655589:ROC655610 RXY655589:RXY655610 SHU655589:SHU655610 SRQ655589:SRQ655610 TBM655589:TBM655610 TLI655589:TLI655610 TVE655589:TVE655610 UFA655589:UFA655610 UOW655589:UOW655610 UYS655589:UYS655610 VIO655589:VIO655610 VSK655589:VSK655610 WCG655589:WCG655610 WMC655589:WMC655610 WVY655589:WVY655610 Q721125:Q721146 JM721125:JM721146 TI721125:TI721146 ADE721125:ADE721146 ANA721125:ANA721146 AWW721125:AWW721146 BGS721125:BGS721146 BQO721125:BQO721146 CAK721125:CAK721146 CKG721125:CKG721146 CUC721125:CUC721146 DDY721125:DDY721146 DNU721125:DNU721146 DXQ721125:DXQ721146 EHM721125:EHM721146 ERI721125:ERI721146 FBE721125:FBE721146 FLA721125:FLA721146 FUW721125:FUW721146 GES721125:GES721146 GOO721125:GOO721146 GYK721125:GYK721146 HIG721125:HIG721146 HSC721125:HSC721146 IBY721125:IBY721146 ILU721125:ILU721146 IVQ721125:IVQ721146 JFM721125:JFM721146 JPI721125:JPI721146 JZE721125:JZE721146 KJA721125:KJA721146 KSW721125:KSW721146 LCS721125:LCS721146 LMO721125:LMO721146 LWK721125:LWK721146 MGG721125:MGG721146 MQC721125:MQC721146 MZY721125:MZY721146 NJU721125:NJU721146 NTQ721125:NTQ721146 ODM721125:ODM721146 ONI721125:ONI721146 OXE721125:OXE721146 PHA721125:PHA721146 PQW721125:PQW721146 QAS721125:QAS721146 QKO721125:QKO721146 QUK721125:QUK721146 REG721125:REG721146 ROC721125:ROC721146 RXY721125:RXY721146 SHU721125:SHU721146 SRQ721125:SRQ721146 TBM721125:TBM721146 TLI721125:TLI721146 TVE721125:TVE721146 UFA721125:UFA721146 UOW721125:UOW721146 UYS721125:UYS721146 VIO721125:VIO721146 VSK721125:VSK721146 WCG721125:WCG721146 WMC721125:WMC721146 WVY721125:WVY721146 Q786661:Q786682 JM786661:JM786682 TI786661:TI786682 ADE786661:ADE786682 ANA786661:ANA786682 AWW786661:AWW786682 BGS786661:BGS786682 BQO786661:BQO786682 CAK786661:CAK786682 CKG786661:CKG786682 CUC786661:CUC786682 DDY786661:DDY786682 DNU786661:DNU786682 DXQ786661:DXQ786682 EHM786661:EHM786682 ERI786661:ERI786682 FBE786661:FBE786682 FLA786661:FLA786682 FUW786661:FUW786682 GES786661:GES786682 GOO786661:GOO786682 GYK786661:GYK786682 HIG786661:HIG786682 HSC786661:HSC786682 IBY786661:IBY786682 ILU786661:ILU786682 IVQ786661:IVQ786682 JFM786661:JFM786682 JPI786661:JPI786682 JZE786661:JZE786682 KJA786661:KJA786682 KSW786661:KSW786682 LCS786661:LCS786682 LMO786661:LMO786682 LWK786661:LWK786682 MGG786661:MGG786682 MQC786661:MQC786682 MZY786661:MZY786682 NJU786661:NJU786682 NTQ786661:NTQ786682 ODM786661:ODM786682 ONI786661:ONI786682 OXE786661:OXE786682 PHA786661:PHA786682 PQW786661:PQW786682 QAS786661:QAS786682 QKO786661:QKO786682 QUK786661:QUK786682 REG786661:REG786682 ROC786661:ROC786682 RXY786661:RXY786682 SHU786661:SHU786682 SRQ786661:SRQ786682 TBM786661:TBM786682 TLI786661:TLI786682 TVE786661:TVE786682 UFA786661:UFA786682 UOW786661:UOW786682 UYS786661:UYS786682 VIO786661:VIO786682 VSK786661:VSK786682 WCG786661:WCG786682 WMC786661:WMC786682 WVY786661:WVY786682 Q852197:Q852218 JM852197:JM852218 TI852197:TI852218 ADE852197:ADE852218 ANA852197:ANA852218 AWW852197:AWW852218 BGS852197:BGS852218 BQO852197:BQO852218 CAK852197:CAK852218 CKG852197:CKG852218 CUC852197:CUC852218 DDY852197:DDY852218 DNU852197:DNU852218 DXQ852197:DXQ852218 EHM852197:EHM852218 ERI852197:ERI852218 FBE852197:FBE852218 FLA852197:FLA852218 FUW852197:FUW852218 GES852197:GES852218 GOO852197:GOO852218 GYK852197:GYK852218 HIG852197:HIG852218 HSC852197:HSC852218 IBY852197:IBY852218 ILU852197:ILU852218 IVQ852197:IVQ852218 JFM852197:JFM852218 JPI852197:JPI852218 JZE852197:JZE852218 KJA852197:KJA852218 KSW852197:KSW852218 LCS852197:LCS852218 LMO852197:LMO852218 LWK852197:LWK852218 MGG852197:MGG852218 MQC852197:MQC852218 MZY852197:MZY852218 NJU852197:NJU852218 NTQ852197:NTQ852218 ODM852197:ODM852218 ONI852197:ONI852218 OXE852197:OXE852218 PHA852197:PHA852218 PQW852197:PQW852218 QAS852197:QAS852218 QKO852197:QKO852218 QUK852197:QUK852218 REG852197:REG852218 ROC852197:ROC852218 RXY852197:RXY852218 SHU852197:SHU852218 SRQ852197:SRQ852218 TBM852197:TBM852218 TLI852197:TLI852218 TVE852197:TVE852218 UFA852197:UFA852218 UOW852197:UOW852218 UYS852197:UYS852218 VIO852197:VIO852218 VSK852197:VSK852218 WCG852197:WCG852218 WMC852197:WMC852218 WVY852197:WVY852218 Q917733:Q917754 JM917733:JM917754 TI917733:TI917754 ADE917733:ADE917754 ANA917733:ANA917754 AWW917733:AWW917754 BGS917733:BGS917754 BQO917733:BQO917754 CAK917733:CAK917754 CKG917733:CKG917754 CUC917733:CUC917754 DDY917733:DDY917754 DNU917733:DNU917754 DXQ917733:DXQ917754 EHM917733:EHM917754 ERI917733:ERI917754 FBE917733:FBE917754 FLA917733:FLA917754 FUW917733:FUW917754 GES917733:GES917754 GOO917733:GOO917754 GYK917733:GYK917754 HIG917733:HIG917754 HSC917733:HSC917754 IBY917733:IBY917754 ILU917733:ILU917754 IVQ917733:IVQ917754 JFM917733:JFM917754 JPI917733:JPI917754 JZE917733:JZE917754 KJA917733:KJA917754 KSW917733:KSW917754 LCS917733:LCS917754 LMO917733:LMO917754 LWK917733:LWK917754 MGG917733:MGG917754 MQC917733:MQC917754 MZY917733:MZY917754 NJU917733:NJU917754 NTQ917733:NTQ917754 ODM917733:ODM917754 ONI917733:ONI917754 OXE917733:OXE917754 PHA917733:PHA917754 PQW917733:PQW917754 QAS917733:QAS917754 QKO917733:QKO917754 QUK917733:QUK917754 REG917733:REG917754 ROC917733:ROC917754 RXY917733:RXY917754 SHU917733:SHU917754 SRQ917733:SRQ917754 TBM917733:TBM917754 TLI917733:TLI917754 TVE917733:TVE917754 UFA917733:UFA917754 UOW917733:UOW917754 UYS917733:UYS917754 VIO917733:VIO917754 VSK917733:VSK917754 WCG917733:WCG917754 WMC917733:WMC917754 WVY917733:WVY917754 Q983269:Q983290 JM983269:JM983290 TI983269:TI983290 ADE983269:ADE983290 ANA983269:ANA983290 AWW983269:AWW983290 BGS983269:BGS983290 BQO983269:BQO983290 CAK983269:CAK983290 CKG983269:CKG983290 CUC983269:CUC983290 DDY983269:DDY983290 DNU983269:DNU983290 DXQ983269:DXQ983290 EHM983269:EHM983290 ERI983269:ERI983290 FBE983269:FBE983290 FLA983269:FLA983290 FUW983269:FUW983290 GES983269:GES983290 GOO983269:GOO983290 GYK983269:GYK983290 HIG983269:HIG983290 HSC983269:HSC983290 IBY983269:IBY983290 ILU983269:ILU983290 IVQ983269:IVQ983290 JFM983269:JFM983290 JPI983269:JPI983290 JZE983269:JZE983290 KJA983269:KJA983290 KSW983269:KSW983290 LCS983269:LCS983290 LMO983269:LMO983290 LWK983269:LWK983290 MGG983269:MGG983290 MQC983269:MQC983290 MZY983269:MZY983290 NJU983269:NJU983290 NTQ983269:NTQ983290 ODM983269:ODM983290 ONI983269:ONI983290 OXE983269:OXE983290 PHA983269:PHA983290 PQW983269:PQW983290 QAS983269:QAS983290 QKO983269:QKO983290 QUK983269:QUK983290 REG983269:REG983290 ROC983269:ROC983290 RXY983269:RXY983290 SHU983269:SHU983290 SRQ983269:SRQ983290 TBM983269:TBM983290 TLI983269:TLI983290 TVE983269:TVE983290 UFA983269:UFA983290 UOW983269:UOW983290 UYS983269:UYS983290 VIO983269:VIO983290 VSK983269:VSK983290 WCG983269:WCG983290 WMC983269:WMC983290 WVY983269:WVY983290 Q226:Q227 JM226:JM227 TI226:TI227 ADE226:ADE227 ANA226:ANA227 AWW226:AWW227 BGS226:BGS227 BQO226:BQO227 CAK226:CAK227 CKG226:CKG227 CUC226:CUC227 DDY226:DDY227 DNU226:DNU227 DXQ226:DXQ227 EHM226:EHM227 ERI226:ERI227 FBE226:FBE227 FLA226:FLA227 FUW226:FUW227 GES226:GES227 GOO226:GOO227 GYK226:GYK227 HIG226:HIG227 HSC226:HSC227 IBY226:IBY227 ILU226:ILU227 IVQ226:IVQ227 JFM226:JFM227 JPI226:JPI227 JZE226:JZE227 KJA226:KJA227 KSW226:KSW227 LCS226:LCS227 LMO226:LMO227 LWK226:LWK227 MGG226:MGG227 MQC226:MQC227 MZY226:MZY227 NJU226:NJU227 NTQ226:NTQ227 ODM226:ODM227 ONI226:ONI227 OXE226:OXE227 PHA226:PHA227 PQW226:PQW227 QAS226:QAS227 QKO226:QKO227 QUK226:QUK227 REG226:REG227 ROC226:ROC227 RXY226:RXY227 SHU226:SHU227 SRQ226:SRQ227 TBM226:TBM227 TLI226:TLI227 TVE226:TVE227 UFA226:UFA227 UOW226:UOW227 UYS226:UYS227 VIO226:VIO227 VSK226:VSK227 WCG226:WCG227 WMC226:WMC227 WVY226:WVY227 Q65762:Q65763 JM65762:JM65763 TI65762:TI65763 ADE65762:ADE65763 ANA65762:ANA65763 AWW65762:AWW65763 BGS65762:BGS65763 BQO65762:BQO65763 CAK65762:CAK65763 CKG65762:CKG65763 CUC65762:CUC65763 DDY65762:DDY65763 DNU65762:DNU65763 DXQ65762:DXQ65763 EHM65762:EHM65763 ERI65762:ERI65763 FBE65762:FBE65763 FLA65762:FLA65763 FUW65762:FUW65763 GES65762:GES65763 GOO65762:GOO65763 GYK65762:GYK65763 HIG65762:HIG65763 HSC65762:HSC65763 IBY65762:IBY65763 ILU65762:ILU65763 IVQ65762:IVQ65763 JFM65762:JFM65763 JPI65762:JPI65763 JZE65762:JZE65763 KJA65762:KJA65763 KSW65762:KSW65763 LCS65762:LCS65763 LMO65762:LMO65763 LWK65762:LWK65763 MGG65762:MGG65763 MQC65762:MQC65763 MZY65762:MZY65763 NJU65762:NJU65763 NTQ65762:NTQ65763 ODM65762:ODM65763 ONI65762:ONI65763 OXE65762:OXE65763 PHA65762:PHA65763 PQW65762:PQW65763 QAS65762:QAS65763 QKO65762:QKO65763 QUK65762:QUK65763 REG65762:REG65763 ROC65762:ROC65763 RXY65762:RXY65763 SHU65762:SHU65763 SRQ65762:SRQ65763 TBM65762:TBM65763 TLI65762:TLI65763 TVE65762:TVE65763 UFA65762:UFA65763 UOW65762:UOW65763 UYS65762:UYS65763 VIO65762:VIO65763 VSK65762:VSK65763 WCG65762:WCG65763 WMC65762:WMC65763 WVY65762:WVY65763 Q131298:Q131299 JM131298:JM131299 TI131298:TI131299 ADE131298:ADE131299 ANA131298:ANA131299 AWW131298:AWW131299 BGS131298:BGS131299 BQO131298:BQO131299 CAK131298:CAK131299 CKG131298:CKG131299 CUC131298:CUC131299 DDY131298:DDY131299 DNU131298:DNU131299 DXQ131298:DXQ131299 EHM131298:EHM131299 ERI131298:ERI131299 FBE131298:FBE131299 FLA131298:FLA131299 FUW131298:FUW131299 GES131298:GES131299 GOO131298:GOO131299 GYK131298:GYK131299 HIG131298:HIG131299 HSC131298:HSC131299 IBY131298:IBY131299 ILU131298:ILU131299 IVQ131298:IVQ131299 JFM131298:JFM131299 JPI131298:JPI131299 JZE131298:JZE131299 KJA131298:KJA131299 KSW131298:KSW131299 LCS131298:LCS131299 LMO131298:LMO131299 LWK131298:LWK131299 MGG131298:MGG131299 MQC131298:MQC131299 MZY131298:MZY131299 NJU131298:NJU131299 NTQ131298:NTQ131299 ODM131298:ODM131299 ONI131298:ONI131299 OXE131298:OXE131299 PHA131298:PHA131299 PQW131298:PQW131299 QAS131298:QAS131299 QKO131298:QKO131299 QUK131298:QUK131299 REG131298:REG131299 ROC131298:ROC131299 RXY131298:RXY131299 SHU131298:SHU131299 SRQ131298:SRQ131299 TBM131298:TBM131299 TLI131298:TLI131299 TVE131298:TVE131299 UFA131298:UFA131299 UOW131298:UOW131299 UYS131298:UYS131299 VIO131298:VIO131299 VSK131298:VSK131299 WCG131298:WCG131299 WMC131298:WMC131299 WVY131298:WVY131299 Q196834:Q196835 JM196834:JM196835 TI196834:TI196835 ADE196834:ADE196835 ANA196834:ANA196835 AWW196834:AWW196835 BGS196834:BGS196835 BQO196834:BQO196835 CAK196834:CAK196835 CKG196834:CKG196835 CUC196834:CUC196835 DDY196834:DDY196835 DNU196834:DNU196835 DXQ196834:DXQ196835 EHM196834:EHM196835 ERI196834:ERI196835 FBE196834:FBE196835 FLA196834:FLA196835 FUW196834:FUW196835 GES196834:GES196835 GOO196834:GOO196835 GYK196834:GYK196835 HIG196834:HIG196835 HSC196834:HSC196835 IBY196834:IBY196835 ILU196834:ILU196835 IVQ196834:IVQ196835 JFM196834:JFM196835 JPI196834:JPI196835 JZE196834:JZE196835 KJA196834:KJA196835 KSW196834:KSW196835 LCS196834:LCS196835 LMO196834:LMO196835 LWK196834:LWK196835 MGG196834:MGG196835 MQC196834:MQC196835 MZY196834:MZY196835 NJU196834:NJU196835 NTQ196834:NTQ196835 ODM196834:ODM196835 ONI196834:ONI196835 OXE196834:OXE196835 PHA196834:PHA196835 PQW196834:PQW196835 QAS196834:QAS196835 QKO196834:QKO196835 QUK196834:QUK196835 REG196834:REG196835 ROC196834:ROC196835 RXY196834:RXY196835 SHU196834:SHU196835 SRQ196834:SRQ196835 TBM196834:TBM196835 TLI196834:TLI196835 TVE196834:TVE196835 UFA196834:UFA196835 UOW196834:UOW196835 UYS196834:UYS196835 VIO196834:VIO196835 VSK196834:VSK196835 WCG196834:WCG196835 WMC196834:WMC196835 WVY196834:WVY196835 Q262370:Q262371 JM262370:JM262371 TI262370:TI262371 ADE262370:ADE262371 ANA262370:ANA262371 AWW262370:AWW262371 BGS262370:BGS262371 BQO262370:BQO262371 CAK262370:CAK262371 CKG262370:CKG262371 CUC262370:CUC262371 DDY262370:DDY262371 DNU262370:DNU262371 DXQ262370:DXQ262371 EHM262370:EHM262371 ERI262370:ERI262371 FBE262370:FBE262371 FLA262370:FLA262371 FUW262370:FUW262371 GES262370:GES262371 GOO262370:GOO262371 GYK262370:GYK262371 HIG262370:HIG262371 HSC262370:HSC262371 IBY262370:IBY262371 ILU262370:ILU262371 IVQ262370:IVQ262371 JFM262370:JFM262371 JPI262370:JPI262371 JZE262370:JZE262371 KJA262370:KJA262371 KSW262370:KSW262371 LCS262370:LCS262371 LMO262370:LMO262371 LWK262370:LWK262371 MGG262370:MGG262371 MQC262370:MQC262371 MZY262370:MZY262371 NJU262370:NJU262371 NTQ262370:NTQ262371 ODM262370:ODM262371 ONI262370:ONI262371 OXE262370:OXE262371 PHA262370:PHA262371 PQW262370:PQW262371 QAS262370:QAS262371 QKO262370:QKO262371 QUK262370:QUK262371 REG262370:REG262371 ROC262370:ROC262371 RXY262370:RXY262371 SHU262370:SHU262371 SRQ262370:SRQ262371 TBM262370:TBM262371 TLI262370:TLI262371 TVE262370:TVE262371 UFA262370:UFA262371 UOW262370:UOW262371 UYS262370:UYS262371 VIO262370:VIO262371 VSK262370:VSK262371 WCG262370:WCG262371 WMC262370:WMC262371 WVY262370:WVY262371 Q327906:Q327907 JM327906:JM327907 TI327906:TI327907 ADE327906:ADE327907 ANA327906:ANA327907 AWW327906:AWW327907 BGS327906:BGS327907 BQO327906:BQO327907 CAK327906:CAK327907 CKG327906:CKG327907 CUC327906:CUC327907 DDY327906:DDY327907 DNU327906:DNU327907 DXQ327906:DXQ327907 EHM327906:EHM327907 ERI327906:ERI327907 FBE327906:FBE327907 FLA327906:FLA327907 FUW327906:FUW327907 GES327906:GES327907 GOO327906:GOO327907 GYK327906:GYK327907 HIG327906:HIG327907 HSC327906:HSC327907 IBY327906:IBY327907 ILU327906:ILU327907 IVQ327906:IVQ327907 JFM327906:JFM327907 JPI327906:JPI327907 JZE327906:JZE327907 KJA327906:KJA327907 KSW327906:KSW327907 LCS327906:LCS327907 LMO327906:LMO327907 LWK327906:LWK327907 MGG327906:MGG327907 MQC327906:MQC327907 MZY327906:MZY327907 NJU327906:NJU327907 NTQ327906:NTQ327907 ODM327906:ODM327907 ONI327906:ONI327907 OXE327906:OXE327907 PHA327906:PHA327907 PQW327906:PQW327907 QAS327906:QAS327907 QKO327906:QKO327907 QUK327906:QUK327907 REG327906:REG327907 ROC327906:ROC327907 RXY327906:RXY327907 SHU327906:SHU327907 SRQ327906:SRQ327907 TBM327906:TBM327907 TLI327906:TLI327907 TVE327906:TVE327907 UFA327906:UFA327907 UOW327906:UOW327907 UYS327906:UYS327907 VIO327906:VIO327907 VSK327906:VSK327907 WCG327906:WCG327907 WMC327906:WMC327907 WVY327906:WVY327907 Q393442:Q393443 JM393442:JM393443 TI393442:TI393443 ADE393442:ADE393443 ANA393442:ANA393443 AWW393442:AWW393443 BGS393442:BGS393443 BQO393442:BQO393443 CAK393442:CAK393443 CKG393442:CKG393443 CUC393442:CUC393443 DDY393442:DDY393443 DNU393442:DNU393443 DXQ393442:DXQ393443 EHM393442:EHM393443 ERI393442:ERI393443 FBE393442:FBE393443 FLA393442:FLA393443 FUW393442:FUW393443 GES393442:GES393443 GOO393442:GOO393443 GYK393442:GYK393443 HIG393442:HIG393443 HSC393442:HSC393443 IBY393442:IBY393443 ILU393442:ILU393443 IVQ393442:IVQ393443 JFM393442:JFM393443 JPI393442:JPI393443 JZE393442:JZE393443 KJA393442:KJA393443 KSW393442:KSW393443 LCS393442:LCS393443 LMO393442:LMO393443 LWK393442:LWK393443 MGG393442:MGG393443 MQC393442:MQC393443 MZY393442:MZY393443 NJU393442:NJU393443 NTQ393442:NTQ393443 ODM393442:ODM393443 ONI393442:ONI393443 OXE393442:OXE393443 PHA393442:PHA393443 PQW393442:PQW393443 QAS393442:QAS393443 QKO393442:QKO393443 QUK393442:QUK393443 REG393442:REG393443 ROC393442:ROC393443 RXY393442:RXY393443 SHU393442:SHU393443 SRQ393442:SRQ393443 TBM393442:TBM393443 TLI393442:TLI393443 TVE393442:TVE393443 UFA393442:UFA393443 UOW393442:UOW393443 UYS393442:UYS393443 VIO393442:VIO393443 VSK393442:VSK393443 WCG393442:WCG393443 WMC393442:WMC393443 WVY393442:WVY393443 Q458978:Q458979 JM458978:JM458979 TI458978:TI458979 ADE458978:ADE458979 ANA458978:ANA458979 AWW458978:AWW458979 BGS458978:BGS458979 BQO458978:BQO458979 CAK458978:CAK458979 CKG458978:CKG458979 CUC458978:CUC458979 DDY458978:DDY458979 DNU458978:DNU458979 DXQ458978:DXQ458979 EHM458978:EHM458979 ERI458978:ERI458979 FBE458978:FBE458979 FLA458978:FLA458979 FUW458978:FUW458979 GES458978:GES458979 GOO458978:GOO458979 GYK458978:GYK458979 HIG458978:HIG458979 HSC458978:HSC458979 IBY458978:IBY458979 ILU458978:ILU458979 IVQ458978:IVQ458979 JFM458978:JFM458979 JPI458978:JPI458979 JZE458978:JZE458979 KJA458978:KJA458979 KSW458978:KSW458979 LCS458978:LCS458979 LMO458978:LMO458979 LWK458978:LWK458979 MGG458978:MGG458979 MQC458978:MQC458979 MZY458978:MZY458979 NJU458978:NJU458979 NTQ458978:NTQ458979 ODM458978:ODM458979 ONI458978:ONI458979 OXE458978:OXE458979 PHA458978:PHA458979 PQW458978:PQW458979 QAS458978:QAS458979 QKO458978:QKO458979 QUK458978:QUK458979 REG458978:REG458979 ROC458978:ROC458979 RXY458978:RXY458979 SHU458978:SHU458979 SRQ458978:SRQ458979 TBM458978:TBM458979 TLI458978:TLI458979 TVE458978:TVE458979 UFA458978:UFA458979 UOW458978:UOW458979 UYS458978:UYS458979 VIO458978:VIO458979 VSK458978:VSK458979 WCG458978:WCG458979 WMC458978:WMC458979 WVY458978:WVY458979 Q524514:Q524515 JM524514:JM524515 TI524514:TI524515 ADE524514:ADE524515 ANA524514:ANA524515 AWW524514:AWW524515 BGS524514:BGS524515 BQO524514:BQO524515 CAK524514:CAK524515 CKG524514:CKG524515 CUC524514:CUC524515 DDY524514:DDY524515 DNU524514:DNU524515 DXQ524514:DXQ524515 EHM524514:EHM524515 ERI524514:ERI524515 FBE524514:FBE524515 FLA524514:FLA524515 FUW524514:FUW524515 GES524514:GES524515 GOO524514:GOO524515 GYK524514:GYK524515 HIG524514:HIG524515 HSC524514:HSC524515 IBY524514:IBY524515 ILU524514:ILU524515 IVQ524514:IVQ524515 JFM524514:JFM524515 JPI524514:JPI524515 JZE524514:JZE524515 KJA524514:KJA524515 KSW524514:KSW524515 LCS524514:LCS524515 LMO524514:LMO524515 LWK524514:LWK524515 MGG524514:MGG524515 MQC524514:MQC524515 MZY524514:MZY524515 NJU524514:NJU524515 NTQ524514:NTQ524515 ODM524514:ODM524515 ONI524514:ONI524515 OXE524514:OXE524515 PHA524514:PHA524515 PQW524514:PQW524515 QAS524514:QAS524515 QKO524514:QKO524515 QUK524514:QUK524515 REG524514:REG524515 ROC524514:ROC524515 RXY524514:RXY524515 SHU524514:SHU524515 SRQ524514:SRQ524515 TBM524514:TBM524515 TLI524514:TLI524515 TVE524514:TVE524515 UFA524514:UFA524515 UOW524514:UOW524515 UYS524514:UYS524515 VIO524514:VIO524515 VSK524514:VSK524515 WCG524514:WCG524515 WMC524514:WMC524515 WVY524514:WVY524515 Q590050:Q590051 JM590050:JM590051 TI590050:TI590051 ADE590050:ADE590051 ANA590050:ANA590051 AWW590050:AWW590051 BGS590050:BGS590051 BQO590050:BQO590051 CAK590050:CAK590051 CKG590050:CKG590051 CUC590050:CUC590051 DDY590050:DDY590051 DNU590050:DNU590051 DXQ590050:DXQ590051 EHM590050:EHM590051 ERI590050:ERI590051 FBE590050:FBE590051 FLA590050:FLA590051 FUW590050:FUW590051 GES590050:GES590051 GOO590050:GOO590051 GYK590050:GYK590051 HIG590050:HIG590051 HSC590050:HSC590051 IBY590050:IBY590051 ILU590050:ILU590051 IVQ590050:IVQ590051 JFM590050:JFM590051 JPI590050:JPI590051 JZE590050:JZE590051 KJA590050:KJA590051 KSW590050:KSW590051 LCS590050:LCS590051 LMO590050:LMO590051 LWK590050:LWK590051 MGG590050:MGG590051 MQC590050:MQC590051 MZY590050:MZY590051 NJU590050:NJU590051 NTQ590050:NTQ590051 ODM590050:ODM590051 ONI590050:ONI590051 OXE590050:OXE590051 PHA590050:PHA590051 PQW590050:PQW590051 QAS590050:QAS590051 QKO590050:QKO590051 QUK590050:QUK590051 REG590050:REG590051 ROC590050:ROC590051 RXY590050:RXY590051 SHU590050:SHU590051 SRQ590050:SRQ590051 TBM590050:TBM590051 TLI590050:TLI590051 TVE590050:TVE590051 UFA590050:UFA590051 UOW590050:UOW590051 UYS590050:UYS590051 VIO590050:VIO590051 VSK590050:VSK590051 WCG590050:WCG590051 WMC590050:WMC590051 WVY590050:WVY590051 Q655586:Q655587 JM655586:JM655587 TI655586:TI655587 ADE655586:ADE655587 ANA655586:ANA655587 AWW655586:AWW655587 BGS655586:BGS655587 BQO655586:BQO655587 CAK655586:CAK655587 CKG655586:CKG655587 CUC655586:CUC655587 DDY655586:DDY655587 DNU655586:DNU655587 DXQ655586:DXQ655587 EHM655586:EHM655587 ERI655586:ERI655587 FBE655586:FBE655587 FLA655586:FLA655587 FUW655586:FUW655587 GES655586:GES655587 GOO655586:GOO655587 GYK655586:GYK655587 HIG655586:HIG655587 HSC655586:HSC655587 IBY655586:IBY655587 ILU655586:ILU655587 IVQ655586:IVQ655587 JFM655586:JFM655587 JPI655586:JPI655587 JZE655586:JZE655587 KJA655586:KJA655587 KSW655586:KSW655587 LCS655586:LCS655587 LMO655586:LMO655587 LWK655586:LWK655587 MGG655586:MGG655587 MQC655586:MQC655587 MZY655586:MZY655587 NJU655586:NJU655587 NTQ655586:NTQ655587 ODM655586:ODM655587 ONI655586:ONI655587 OXE655586:OXE655587 PHA655586:PHA655587 PQW655586:PQW655587 QAS655586:QAS655587 QKO655586:QKO655587 QUK655586:QUK655587 REG655586:REG655587 ROC655586:ROC655587 RXY655586:RXY655587 SHU655586:SHU655587 SRQ655586:SRQ655587 TBM655586:TBM655587 TLI655586:TLI655587 TVE655586:TVE655587 UFA655586:UFA655587 UOW655586:UOW655587 UYS655586:UYS655587 VIO655586:VIO655587 VSK655586:VSK655587 WCG655586:WCG655587 WMC655586:WMC655587 WVY655586:WVY655587 Q721122:Q721123 JM721122:JM721123 TI721122:TI721123 ADE721122:ADE721123 ANA721122:ANA721123 AWW721122:AWW721123 BGS721122:BGS721123 BQO721122:BQO721123 CAK721122:CAK721123 CKG721122:CKG721123 CUC721122:CUC721123 DDY721122:DDY721123 DNU721122:DNU721123 DXQ721122:DXQ721123 EHM721122:EHM721123 ERI721122:ERI721123 FBE721122:FBE721123 FLA721122:FLA721123 FUW721122:FUW721123 GES721122:GES721123 GOO721122:GOO721123 GYK721122:GYK721123 HIG721122:HIG721123 HSC721122:HSC721123 IBY721122:IBY721123 ILU721122:ILU721123 IVQ721122:IVQ721123 JFM721122:JFM721123 JPI721122:JPI721123 JZE721122:JZE721123 KJA721122:KJA721123 KSW721122:KSW721123 LCS721122:LCS721123 LMO721122:LMO721123 LWK721122:LWK721123 MGG721122:MGG721123 MQC721122:MQC721123 MZY721122:MZY721123 NJU721122:NJU721123 NTQ721122:NTQ721123 ODM721122:ODM721123 ONI721122:ONI721123 OXE721122:OXE721123 PHA721122:PHA721123 PQW721122:PQW721123 QAS721122:QAS721123 QKO721122:QKO721123 QUK721122:QUK721123 REG721122:REG721123 ROC721122:ROC721123 RXY721122:RXY721123 SHU721122:SHU721123 SRQ721122:SRQ721123 TBM721122:TBM721123 TLI721122:TLI721123 TVE721122:TVE721123 UFA721122:UFA721123 UOW721122:UOW721123 UYS721122:UYS721123 VIO721122:VIO721123 VSK721122:VSK721123 WCG721122:WCG721123 WMC721122:WMC721123 WVY721122:WVY721123 Q786658:Q786659 JM786658:JM786659 TI786658:TI786659 ADE786658:ADE786659 ANA786658:ANA786659 AWW786658:AWW786659 BGS786658:BGS786659 BQO786658:BQO786659 CAK786658:CAK786659 CKG786658:CKG786659 CUC786658:CUC786659 DDY786658:DDY786659 DNU786658:DNU786659 DXQ786658:DXQ786659 EHM786658:EHM786659 ERI786658:ERI786659 FBE786658:FBE786659 FLA786658:FLA786659 FUW786658:FUW786659 GES786658:GES786659 GOO786658:GOO786659 GYK786658:GYK786659 HIG786658:HIG786659 HSC786658:HSC786659 IBY786658:IBY786659 ILU786658:ILU786659 IVQ786658:IVQ786659 JFM786658:JFM786659 JPI786658:JPI786659 JZE786658:JZE786659 KJA786658:KJA786659 KSW786658:KSW786659 LCS786658:LCS786659 LMO786658:LMO786659 LWK786658:LWK786659 MGG786658:MGG786659 MQC786658:MQC786659 MZY786658:MZY786659 NJU786658:NJU786659 NTQ786658:NTQ786659 ODM786658:ODM786659 ONI786658:ONI786659 OXE786658:OXE786659 PHA786658:PHA786659 PQW786658:PQW786659 QAS786658:QAS786659 QKO786658:QKO786659 QUK786658:QUK786659 REG786658:REG786659 ROC786658:ROC786659 RXY786658:RXY786659 SHU786658:SHU786659 SRQ786658:SRQ786659 TBM786658:TBM786659 TLI786658:TLI786659 TVE786658:TVE786659 UFA786658:UFA786659 UOW786658:UOW786659 UYS786658:UYS786659 VIO786658:VIO786659 VSK786658:VSK786659 WCG786658:WCG786659 WMC786658:WMC786659 WVY786658:WVY786659 Q852194:Q852195 JM852194:JM852195 TI852194:TI852195 ADE852194:ADE852195 ANA852194:ANA852195 AWW852194:AWW852195 BGS852194:BGS852195 BQO852194:BQO852195 CAK852194:CAK852195 CKG852194:CKG852195 CUC852194:CUC852195 DDY852194:DDY852195 DNU852194:DNU852195 DXQ852194:DXQ852195 EHM852194:EHM852195 ERI852194:ERI852195 FBE852194:FBE852195 FLA852194:FLA852195 FUW852194:FUW852195 GES852194:GES852195 GOO852194:GOO852195 GYK852194:GYK852195 HIG852194:HIG852195 HSC852194:HSC852195 IBY852194:IBY852195 ILU852194:ILU852195 IVQ852194:IVQ852195 JFM852194:JFM852195 JPI852194:JPI852195 JZE852194:JZE852195 KJA852194:KJA852195 KSW852194:KSW852195 LCS852194:LCS852195 LMO852194:LMO852195 LWK852194:LWK852195 MGG852194:MGG852195 MQC852194:MQC852195 MZY852194:MZY852195 NJU852194:NJU852195 NTQ852194:NTQ852195 ODM852194:ODM852195 ONI852194:ONI852195 OXE852194:OXE852195 PHA852194:PHA852195 PQW852194:PQW852195 QAS852194:QAS852195 QKO852194:QKO852195 QUK852194:QUK852195 REG852194:REG852195 ROC852194:ROC852195 RXY852194:RXY852195 SHU852194:SHU852195 SRQ852194:SRQ852195 TBM852194:TBM852195 TLI852194:TLI852195 TVE852194:TVE852195 UFA852194:UFA852195 UOW852194:UOW852195 UYS852194:UYS852195 VIO852194:VIO852195 VSK852194:VSK852195 WCG852194:WCG852195 WMC852194:WMC852195 WVY852194:WVY852195 Q917730:Q917731 JM917730:JM917731 TI917730:TI917731 ADE917730:ADE917731 ANA917730:ANA917731 AWW917730:AWW917731 BGS917730:BGS917731 BQO917730:BQO917731 CAK917730:CAK917731 CKG917730:CKG917731 CUC917730:CUC917731 DDY917730:DDY917731 DNU917730:DNU917731 DXQ917730:DXQ917731 EHM917730:EHM917731 ERI917730:ERI917731 FBE917730:FBE917731 FLA917730:FLA917731 FUW917730:FUW917731 GES917730:GES917731 GOO917730:GOO917731 GYK917730:GYK917731 HIG917730:HIG917731 HSC917730:HSC917731 IBY917730:IBY917731 ILU917730:ILU917731 IVQ917730:IVQ917731 JFM917730:JFM917731 JPI917730:JPI917731 JZE917730:JZE917731 KJA917730:KJA917731 KSW917730:KSW917731 LCS917730:LCS917731 LMO917730:LMO917731 LWK917730:LWK917731 MGG917730:MGG917731 MQC917730:MQC917731 MZY917730:MZY917731 NJU917730:NJU917731 NTQ917730:NTQ917731 ODM917730:ODM917731 ONI917730:ONI917731 OXE917730:OXE917731 PHA917730:PHA917731 PQW917730:PQW917731 QAS917730:QAS917731 QKO917730:QKO917731 QUK917730:QUK917731 REG917730:REG917731 ROC917730:ROC917731 RXY917730:RXY917731 SHU917730:SHU917731 SRQ917730:SRQ917731 TBM917730:TBM917731 TLI917730:TLI917731 TVE917730:TVE917731 UFA917730:UFA917731 UOW917730:UOW917731 UYS917730:UYS917731 VIO917730:VIO917731 VSK917730:VSK917731 WCG917730:WCG917731 WMC917730:WMC917731 WVY917730:WVY917731 Q983266:Q983267 JM983266:JM983267 TI983266:TI983267 ADE983266:ADE983267 ANA983266:ANA983267 AWW983266:AWW983267 BGS983266:BGS983267 BQO983266:BQO983267 CAK983266:CAK983267 CKG983266:CKG983267 CUC983266:CUC983267 DDY983266:DDY983267 DNU983266:DNU983267 DXQ983266:DXQ983267 EHM983266:EHM983267 ERI983266:ERI983267 FBE983266:FBE983267 FLA983266:FLA983267 FUW983266:FUW983267 GES983266:GES983267 GOO983266:GOO983267 GYK983266:GYK983267 HIG983266:HIG983267 HSC983266:HSC983267 IBY983266:IBY983267 ILU983266:ILU983267 IVQ983266:IVQ983267 JFM983266:JFM983267 JPI983266:JPI983267 JZE983266:JZE983267 KJA983266:KJA983267 KSW983266:KSW983267 LCS983266:LCS983267 LMO983266:LMO983267 LWK983266:LWK983267 MGG983266:MGG983267 MQC983266:MQC983267 MZY983266:MZY983267 NJU983266:NJU983267 NTQ983266:NTQ983267 ODM983266:ODM983267 ONI983266:ONI983267 OXE983266:OXE983267 PHA983266:PHA983267 PQW983266:PQW983267 QAS983266:QAS983267 QKO983266:QKO983267 QUK983266:QUK983267 REG983266:REG983267 ROC983266:ROC983267 RXY983266:RXY983267 SHU983266:SHU983267 SRQ983266:SRQ983267 TBM983266:TBM983267 TLI983266:TLI983267 TVE983266:TVE983267 UFA983266:UFA983267 UOW983266:UOW983267 UYS983266:UYS983267 VIO983266:VIO983267 VSK983266:VSK983267 WCG983266:WCG983267 WMC983266:WMC983267 WVY983266:WVY983267 K229:K250 JG229:JG250 TC229:TC250 ACY229:ACY250 AMU229:AMU250 AWQ229:AWQ250 BGM229:BGM250 BQI229:BQI250 CAE229:CAE250 CKA229:CKA250 CTW229:CTW250 DDS229:DDS250 DNO229:DNO250 DXK229:DXK250 EHG229:EHG250 ERC229:ERC250 FAY229:FAY250 FKU229:FKU250 FUQ229:FUQ250 GEM229:GEM250 GOI229:GOI250 GYE229:GYE250 HIA229:HIA250 HRW229:HRW250 IBS229:IBS250 ILO229:ILO250 IVK229:IVK250 JFG229:JFG250 JPC229:JPC250 JYY229:JYY250 KIU229:KIU250 KSQ229:KSQ250 LCM229:LCM250 LMI229:LMI250 LWE229:LWE250 MGA229:MGA250 MPW229:MPW250 MZS229:MZS250 NJO229:NJO250 NTK229:NTK250 ODG229:ODG250 ONC229:ONC250 OWY229:OWY250 PGU229:PGU250 PQQ229:PQQ250 QAM229:QAM250 QKI229:QKI250 QUE229:QUE250 REA229:REA250 RNW229:RNW250 RXS229:RXS250 SHO229:SHO250 SRK229:SRK250 TBG229:TBG250 TLC229:TLC250 TUY229:TUY250 UEU229:UEU250 UOQ229:UOQ250 UYM229:UYM250 VII229:VII250 VSE229:VSE250 WCA229:WCA250 WLW229:WLW250 WVS229:WVS250 K65765:K65786 JG65765:JG65786 TC65765:TC65786 ACY65765:ACY65786 AMU65765:AMU65786 AWQ65765:AWQ65786 BGM65765:BGM65786 BQI65765:BQI65786 CAE65765:CAE65786 CKA65765:CKA65786 CTW65765:CTW65786 DDS65765:DDS65786 DNO65765:DNO65786 DXK65765:DXK65786 EHG65765:EHG65786 ERC65765:ERC65786 FAY65765:FAY65786 FKU65765:FKU65786 FUQ65765:FUQ65786 GEM65765:GEM65786 GOI65765:GOI65786 GYE65765:GYE65786 HIA65765:HIA65786 HRW65765:HRW65786 IBS65765:IBS65786 ILO65765:ILO65786 IVK65765:IVK65786 JFG65765:JFG65786 JPC65765:JPC65786 JYY65765:JYY65786 KIU65765:KIU65786 KSQ65765:KSQ65786 LCM65765:LCM65786 LMI65765:LMI65786 LWE65765:LWE65786 MGA65765:MGA65786 MPW65765:MPW65786 MZS65765:MZS65786 NJO65765:NJO65786 NTK65765:NTK65786 ODG65765:ODG65786 ONC65765:ONC65786 OWY65765:OWY65786 PGU65765:PGU65786 PQQ65765:PQQ65786 QAM65765:QAM65786 QKI65765:QKI65786 QUE65765:QUE65786 REA65765:REA65786 RNW65765:RNW65786 RXS65765:RXS65786 SHO65765:SHO65786 SRK65765:SRK65786 TBG65765:TBG65786 TLC65765:TLC65786 TUY65765:TUY65786 UEU65765:UEU65786 UOQ65765:UOQ65786 UYM65765:UYM65786 VII65765:VII65786 VSE65765:VSE65786 WCA65765:WCA65786 WLW65765:WLW65786 WVS65765:WVS65786 K131301:K131322 JG131301:JG131322 TC131301:TC131322 ACY131301:ACY131322 AMU131301:AMU131322 AWQ131301:AWQ131322 BGM131301:BGM131322 BQI131301:BQI131322 CAE131301:CAE131322 CKA131301:CKA131322 CTW131301:CTW131322 DDS131301:DDS131322 DNO131301:DNO131322 DXK131301:DXK131322 EHG131301:EHG131322 ERC131301:ERC131322 FAY131301:FAY131322 FKU131301:FKU131322 FUQ131301:FUQ131322 GEM131301:GEM131322 GOI131301:GOI131322 GYE131301:GYE131322 HIA131301:HIA131322 HRW131301:HRW131322 IBS131301:IBS131322 ILO131301:ILO131322 IVK131301:IVK131322 JFG131301:JFG131322 JPC131301:JPC131322 JYY131301:JYY131322 KIU131301:KIU131322 KSQ131301:KSQ131322 LCM131301:LCM131322 LMI131301:LMI131322 LWE131301:LWE131322 MGA131301:MGA131322 MPW131301:MPW131322 MZS131301:MZS131322 NJO131301:NJO131322 NTK131301:NTK131322 ODG131301:ODG131322 ONC131301:ONC131322 OWY131301:OWY131322 PGU131301:PGU131322 PQQ131301:PQQ131322 QAM131301:QAM131322 QKI131301:QKI131322 QUE131301:QUE131322 REA131301:REA131322 RNW131301:RNW131322 RXS131301:RXS131322 SHO131301:SHO131322 SRK131301:SRK131322 TBG131301:TBG131322 TLC131301:TLC131322 TUY131301:TUY131322 UEU131301:UEU131322 UOQ131301:UOQ131322 UYM131301:UYM131322 VII131301:VII131322 VSE131301:VSE131322 WCA131301:WCA131322 WLW131301:WLW131322 WVS131301:WVS131322 K196837:K196858 JG196837:JG196858 TC196837:TC196858 ACY196837:ACY196858 AMU196837:AMU196858 AWQ196837:AWQ196858 BGM196837:BGM196858 BQI196837:BQI196858 CAE196837:CAE196858 CKA196837:CKA196858 CTW196837:CTW196858 DDS196837:DDS196858 DNO196837:DNO196858 DXK196837:DXK196858 EHG196837:EHG196858 ERC196837:ERC196858 FAY196837:FAY196858 FKU196837:FKU196858 FUQ196837:FUQ196858 GEM196837:GEM196858 GOI196837:GOI196858 GYE196837:GYE196858 HIA196837:HIA196858 HRW196837:HRW196858 IBS196837:IBS196858 ILO196837:ILO196858 IVK196837:IVK196858 JFG196837:JFG196858 JPC196837:JPC196858 JYY196837:JYY196858 KIU196837:KIU196858 KSQ196837:KSQ196858 LCM196837:LCM196858 LMI196837:LMI196858 LWE196837:LWE196858 MGA196837:MGA196858 MPW196837:MPW196858 MZS196837:MZS196858 NJO196837:NJO196858 NTK196837:NTK196858 ODG196837:ODG196858 ONC196837:ONC196858 OWY196837:OWY196858 PGU196837:PGU196858 PQQ196837:PQQ196858 QAM196837:QAM196858 QKI196837:QKI196858 QUE196837:QUE196858 REA196837:REA196858 RNW196837:RNW196858 RXS196837:RXS196858 SHO196837:SHO196858 SRK196837:SRK196858 TBG196837:TBG196858 TLC196837:TLC196858 TUY196837:TUY196858 UEU196837:UEU196858 UOQ196837:UOQ196858 UYM196837:UYM196858 VII196837:VII196858 VSE196837:VSE196858 WCA196837:WCA196858 WLW196837:WLW196858 WVS196837:WVS196858 K262373:K262394 JG262373:JG262394 TC262373:TC262394 ACY262373:ACY262394 AMU262373:AMU262394 AWQ262373:AWQ262394 BGM262373:BGM262394 BQI262373:BQI262394 CAE262373:CAE262394 CKA262373:CKA262394 CTW262373:CTW262394 DDS262373:DDS262394 DNO262373:DNO262394 DXK262373:DXK262394 EHG262373:EHG262394 ERC262373:ERC262394 FAY262373:FAY262394 FKU262373:FKU262394 FUQ262373:FUQ262394 GEM262373:GEM262394 GOI262373:GOI262394 GYE262373:GYE262394 HIA262373:HIA262394 HRW262373:HRW262394 IBS262373:IBS262394 ILO262373:ILO262394 IVK262373:IVK262394 JFG262373:JFG262394 JPC262373:JPC262394 JYY262373:JYY262394 KIU262373:KIU262394 KSQ262373:KSQ262394 LCM262373:LCM262394 LMI262373:LMI262394 LWE262373:LWE262394 MGA262373:MGA262394 MPW262373:MPW262394 MZS262373:MZS262394 NJO262373:NJO262394 NTK262373:NTK262394 ODG262373:ODG262394 ONC262373:ONC262394 OWY262373:OWY262394 PGU262373:PGU262394 PQQ262373:PQQ262394 QAM262373:QAM262394 QKI262373:QKI262394 QUE262373:QUE262394 REA262373:REA262394 RNW262373:RNW262394 RXS262373:RXS262394 SHO262373:SHO262394 SRK262373:SRK262394 TBG262373:TBG262394 TLC262373:TLC262394 TUY262373:TUY262394 UEU262373:UEU262394 UOQ262373:UOQ262394 UYM262373:UYM262394 VII262373:VII262394 VSE262373:VSE262394 WCA262373:WCA262394 WLW262373:WLW262394 WVS262373:WVS262394 K327909:K327930 JG327909:JG327930 TC327909:TC327930 ACY327909:ACY327930 AMU327909:AMU327930 AWQ327909:AWQ327930 BGM327909:BGM327930 BQI327909:BQI327930 CAE327909:CAE327930 CKA327909:CKA327930 CTW327909:CTW327930 DDS327909:DDS327930 DNO327909:DNO327930 DXK327909:DXK327930 EHG327909:EHG327930 ERC327909:ERC327930 FAY327909:FAY327930 FKU327909:FKU327930 FUQ327909:FUQ327930 GEM327909:GEM327930 GOI327909:GOI327930 GYE327909:GYE327930 HIA327909:HIA327930 HRW327909:HRW327930 IBS327909:IBS327930 ILO327909:ILO327930 IVK327909:IVK327930 JFG327909:JFG327930 JPC327909:JPC327930 JYY327909:JYY327930 KIU327909:KIU327930 KSQ327909:KSQ327930 LCM327909:LCM327930 LMI327909:LMI327930 LWE327909:LWE327930 MGA327909:MGA327930 MPW327909:MPW327930 MZS327909:MZS327930 NJO327909:NJO327930 NTK327909:NTK327930 ODG327909:ODG327930 ONC327909:ONC327930 OWY327909:OWY327930 PGU327909:PGU327930 PQQ327909:PQQ327930 QAM327909:QAM327930 QKI327909:QKI327930 QUE327909:QUE327930 REA327909:REA327930 RNW327909:RNW327930 RXS327909:RXS327930 SHO327909:SHO327930 SRK327909:SRK327930 TBG327909:TBG327930 TLC327909:TLC327930 TUY327909:TUY327930 UEU327909:UEU327930 UOQ327909:UOQ327930 UYM327909:UYM327930 VII327909:VII327930 VSE327909:VSE327930 WCA327909:WCA327930 WLW327909:WLW327930 WVS327909:WVS327930 K393445:K393466 JG393445:JG393466 TC393445:TC393466 ACY393445:ACY393466 AMU393445:AMU393466 AWQ393445:AWQ393466 BGM393445:BGM393466 BQI393445:BQI393466 CAE393445:CAE393466 CKA393445:CKA393466 CTW393445:CTW393466 DDS393445:DDS393466 DNO393445:DNO393466 DXK393445:DXK393466 EHG393445:EHG393466 ERC393445:ERC393466 FAY393445:FAY393466 FKU393445:FKU393466 FUQ393445:FUQ393466 GEM393445:GEM393466 GOI393445:GOI393466 GYE393445:GYE393466 HIA393445:HIA393466 HRW393445:HRW393466 IBS393445:IBS393466 ILO393445:ILO393466 IVK393445:IVK393466 JFG393445:JFG393466 JPC393445:JPC393466 JYY393445:JYY393466 KIU393445:KIU393466 KSQ393445:KSQ393466 LCM393445:LCM393466 LMI393445:LMI393466 LWE393445:LWE393466 MGA393445:MGA393466 MPW393445:MPW393466 MZS393445:MZS393466 NJO393445:NJO393466 NTK393445:NTK393466 ODG393445:ODG393466 ONC393445:ONC393466 OWY393445:OWY393466 PGU393445:PGU393466 PQQ393445:PQQ393466 QAM393445:QAM393466 QKI393445:QKI393466 QUE393445:QUE393466 REA393445:REA393466 RNW393445:RNW393466 RXS393445:RXS393466 SHO393445:SHO393466 SRK393445:SRK393466 TBG393445:TBG393466 TLC393445:TLC393466 TUY393445:TUY393466 UEU393445:UEU393466 UOQ393445:UOQ393466 UYM393445:UYM393466 VII393445:VII393466 VSE393445:VSE393466 WCA393445:WCA393466 WLW393445:WLW393466 WVS393445:WVS393466 K458981:K459002 JG458981:JG459002 TC458981:TC459002 ACY458981:ACY459002 AMU458981:AMU459002 AWQ458981:AWQ459002 BGM458981:BGM459002 BQI458981:BQI459002 CAE458981:CAE459002 CKA458981:CKA459002 CTW458981:CTW459002 DDS458981:DDS459002 DNO458981:DNO459002 DXK458981:DXK459002 EHG458981:EHG459002 ERC458981:ERC459002 FAY458981:FAY459002 FKU458981:FKU459002 FUQ458981:FUQ459002 GEM458981:GEM459002 GOI458981:GOI459002 GYE458981:GYE459002 HIA458981:HIA459002 HRW458981:HRW459002 IBS458981:IBS459002 ILO458981:ILO459002 IVK458981:IVK459002 JFG458981:JFG459002 JPC458981:JPC459002 JYY458981:JYY459002 KIU458981:KIU459002 KSQ458981:KSQ459002 LCM458981:LCM459002 LMI458981:LMI459002 LWE458981:LWE459002 MGA458981:MGA459002 MPW458981:MPW459002 MZS458981:MZS459002 NJO458981:NJO459002 NTK458981:NTK459002 ODG458981:ODG459002 ONC458981:ONC459002 OWY458981:OWY459002 PGU458981:PGU459002 PQQ458981:PQQ459002 QAM458981:QAM459002 QKI458981:QKI459002 QUE458981:QUE459002 REA458981:REA459002 RNW458981:RNW459002 RXS458981:RXS459002 SHO458981:SHO459002 SRK458981:SRK459002 TBG458981:TBG459002 TLC458981:TLC459002 TUY458981:TUY459002 UEU458981:UEU459002 UOQ458981:UOQ459002 UYM458981:UYM459002 VII458981:VII459002 VSE458981:VSE459002 WCA458981:WCA459002 WLW458981:WLW459002 WVS458981:WVS459002 K524517:K524538 JG524517:JG524538 TC524517:TC524538 ACY524517:ACY524538 AMU524517:AMU524538 AWQ524517:AWQ524538 BGM524517:BGM524538 BQI524517:BQI524538 CAE524517:CAE524538 CKA524517:CKA524538 CTW524517:CTW524538 DDS524517:DDS524538 DNO524517:DNO524538 DXK524517:DXK524538 EHG524517:EHG524538 ERC524517:ERC524538 FAY524517:FAY524538 FKU524517:FKU524538 FUQ524517:FUQ524538 GEM524517:GEM524538 GOI524517:GOI524538 GYE524517:GYE524538 HIA524517:HIA524538 HRW524517:HRW524538 IBS524517:IBS524538 ILO524517:ILO524538 IVK524517:IVK524538 JFG524517:JFG524538 JPC524517:JPC524538 JYY524517:JYY524538 KIU524517:KIU524538 KSQ524517:KSQ524538 LCM524517:LCM524538 LMI524517:LMI524538 LWE524517:LWE524538 MGA524517:MGA524538 MPW524517:MPW524538 MZS524517:MZS524538 NJO524517:NJO524538 NTK524517:NTK524538 ODG524517:ODG524538 ONC524517:ONC524538 OWY524517:OWY524538 PGU524517:PGU524538 PQQ524517:PQQ524538 QAM524517:QAM524538 QKI524517:QKI524538 QUE524517:QUE524538 REA524517:REA524538 RNW524517:RNW524538 RXS524517:RXS524538 SHO524517:SHO524538 SRK524517:SRK524538 TBG524517:TBG524538 TLC524517:TLC524538 TUY524517:TUY524538 UEU524517:UEU524538 UOQ524517:UOQ524538 UYM524517:UYM524538 VII524517:VII524538 VSE524517:VSE524538 WCA524517:WCA524538 WLW524517:WLW524538 WVS524517:WVS524538 K590053:K590074 JG590053:JG590074 TC590053:TC590074 ACY590053:ACY590074 AMU590053:AMU590074 AWQ590053:AWQ590074 BGM590053:BGM590074 BQI590053:BQI590074 CAE590053:CAE590074 CKA590053:CKA590074 CTW590053:CTW590074 DDS590053:DDS590074 DNO590053:DNO590074 DXK590053:DXK590074 EHG590053:EHG590074 ERC590053:ERC590074 FAY590053:FAY590074 FKU590053:FKU590074 FUQ590053:FUQ590074 GEM590053:GEM590074 GOI590053:GOI590074 GYE590053:GYE590074 HIA590053:HIA590074 HRW590053:HRW590074 IBS590053:IBS590074 ILO590053:ILO590074 IVK590053:IVK590074 JFG590053:JFG590074 JPC590053:JPC590074 JYY590053:JYY590074 KIU590053:KIU590074 KSQ590053:KSQ590074 LCM590053:LCM590074 LMI590053:LMI590074 LWE590053:LWE590074 MGA590053:MGA590074 MPW590053:MPW590074 MZS590053:MZS590074 NJO590053:NJO590074 NTK590053:NTK590074 ODG590053:ODG590074 ONC590053:ONC590074 OWY590053:OWY590074 PGU590053:PGU590074 PQQ590053:PQQ590074 QAM590053:QAM590074 QKI590053:QKI590074 QUE590053:QUE590074 REA590053:REA590074 RNW590053:RNW590074 RXS590053:RXS590074 SHO590053:SHO590074 SRK590053:SRK590074 TBG590053:TBG590074 TLC590053:TLC590074 TUY590053:TUY590074 UEU590053:UEU590074 UOQ590053:UOQ590074 UYM590053:UYM590074 VII590053:VII590074 VSE590053:VSE590074 WCA590053:WCA590074 WLW590053:WLW590074 WVS590053:WVS590074 K655589:K655610 JG655589:JG655610 TC655589:TC655610 ACY655589:ACY655610 AMU655589:AMU655610 AWQ655589:AWQ655610 BGM655589:BGM655610 BQI655589:BQI655610 CAE655589:CAE655610 CKA655589:CKA655610 CTW655589:CTW655610 DDS655589:DDS655610 DNO655589:DNO655610 DXK655589:DXK655610 EHG655589:EHG655610 ERC655589:ERC655610 FAY655589:FAY655610 FKU655589:FKU655610 FUQ655589:FUQ655610 GEM655589:GEM655610 GOI655589:GOI655610 GYE655589:GYE655610 HIA655589:HIA655610 HRW655589:HRW655610 IBS655589:IBS655610 ILO655589:ILO655610 IVK655589:IVK655610 JFG655589:JFG655610 JPC655589:JPC655610 JYY655589:JYY655610 KIU655589:KIU655610 KSQ655589:KSQ655610 LCM655589:LCM655610 LMI655589:LMI655610 LWE655589:LWE655610 MGA655589:MGA655610 MPW655589:MPW655610 MZS655589:MZS655610 NJO655589:NJO655610 NTK655589:NTK655610 ODG655589:ODG655610 ONC655589:ONC655610 OWY655589:OWY655610 PGU655589:PGU655610 PQQ655589:PQQ655610 QAM655589:QAM655610 QKI655589:QKI655610 QUE655589:QUE655610 REA655589:REA655610 RNW655589:RNW655610 RXS655589:RXS655610 SHO655589:SHO655610 SRK655589:SRK655610 TBG655589:TBG655610 TLC655589:TLC655610 TUY655589:TUY655610 UEU655589:UEU655610 UOQ655589:UOQ655610 UYM655589:UYM655610 VII655589:VII655610 VSE655589:VSE655610 WCA655589:WCA655610 WLW655589:WLW655610 WVS655589:WVS655610 K721125:K721146 JG721125:JG721146 TC721125:TC721146 ACY721125:ACY721146 AMU721125:AMU721146 AWQ721125:AWQ721146 BGM721125:BGM721146 BQI721125:BQI721146 CAE721125:CAE721146 CKA721125:CKA721146 CTW721125:CTW721146 DDS721125:DDS721146 DNO721125:DNO721146 DXK721125:DXK721146 EHG721125:EHG721146 ERC721125:ERC721146 FAY721125:FAY721146 FKU721125:FKU721146 FUQ721125:FUQ721146 GEM721125:GEM721146 GOI721125:GOI721146 GYE721125:GYE721146 HIA721125:HIA721146 HRW721125:HRW721146 IBS721125:IBS721146 ILO721125:ILO721146 IVK721125:IVK721146 JFG721125:JFG721146 JPC721125:JPC721146 JYY721125:JYY721146 KIU721125:KIU721146 KSQ721125:KSQ721146 LCM721125:LCM721146 LMI721125:LMI721146 LWE721125:LWE721146 MGA721125:MGA721146 MPW721125:MPW721146 MZS721125:MZS721146 NJO721125:NJO721146 NTK721125:NTK721146 ODG721125:ODG721146 ONC721125:ONC721146 OWY721125:OWY721146 PGU721125:PGU721146 PQQ721125:PQQ721146 QAM721125:QAM721146 QKI721125:QKI721146 QUE721125:QUE721146 REA721125:REA721146 RNW721125:RNW721146 RXS721125:RXS721146 SHO721125:SHO721146 SRK721125:SRK721146 TBG721125:TBG721146 TLC721125:TLC721146 TUY721125:TUY721146 UEU721125:UEU721146 UOQ721125:UOQ721146 UYM721125:UYM721146 VII721125:VII721146 VSE721125:VSE721146 WCA721125:WCA721146 WLW721125:WLW721146 WVS721125:WVS721146 K786661:K786682 JG786661:JG786682 TC786661:TC786682 ACY786661:ACY786682 AMU786661:AMU786682 AWQ786661:AWQ786682 BGM786661:BGM786682 BQI786661:BQI786682 CAE786661:CAE786682 CKA786661:CKA786682 CTW786661:CTW786682 DDS786661:DDS786682 DNO786661:DNO786682 DXK786661:DXK786682 EHG786661:EHG786682 ERC786661:ERC786682 FAY786661:FAY786682 FKU786661:FKU786682 FUQ786661:FUQ786682 GEM786661:GEM786682 GOI786661:GOI786682 GYE786661:GYE786682 HIA786661:HIA786682 HRW786661:HRW786682 IBS786661:IBS786682 ILO786661:ILO786682 IVK786661:IVK786682 JFG786661:JFG786682 JPC786661:JPC786682 JYY786661:JYY786682 KIU786661:KIU786682 KSQ786661:KSQ786682 LCM786661:LCM786682 LMI786661:LMI786682 LWE786661:LWE786682 MGA786661:MGA786682 MPW786661:MPW786682 MZS786661:MZS786682 NJO786661:NJO786682 NTK786661:NTK786682 ODG786661:ODG786682 ONC786661:ONC786682 OWY786661:OWY786682 PGU786661:PGU786682 PQQ786661:PQQ786682 QAM786661:QAM786682 QKI786661:QKI786682 QUE786661:QUE786682 REA786661:REA786682 RNW786661:RNW786682 RXS786661:RXS786682 SHO786661:SHO786682 SRK786661:SRK786682 TBG786661:TBG786682 TLC786661:TLC786682 TUY786661:TUY786682 UEU786661:UEU786682 UOQ786661:UOQ786682 UYM786661:UYM786682 VII786661:VII786682 VSE786661:VSE786682 WCA786661:WCA786682 WLW786661:WLW786682 WVS786661:WVS786682 K852197:K852218 JG852197:JG852218 TC852197:TC852218 ACY852197:ACY852218 AMU852197:AMU852218 AWQ852197:AWQ852218 BGM852197:BGM852218 BQI852197:BQI852218 CAE852197:CAE852218 CKA852197:CKA852218 CTW852197:CTW852218 DDS852197:DDS852218 DNO852197:DNO852218 DXK852197:DXK852218 EHG852197:EHG852218 ERC852197:ERC852218 FAY852197:FAY852218 FKU852197:FKU852218 FUQ852197:FUQ852218 GEM852197:GEM852218 GOI852197:GOI852218 GYE852197:GYE852218 HIA852197:HIA852218 HRW852197:HRW852218 IBS852197:IBS852218 ILO852197:ILO852218 IVK852197:IVK852218 JFG852197:JFG852218 JPC852197:JPC852218 JYY852197:JYY852218 KIU852197:KIU852218 KSQ852197:KSQ852218 LCM852197:LCM852218 LMI852197:LMI852218 LWE852197:LWE852218 MGA852197:MGA852218 MPW852197:MPW852218 MZS852197:MZS852218 NJO852197:NJO852218 NTK852197:NTK852218 ODG852197:ODG852218 ONC852197:ONC852218 OWY852197:OWY852218 PGU852197:PGU852218 PQQ852197:PQQ852218 QAM852197:QAM852218 QKI852197:QKI852218 QUE852197:QUE852218 REA852197:REA852218 RNW852197:RNW852218 RXS852197:RXS852218 SHO852197:SHO852218 SRK852197:SRK852218 TBG852197:TBG852218 TLC852197:TLC852218 TUY852197:TUY852218 UEU852197:UEU852218 UOQ852197:UOQ852218 UYM852197:UYM852218 VII852197:VII852218 VSE852197:VSE852218 WCA852197:WCA852218 WLW852197:WLW852218 WVS852197:WVS852218 K917733:K917754 JG917733:JG917754 TC917733:TC917754 ACY917733:ACY917754 AMU917733:AMU917754 AWQ917733:AWQ917754 BGM917733:BGM917754 BQI917733:BQI917754 CAE917733:CAE917754 CKA917733:CKA917754 CTW917733:CTW917754 DDS917733:DDS917754 DNO917733:DNO917754 DXK917733:DXK917754 EHG917733:EHG917754 ERC917733:ERC917754 FAY917733:FAY917754 FKU917733:FKU917754 FUQ917733:FUQ917754 GEM917733:GEM917754 GOI917733:GOI917754 GYE917733:GYE917754 HIA917733:HIA917754 HRW917733:HRW917754 IBS917733:IBS917754 ILO917733:ILO917754 IVK917733:IVK917754 JFG917733:JFG917754 JPC917733:JPC917754 JYY917733:JYY917754 KIU917733:KIU917754 KSQ917733:KSQ917754 LCM917733:LCM917754 LMI917733:LMI917754 LWE917733:LWE917754 MGA917733:MGA917754 MPW917733:MPW917754 MZS917733:MZS917754 NJO917733:NJO917754 NTK917733:NTK917754 ODG917733:ODG917754 ONC917733:ONC917754 OWY917733:OWY917754 PGU917733:PGU917754 PQQ917733:PQQ917754 QAM917733:QAM917754 QKI917733:QKI917754 QUE917733:QUE917754 REA917733:REA917754 RNW917733:RNW917754 RXS917733:RXS917754 SHO917733:SHO917754 SRK917733:SRK917754 TBG917733:TBG917754 TLC917733:TLC917754 TUY917733:TUY917754 UEU917733:UEU917754 UOQ917733:UOQ917754 UYM917733:UYM917754 VII917733:VII917754 VSE917733:VSE917754 WCA917733:WCA917754 WLW917733:WLW917754 WVS917733:WVS917754 K983269:K983290 JG983269:JG983290 TC983269:TC983290 ACY983269:ACY983290 AMU983269:AMU983290 AWQ983269:AWQ983290 BGM983269:BGM983290 BQI983269:BQI983290 CAE983269:CAE983290 CKA983269:CKA983290 CTW983269:CTW983290 DDS983269:DDS983290 DNO983269:DNO983290 DXK983269:DXK983290 EHG983269:EHG983290 ERC983269:ERC983290 FAY983269:FAY983290 FKU983269:FKU983290 FUQ983269:FUQ983290 GEM983269:GEM983290 GOI983269:GOI983290 GYE983269:GYE983290 HIA983269:HIA983290 HRW983269:HRW983290 IBS983269:IBS983290 ILO983269:ILO983290 IVK983269:IVK983290 JFG983269:JFG983290 JPC983269:JPC983290 JYY983269:JYY983290 KIU983269:KIU983290 KSQ983269:KSQ983290 LCM983269:LCM983290 LMI983269:LMI983290 LWE983269:LWE983290 MGA983269:MGA983290 MPW983269:MPW983290 MZS983269:MZS983290 NJO983269:NJO983290 NTK983269:NTK983290 ODG983269:ODG983290 ONC983269:ONC983290 OWY983269:OWY983290 PGU983269:PGU983290 PQQ983269:PQQ983290 QAM983269:QAM983290 QKI983269:QKI983290 QUE983269:QUE983290 REA983269:REA983290 RNW983269:RNW983290 RXS983269:RXS983290 SHO983269:SHO983290 SRK983269:SRK983290 TBG983269:TBG983290 TLC983269:TLC983290 TUY983269:TUY983290 UEU983269:UEU983290 UOQ983269:UOQ983290 UYM983269:UYM983290 VII983269:VII983290 VSE983269:VSE983290 WCA983269:WCA983290 WLW983269:WLW983290 WVS983269:WVS983290 W221:W224 JS221:JS224 TO221:TO224 ADK221:ADK224 ANG221:ANG224 AXC221:AXC224 BGY221:BGY224 BQU221:BQU224 CAQ221:CAQ224 CKM221:CKM224 CUI221:CUI224 DEE221:DEE224 DOA221:DOA224 DXW221:DXW224 EHS221:EHS224 ERO221:ERO224 FBK221:FBK224 FLG221:FLG224 FVC221:FVC224 GEY221:GEY224 GOU221:GOU224 GYQ221:GYQ224 HIM221:HIM224 HSI221:HSI224 ICE221:ICE224 IMA221:IMA224 IVW221:IVW224 JFS221:JFS224 JPO221:JPO224 JZK221:JZK224 KJG221:KJG224 KTC221:KTC224 LCY221:LCY224 LMU221:LMU224 LWQ221:LWQ224 MGM221:MGM224 MQI221:MQI224 NAE221:NAE224 NKA221:NKA224 NTW221:NTW224 ODS221:ODS224 ONO221:ONO224 OXK221:OXK224 PHG221:PHG224 PRC221:PRC224 QAY221:QAY224 QKU221:QKU224 QUQ221:QUQ224 REM221:REM224 ROI221:ROI224 RYE221:RYE224 SIA221:SIA224 SRW221:SRW224 TBS221:TBS224 TLO221:TLO224 TVK221:TVK224 UFG221:UFG224 UPC221:UPC224 UYY221:UYY224 VIU221:VIU224 VSQ221:VSQ224 WCM221:WCM224 WMI221:WMI224 WWE221:WWE224 W65757:W65760 JS65757:JS65760 TO65757:TO65760 ADK65757:ADK65760 ANG65757:ANG65760 AXC65757:AXC65760 BGY65757:BGY65760 BQU65757:BQU65760 CAQ65757:CAQ65760 CKM65757:CKM65760 CUI65757:CUI65760 DEE65757:DEE65760 DOA65757:DOA65760 DXW65757:DXW65760 EHS65757:EHS65760 ERO65757:ERO65760 FBK65757:FBK65760 FLG65757:FLG65760 FVC65757:FVC65760 GEY65757:GEY65760 GOU65757:GOU65760 GYQ65757:GYQ65760 HIM65757:HIM65760 HSI65757:HSI65760 ICE65757:ICE65760 IMA65757:IMA65760 IVW65757:IVW65760 JFS65757:JFS65760 JPO65757:JPO65760 JZK65757:JZK65760 KJG65757:KJG65760 KTC65757:KTC65760 LCY65757:LCY65760 LMU65757:LMU65760 LWQ65757:LWQ65760 MGM65757:MGM65760 MQI65757:MQI65760 NAE65757:NAE65760 NKA65757:NKA65760 NTW65757:NTW65760 ODS65757:ODS65760 ONO65757:ONO65760 OXK65757:OXK65760 PHG65757:PHG65760 PRC65757:PRC65760 QAY65757:QAY65760 QKU65757:QKU65760 QUQ65757:QUQ65760 REM65757:REM65760 ROI65757:ROI65760 RYE65757:RYE65760 SIA65757:SIA65760 SRW65757:SRW65760 TBS65757:TBS65760 TLO65757:TLO65760 TVK65757:TVK65760 UFG65757:UFG65760 UPC65757:UPC65760 UYY65757:UYY65760 VIU65757:VIU65760 VSQ65757:VSQ65760 WCM65757:WCM65760 WMI65757:WMI65760 WWE65757:WWE65760 W131293:W131296 JS131293:JS131296 TO131293:TO131296 ADK131293:ADK131296 ANG131293:ANG131296 AXC131293:AXC131296 BGY131293:BGY131296 BQU131293:BQU131296 CAQ131293:CAQ131296 CKM131293:CKM131296 CUI131293:CUI131296 DEE131293:DEE131296 DOA131293:DOA131296 DXW131293:DXW131296 EHS131293:EHS131296 ERO131293:ERO131296 FBK131293:FBK131296 FLG131293:FLG131296 FVC131293:FVC131296 GEY131293:GEY131296 GOU131293:GOU131296 GYQ131293:GYQ131296 HIM131293:HIM131296 HSI131293:HSI131296 ICE131293:ICE131296 IMA131293:IMA131296 IVW131293:IVW131296 JFS131293:JFS131296 JPO131293:JPO131296 JZK131293:JZK131296 KJG131293:KJG131296 KTC131293:KTC131296 LCY131293:LCY131296 LMU131293:LMU131296 LWQ131293:LWQ131296 MGM131293:MGM131296 MQI131293:MQI131296 NAE131293:NAE131296 NKA131293:NKA131296 NTW131293:NTW131296 ODS131293:ODS131296 ONO131293:ONO131296 OXK131293:OXK131296 PHG131293:PHG131296 PRC131293:PRC131296 QAY131293:QAY131296 QKU131293:QKU131296 QUQ131293:QUQ131296 REM131293:REM131296 ROI131293:ROI131296 RYE131293:RYE131296 SIA131293:SIA131296 SRW131293:SRW131296 TBS131293:TBS131296 TLO131293:TLO131296 TVK131293:TVK131296 UFG131293:UFG131296 UPC131293:UPC131296 UYY131293:UYY131296 VIU131293:VIU131296 VSQ131293:VSQ131296 WCM131293:WCM131296 WMI131293:WMI131296 WWE131293:WWE131296 W196829:W196832 JS196829:JS196832 TO196829:TO196832 ADK196829:ADK196832 ANG196829:ANG196832 AXC196829:AXC196832 BGY196829:BGY196832 BQU196829:BQU196832 CAQ196829:CAQ196832 CKM196829:CKM196832 CUI196829:CUI196832 DEE196829:DEE196832 DOA196829:DOA196832 DXW196829:DXW196832 EHS196829:EHS196832 ERO196829:ERO196832 FBK196829:FBK196832 FLG196829:FLG196832 FVC196829:FVC196832 GEY196829:GEY196832 GOU196829:GOU196832 GYQ196829:GYQ196832 HIM196829:HIM196832 HSI196829:HSI196832 ICE196829:ICE196832 IMA196829:IMA196832 IVW196829:IVW196832 JFS196829:JFS196832 JPO196829:JPO196832 JZK196829:JZK196832 KJG196829:KJG196832 KTC196829:KTC196832 LCY196829:LCY196832 LMU196829:LMU196832 LWQ196829:LWQ196832 MGM196829:MGM196832 MQI196829:MQI196832 NAE196829:NAE196832 NKA196829:NKA196832 NTW196829:NTW196832 ODS196829:ODS196832 ONO196829:ONO196832 OXK196829:OXK196832 PHG196829:PHG196832 PRC196829:PRC196832 QAY196829:QAY196832 QKU196829:QKU196832 QUQ196829:QUQ196832 REM196829:REM196832 ROI196829:ROI196832 RYE196829:RYE196832 SIA196829:SIA196832 SRW196829:SRW196832 TBS196829:TBS196832 TLO196829:TLO196832 TVK196829:TVK196832 UFG196829:UFG196832 UPC196829:UPC196832 UYY196829:UYY196832 VIU196829:VIU196832 VSQ196829:VSQ196832 WCM196829:WCM196832 WMI196829:WMI196832 WWE196829:WWE196832 W262365:W262368 JS262365:JS262368 TO262365:TO262368 ADK262365:ADK262368 ANG262365:ANG262368 AXC262365:AXC262368 BGY262365:BGY262368 BQU262365:BQU262368 CAQ262365:CAQ262368 CKM262365:CKM262368 CUI262365:CUI262368 DEE262365:DEE262368 DOA262365:DOA262368 DXW262365:DXW262368 EHS262365:EHS262368 ERO262365:ERO262368 FBK262365:FBK262368 FLG262365:FLG262368 FVC262365:FVC262368 GEY262365:GEY262368 GOU262365:GOU262368 GYQ262365:GYQ262368 HIM262365:HIM262368 HSI262365:HSI262368 ICE262365:ICE262368 IMA262365:IMA262368 IVW262365:IVW262368 JFS262365:JFS262368 JPO262365:JPO262368 JZK262365:JZK262368 KJG262365:KJG262368 KTC262365:KTC262368 LCY262365:LCY262368 LMU262365:LMU262368 LWQ262365:LWQ262368 MGM262365:MGM262368 MQI262365:MQI262368 NAE262365:NAE262368 NKA262365:NKA262368 NTW262365:NTW262368 ODS262365:ODS262368 ONO262365:ONO262368 OXK262365:OXK262368 PHG262365:PHG262368 PRC262365:PRC262368 QAY262365:QAY262368 QKU262365:QKU262368 QUQ262365:QUQ262368 REM262365:REM262368 ROI262365:ROI262368 RYE262365:RYE262368 SIA262365:SIA262368 SRW262365:SRW262368 TBS262365:TBS262368 TLO262365:TLO262368 TVK262365:TVK262368 UFG262365:UFG262368 UPC262365:UPC262368 UYY262365:UYY262368 VIU262365:VIU262368 VSQ262365:VSQ262368 WCM262365:WCM262368 WMI262365:WMI262368 WWE262365:WWE262368 W327901:W327904 JS327901:JS327904 TO327901:TO327904 ADK327901:ADK327904 ANG327901:ANG327904 AXC327901:AXC327904 BGY327901:BGY327904 BQU327901:BQU327904 CAQ327901:CAQ327904 CKM327901:CKM327904 CUI327901:CUI327904 DEE327901:DEE327904 DOA327901:DOA327904 DXW327901:DXW327904 EHS327901:EHS327904 ERO327901:ERO327904 FBK327901:FBK327904 FLG327901:FLG327904 FVC327901:FVC327904 GEY327901:GEY327904 GOU327901:GOU327904 GYQ327901:GYQ327904 HIM327901:HIM327904 HSI327901:HSI327904 ICE327901:ICE327904 IMA327901:IMA327904 IVW327901:IVW327904 JFS327901:JFS327904 JPO327901:JPO327904 JZK327901:JZK327904 KJG327901:KJG327904 KTC327901:KTC327904 LCY327901:LCY327904 LMU327901:LMU327904 LWQ327901:LWQ327904 MGM327901:MGM327904 MQI327901:MQI327904 NAE327901:NAE327904 NKA327901:NKA327904 NTW327901:NTW327904 ODS327901:ODS327904 ONO327901:ONO327904 OXK327901:OXK327904 PHG327901:PHG327904 PRC327901:PRC327904 QAY327901:QAY327904 QKU327901:QKU327904 QUQ327901:QUQ327904 REM327901:REM327904 ROI327901:ROI327904 RYE327901:RYE327904 SIA327901:SIA327904 SRW327901:SRW327904 TBS327901:TBS327904 TLO327901:TLO327904 TVK327901:TVK327904 UFG327901:UFG327904 UPC327901:UPC327904 UYY327901:UYY327904 VIU327901:VIU327904 VSQ327901:VSQ327904 WCM327901:WCM327904 WMI327901:WMI327904 WWE327901:WWE327904 W393437:W393440 JS393437:JS393440 TO393437:TO393440 ADK393437:ADK393440 ANG393437:ANG393440 AXC393437:AXC393440 BGY393437:BGY393440 BQU393437:BQU393440 CAQ393437:CAQ393440 CKM393437:CKM393440 CUI393437:CUI393440 DEE393437:DEE393440 DOA393437:DOA393440 DXW393437:DXW393440 EHS393437:EHS393440 ERO393437:ERO393440 FBK393437:FBK393440 FLG393437:FLG393440 FVC393437:FVC393440 GEY393437:GEY393440 GOU393437:GOU393440 GYQ393437:GYQ393440 HIM393437:HIM393440 HSI393437:HSI393440 ICE393437:ICE393440 IMA393437:IMA393440 IVW393437:IVW393440 JFS393437:JFS393440 JPO393437:JPO393440 JZK393437:JZK393440 KJG393437:KJG393440 KTC393437:KTC393440 LCY393437:LCY393440 LMU393437:LMU393440 LWQ393437:LWQ393440 MGM393437:MGM393440 MQI393437:MQI393440 NAE393437:NAE393440 NKA393437:NKA393440 NTW393437:NTW393440 ODS393437:ODS393440 ONO393437:ONO393440 OXK393437:OXK393440 PHG393437:PHG393440 PRC393437:PRC393440 QAY393437:QAY393440 QKU393437:QKU393440 QUQ393437:QUQ393440 REM393437:REM393440 ROI393437:ROI393440 RYE393437:RYE393440 SIA393437:SIA393440 SRW393437:SRW393440 TBS393437:TBS393440 TLO393437:TLO393440 TVK393437:TVK393440 UFG393437:UFG393440 UPC393437:UPC393440 UYY393437:UYY393440 VIU393437:VIU393440 VSQ393437:VSQ393440 WCM393437:WCM393440 WMI393437:WMI393440 WWE393437:WWE393440 W458973:W458976 JS458973:JS458976 TO458973:TO458976 ADK458973:ADK458976 ANG458973:ANG458976 AXC458973:AXC458976 BGY458973:BGY458976 BQU458973:BQU458976 CAQ458973:CAQ458976 CKM458973:CKM458976 CUI458973:CUI458976 DEE458973:DEE458976 DOA458973:DOA458976 DXW458973:DXW458976 EHS458973:EHS458976 ERO458973:ERO458976 FBK458973:FBK458976 FLG458973:FLG458976 FVC458973:FVC458976 GEY458973:GEY458976 GOU458973:GOU458976 GYQ458973:GYQ458976 HIM458973:HIM458976 HSI458973:HSI458976 ICE458973:ICE458976 IMA458973:IMA458976 IVW458973:IVW458976 JFS458973:JFS458976 JPO458973:JPO458976 JZK458973:JZK458976 KJG458973:KJG458976 KTC458973:KTC458976 LCY458973:LCY458976 LMU458973:LMU458976 LWQ458973:LWQ458976 MGM458973:MGM458976 MQI458973:MQI458976 NAE458973:NAE458976 NKA458973:NKA458976 NTW458973:NTW458976 ODS458973:ODS458976 ONO458973:ONO458976 OXK458973:OXK458976 PHG458973:PHG458976 PRC458973:PRC458976 QAY458973:QAY458976 QKU458973:QKU458976 QUQ458973:QUQ458976 REM458973:REM458976 ROI458973:ROI458976 RYE458973:RYE458976 SIA458973:SIA458976 SRW458973:SRW458976 TBS458973:TBS458976 TLO458973:TLO458976 TVK458973:TVK458976 UFG458973:UFG458976 UPC458973:UPC458976 UYY458973:UYY458976 VIU458973:VIU458976 VSQ458973:VSQ458976 WCM458973:WCM458976 WMI458973:WMI458976 WWE458973:WWE458976 W524509:W524512 JS524509:JS524512 TO524509:TO524512 ADK524509:ADK524512 ANG524509:ANG524512 AXC524509:AXC524512 BGY524509:BGY524512 BQU524509:BQU524512 CAQ524509:CAQ524512 CKM524509:CKM524512 CUI524509:CUI524512 DEE524509:DEE524512 DOA524509:DOA524512 DXW524509:DXW524512 EHS524509:EHS524512 ERO524509:ERO524512 FBK524509:FBK524512 FLG524509:FLG524512 FVC524509:FVC524512 GEY524509:GEY524512 GOU524509:GOU524512 GYQ524509:GYQ524512 HIM524509:HIM524512 HSI524509:HSI524512 ICE524509:ICE524512 IMA524509:IMA524512 IVW524509:IVW524512 JFS524509:JFS524512 JPO524509:JPO524512 JZK524509:JZK524512 KJG524509:KJG524512 KTC524509:KTC524512 LCY524509:LCY524512 LMU524509:LMU524512 LWQ524509:LWQ524512 MGM524509:MGM524512 MQI524509:MQI524512 NAE524509:NAE524512 NKA524509:NKA524512 NTW524509:NTW524512 ODS524509:ODS524512 ONO524509:ONO524512 OXK524509:OXK524512 PHG524509:PHG524512 PRC524509:PRC524512 QAY524509:QAY524512 QKU524509:QKU524512 QUQ524509:QUQ524512 REM524509:REM524512 ROI524509:ROI524512 RYE524509:RYE524512 SIA524509:SIA524512 SRW524509:SRW524512 TBS524509:TBS524512 TLO524509:TLO524512 TVK524509:TVK524512 UFG524509:UFG524512 UPC524509:UPC524512 UYY524509:UYY524512 VIU524509:VIU524512 VSQ524509:VSQ524512 WCM524509:WCM524512 WMI524509:WMI524512 WWE524509:WWE524512 W590045:W590048 JS590045:JS590048 TO590045:TO590048 ADK590045:ADK590048 ANG590045:ANG590048 AXC590045:AXC590048 BGY590045:BGY590048 BQU590045:BQU590048 CAQ590045:CAQ590048 CKM590045:CKM590048 CUI590045:CUI590048 DEE590045:DEE590048 DOA590045:DOA590048 DXW590045:DXW590048 EHS590045:EHS590048 ERO590045:ERO590048 FBK590045:FBK590048 FLG590045:FLG590048 FVC590045:FVC590048 GEY590045:GEY590048 GOU590045:GOU590048 GYQ590045:GYQ590048 HIM590045:HIM590048 HSI590045:HSI590048 ICE590045:ICE590048 IMA590045:IMA590048 IVW590045:IVW590048 JFS590045:JFS590048 JPO590045:JPO590048 JZK590045:JZK590048 KJG590045:KJG590048 KTC590045:KTC590048 LCY590045:LCY590048 LMU590045:LMU590048 LWQ590045:LWQ590048 MGM590045:MGM590048 MQI590045:MQI590048 NAE590045:NAE590048 NKA590045:NKA590048 NTW590045:NTW590048 ODS590045:ODS590048 ONO590045:ONO590048 OXK590045:OXK590048 PHG590045:PHG590048 PRC590045:PRC590048 QAY590045:QAY590048 QKU590045:QKU590048 QUQ590045:QUQ590048 REM590045:REM590048 ROI590045:ROI590048 RYE590045:RYE590048 SIA590045:SIA590048 SRW590045:SRW590048 TBS590045:TBS590048 TLO590045:TLO590048 TVK590045:TVK590048 UFG590045:UFG590048 UPC590045:UPC590048 UYY590045:UYY590048 VIU590045:VIU590048 VSQ590045:VSQ590048 WCM590045:WCM590048 WMI590045:WMI590048 WWE590045:WWE590048 W655581:W655584 JS655581:JS655584 TO655581:TO655584 ADK655581:ADK655584 ANG655581:ANG655584 AXC655581:AXC655584 BGY655581:BGY655584 BQU655581:BQU655584 CAQ655581:CAQ655584 CKM655581:CKM655584 CUI655581:CUI655584 DEE655581:DEE655584 DOA655581:DOA655584 DXW655581:DXW655584 EHS655581:EHS655584 ERO655581:ERO655584 FBK655581:FBK655584 FLG655581:FLG655584 FVC655581:FVC655584 GEY655581:GEY655584 GOU655581:GOU655584 GYQ655581:GYQ655584 HIM655581:HIM655584 HSI655581:HSI655584 ICE655581:ICE655584 IMA655581:IMA655584 IVW655581:IVW655584 JFS655581:JFS655584 JPO655581:JPO655584 JZK655581:JZK655584 KJG655581:KJG655584 KTC655581:KTC655584 LCY655581:LCY655584 LMU655581:LMU655584 LWQ655581:LWQ655584 MGM655581:MGM655584 MQI655581:MQI655584 NAE655581:NAE655584 NKA655581:NKA655584 NTW655581:NTW655584 ODS655581:ODS655584 ONO655581:ONO655584 OXK655581:OXK655584 PHG655581:PHG655584 PRC655581:PRC655584 QAY655581:QAY655584 QKU655581:QKU655584 QUQ655581:QUQ655584 REM655581:REM655584 ROI655581:ROI655584 RYE655581:RYE655584 SIA655581:SIA655584 SRW655581:SRW655584 TBS655581:TBS655584 TLO655581:TLO655584 TVK655581:TVK655584 UFG655581:UFG655584 UPC655581:UPC655584 UYY655581:UYY655584 VIU655581:VIU655584 VSQ655581:VSQ655584 WCM655581:WCM655584 WMI655581:WMI655584 WWE655581:WWE655584 W721117:W721120 JS721117:JS721120 TO721117:TO721120 ADK721117:ADK721120 ANG721117:ANG721120 AXC721117:AXC721120 BGY721117:BGY721120 BQU721117:BQU721120 CAQ721117:CAQ721120 CKM721117:CKM721120 CUI721117:CUI721120 DEE721117:DEE721120 DOA721117:DOA721120 DXW721117:DXW721120 EHS721117:EHS721120 ERO721117:ERO721120 FBK721117:FBK721120 FLG721117:FLG721120 FVC721117:FVC721120 GEY721117:GEY721120 GOU721117:GOU721120 GYQ721117:GYQ721120 HIM721117:HIM721120 HSI721117:HSI721120 ICE721117:ICE721120 IMA721117:IMA721120 IVW721117:IVW721120 JFS721117:JFS721120 JPO721117:JPO721120 JZK721117:JZK721120 KJG721117:KJG721120 KTC721117:KTC721120 LCY721117:LCY721120 LMU721117:LMU721120 LWQ721117:LWQ721120 MGM721117:MGM721120 MQI721117:MQI721120 NAE721117:NAE721120 NKA721117:NKA721120 NTW721117:NTW721120 ODS721117:ODS721120 ONO721117:ONO721120 OXK721117:OXK721120 PHG721117:PHG721120 PRC721117:PRC721120 QAY721117:QAY721120 QKU721117:QKU721120 QUQ721117:QUQ721120 REM721117:REM721120 ROI721117:ROI721120 RYE721117:RYE721120 SIA721117:SIA721120 SRW721117:SRW721120 TBS721117:TBS721120 TLO721117:TLO721120 TVK721117:TVK721120 UFG721117:UFG721120 UPC721117:UPC721120 UYY721117:UYY721120 VIU721117:VIU721120 VSQ721117:VSQ721120 WCM721117:WCM721120 WMI721117:WMI721120 WWE721117:WWE721120 W786653:W786656 JS786653:JS786656 TO786653:TO786656 ADK786653:ADK786656 ANG786653:ANG786656 AXC786653:AXC786656 BGY786653:BGY786656 BQU786653:BQU786656 CAQ786653:CAQ786656 CKM786653:CKM786656 CUI786653:CUI786656 DEE786653:DEE786656 DOA786653:DOA786656 DXW786653:DXW786656 EHS786653:EHS786656 ERO786653:ERO786656 FBK786653:FBK786656 FLG786653:FLG786656 FVC786653:FVC786656 GEY786653:GEY786656 GOU786653:GOU786656 GYQ786653:GYQ786656 HIM786653:HIM786656 HSI786653:HSI786656 ICE786653:ICE786656 IMA786653:IMA786656 IVW786653:IVW786656 JFS786653:JFS786656 JPO786653:JPO786656 JZK786653:JZK786656 KJG786653:KJG786656 KTC786653:KTC786656 LCY786653:LCY786656 LMU786653:LMU786656 LWQ786653:LWQ786656 MGM786653:MGM786656 MQI786653:MQI786656 NAE786653:NAE786656 NKA786653:NKA786656 NTW786653:NTW786656 ODS786653:ODS786656 ONO786653:ONO786656 OXK786653:OXK786656 PHG786653:PHG786656 PRC786653:PRC786656 QAY786653:QAY786656 QKU786653:QKU786656 QUQ786653:QUQ786656 REM786653:REM786656 ROI786653:ROI786656 RYE786653:RYE786656 SIA786653:SIA786656 SRW786653:SRW786656 TBS786653:TBS786656 TLO786653:TLO786656 TVK786653:TVK786656 UFG786653:UFG786656 UPC786653:UPC786656 UYY786653:UYY786656 VIU786653:VIU786656 VSQ786653:VSQ786656 WCM786653:WCM786656 WMI786653:WMI786656 WWE786653:WWE786656 W852189:W852192 JS852189:JS852192 TO852189:TO852192 ADK852189:ADK852192 ANG852189:ANG852192 AXC852189:AXC852192 BGY852189:BGY852192 BQU852189:BQU852192 CAQ852189:CAQ852192 CKM852189:CKM852192 CUI852189:CUI852192 DEE852189:DEE852192 DOA852189:DOA852192 DXW852189:DXW852192 EHS852189:EHS852192 ERO852189:ERO852192 FBK852189:FBK852192 FLG852189:FLG852192 FVC852189:FVC852192 GEY852189:GEY852192 GOU852189:GOU852192 GYQ852189:GYQ852192 HIM852189:HIM852192 HSI852189:HSI852192 ICE852189:ICE852192 IMA852189:IMA852192 IVW852189:IVW852192 JFS852189:JFS852192 JPO852189:JPO852192 JZK852189:JZK852192 KJG852189:KJG852192 KTC852189:KTC852192 LCY852189:LCY852192 LMU852189:LMU852192 LWQ852189:LWQ852192 MGM852189:MGM852192 MQI852189:MQI852192 NAE852189:NAE852192 NKA852189:NKA852192 NTW852189:NTW852192 ODS852189:ODS852192 ONO852189:ONO852192 OXK852189:OXK852192 PHG852189:PHG852192 PRC852189:PRC852192 QAY852189:QAY852192 QKU852189:QKU852192 QUQ852189:QUQ852192 REM852189:REM852192 ROI852189:ROI852192 RYE852189:RYE852192 SIA852189:SIA852192 SRW852189:SRW852192 TBS852189:TBS852192 TLO852189:TLO852192 TVK852189:TVK852192 UFG852189:UFG852192 UPC852189:UPC852192 UYY852189:UYY852192 VIU852189:VIU852192 VSQ852189:VSQ852192 WCM852189:WCM852192 WMI852189:WMI852192 WWE852189:WWE852192 W917725:W917728 JS917725:JS917728 TO917725:TO917728 ADK917725:ADK917728 ANG917725:ANG917728 AXC917725:AXC917728 BGY917725:BGY917728 BQU917725:BQU917728 CAQ917725:CAQ917728 CKM917725:CKM917728 CUI917725:CUI917728 DEE917725:DEE917728 DOA917725:DOA917728 DXW917725:DXW917728 EHS917725:EHS917728 ERO917725:ERO917728 FBK917725:FBK917728 FLG917725:FLG917728 FVC917725:FVC917728 GEY917725:GEY917728 GOU917725:GOU917728 GYQ917725:GYQ917728 HIM917725:HIM917728 HSI917725:HSI917728 ICE917725:ICE917728 IMA917725:IMA917728 IVW917725:IVW917728 JFS917725:JFS917728 JPO917725:JPO917728 JZK917725:JZK917728 KJG917725:KJG917728 KTC917725:KTC917728 LCY917725:LCY917728 LMU917725:LMU917728 LWQ917725:LWQ917728 MGM917725:MGM917728 MQI917725:MQI917728 NAE917725:NAE917728 NKA917725:NKA917728 NTW917725:NTW917728 ODS917725:ODS917728 ONO917725:ONO917728 OXK917725:OXK917728 PHG917725:PHG917728 PRC917725:PRC917728 QAY917725:QAY917728 QKU917725:QKU917728 QUQ917725:QUQ917728 REM917725:REM917728 ROI917725:ROI917728 RYE917725:RYE917728 SIA917725:SIA917728 SRW917725:SRW917728 TBS917725:TBS917728 TLO917725:TLO917728 TVK917725:TVK917728 UFG917725:UFG917728 UPC917725:UPC917728 UYY917725:UYY917728 VIU917725:VIU917728 VSQ917725:VSQ917728 WCM917725:WCM917728 WMI917725:WMI917728 WWE917725:WWE917728 W983261:W983264 JS983261:JS983264 TO983261:TO983264 ADK983261:ADK983264 ANG983261:ANG983264 AXC983261:AXC983264 BGY983261:BGY983264 BQU983261:BQU983264 CAQ983261:CAQ983264 CKM983261:CKM983264 CUI983261:CUI983264 DEE983261:DEE983264 DOA983261:DOA983264 DXW983261:DXW983264 EHS983261:EHS983264 ERO983261:ERO983264 FBK983261:FBK983264 FLG983261:FLG983264 FVC983261:FVC983264 GEY983261:GEY983264 GOU983261:GOU983264 GYQ983261:GYQ983264 HIM983261:HIM983264 HSI983261:HSI983264 ICE983261:ICE983264 IMA983261:IMA983264 IVW983261:IVW983264 JFS983261:JFS983264 JPO983261:JPO983264 JZK983261:JZK983264 KJG983261:KJG983264 KTC983261:KTC983264 LCY983261:LCY983264 LMU983261:LMU983264 LWQ983261:LWQ983264 MGM983261:MGM983264 MQI983261:MQI983264 NAE983261:NAE983264 NKA983261:NKA983264 NTW983261:NTW983264 ODS983261:ODS983264 ONO983261:ONO983264 OXK983261:OXK983264 PHG983261:PHG983264 PRC983261:PRC983264 QAY983261:QAY983264 QKU983261:QKU983264 QUQ983261:QUQ983264 REM983261:REM983264 ROI983261:ROI983264 RYE983261:RYE983264 SIA983261:SIA983264 SRW983261:SRW983264 TBS983261:TBS983264 TLO983261:TLO983264 TVK983261:TVK983264 UFG983261:UFG983264 UPC983261:UPC983264 UYY983261:UYY983264 VIU983261:VIU983264 VSQ983261:VSQ983264 WCM983261:WCM983264 WMI983261:WMI983264 WWE983261:WWE983264 W226:W227 JS226:JS227 TO226:TO227 ADK226:ADK227 ANG226:ANG227 AXC226:AXC227 BGY226:BGY227 BQU226:BQU227 CAQ226:CAQ227 CKM226:CKM227 CUI226:CUI227 DEE226:DEE227 DOA226:DOA227 DXW226:DXW227 EHS226:EHS227 ERO226:ERO227 FBK226:FBK227 FLG226:FLG227 FVC226:FVC227 GEY226:GEY227 GOU226:GOU227 GYQ226:GYQ227 HIM226:HIM227 HSI226:HSI227 ICE226:ICE227 IMA226:IMA227 IVW226:IVW227 JFS226:JFS227 JPO226:JPO227 JZK226:JZK227 KJG226:KJG227 KTC226:KTC227 LCY226:LCY227 LMU226:LMU227 LWQ226:LWQ227 MGM226:MGM227 MQI226:MQI227 NAE226:NAE227 NKA226:NKA227 NTW226:NTW227 ODS226:ODS227 ONO226:ONO227 OXK226:OXK227 PHG226:PHG227 PRC226:PRC227 QAY226:QAY227 QKU226:QKU227 QUQ226:QUQ227 REM226:REM227 ROI226:ROI227 RYE226:RYE227 SIA226:SIA227 SRW226:SRW227 TBS226:TBS227 TLO226:TLO227 TVK226:TVK227 UFG226:UFG227 UPC226:UPC227 UYY226:UYY227 VIU226:VIU227 VSQ226:VSQ227 WCM226:WCM227 WMI226:WMI227 WWE226:WWE227 W65762:W65763 JS65762:JS65763 TO65762:TO65763 ADK65762:ADK65763 ANG65762:ANG65763 AXC65762:AXC65763 BGY65762:BGY65763 BQU65762:BQU65763 CAQ65762:CAQ65763 CKM65762:CKM65763 CUI65762:CUI65763 DEE65762:DEE65763 DOA65762:DOA65763 DXW65762:DXW65763 EHS65762:EHS65763 ERO65762:ERO65763 FBK65762:FBK65763 FLG65762:FLG65763 FVC65762:FVC65763 GEY65762:GEY65763 GOU65762:GOU65763 GYQ65762:GYQ65763 HIM65762:HIM65763 HSI65762:HSI65763 ICE65762:ICE65763 IMA65762:IMA65763 IVW65762:IVW65763 JFS65762:JFS65763 JPO65762:JPO65763 JZK65762:JZK65763 KJG65762:KJG65763 KTC65762:KTC65763 LCY65762:LCY65763 LMU65762:LMU65763 LWQ65762:LWQ65763 MGM65762:MGM65763 MQI65762:MQI65763 NAE65762:NAE65763 NKA65762:NKA65763 NTW65762:NTW65763 ODS65762:ODS65763 ONO65762:ONO65763 OXK65762:OXK65763 PHG65762:PHG65763 PRC65762:PRC65763 QAY65762:QAY65763 QKU65762:QKU65763 QUQ65762:QUQ65763 REM65762:REM65763 ROI65762:ROI65763 RYE65762:RYE65763 SIA65762:SIA65763 SRW65762:SRW65763 TBS65762:TBS65763 TLO65762:TLO65763 TVK65762:TVK65763 UFG65762:UFG65763 UPC65762:UPC65763 UYY65762:UYY65763 VIU65762:VIU65763 VSQ65762:VSQ65763 WCM65762:WCM65763 WMI65762:WMI65763 WWE65762:WWE65763 W131298:W131299 JS131298:JS131299 TO131298:TO131299 ADK131298:ADK131299 ANG131298:ANG131299 AXC131298:AXC131299 BGY131298:BGY131299 BQU131298:BQU131299 CAQ131298:CAQ131299 CKM131298:CKM131299 CUI131298:CUI131299 DEE131298:DEE131299 DOA131298:DOA131299 DXW131298:DXW131299 EHS131298:EHS131299 ERO131298:ERO131299 FBK131298:FBK131299 FLG131298:FLG131299 FVC131298:FVC131299 GEY131298:GEY131299 GOU131298:GOU131299 GYQ131298:GYQ131299 HIM131298:HIM131299 HSI131298:HSI131299 ICE131298:ICE131299 IMA131298:IMA131299 IVW131298:IVW131299 JFS131298:JFS131299 JPO131298:JPO131299 JZK131298:JZK131299 KJG131298:KJG131299 KTC131298:KTC131299 LCY131298:LCY131299 LMU131298:LMU131299 LWQ131298:LWQ131299 MGM131298:MGM131299 MQI131298:MQI131299 NAE131298:NAE131299 NKA131298:NKA131299 NTW131298:NTW131299 ODS131298:ODS131299 ONO131298:ONO131299 OXK131298:OXK131299 PHG131298:PHG131299 PRC131298:PRC131299 QAY131298:QAY131299 QKU131298:QKU131299 QUQ131298:QUQ131299 REM131298:REM131299 ROI131298:ROI131299 RYE131298:RYE131299 SIA131298:SIA131299 SRW131298:SRW131299 TBS131298:TBS131299 TLO131298:TLO131299 TVK131298:TVK131299 UFG131298:UFG131299 UPC131298:UPC131299 UYY131298:UYY131299 VIU131298:VIU131299 VSQ131298:VSQ131299 WCM131298:WCM131299 WMI131298:WMI131299 WWE131298:WWE131299 W196834:W196835 JS196834:JS196835 TO196834:TO196835 ADK196834:ADK196835 ANG196834:ANG196835 AXC196834:AXC196835 BGY196834:BGY196835 BQU196834:BQU196835 CAQ196834:CAQ196835 CKM196834:CKM196835 CUI196834:CUI196835 DEE196834:DEE196835 DOA196834:DOA196835 DXW196834:DXW196835 EHS196834:EHS196835 ERO196834:ERO196835 FBK196834:FBK196835 FLG196834:FLG196835 FVC196834:FVC196835 GEY196834:GEY196835 GOU196834:GOU196835 GYQ196834:GYQ196835 HIM196834:HIM196835 HSI196834:HSI196835 ICE196834:ICE196835 IMA196834:IMA196835 IVW196834:IVW196835 JFS196834:JFS196835 JPO196834:JPO196835 JZK196834:JZK196835 KJG196834:KJG196835 KTC196834:KTC196835 LCY196834:LCY196835 LMU196834:LMU196835 LWQ196834:LWQ196835 MGM196834:MGM196835 MQI196834:MQI196835 NAE196834:NAE196835 NKA196834:NKA196835 NTW196834:NTW196835 ODS196834:ODS196835 ONO196834:ONO196835 OXK196834:OXK196835 PHG196834:PHG196835 PRC196834:PRC196835 QAY196834:QAY196835 QKU196834:QKU196835 QUQ196834:QUQ196835 REM196834:REM196835 ROI196834:ROI196835 RYE196834:RYE196835 SIA196834:SIA196835 SRW196834:SRW196835 TBS196834:TBS196835 TLO196834:TLO196835 TVK196834:TVK196835 UFG196834:UFG196835 UPC196834:UPC196835 UYY196834:UYY196835 VIU196834:VIU196835 VSQ196834:VSQ196835 WCM196834:WCM196835 WMI196834:WMI196835 WWE196834:WWE196835 W262370:W262371 JS262370:JS262371 TO262370:TO262371 ADK262370:ADK262371 ANG262370:ANG262371 AXC262370:AXC262371 BGY262370:BGY262371 BQU262370:BQU262371 CAQ262370:CAQ262371 CKM262370:CKM262371 CUI262370:CUI262371 DEE262370:DEE262371 DOA262370:DOA262371 DXW262370:DXW262371 EHS262370:EHS262371 ERO262370:ERO262371 FBK262370:FBK262371 FLG262370:FLG262371 FVC262370:FVC262371 GEY262370:GEY262371 GOU262370:GOU262371 GYQ262370:GYQ262371 HIM262370:HIM262371 HSI262370:HSI262371 ICE262370:ICE262371 IMA262370:IMA262371 IVW262370:IVW262371 JFS262370:JFS262371 JPO262370:JPO262371 JZK262370:JZK262371 KJG262370:KJG262371 KTC262370:KTC262371 LCY262370:LCY262371 LMU262370:LMU262371 LWQ262370:LWQ262371 MGM262370:MGM262371 MQI262370:MQI262371 NAE262370:NAE262371 NKA262370:NKA262371 NTW262370:NTW262371 ODS262370:ODS262371 ONO262370:ONO262371 OXK262370:OXK262371 PHG262370:PHG262371 PRC262370:PRC262371 QAY262370:QAY262371 QKU262370:QKU262371 QUQ262370:QUQ262371 REM262370:REM262371 ROI262370:ROI262371 RYE262370:RYE262371 SIA262370:SIA262371 SRW262370:SRW262371 TBS262370:TBS262371 TLO262370:TLO262371 TVK262370:TVK262371 UFG262370:UFG262371 UPC262370:UPC262371 UYY262370:UYY262371 VIU262370:VIU262371 VSQ262370:VSQ262371 WCM262370:WCM262371 WMI262370:WMI262371 WWE262370:WWE262371 W327906:W327907 JS327906:JS327907 TO327906:TO327907 ADK327906:ADK327907 ANG327906:ANG327907 AXC327906:AXC327907 BGY327906:BGY327907 BQU327906:BQU327907 CAQ327906:CAQ327907 CKM327906:CKM327907 CUI327906:CUI327907 DEE327906:DEE327907 DOA327906:DOA327907 DXW327906:DXW327907 EHS327906:EHS327907 ERO327906:ERO327907 FBK327906:FBK327907 FLG327906:FLG327907 FVC327906:FVC327907 GEY327906:GEY327907 GOU327906:GOU327907 GYQ327906:GYQ327907 HIM327906:HIM327907 HSI327906:HSI327907 ICE327906:ICE327907 IMA327906:IMA327907 IVW327906:IVW327907 JFS327906:JFS327907 JPO327906:JPO327907 JZK327906:JZK327907 KJG327906:KJG327907 KTC327906:KTC327907 LCY327906:LCY327907 LMU327906:LMU327907 LWQ327906:LWQ327907 MGM327906:MGM327907 MQI327906:MQI327907 NAE327906:NAE327907 NKA327906:NKA327907 NTW327906:NTW327907 ODS327906:ODS327907 ONO327906:ONO327907 OXK327906:OXK327907 PHG327906:PHG327907 PRC327906:PRC327907 QAY327906:QAY327907 QKU327906:QKU327907 QUQ327906:QUQ327907 REM327906:REM327907 ROI327906:ROI327907 RYE327906:RYE327907 SIA327906:SIA327907 SRW327906:SRW327907 TBS327906:TBS327907 TLO327906:TLO327907 TVK327906:TVK327907 UFG327906:UFG327907 UPC327906:UPC327907 UYY327906:UYY327907 VIU327906:VIU327907 VSQ327906:VSQ327907 WCM327906:WCM327907 WMI327906:WMI327907 WWE327906:WWE327907 W393442:W393443 JS393442:JS393443 TO393442:TO393443 ADK393442:ADK393443 ANG393442:ANG393443 AXC393442:AXC393443 BGY393442:BGY393443 BQU393442:BQU393443 CAQ393442:CAQ393443 CKM393442:CKM393443 CUI393442:CUI393443 DEE393442:DEE393443 DOA393442:DOA393443 DXW393442:DXW393443 EHS393442:EHS393443 ERO393442:ERO393443 FBK393442:FBK393443 FLG393442:FLG393443 FVC393442:FVC393443 GEY393442:GEY393443 GOU393442:GOU393443 GYQ393442:GYQ393443 HIM393442:HIM393443 HSI393442:HSI393443 ICE393442:ICE393443 IMA393442:IMA393443 IVW393442:IVW393443 JFS393442:JFS393443 JPO393442:JPO393443 JZK393442:JZK393443 KJG393442:KJG393443 KTC393442:KTC393443 LCY393442:LCY393443 LMU393442:LMU393443 LWQ393442:LWQ393443 MGM393442:MGM393443 MQI393442:MQI393443 NAE393442:NAE393443 NKA393442:NKA393443 NTW393442:NTW393443 ODS393442:ODS393443 ONO393442:ONO393443 OXK393442:OXK393443 PHG393442:PHG393443 PRC393442:PRC393443 QAY393442:QAY393443 QKU393442:QKU393443 QUQ393442:QUQ393443 REM393442:REM393443 ROI393442:ROI393443 RYE393442:RYE393443 SIA393442:SIA393443 SRW393442:SRW393443 TBS393442:TBS393443 TLO393442:TLO393443 TVK393442:TVK393443 UFG393442:UFG393443 UPC393442:UPC393443 UYY393442:UYY393443 VIU393442:VIU393443 VSQ393442:VSQ393443 WCM393442:WCM393443 WMI393442:WMI393443 WWE393442:WWE393443 W458978:W458979 JS458978:JS458979 TO458978:TO458979 ADK458978:ADK458979 ANG458978:ANG458979 AXC458978:AXC458979 BGY458978:BGY458979 BQU458978:BQU458979 CAQ458978:CAQ458979 CKM458978:CKM458979 CUI458978:CUI458979 DEE458978:DEE458979 DOA458978:DOA458979 DXW458978:DXW458979 EHS458978:EHS458979 ERO458978:ERO458979 FBK458978:FBK458979 FLG458978:FLG458979 FVC458978:FVC458979 GEY458978:GEY458979 GOU458978:GOU458979 GYQ458978:GYQ458979 HIM458978:HIM458979 HSI458978:HSI458979 ICE458978:ICE458979 IMA458978:IMA458979 IVW458978:IVW458979 JFS458978:JFS458979 JPO458978:JPO458979 JZK458978:JZK458979 KJG458978:KJG458979 KTC458978:KTC458979 LCY458978:LCY458979 LMU458978:LMU458979 LWQ458978:LWQ458979 MGM458978:MGM458979 MQI458978:MQI458979 NAE458978:NAE458979 NKA458978:NKA458979 NTW458978:NTW458979 ODS458978:ODS458979 ONO458978:ONO458979 OXK458978:OXK458979 PHG458978:PHG458979 PRC458978:PRC458979 QAY458978:QAY458979 QKU458978:QKU458979 QUQ458978:QUQ458979 REM458978:REM458979 ROI458978:ROI458979 RYE458978:RYE458979 SIA458978:SIA458979 SRW458978:SRW458979 TBS458978:TBS458979 TLO458978:TLO458979 TVK458978:TVK458979 UFG458978:UFG458979 UPC458978:UPC458979 UYY458978:UYY458979 VIU458978:VIU458979 VSQ458978:VSQ458979 WCM458978:WCM458979 WMI458978:WMI458979 WWE458978:WWE458979 W524514:W524515 JS524514:JS524515 TO524514:TO524515 ADK524514:ADK524515 ANG524514:ANG524515 AXC524514:AXC524515 BGY524514:BGY524515 BQU524514:BQU524515 CAQ524514:CAQ524515 CKM524514:CKM524515 CUI524514:CUI524515 DEE524514:DEE524515 DOA524514:DOA524515 DXW524514:DXW524515 EHS524514:EHS524515 ERO524514:ERO524515 FBK524514:FBK524515 FLG524514:FLG524515 FVC524514:FVC524515 GEY524514:GEY524515 GOU524514:GOU524515 GYQ524514:GYQ524515 HIM524514:HIM524515 HSI524514:HSI524515 ICE524514:ICE524515 IMA524514:IMA524515 IVW524514:IVW524515 JFS524514:JFS524515 JPO524514:JPO524515 JZK524514:JZK524515 KJG524514:KJG524515 KTC524514:KTC524515 LCY524514:LCY524515 LMU524514:LMU524515 LWQ524514:LWQ524515 MGM524514:MGM524515 MQI524514:MQI524515 NAE524514:NAE524515 NKA524514:NKA524515 NTW524514:NTW524515 ODS524514:ODS524515 ONO524514:ONO524515 OXK524514:OXK524515 PHG524514:PHG524515 PRC524514:PRC524515 QAY524514:QAY524515 QKU524514:QKU524515 QUQ524514:QUQ524515 REM524514:REM524515 ROI524514:ROI524515 RYE524514:RYE524515 SIA524514:SIA524515 SRW524514:SRW524515 TBS524514:TBS524515 TLO524514:TLO524515 TVK524514:TVK524515 UFG524514:UFG524515 UPC524514:UPC524515 UYY524514:UYY524515 VIU524514:VIU524515 VSQ524514:VSQ524515 WCM524514:WCM524515 WMI524514:WMI524515 WWE524514:WWE524515 W590050:W590051 JS590050:JS590051 TO590050:TO590051 ADK590050:ADK590051 ANG590050:ANG590051 AXC590050:AXC590051 BGY590050:BGY590051 BQU590050:BQU590051 CAQ590050:CAQ590051 CKM590050:CKM590051 CUI590050:CUI590051 DEE590050:DEE590051 DOA590050:DOA590051 DXW590050:DXW590051 EHS590050:EHS590051 ERO590050:ERO590051 FBK590050:FBK590051 FLG590050:FLG590051 FVC590050:FVC590051 GEY590050:GEY590051 GOU590050:GOU590051 GYQ590050:GYQ590051 HIM590050:HIM590051 HSI590050:HSI590051 ICE590050:ICE590051 IMA590050:IMA590051 IVW590050:IVW590051 JFS590050:JFS590051 JPO590050:JPO590051 JZK590050:JZK590051 KJG590050:KJG590051 KTC590050:KTC590051 LCY590050:LCY590051 LMU590050:LMU590051 LWQ590050:LWQ590051 MGM590050:MGM590051 MQI590050:MQI590051 NAE590050:NAE590051 NKA590050:NKA590051 NTW590050:NTW590051 ODS590050:ODS590051 ONO590050:ONO590051 OXK590050:OXK590051 PHG590050:PHG590051 PRC590050:PRC590051 QAY590050:QAY590051 QKU590050:QKU590051 QUQ590050:QUQ590051 REM590050:REM590051 ROI590050:ROI590051 RYE590050:RYE590051 SIA590050:SIA590051 SRW590050:SRW590051 TBS590050:TBS590051 TLO590050:TLO590051 TVK590050:TVK590051 UFG590050:UFG590051 UPC590050:UPC590051 UYY590050:UYY590051 VIU590050:VIU590051 VSQ590050:VSQ590051 WCM590050:WCM590051 WMI590050:WMI590051 WWE590050:WWE590051 W655586:W655587 JS655586:JS655587 TO655586:TO655587 ADK655586:ADK655587 ANG655586:ANG655587 AXC655586:AXC655587 BGY655586:BGY655587 BQU655586:BQU655587 CAQ655586:CAQ655587 CKM655586:CKM655587 CUI655586:CUI655587 DEE655586:DEE655587 DOA655586:DOA655587 DXW655586:DXW655587 EHS655586:EHS655587 ERO655586:ERO655587 FBK655586:FBK655587 FLG655586:FLG655587 FVC655586:FVC655587 GEY655586:GEY655587 GOU655586:GOU655587 GYQ655586:GYQ655587 HIM655586:HIM655587 HSI655586:HSI655587 ICE655586:ICE655587 IMA655586:IMA655587 IVW655586:IVW655587 JFS655586:JFS655587 JPO655586:JPO655587 JZK655586:JZK655587 KJG655586:KJG655587 KTC655586:KTC655587 LCY655586:LCY655587 LMU655586:LMU655587 LWQ655586:LWQ655587 MGM655586:MGM655587 MQI655586:MQI655587 NAE655586:NAE655587 NKA655586:NKA655587 NTW655586:NTW655587 ODS655586:ODS655587 ONO655586:ONO655587 OXK655586:OXK655587 PHG655586:PHG655587 PRC655586:PRC655587 QAY655586:QAY655587 QKU655586:QKU655587 QUQ655586:QUQ655587 REM655586:REM655587 ROI655586:ROI655587 RYE655586:RYE655587 SIA655586:SIA655587 SRW655586:SRW655587 TBS655586:TBS655587 TLO655586:TLO655587 TVK655586:TVK655587 UFG655586:UFG655587 UPC655586:UPC655587 UYY655586:UYY655587 VIU655586:VIU655587 VSQ655586:VSQ655587 WCM655586:WCM655587 WMI655586:WMI655587 WWE655586:WWE655587 W721122:W721123 JS721122:JS721123 TO721122:TO721123 ADK721122:ADK721123 ANG721122:ANG721123 AXC721122:AXC721123 BGY721122:BGY721123 BQU721122:BQU721123 CAQ721122:CAQ721123 CKM721122:CKM721123 CUI721122:CUI721123 DEE721122:DEE721123 DOA721122:DOA721123 DXW721122:DXW721123 EHS721122:EHS721123 ERO721122:ERO721123 FBK721122:FBK721123 FLG721122:FLG721123 FVC721122:FVC721123 GEY721122:GEY721123 GOU721122:GOU721123 GYQ721122:GYQ721123 HIM721122:HIM721123 HSI721122:HSI721123 ICE721122:ICE721123 IMA721122:IMA721123 IVW721122:IVW721123 JFS721122:JFS721123 JPO721122:JPO721123 JZK721122:JZK721123 KJG721122:KJG721123 KTC721122:KTC721123 LCY721122:LCY721123 LMU721122:LMU721123 LWQ721122:LWQ721123 MGM721122:MGM721123 MQI721122:MQI721123 NAE721122:NAE721123 NKA721122:NKA721123 NTW721122:NTW721123 ODS721122:ODS721123 ONO721122:ONO721123 OXK721122:OXK721123 PHG721122:PHG721123 PRC721122:PRC721123 QAY721122:QAY721123 QKU721122:QKU721123 QUQ721122:QUQ721123 REM721122:REM721123 ROI721122:ROI721123 RYE721122:RYE721123 SIA721122:SIA721123 SRW721122:SRW721123 TBS721122:TBS721123 TLO721122:TLO721123 TVK721122:TVK721123 UFG721122:UFG721123 UPC721122:UPC721123 UYY721122:UYY721123 VIU721122:VIU721123 VSQ721122:VSQ721123 WCM721122:WCM721123 WMI721122:WMI721123 WWE721122:WWE721123 W786658:W786659 JS786658:JS786659 TO786658:TO786659 ADK786658:ADK786659 ANG786658:ANG786659 AXC786658:AXC786659 BGY786658:BGY786659 BQU786658:BQU786659 CAQ786658:CAQ786659 CKM786658:CKM786659 CUI786658:CUI786659 DEE786658:DEE786659 DOA786658:DOA786659 DXW786658:DXW786659 EHS786658:EHS786659 ERO786658:ERO786659 FBK786658:FBK786659 FLG786658:FLG786659 FVC786658:FVC786659 GEY786658:GEY786659 GOU786658:GOU786659 GYQ786658:GYQ786659 HIM786658:HIM786659 HSI786658:HSI786659 ICE786658:ICE786659 IMA786658:IMA786659 IVW786658:IVW786659 JFS786658:JFS786659 JPO786658:JPO786659 JZK786658:JZK786659 KJG786658:KJG786659 KTC786658:KTC786659 LCY786658:LCY786659 LMU786658:LMU786659 LWQ786658:LWQ786659 MGM786658:MGM786659 MQI786658:MQI786659 NAE786658:NAE786659 NKA786658:NKA786659 NTW786658:NTW786659 ODS786658:ODS786659 ONO786658:ONO786659 OXK786658:OXK786659 PHG786658:PHG786659 PRC786658:PRC786659 QAY786658:QAY786659 QKU786658:QKU786659 QUQ786658:QUQ786659 REM786658:REM786659 ROI786658:ROI786659 RYE786658:RYE786659 SIA786658:SIA786659 SRW786658:SRW786659 TBS786658:TBS786659 TLO786658:TLO786659 TVK786658:TVK786659 UFG786658:UFG786659 UPC786658:UPC786659 UYY786658:UYY786659 VIU786658:VIU786659 VSQ786658:VSQ786659 WCM786658:WCM786659 WMI786658:WMI786659 WWE786658:WWE786659 W852194:W852195 JS852194:JS852195 TO852194:TO852195 ADK852194:ADK852195 ANG852194:ANG852195 AXC852194:AXC852195 BGY852194:BGY852195 BQU852194:BQU852195 CAQ852194:CAQ852195 CKM852194:CKM852195 CUI852194:CUI852195 DEE852194:DEE852195 DOA852194:DOA852195 DXW852194:DXW852195 EHS852194:EHS852195 ERO852194:ERO852195 FBK852194:FBK852195 FLG852194:FLG852195 FVC852194:FVC852195 GEY852194:GEY852195 GOU852194:GOU852195 GYQ852194:GYQ852195 HIM852194:HIM852195 HSI852194:HSI852195 ICE852194:ICE852195 IMA852194:IMA852195 IVW852194:IVW852195 JFS852194:JFS852195 JPO852194:JPO852195 JZK852194:JZK852195 KJG852194:KJG852195 KTC852194:KTC852195 LCY852194:LCY852195 LMU852194:LMU852195 LWQ852194:LWQ852195 MGM852194:MGM852195 MQI852194:MQI852195 NAE852194:NAE852195 NKA852194:NKA852195 NTW852194:NTW852195 ODS852194:ODS852195 ONO852194:ONO852195 OXK852194:OXK852195 PHG852194:PHG852195 PRC852194:PRC852195 QAY852194:QAY852195 QKU852194:QKU852195 QUQ852194:QUQ852195 REM852194:REM852195 ROI852194:ROI852195 RYE852194:RYE852195 SIA852194:SIA852195 SRW852194:SRW852195 TBS852194:TBS852195 TLO852194:TLO852195 TVK852194:TVK852195 UFG852194:UFG852195 UPC852194:UPC852195 UYY852194:UYY852195 VIU852194:VIU852195 VSQ852194:VSQ852195 WCM852194:WCM852195 WMI852194:WMI852195 WWE852194:WWE852195 W917730:W917731 JS917730:JS917731 TO917730:TO917731 ADK917730:ADK917731 ANG917730:ANG917731 AXC917730:AXC917731 BGY917730:BGY917731 BQU917730:BQU917731 CAQ917730:CAQ917731 CKM917730:CKM917731 CUI917730:CUI917731 DEE917730:DEE917731 DOA917730:DOA917731 DXW917730:DXW917731 EHS917730:EHS917731 ERO917730:ERO917731 FBK917730:FBK917731 FLG917730:FLG917731 FVC917730:FVC917731 GEY917730:GEY917731 GOU917730:GOU917731 GYQ917730:GYQ917731 HIM917730:HIM917731 HSI917730:HSI917731 ICE917730:ICE917731 IMA917730:IMA917731 IVW917730:IVW917731 JFS917730:JFS917731 JPO917730:JPO917731 JZK917730:JZK917731 KJG917730:KJG917731 KTC917730:KTC917731 LCY917730:LCY917731 LMU917730:LMU917731 LWQ917730:LWQ917731 MGM917730:MGM917731 MQI917730:MQI917731 NAE917730:NAE917731 NKA917730:NKA917731 NTW917730:NTW917731 ODS917730:ODS917731 ONO917730:ONO917731 OXK917730:OXK917731 PHG917730:PHG917731 PRC917730:PRC917731 QAY917730:QAY917731 QKU917730:QKU917731 QUQ917730:QUQ917731 REM917730:REM917731 ROI917730:ROI917731 RYE917730:RYE917731 SIA917730:SIA917731 SRW917730:SRW917731 TBS917730:TBS917731 TLO917730:TLO917731 TVK917730:TVK917731 UFG917730:UFG917731 UPC917730:UPC917731 UYY917730:UYY917731 VIU917730:VIU917731 VSQ917730:VSQ917731 WCM917730:WCM917731 WMI917730:WMI917731 WWE917730:WWE917731 W983266:W983267 JS983266:JS983267 TO983266:TO983267 ADK983266:ADK983267 ANG983266:ANG983267 AXC983266:AXC983267 BGY983266:BGY983267 BQU983266:BQU983267 CAQ983266:CAQ983267 CKM983266:CKM983267 CUI983266:CUI983267 DEE983266:DEE983267 DOA983266:DOA983267 DXW983266:DXW983267 EHS983266:EHS983267 ERO983266:ERO983267 FBK983266:FBK983267 FLG983266:FLG983267 FVC983266:FVC983267 GEY983266:GEY983267 GOU983266:GOU983267 GYQ983266:GYQ983267 HIM983266:HIM983267 HSI983266:HSI983267 ICE983266:ICE983267 IMA983266:IMA983267 IVW983266:IVW983267 JFS983266:JFS983267 JPO983266:JPO983267 JZK983266:JZK983267 KJG983266:KJG983267 KTC983266:KTC983267 LCY983266:LCY983267 LMU983266:LMU983267 LWQ983266:LWQ983267 MGM983266:MGM983267 MQI983266:MQI983267 NAE983266:NAE983267 NKA983266:NKA983267 NTW983266:NTW983267 ODS983266:ODS983267 ONO983266:ONO983267 OXK983266:OXK983267 PHG983266:PHG983267 PRC983266:PRC983267 QAY983266:QAY983267 QKU983266:QKU983267 QUQ983266:QUQ983267 REM983266:REM983267 ROI983266:ROI983267 RYE983266:RYE983267 SIA983266:SIA983267 SRW983266:SRW983267 TBS983266:TBS983267 TLO983266:TLO983267 TVK983266:TVK983267 UFG983266:UFG983267 UPC983266:UPC983267 UYY983266:UYY983267 VIU983266:VIU983267 VSQ983266:VSQ983267 WCM983266:WCM983267 WMI983266:WMI983267 WWE983266:WWE983267 N229:N250 JJ229:JJ250 TF229:TF250 ADB229:ADB250 AMX229:AMX250 AWT229:AWT250 BGP229:BGP250 BQL229:BQL250 CAH229:CAH250 CKD229:CKD250 CTZ229:CTZ250 DDV229:DDV250 DNR229:DNR250 DXN229:DXN250 EHJ229:EHJ250 ERF229:ERF250 FBB229:FBB250 FKX229:FKX250 FUT229:FUT250 GEP229:GEP250 GOL229:GOL250 GYH229:GYH250 HID229:HID250 HRZ229:HRZ250 IBV229:IBV250 ILR229:ILR250 IVN229:IVN250 JFJ229:JFJ250 JPF229:JPF250 JZB229:JZB250 KIX229:KIX250 KST229:KST250 LCP229:LCP250 LML229:LML250 LWH229:LWH250 MGD229:MGD250 MPZ229:MPZ250 MZV229:MZV250 NJR229:NJR250 NTN229:NTN250 ODJ229:ODJ250 ONF229:ONF250 OXB229:OXB250 PGX229:PGX250 PQT229:PQT250 QAP229:QAP250 QKL229:QKL250 QUH229:QUH250 RED229:RED250 RNZ229:RNZ250 RXV229:RXV250 SHR229:SHR250 SRN229:SRN250 TBJ229:TBJ250 TLF229:TLF250 TVB229:TVB250 UEX229:UEX250 UOT229:UOT250 UYP229:UYP250 VIL229:VIL250 VSH229:VSH250 WCD229:WCD250 WLZ229:WLZ250 WVV229:WVV250 N65765:N65786 JJ65765:JJ65786 TF65765:TF65786 ADB65765:ADB65786 AMX65765:AMX65786 AWT65765:AWT65786 BGP65765:BGP65786 BQL65765:BQL65786 CAH65765:CAH65786 CKD65765:CKD65786 CTZ65765:CTZ65786 DDV65765:DDV65786 DNR65765:DNR65786 DXN65765:DXN65786 EHJ65765:EHJ65786 ERF65765:ERF65786 FBB65765:FBB65786 FKX65765:FKX65786 FUT65765:FUT65786 GEP65765:GEP65786 GOL65765:GOL65786 GYH65765:GYH65786 HID65765:HID65786 HRZ65765:HRZ65786 IBV65765:IBV65786 ILR65765:ILR65786 IVN65765:IVN65786 JFJ65765:JFJ65786 JPF65765:JPF65786 JZB65765:JZB65786 KIX65765:KIX65786 KST65765:KST65786 LCP65765:LCP65786 LML65765:LML65786 LWH65765:LWH65786 MGD65765:MGD65786 MPZ65765:MPZ65786 MZV65765:MZV65786 NJR65765:NJR65786 NTN65765:NTN65786 ODJ65765:ODJ65786 ONF65765:ONF65786 OXB65765:OXB65786 PGX65765:PGX65786 PQT65765:PQT65786 QAP65765:QAP65786 QKL65765:QKL65786 QUH65765:QUH65786 RED65765:RED65786 RNZ65765:RNZ65786 RXV65765:RXV65786 SHR65765:SHR65786 SRN65765:SRN65786 TBJ65765:TBJ65786 TLF65765:TLF65786 TVB65765:TVB65786 UEX65765:UEX65786 UOT65765:UOT65786 UYP65765:UYP65786 VIL65765:VIL65786 VSH65765:VSH65786 WCD65765:WCD65786 WLZ65765:WLZ65786 WVV65765:WVV65786 N131301:N131322 JJ131301:JJ131322 TF131301:TF131322 ADB131301:ADB131322 AMX131301:AMX131322 AWT131301:AWT131322 BGP131301:BGP131322 BQL131301:BQL131322 CAH131301:CAH131322 CKD131301:CKD131322 CTZ131301:CTZ131322 DDV131301:DDV131322 DNR131301:DNR131322 DXN131301:DXN131322 EHJ131301:EHJ131322 ERF131301:ERF131322 FBB131301:FBB131322 FKX131301:FKX131322 FUT131301:FUT131322 GEP131301:GEP131322 GOL131301:GOL131322 GYH131301:GYH131322 HID131301:HID131322 HRZ131301:HRZ131322 IBV131301:IBV131322 ILR131301:ILR131322 IVN131301:IVN131322 JFJ131301:JFJ131322 JPF131301:JPF131322 JZB131301:JZB131322 KIX131301:KIX131322 KST131301:KST131322 LCP131301:LCP131322 LML131301:LML131322 LWH131301:LWH131322 MGD131301:MGD131322 MPZ131301:MPZ131322 MZV131301:MZV131322 NJR131301:NJR131322 NTN131301:NTN131322 ODJ131301:ODJ131322 ONF131301:ONF131322 OXB131301:OXB131322 PGX131301:PGX131322 PQT131301:PQT131322 QAP131301:QAP131322 QKL131301:QKL131322 QUH131301:QUH131322 RED131301:RED131322 RNZ131301:RNZ131322 RXV131301:RXV131322 SHR131301:SHR131322 SRN131301:SRN131322 TBJ131301:TBJ131322 TLF131301:TLF131322 TVB131301:TVB131322 UEX131301:UEX131322 UOT131301:UOT131322 UYP131301:UYP131322 VIL131301:VIL131322 VSH131301:VSH131322 WCD131301:WCD131322 WLZ131301:WLZ131322 WVV131301:WVV131322 N196837:N196858 JJ196837:JJ196858 TF196837:TF196858 ADB196837:ADB196858 AMX196837:AMX196858 AWT196837:AWT196858 BGP196837:BGP196858 BQL196837:BQL196858 CAH196837:CAH196858 CKD196837:CKD196858 CTZ196837:CTZ196858 DDV196837:DDV196858 DNR196837:DNR196858 DXN196837:DXN196858 EHJ196837:EHJ196858 ERF196837:ERF196858 FBB196837:FBB196858 FKX196837:FKX196858 FUT196837:FUT196858 GEP196837:GEP196858 GOL196837:GOL196858 GYH196837:GYH196858 HID196837:HID196858 HRZ196837:HRZ196858 IBV196837:IBV196858 ILR196837:ILR196858 IVN196837:IVN196858 JFJ196837:JFJ196858 JPF196837:JPF196858 JZB196837:JZB196858 KIX196837:KIX196858 KST196837:KST196858 LCP196837:LCP196858 LML196837:LML196858 LWH196837:LWH196858 MGD196837:MGD196858 MPZ196837:MPZ196858 MZV196837:MZV196858 NJR196837:NJR196858 NTN196837:NTN196858 ODJ196837:ODJ196858 ONF196837:ONF196858 OXB196837:OXB196858 PGX196837:PGX196858 PQT196837:PQT196858 QAP196837:QAP196858 QKL196837:QKL196858 QUH196837:QUH196858 RED196837:RED196858 RNZ196837:RNZ196858 RXV196837:RXV196858 SHR196837:SHR196858 SRN196837:SRN196858 TBJ196837:TBJ196858 TLF196837:TLF196858 TVB196837:TVB196858 UEX196837:UEX196858 UOT196837:UOT196858 UYP196837:UYP196858 VIL196837:VIL196858 VSH196837:VSH196858 WCD196837:WCD196858 WLZ196837:WLZ196858 WVV196837:WVV196858 N262373:N262394 JJ262373:JJ262394 TF262373:TF262394 ADB262373:ADB262394 AMX262373:AMX262394 AWT262373:AWT262394 BGP262373:BGP262394 BQL262373:BQL262394 CAH262373:CAH262394 CKD262373:CKD262394 CTZ262373:CTZ262394 DDV262373:DDV262394 DNR262373:DNR262394 DXN262373:DXN262394 EHJ262373:EHJ262394 ERF262373:ERF262394 FBB262373:FBB262394 FKX262373:FKX262394 FUT262373:FUT262394 GEP262373:GEP262394 GOL262373:GOL262394 GYH262373:GYH262394 HID262373:HID262394 HRZ262373:HRZ262394 IBV262373:IBV262394 ILR262373:ILR262394 IVN262373:IVN262394 JFJ262373:JFJ262394 JPF262373:JPF262394 JZB262373:JZB262394 KIX262373:KIX262394 KST262373:KST262394 LCP262373:LCP262394 LML262373:LML262394 LWH262373:LWH262394 MGD262373:MGD262394 MPZ262373:MPZ262394 MZV262373:MZV262394 NJR262373:NJR262394 NTN262373:NTN262394 ODJ262373:ODJ262394 ONF262373:ONF262394 OXB262373:OXB262394 PGX262373:PGX262394 PQT262373:PQT262394 QAP262373:QAP262394 QKL262373:QKL262394 QUH262373:QUH262394 RED262373:RED262394 RNZ262373:RNZ262394 RXV262373:RXV262394 SHR262373:SHR262394 SRN262373:SRN262394 TBJ262373:TBJ262394 TLF262373:TLF262394 TVB262373:TVB262394 UEX262373:UEX262394 UOT262373:UOT262394 UYP262373:UYP262394 VIL262373:VIL262394 VSH262373:VSH262394 WCD262373:WCD262394 WLZ262373:WLZ262394 WVV262373:WVV262394 N327909:N327930 JJ327909:JJ327930 TF327909:TF327930 ADB327909:ADB327930 AMX327909:AMX327930 AWT327909:AWT327930 BGP327909:BGP327930 BQL327909:BQL327930 CAH327909:CAH327930 CKD327909:CKD327930 CTZ327909:CTZ327930 DDV327909:DDV327930 DNR327909:DNR327930 DXN327909:DXN327930 EHJ327909:EHJ327930 ERF327909:ERF327930 FBB327909:FBB327930 FKX327909:FKX327930 FUT327909:FUT327930 GEP327909:GEP327930 GOL327909:GOL327930 GYH327909:GYH327930 HID327909:HID327930 HRZ327909:HRZ327930 IBV327909:IBV327930 ILR327909:ILR327930 IVN327909:IVN327930 JFJ327909:JFJ327930 JPF327909:JPF327930 JZB327909:JZB327930 KIX327909:KIX327930 KST327909:KST327930 LCP327909:LCP327930 LML327909:LML327930 LWH327909:LWH327930 MGD327909:MGD327930 MPZ327909:MPZ327930 MZV327909:MZV327930 NJR327909:NJR327930 NTN327909:NTN327930 ODJ327909:ODJ327930 ONF327909:ONF327930 OXB327909:OXB327930 PGX327909:PGX327930 PQT327909:PQT327930 QAP327909:QAP327930 QKL327909:QKL327930 QUH327909:QUH327930 RED327909:RED327930 RNZ327909:RNZ327930 RXV327909:RXV327930 SHR327909:SHR327930 SRN327909:SRN327930 TBJ327909:TBJ327930 TLF327909:TLF327930 TVB327909:TVB327930 UEX327909:UEX327930 UOT327909:UOT327930 UYP327909:UYP327930 VIL327909:VIL327930 VSH327909:VSH327930 WCD327909:WCD327930 WLZ327909:WLZ327930 WVV327909:WVV327930 N393445:N393466 JJ393445:JJ393466 TF393445:TF393466 ADB393445:ADB393466 AMX393445:AMX393466 AWT393445:AWT393466 BGP393445:BGP393466 BQL393445:BQL393466 CAH393445:CAH393466 CKD393445:CKD393466 CTZ393445:CTZ393466 DDV393445:DDV393466 DNR393445:DNR393466 DXN393445:DXN393466 EHJ393445:EHJ393466 ERF393445:ERF393466 FBB393445:FBB393466 FKX393445:FKX393466 FUT393445:FUT393466 GEP393445:GEP393466 GOL393445:GOL393466 GYH393445:GYH393466 HID393445:HID393466 HRZ393445:HRZ393466 IBV393445:IBV393466 ILR393445:ILR393466 IVN393445:IVN393466 JFJ393445:JFJ393466 JPF393445:JPF393466 JZB393445:JZB393466 KIX393445:KIX393466 KST393445:KST393466 LCP393445:LCP393466 LML393445:LML393466 LWH393445:LWH393466 MGD393445:MGD393466 MPZ393445:MPZ393466 MZV393445:MZV393466 NJR393445:NJR393466 NTN393445:NTN393466 ODJ393445:ODJ393466 ONF393445:ONF393466 OXB393445:OXB393466 PGX393445:PGX393466 PQT393445:PQT393466 QAP393445:QAP393466 QKL393445:QKL393466 QUH393445:QUH393466 RED393445:RED393466 RNZ393445:RNZ393466 RXV393445:RXV393466 SHR393445:SHR393466 SRN393445:SRN393466 TBJ393445:TBJ393466 TLF393445:TLF393466 TVB393445:TVB393466 UEX393445:UEX393466 UOT393445:UOT393466 UYP393445:UYP393466 VIL393445:VIL393466 VSH393445:VSH393466 WCD393445:WCD393466 WLZ393445:WLZ393466 WVV393445:WVV393466 N458981:N459002 JJ458981:JJ459002 TF458981:TF459002 ADB458981:ADB459002 AMX458981:AMX459002 AWT458981:AWT459002 BGP458981:BGP459002 BQL458981:BQL459002 CAH458981:CAH459002 CKD458981:CKD459002 CTZ458981:CTZ459002 DDV458981:DDV459002 DNR458981:DNR459002 DXN458981:DXN459002 EHJ458981:EHJ459002 ERF458981:ERF459002 FBB458981:FBB459002 FKX458981:FKX459002 FUT458981:FUT459002 GEP458981:GEP459002 GOL458981:GOL459002 GYH458981:GYH459002 HID458981:HID459002 HRZ458981:HRZ459002 IBV458981:IBV459002 ILR458981:ILR459002 IVN458981:IVN459002 JFJ458981:JFJ459002 JPF458981:JPF459002 JZB458981:JZB459002 KIX458981:KIX459002 KST458981:KST459002 LCP458981:LCP459002 LML458981:LML459002 LWH458981:LWH459002 MGD458981:MGD459002 MPZ458981:MPZ459002 MZV458981:MZV459002 NJR458981:NJR459002 NTN458981:NTN459002 ODJ458981:ODJ459002 ONF458981:ONF459002 OXB458981:OXB459002 PGX458981:PGX459002 PQT458981:PQT459002 QAP458981:QAP459002 QKL458981:QKL459002 QUH458981:QUH459002 RED458981:RED459002 RNZ458981:RNZ459002 RXV458981:RXV459002 SHR458981:SHR459002 SRN458981:SRN459002 TBJ458981:TBJ459002 TLF458981:TLF459002 TVB458981:TVB459002 UEX458981:UEX459002 UOT458981:UOT459002 UYP458981:UYP459002 VIL458981:VIL459002 VSH458981:VSH459002 WCD458981:WCD459002 WLZ458981:WLZ459002 WVV458981:WVV459002 N524517:N524538 JJ524517:JJ524538 TF524517:TF524538 ADB524517:ADB524538 AMX524517:AMX524538 AWT524517:AWT524538 BGP524517:BGP524538 BQL524517:BQL524538 CAH524517:CAH524538 CKD524517:CKD524538 CTZ524517:CTZ524538 DDV524517:DDV524538 DNR524517:DNR524538 DXN524517:DXN524538 EHJ524517:EHJ524538 ERF524517:ERF524538 FBB524517:FBB524538 FKX524517:FKX524538 FUT524517:FUT524538 GEP524517:GEP524538 GOL524517:GOL524538 GYH524517:GYH524538 HID524517:HID524538 HRZ524517:HRZ524538 IBV524517:IBV524538 ILR524517:ILR524538 IVN524517:IVN524538 JFJ524517:JFJ524538 JPF524517:JPF524538 JZB524517:JZB524538 KIX524517:KIX524538 KST524517:KST524538 LCP524517:LCP524538 LML524517:LML524538 LWH524517:LWH524538 MGD524517:MGD524538 MPZ524517:MPZ524538 MZV524517:MZV524538 NJR524517:NJR524538 NTN524517:NTN524538 ODJ524517:ODJ524538 ONF524517:ONF524538 OXB524517:OXB524538 PGX524517:PGX524538 PQT524517:PQT524538 QAP524517:QAP524538 QKL524517:QKL524538 QUH524517:QUH524538 RED524517:RED524538 RNZ524517:RNZ524538 RXV524517:RXV524538 SHR524517:SHR524538 SRN524517:SRN524538 TBJ524517:TBJ524538 TLF524517:TLF524538 TVB524517:TVB524538 UEX524517:UEX524538 UOT524517:UOT524538 UYP524517:UYP524538 VIL524517:VIL524538 VSH524517:VSH524538 WCD524517:WCD524538 WLZ524517:WLZ524538 WVV524517:WVV524538 N590053:N590074 JJ590053:JJ590074 TF590053:TF590074 ADB590053:ADB590074 AMX590053:AMX590074 AWT590053:AWT590074 BGP590053:BGP590074 BQL590053:BQL590074 CAH590053:CAH590074 CKD590053:CKD590074 CTZ590053:CTZ590074 DDV590053:DDV590074 DNR590053:DNR590074 DXN590053:DXN590074 EHJ590053:EHJ590074 ERF590053:ERF590074 FBB590053:FBB590074 FKX590053:FKX590074 FUT590053:FUT590074 GEP590053:GEP590074 GOL590053:GOL590074 GYH590053:GYH590074 HID590053:HID590074 HRZ590053:HRZ590074 IBV590053:IBV590074 ILR590053:ILR590074 IVN590053:IVN590074 JFJ590053:JFJ590074 JPF590053:JPF590074 JZB590053:JZB590074 KIX590053:KIX590074 KST590053:KST590074 LCP590053:LCP590074 LML590053:LML590074 LWH590053:LWH590074 MGD590053:MGD590074 MPZ590053:MPZ590074 MZV590053:MZV590074 NJR590053:NJR590074 NTN590053:NTN590074 ODJ590053:ODJ590074 ONF590053:ONF590074 OXB590053:OXB590074 PGX590053:PGX590074 PQT590053:PQT590074 QAP590053:QAP590074 QKL590053:QKL590074 QUH590053:QUH590074 RED590053:RED590074 RNZ590053:RNZ590074 RXV590053:RXV590074 SHR590053:SHR590074 SRN590053:SRN590074 TBJ590053:TBJ590074 TLF590053:TLF590074 TVB590053:TVB590074 UEX590053:UEX590074 UOT590053:UOT590074 UYP590053:UYP590074 VIL590053:VIL590074 VSH590053:VSH590074 WCD590053:WCD590074 WLZ590053:WLZ590074 WVV590053:WVV590074 N655589:N655610 JJ655589:JJ655610 TF655589:TF655610 ADB655589:ADB655610 AMX655589:AMX655610 AWT655589:AWT655610 BGP655589:BGP655610 BQL655589:BQL655610 CAH655589:CAH655610 CKD655589:CKD655610 CTZ655589:CTZ655610 DDV655589:DDV655610 DNR655589:DNR655610 DXN655589:DXN655610 EHJ655589:EHJ655610 ERF655589:ERF655610 FBB655589:FBB655610 FKX655589:FKX655610 FUT655589:FUT655610 GEP655589:GEP655610 GOL655589:GOL655610 GYH655589:GYH655610 HID655589:HID655610 HRZ655589:HRZ655610 IBV655589:IBV655610 ILR655589:ILR655610 IVN655589:IVN655610 JFJ655589:JFJ655610 JPF655589:JPF655610 JZB655589:JZB655610 KIX655589:KIX655610 KST655589:KST655610 LCP655589:LCP655610 LML655589:LML655610 LWH655589:LWH655610 MGD655589:MGD655610 MPZ655589:MPZ655610 MZV655589:MZV655610 NJR655589:NJR655610 NTN655589:NTN655610 ODJ655589:ODJ655610 ONF655589:ONF655610 OXB655589:OXB655610 PGX655589:PGX655610 PQT655589:PQT655610 QAP655589:QAP655610 QKL655589:QKL655610 QUH655589:QUH655610 RED655589:RED655610 RNZ655589:RNZ655610 RXV655589:RXV655610 SHR655589:SHR655610 SRN655589:SRN655610 TBJ655589:TBJ655610 TLF655589:TLF655610 TVB655589:TVB655610 UEX655589:UEX655610 UOT655589:UOT655610 UYP655589:UYP655610 VIL655589:VIL655610 VSH655589:VSH655610 WCD655589:WCD655610 WLZ655589:WLZ655610 WVV655589:WVV655610 N721125:N721146 JJ721125:JJ721146 TF721125:TF721146 ADB721125:ADB721146 AMX721125:AMX721146 AWT721125:AWT721146 BGP721125:BGP721146 BQL721125:BQL721146 CAH721125:CAH721146 CKD721125:CKD721146 CTZ721125:CTZ721146 DDV721125:DDV721146 DNR721125:DNR721146 DXN721125:DXN721146 EHJ721125:EHJ721146 ERF721125:ERF721146 FBB721125:FBB721146 FKX721125:FKX721146 FUT721125:FUT721146 GEP721125:GEP721146 GOL721125:GOL721146 GYH721125:GYH721146 HID721125:HID721146 HRZ721125:HRZ721146 IBV721125:IBV721146 ILR721125:ILR721146 IVN721125:IVN721146 JFJ721125:JFJ721146 JPF721125:JPF721146 JZB721125:JZB721146 KIX721125:KIX721146 KST721125:KST721146 LCP721125:LCP721146 LML721125:LML721146 LWH721125:LWH721146 MGD721125:MGD721146 MPZ721125:MPZ721146 MZV721125:MZV721146 NJR721125:NJR721146 NTN721125:NTN721146 ODJ721125:ODJ721146 ONF721125:ONF721146 OXB721125:OXB721146 PGX721125:PGX721146 PQT721125:PQT721146 QAP721125:QAP721146 QKL721125:QKL721146 QUH721125:QUH721146 RED721125:RED721146 RNZ721125:RNZ721146 RXV721125:RXV721146 SHR721125:SHR721146 SRN721125:SRN721146 TBJ721125:TBJ721146 TLF721125:TLF721146 TVB721125:TVB721146 UEX721125:UEX721146 UOT721125:UOT721146 UYP721125:UYP721146 VIL721125:VIL721146 VSH721125:VSH721146 WCD721125:WCD721146 WLZ721125:WLZ721146 WVV721125:WVV721146 N786661:N786682 JJ786661:JJ786682 TF786661:TF786682 ADB786661:ADB786682 AMX786661:AMX786682 AWT786661:AWT786682 BGP786661:BGP786682 BQL786661:BQL786682 CAH786661:CAH786682 CKD786661:CKD786682 CTZ786661:CTZ786682 DDV786661:DDV786682 DNR786661:DNR786682 DXN786661:DXN786682 EHJ786661:EHJ786682 ERF786661:ERF786682 FBB786661:FBB786682 FKX786661:FKX786682 FUT786661:FUT786682 GEP786661:GEP786682 GOL786661:GOL786682 GYH786661:GYH786682 HID786661:HID786682 HRZ786661:HRZ786682 IBV786661:IBV786682 ILR786661:ILR786682 IVN786661:IVN786682 JFJ786661:JFJ786682 JPF786661:JPF786682 JZB786661:JZB786682 KIX786661:KIX786682 KST786661:KST786682 LCP786661:LCP786682 LML786661:LML786682 LWH786661:LWH786682 MGD786661:MGD786682 MPZ786661:MPZ786682 MZV786661:MZV786682 NJR786661:NJR786682 NTN786661:NTN786682 ODJ786661:ODJ786682 ONF786661:ONF786682 OXB786661:OXB786682 PGX786661:PGX786682 PQT786661:PQT786682 QAP786661:QAP786682 QKL786661:QKL786682 QUH786661:QUH786682 RED786661:RED786682 RNZ786661:RNZ786682 RXV786661:RXV786682 SHR786661:SHR786682 SRN786661:SRN786682 TBJ786661:TBJ786682 TLF786661:TLF786682 TVB786661:TVB786682 UEX786661:UEX786682 UOT786661:UOT786682 UYP786661:UYP786682 VIL786661:VIL786682 VSH786661:VSH786682 WCD786661:WCD786682 WLZ786661:WLZ786682 WVV786661:WVV786682 N852197:N852218 JJ852197:JJ852218 TF852197:TF852218 ADB852197:ADB852218 AMX852197:AMX852218 AWT852197:AWT852218 BGP852197:BGP852218 BQL852197:BQL852218 CAH852197:CAH852218 CKD852197:CKD852218 CTZ852197:CTZ852218 DDV852197:DDV852218 DNR852197:DNR852218 DXN852197:DXN852218 EHJ852197:EHJ852218 ERF852197:ERF852218 FBB852197:FBB852218 FKX852197:FKX852218 FUT852197:FUT852218 GEP852197:GEP852218 GOL852197:GOL852218 GYH852197:GYH852218 HID852197:HID852218 HRZ852197:HRZ852218 IBV852197:IBV852218 ILR852197:ILR852218 IVN852197:IVN852218 JFJ852197:JFJ852218 JPF852197:JPF852218 JZB852197:JZB852218 KIX852197:KIX852218 KST852197:KST852218 LCP852197:LCP852218 LML852197:LML852218 LWH852197:LWH852218 MGD852197:MGD852218 MPZ852197:MPZ852218 MZV852197:MZV852218 NJR852197:NJR852218 NTN852197:NTN852218 ODJ852197:ODJ852218 ONF852197:ONF852218 OXB852197:OXB852218 PGX852197:PGX852218 PQT852197:PQT852218 QAP852197:QAP852218 QKL852197:QKL852218 QUH852197:QUH852218 RED852197:RED852218 RNZ852197:RNZ852218 RXV852197:RXV852218 SHR852197:SHR852218 SRN852197:SRN852218 TBJ852197:TBJ852218 TLF852197:TLF852218 TVB852197:TVB852218 UEX852197:UEX852218 UOT852197:UOT852218 UYP852197:UYP852218 VIL852197:VIL852218 VSH852197:VSH852218 WCD852197:WCD852218 WLZ852197:WLZ852218 WVV852197:WVV852218 N917733:N917754 JJ917733:JJ917754 TF917733:TF917754 ADB917733:ADB917754 AMX917733:AMX917754 AWT917733:AWT917754 BGP917733:BGP917754 BQL917733:BQL917754 CAH917733:CAH917754 CKD917733:CKD917754 CTZ917733:CTZ917754 DDV917733:DDV917754 DNR917733:DNR917754 DXN917733:DXN917754 EHJ917733:EHJ917754 ERF917733:ERF917754 FBB917733:FBB917754 FKX917733:FKX917754 FUT917733:FUT917754 GEP917733:GEP917754 GOL917733:GOL917754 GYH917733:GYH917754 HID917733:HID917754 HRZ917733:HRZ917754 IBV917733:IBV917754 ILR917733:ILR917754 IVN917733:IVN917754 JFJ917733:JFJ917754 JPF917733:JPF917754 JZB917733:JZB917754 KIX917733:KIX917754 KST917733:KST917754 LCP917733:LCP917754 LML917733:LML917754 LWH917733:LWH917754 MGD917733:MGD917754 MPZ917733:MPZ917754 MZV917733:MZV917754 NJR917733:NJR917754 NTN917733:NTN917754 ODJ917733:ODJ917754 ONF917733:ONF917754 OXB917733:OXB917754 PGX917733:PGX917754 PQT917733:PQT917754 QAP917733:QAP917754 QKL917733:QKL917754 QUH917733:QUH917754 RED917733:RED917754 RNZ917733:RNZ917754 RXV917733:RXV917754 SHR917733:SHR917754 SRN917733:SRN917754 TBJ917733:TBJ917754 TLF917733:TLF917754 TVB917733:TVB917754 UEX917733:UEX917754 UOT917733:UOT917754 UYP917733:UYP917754 VIL917733:VIL917754 VSH917733:VSH917754 WCD917733:WCD917754 WLZ917733:WLZ917754 WVV917733:WVV917754 N983269:N983290 JJ983269:JJ983290 TF983269:TF983290 ADB983269:ADB983290 AMX983269:AMX983290 AWT983269:AWT983290 BGP983269:BGP983290 BQL983269:BQL983290 CAH983269:CAH983290 CKD983269:CKD983290 CTZ983269:CTZ983290 DDV983269:DDV983290 DNR983269:DNR983290 DXN983269:DXN983290 EHJ983269:EHJ983290 ERF983269:ERF983290 FBB983269:FBB983290 FKX983269:FKX983290 FUT983269:FUT983290 GEP983269:GEP983290 GOL983269:GOL983290 GYH983269:GYH983290 HID983269:HID983290 HRZ983269:HRZ983290 IBV983269:IBV983290 ILR983269:ILR983290 IVN983269:IVN983290 JFJ983269:JFJ983290 JPF983269:JPF983290 JZB983269:JZB983290 KIX983269:KIX983290 KST983269:KST983290 LCP983269:LCP983290 LML983269:LML983290 LWH983269:LWH983290 MGD983269:MGD983290 MPZ983269:MPZ983290 MZV983269:MZV983290 NJR983269:NJR983290 NTN983269:NTN983290 ODJ983269:ODJ983290 ONF983269:ONF983290 OXB983269:OXB983290 PGX983269:PGX983290 PQT983269:PQT983290 QAP983269:QAP983290 QKL983269:QKL983290 QUH983269:QUH983290 RED983269:RED983290 RNZ983269:RNZ983290 RXV983269:RXV983290 SHR983269:SHR983290 SRN983269:SRN983290 TBJ983269:TBJ983290 TLF983269:TLF983290 TVB983269:TVB983290 UEX983269:UEX983290 UOT983269:UOT983290 UYP983269:UYP983290 VIL983269:VIL983290 VSH983269:VSH983290 WCD983269:WCD983290 WLZ983269:WLZ983290 WVV983269:WVV983290 AG221:AH224 KC221:KD224 TY221:TZ224 ADU221:ADV224 ANQ221:ANR224 AXM221:AXN224 BHI221:BHJ224 BRE221:BRF224 CBA221:CBB224 CKW221:CKX224 CUS221:CUT224 DEO221:DEP224 DOK221:DOL224 DYG221:DYH224 EIC221:EID224 ERY221:ERZ224 FBU221:FBV224 FLQ221:FLR224 FVM221:FVN224 GFI221:GFJ224 GPE221:GPF224 GZA221:GZB224 HIW221:HIX224 HSS221:HST224 ICO221:ICP224 IMK221:IML224 IWG221:IWH224 JGC221:JGD224 JPY221:JPZ224 JZU221:JZV224 KJQ221:KJR224 KTM221:KTN224 LDI221:LDJ224 LNE221:LNF224 LXA221:LXB224 MGW221:MGX224 MQS221:MQT224 NAO221:NAP224 NKK221:NKL224 NUG221:NUH224 OEC221:OED224 ONY221:ONZ224 OXU221:OXV224 PHQ221:PHR224 PRM221:PRN224 QBI221:QBJ224 QLE221:QLF224 QVA221:QVB224 REW221:REX224 ROS221:ROT224 RYO221:RYP224 SIK221:SIL224 SSG221:SSH224 TCC221:TCD224 TLY221:TLZ224 TVU221:TVV224 UFQ221:UFR224 UPM221:UPN224 UZI221:UZJ224 VJE221:VJF224 VTA221:VTB224 WCW221:WCX224 WMS221:WMT224 WWO221:WWP224 AG65757:AH65760 KC65757:KD65760 TY65757:TZ65760 ADU65757:ADV65760 ANQ65757:ANR65760 AXM65757:AXN65760 BHI65757:BHJ65760 BRE65757:BRF65760 CBA65757:CBB65760 CKW65757:CKX65760 CUS65757:CUT65760 DEO65757:DEP65760 DOK65757:DOL65760 DYG65757:DYH65760 EIC65757:EID65760 ERY65757:ERZ65760 FBU65757:FBV65760 FLQ65757:FLR65760 FVM65757:FVN65760 GFI65757:GFJ65760 GPE65757:GPF65760 GZA65757:GZB65760 HIW65757:HIX65760 HSS65757:HST65760 ICO65757:ICP65760 IMK65757:IML65760 IWG65757:IWH65760 JGC65757:JGD65760 JPY65757:JPZ65760 JZU65757:JZV65760 KJQ65757:KJR65760 KTM65757:KTN65760 LDI65757:LDJ65760 LNE65757:LNF65760 LXA65757:LXB65760 MGW65757:MGX65760 MQS65757:MQT65760 NAO65757:NAP65760 NKK65757:NKL65760 NUG65757:NUH65760 OEC65757:OED65760 ONY65757:ONZ65760 OXU65757:OXV65760 PHQ65757:PHR65760 PRM65757:PRN65760 QBI65757:QBJ65760 QLE65757:QLF65760 QVA65757:QVB65760 REW65757:REX65760 ROS65757:ROT65760 RYO65757:RYP65760 SIK65757:SIL65760 SSG65757:SSH65760 TCC65757:TCD65760 TLY65757:TLZ65760 TVU65757:TVV65760 UFQ65757:UFR65760 UPM65757:UPN65760 UZI65757:UZJ65760 VJE65757:VJF65760 VTA65757:VTB65760 WCW65757:WCX65760 WMS65757:WMT65760 WWO65757:WWP65760 AG131293:AH131296 KC131293:KD131296 TY131293:TZ131296 ADU131293:ADV131296 ANQ131293:ANR131296 AXM131293:AXN131296 BHI131293:BHJ131296 BRE131293:BRF131296 CBA131293:CBB131296 CKW131293:CKX131296 CUS131293:CUT131296 DEO131293:DEP131296 DOK131293:DOL131296 DYG131293:DYH131296 EIC131293:EID131296 ERY131293:ERZ131296 FBU131293:FBV131296 FLQ131293:FLR131296 FVM131293:FVN131296 GFI131293:GFJ131296 GPE131293:GPF131296 GZA131293:GZB131296 HIW131293:HIX131296 HSS131293:HST131296 ICO131293:ICP131296 IMK131293:IML131296 IWG131293:IWH131296 JGC131293:JGD131296 JPY131293:JPZ131296 JZU131293:JZV131296 KJQ131293:KJR131296 KTM131293:KTN131296 LDI131293:LDJ131296 LNE131293:LNF131296 LXA131293:LXB131296 MGW131293:MGX131296 MQS131293:MQT131296 NAO131293:NAP131296 NKK131293:NKL131296 NUG131293:NUH131296 OEC131293:OED131296 ONY131293:ONZ131296 OXU131293:OXV131296 PHQ131293:PHR131296 PRM131293:PRN131296 QBI131293:QBJ131296 QLE131293:QLF131296 QVA131293:QVB131296 REW131293:REX131296 ROS131293:ROT131296 RYO131293:RYP131296 SIK131293:SIL131296 SSG131293:SSH131296 TCC131293:TCD131296 TLY131293:TLZ131296 TVU131293:TVV131296 UFQ131293:UFR131296 UPM131293:UPN131296 UZI131293:UZJ131296 VJE131293:VJF131296 VTA131293:VTB131296 WCW131293:WCX131296 WMS131293:WMT131296 WWO131293:WWP131296 AG196829:AH196832 KC196829:KD196832 TY196829:TZ196832 ADU196829:ADV196832 ANQ196829:ANR196832 AXM196829:AXN196832 BHI196829:BHJ196832 BRE196829:BRF196832 CBA196829:CBB196832 CKW196829:CKX196832 CUS196829:CUT196832 DEO196829:DEP196832 DOK196829:DOL196832 DYG196829:DYH196832 EIC196829:EID196832 ERY196829:ERZ196832 FBU196829:FBV196832 FLQ196829:FLR196832 FVM196829:FVN196832 GFI196829:GFJ196832 GPE196829:GPF196832 GZA196829:GZB196832 HIW196829:HIX196832 HSS196829:HST196832 ICO196829:ICP196832 IMK196829:IML196832 IWG196829:IWH196832 JGC196829:JGD196832 JPY196829:JPZ196832 JZU196829:JZV196832 KJQ196829:KJR196832 KTM196829:KTN196832 LDI196829:LDJ196832 LNE196829:LNF196832 LXA196829:LXB196832 MGW196829:MGX196832 MQS196829:MQT196832 NAO196829:NAP196832 NKK196829:NKL196832 NUG196829:NUH196832 OEC196829:OED196832 ONY196829:ONZ196832 OXU196829:OXV196832 PHQ196829:PHR196832 PRM196829:PRN196832 QBI196829:QBJ196832 QLE196829:QLF196832 QVA196829:QVB196832 REW196829:REX196832 ROS196829:ROT196832 RYO196829:RYP196832 SIK196829:SIL196832 SSG196829:SSH196832 TCC196829:TCD196832 TLY196829:TLZ196832 TVU196829:TVV196832 UFQ196829:UFR196832 UPM196829:UPN196832 UZI196829:UZJ196832 VJE196829:VJF196832 VTA196829:VTB196832 WCW196829:WCX196832 WMS196829:WMT196832 WWO196829:WWP196832 AG262365:AH262368 KC262365:KD262368 TY262365:TZ262368 ADU262365:ADV262368 ANQ262365:ANR262368 AXM262365:AXN262368 BHI262365:BHJ262368 BRE262365:BRF262368 CBA262365:CBB262368 CKW262365:CKX262368 CUS262365:CUT262368 DEO262365:DEP262368 DOK262365:DOL262368 DYG262365:DYH262368 EIC262365:EID262368 ERY262365:ERZ262368 FBU262365:FBV262368 FLQ262365:FLR262368 FVM262365:FVN262368 GFI262365:GFJ262368 GPE262365:GPF262368 GZA262365:GZB262368 HIW262365:HIX262368 HSS262365:HST262368 ICO262365:ICP262368 IMK262365:IML262368 IWG262365:IWH262368 JGC262365:JGD262368 JPY262365:JPZ262368 JZU262365:JZV262368 KJQ262365:KJR262368 KTM262365:KTN262368 LDI262365:LDJ262368 LNE262365:LNF262368 LXA262365:LXB262368 MGW262365:MGX262368 MQS262365:MQT262368 NAO262365:NAP262368 NKK262365:NKL262368 NUG262365:NUH262368 OEC262365:OED262368 ONY262365:ONZ262368 OXU262365:OXV262368 PHQ262365:PHR262368 PRM262365:PRN262368 QBI262365:QBJ262368 QLE262365:QLF262368 QVA262365:QVB262368 REW262365:REX262368 ROS262365:ROT262368 RYO262365:RYP262368 SIK262365:SIL262368 SSG262365:SSH262368 TCC262365:TCD262368 TLY262365:TLZ262368 TVU262365:TVV262368 UFQ262365:UFR262368 UPM262365:UPN262368 UZI262365:UZJ262368 VJE262365:VJF262368 VTA262365:VTB262368 WCW262365:WCX262368 WMS262365:WMT262368 WWO262365:WWP262368 AG327901:AH327904 KC327901:KD327904 TY327901:TZ327904 ADU327901:ADV327904 ANQ327901:ANR327904 AXM327901:AXN327904 BHI327901:BHJ327904 BRE327901:BRF327904 CBA327901:CBB327904 CKW327901:CKX327904 CUS327901:CUT327904 DEO327901:DEP327904 DOK327901:DOL327904 DYG327901:DYH327904 EIC327901:EID327904 ERY327901:ERZ327904 FBU327901:FBV327904 FLQ327901:FLR327904 FVM327901:FVN327904 GFI327901:GFJ327904 GPE327901:GPF327904 GZA327901:GZB327904 HIW327901:HIX327904 HSS327901:HST327904 ICO327901:ICP327904 IMK327901:IML327904 IWG327901:IWH327904 JGC327901:JGD327904 JPY327901:JPZ327904 JZU327901:JZV327904 KJQ327901:KJR327904 KTM327901:KTN327904 LDI327901:LDJ327904 LNE327901:LNF327904 LXA327901:LXB327904 MGW327901:MGX327904 MQS327901:MQT327904 NAO327901:NAP327904 NKK327901:NKL327904 NUG327901:NUH327904 OEC327901:OED327904 ONY327901:ONZ327904 OXU327901:OXV327904 PHQ327901:PHR327904 PRM327901:PRN327904 QBI327901:QBJ327904 QLE327901:QLF327904 QVA327901:QVB327904 REW327901:REX327904 ROS327901:ROT327904 RYO327901:RYP327904 SIK327901:SIL327904 SSG327901:SSH327904 TCC327901:TCD327904 TLY327901:TLZ327904 TVU327901:TVV327904 UFQ327901:UFR327904 UPM327901:UPN327904 UZI327901:UZJ327904 VJE327901:VJF327904 VTA327901:VTB327904 WCW327901:WCX327904 WMS327901:WMT327904 WWO327901:WWP327904 AG393437:AH393440 KC393437:KD393440 TY393437:TZ393440 ADU393437:ADV393440 ANQ393437:ANR393440 AXM393437:AXN393440 BHI393437:BHJ393440 BRE393437:BRF393440 CBA393437:CBB393440 CKW393437:CKX393440 CUS393437:CUT393440 DEO393437:DEP393440 DOK393437:DOL393440 DYG393437:DYH393440 EIC393437:EID393440 ERY393437:ERZ393440 FBU393437:FBV393440 FLQ393437:FLR393440 FVM393437:FVN393440 GFI393437:GFJ393440 GPE393437:GPF393440 GZA393437:GZB393440 HIW393437:HIX393440 HSS393437:HST393440 ICO393437:ICP393440 IMK393437:IML393440 IWG393437:IWH393440 JGC393437:JGD393440 JPY393437:JPZ393440 JZU393437:JZV393440 KJQ393437:KJR393440 KTM393437:KTN393440 LDI393437:LDJ393440 LNE393437:LNF393440 LXA393437:LXB393440 MGW393437:MGX393440 MQS393437:MQT393440 NAO393437:NAP393440 NKK393437:NKL393440 NUG393437:NUH393440 OEC393437:OED393440 ONY393437:ONZ393440 OXU393437:OXV393440 PHQ393437:PHR393440 PRM393437:PRN393440 QBI393437:QBJ393440 QLE393437:QLF393440 QVA393437:QVB393440 REW393437:REX393440 ROS393437:ROT393440 RYO393437:RYP393440 SIK393437:SIL393440 SSG393437:SSH393440 TCC393437:TCD393440 TLY393437:TLZ393440 TVU393437:TVV393440 UFQ393437:UFR393440 UPM393437:UPN393440 UZI393437:UZJ393440 VJE393437:VJF393440 VTA393437:VTB393440 WCW393437:WCX393440 WMS393437:WMT393440 WWO393437:WWP393440 AG458973:AH458976 KC458973:KD458976 TY458973:TZ458976 ADU458973:ADV458976 ANQ458973:ANR458976 AXM458973:AXN458976 BHI458973:BHJ458976 BRE458973:BRF458976 CBA458973:CBB458976 CKW458973:CKX458976 CUS458973:CUT458976 DEO458973:DEP458976 DOK458973:DOL458976 DYG458973:DYH458976 EIC458973:EID458976 ERY458973:ERZ458976 FBU458973:FBV458976 FLQ458973:FLR458976 FVM458973:FVN458976 GFI458973:GFJ458976 GPE458973:GPF458976 GZA458973:GZB458976 HIW458973:HIX458976 HSS458973:HST458976 ICO458973:ICP458976 IMK458973:IML458976 IWG458973:IWH458976 JGC458973:JGD458976 JPY458973:JPZ458976 JZU458973:JZV458976 KJQ458973:KJR458976 KTM458973:KTN458976 LDI458973:LDJ458976 LNE458973:LNF458976 LXA458973:LXB458976 MGW458973:MGX458976 MQS458973:MQT458976 NAO458973:NAP458976 NKK458973:NKL458976 NUG458973:NUH458976 OEC458973:OED458976 ONY458973:ONZ458976 OXU458973:OXV458976 PHQ458973:PHR458976 PRM458973:PRN458976 QBI458973:QBJ458976 QLE458973:QLF458976 QVA458973:QVB458976 REW458973:REX458976 ROS458973:ROT458976 RYO458973:RYP458976 SIK458973:SIL458976 SSG458973:SSH458976 TCC458973:TCD458976 TLY458973:TLZ458976 TVU458973:TVV458976 UFQ458973:UFR458976 UPM458973:UPN458976 UZI458973:UZJ458976 VJE458973:VJF458976 VTA458973:VTB458976 WCW458973:WCX458976 WMS458973:WMT458976 WWO458973:WWP458976 AG524509:AH524512 KC524509:KD524512 TY524509:TZ524512 ADU524509:ADV524512 ANQ524509:ANR524512 AXM524509:AXN524512 BHI524509:BHJ524512 BRE524509:BRF524512 CBA524509:CBB524512 CKW524509:CKX524512 CUS524509:CUT524512 DEO524509:DEP524512 DOK524509:DOL524512 DYG524509:DYH524512 EIC524509:EID524512 ERY524509:ERZ524512 FBU524509:FBV524512 FLQ524509:FLR524512 FVM524509:FVN524512 GFI524509:GFJ524512 GPE524509:GPF524512 GZA524509:GZB524512 HIW524509:HIX524512 HSS524509:HST524512 ICO524509:ICP524512 IMK524509:IML524512 IWG524509:IWH524512 JGC524509:JGD524512 JPY524509:JPZ524512 JZU524509:JZV524512 KJQ524509:KJR524512 KTM524509:KTN524512 LDI524509:LDJ524512 LNE524509:LNF524512 LXA524509:LXB524512 MGW524509:MGX524512 MQS524509:MQT524512 NAO524509:NAP524512 NKK524509:NKL524512 NUG524509:NUH524512 OEC524509:OED524512 ONY524509:ONZ524512 OXU524509:OXV524512 PHQ524509:PHR524512 PRM524509:PRN524512 QBI524509:QBJ524512 QLE524509:QLF524512 QVA524509:QVB524512 REW524509:REX524512 ROS524509:ROT524512 RYO524509:RYP524512 SIK524509:SIL524512 SSG524509:SSH524512 TCC524509:TCD524512 TLY524509:TLZ524512 TVU524509:TVV524512 UFQ524509:UFR524512 UPM524509:UPN524512 UZI524509:UZJ524512 VJE524509:VJF524512 VTA524509:VTB524512 WCW524509:WCX524512 WMS524509:WMT524512 WWO524509:WWP524512 AG590045:AH590048 KC590045:KD590048 TY590045:TZ590048 ADU590045:ADV590048 ANQ590045:ANR590048 AXM590045:AXN590048 BHI590045:BHJ590048 BRE590045:BRF590048 CBA590045:CBB590048 CKW590045:CKX590048 CUS590045:CUT590048 DEO590045:DEP590048 DOK590045:DOL590048 DYG590045:DYH590048 EIC590045:EID590048 ERY590045:ERZ590048 FBU590045:FBV590048 FLQ590045:FLR590048 FVM590045:FVN590048 GFI590045:GFJ590048 GPE590045:GPF590048 GZA590045:GZB590048 HIW590045:HIX590048 HSS590045:HST590048 ICO590045:ICP590048 IMK590045:IML590048 IWG590045:IWH590048 JGC590045:JGD590048 JPY590045:JPZ590048 JZU590045:JZV590048 KJQ590045:KJR590048 KTM590045:KTN590048 LDI590045:LDJ590048 LNE590045:LNF590048 LXA590045:LXB590048 MGW590045:MGX590048 MQS590045:MQT590048 NAO590045:NAP590048 NKK590045:NKL590048 NUG590045:NUH590048 OEC590045:OED590048 ONY590045:ONZ590048 OXU590045:OXV590048 PHQ590045:PHR590048 PRM590045:PRN590048 QBI590045:QBJ590048 QLE590045:QLF590048 QVA590045:QVB590048 REW590045:REX590048 ROS590045:ROT590048 RYO590045:RYP590048 SIK590045:SIL590048 SSG590045:SSH590048 TCC590045:TCD590048 TLY590045:TLZ590048 TVU590045:TVV590048 UFQ590045:UFR590048 UPM590045:UPN590048 UZI590045:UZJ590048 VJE590045:VJF590048 VTA590045:VTB590048 WCW590045:WCX590048 WMS590045:WMT590048 WWO590045:WWP590048 AG655581:AH655584 KC655581:KD655584 TY655581:TZ655584 ADU655581:ADV655584 ANQ655581:ANR655584 AXM655581:AXN655584 BHI655581:BHJ655584 BRE655581:BRF655584 CBA655581:CBB655584 CKW655581:CKX655584 CUS655581:CUT655584 DEO655581:DEP655584 DOK655581:DOL655584 DYG655581:DYH655584 EIC655581:EID655584 ERY655581:ERZ655584 FBU655581:FBV655584 FLQ655581:FLR655584 FVM655581:FVN655584 GFI655581:GFJ655584 GPE655581:GPF655584 GZA655581:GZB655584 HIW655581:HIX655584 HSS655581:HST655584 ICO655581:ICP655584 IMK655581:IML655584 IWG655581:IWH655584 JGC655581:JGD655584 JPY655581:JPZ655584 JZU655581:JZV655584 KJQ655581:KJR655584 KTM655581:KTN655584 LDI655581:LDJ655584 LNE655581:LNF655584 LXA655581:LXB655584 MGW655581:MGX655584 MQS655581:MQT655584 NAO655581:NAP655584 NKK655581:NKL655584 NUG655581:NUH655584 OEC655581:OED655584 ONY655581:ONZ655584 OXU655581:OXV655584 PHQ655581:PHR655584 PRM655581:PRN655584 QBI655581:QBJ655584 QLE655581:QLF655584 QVA655581:QVB655584 REW655581:REX655584 ROS655581:ROT655584 RYO655581:RYP655584 SIK655581:SIL655584 SSG655581:SSH655584 TCC655581:TCD655584 TLY655581:TLZ655584 TVU655581:TVV655584 UFQ655581:UFR655584 UPM655581:UPN655584 UZI655581:UZJ655584 VJE655581:VJF655584 VTA655581:VTB655584 WCW655581:WCX655584 WMS655581:WMT655584 WWO655581:WWP655584 AG721117:AH721120 KC721117:KD721120 TY721117:TZ721120 ADU721117:ADV721120 ANQ721117:ANR721120 AXM721117:AXN721120 BHI721117:BHJ721120 BRE721117:BRF721120 CBA721117:CBB721120 CKW721117:CKX721120 CUS721117:CUT721120 DEO721117:DEP721120 DOK721117:DOL721120 DYG721117:DYH721120 EIC721117:EID721120 ERY721117:ERZ721120 FBU721117:FBV721120 FLQ721117:FLR721120 FVM721117:FVN721120 GFI721117:GFJ721120 GPE721117:GPF721120 GZA721117:GZB721120 HIW721117:HIX721120 HSS721117:HST721120 ICO721117:ICP721120 IMK721117:IML721120 IWG721117:IWH721120 JGC721117:JGD721120 JPY721117:JPZ721120 JZU721117:JZV721120 KJQ721117:KJR721120 KTM721117:KTN721120 LDI721117:LDJ721120 LNE721117:LNF721120 LXA721117:LXB721120 MGW721117:MGX721120 MQS721117:MQT721120 NAO721117:NAP721120 NKK721117:NKL721120 NUG721117:NUH721120 OEC721117:OED721120 ONY721117:ONZ721120 OXU721117:OXV721120 PHQ721117:PHR721120 PRM721117:PRN721120 QBI721117:QBJ721120 QLE721117:QLF721120 QVA721117:QVB721120 REW721117:REX721120 ROS721117:ROT721120 RYO721117:RYP721120 SIK721117:SIL721120 SSG721117:SSH721120 TCC721117:TCD721120 TLY721117:TLZ721120 TVU721117:TVV721120 UFQ721117:UFR721120 UPM721117:UPN721120 UZI721117:UZJ721120 VJE721117:VJF721120 VTA721117:VTB721120 WCW721117:WCX721120 WMS721117:WMT721120 WWO721117:WWP721120 AG786653:AH786656 KC786653:KD786656 TY786653:TZ786656 ADU786653:ADV786656 ANQ786653:ANR786656 AXM786653:AXN786656 BHI786653:BHJ786656 BRE786653:BRF786656 CBA786653:CBB786656 CKW786653:CKX786656 CUS786653:CUT786656 DEO786653:DEP786656 DOK786653:DOL786656 DYG786653:DYH786656 EIC786653:EID786656 ERY786653:ERZ786656 FBU786653:FBV786656 FLQ786653:FLR786656 FVM786653:FVN786656 GFI786653:GFJ786656 GPE786653:GPF786656 GZA786653:GZB786656 HIW786653:HIX786656 HSS786653:HST786656 ICO786653:ICP786656 IMK786653:IML786656 IWG786653:IWH786656 JGC786653:JGD786656 JPY786653:JPZ786656 JZU786653:JZV786656 KJQ786653:KJR786656 KTM786653:KTN786656 LDI786653:LDJ786656 LNE786653:LNF786656 LXA786653:LXB786656 MGW786653:MGX786656 MQS786653:MQT786656 NAO786653:NAP786656 NKK786653:NKL786656 NUG786653:NUH786656 OEC786653:OED786656 ONY786653:ONZ786656 OXU786653:OXV786656 PHQ786653:PHR786656 PRM786653:PRN786656 QBI786653:QBJ786656 QLE786653:QLF786656 QVA786653:QVB786656 REW786653:REX786656 ROS786653:ROT786656 RYO786653:RYP786656 SIK786653:SIL786656 SSG786653:SSH786656 TCC786653:TCD786656 TLY786653:TLZ786656 TVU786653:TVV786656 UFQ786653:UFR786656 UPM786653:UPN786656 UZI786653:UZJ786656 VJE786653:VJF786656 VTA786653:VTB786656 WCW786653:WCX786656 WMS786653:WMT786656 WWO786653:WWP786656 AG852189:AH852192 KC852189:KD852192 TY852189:TZ852192 ADU852189:ADV852192 ANQ852189:ANR852192 AXM852189:AXN852192 BHI852189:BHJ852192 BRE852189:BRF852192 CBA852189:CBB852192 CKW852189:CKX852192 CUS852189:CUT852192 DEO852189:DEP852192 DOK852189:DOL852192 DYG852189:DYH852192 EIC852189:EID852192 ERY852189:ERZ852192 FBU852189:FBV852192 FLQ852189:FLR852192 FVM852189:FVN852192 GFI852189:GFJ852192 GPE852189:GPF852192 GZA852189:GZB852192 HIW852189:HIX852192 HSS852189:HST852192 ICO852189:ICP852192 IMK852189:IML852192 IWG852189:IWH852192 JGC852189:JGD852192 JPY852189:JPZ852192 JZU852189:JZV852192 KJQ852189:KJR852192 KTM852189:KTN852192 LDI852189:LDJ852192 LNE852189:LNF852192 LXA852189:LXB852192 MGW852189:MGX852192 MQS852189:MQT852192 NAO852189:NAP852192 NKK852189:NKL852192 NUG852189:NUH852192 OEC852189:OED852192 ONY852189:ONZ852192 OXU852189:OXV852192 PHQ852189:PHR852192 PRM852189:PRN852192 QBI852189:QBJ852192 QLE852189:QLF852192 QVA852189:QVB852192 REW852189:REX852192 ROS852189:ROT852192 RYO852189:RYP852192 SIK852189:SIL852192 SSG852189:SSH852192 TCC852189:TCD852192 TLY852189:TLZ852192 TVU852189:TVV852192 UFQ852189:UFR852192 UPM852189:UPN852192 UZI852189:UZJ852192 VJE852189:VJF852192 VTA852189:VTB852192 WCW852189:WCX852192 WMS852189:WMT852192 WWO852189:WWP852192 AG917725:AH917728 KC917725:KD917728 TY917725:TZ917728 ADU917725:ADV917728 ANQ917725:ANR917728 AXM917725:AXN917728 BHI917725:BHJ917728 BRE917725:BRF917728 CBA917725:CBB917728 CKW917725:CKX917728 CUS917725:CUT917728 DEO917725:DEP917728 DOK917725:DOL917728 DYG917725:DYH917728 EIC917725:EID917728 ERY917725:ERZ917728 FBU917725:FBV917728 FLQ917725:FLR917728 FVM917725:FVN917728 GFI917725:GFJ917728 GPE917725:GPF917728 GZA917725:GZB917728 HIW917725:HIX917728 HSS917725:HST917728 ICO917725:ICP917728 IMK917725:IML917728 IWG917725:IWH917728 JGC917725:JGD917728 JPY917725:JPZ917728 JZU917725:JZV917728 KJQ917725:KJR917728 KTM917725:KTN917728 LDI917725:LDJ917728 LNE917725:LNF917728 LXA917725:LXB917728 MGW917725:MGX917728 MQS917725:MQT917728 NAO917725:NAP917728 NKK917725:NKL917728 NUG917725:NUH917728 OEC917725:OED917728 ONY917725:ONZ917728 OXU917725:OXV917728 PHQ917725:PHR917728 PRM917725:PRN917728 QBI917725:QBJ917728 QLE917725:QLF917728 QVA917725:QVB917728 REW917725:REX917728 ROS917725:ROT917728 RYO917725:RYP917728 SIK917725:SIL917728 SSG917725:SSH917728 TCC917725:TCD917728 TLY917725:TLZ917728 TVU917725:TVV917728 UFQ917725:UFR917728 UPM917725:UPN917728 UZI917725:UZJ917728 VJE917725:VJF917728 VTA917725:VTB917728 WCW917725:WCX917728 WMS917725:WMT917728 WWO917725:WWP917728 AG983261:AH983264 KC983261:KD983264 TY983261:TZ983264 ADU983261:ADV983264 ANQ983261:ANR983264 AXM983261:AXN983264 BHI983261:BHJ983264 BRE983261:BRF983264 CBA983261:CBB983264 CKW983261:CKX983264 CUS983261:CUT983264 DEO983261:DEP983264 DOK983261:DOL983264 DYG983261:DYH983264 EIC983261:EID983264 ERY983261:ERZ983264 FBU983261:FBV983264 FLQ983261:FLR983264 FVM983261:FVN983264 GFI983261:GFJ983264 GPE983261:GPF983264 GZA983261:GZB983264 HIW983261:HIX983264 HSS983261:HST983264 ICO983261:ICP983264 IMK983261:IML983264 IWG983261:IWH983264 JGC983261:JGD983264 JPY983261:JPZ983264 JZU983261:JZV983264 KJQ983261:KJR983264 KTM983261:KTN983264 LDI983261:LDJ983264 LNE983261:LNF983264 LXA983261:LXB983264 MGW983261:MGX983264 MQS983261:MQT983264 NAO983261:NAP983264 NKK983261:NKL983264 NUG983261:NUH983264 OEC983261:OED983264 ONY983261:ONZ983264 OXU983261:OXV983264 PHQ983261:PHR983264 PRM983261:PRN983264 QBI983261:QBJ983264 QLE983261:QLF983264 QVA983261:QVB983264 REW983261:REX983264 ROS983261:ROT983264 RYO983261:RYP983264 SIK983261:SIL983264 SSG983261:SSH983264 TCC983261:TCD983264 TLY983261:TLZ983264 TVU983261:TVV983264 UFQ983261:UFR983264 UPM983261:UPN983264 UZI983261:UZJ983264 VJE983261:VJF983264 VTA983261:VTB983264 WCW983261:WCX983264 WMS983261:WMT983264 WWO983261:WWP983264 AG226:AH227 KC226:KD227 TY226:TZ227 ADU226:ADV227 ANQ226:ANR227 AXM226:AXN227 BHI226:BHJ227 BRE226:BRF227 CBA226:CBB227 CKW226:CKX227 CUS226:CUT227 DEO226:DEP227 DOK226:DOL227 DYG226:DYH227 EIC226:EID227 ERY226:ERZ227 FBU226:FBV227 FLQ226:FLR227 FVM226:FVN227 GFI226:GFJ227 GPE226:GPF227 GZA226:GZB227 HIW226:HIX227 HSS226:HST227 ICO226:ICP227 IMK226:IML227 IWG226:IWH227 JGC226:JGD227 JPY226:JPZ227 JZU226:JZV227 KJQ226:KJR227 KTM226:KTN227 LDI226:LDJ227 LNE226:LNF227 LXA226:LXB227 MGW226:MGX227 MQS226:MQT227 NAO226:NAP227 NKK226:NKL227 NUG226:NUH227 OEC226:OED227 ONY226:ONZ227 OXU226:OXV227 PHQ226:PHR227 PRM226:PRN227 QBI226:QBJ227 QLE226:QLF227 QVA226:QVB227 REW226:REX227 ROS226:ROT227 RYO226:RYP227 SIK226:SIL227 SSG226:SSH227 TCC226:TCD227 TLY226:TLZ227 TVU226:TVV227 UFQ226:UFR227 UPM226:UPN227 UZI226:UZJ227 VJE226:VJF227 VTA226:VTB227 WCW226:WCX227 WMS226:WMT227 WWO226:WWP227 AG65762:AH65763 KC65762:KD65763 TY65762:TZ65763 ADU65762:ADV65763 ANQ65762:ANR65763 AXM65762:AXN65763 BHI65762:BHJ65763 BRE65762:BRF65763 CBA65762:CBB65763 CKW65762:CKX65763 CUS65762:CUT65763 DEO65762:DEP65763 DOK65762:DOL65763 DYG65762:DYH65763 EIC65762:EID65763 ERY65762:ERZ65763 FBU65762:FBV65763 FLQ65762:FLR65763 FVM65762:FVN65763 GFI65762:GFJ65763 GPE65762:GPF65763 GZA65762:GZB65763 HIW65762:HIX65763 HSS65762:HST65763 ICO65762:ICP65763 IMK65762:IML65763 IWG65762:IWH65763 JGC65762:JGD65763 JPY65762:JPZ65763 JZU65762:JZV65763 KJQ65762:KJR65763 KTM65762:KTN65763 LDI65762:LDJ65763 LNE65762:LNF65763 LXA65762:LXB65763 MGW65762:MGX65763 MQS65762:MQT65763 NAO65762:NAP65763 NKK65762:NKL65763 NUG65762:NUH65763 OEC65762:OED65763 ONY65762:ONZ65763 OXU65762:OXV65763 PHQ65762:PHR65763 PRM65762:PRN65763 QBI65762:QBJ65763 QLE65762:QLF65763 QVA65762:QVB65763 REW65762:REX65763 ROS65762:ROT65763 RYO65762:RYP65763 SIK65762:SIL65763 SSG65762:SSH65763 TCC65762:TCD65763 TLY65762:TLZ65763 TVU65762:TVV65763 UFQ65762:UFR65763 UPM65762:UPN65763 UZI65762:UZJ65763 VJE65762:VJF65763 VTA65762:VTB65763 WCW65762:WCX65763 WMS65762:WMT65763 WWO65762:WWP65763 AG131298:AH131299 KC131298:KD131299 TY131298:TZ131299 ADU131298:ADV131299 ANQ131298:ANR131299 AXM131298:AXN131299 BHI131298:BHJ131299 BRE131298:BRF131299 CBA131298:CBB131299 CKW131298:CKX131299 CUS131298:CUT131299 DEO131298:DEP131299 DOK131298:DOL131299 DYG131298:DYH131299 EIC131298:EID131299 ERY131298:ERZ131299 FBU131298:FBV131299 FLQ131298:FLR131299 FVM131298:FVN131299 GFI131298:GFJ131299 GPE131298:GPF131299 GZA131298:GZB131299 HIW131298:HIX131299 HSS131298:HST131299 ICO131298:ICP131299 IMK131298:IML131299 IWG131298:IWH131299 JGC131298:JGD131299 JPY131298:JPZ131299 JZU131298:JZV131299 KJQ131298:KJR131299 KTM131298:KTN131299 LDI131298:LDJ131299 LNE131298:LNF131299 LXA131298:LXB131299 MGW131298:MGX131299 MQS131298:MQT131299 NAO131298:NAP131299 NKK131298:NKL131299 NUG131298:NUH131299 OEC131298:OED131299 ONY131298:ONZ131299 OXU131298:OXV131299 PHQ131298:PHR131299 PRM131298:PRN131299 QBI131298:QBJ131299 QLE131298:QLF131299 QVA131298:QVB131299 REW131298:REX131299 ROS131298:ROT131299 RYO131298:RYP131299 SIK131298:SIL131299 SSG131298:SSH131299 TCC131298:TCD131299 TLY131298:TLZ131299 TVU131298:TVV131299 UFQ131298:UFR131299 UPM131298:UPN131299 UZI131298:UZJ131299 VJE131298:VJF131299 VTA131298:VTB131299 WCW131298:WCX131299 WMS131298:WMT131299 WWO131298:WWP131299 AG196834:AH196835 KC196834:KD196835 TY196834:TZ196835 ADU196834:ADV196835 ANQ196834:ANR196835 AXM196834:AXN196835 BHI196834:BHJ196835 BRE196834:BRF196835 CBA196834:CBB196835 CKW196834:CKX196835 CUS196834:CUT196835 DEO196834:DEP196835 DOK196834:DOL196835 DYG196834:DYH196835 EIC196834:EID196835 ERY196834:ERZ196835 FBU196834:FBV196835 FLQ196834:FLR196835 FVM196834:FVN196835 GFI196834:GFJ196835 GPE196834:GPF196835 GZA196834:GZB196835 HIW196834:HIX196835 HSS196834:HST196835 ICO196834:ICP196835 IMK196834:IML196835 IWG196834:IWH196835 JGC196834:JGD196835 JPY196834:JPZ196835 JZU196834:JZV196835 KJQ196834:KJR196835 KTM196834:KTN196835 LDI196834:LDJ196835 LNE196834:LNF196835 LXA196834:LXB196835 MGW196834:MGX196835 MQS196834:MQT196835 NAO196834:NAP196835 NKK196834:NKL196835 NUG196834:NUH196835 OEC196834:OED196835 ONY196834:ONZ196835 OXU196834:OXV196835 PHQ196834:PHR196835 PRM196834:PRN196835 QBI196834:QBJ196835 QLE196834:QLF196835 QVA196834:QVB196835 REW196834:REX196835 ROS196834:ROT196835 RYO196834:RYP196835 SIK196834:SIL196835 SSG196834:SSH196835 TCC196834:TCD196835 TLY196834:TLZ196835 TVU196834:TVV196835 UFQ196834:UFR196835 UPM196834:UPN196835 UZI196834:UZJ196835 VJE196834:VJF196835 VTA196834:VTB196835 WCW196834:WCX196835 WMS196834:WMT196835 WWO196834:WWP196835 AG262370:AH262371 KC262370:KD262371 TY262370:TZ262371 ADU262370:ADV262371 ANQ262370:ANR262371 AXM262370:AXN262371 BHI262370:BHJ262371 BRE262370:BRF262371 CBA262370:CBB262371 CKW262370:CKX262371 CUS262370:CUT262371 DEO262370:DEP262371 DOK262370:DOL262371 DYG262370:DYH262371 EIC262370:EID262371 ERY262370:ERZ262371 FBU262370:FBV262371 FLQ262370:FLR262371 FVM262370:FVN262371 GFI262370:GFJ262371 GPE262370:GPF262371 GZA262370:GZB262371 HIW262370:HIX262371 HSS262370:HST262371 ICO262370:ICP262371 IMK262370:IML262371 IWG262370:IWH262371 JGC262370:JGD262371 JPY262370:JPZ262371 JZU262370:JZV262371 KJQ262370:KJR262371 KTM262370:KTN262371 LDI262370:LDJ262371 LNE262370:LNF262371 LXA262370:LXB262371 MGW262370:MGX262371 MQS262370:MQT262371 NAO262370:NAP262371 NKK262370:NKL262371 NUG262370:NUH262371 OEC262370:OED262371 ONY262370:ONZ262371 OXU262370:OXV262371 PHQ262370:PHR262371 PRM262370:PRN262371 QBI262370:QBJ262371 QLE262370:QLF262371 QVA262370:QVB262371 REW262370:REX262371 ROS262370:ROT262371 RYO262370:RYP262371 SIK262370:SIL262371 SSG262370:SSH262371 TCC262370:TCD262371 TLY262370:TLZ262371 TVU262370:TVV262371 UFQ262370:UFR262371 UPM262370:UPN262371 UZI262370:UZJ262371 VJE262370:VJF262371 VTA262370:VTB262371 WCW262370:WCX262371 WMS262370:WMT262371 WWO262370:WWP262371 AG327906:AH327907 KC327906:KD327907 TY327906:TZ327907 ADU327906:ADV327907 ANQ327906:ANR327907 AXM327906:AXN327907 BHI327906:BHJ327907 BRE327906:BRF327907 CBA327906:CBB327907 CKW327906:CKX327907 CUS327906:CUT327907 DEO327906:DEP327907 DOK327906:DOL327907 DYG327906:DYH327907 EIC327906:EID327907 ERY327906:ERZ327907 FBU327906:FBV327907 FLQ327906:FLR327907 FVM327906:FVN327907 GFI327906:GFJ327907 GPE327906:GPF327907 GZA327906:GZB327907 HIW327906:HIX327907 HSS327906:HST327907 ICO327906:ICP327907 IMK327906:IML327907 IWG327906:IWH327907 JGC327906:JGD327907 JPY327906:JPZ327907 JZU327906:JZV327907 KJQ327906:KJR327907 KTM327906:KTN327907 LDI327906:LDJ327907 LNE327906:LNF327907 LXA327906:LXB327907 MGW327906:MGX327907 MQS327906:MQT327907 NAO327906:NAP327907 NKK327906:NKL327907 NUG327906:NUH327907 OEC327906:OED327907 ONY327906:ONZ327907 OXU327906:OXV327907 PHQ327906:PHR327907 PRM327906:PRN327907 QBI327906:QBJ327907 QLE327906:QLF327907 QVA327906:QVB327907 REW327906:REX327907 ROS327906:ROT327907 RYO327906:RYP327907 SIK327906:SIL327907 SSG327906:SSH327907 TCC327906:TCD327907 TLY327906:TLZ327907 TVU327906:TVV327907 UFQ327906:UFR327907 UPM327906:UPN327907 UZI327906:UZJ327907 VJE327906:VJF327907 VTA327906:VTB327907 WCW327906:WCX327907 WMS327906:WMT327907 WWO327906:WWP327907 AG393442:AH393443 KC393442:KD393443 TY393442:TZ393443 ADU393442:ADV393443 ANQ393442:ANR393443 AXM393442:AXN393443 BHI393442:BHJ393443 BRE393442:BRF393443 CBA393442:CBB393443 CKW393442:CKX393443 CUS393442:CUT393443 DEO393442:DEP393443 DOK393442:DOL393443 DYG393442:DYH393443 EIC393442:EID393443 ERY393442:ERZ393443 FBU393442:FBV393443 FLQ393442:FLR393443 FVM393442:FVN393443 GFI393442:GFJ393443 GPE393442:GPF393443 GZA393442:GZB393443 HIW393442:HIX393443 HSS393442:HST393443 ICO393442:ICP393443 IMK393442:IML393443 IWG393442:IWH393443 JGC393442:JGD393443 JPY393442:JPZ393443 JZU393442:JZV393443 KJQ393442:KJR393443 KTM393442:KTN393443 LDI393442:LDJ393443 LNE393442:LNF393443 LXA393442:LXB393443 MGW393442:MGX393443 MQS393442:MQT393443 NAO393442:NAP393443 NKK393442:NKL393443 NUG393442:NUH393443 OEC393442:OED393443 ONY393442:ONZ393443 OXU393442:OXV393443 PHQ393442:PHR393443 PRM393442:PRN393443 QBI393442:QBJ393443 QLE393442:QLF393443 QVA393442:QVB393443 REW393442:REX393443 ROS393442:ROT393443 RYO393442:RYP393443 SIK393442:SIL393443 SSG393442:SSH393443 TCC393442:TCD393443 TLY393442:TLZ393443 TVU393442:TVV393443 UFQ393442:UFR393443 UPM393442:UPN393443 UZI393442:UZJ393443 VJE393442:VJF393443 VTA393442:VTB393443 WCW393442:WCX393443 WMS393442:WMT393443 WWO393442:WWP393443 AG458978:AH458979 KC458978:KD458979 TY458978:TZ458979 ADU458978:ADV458979 ANQ458978:ANR458979 AXM458978:AXN458979 BHI458978:BHJ458979 BRE458978:BRF458979 CBA458978:CBB458979 CKW458978:CKX458979 CUS458978:CUT458979 DEO458978:DEP458979 DOK458978:DOL458979 DYG458978:DYH458979 EIC458978:EID458979 ERY458978:ERZ458979 FBU458978:FBV458979 FLQ458978:FLR458979 FVM458978:FVN458979 GFI458978:GFJ458979 GPE458978:GPF458979 GZA458978:GZB458979 HIW458978:HIX458979 HSS458978:HST458979 ICO458978:ICP458979 IMK458978:IML458979 IWG458978:IWH458979 JGC458978:JGD458979 JPY458978:JPZ458979 JZU458978:JZV458979 KJQ458978:KJR458979 KTM458978:KTN458979 LDI458978:LDJ458979 LNE458978:LNF458979 LXA458978:LXB458979 MGW458978:MGX458979 MQS458978:MQT458979 NAO458978:NAP458979 NKK458978:NKL458979 NUG458978:NUH458979 OEC458978:OED458979 ONY458978:ONZ458979 OXU458978:OXV458979 PHQ458978:PHR458979 PRM458978:PRN458979 QBI458978:QBJ458979 QLE458978:QLF458979 QVA458978:QVB458979 REW458978:REX458979 ROS458978:ROT458979 RYO458978:RYP458979 SIK458978:SIL458979 SSG458978:SSH458979 TCC458978:TCD458979 TLY458978:TLZ458979 TVU458978:TVV458979 UFQ458978:UFR458979 UPM458978:UPN458979 UZI458978:UZJ458979 VJE458978:VJF458979 VTA458978:VTB458979 WCW458978:WCX458979 WMS458978:WMT458979 WWO458978:WWP458979 AG524514:AH524515 KC524514:KD524515 TY524514:TZ524515 ADU524514:ADV524515 ANQ524514:ANR524515 AXM524514:AXN524515 BHI524514:BHJ524515 BRE524514:BRF524515 CBA524514:CBB524515 CKW524514:CKX524515 CUS524514:CUT524515 DEO524514:DEP524515 DOK524514:DOL524515 DYG524514:DYH524515 EIC524514:EID524515 ERY524514:ERZ524515 FBU524514:FBV524515 FLQ524514:FLR524515 FVM524514:FVN524515 GFI524514:GFJ524515 GPE524514:GPF524515 GZA524514:GZB524515 HIW524514:HIX524515 HSS524514:HST524515 ICO524514:ICP524515 IMK524514:IML524515 IWG524514:IWH524515 JGC524514:JGD524515 JPY524514:JPZ524515 JZU524514:JZV524515 KJQ524514:KJR524515 KTM524514:KTN524515 LDI524514:LDJ524515 LNE524514:LNF524515 LXA524514:LXB524515 MGW524514:MGX524515 MQS524514:MQT524515 NAO524514:NAP524515 NKK524514:NKL524515 NUG524514:NUH524515 OEC524514:OED524515 ONY524514:ONZ524515 OXU524514:OXV524515 PHQ524514:PHR524515 PRM524514:PRN524515 QBI524514:QBJ524515 QLE524514:QLF524515 QVA524514:QVB524515 REW524514:REX524515 ROS524514:ROT524515 RYO524514:RYP524515 SIK524514:SIL524515 SSG524514:SSH524515 TCC524514:TCD524515 TLY524514:TLZ524515 TVU524514:TVV524515 UFQ524514:UFR524515 UPM524514:UPN524515 UZI524514:UZJ524515 VJE524514:VJF524515 VTA524514:VTB524515 WCW524514:WCX524515 WMS524514:WMT524515 WWO524514:WWP524515 AG590050:AH590051 KC590050:KD590051 TY590050:TZ590051 ADU590050:ADV590051 ANQ590050:ANR590051 AXM590050:AXN590051 BHI590050:BHJ590051 BRE590050:BRF590051 CBA590050:CBB590051 CKW590050:CKX590051 CUS590050:CUT590051 DEO590050:DEP590051 DOK590050:DOL590051 DYG590050:DYH590051 EIC590050:EID590051 ERY590050:ERZ590051 FBU590050:FBV590051 FLQ590050:FLR590051 FVM590050:FVN590051 GFI590050:GFJ590051 GPE590050:GPF590051 GZA590050:GZB590051 HIW590050:HIX590051 HSS590050:HST590051 ICO590050:ICP590051 IMK590050:IML590051 IWG590050:IWH590051 JGC590050:JGD590051 JPY590050:JPZ590051 JZU590050:JZV590051 KJQ590050:KJR590051 KTM590050:KTN590051 LDI590050:LDJ590051 LNE590050:LNF590051 LXA590050:LXB590051 MGW590050:MGX590051 MQS590050:MQT590051 NAO590050:NAP590051 NKK590050:NKL590051 NUG590050:NUH590051 OEC590050:OED590051 ONY590050:ONZ590051 OXU590050:OXV590051 PHQ590050:PHR590051 PRM590050:PRN590051 QBI590050:QBJ590051 QLE590050:QLF590051 QVA590050:QVB590051 REW590050:REX590051 ROS590050:ROT590051 RYO590050:RYP590051 SIK590050:SIL590051 SSG590050:SSH590051 TCC590050:TCD590051 TLY590050:TLZ590051 TVU590050:TVV590051 UFQ590050:UFR590051 UPM590050:UPN590051 UZI590050:UZJ590051 VJE590050:VJF590051 VTA590050:VTB590051 WCW590050:WCX590051 WMS590050:WMT590051 WWO590050:WWP590051 AG655586:AH655587 KC655586:KD655587 TY655586:TZ655587 ADU655586:ADV655587 ANQ655586:ANR655587 AXM655586:AXN655587 BHI655586:BHJ655587 BRE655586:BRF655587 CBA655586:CBB655587 CKW655586:CKX655587 CUS655586:CUT655587 DEO655586:DEP655587 DOK655586:DOL655587 DYG655586:DYH655587 EIC655586:EID655587 ERY655586:ERZ655587 FBU655586:FBV655587 FLQ655586:FLR655587 FVM655586:FVN655587 GFI655586:GFJ655587 GPE655586:GPF655587 GZA655586:GZB655587 HIW655586:HIX655587 HSS655586:HST655587 ICO655586:ICP655587 IMK655586:IML655587 IWG655586:IWH655587 JGC655586:JGD655587 JPY655586:JPZ655587 JZU655586:JZV655587 KJQ655586:KJR655587 KTM655586:KTN655587 LDI655586:LDJ655587 LNE655586:LNF655587 LXA655586:LXB655587 MGW655586:MGX655587 MQS655586:MQT655587 NAO655586:NAP655587 NKK655586:NKL655587 NUG655586:NUH655587 OEC655586:OED655587 ONY655586:ONZ655587 OXU655586:OXV655587 PHQ655586:PHR655587 PRM655586:PRN655587 QBI655586:QBJ655587 QLE655586:QLF655587 QVA655586:QVB655587 REW655586:REX655587 ROS655586:ROT655587 RYO655586:RYP655587 SIK655586:SIL655587 SSG655586:SSH655587 TCC655586:TCD655587 TLY655586:TLZ655587 TVU655586:TVV655587 UFQ655586:UFR655587 UPM655586:UPN655587 UZI655586:UZJ655587 VJE655586:VJF655587 VTA655586:VTB655587 WCW655586:WCX655587 WMS655586:WMT655587 WWO655586:WWP655587 AG721122:AH721123 KC721122:KD721123 TY721122:TZ721123 ADU721122:ADV721123 ANQ721122:ANR721123 AXM721122:AXN721123 BHI721122:BHJ721123 BRE721122:BRF721123 CBA721122:CBB721123 CKW721122:CKX721123 CUS721122:CUT721123 DEO721122:DEP721123 DOK721122:DOL721123 DYG721122:DYH721123 EIC721122:EID721123 ERY721122:ERZ721123 FBU721122:FBV721123 FLQ721122:FLR721123 FVM721122:FVN721123 GFI721122:GFJ721123 GPE721122:GPF721123 GZA721122:GZB721123 HIW721122:HIX721123 HSS721122:HST721123 ICO721122:ICP721123 IMK721122:IML721123 IWG721122:IWH721123 JGC721122:JGD721123 JPY721122:JPZ721123 JZU721122:JZV721123 KJQ721122:KJR721123 KTM721122:KTN721123 LDI721122:LDJ721123 LNE721122:LNF721123 LXA721122:LXB721123 MGW721122:MGX721123 MQS721122:MQT721123 NAO721122:NAP721123 NKK721122:NKL721123 NUG721122:NUH721123 OEC721122:OED721123 ONY721122:ONZ721123 OXU721122:OXV721123 PHQ721122:PHR721123 PRM721122:PRN721123 QBI721122:QBJ721123 QLE721122:QLF721123 QVA721122:QVB721123 REW721122:REX721123 ROS721122:ROT721123 RYO721122:RYP721123 SIK721122:SIL721123 SSG721122:SSH721123 TCC721122:TCD721123 TLY721122:TLZ721123 TVU721122:TVV721123 UFQ721122:UFR721123 UPM721122:UPN721123 UZI721122:UZJ721123 VJE721122:VJF721123 VTA721122:VTB721123 WCW721122:WCX721123 WMS721122:WMT721123 WWO721122:WWP721123 AG786658:AH786659 KC786658:KD786659 TY786658:TZ786659 ADU786658:ADV786659 ANQ786658:ANR786659 AXM786658:AXN786659 BHI786658:BHJ786659 BRE786658:BRF786659 CBA786658:CBB786659 CKW786658:CKX786659 CUS786658:CUT786659 DEO786658:DEP786659 DOK786658:DOL786659 DYG786658:DYH786659 EIC786658:EID786659 ERY786658:ERZ786659 FBU786658:FBV786659 FLQ786658:FLR786659 FVM786658:FVN786659 GFI786658:GFJ786659 GPE786658:GPF786659 GZA786658:GZB786659 HIW786658:HIX786659 HSS786658:HST786659 ICO786658:ICP786659 IMK786658:IML786659 IWG786658:IWH786659 JGC786658:JGD786659 JPY786658:JPZ786659 JZU786658:JZV786659 KJQ786658:KJR786659 KTM786658:KTN786659 LDI786658:LDJ786659 LNE786658:LNF786659 LXA786658:LXB786659 MGW786658:MGX786659 MQS786658:MQT786659 NAO786658:NAP786659 NKK786658:NKL786659 NUG786658:NUH786659 OEC786658:OED786659 ONY786658:ONZ786659 OXU786658:OXV786659 PHQ786658:PHR786659 PRM786658:PRN786659 QBI786658:QBJ786659 QLE786658:QLF786659 QVA786658:QVB786659 REW786658:REX786659 ROS786658:ROT786659 RYO786658:RYP786659 SIK786658:SIL786659 SSG786658:SSH786659 TCC786658:TCD786659 TLY786658:TLZ786659 TVU786658:TVV786659 UFQ786658:UFR786659 UPM786658:UPN786659 UZI786658:UZJ786659 VJE786658:VJF786659 VTA786658:VTB786659 WCW786658:WCX786659 WMS786658:WMT786659 WWO786658:WWP786659 AG852194:AH852195 KC852194:KD852195 TY852194:TZ852195 ADU852194:ADV852195 ANQ852194:ANR852195 AXM852194:AXN852195 BHI852194:BHJ852195 BRE852194:BRF852195 CBA852194:CBB852195 CKW852194:CKX852195 CUS852194:CUT852195 DEO852194:DEP852195 DOK852194:DOL852195 DYG852194:DYH852195 EIC852194:EID852195 ERY852194:ERZ852195 FBU852194:FBV852195 FLQ852194:FLR852195 FVM852194:FVN852195 GFI852194:GFJ852195 GPE852194:GPF852195 GZA852194:GZB852195 HIW852194:HIX852195 HSS852194:HST852195 ICO852194:ICP852195 IMK852194:IML852195 IWG852194:IWH852195 JGC852194:JGD852195 JPY852194:JPZ852195 JZU852194:JZV852195 KJQ852194:KJR852195 KTM852194:KTN852195 LDI852194:LDJ852195 LNE852194:LNF852195 LXA852194:LXB852195 MGW852194:MGX852195 MQS852194:MQT852195 NAO852194:NAP852195 NKK852194:NKL852195 NUG852194:NUH852195 OEC852194:OED852195 ONY852194:ONZ852195 OXU852194:OXV852195 PHQ852194:PHR852195 PRM852194:PRN852195 QBI852194:QBJ852195 QLE852194:QLF852195 QVA852194:QVB852195 REW852194:REX852195 ROS852194:ROT852195 RYO852194:RYP852195 SIK852194:SIL852195 SSG852194:SSH852195 TCC852194:TCD852195 TLY852194:TLZ852195 TVU852194:TVV852195 UFQ852194:UFR852195 UPM852194:UPN852195 UZI852194:UZJ852195 VJE852194:VJF852195 VTA852194:VTB852195 WCW852194:WCX852195 WMS852194:WMT852195 WWO852194:WWP852195 AG917730:AH917731 KC917730:KD917731 TY917730:TZ917731 ADU917730:ADV917731 ANQ917730:ANR917731 AXM917730:AXN917731 BHI917730:BHJ917731 BRE917730:BRF917731 CBA917730:CBB917731 CKW917730:CKX917731 CUS917730:CUT917731 DEO917730:DEP917731 DOK917730:DOL917731 DYG917730:DYH917731 EIC917730:EID917731 ERY917730:ERZ917731 FBU917730:FBV917731 FLQ917730:FLR917731 FVM917730:FVN917731 GFI917730:GFJ917731 GPE917730:GPF917731 GZA917730:GZB917731 HIW917730:HIX917731 HSS917730:HST917731 ICO917730:ICP917731 IMK917730:IML917731 IWG917730:IWH917731 JGC917730:JGD917731 JPY917730:JPZ917731 JZU917730:JZV917731 KJQ917730:KJR917731 KTM917730:KTN917731 LDI917730:LDJ917731 LNE917730:LNF917731 LXA917730:LXB917731 MGW917730:MGX917731 MQS917730:MQT917731 NAO917730:NAP917731 NKK917730:NKL917731 NUG917730:NUH917731 OEC917730:OED917731 ONY917730:ONZ917731 OXU917730:OXV917731 PHQ917730:PHR917731 PRM917730:PRN917731 QBI917730:QBJ917731 QLE917730:QLF917731 QVA917730:QVB917731 REW917730:REX917731 ROS917730:ROT917731 RYO917730:RYP917731 SIK917730:SIL917731 SSG917730:SSH917731 TCC917730:TCD917731 TLY917730:TLZ917731 TVU917730:TVV917731 UFQ917730:UFR917731 UPM917730:UPN917731 UZI917730:UZJ917731 VJE917730:VJF917731 VTA917730:VTB917731 WCW917730:WCX917731 WMS917730:WMT917731 WWO917730:WWP917731 AG983266:AH983267 KC983266:KD983267 TY983266:TZ983267 ADU983266:ADV983267 ANQ983266:ANR983267 AXM983266:AXN983267 BHI983266:BHJ983267 BRE983266:BRF983267 CBA983266:CBB983267 CKW983266:CKX983267 CUS983266:CUT983267 DEO983266:DEP983267 DOK983266:DOL983267 DYG983266:DYH983267 EIC983266:EID983267 ERY983266:ERZ983267 FBU983266:FBV983267 FLQ983266:FLR983267 FVM983266:FVN983267 GFI983266:GFJ983267 GPE983266:GPF983267 GZA983266:GZB983267 HIW983266:HIX983267 HSS983266:HST983267 ICO983266:ICP983267 IMK983266:IML983267 IWG983266:IWH983267 JGC983266:JGD983267 JPY983266:JPZ983267 JZU983266:JZV983267 KJQ983266:KJR983267 KTM983266:KTN983267 LDI983266:LDJ983267 LNE983266:LNF983267 LXA983266:LXB983267 MGW983266:MGX983267 MQS983266:MQT983267 NAO983266:NAP983267 NKK983266:NKL983267 NUG983266:NUH983267 OEC983266:OED983267 ONY983266:ONZ983267 OXU983266:OXV983267 PHQ983266:PHR983267 PRM983266:PRN983267 QBI983266:QBJ983267 QLE983266:QLF983267 QVA983266:QVB983267 REW983266:REX983267 ROS983266:ROT983267 RYO983266:RYP983267 SIK983266:SIL983267 SSG983266:SSH983267 TCC983266:TCD983267 TLY983266:TLZ983267 TVU983266:TVV983267 UFQ983266:UFR983267 UPM983266:UPN983267 UZI983266:UZJ983267 VJE983266:VJF983267 VTA983266:VTB983267 WCW983266:WCX983267 WMS983266:WMT983267 WWO983266:WWP983267 AJ229:AJ250 KF229:KF250 UB229:UB250 ADX229:ADX250 ANT229:ANT250 AXP229:AXP250 BHL229:BHL250 BRH229:BRH250 CBD229:CBD250 CKZ229:CKZ250 CUV229:CUV250 DER229:DER250 DON229:DON250 DYJ229:DYJ250 EIF229:EIF250 ESB229:ESB250 FBX229:FBX250 FLT229:FLT250 FVP229:FVP250 GFL229:GFL250 GPH229:GPH250 GZD229:GZD250 HIZ229:HIZ250 HSV229:HSV250 ICR229:ICR250 IMN229:IMN250 IWJ229:IWJ250 JGF229:JGF250 JQB229:JQB250 JZX229:JZX250 KJT229:KJT250 KTP229:KTP250 LDL229:LDL250 LNH229:LNH250 LXD229:LXD250 MGZ229:MGZ250 MQV229:MQV250 NAR229:NAR250 NKN229:NKN250 NUJ229:NUJ250 OEF229:OEF250 OOB229:OOB250 OXX229:OXX250 PHT229:PHT250 PRP229:PRP250 QBL229:QBL250 QLH229:QLH250 QVD229:QVD250 REZ229:REZ250 ROV229:ROV250 RYR229:RYR250 SIN229:SIN250 SSJ229:SSJ250 TCF229:TCF250 TMB229:TMB250 TVX229:TVX250 UFT229:UFT250 UPP229:UPP250 UZL229:UZL250 VJH229:VJH250 VTD229:VTD250 WCZ229:WCZ250 WMV229:WMV250 WWR229:WWR250 AJ65765:AJ65786 KF65765:KF65786 UB65765:UB65786 ADX65765:ADX65786 ANT65765:ANT65786 AXP65765:AXP65786 BHL65765:BHL65786 BRH65765:BRH65786 CBD65765:CBD65786 CKZ65765:CKZ65786 CUV65765:CUV65786 DER65765:DER65786 DON65765:DON65786 DYJ65765:DYJ65786 EIF65765:EIF65786 ESB65765:ESB65786 FBX65765:FBX65786 FLT65765:FLT65786 FVP65765:FVP65786 GFL65765:GFL65786 GPH65765:GPH65786 GZD65765:GZD65786 HIZ65765:HIZ65786 HSV65765:HSV65786 ICR65765:ICR65786 IMN65765:IMN65786 IWJ65765:IWJ65786 JGF65765:JGF65786 JQB65765:JQB65786 JZX65765:JZX65786 KJT65765:KJT65786 KTP65765:KTP65786 LDL65765:LDL65786 LNH65765:LNH65786 LXD65765:LXD65786 MGZ65765:MGZ65786 MQV65765:MQV65786 NAR65765:NAR65786 NKN65765:NKN65786 NUJ65765:NUJ65786 OEF65765:OEF65786 OOB65765:OOB65786 OXX65765:OXX65786 PHT65765:PHT65786 PRP65765:PRP65786 QBL65765:QBL65786 QLH65765:QLH65786 QVD65765:QVD65786 REZ65765:REZ65786 ROV65765:ROV65786 RYR65765:RYR65786 SIN65765:SIN65786 SSJ65765:SSJ65786 TCF65765:TCF65786 TMB65765:TMB65786 TVX65765:TVX65786 UFT65765:UFT65786 UPP65765:UPP65786 UZL65765:UZL65786 VJH65765:VJH65786 VTD65765:VTD65786 WCZ65765:WCZ65786 WMV65765:WMV65786 WWR65765:WWR65786 AJ131301:AJ131322 KF131301:KF131322 UB131301:UB131322 ADX131301:ADX131322 ANT131301:ANT131322 AXP131301:AXP131322 BHL131301:BHL131322 BRH131301:BRH131322 CBD131301:CBD131322 CKZ131301:CKZ131322 CUV131301:CUV131322 DER131301:DER131322 DON131301:DON131322 DYJ131301:DYJ131322 EIF131301:EIF131322 ESB131301:ESB131322 FBX131301:FBX131322 FLT131301:FLT131322 FVP131301:FVP131322 GFL131301:GFL131322 GPH131301:GPH131322 GZD131301:GZD131322 HIZ131301:HIZ131322 HSV131301:HSV131322 ICR131301:ICR131322 IMN131301:IMN131322 IWJ131301:IWJ131322 JGF131301:JGF131322 JQB131301:JQB131322 JZX131301:JZX131322 KJT131301:KJT131322 KTP131301:KTP131322 LDL131301:LDL131322 LNH131301:LNH131322 LXD131301:LXD131322 MGZ131301:MGZ131322 MQV131301:MQV131322 NAR131301:NAR131322 NKN131301:NKN131322 NUJ131301:NUJ131322 OEF131301:OEF131322 OOB131301:OOB131322 OXX131301:OXX131322 PHT131301:PHT131322 PRP131301:PRP131322 QBL131301:QBL131322 QLH131301:QLH131322 QVD131301:QVD131322 REZ131301:REZ131322 ROV131301:ROV131322 RYR131301:RYR131322 SIN131301:SIN131322 SSJ131301:SSJ131322 TCF131301:TCF131322 TMB131301:TMB131322 TVX131301:TVX131322 UFT131301:UFT131322 UPP131301:UPP131322 UZL131301:UZL131322 VJH131301:VJH131322 VTD131301:VTD131322 WCZ131301:WCZ131322 WMV131301:WMV131322 WWR131301:WWR131322 AJ196837:AJ196858 KF196837:KF196858 UB196837:UB196858 ADX196837:ADX196858 ANT196837:ANT196858 AXP196837:AXP196858 BHL196837:BHL196858 BRH196837:BRH196858 CBD196837:CBD196858 CKZ196837:CKZ196858 CUV196837:CUV196858 DER196837:DER196858 DON196837:DON196858 DYJ196837:DYJ196858 EIF196837:EIF196858 ESB196837:ESB196858 FBX196837:FBX196858 FLT196837:FLT196858 FVP196837:FVP196858 GFL196837:GFL196858 GPH196837:GPH196858 GZD196837:GZD196858 HIZ196837:HIZ196858 HSV196837:HSV196858 ICR196837:ICR196858 IMN196837:IMN196858 IWJ196837:IWJ196858 JGF196837:JGF196858 JQB196837:JQB196858 JZX196837:JZX196858 KJT196837:KJT196858 KTP196837:KTP196858 LDL196837:LDL196858 LNH196837:LNH196858 LXD196837:LXD196858 MGZ196837:MGZ196858 MQV196837:MQV196858 NAR196837:NAR196858 NKN196837:NKN196858 NUJ196837:NUJ196858 OEF196837:OEF196858 OOB196837:OOB196858 OXX196837:OXX196858 PHT196837:PHT196858 PRP196837:PRP196858 QBL196837:QBL196858 QLH196837:QLH196858 QVD196837:QVD196858 REZ196837:REZ196858 ROV196837:ROV196858 RYR196837:RYR196858 SIN196837:SIN196858 SSJ196837:SSJ196858 TCF196837:TCF196858 TMB196837:TMB196858 TVX196837:TVX196858 UFT196837:UFT196858 UPP196837:UPP196858 UZL196837:UZL196858 VJH196837:VJH196858 VTD196837:VTD196858 WCZ196837:WCZ196858 WMV196837:WMV196858 WWR196837:WWR196858 AJ262373:AJ262394 KF262373:KF262394 UB262373:UB262394 ADX262373:ADX262394 ANT262373:ANT262394 AXP262373:AXP262394 BHL262373:BHL262394 BRH262373:BRH262394 CBD262373:CBD262394 CKZ262373:CKZ262394 CUV262373:CUV262394 DER262373:DER262394 DON262373:DON262394 DYJ262373:DYJ262394 EIF262373:EIF262394 ESB262373:ESB262394 FBX262373:FBX262394 FLT262373:FLT262394 FVP262373:FVP262394 GFL262373:GFL262394 GPH262373:GPH262394 GZD262373:GZD262394 HIZ262373:HIZ262394 HSV262373:HSV262394 ICR262373:ICR262394 IMN262373:IMN262394 IWJ262373:IWJ262394 JGF262373:JGF262394 JQB262373:JQB262394 JZX262373:JZX262394 KJT262373:KJT262394 KTP262373:KTP262394 LDL262373:LDL262394 LNH262373:LNH262394 LXD262373:LXD262394 MGZ262373:MGZ262394 MQV262373:MQV262394 NAR262373:NAR262394 NKN262373:NKN262394 NUJ262373:NUJ262394 OEF262373:OEF262394 OOB262373:OOB262394 OXX262373:OXX262394 PHT262373:PHT262394 PRP262373:PRP262394 QBL262373:QBL262394 QLH262373:QLH262394 QVD262373:QVD262394 REZ262373:REZ262394 ROV262373:ROV262394 RYR262373:RYR262394 SIN262373:SIN262394 SSJ262373:SSJ262394 TCF262373:TCF262394 TMB262373:TMB262394 TVX262373:TVX262394 UFT262373:UFT262394 UPP262373:UPP262394 UZL262373:UZL262394 VJH262373:VJH262394 VTD262373:VTD262394 WCZ262373:WCZ262394 WMV262373:WMV262394 WWR262373:WWR262394 AJ327909:AJ327930 KF327909:KF327930 UB327909:UB327930 ADX327909:ADX327930 ANT327909:ANT327930 AXP327909:AXP327930 BHL327909:BHL327930 BRH327909:BRH327930 CBD327909:CBD327930 CKZ327909:CKZ327930 CUV327909:CUV327930 DER327909:DER327930 DON327909:DON327930 DYJ327909:DYJ327930 EIF327909:EIF327930 ESB327909:ESB327930 FBX327909:FBX327930 FLT327909:FLT327930 FVP327909:FVP327930 GFL327909:GFL327930 GPH327909:GPH327930 GZD327909:GZD327930 HIZ327909:HIZ327930 HSV327909:HSV327930 ICR327909:ICR327930 IMN327909:IMN327930 IWJ327909:IWJ327930 JGF327909:JGF327930 JQB327909:JQB327930 JZX327909:JZX327930 KJT327909:KJT327930 KTP327909:KTP327930 LDL327909:LDL327930 LNH327909:LNH327930 LXD327909:LXD327930 MGZ327909:MGZ327930 MQV327909:MQV327930 NAR327909:NAR327930 NKN327909:NKN327930 NUJ327909:NUJ327930 OEF327909:OEF327930 OOB327909:OOB327930 OXX327909:OXX327930 PHT327909:PHT327930 PRP327909:PRP327930 QBL327909:QBL327930 QLH327909:QLH327930 QVD327909:QVD327930 REZ327909:REZ327930 ROV327909:ROV327930 RYR327909:RYR327930 SIN327909:SIN327930 SSJ327909:SSJ327930 TCF327909:TCF327930 TMB327909:TMB327930 TVX327909:TVX327930 UFT327909:UFT327930 UPP327909:UPP327930 UZL327909:UZL327930 VJH327909:VJH327930 VTD327909:VTD327930 WCZ327909:WCZ327930 WMV327909:WMV327930 WWR327909:WWR327930 AJ393445:AJ393466 KF393445:KF393466 UB393445:UB393466 ADX393445:ADX393466 ANT393445:ANT393466 AXP393445:AXP393466 BHL393445:BHL393466 BRH393445:BRH393466 CBD393445:CBD393466 CKZ393445:CKZ393466 CUV393445:CUV393466 DER393445:DER393466 DON393445:DON393466 DYJ393445:DYJ393466 EIF393445:EIF393466 ESB393445:ESB393466 FBX393445:FBX393466 FLT393445:FLT393466 FVP393445:FVP393466 GFL393445:GFL393466 GPH393445:GPH393466 GZD393445:GZD393466 HIZ393445:HIZ393466 HSV393445:HSV393466 ICR393445:ICR393466 IMN393445:IMN393466 IWJ393445:IWJ393466 JGF393445:JGF393466 JQB393445:JQB393466 JZX393445:JZX393466 KJT393445:KJT393466 KTP393445:KTP393466 LDL393445:LDL393466 LNH393445:LNH393466 LXD393445:LXD393466 MGZ393445:MGZ393466 MQV393445:MQV393466 NAR393445:NAR393466 NKN393445:NKN393466 NUJ393445:NUJ393466 OEF393445:OEF393466 OOB393445:OOB393466 OXX393445:OXX393466 PHT393445:PHT393466 PRP393445:PRP393466 QBL393445:QBL393466 QLH393445:QLH393466 QVD393445:QVD393466 REZ393445:REZ393466 ROV393445:ROV393466 RYR393445:RYR393466 SIN393445:SIN393466 SSJ393445:SSJ393466 TCF393445:TCF393466 TMB393445:TMB393466 TVX393445:TVX393466 UFT393445:UFT393466 UPP393445:UPP393466 UZL393445:UZL393466 VJH393445:VJH393466 VTD393445:VTD393466 WCZ393445:WCZ393466 WMV393445:WMV393466 WWR393445:WWR393466 AJ458981:AJ459002 KF458981:KF459002 UB458981:UB459002 ADX458981:ADX459002 ANT458981:ANT459002 AXP458981:AXP459002 BHL458981:BHL459002 BRH458981:BRH459002 CBD458981:CBD459002 CKZ458981:CKZ459002 CUV458981:CUV459002 DER458981:DER459002 DON458981:DON459002 DYJ458981:DYJ459002 EIF458981:EIF459002 ESB458981:ESB459002 FBX458981:FBX459002 FLT458981:FLT459002 FVP458981:FVP459002 GFL458981:GFL459002 GPH458981:GPH459002 GZD458981:GZD459002 HIZ458981:HIZ459002 HSV458981:HSV459002 ICR458981:ICR459002 IMN458981:IMN459002 IWJ458981:IWJ459002 JGF458981:JGF459002 JQB458981:JQB459002 JZX458981:JZX459002 KJT458981:KJT459002 KTP458981:KTP459002 LDL458981:LDL459002 LNH458981:LNH459002 LXD458981:LXD459002 MGZ458981:MGZ459002 MQV458981:MQV459002 NAR458981:NAR459002 NKN458981:NKN459002 NUJ458981:NUJ459002 OEF458981:OEF459002 OOB458981:OOB459002 OXX458981:OXX459002 PHT458981:PHT459002 PRP458981:PRP459002 QBL458981:QBL459002 QLH458981:QLH459002 QVD458981:QVD459002 REZ458981:REZ459002 ROV458981:ROV459002 RYR458981:RYR459002 SIN458981:SIN459002 SSJ458981:SSJ459002 TCF458981:TCF459002 TMB458981:TMB459002 TVX458981:TVX459002 UFT458981:UFT459002 UPP458981:UPP459002 UZL458981:UZL459002 VJH458981:VJH459002 VTD458981:VTD459002 WCZ458981:WCZ459002 WMV458981:WMV459002 WWR458981:WWR459002 AJ524517:AJ524538 KF524517:KF524538 UB524517:UB524538 ADX524517:ADX524538 ANT524517:ANT524538 AXP524517:AXP524538 BHL524517:BHL524538 BRH524517:BRH524538 CBD524517:CBD524538 CKZ524517:CKZ524538 CUV524517:CUV524538 DER524517:DER524538 DON524517:DON524538 DYJ524517:DYJ524538 EIF524517:EIF524538 ESB524517:ESB524538 FBX524517:FBX524538 FLT524517:FLT524538 FVP524517:FVP524538 GFL524517:GFL524538 GPH524517:GPH524538 GZD524517:GZD524538 HIZ524517:HIZ524538 HSV524517:HSV524538 ICR524517:ICR524538 IMN524517:IMN524538 IWJ524517:IWJ524538 JGF524517:JGF524538 JQB524517:JQB524538 JZX524517:JZX524538 KJT524517:KJT524538 KTP524517:KTP524538 LDL524517:LDL524538 LNH524517:LNH524538 LXD524517:LXD524538 MGZ524517:MGZ524538 MQV524517:MQV524538 NAR524517:NAR524538 NKN524517:NKN524538 NUJ524517:NUJ524538 OEF524517:OEF524538 OOB524517:OOB524538 OXX524517:OXX524538 PHT524517:PHT524538 PRP524517:PRP524538 QBL524517:QBL524538 QLH524517:QLH524538 QVD524517:QVD524538 REZ524517:REZ524538 ROV524517:ROV524538 RYR524517:RYR524538 SIN524517:SIN524538 SSJ524517:SSJ524538 TCF524517:TCF524538 TMB524517:TMB524538 TVX524517:TVX524538 UFT524517:UFT524538 UPP524517:UPP524538 UZL524517:UZL524538 VJH524517:VJH524538 VTD524517:VTD524538 WCZ524517:WCZ524538 WMV524517:WMV524538 WWR524517:WWR524538 AJ590053:AJ590074 KF590053:KF590074 UB590053:UB590074 ADX590053:ADX590074 ANT590053:ANT590074 AXP590053:AXP590074 BHL590053:BHL590074 BRH590053:BRH590074 CBD590053:CBD590074 CKZ590053:CKZ590074 CUV590053:CUV590074 DER590053:DER590074 DON590053:DON590074 DYJ590053:DYJ590074 EIF590053:EIF590074 ESB590053:ESB590074 FBX590053:FBX590074 FLT590053:FLT590074 FVP590053:FVP590074 GFL590053:GFL590074 GPH590053:GPH590074 GZD590053:GZD590074 HIZ590053:HIZ590074 HSV590053:HSV590074 ICR590053:ICR590074 IMN590053:IMN590074 IWJ590053:IWJ590074 JGF590053:JGF590074 JQB590053:JQB590074 JZX590053:JZX590074 KJT590053:KJT590074 KTP590053:KTP590074 LDL590053:LDL590074 LNH590053:LNH590074 LXD590053:LXD590074 MGZ590053:MGZ590074 MQV590053:MQV590074 NAR590053:NAR590074 NKN590053:NKN590074 NUJ590053:NUJ590074 OEF590053:OEF590074 OOB590053:OOB590074 OXX590053:OXX590074 PHT590053:PHT590074 PRP590053:PRP590074 QBL590053:QBL590074 QLH590053:QLH590074 QVD590053:QVD590074 REZ590053:REZ590074 ROV590053:ROV590074 RYR590053:RYR590074 SIN590053:SIN590074 SSJ590053:SSJ590074 TCF590053:TCF590074 TMB590053:TMB590074 TVX590053:TVX590074 UFT590053:UFT590074 UPP590053:UPP590074 UZL590053:UZL590074 VJH590053:VJH590074 VTD590053:VTD590074 WCZ590053:WCZ590074 WMV590053:WMV590074 WWR590053:WWR590074 AJ655589:AJ655610 KF655589:KF655610 UB655589:UB655610 ADX655589:ADX655610 ANT655589:ANT655610 AXP655589:AXP655610 BHL655589:BHL655610 BRH655589:BRH655610 CBD655589:CBD655610 CKZ655589:CKZ655610 CUV655589:CUV655610 DER655589:DER655610 DON655589:DON655610 DYJ655589:DYJ655610 EIF655589:EIF655610 ESB655589:ESB655610 FBX655589:FBX655610 FLT655589:FLT655610 FVP655589:FVP655610 GFL655589:GFL655610 GPH655589:GPH655610 GZD655589:GZD655610 HIZ655589:HIZ655610 HSV655589:HSV655610 ICR655589:ICR655610 IMN655589:IMN655610 IWJ655589:IWJ655610 JGF655589:JGF655610 JQB655589:JQB655610 JZX655589:JZX655610 KJT655589:KJT655610 KTP655589:KTP655610 LDL655589:LDL655610 LNH655589:LNH655610 LXD655589:LXD655610 MGZ655589:MGZ655610 MQV655589:MQV655610 NAR655589:NAR655610 NKN655589:NKN655610 NUJ655589:NUJ655610 OEF655589:OEF655610 OOB655589:OOB655610 OXX655589:OXX655610 PHT655589:PHT655610 PRP655589:PRP655610 QBL655589:QBL655610 QLH655589:QLH655610 QVD655589:QVD655610 REZ655589:REZ655610 ROV655589:ROV655610 RYR655589:RYR655610 SIN655589:SIN655610 SSJ655589:SSJ655610 TCF655589:TCF655610 TMB655589:TMB655610 TVX655589:TVX655610 UFT655589:UFT655610 UPP655589:UPP655610 UZL655589:UZL655610 VJH655589:VJH655610 VTD655589:VTD655610 WCZ655589:WCZ655610 WMV655589:WMV655610 WWR655589:WWR655610 AJ721125:AJ721146 KF721125:KF721146 UB721125:UB721146 ADX721125:ADX721146 ANT721125:ANT721146 AXP721125:AXP721146 BHL721125:BHL721146 BRH721125:BRH721146 CBD721125:CBD721146 CKZ721125:CKZ721146 CUV721125:CUV721146 DER721125:DER721146 DON721125:DON721146 DYJ721125:DYJ721146 EIF721125:EIF721146 ESB721125:ESB721146 FBX721125:FBX721146 FLT721125:FLT721146 FVP721125:FVP721146 GFL721125:GFL721146 GPH721125:GPH721146 GZD721125:GZD721146 HIZ721125:HIZ721146 HSV721125:HSV721146 ICR721125:ICR721146 IMN721125:IMN721146 IWJ721125:IWJ721146 JGF721125:JGF721146 JQB721125:JQB721146 JZX721125:JZX721146 KJT721125:KJT721146 KTP721125:KTP721146 LDL721125:LDL721146 LNH721125:LNH721146 LXD721125:LXD721146 MGZ721125:MGZ721146 MQV721125:MQV721146 NAR721125:NAR721146 NKN721125:NKN721146 NUJ721125:NUJ721146 OEF721125:OEF721146 OOB721125:OOB721146 OXX721125:OXX721146 PHT721125:PHT721146 PRP721125:PRP721146 QBL721125:QBL721146 QLH721125:QLH721146 QVD721125:QVD721146 REZ721125:REZ721146 ROV721125:ROV721146 RYR721125:RYR721146 SIN721125:SIN721146 SSJ721125:SSJ721146 TCF721125:TCF721146 TMB721125:TMB721146 TVX721125:TVX721146 UFT721125:UFT721146 UPP721125:UPP721146 UZL721125:UZL721146 VJH721125:VJH721146 VTD721125:VTD721146 WCZ721125:WCZ721146 WMV721125:WMV721146 WWR721125:WWR721146 AJ786661:AJ786682 KF786661:KF786682 UB786661:UB786682 ADX786661:ADX786682 ANT786661:ANT786682 AXP786661:AXP786682 BHL786661:BHL786682 BRH786661:BRH786682 CBD786661:CBD786682 CKZ786661:CKZ786682 CUV786661:CUV786682 DER786661:DER786682 DON786661:DON786682 DYJ786661:DYJ786682 EIF786661:EIF786682 ESB786661:ESB786682 FBX786661:FBX786682 FLT786661:FLT786682 FVP786661:FVP786682 GFL786661:GFL786682 GPH786661:GPH786682 GZD786661:GZD786682 HIZ786661:HIZ786682 HSV786661:HSV786682 ICR786661:ICR786682 IMN786661:IMN786682 IWJ786661:IWJ786682 JGF786661:JGF786682 JQB786661:JQB786682 JZX786661:JZX786682 KJT786661:KJT786682 KTP786661:KTP786682 LDL786661:LDL786682 LNH786661:LNH786682 LXD786661:LXD786682 MGZ786661:MGZ786682 MQV786661:MQV786682 NAR786661:NAR786682 NKN786661:NKN786682 NUJ786661:NUJ786682 OEF786661:OEF786682 OOB786661:OOB786682 OXX786661:OXX786682 PHT786661:PHT786682 PRP786661:PRP786682 QBL786661:QBL786682 QLH786661:QLH786682 QVD786661:QVD786682 REZ786661:REZ786682 ROV786661:ROV786682 RYR786661:RYR786682 SIN786661:SIN786682 SSJ786661:SSJ786682 TCF786661:TCF786682 TMB786661:TMB786682 TVX786661:TVX786682 UFT786661:UFT786682 UPP786661:UPP786682 UZL786661:UZL786682 VJH786661:VJH786682 VTD786661:VTD786682 WCZ786661:WCZ786682 WMV786661:WMV786682 WWR786661:WWR786682 AJ852197:AJ852218 KF852197:KF852218 UB852197:UB852218 ADX852197:ADX852218 ANT852197:ANT852218 AXP852197:AXP852218 BHL852197:BHL852218 BRH852197:BRH852218 CBD852197:CBD852218 CKZ852197:CKZ852218 CUV852197:CUV852218 DER852197:DER852218 DON852197:DON852218 DYJ852197:DYJ852218 EIF852197:EIF852218 ESB852197:ESB852218 FBX852197:FBX852218 FLT852197:FLT852218 FVP852197:FVP852218 GFL852197:GFL852218 GPH852197:GPH852218 GZD852197:GZD852218 HIZ852197:HIZ852218 HSV852197:HSV852218 ICR852197:ICR852218 IMN852197:IMN852218 IWJ852197:IWJ852218 JGF852197:JGF852218 JQB852197:JQB852218 JZX852197:JZX852218 KJT852197:KJT852218 KTP852197:KTP852218 LDL852197:LDL852218 LNH852197:LNH852218 LXD852197:LXD852218 MGZ852197:MGZ852218 MQV852197:MQV852218 NAR852197:NAR852218 NKN852197:NKN852218 NUJ852197:NUJ852218 OEF852197:OEF852218 OOB852197:OOB852218 OXX852197:OXX852218 PHT852197:PHT852218 PRP852197:PRP852218 QBL852197:QBL852218 QLH852197:QLH852218 QVD852197:QVD852218 REZ852197:REZ852218 ROV852197:ROV852218 RYR852197:RYR852218 SIN852197:SIN852218 SSJ852197:SSJ852218 TCF852197:TCF852218 TMB852197:TMB852218 TVX852197:TVX852218 UFT852197:UFT852218 UPP852197:UPP852218 UZL852197:UZL852218 VJH852197:VJH852218 VTD852197:VTD852218 WCZ852197:WCZ852218 WMV852197:WMV852218 WWR852197:WWR852218 AJ917733:AJ917754 KF917733:KF917754 UB917733:UB917754 ADX917733:ADX917754 ANT917733:ANT917754 AXP917733:AXP917754 BHL917733:BHL917754 BRH917733:BRH917754 CBD917733:CBD917754 CKZ917733:CKZ917754 CUV917733:CUV917754 DER917733:DER917754 DON917733:DON917754 DYJ917733:DYJ917754 EIF917733:EIF917754 ESB917733:ESB917754 FBX917733:FBX917754 FLT917733:FLT917754 FVP917733:FVP917754 GFL917733:GFL917754 GPH917733:GPH917754 GZD917733:GZD917754 HIZ917733:HIZ917754 HSV917733:HSV917754 ICR917733:ICR917754 IMN917733:IMN917754 IWJ917733:IWJ917754 JGF917733:JGF917754 JQB917733:JQB917754 JZX917733:JZX917754 KJT917733:KJT917754 KTP917733:KTP917754 LDL917733:LDL917754 LNH917733:LNH917754 LXD917733:LXD917754 MGZ917733:MGZ917754 MQV917733:MQV917754 NAR917733:NAR917754 NKN917733:NKN917754 NUJ917733:NUJ917754 OEF917733:OEF917754 OOB917733:OOB917754 OXX917733:OXX917754 PHT917733:PHT917754 PRP917733:PRP917754 QBL917733:QBL917754 QLH917733:QLH917754 QVD917733:QVD917754 REZ917733:REZ917754 ROV917733:ROV917754 RYR917733:RYR917754 SIN917733:SIN917754 SSJ917733:SSJ917754 TCF917733:TCF917754 TMB917733:TMB917754 TVX917733:TVX917754 UFT917733:UFT917754 UPP917733:UPP917754 UZL917733:UZL917754 VJH917733:VJH917754 VTD917733:VTD917754 WCZ917733:WCZ917754 WMV917733:WMV917754 WWR917733:WWR917754 AJ983269:AJ983290 KF983269:KF983290 UB983269:UB983290 ADX983269:ADX983290 ANT983269:ANT983290 AXP983269:AXP983290 BHL983269:BHL983290 BRH983269:BRH983290 CBD983269:CBD983290 CKZ983269:CKZ983290 CUV983269:CUV983290 DER983269:DER983290 DON983269:DON983290 DYJ983269:DYJ983290 EIF983269:EIF983290 ESB983269:ESB983290 FBX983269:FBX983290 FLT983269:FLT983290 FVP983269:FVP983290 GFL983269:GFL983290 GPH983269:GPH983290 GZD983269:GZD983290 HIZ983269:HIZ983290 HSV983269:HSV983290 ICR983269:ICR983290 IMN983269:IMN983290 IWJ983269:IWJ983290 JGF983269:JGF983290 JQB983269:JQB983290 JZX983269:JZX983290 KJT983269:KJT983290 KTP983269:KTP983290 LDL983269:LDL983290 LNH983269:LNH983290 LXD983269:LXD983290 MGZ983269:MGZ983290 MQV983269:MQV983290 NAR983269:NAR983290 NKN983269:NKN983290 NUJ983269:NUJ983290 OEF983269:OEF983290 OOB983269:OOB983290 OXX983269:OXX983290 PHT983269:PHT983290 PRP983269:PRP983290 QBL983269:QBL983290 QLH983269:QLH983290 QVD983269:QVD983290 REZ983269:REZ983290 ROV983269:ROV983290 RYR983269:RYR983290 SIN983269:SIN983290 SSJ983269:SSJ983290 TCF983269:TCF983290 TMB983269:TMB983290 TVX983269:TVX983290 UFT983269:UFT983290 UPP983269:UPP983290 UZL983269:UZL983290 VJH983269:VJH983290 VTD983269:VTD983290 WCZ983269:WCZ983290 WMV983269:WMV983290 WWR983269:WWR983290 AJ221:AJ224 KF221:KF224 UB221:UB224 ADX221:ADX224 ANT221:ANT224 AXP221:AXP224 BHL221:BHL224 BRH221:BRH224 CBD221:CBD224 CKZ221:CKZ224 CUV221:CUV224 DER221:DER224 DON221:DON224 DYJ221:DYJ224 EIF221:EIF224 ESB221:ESB224 FBX221:FBX224 FLT221:FLT224 FVP221:FVP224 GFL221:GFL224 GPH221:GPH224 GZD221:GZD224 HIZ221:HIZ224 HSV221:HSV224 ICR221:ICR224 IMN221:IMN224 IWJ221:IWJ224 JGF221:JGF224 JQB221:JQB224 JZX221:JZX224 KJT221:KJT224 KTP221:KTP224 LDL221:LDL224 LNH221:LNH224 LXD221:LXD224 MGZ221:MGZ224 MQV221:MQV224 NAR221:NAR224 NKN221:NKN224 NUJ221:NUJ224 OEF221:OEF224 OOB221:OOB224 OXX221:OXX224 PHT221:PHT224 PRP221:PRP224 QBL221:QBL224 QLH221:QLH224 QVD221:QVD224 REZ221:REZ224 ROV221:ROV224 RYR221:RYR224 SIN221:SIN224 SSJ221:SSJ224 TCF221:TCF224 TMB221:TMB224 TVX221:TVX224 UFT221:UFT224 UPP221:UPP224 UZL221:UZL224 VJH221:VJH224 VTD221:VTD224 WCZ221:WCZ224 WMV221:WMV224 WWR221:WWR224 AJ65757:AJ65760 KF65757:KF65760 UB65757:UB65760 ADX65757:ADX65760 ANT65757:ANT65760 AXP65757:AXP65760 BHL65757:BHL65760 BRH65757:BRH65760 CBD65757:CBD65760 CKZ65757:CKZ65760 CUV65757:CUV65760 DER65757:DER65760 DON65757:DON65760 DYJ65757:DYJ65760 EIF65757:EIF65760 ESB65757:ESB65760 FBX65757:FBX65760 FLT65757:FLT65760 FVP65757:FVP65760 GFL65757:GFL65760 GPH65757:GPH65760 GZD65757:GZD65760 HIZ65757:HIZ65760 HSV65757:HSV65760 ICR65757:ICR65760 IMN65757:IMN65760 IWJ65757:IWJ65760 JGF65757:JGF65760 JQB65757:JQB65760 JZX65757:JZX65760 KJT65757:KJT65760 KTP65757:KTP65760 LDL65757:LDL65760 LNH65757:LNH65760 LXD65757:LXD65760 MGZ65757:MGZ65760 MQV65757:MQV65760 NAR65757:NAR65760 NKN65757:NKN65760 NUJ65757:NUJ65760 OEF65757:OEF65760 OOB65757:OOB65760 OXX65757:OXX65760 PHT65757:PHT65760 PRP65757:PRP65760 QBL65757:QBL65760 QLH65757:QLH65760 QVD65757:QVD65760 REZ65757:REZ65760 ROV65757:ROV65760 RYR65757:RYR65760 SIN65757:SIN65760 SSJ65757:SSJ65760 TCF65757:TCF65760 TMB65757:TMB65760 TVX65757:TVX65760 UFT65757:UFT65760 UPP65757:UPP65760 UZL65757:UZL65760 VJH65757:VJH65760 VTD65757:VTD65760 WCZ65757:WCZ65760 WMV65757:WMV65760 WWR65757:WWR65760 AJ131293:AJ131296 KF131293:KF131296 UB131293:UB131296 ADX131293:ADX131296 ANT131293:ANT131296 AXP131293:AXP131296 BHL131293:BHL131296 BRH131293:BRH131296 CBD131293:CBD131296 CKZ131293:CKZ131296 CUV131293:CUV131296 DER131293:DER131296 DON131293:DON131296 DYJ131293:DYJ131296 EIF131293:EIF131296 ESB131293:ESB131296 FBX131293:FBX131296 FLT131293:FLT131296 FVP131293:FVP131296 GFL131293:GFL131296 GPH131293:GPH131296 GZD131293:GZD131296 HIZ131293:HIZ131296 HSV131293:HSV131296 ICR131293:ICR131296 IMN131293:IMN131296 IWJ131293:IWJ131296 JGF131293:JGF131296 JQB131293:JQB131296 JZX131293:JZX131296 KJT131293:KJT131296 KTP131293:KTP131296 LDL131293:LDL131296 LNH131293:LNH131296 LXD131293:LXD131296 MGZ131293:MGZ131296 MQV131293:MQV131296 NAR131293:NAR131296 NKN131293:NKN131296 NUJ131293:NUJ131296 OEF131293:OEF131296 OOB131293:OOB131296 OXX131293:OXX131296 PHT131293:PHT131296 PRP131293:PRP131296 QBL131293:QBL131296 QLH131293:QLH131296 QVD131293:QVD131296 REZ131293:REZ131296 ROV131293:ROV131296 RYR131293:RYR131296 SIN131293:SIN131296 SSJ131293:SSJ131296 TCF131293:TCF131296 TMB131293:TMB131296 TVX131293:TVX131296 UFT131293:UFT131296 UPP131293:UPP131296 UZL131293:UZL131296 VJH131293:VJH131296 VTD131293:VTD131296 WCZ131293:WCZ131296 WMV131293:WMV131296 WWR131293:WWR131296 AJ196829:AJ196832 KF196829:KF196832 UB196829:UB196832 ADX196829:ADX196832 ANT196829:ANT196832 AXP196829:AXP196832 BHL196829:BHL196832 BRH196829:BRH196832 CBD196829:CBD196832 CKZ196829:CKZ196832 CUV196829:CUV196832 DER196829:DER196832 DON196829:DON196832 DYJ196829:DYJ196832 EIF196829:EIF196832 ESB196829:ESB196832 FBX196829:FBX196832 FLT196829:FLT196832 FVP196829:FVP196832 GFL196829:GFL196832 GPH196829:GPH196832 GZD196829:GZD196832 HIZ196829:HIZ196832 HSV196829:HSV196832 ICR196829:ICR196832 IMN196829:IMN196832 IWJ196829:IWJ196832 JGF196829:JGF196832 JQB196829:JQB196832 JZX196829:JZX196832 KJT196829:KJT196832 KTP196829:KTP196832 LDL196829:LDL196832 LNH196829:LNH196832 LXD196829:LXD196832 MGZ196829:MGZ196832 MQV196829:MQV196832 NAR196829:NAR196832 NKN196829:NKN196832 NUJ196829:NUJ196832 OEF196829:OEF196832 OOB196829:OOB196832 OXX196829:OXX196832 PHT196829:PHT196832 PRP196829:PRP196832 QBL196829:QBL196832 QLH196829:QLH196832 QVD196829:QVD196832 REZ196829:REZ196832 ROV196829:ROV196832 RYR196829:RYR196832 SIN196829:SIN196832 SSJ196829:SSJ196832 TCF196829:TCF196832 TMB196829:TMB196832 TVX196829:TVX196832 UFT196829:UFT196832 UPP196829:UPP196832 UZL196829:UZL196832 VJH196829:VJH196832 VTD196829:VTD196832 WCZ196829:WCZ196832 WMV196829:WMV196832 WWR196829:WWR196832 AJ262365:AJ262368 KF262365:KF262368 UB262365:UB262368 ADX262365:ADX262368 ANT262365:ANT262368 AXP262365:AXP262368 BHL262365:BHL262368 BRH262365:BRH262368 CBD262365:CBD262368 CKZ262365:CKZ262368 CUV262365:CUV262368 DER262365:DER262368 DON262365:DON262368 DYJ262365:DYJ262368 EIF262365:EIF262368 ESB262365:ESB262368 FBX262365:FBX262368 FLT262365:FLT262368 FVP262365:FVP262368 GFL262365:GFL262368 GPH262365:GPH262368 GZD262365:GZD262368 HIZ262365:HIZ262368 HSV262365:HSV262368 ICR262365:ICR262368 IMN262365:IMN262368 IWJ262365:IWJ262368 JGF262365:JGF262368 JQB262365:JQB262368 JZX262365:JZX262368 KJT262365:KJT262368 KTP262365:KTP262368 LDL262365:LDL262368 LNH262365:LNH262368 LXD262365:LXD262368 MGZ262365:MGZ262368 MQV262365:MQV262368 NAR262365:NAR262368 NKN262365:NKN262368 NUJ262365:NUJ262368 OEF262365:OEF262368 OOB262365:OOB262368 OXX262365:OXX262368 PHT262365:PHT262368 PRP262365:PRP262368 QBL262365:QBL262368 QLH262365:QLH262368 QVD262365:QVD262368 REZ262365:REZ262368 ROV262365:ROV262368 RYR262365:RYR262368 SIN262365:SIN262368 SSJ262365:SSJ262368 TCF262365:TCF262368 TMB262365:TMB262368 TVX262365:TVX262368 UFT262365:UFT262368 UPP262365:UPP262368 UZL262365:UZL262368 VJH262365:VJH262368 VTD262365:VTD262368 WCZ262365:WCZ262368 WMV262365:WMV262368 WWR262365:WWR262368 AJ327901:AJ327904 KF327901:KF327904 UB327901:UB327904 ADX327901:ADX327904 ANT327901:ANT327904 AXP327901:AXP327904 BHL327901:BHL327904 BRH327901:BRH327904 CBD327901:CBD327904 CKZ327901:CKZ327904 CUV327901:CUV327904 DER327901:DER327904 DON327901:DON327904 DYJ327901:DYJ327904 EIF327901:EIF327904 ESB327901:ESB327904 FBX327901:FBX327904 FLT327901:FLT327904 FVP327901:FVP327904 GFL327901:GFL327904 GPH327901:GPH327904 GZD327901:GZD327904 HIZ327901:HIZ327904 HSV327901:HSV327904 ICR327901:ICR327904 IMN327901:IMN327904 IWJ327901:IWJ327904 JGF327901:JGF327904 JQB327901:JQB327904 JZX327901:JZX327904 KJT327901:KJT327904 KTP327901:KTP327904 LDL327901:LDL327904 LNH327901:LNH327904 LXD327901:LXD327904 MGZ327901:MGZ327904 MQV327901:MQV327904 NAR327901:NAR327904 NKN327901:NKN327904 NUJ327901:NUJ327904 OEF327901:OEF327904 OOB327901:OOB327904 OXX327901:OXX327904 PHT327901:PHT327904 PRP327901:PRP327904 QBL327901:QBL327904 QLH327901:QLH327904 QVD327901:QVD327904 REZ327901:REZ327904 ROV327901:ROV327904 RYR327901:RYR327904 SIN327901:SIN327904 SSJ327901:SSJ327904 TCF327901:TCF327904 TMB327901:TMB327904 TVX327901:TVX327904 UFT327901:UFT327904 UPP327901:UPP327904 UZL327901:UZL327904 VJH327901:VJH327904 VTD327901:VTD327904 WCZ327901:WCZ327904 WMV327901:WMV327904 WWR327901:WWR327904 AJ393437:AJ393440 KF393437:KF393440 UB393437:UB393440 ADX393437:ADX393440 ANT393437:ANT393440 AXP393437:AXP393440 BHL393437:BHL393440 BRH393437:BRH393440 CBD393437:CBD393440 CKZ393437:CKZ393440 CUV393437:CUV393440 DER393437:DER393440 DON393437:DON393440 DYJ393437:DYJ393440 EIF393437:EIF393440 ESB393437:ESB393440 FBX393437:FBX393440 FLT393437:FLT393440 FVP393437:FVP393440 GFL393437:GFL393440 GPH393437:GPH393440 GZD393437:GZD393440 HIZ393437:HIZ393440 HSV393437:HSV393440 ICR393437:ICR393440 IMN393437:IMN393440 IWJ393437:IWJ393440 JGF393437:JGF393440 JQB393437:JQB393440 JZX393437:JZX393440 KJT393437:KJT393440 KTP393437:KTP393440 LDL393437:LDL393440 LNH393437:LNH393440 LXD393437:LXD393440 MGZ393437:MGZ393440 MQV393437:MQV393440 NAR393437:NAR393440 NKN393437:NKN393440 NUJ393437:NUJ393440 OEF393437:OEF393440 OOB393437:OOB393440 OXX393437:OXX393440 PHT393437:PHT393440 PRP393437:PRP393440 QBL393437:QBL393440 QLH393437:QLH393440 QVD393437:QVD393440 REZ393437:REZ393440 ROV393437:ROV393440 RYR393437:RYR393440 SIN393437:SIN393440 SSJ393437:SSJ393440 TCF393437:TCF393440 TMB393437:TMB393440 TVX393437:TVX393440 UFT393437:UFT393440 UPP393437:UPP393440 UZL393437:UZL393440 VJH393437:VJH393440 VTD393437:VTD393440 WCZ393437:WCZ393440 WMV393437:WMV393440 WWR393437:WWR393440 AJ458973:AJ458976 KF458973:KF458976 UB458973:UB458976 ADX458973:ADX458976 ANT458973:ANT458976 AXP458973:AXP458976 BHL458973:BHL458976 BRH458973:BRH458976 CBD458973:CBD458976 CKZ458973:CKZ458976 CUV458973:CUV458976 DER458973:DER458976 DON458973:DON458976 DYJ458973:DYJ458976 EIF458973:EIF458976 ESB458973:ESB458976 FBX458973:FBX458976 FLT458973:FLT458976 FVP458973:FVP458976 GFL458973:GFL458976 GPH458973:GPH458976 GZD458973:GZD458976 HIZ458973:HIZ458976 HSV458973:HSV458976 ICR458973:ICR458976 IMN458973:IMN458976 IWJ458973:IWJ458976 JGF458973:JGF458976 JQB458973:JQB458976 JZX458973:JZX458976 KJT458973:KJT458976 KTP458973:KTP458976 LDL458973:LDL458976 LNH458973:LNH458976 LXD458973:LXD458976 MGZ458973:MGZ458976 MQV458973:MQV458976 NAR458973:NAR458976 NKN458973:NKN458976 NUJ458973:NUJ458976 OEF458973:OEF458976 OOB458973:OOB458976 OXX458973:OXX458976 PHT458973:PHT458976 PRP458973:PRP458976 QBL458973:QBL458976 QLH458973:QLH458976 QVD458973:QVD458976 REZ458973:REZ458976 ROV458973:ROV458976 RYR458973:RYR458976 SIN458973:SIN458976 SSJ458973:SSJ458976 TCF458973:TCF458976 TMB458973:TMB458976 TVX458973:TVX458976 UFT458973:UFT458976 UPP458973:UPP458976 UZL458973:UZL458976 VJH458973:VJH458976 VTD458973:VTD458976 WCZ458973:WCZ458976 WMV458973:WMV458976 WWR458973:WWR458976 AJ524509:AJ524512 KF524509:KF524512 UB524509:UB524512 ADX524509:ADX524512 ANT524509:ANT524512 AXP524509:AXP524512 BHL524509:BHL524512 BRH524509:BRH524512 CBD524509:CBD524512 CKZ524509:CKZ524512 CUV524509:CUV524512 DER524509:DER524512 DON524509:DON524512 DYJ524509:DYJ524512 EIF524509:EIF524512 ESB524509:ESB524512 FBX524509:FBX524512 FLT524509:FLT524512 FVP524509:FVP524512 GFL524509:GFL524512 GPH524509:GPH524512 GZD524509:GZD524512 HIZ524509:HIZ524512 HSV524509:HSV524512 ICR524509:ICR524512 IMN524509:IMN524512 IWJ524509:IWJ524512 JGF524509:JGF524512 JQB524509:JQB524512 JZX524509:JZX524512 KJT524509:KJT524512 KTP524509:KTP524512 LDL524509:LDL524512 LNH524509:LNH524512 LXD524509:LXD524512 MGZ524509:MGZ524512 MQV524509:MQV524512 NAR524509:NAR524512 NKN524509:NKN524512 NUJ524509:NUJ524512 OEF524509:OEF524512 OOB524509:OOB524512 OXX524509:OXX524512 PHT524509:PHT524512 PRP524509:PRP524512 QBL524509:QBL524512 QLH524509:QLH524512 QVD524509:QVD524512 REZ524509:REZ524512 ROV524509:ROV524512 RYR524509:RYR524512 SIN524509:SIN524512 SSJ524509:SSJ524512 TCF524509:TCF524512 TMB524509:TMB524512 TVX524509:TVX524512 UFT524509:UFT524512 UPP524509:UPP524512 UZL524509:UZL524512 VJH524509:VJH524512 VTD524509:VTD524512 WCZ524509:WCZ524512 WMV524509:WMV524512 WWR524509:WWR524512 AJ590045:AJ590048 KF590045:KF590048 UB590045:UB590048 ADX590045:ADX590048 ANT590045:ANT590048 AXP590045:AXP590048 BHL590045:BHL590048 BRH590045:BRH590048 CBD590045:CBD590048 CKZ590045:CKZ590048 CUV590045:CUV590048 DER590045:DER590048 DON590045:DON590048 DYJ590045:DYJ590048 EIF590045:EIF590048 ESB590045:ESB590048 FBX590045:FBX590048 FLT590045:FLT590048 FVP590045:FVP590048 GFL590045:GFL590048 GPH590045:GPH590048 GZD590045:GZD590048 HIZ590045:HIZ590048 HSV590045:HSV590048 ICR590045:ICR590048 IMN590045:IMN590048 IWJ590045:IWJ590048 JGF590045:JGF590048 JQB590045:JQB590048 JZX590045:JZX590048 KJT590045:KJT590048 KTP590045:KTP590048 LDL590045:LDL590048 LNH590045:LNH590048 LXD590045:LXD590048 MGZ590045:MGZ590048 MQV590045:MQV590048 NAR590045:NAR590048 NKN590045:NKN590048 NUJ590045:NUJ590048 OEF590045:OEF590048 OOB590045:OOB590048 OXX590045:OXX590048 PHT590045:PHT590048 PRP590045:PRP590048 QBL590045:QBL590048 QLH590045:QLH590048 QVD590045:QVD590048 REZ590045:REZ590048 ROV590045:ROV590048 RYR590045:RYR590048 SIN590045:SIN590048 SSJ590045:SSJ590048 TCF590045:TCF590048 TMB590045:TMB590048 TVX590045:TVX590048 UFT590045:UFT590048 UPP590045:UPP590048 UZL590045:UZL590048 VJH590045:VJH590048 VTD590045:VTD590048 WCZ590045:WCZ590048 WMV590045:WMV590048 WWR590045:WWR590048 AJ655581:AJ655584 KF655581:KF655584 UB655581:UB655584 ADX655581:ADX655584 ANT655581:ANT655584 AXP655581:AXP655584 BHL655581:BHL655584 BRH655581:BRH655584 CBD655581:CBD655584 CKZ655581:CKZ655584 CUV655581:CUV655584 DER655581:DER655584 DON655581:DON655584 DYJ655581:DYJ655584 EIF655581:EIF655584 ESB655581:ESB655584 FBX655581:FBX655584 FLT655581:FLT655584 FVP655581:FVP655584 GFL655581:GFL655584 GPH655581:GPH655584 GZD655581:GZD655584 HIZ655581:HIZ655584 HSV655581:HSV655584 ICR655581:ICR655584 IMN655581:IMN655584 IWJ655581:IWJ655584 JGF655581:JGF655584 JQB655581:JQB655584 JZX655581:JZX655584 KJT655581:KJT655584 KTP655581:KTP655584 LDL655581:LDL655584 LNH655581:LNH655584 LXD655581:LXD655584 MGZ655581:MGZ655584 MQV655581:MQV655584 NAR655581:NAR655584 NKN655581:NKN655584 NUJ655581:NUJ655584 OEF655581:OEF655584 OOB655581:OOB655584 OXX655581:OXX655584 PHT655581:PHT655584 PRP655581:PRP655584 QBL655581:QBL655584 QLH655581:QLH655584 QVD655581:QVD655584 REZ655581:REZ655584 ROV655581:ROV655584 RYR655581:RYR655584 SIN655581:SIN655584 SSJ655581:SSJ655584 TCF655581:TCF655584 TMB655581:TMB655584 TVX655581:TVX655584 UFT655581:UFT655584 UPP655581:UPP655584 UZL655581:UZL655584 VJH655581:VJH655584 VTD655581:VTD655584 WCZ655581:WCZ655584 WMV655581:WMV655584 WWR655581:WWR655584 AJ721117:AJ721120 KF721117:KF721120 UB721117:UB721120 ADX721117:ADX721120 ANT721117:ANT721120 AXP721117:AXP721120 BHL721117:BHL721120 BRH721117:BRH721120 CBD721117:CBD721120 CKZ721117:CKZ721120 CUV721117:CUV721120 DER721117:DER721120 DON721117:DON721120 DYJ721117:DYJ721120 EIF721117:EIF721120 ESB721117:ESB721120 FBX721117:FBX721120 FLT721117:FLT721120 FVP721117:FVP721120 GFL721117:GFL721120 GPH721117:GPH721120 GZD721117:GZD721120 HIZ721117:HIZ721120 HSV721117:HSV721120 ICR721117:ICR721120 IMN721117:IMN721120 IWJ721117:IWJ721120 JGF721117:JGF721120 JQB721117:JQB721120 JZX721117:JZX721120 KJT721117:KJT721120 KTP721117:KTP721120 LDL721117:LDL721120 LNH721117:LNH721120 LXD721117:LXD721120 MGZ721117:MGZ721120 MQV721117:MQV721120 NAR721117:NAR721120 NKN721117:NKN721120 NUJ721117:NUJ721120 OEF721117:OEF721120 OOB721117:OOB721120 OXX721117:OXX721120 PHT721117:PHT721120 PRP721117:PRP721120 QBL721117:QBL721120 QLH721117:QLH721120 QVD721117:QVD721120 REZ721117:REZ721120 ROV721117:ROV721120 RYR721117:RYR721120 SIN721117:SIN721120 SSJ721117:SSJ721120 TCF721117:TCF721120 TMB721117:TMB721120 TVX721117:TVX721120 UFT721117:UFT721120 UPP721117:UPP721120 UZL721117:UZL721120 VJH721117:VJH721120 VTD721117:VTD721120 WCZ721117:WCZ721120 WMV721117:WMV721120 WWR721117:WWR721120 AJ786653:AJ786656 KF786653:KF786656 UB786653:UB786656 ADX786653:ADX786656 ANT786653:ANT786656 AXP786653:AXP786656 BHL786653:BHL786656 BRH786653:BRH786656 CBD786653:CBD786656 CKZ786653:CKZ786656 CUV786653:CUV786656 DER786653:DER786656 DON786653:DON786656 DYJ786653:DYJ786656 EIF786653:EIF786656 ESB786653:ESB786656 FBX786653:FBX786656 FLT786653:FLT786656 FVP786653:FVP786656 GFL786653:GFL786656 GPH786653:GPH786656 GZD786653:GZD786656 HIZ786653:HIZ786656 HSV786653:HSV786656 ICR786653:ICR786656 IMN786653:IMN786656 IWJ786653:IWJ786656 JGF786653:JGF786656 JQB786653:JQB786656 JZX786653:JZX786656 KJT786653:KJT786656 KTP786653:KTP786656 LDL786653:LDL786656 LNH786653:LNH786656 LXD786653:LXD786656 MGZ786653:MGZ786656 MQV786653:MQV786656 NAR786653:NAR786656 NKN786653:NKN786656 NUJ786653:NUJ786656 OEF786653:OEF786656 OOB786653:OOB786656 OXX786653:OXX786656 PHT786653:PHT786656 PRP786653:PRP786656 QBL786653:QBL786656 QLH786653:QLH786656 QVD786653:QVD786656 REZ786653:REZ786656 ROV786653:ROV786656 RYR786653:RYR786656 SIN786653:SIN786656 SSJ786653:SSJ786656 TCF786653:TCF786656 TMB786653:TMB786656 TVX786653:TVX786656 UFT786653:UFT786656 UPP786653:UPP786656 UZL786653:UZL786656 VJH786653:VJH786656 VTD786653:VTD786656 WCZ786653:WCZ786656 WMV786653:WMV786656 WWR786653:WWR786656 AJ852189:AJ852192 KF852189:KF852192 UB852189:UB852192 ADX852189:ADX852192 ANT852189:ANT852192 AXP852189:AXP852192 BHL852189:BHL852192 BRH852189:BRH852192 CBD852189:CBD852192 CKZ852189:CKZ852192 CUV852189:CUV852192 DER852189:DER852192 DON852189:DON852192 DYJ852189:DYJ852192 EIF852189:EIF852192 ESB852189:ESB852192 FBX852189:FBX852192 FLT852189:FLT852192 FVP852189:FVP852192 GFL852189:GFL852192 GPH852189:GPH852192 GZD852189:GZD852192 HIZ852189:HIZ852192 HSV852189:HSV852192 ICR852189:ICR852192 IMN852189:IMN852192 IWJ852189:IWJ852192 JGF852189:JGF852192 JQB852189:JQB852192 JZX852189:JZX852192 KJT852189:KJT852192 KTP852189:KTP852192 LDL852189:LDL852192 LNH852189:LNH852192 LXD852189:LXD852192 MGZ852189:MGZ852192 MQV852189:MQV852192 NAR852189:NAR852192 NKN852189:NKN852192 NUJ852189:NUJ852192 OEF852189:OEF852192 OOB852189:OOB852192 OXX852189:OXX852192 PHT852189:PHT852192 PRP852189:PRP852192 QBL852189:QBL852192 QLH852189:QLH852192 QVD852189:QVD852192 REZ852189:REZ852192 ROV852189:ROV852192 RYR852189:RYR852192 SIN852189:SIN852192 SSJ852189:SSJ852192 TCF852189:TCF852192 TMB852189:TMB852192 TVX852189:TVX852192 UFT852189:UFT852192 UPP852189:UPP852192 UZL852189:UZL852192 VJH852189:VJH852192 VTD852189:VTD852192 WCZ852189:WCZ852192 WMV852189:WMV852192 WWR852189:WWR852192 AJ917725:AJ917728 KF917725:KF917728 UB917725:UB917728 ADX917725:ADX917728 ANT917725:ANT917728 AXP917725:AXP917728 BHL917725:BHL917728 BRH917725:BRH917728 CBD917725:CBD917728 CKZ917725:CKZ917728 CUV917725:CUV917728 DER917725:DER917728 DON917725:DON917728 DYJ917725:DYJ917728 EIF917725:EIF917728 ESB917725:ESB917728 FBX917725:FBX917728 FLT917725:FLT917728 FVP917725:FVP917728 GFL917725:GFL917728 GPH917725:GPH917728 GZD917725:GZD917728 HIZ917725:HIZ917728 HSV917725:HSV917728 ICR917725:ICR917728 IMN917725:IMN917728 IWJ917725:IWJ917728 JGF917725:JGF917728 JQB917725:JQB917728 JZX917725:JZX917728 KJT917725:KJT917728 KTP917725:KTP917728 LDL917725:LDL917728 LNH917725:LNH917728 LXD917725:LXD917728 MGZ917725:MGZ917728 MQV917725:MQV917728 NAR917725:NAR917728 NKN917725:NKN917728 NUJ917725:NUJ917728 OEF917725:OEF917728 OOB917725:OOB917728 OXX917725:OXX917728 PHT917725:PHT917728 PRP917725:PRP917728 QBL917725:QBL917728 QLH917725:QLH917728 QVD917725:QVD917728 REZ917725:REZ917728 ROV917725:ROV917728 RYR917725:RYR917728 SIN917725:SIN917728 SSJ917725:SSJ917728 TCF917725:TCF917728 TMB917725:TMB917728 TVX917725:TVX917728 UFT917725:UFT917728 UPP917725:UPP917728 UZL917725:UZL917728 VJH917725:VJH917728 VTD917725:VTD917728 WCZ917725:WCZ917728 WMV917725:WMV917728 WWR917725:WWR917728 AJ983261:AJ983264 KF983261:KF983264 UB983261:UB983264 ADX983261:ADX983264 ANT983261:ANT983264 AXP983261:AXP983264 BHL983261:BHL983264 BRH983261:BRH983264 CBD983261:CBD983264 CKZ983261:CKZ983264 CUV983261:CUV983264 DER983261:DER983264 DON983261:DON983264 DYJ983261:DYJ983264 EIF983261:EIF983264 ESB983261:ESB983264 FBX983261:FBX983264 FLT983261:FLT983264 FVP983261:FVP983264 GFL983261:GFL983264 GPH983261:GPH983264 GZD983261:GZD983264 HIZ983261:HIZ983264 HSV983261:HSV983264 ICR983261:ICR983264 IMN983261:IMN983264 IWJ983261:IWJ983264 JGF983261:JGF983264 JQB983261:JQB983264 JZX983261:JZX983264 KJT983261:KJT983264 KTP983261:KTP983264 LDL983261:LDL983264 LNH983261:LNH983264 LXD983261:LXD983264 MGZ983261:MGZ983264 MQV983261:MQV983264 NAR983261:NAR983264 NKN983261:NKN983264 NUJ983261:NUJ983264 OEF983261:OEF983264 OOB983261:OOB983264 OXX983261:OXX983264 PHT983261:PHT983264 PRP983261:PRP983264 QBL983261:QBL983264 QLH983261:QLH983264 QVD983261:QVD983264 REZ983261:REZ983264 ROV983261:ROV983264 RYR983261:RYR983264 SIN983261:SIN983264 SSJ983261:SSJ983264 TCF983261:TCF983264 TMB983261:TMB983264 TVX983261:TVX983264 UFT983261:UFT983264 UPP983261:UPP983264 UZL983261:UZL983264 VJH983261:VJH983264 VTD983261:VTD983264 WCZ983261:WCZ983264 WMV983261:WMV983264 WWR983261:WWR983264 AJ226:AJ227 KF226:KF227 UB226:UB227 ADX226:ADX227 ANT226:ANT227 AXP226:AXP227 BHL226:BHL227 BRH226:BRH227 CBD226:CBD227 CKZ226:CKZ227 CUV226:CUV227 DER226:DER227 DON226:DON227 DYJ226:DYJ227 EIF226:EIF227 ESB226:ESB227 FBX226:FBX227 FLT226:FLT227 FVP226:FVP227 GFL226:GFL227 GPH226:GPH227 GZD226:GZD227 HIZ226:HIZ227 HSV226:HSV227 ICR226:ICR227 IMN226:IMN227 IWJ226:IWJ227 JGF226:JGF227 JQB226:JQB227 JZX226:JZX227 KJT226:KJT227 KTP226:KTP227 LDL226:LDL227 LNH226:LNH227 LXD226:LXD227 MGZ226:MGZ227 MQV226:MQV227 NAR226:NAR227 NKN226:NKN227 NUJ226:NUJ227 OEF226:OEF227 OOB226:OOB227 OXX226:OXX227 PHT226:PHT227 PRP226:PRP227 QBL226:QBL227 QLH226:QLH227 QVD226:QVD227 REZ226:REZ227 ROV226:ROV227 RYR226:RYR227 SIN226:SIN227 SSJ226:SSJ227 TCF226:TCF227 TMB226:TMB227 TVX226:TVX227 UFT226:UFT227 UPP226:UPP227 UZL226:UZL227 VJH226:VJH227 VTD226:VTD227 WCZ226:WCZ227 WMV226:WMV227 WWR226:WWR227 AJ65762:AJ65763 KF65762:KF65763 UB65762:UB65763 ADX65762:ADX65763 ANT65762:ANT65763 AXP65762:AXP65763 BHL65762:BHL65763 BRH65762:BRH65763 CBD65762:CBD65763 CKZ65762:CKZ65763 CUV65762:CUV65763 DER65762:DER65763 DON65762:DON65763 DYJ65762:DYJ65763 EIF65762:EIF65763 ESB65762:ESB65763 FBX65762:FBX65763 FLT65762:FLT65763 FVP65762:FVP65763 GFL65762:GFL65763 GPH65762:GPH65763 GZD65762:GZD65763 HIZ65762:HIZ65763 HSV65762:HSV65763 ICR65762:ICR65763 IMN65762:IMN65763 IWJ65762:IWJ65763 JGF65762:JGF65763 JQB65762:JQB65763 JZX65762:JZX65763 KJT65762:KJT65763 KTP65762:KTP65763 LDL65762:LDL65763 LNH65762:LNH65763 LXD65762:LXD65763 MGZ65762:MGZ65763 MQV65762:MQV65763 NAR65762:NAR65763 NKN65762:NKN65763 NUJ65762:NUJ65763 OEF65762:OEF65763 OOB65762:OOB65763 OXX65762:OXX65763 PHT65762:PHT65763 PRP65762:PRP65763 QBL65762:QBL65763 QLH65762:QLH65763 QVD65762:QVD65763 REZ65762:REZ65763 ROV65762:ROV65763 RYR65762:RYR65763 SIN65762:SIN65763 SSJ65762:SSJ65763 TCF65762:TCF65763 TMB65762:TMB65763 TVX65762:TVX65763 UFT65762:UFT65763 UPP65762:UPP65763 UZL65762:UZL65763 VJH65762:VJH65763 VTD65762:VTD65763 WCZ65762:WCZ65763 WMV65762:WMV65763 WWR65762:WWR65763 AJ131298:AJ131299 KF131298:KF131299 UB131298:UB131299 ADX131298:ADX131299 ANT131298:ANT131299 AXP131298:AXP131299 BHL131298:BHL131299 BRH131298:BRH131299 CBD131298:CBD131299 CKZ131298:CKZ131299 CUV131298:CUV131299 DER131298:DER131299 DON131298:DON131299 DYJ131298:DYJ131299 EIF131298:EIF131299 ESB131298:ESB131299 FBX131298:FBX131299 FLT131298:FLT131299 FVP131298:FVP131299 GFL131298:GFL131299 GPH131298:GPH131299 GZD131298:GZD131299 HIZ131298:HIZ131299 HSV131298:HSV131299 ICR131298:ICR131299 IMN131298:IMN131299 IWJ131298:IWJ131299 JGF131298:JGF131299 JQB131298:JQB131299 JZX131298:JZX131299 KJT131298:KJT131299 KTP131298:KTP131299 LDL131298:LDL131299 LNH131298:LNH131299 LXD131298:LXD131299 MGZ131298:MGZ131299 MQV131298:MQV131299 NAR131298:NAR131299 NKN131298:NKN131299 NUJ131298:NUJ131299 OEF131298:OEF131299 OOB131298:OOB131299 OXX131298:OXX131299 PHT131298:PHT131299 PRP131298:PRP131299 QBL131298:QBL131299 QLH131298:QLH131299 QVD131298:QVD131299 REZ131298:REZ131299 ROV131298:ROV131299 RYR131298:RYR131299 SIN131298:SIN131299 SSJ131298:SSJ131299 TCF131298:TCF131299 TMB131298:TMB131299 TVX131298:TVX131299 UFT131298:UFT131299 UPP131298:UPP131299 UZL131298:UZL131299 VJH131298:VJH131299 VTD131298:VTD131299 WCZ131298:WCZ131299 WMV131298:WMV131299 WWR131298:WWR131299 AJ196834:AJ196835 KF196834:KF196835 UB196834:UB196835 ADX196834:ADX196835 ANT196834:ANT196835 AXP196834:AXP196835 BHL196834:BHL196835 BRH196834:BRH196835 CBD196834:CBD196835 CKZ196834:CKZ196835 CUV196834:CUV196835 DER196834:DER196835 DON196834:DON196835 DYJ196834:DYJ196835 EIF196834:EIF196835 ESB196834:ESB196835 FBX196834:FBX196835 FLT196834:FLT196835 FVP196834:FVP196835 GFL196834:GFL196835 GPH196834:GPH196835 GZD196834:GZD196835 HIZ196834:HIZ196835 HSV196834:HSV196835 ICR196834:ICR196835 IMN196834:IMN196835 IWJ196834:IWJ196835 JGF196834:JGF196835 JQB196834:JQB196835 JZX196834:JZX196835 KJT196834:KJT196835 KTP196834:KTP196835 LDL196834:LDL196835 LNH196834:LNH196835 LXD196834:LXD196835 MGZ196834:MGZ196835 MQV196834:MQV196835 NAR196834:NAR196835 NKN196834:NKN196835 NUJ196834:NUJ196835 OEF196834:OEF196835 OOB196834:OOB196835 OXX196834:OXX196835 PHT196834:PHT196835 PRP196834:PRP196835 QBL196834:QBL196835 QLH196834:QLH196835 QVD196834:QVD196835 REZ196834:REZ196835 ROV196834:ROV196835 RYR196834:RYR196835 SIN196834:SIN196835 SSJ196834:SSJ196835 TCF196834:TCF196835 TMB196834:TMB196835 TVX196834:TVX196835 UFT196834:UFT196835 UPP196834:UPP196835 UZL196834:UZL196835 VJH196834:VJH196835 VTD196834:VTD196835 WCZ196834:WCZ196835 WMV196834:WMV196835 WWR196834:WWR196835 AJ262370:AJ262371 KF262370:KF262371 UB262370:UB262371 ADX262370:ADX262371 ANT262370:ANT262371 AXP262370:AXP262371 BHL262370:BHL262371 BRH262370:BRH262371 CBD262370:CBD262371 CKZ262370:CKZ262371 CUV262370:CUV262371 DER262370:DER262371 DON262370:DON262371 DYJ262370:DYJ262371 EIF262370:EIF262371 ESB262370:ESB262371 FBX262370:FBX262371 FLT262370:FLT262371 FVP262370:FVP262371 GFL262370:GFL262371 GPH262370:GPH262371 GZD262370:GZD262371 HIZ262370:HIZ262371 HSV262370:HSV262371 ICR262370:ICR262371 IMN262370:IMN262371 IWJ262370:IWJ262371 JGF262370:JGF262371 JQB262370:JQB262371 JZX262370:JZX262371 KJT262370:KJT262371 KTP262370:KTP262371 LDL262370:LDL262371 LNH262370:LNH262371 LXD262370:LXD262371 MGZ262370:MGZ262371 MQV262370:MQV262371 NAR262370:NAR262371 NKN262370:NKN262371 NUJ262370:NUJ262371 OEF262370:OEF262371 OOB262370:OOB262371 OXX262370:OXX262371 PHT262370:PHT262371 PRP262370:PRP262371 QBL262370:QBL262371 QLH262370:QLH262371 QVD262370:QVD262371 REZ262370:REZ262371 ROV262370:ROV262371 RYR262370:RYR262371 SIN262370:SIN262371 SSJ262370:SSJ262371 TCF262370:TCF262371 TMB262370:TMB262371 TVX262370:TVX262371 UFT262370:UFT262371 UPP262370:UPP262371 UZL262370:UZL262371 VJH262370:VJH262371 VTD262370:VTD262371 WCZ262370:WCZ262371 WMV262370:WMV262371 WWR262370:WWR262371 AJ327906:AJ327907 KF327906:KF327907 UB327906:UB327907 ADX327906:ADX327907 ANT327906:ANT327907 AXP327906:AXP327907 BHL327906:BHL327907 BRH327906:BRH327907 CBD327906:CBD327907 CKZ327906:CKZ327907 CUV327906:CUV327907 DER327906:DER327907 DON327906:DON327907 DYJ327906:DYJ327907 EIF327906:EIF327907 ESB327906:ESB327907 FBX327906:FBX327907 FLT327906:FLT327907 FVP327906:FVP327907 GFL327906:GFL327907 GPH327906:GPH327907 GZD327906:GZD327907 HIZ327906:HIZ327907 HSV327906:HSV327907 ICR327906:ICR327907 IMN327906:IMN327907 IWJ327906:IWJ327907 JGF327906:JGF327907 JQB327906:JQB327907 JZX327906:JZX327907 KJT327906:KJT327907 KTP327906:KTP327907 LDL327906:LDL327907 LNH327906:LNH327907 LXD327906:LXD327907 MGZ327906:MGZ327907 MQV327906:MQV327907 NAR327906:NAR327907 NKN327906:NKN327907 NUJ327906:NUJ327907 OEF327906:OEF327907 OOB327906:OOB327907 OXX327906:OXX327907 PHT327906:PHT327907 PRP327906:PRP327907 QBL327906:QBL327907 QLH327906:QLH327907 QVD327906:QVD327907 REZ327906:REZ327907 ROV327906:ROV327907 RYR327906:RYR327907 SIN327906:SIN327907 SSJ327906:SSJ327907 TCF327906:TCF327907 TMB327906:TMB327907 TVX327906:TVX327907 UFT327906:UFT327907 UPP327906:UPP327907 UZL327906:UZL327907 VJH327906:VJH327907 VTD327906:VTD327907 WCZ327906:WCZ327907 WMV327906:WMV327907 WWR327906:WWR327907 AJ393442:AJ393443 KF393442:KF393443 UB393442:UB393443 ADX393442:ADX393443 ANT393442:ANT393443 AXP393442:AXP393443 BHL393442:BHL393443 BRH393442:BRH393443 CBD393442:CBD393443 CKZ393442:CKZ393443 CUV393442:CUV393443 DER393442:DER393443 DON393442:DON393443 DYJ393442:DYJ393443 EIF393442:EIF393443 ESB393442:ESB393443 FBX393442:FBX393443 FLT393442:FLT393443 FVP393442:FVP393443 GFL393442:GFL393443 GPH393442:GPH393443 GZD393442:GZD393443 HIZ393442:HIZ393443 HSV393442:HSV393443 ICR393442:ICR393443 IMN393442:IMN393443 IWJ393442:IWJ393443 JGF393442:JGF393443 JQB393442:JQB393443 JZX393442:JZX393443 KJT393442:KJT393443 KTP393442:KTP393443 LDL393442:LDL393443 LNH393442:LNH393443 LXD393442:LXD393443 MGZ393442:MGZ393443 MQV393442:MQV393443 NAR393442:NAR393443 NKN393442:NKN393443 NUJ393442:NUJ393443 OEF393442:OEF393443 OOB393442:OOB393443 OXX393442:OXX393443 PHT393442:PHT393443 PRP393442:PRP393443 QBL393442:QBL393443 QLH393442:QLH393443 QVD393442:QVD393443 REZ393442:REZ393443 ROV393442:ROV393443 RYR393442:RYR393443 SIN393442:SIN393443 SSJ393442:SSJ393443 TCF393442:TCF393443 TMB393442:TMB393443 TVX393442:TVX393443 UFT393442:UFT393443 UPP393442:UPP393443 UZL393442:UZL393443 VJH393442:VJH393443 VTD393442:VTD393443 WCZ393442:WCZ393443 WMV393442:WMV393443 WWR393442:WWR393443 AJ458978:AJ458979 KF458978:KF458979 UB458978:UB458979 ADX458978:ADX458979 ANT458978:ANT458979 AXP458978:AXP458979 BHL458978:BHL458979 BRH458978:BRH458979 CBD458978:CBD458979 CKZ458978:CKZ458979 CUV458978:CUV458979 DER458978:DER458979 DON458978:DON458979 DYJ458978:DYJ458979 EIF458978:EIF458979 ESB458978:ESB458979 FBX458978:FBX458979 FLT458978:FLT458979 FVP458978:FVP458979 GFL458978:GFL458979 GPH458978:GPH458979 GZD458978:GZD458979 HIZ458978:HIZ458979 HSV458978:HSV458979 ICR458978:ICR458979 IMN458978:IMN458979 IWJ458978:IWJ458979 JGF458978:JGF458979 JQB458978:JQB458979 JZX458978:JZX458979 KJT458978:KJT458979 KTP458978:KTP458979 LDL458978:LDL458979 LNH458978:LNH458979 LXD458978:LXD458979 MGZ458978:MGZ458979 MQV458978:MQV458979 NAR458978:NAR458979 NKN458978:NKN458979 NUJ458978:NUJ458979 OEF458978:OEF458979 OOB458978:OOB458979 OXX458978:OXX458979 PHT458978:PHT458979 PRP458978:PRP458979 QBL458978:QBL458979 QLH458978:QLH458979 QVD458978:QVD458979 REZ458978:REZ458979 ROV458978:ROV458979 RYR458978:RYR458979 SIN458978:SIN458979 SSJ458978:SSJ458979 TCF458978:TCF458979 TMB458978:TMB458979 TVX458978:TVX458979 UFT458978:UFT458979 UPP458978:UPP458979 UZL458978:UZL458979 VJH458978:VJH458979 VTD458978:VTD458979 WCZ458978:WCZ458979 WMV458978:WMV458979 WWR458978:WWR458979 AJ524514:AJ524515 KF524514:KF524515 UB524514:UB524515 ADX524514:ADX524515 ANT524514:ANT524515 AXP524514:AXP524515 BHL524514:BHL524515 BRH524514:BRH524515 CBD524514:CBD524515 CKZ524514:CKZ524515 CUV524514:CUV524515 DER524514:DER524515 DON524514:DON524515 DYJ524514:DYJ524515 EIF524514:EIF524515 ESB524514:ESB524515 FBX524514:FBX524515 FLT524514:FLT524515 FVP524514:FVP524515 GFL524514:GFL524515 GPH524514:GPH524515 GZD524514:GZD524515 HIZ524514:HIZ524515 HSV524514:HSV524515 ICR524514:ICR524515 IMN524514:IMN524515 IWJ524514:IWJ524515 JGF524514:JGF524515 JQB524514:JQB524515 JZX524514:JZX524515 KJT524514:KJT524515 KTP524514:KTP524515 LDL524514:LDL524515 LNH524514:LNH524515 LXD524514:LXD524515 MGZ524514:MGZ524515 MQV524514:MQV524515 NAR524514:NAR524515 NKN524514:NKN524515 NUJ524514:NUJ524515 OEF524514:OEF524515 OOB524514:OOB524515 OXX524514:OXX524515 PHT524514:PHT524515 PRP524514:PRP524515 QBL524514:QBL524515 QLH524514:QLH524515 QVD524514:QVD524515 REZ524514:REZ524515 ROV524514:ROV524515 RYR524514:RYR524515 SIN524514:SIN524515 SSJ524514:SSJ524515 TCF524514:TCF524515 TMB524514:TMB524515 TVX524514:TVX524515 UFT524514:UFT524515 UPP524514:UPP524515 UZL524514:UZL524515 VJH524514:VJH524515 VTD524514:VTD524515 WCZ524514:WCZ524515 WMV524514:WMV524515 WWR524514:WWR524515 AJ590050:AJ590051 KF590050:KF590051 UB590050:UB590051 ADX590050:ADX590051 ANT590050:ANT590051 AXP590050:AXP590051 BHL590050:BHL590051 BRH590050:BRH590051 CBD590050:CBD590051 CKZ590050:CKZ590051 CUV590050:CUV590051 DER590050:DER590051 DON590050:DON590051 DYJ590050:DYJ590051 EIF590050:EIF590051 ESB590050:ESB590051 FBX590050:FBX590051 FLT590050:FLT590051 FVP590050:FVP590051 GFL590050:GFL590051 GPH590050:GPH590051 GZD590050:GZD590051 HIZ590050:HIZ590051 HSV590050:HSV590051 ICR590050:ICR590051 IMN590050:IMN590051 IWJ590050:IWJ590051 JGF590050:JGF590051 JQB590050:JQB590051 JZX590050:JZX590051 KJT590050:KJT590051 KTP590050:KTP590051 LDL590050:LDL590051 LNH590050:LNH590051 LXD590050:LXD590051 MGZ590050:MGZ590051 MQV590050:MQV590051 NAR590050:NAR590051 NKN590050:NKN590051 NUJ590050:NUJ590051 OEF590050:OEF590051 OOB590050:OOB590051 OXX590050:OXX590051 PHT590050:PHT590051 PRP590050:PRP590051 QBL590050:QBL590051 QLH590050:QLH590051 QVD590050:QVD590051 REZ590050:REZ590051 ROV590050:ROV590051 RYR590050:RYR590051 SIN590050:SIN590051 SSJ590050:SSJ590051 TCF590050:TCF590051 TMB590050:TMB590051 TVX590050:TVX590051 UFT590050:UFT590051 UPP590050:UPP590051 UZL590050:UZL590051 VJH590050:VJH590051 VTD590050:VTD590051 WCZ590050:WCZ590051 WMV590050:WMV590051 WWR590050:WWR590051 AJ655586:AJ655587 KF655586:KF655587 UB655586:UB655587 ADX655586:ADX655587 ANT655586:ANT655587 AXP655586:AXP655587 BHL655586:BHL655587 BRH655586:BRH655587 CBD655586:CBD655587 CKZ655586:CKZ655587 CUV655586:CUV655587 DER655586:DER655587 DON655586:DON655587 DYJ655586:DYJ655587 EIF655586:EIF655587 ESB655586:ESB655587 FBX655586:FBX655587 FLT655586:FLT655587 FVP655586:FVP655587 GFL655586:GFL655587 GPH655586:GPH655587 GZD655586:GZD655587 HIZ655586:HIZ655587 HSV655586:HSV655587 ICR655586:ICR655587 IMN655586:IMN655587 IWJ655586:IWJ655587 JGF655586:JGF655587 JQB655586:JQB655587 JZX655586:JZX655587 KJT655586:KJT655587 KTP655586:KTP655587 LDL655586:LDL655587 LNH655586:LNH655587 LXD655586:LXD655587 MGZ655586:MGZ655587 MQV655586:MQV655587 NAR655586:NAR655587 NKN655586:NKN655587 NUJ655586:NUJ655587 OEF655586:OEF655587 OOB655586:OOB655587 OXX655586:OXX655587 PHT655586:PHT655587 PRP655586:PRP655587 QBL655586:QBL655587 QLH655586:QLH655587 QVD655586:QVD655587 REZ655586:REZ655587 ROV655586:ROV655587 RYR655586:RYR655587 SIN655586:SIN655587 SSJ655586:SSJ655587 TCF655586:TCF655587 TMB655586:TMB655587 TVX655586:TVX655587 UFT655586:UFT655587 UPP655586:UPP655587 UZL655586:UZL655587 VJH655586:VJH655587 VTD655586:VTD655587 WCZ655586:WCZ655587 WMV655586:WMV655587 WWR655586:WWR655587 AJ721122:AJ721123 KF721122:KF721123 UB721122:UB721123 ADX721122:ADX721123 ANT721122:ANT721123 AXP721122:AXP721123 BHL721122:BHL721123 BRH721122:BRH721123 CBD721122:CBD721123 CKZ721122:CKZ721123 CUV721122:CUV721123 DER721122:DER721123 DON721122:DON721123 DYJ721122:DYJ721123 EIF721122:EIF721123 ESB721122:ESB721123 FBX721122:FBX721123 FLT721122:FLT721123 FVP721122:FVP721123 GFL721122:GFL721123 GPH721122:GPH721123 GZD721122:GZD721123 HIZ721122:HIZ721123 HSV721122:HSV721123 ICR721122:ICR721123 IMN721122:IMN721123 IWJ721122:IWJ721123 JGF721122:JGF721123 JQB721122:JQB721123 JZX721122:JZX721123 KJT721122:KJT721123 KTP721122:KTP721123 LDL721122:LDL721123 LNH721122:LNH721123 LXD721122:LXD721123 MGZ721122:MGZ721123 MQV721122:MQV721123 NAR721122:NAR721123 NKN721122:NKN721123 NUJ721122:NUJ721123 OEF721122:OEF721123 OOB721122:OOB721123 OXX721122:OXX721123 PHT721122:PHT721123 PRP721122:PRP721123 QBL721122:QBL721123 QLH721122:QLH721123 QVD721122:QVD721123 REZ721122:REZ721123 ROV721122:ROV721123 RYR721122:RYR721123 SIN721122:SIN721123 SSJ721122:SSJ721123 TCF721122:TCF721123 TMB721122:TMB721123 TVX721122:TVX721123 UFT721122:UFT721123 UPP721122:UPP721123 UZL721122:UZL721123 VJH721122:VJH721123 VTD721122:VTD721123 WCZ721122:WCZ721123 WMV721122:WMV721123 WWR721122:WWR721123 AJ786658:AJ786659 KF786658:KF786659 UB786658:UB786659 ADX786658:ADX786659 ANT786658:ANT786659 AXP786658:AXP786659 BHL786658:BHL786659 BRH786658:BRH786659 CBD786658:CBD786659 CKZ786658:CKZ786659 CUV786658:CUV786659 DER786658:DER786659 DON786658:DON786659 DYJ786658:DYJ786659 EIF786658:EIF786659 ESB786658:ESB786659 FBX786658:FBX786659 FLT786658:FLT786659 FVP786658:FVP786659 GFL786658:GFL786659 GPH786658:GPH786659 GZD786658:GZD786659 HIZ786658:HIZ786659 HSV786658:HSV786659 ICR786658:ICR786659 IMN786658:IMN786659 IWJ786658:IWJ786659 JGF786658:JGF786659 JQB786658:JQB786659 JZX786658:JZX786659 KJT786658:KJT786659 KTP786658:KTP786659 LDL786658:LDL786659 LNH786658:LNH786659 LXD786658:LXD786659 MGZ786658:MGZ786659 MQV786658:MQV786659 NAR786658:NAR786659 NKN786658:NKN786659 NUJ786658:NUJ786659 OEF786658:OEF786659 OOB786658:OOB786659 OXX786658:OXX786659 PHT786658:PHT786659 PRP786658:PRP786659 QBL786658:QBL786659 QLH786658:QLH786659 QVD786658:QVD786659 REZ786658:REZ786659 ROV786658:ROV786659 RYR786658:RYR786659 SIN786658:SIN786659 SSJ786658:SSJ786659 TCF786658:TCF786659 TMB786658:TMB786659 TVX786658:TVX786659 UFT786658:UFT786659 UPP786658:UPP786659 UZL786658:UZL786659 VJH786658:VJH786659 VTD786658:VTD786659 WCZ786658:WCZ786659 WMV786658:WMV786659 WWR786658:WWR786659 AJ852194:AJ852195 KF852194:KF852195 UB852194:UB852195 ADX852194:ADX852195 ANT852194:ANT852195 AXP852194:AXP852195 BHL852194:BHL852195 BRH852194:BRH852195 CBD852194:CBD852195 CKZ852194:CKZ852195 CUV852194:CUV852195 DER852194:DER852195 DON852194:DON852195 DYJ852194:DYJ852195 EIF852194:EIF852195 ESB852194:ESB852195 FBX852194:FBX852195 FLT852194:FLT852195 FVP852194:FVP852195 GFL852194:GFL852195 GPH852194:GPH852195 GZD852194:GZD852195 HIZ852194:HIZ852195 HSV852194:HSV852195 ICR852194:ICR852195 IMN852194:IMN852195 IWJ852194:IWJ852195 JGF852194:JGF852195 JQB852194:JQB852195 JZX852194:JZX852195 KJT852194:KJT852195 KTP852194:KTP852195 LDL852194:LDL852195 LNH852194:LNH852195 LXD852194:LXD852195 MGZ852194:MGZ852195 MQV852194:MQV852195 NAR852194:NAR852195 NKN852194:NKN852195 NUJ852194:NUJ852195 OEF852194:OEF852195 OOB852194:OOB852195 OXX852194:OXX852195 PHT852194:PHT852195 PRP852194:PRP852195 QBL852194:QBL852195 QLH852194:QLH852195 QVD852194:QVD852195 REZ852194:REZ852195 ROV852194:ROV852195 RYR852194:RYR852195 SIN852194:SIN852195 SSJ852194:SSJ852195 TCF852194:TCF852195 TMB852194:TMB852195 TVX852194:TVX852195 UFT852194:UFT852195 UPP852194:UPP852195 UZL852194:UZL852195 VJH852194:VJH852195 VTD852194:VTD852195 WCZ852194:WCZ852195 WMV852194:WMV852195 WWR852194:WWR852195 AJ917730:AJ917731 KF917730:KF917731 UB917730:UB917731 ADX917730:ADX917731 ANT917730:ANT917731 AXP917730:AXP917731 BHL917730:BHL917731 BRH917730:BRH917731 CBD917730:CBD917731 CKZ917730:CKZ917731 CUV917730:CUV917731 DER917730:DER917731 DON917730:DON917731 DYJ917730:DYJ917731 EIF917730:EIF917731 ESB917730:ESB917731 FBX917730:FBX917731 FLT917730:FLT917731 FVP917730:FVP917731 GFL917730:GFL917731 GPH917730:GPH917731 GZD917730:GZD917731 HIZ917730:HIZ917731 HSV917730:HSV917731 ICR917730:ICR917731 IMN917730:IMN917731 IWJ917730:IWJ917731 JGF917730:JGF917731 JQB917730:JQB917731 JZX917730:JZX917731 KJT917730:KJT917731 KTP917730:KTP917731 LDL917730:LDL917731 LNH917730:LNH917731 LXD917730:LXD917731 MGZ917730:MGZ917731 MQV917730:MQV917731 NAR917730:NAR917731 NKN917730:NKN917731 NUJ917730:NUJ917731 OEF917730:OEF917731 OOB917730:OOB917731 OXX917730:OXX917731 PHT917730:PHT917731 PRP917730:PRP917731 QBL917730:QBL917731 QLH917730:QLH917731 QVD917730:QVD917731 REZ917730:REZ917731 ROV917730:ROV917731 RYR917730:RYR917731 SIN917730:SIN917731 SSJ917730:SSJ917731 TCF917730:TCF917731 TMB917730:TMB917731 TVX917730:TVX917731 UFT917730:UFT917731 UPP917730:UPP917731 UZL917730:UZL917731 VJH917730:VJH917731 VTD917730:VTD917731 WCZ917730:WCZ917731 WMV917730:WMV917731 WWR917730:WWR917731 AJ983266:AJ983267 KF983266:KF983267 UB983266:UB983267 ADX983266:ADX983267 ANT983266:ANT983267 AXP983266:AXP983267 BHL983266:BHL983267 BRH983266:BRH983267 CBD983266:CBD983267 CKZ983266:CKZ983267 CUV983266:CUV983267 DER983266:DER983267 DON983266:DON983267 DYJ983266:DYJ983267 EIF983266:EIF983267 ESB983266:ESB983267 FBX983266:FBX983267 FLT983266:FLT983267 FVP983266:FVP983267 GFL983266:GFL983267 GPH983266:GPH983267 GZD983266:GZD983267 HIZ983266:HIZ983267 HSV983266:HSV983267 ICR983266:ICR983267 IMN983266:IMN983267 IWJ983266:IWJ983267 JGF983266:JGF983267 JQB983266:JQB983267 JZX983266:JZX983267 KJT983266:KJT983267 KTP983266:KTP983267 LDL983266:LDL983267 LNH983266:LNH983267 LXD983266:LXD983267 MGZ983266:MGZ983267 MQV983266:MQV983267 NAR983266:NAR983267 NKN983266:NKN983267 NUJ983266:NUJ983267 OEF983266:OEF983267 OOB983266:OOB983267 OXX983266:OXX983267 PHT983266:PHT983267 PRP983266:PRP983267 QBL983266:QBL983267 QLH983266:QLH983267 QVD983266:QVD983267 REZ983266:REZ983267 ROV983266:ROV983267 RYR983266:RYR983267 SIN983266:SIN983267 SSJ983266:SSJ983267 TCF983266:TCF983267 TMB983266:TMB983267 TVX983266:TVX983267 UFT983266:UFT983267 UPP983266:UPP983267 UZL983266:UZL983267 VJH983266:VJH983267 VTD983266:VTD983267 WCZ983266:WCZ983267 WMV983266:WMV983267 WWR983266:WWR983267 W229:W250 JS229:JS250 TO229:TO250 ADK229:ADK250 ANG229:ANG250 AXC229:AXC250 BGY229:BGY250 BQU229:BQU250 CAQ229:CAQ250 CKM229:CKM250 CUI229:CUI250 DEE229:DEE250 DOA229:DOA250 DXW229:DXW250 EHS229:EHS250 ERO229:ERO250 FBK229:FBK250 FLG229:FLG250 FVC229:FVC250 GEY229:GEY250 GOU229:GOU250 GYQ229:GYQ250 HIM229:HIM250 HSI229:HSI250 ICE229:ICE250 IMA229:IMA250 IVW229:IVW250 JFS229:JFS250 JPO229:JPO250 JZK229:JZK250 KJG229:KJG250 KTC229:KTC250 LCY229:LCY250 LMU229:LMU250 LWQ229:LWQ250 MGM229:MGM250 MQI229:MQI250 NAE229:NAE250 NKA229:NKA250 NTW229:NTW250 ODS229:ODS250 ONO229:ONO250 OXK229:OXK250 PHG229:PHG250 PRC229:PRC250 QAY229:QAY250 QKU229:QKU250 QUQ229:QUQ250 REM229:REM250 ROI229:ROI250 RYE229:RYE250 SIA229:SIA250 SRW229:SRW250 TBS229:TBS250 TLO229:TLO250 TVK229:TVK250 UFG229:UFG250 UPC229:UPC250 UYY229:UYY250 VIU229:VIU250 VSQ229:VSQ250 WCM229:WCM250 WMI229:WMI250 WWE229:WWE250 W65765:W65786 JS65765:JS65786 TO65765:TO65786 ADK65765:ADK65786 ANG65765:ANG65786 AXC65765:AXC65786 BGY65765:BGY65786 BQU65765:BQU65786 CAQ65765:CAQ65786 CKM65765:CKM65786 CUI65765:CUI65786 DEE65765:DEE65786 DOA65765:DOA65786 DXW65765:DXW65786 EHS65765:EHS65786 ERO65765:ERO65786 FBK65765:FBK65786 FLG65765:FLG65786 FVC65765:FVC65786 GEY65765:GEY65786 GOU65765:GOU65786 GYQ65765:GYQ65786 HIM65765:HIM65786 HSI65765:HSI65786 ICE65765:ICE65786 IMA65765:IMA65786 IVW65765:IVW65786 JFS65765:JFS65786 JPO65765:JPO65786 JZK65765:JZK65786 KJG65765:KJG65786 KTC65765:KTC65786 LCY65765:LCY65786 LMU65765:LMU65786 LWQ65765:LWQ65786 MGM65765:MGM65786 MQI65765:MQI65786 NAE65765:NAE65786 NKA65765:NKA65786 NTW65765:NTW65786 ODS65765:ODS65786 ONO65765:ONO65786 OXK65765:OXK65786 PHG65765:PHG65786 PRC65765:PRC65786 QAY65765:QAY65786 QKU65765:QKU65786 QUQ65765:QUQ65786 REM65765:REM65786 ROI65765:ROI65786 RYE65765:RYE65786 SIA65765:SIA65786 SRW65765:SRW65786 TBS65765:TBS65786 TLO65765:TLO65786 TVK65765:TVK65786 UFG65765:UFG65786 UPC65765:UPC65786 UYY65765:UYY65786 VIU65765:VIU65786 VSQ65765:VSQ65786 WCM65765:WCM65786 WMI65765:WMI65786 WWE65765:WWE65786 W131301:W131322 JS131301:JS131322 TO131301:TO131322 ADK131301:ADK131322 ANG131301:ANG131322 AXC131301:AXC131322 BGY131301:BGY131322 BQU131301:BQU131322 CAQ131301:CAQ131322 CKM131301:CKM131322 CUI131301:CUI131322 DEE131301:DEE131322 DOA131301:DOA131322 DXW131301:DXW131322 EHS131301:EHS131322 ERO131301:ERO131322 FBK131301:FBK131322 FLG131301:FLG131322 FVC131301:FVC131322 GEY131301:GEY131322 GOU131301:GOU131322 GYQ131301:GYQ131322 HIM131301:HIM131322 HSI131301:HSI131322 ICE131301:ICE131322 IMA131301:IMA131322 IVW131301:IVW131322 JFS131301:JFS131322 JPO131301:JPO131322 JZK131301:JZK131322 KJG131301:KJG131322 KTC131301:KTC131322 LCY131301:LCY131322 LMU131301:LMU131322 LWQ131301:LWQ131322 MGM131301:MGM131322 MQI131301:MQI131322 NAE131301:NAE131322 NKA131301:NKA131322 NTW131301:NTW131322 ODS131301:ODS131322 ONO131301:ONO131322 OXK131301:OXK131322 PHG131301:PHG131322 PRC131301:PRC131322 QAY131301:QAY131322 QKU131301:QKU131322 QUQ131301:QUQ131322 REM131301:REM131322 ROI131301:ROI131322 RYE131301:RYE131322 SIA131301:SIA131322 SRW131301:SRW131322 TBS131301:TBS131322 TLO131301:TLO131322 TVK131301:TVK131322 UFG131301:UFG131322 UPC131301:UPC131322 UYY131301:UYY131322 VIU131301:VIU131322 VSQ131301:VSQ131322 WCM131301:WCM131322 WMI131301:WMI131322 WWE131301:WWE131322 W196837:W196858 JS196837:JS196858 TO196837:TO196858 ADK196837:ADK196858 ANG196837:ANG196858 AXC196837:AXC196858 BGY196837:BGY196858 BQU196837:BQU196858 CAQ196837:CAQ196858 CKM196837:CKM196858 CUI196837:CUI196858 DEE196837:DEE196858 DOA196837:DOA196858 DXW196837:DXW196858 EHS196837:EHS196858 ERO196837:ERO196858 FBK196837:FBK196858 FLG196837:FLG196858 FVC196837:FVC196858 GEY196837:GEY196858 GOU196837:GOU196858 GYQ196837:GYQ196858 HIM196837:HIM196858 HSI196837:HSI196858 ICE196837:ICE196858 IMA196837:IMA196858 IVW196837:IVW196858 JFS196837:JFS196858 JPO196837:JPO196858 JZK196837:JZK196858 KJG196837:KJG196858 KTC196837:KTC196858 LCY196837:LCY196858 LMU196837:LMU196858 LWQ196837:LWQ196858 MGM196837:MGM196858 MQI196837:MQI196858 NAE196837:NAE196858 NKA196837:NKA196858 NTW196837:NTW196858 ODS196837:ODS196858 ONO196837:ONO196858 OXK196837:OXK196858 PHG196837:PHG196858 PRC196837:PRC196858 QAY196837:QAY196858 QKU196837:QKU196858 QUQ196837:QUQ196858 REM196837:REM196858 ROI196837:ROI196858 RYE196837:RYE196858 SIA196837:SIA196858 SRW196837:SRW196858 TBS196837:TBS196858 TLO196837:TLO196858 TVK196837:TVK196858 UFG196837:UFG196858 UPC196837:UPC196858 UYY196837:UYY196858 VIU196837:VIU196858 VSQ196837:VSQ196858 WCM196837:WCM196858 WMI196837:WMI196858 WWE196837:WWE196858 W262373:W262394 JS262373:JS262394 TO262373:TO262394 ADK262373:ADK262394 ANG262373:ANG262394 AXC262373:AXC262394 BGY262373:BGY262394 BQU262373:BQU262394 CAQ262373:CAQ262394 CKM262373:CKM262394 CUI262373:CUI262394 DEE262373:DEE262394 DOA262373:DOA262394 DXW262373:DXW262394 EHS262373:EHS262394 ERO262373:ERO262394 FBK262373:FBK262394 FLG262373:FLG262394 FVC262373:FVC262394 GEY262373:GEY262394 GOU262373:GOU262394 GYQ262373:GYQ262394 HIM262373:HIM262394 HSI262373:HSI262394 ICE262373:ICE262394 IMA262373:IMA262394 IVW262373:IVW262394 JFS262373:JFS262394 JPO262373:JPO262394 JZK262373:JZK262394 KJG262373:KJG262394 KTC262373:KTC262394 LCY262373:LCY262394 LMU262373:LMU262394 LWQ262373:LWQ262394 MGM262373:MGM262394 MQI262373:MQI262394 NAE262373:NAE262394 NKA262373:NKA262394 NTW262373:NTW262394 ODS262373:ODS262394 ONO262373:ONO262394 OXK262373:OXK262394 PHG262373:PHG262394 PRC262373:PRC262394 QAY262373:QAY262394 QKU262373:QKU262394 QUQ262373:QUQ262394 REM262373:REM262394 ROI262373:ROI262394 RYE262373:RYE262394 SIA262373:SIA262394 SRW262373:SRW262394 TBS262373:TBS262394 TLO262373:TLO262394 TVK262373:TVK262394 UFG262373:UFG262394 UPC262373:UPC262394 UYY262373:UYY262394 VIU262373:VIU262394 VSQ262373:VSQ262394 WCM262373:WCM262394 WMI262373:WMI262394 WWE262373:WWE262394 W327909:W327930 JS327909:JS327930 TO327909:TO327930 ADK327909:ADK327930 ANG327909:ANG327930 AXC327909:AXC327930 BGY327909:BGY327930 BQU327909:BQU327930 CAQ327909:CAQ327930 CKM327909:CKM327930 CUI327909:CUI327930 DEE327909:DEE327930 DOA327909:DOA327930 DXW327909:DXW327930 EHS327909:EHS327930 ERO327909:ERO327930 FBK327909:FBK327930 FLG327909:FLG327930 FVC327909:FVC327930 GEY327909:GEY327930 GOU327909:GOU327930 GYQ327909:GYQ327930 HIM327909:HIM327930 HSI327909:HSI327930 ICE327909:ICE327930 IMA327909:IMA327930 IVW327909:IVW327930 JFS327909:JFS327930 JPO327909:JPO327930 JZK327909:JZK327930 KJG327909:KJG327930 KTC327909:KTC327930 LCY327909:LCY327930 LMU327909:LMU327930 LWQ327909:LWQ327930 MGM327909:MGM327930 MQI327909:MQI327930 NAE327909:NAE327930 NKA327909:NKA327930 NTW327909:NTW327930 ODS327909:ODS327930 ONO327909:ONO327930 OXK327909:OXK327930 PHG327909:PHG327930 PRC327909:PRC327930 QAY327909:QAY327930 QKU327909:QKU327930 QUQ327909:QUQ327930 REM327909:REM327930 ROI327909:ROI327930 RYE327909:RYE327930 SIA327909:SIA327930 SRW327909:SRW327930 TBS327909:TBS327930 TLO327909:TLO327930 TVK327909:TVK327930 UFG327909:UFG327930 UPC327909:UPC327930 UYY327909:UYY327930 VIU327909:VIU327930 VSQ327909:VSQ327930 WCM327909:WCM327930 WMI327909:WMI327930 WWE327909:WWE327930 W393445:W393466 JS393445:JS393466 TO393445:TO393466 ADK393445:ADK393466 ANG393445:ANG393466 AXC393445:AXC393466 BGY393445:BGY393466 BQU393445:BQU393466 CAQ393445:CAQ393466 CKM393445:CKM393466 CUI393445:CUI393466 DEE393445:DEE393466 DOA393445:DOA393466 DXW393445:DXW393466 EHS393445:EHS393466 ERO393445:ERO393466 FBK393445:FBK393466 FLG393445:FLG393466 FVC393445:FVC393466 GEY393445:GEY393466 GOU393445:GOU393466 GYQ393445:GYQ393466 HIM393445:HIM393466 HSI393445:HSI393466 ICE393445:ICE393466 IMA393445:IMA393466 IVW393445:IVW393466 JFS393445:JFS393466 JPO393445:JPO393466 JZK393445:JZK393466 KJG393445:KJG393466 KTC393445:KTC393466 LCY393445:LCY393466 LMU393445:LMU393466 LWQ393445:LWQ393466 MGM393445:MGM393466 MQI393445:MQI393466 NAE393445:NAE393466 NKA393445:NKA393466 NTW393445:NTW393466 ODS393445:ODS393466 ONO393445:ONO393466 OXK393445:OXK393466 PHG393445:PHG393466 PRC393445:PRC393466 QAY393445:QAY393466 QKU393445:QKU393466 QUQ393445:QUQ393466 REM393445:REM393466 ROI393445:ROI393466 RYE393445:RYE393466 SIA393445:SIA393466 SRW393445:SRW393466 TBS393445:TBS393466 TLO393445:TLO393466 TVK393445:TVK393466 UFG393445:UFG393466 UPC393445:UPC393466 UYY393445:UYY393466 VIU393445:VIU393466 VSQ393445:VSQ393466 WCM393445:WCM393466 WMI393445:WMI393466 WWE393445:WWE393466 W458981:W459002 JS458981:JS459002 TO458981:TO459002 ADK458981:ADK459002 ANG458981:ANG459002 AXC458981:AXC459002 BGY458981:BGY459002 BQU458981:BQU459002 CAQ458981:CAQ459002 CKM458981:CKM459002 CUI458981:CUI459002 DEE458981:DEE459002 DOA458981:DOA459002 DXW458981:DXW459002 EHS458981:EHS459002 ERO458981:ERO459002 FBK458981:FBK459002 FLG458981:FLG459002 FVC458981:FVC459002 GEY458981:GEY459002 GOU458981:GOU459002 GYQ458981:GYQ459002 HIM458981:HIM459002 HSI458981:HSI459002 ICE458981:ICE459002 IMA458981:IMA459002 IVW458981:IVW459002 JFS458981:JFS459002 JPO458981:JPO459002 JZK458981:JZK459002 KJG458981:KJG459002 KTC458981:KTC459002 LCY458981:LCY459002 LMU458981:LMU459002 LWQ458981:LWQ459002 MGM458981:MGM459002 MQI458981:MQI459002 NAE458981:NAE459002 NKA458981:NKA459002 NTW458981:NTW459002 ODS458981:ODS459002 ONO458981:ONO459002 OXK458981:OXK459002 PHG458981:PHG459002 PRC458981:PRC459002 QAY458981:QAY459002 QKU458981:QKU459002 QUQ458981:QUQ459002 REM458981:REM459002 ROI458981:ROI459002 RYE458981:RYE459002 SIA458981:SIA459002 SRW458981:SRW459002 TBS458981:TBS459002 TLO458981:TLO459002 TVK458981:TVK459002 UFG458981:UFG459002 UPC458981:UPC459002 UYY458981:UYY459002 VIU458981:VIU459002 VSQ458981:VSQ459002 WCM458981:WCM459002 WMI458981:WMI459002 WWE458981:WWE459002 W524517:W524538 JS524517:JS524538 TO524517:TO524538 ADK524517:ADK524538 ANG524517:ANG524538 AXC524517:AXC524538 BGY524517:BGY524538 BQU524517:BQU524538 CAQ524517:CAQ524538 CKM524517:CKM524538 CUI524517:CUI524538 DEE524517:DEE524538 DOA524517:DOA524538 DXW524517:DXW524538 EHS524517:EHS524538 ERO524517:ERO524538 FBK524517:FBK524538 FLG524517:FLG524538 FVC524517:FVC524538 GEY524517:GEY524538 GOU524517:GOU524538 GYQ524517:GYQ524538 HIM524517:HIM524538 HSI524517:HSI524538 ICE524517:ICE524538 IMA524517:IMA524538 IVW524517:IVW524538 JFS524517:JFS524538 JPO524517:JPO524538 JZK524517:JZK524538 KJG524517:KJG524538 KTC524517:KTC524538 LCY524517:LCY524538 LMU524517:LMU524538 LWQ524517:LWQ524538 MGM524517:MGM524538 MQI524517:MQI524538 NAE524517:NAE524538 NKA524517:NKA524538 NTW524517:NTW524538 ODS524517:ODS524538 ONO524517:ONO524538 OXK524517:OXK524538 PHG524517:PHG524538 PRC524517:PRC524538 QAY524517:QAY524538 QKU524517:QKU524538 QUQ524517:QUQ524538 REM524517:REM524538 ROI524517:ROI524538 RYE524517:RYE524538 SIA524517:SIA524538 SRW524517:SRW524538 TBS524517:TBS524538 TLO524517:TLO524538 TVK524517:TVK524538 UFG524517:UFG524538 UPC524517:UPC524538 UYY524517:UYY524538 VIU524517:VIU524538 VSQ524517:VSQ524538 WCM524517:WCM524538 WMI524517:WMI524538 WWE524517:WWE524538 W590053:W590074 JS590053:JS590074 TO590053:TO590074 ADK590053:ADK590074 ANG590053:ANG590074 AXC590053:AXC590074 BGY590053:BGY590074 BQU590053:BQU590074 CAQ590053:CAQ590074 CKM590053:CKM590074 CUI590053:CUI590074 DEE590053:DEE590074 DOA590053:DOA590074 DXW590053:DXW590074 EHS590053:EHS590074 ERO590053:ERO590074 FBK590053:FBK590074 FLG590053:FLG590074 FVC590053:FVC590074 GEY590053:GEY590074 GOU590053:GOU590074 GYQ590053:GYQ590074 HIM590053:HIM590074 HSI590053:HSI590074 ICE590053:ICE590074 IMA590053:IMA590074 IVW590053:IVW590074 JFS590053:JFS590074 JPO590053:JPO590074 JZK590053:JZK590074 KJG590053:KJG590074 KTC590053:KTC590074 LCY590053:LCY590074 LMU590053:LMU590074 LWQ590053:LWQ590074 MGM590053:MGM590074 MQI590053:MQI590074 NAE590053:NAE590074 NKA590053:NKA590074 NTW590053:NTW590074 ODS590053:ODS590074 ONO590053:ONO590074 OXK590053:OXK590074 PHG590053:PHG590074 PRC590053:PRC590074 QAY590053:QAY590074 QKU590053:QKU590074 QUQ590053:QUQ590074 REM590053:REM590074 ROI590053:ROI590074 RYE590053:RYE590074 SIA590053:SIA590074 SRW590053:SRW590074 TBS590053:TBS590074 TLO590053:TLO590074 TVK590053:TVK590074 UFG590053:UFG590074 UPC590053:UPC590074 UYY590053:UYY590074 VIU590053:VIU590074 VSQ590053:VSQ590074 WCM590053:WCM590074 WMI590053:WMI590074 WWE590053:WWE590074 W655589:W655610 JS655589:JS655610 TO655589:TO655610 ADK655589:ADK655610 ANG655589:ANG655610 AXC655589:AXC655610 BGY655589:BGY655610 BQU655589:BQU655610 CAQ655589:CAQ655610 CKM655589:CKM655610 CUI655589:CUI655610 DEE655589:DEE655610 DOA655589:DOA655610 DXW655589:DXW655610 EHS655589:EHS655610 ERO655589:ERO655610 FBK655589:FBK655610 FLG655589:FLG655610 FVC655589:FVC655610 GEY655589:GEY655610 GOU655589:GOU655610 GYQ655589:GYQ655610 HIM655589:HIM655610 HSI655589:HSI655610 ICE655589:ICE655610 IMA655589:IMA655610 IVW655589:IVW655610 JFS655589:JFS655610 JPO655589:JPO655610 JZK655589:JZK655610 KJG655589:KJG655610 KTC655589:KTC655610 LCY655589:LCY655610 LMU655589:LMU655610 LWQ655589:LWQ655610 MGM655589:MGM655610 MQI655589:MQI655610 NAE655589:NAE655610 NKA655589:NKA655610 NTW655589:NTW655610 ODS655589:ODS655610 ONO655589:ONO655610 OXK655589:OXK655610 PHG655589:PHG655610 PRC655589:PRC655610 QAY655589:QAY655610 QKU655589:QKU655610 QUQ655589:QUQ655610 REM655589:REM655610 ROI655589:ROI655610 RYE655589:RYE655610 SIA655589:SIA655610 SRW655589:SRW655610 TBS655589:TBS655610 TLO655589:TLO655610 TVK655589:TVK655610 UFG655589:UFG655610 UPC655589:UPC655610 UYY655589:UYY655610 VIU655589:VIU655610 VSQ655589:VSQ655610 WCM655589:WCM655610 WMI655589:WMI655610 WWE655589:WWE655610 W721125:W721146 JS721125:JS721146 TO721125:TO721146 ADK721125:ADK721146 ANG721125:ANG721146 AXC721125:AXC721146 BGY721125:BGY721146 BQU721125:BQU721146 CAQ721125:CAQ721146 CKM721125:CKM721146 CUI721125:CUI721146 DEE721125:DEE721146 DOA721125:DOA721146 DXW721125:DXW721146 EHS721125:EHS721146 ERO721125:ERO721146 FBK721125:FBK721146 FLG721125:FLG721146 FVC721125:FVC721146 GEY721125:GEY721146 GOU721125:GOU721146 GYQ721125:GYQ721146 HIM721125:HIM721146 HSI721125:HSI721146 ICE721125:ICE721146 IMA721125:IMA721146 IVW721125:IVW721146 JFS721125:JFS721146 JPO721125:JPO721146 JZK721125:JZK721146 KJG721125:KJG721146 KTC721125:KTC721146 LCY721125:LCY721146 LMU721125:LMU721146 LWQ721125:LWQ721146 MGM721125:MGM721146 MQI721125:MQI721146 NAE721125:NAE721146 NKA721125:NKA721146 NTW721125:NTW721146 ODS721125:ODS721146 ONO721125:ONO721146 OXK721125:OXK721146 PHG721125:PHG721146 PRC721125:PRC721146 QAY721125:QAY721146 QKU721125:QKU721146 QUQ721125:QUQ721146 REM721125:REM721146 ROI721125:ROI721146 RYE721125:RYE721146 SIA721125:SIA721146 SRW721125:SRW721146 TBS721125:TBS721146 TLO721125:TLO721146 TVK721125:TVK721146 UFG721125:UFG721146 UPC721125:UPC721146 UYY721125:UYY721146 VIU721125:VIU721146 VSQ721125:VSQ721146 WCM721125:WCM721146 WMI721125:WMI721146 WWE721125:WWE721146 W786661:W786682 JS786661:JS786682 TO786661:TO786682 ADK786661:ADK786682 ANG786661:ANG786682 AXC786661:AXC786682 BGY786661:BGY786682 BQU786661:BQU786682 CAQ786661:CAQ786682 CKM786661:CKM786682 CUI786661:CUI786682 DEE786661:DEE786682 DOA786661:DOA786682 DXW786661:DXW786682 EHS786661:EHS786682 ERO786661:ERO786682 FBK786661:FBK786682 FLG786661:FLG786682 FVC786661:FVC786682 GEY786661:GEY786682 GOU786661:GOU786682 GYQ786661:GYQ786682 HIM786661:HIM786682 HSI786661:HSI786682 ICE786661:ICE786682 IMA786661:IMA786682 IVW786661:IVW786682 JFS786661:JFS786682 JPO786661:JPO786682 JZK786661:JZK786682 KJG786661:KJG786682 KTC786661:KTC786682 LCY786661:LCY786682 LMU786661:LMU786682 LWQ786661:LWQ786682 MGM786661:MGM786682 MQI786661:MQI786682 NAE786661:NAE786682 NKA786661:NKA786682 NTW786661:NTW786682 ODS786661:ODS786682 ONO786661:ONO786682 OXK786661:OXK786682 PHG786661:PHG786682 PRC786661:PRC786682 QAY786661:QAY786682 QKU786661:QKU786682 QUQ786661:QUQ786682 REM786661:REM786682 ROI786661:ROI786682 RYE786661:RYE786682 SIA786661:SIA786682 SRW786661:SRW786682 TBS786661:TBS786682 TLO786661:TLO786682 TVK786661:TVK786682 UFG786661:UFG786682 UPC786661:UPC786682 UYY786661:UYY786682 VIU786661:VIU786682 VSQ786661:VSQ786682 WCM786661:WCM786682 WMI786661:WMI786682 WWE786661:WWE786682 W852197:W852218 JS852197:JS852218 TO852197:TO852218 ADK852197:ADK852218 ANG852197:ANG852218 AXC852197:AXC852218 BGY852197:BGY852218 BQU852197:BQU852218 CAQ852197:CAQ852218 CKM852197:CKM852218 CUI852197:CUI852218 DEE852197:DEE852218 DOA852197:DOA852218 DXW852197:DXW852218 EHS852197:EHS852218 ERO852197:ERO852218 FBK852197:FBK852218 FLG852197:FLG852218 FVC852197:FVC852218 GEY852197:GEY852218 GOU852197:GOU852218 GYQ852197:GYQ852218 HIM852197:HIM852218 HSI852197:HSI852218 ICE852197:ICE852218 IMA852197:IMA852218 IVW852197:IVW852218 JFS852197:JFS852218 JPO852197:JPO852218 JZK852197:JZK852218 KJG852197:KJG852218 KTC852197:KTC852218 LCY852197:LCY852218 LMU852197:LMU852218 LWQ852197:LWQ852218 MGM852197:MGM852218 MQI852197:MQI852218 NAE852197:NAE852218 NKA852197:NKA852218 NTW852197:NTW852218 ODS852197:ODS852218 ONO852197:ONO852218 OXK852197:OXK852218 PHG852197:PHG852218 PRC852197:PRC852218 QAY852197:QAY852218 QKU852197:QKU852218 QUQ852197:QUQ852218 REM852197:REM852218 ROI852197:ROI852218 RYE852197:RYE852218 SIA852197:SIA852218 SRW852197:SRW852218 TBS852197:TBS852218 TLO852197:TLO852218 TVK852197:TVK852218 UFG852197:UFG852218 UPC852197:UPC852218 UYY852197:UYY852218 VIU852197:VIU852218 VSQ852197:VSQ852218 WCM852197:WCM852218 WMI852197:WMI852218 WWE852197:WWE852218 W917733:W917754 JS917733:JS917754 TO917733:TO917754 ADK917733:ADK917754 ANG917733:ANG917754 AXC917733:AXC917754 BGY917733:BGY917754 BQU917733:BQU917754 CAQ917733:CAQ917754 CKM917733:CKM917754 CUI917733:CUI917754 DEE917733:DEE917754 DOA917733:DOA917754 DXW917733:DXW917754 EHS917733:EHS917754 ERO917733:ERO917754 FBK917733:FBK917754 FLG917733:FLG917754 FVC917733:FVC917754 GEY917733:GEY917754 GOU917733:GOU917754 GYQ917733:GYQ917754 HIM917733:HIM917754 HSI917733:HSI917754 ICE917733:ICE917754 IMA917733:IMA917754 IVW917733:IVW917754 JFS917733:JFS917754 JPO917733:JPO917754 JZK917733:JZK917754 KJG917733:KJG917754 KTC917733:KTC917754 LCY917733:LCY917754 LMU917733:LMU917754 LWQ917733:LWQ917754 MGM917733:MGM917754 MQI917733:MQI917754 NAE917733:NAE917754 NKA917733:NKA917754 NTW917733:NTW917754 ODS917733:ODS917754 ONO917733:ONO917754 OXK917733:OXK917754 PHG917733:PHG917754 PRC917733:PRC917754 QAY917733:QAY917754 QKU917733:QKU917754 QUQ917733:QUQ917754 REM917733:REM917754 ROI917733:ROI917754 RYE917733:RYE917754 SIA917733:SIA917754 SRW917733:SRW917754 TBS917733:TBS917754 TLO917733:TLO917754 TVK917733:TVK917754 UFG917733:UFG917754 UPC917733:UPC917754 UYY917733:UYY917754 VIU917733:VIU917754 VSQ917733:VSQ917754 WCM917733:WCM917754 WMI917733:WMI917754 WWE917733:WWE917754 W983269:W983290 JS983269:JS983290 TO983269:TO983290 ADK983269:ADK983290 ANG983269:ANG983290 AXC983269:AXC983290 BGY983269:BGY983290 BQU983269:BQU983290 CAQ983269:CAQ983290 CKM983269:CKM983290 CUI983269:CUI983290 DEE983269:DEE983290 DOA983269:DOA983290 DXW983269:DXW983290 EHS983269:EHS983290 ERO983269:ERO983290 FBK983269:FBK983290 FLG983269:FLG983290 FVC983269:FVC983290 GEY983269:GEY983290 GOU983269:GOU983290 GYQ983269:GYQ983290 HIM983269:HIM983290 HSI983269:HSI983290 ICE983269:ICE983290 IMA983269:IMA983290 IVW983269:IVW983290 JFS983269:JFS983290 JPO983269:JPO983290 JZK983269:JZK983290 KJG983269:KJG983290 KTC983269:KTC983290 LCY983269:LCY983290 LMU983269:LMU983290 LWQ983269:LWQ983290 MGM983269:MGM983290 MQI983269:MQI983290 NAE983269:NAE983290 NKA983269:NKA983290 NTW983269:NTW983290 ODS983269:ODS983290 ONO983269:ONO983290 OXK983269:OXK983290 PHG983269:PHG983290 PRC983269:PRC983290 QAY983269:QAY983290 QKU983269:QKU983290 QUQ983269:QUQ983290 REM983269:REM983290 ROI983269:ROI983290 RYE983269:RYE983290 SIA983269:SIA983290 SRW983269:SRW983290 TBS983269:TBS983290 TLO983269:TLO983290 TVK983269:TVK983290 UFG983269:UFG983290 UPC983269:UPC983290 UYY983269:UYY983290 VIU983269:VIU983290 VSQ983269:VSQ983290 WCM983269:WCM983290 WMI983269:WMI983290 WWE983269:WWE983290 AG229:AH250 KC229:KD250 TY229:TZ250 ADU229:ADV250 ANQ229:ANR250 AXM229:AXN250 BHI229:BHJ250 BRE229:BRF250 CBA229:CBB250 CKW229:CKX250 CUS229:CUT250 DEO229:DEP250 DOK229:DOL250 DYG229:DYH250 EIC229:EID250 ERY229:ERZ250 FBU229:FBV250 FLQ229:FLR250 FVM229:FVN250 GFI229:GFJ250 GPE229:GPF250 GZA229:GZB250 HIW229:HIX250 HSS229:HST250 ICO229:ICP250 IMK229:IML250 IWG229:IWH250 JGC229:JGD250 JPY229:JPZ250 JZU229:JZV250 KJQ229:KJR250 KTM229:KTN250 LDI229:LDJ250 LNE229:LNF250 LXA229:LXB250 MGW229:MGX250 MQS229:MQT250 NAO229:NAP250 NKK229:NKL250 NUG229:NUH250 OEC229:OED250 ONY229:ONZ250 OXU229:OXV250 PHQ229:PHR250 PRM229:PRN250 QBI229:QBJ250 QLE229:QLF250 QVA229:QVB250 REW229:REX250 ROS229:ROT250 RYO229:RYP250 SIK229:SIL250 SSG229:SSH250 TCC229:TCD250 TLY229:TLZ250 TVU229:TVV250 UFQ229:UFR250 UPM229:UPN250 UZI229:UZJ250 VJE229:VJF250 VTA229:VTB250 WCW229:WCX250 WMS229:WMT250 WWO229:WWP250 AG65765:AH65786 KC65765:KD65786 TY65765:TZ65786 ADU65765:ADV65786 ANQ65765:ANR65786 AXM65765:AXN65786 BHI65765:BHJ65786 BRE65765:BRF65786 CBA65765:CBB65786 CKW65765:CKX65786 CUS65765:CUT65786 DEO65765:DEP65786 DOK65765:DOL65786 DYG65765:DYH65786 EIC65765:EID65786 ERY65765:ERZ65786 FBU65765:FBV65786 FLQ65765:FLR65786 FVM65765:FVN65786 GFI65765:GFJ65786 GPE65765:GPF65786 GZA65765:GZB65786 HIW65765:HIX65786 HSS65765:HST65786 ICO65765:ICP65786 IMK65765:IML65786 IWG65765:IWH65786 JGC65765:JGD65786 JPY65765:JPZ65786 JZU65765:JZV65786 KJQ65765:KJR65786 KTM65765:KTN65786 LDI65765:LDJ65786 LNE65765:LNF65786 LXA65765:LXB65786 MGW65765:MGX65786 MQS65765:MQT65786 NAO65765:NAP65786 NKK65765:NKL65786 NUG65765:NUH65786 OEC65765:OED65786 ONY65765:ONZ65786 OXU65765:OXV65786 PHQ65765:PHR65786 PRM65765:PRN65786 QBI65765:QBJ65786 QLE65765:QLF65786 QVA65765:QVB65786 REW65765:REX65786 ROS65765:ROT65786 RYO65765:RYP65786 SIK65765:SIL65786 SSG65765:SSH65786 TCC65765:TCD65786 TLY65765:TLZ65786 TVU65765:TVV65786 UFQ65765:UFR65786 UPM65765:UPN65786 UZI65765:UZJ65786 VJE65765:VJF65786 VTA65765:VTB65786 WCW65765:WCX65786 WMS65765:WMT65786 WWO65765:WWP65786 AG131301:AH131322 KC131301:KD131322 TY131301:TZ131322 ADU131301:ADV131322 ANQ131301:ANR131322 AXM131301:AXN131322 BHI131301:BHJ131322 BRE131301:BRF131322 CBA131301:CBB131322 CKW131301:CKX131322 CUS131301:CUT131322 DEO131301:DEP131322 DOK131301:DOL131322 DYG131301:DYH131322 EIC131301:EID131322 ERY131301:ERZ131322 FBU131301:FBV131322 FLQ131301:FLR131322 FVM131301:FVN131322 GFI131301:GFJ131322 GPE131301:GPF131322 GZA131301:GZB131322 HIW131301:HIX131322 HSS131301:HST131322 ICO131301:ICP131322 IMK131301:IML131322 IWG131301:IWH131322 JGC131301:JGD131322 JPY131301:JPZ131322 JZU131301:JZV131322 KJQ131301:KJR131322 KTM131301:KTN131322 LDI131301:LDJ131322 LNE131301:LNF131322 LXA131301:LXB131322 MGW131301:MGX131322 MQS131301:MQT131322 NAO131301:NAP131322 NKK131301:NKL131322 NUG131301:NUH131322 OEC131301:OED131322 ONY131301:ONZ131322 OXU131301:OXV131322 PHQ131301:PHR131322 PRM131301:PRN131322 QBI131301:QBJ131322 QLE131301:QLF131322 QVA131301:QVB131322 REW131301:REX131322 ROS131301:ROT131322 RYO131301:RYP131322 SIK131301:SIL131322 SSG131301:SSH131322 TCC131301:TCD131322 TLY131301:TLZ131322 TVU131301:TVV131322 UFQ131301:UFR131322 UPM131301:UPN131322 UZI131301:UZJ131322 VJE131301:VJF131322 VTA131301:VTB131322 WCW131301:WCX131322 WMS131301:WMT131322 WWO131301:WWP131322 AG196837:AH196858 KC196837:KD196858 TY196837:TZ196858 ADU196837:ADV196858 ANQ196837:ANR196858 AXM196837:AXN196858 BHI196837:BHJ196858 BRE196837:BRF196858 CBA196837:CBB196858 CKW196837:CKX196858 CUS196837:CUT196858 DEO196837:DEP196858 DOK196837:DOL196858 DYG196837:DYH196858 EIC196837:EID196858 ERY196837:ERZ196858 FBU196837:FBV196858 FLQ196837:FLR196858 FVM196837:FVN196858 GFI196837:GFJ196858 GPE196837:GPF196858 GZA196837:GZB196858 HIW196837:HIX196858 HSS196837:HST196858 ICO196837:ICP196858 IMK196837:IML196858 IWG196837:IWH196858 JGC196837:JGD196858 JPY196837:JPZ196858 JZU196837:JZV196858 KJQ196837:KJR196858 KTM196837:KTN196858 LDI196837:LDJ196858 LNE196837:LNF196858 LXA196837:LXB196858 MGW196837:MGX196858 MQS196837:MQT196858 NAO196837:NAP196858 NKK196837:NKL196858 NUG196837:NUH196858 OEC196837:OED196858 ONY196837:ONZ196858 OXU196837:OXV196858 PHQ196837:PHR196858 PRM196837:PRN196858 QBI196837:QBJ196858 QLE196837:QLF196858 QVA196837:QVB196858 REW196837:REX196858 ROS196837:ROT196858 RYO196837:RYP196858 SIK196837:SIL196858 SSG196837:SSH196858 TCC196837:TCD196858 TLY196837:TLZ196858 TVU196837:TVV196858 UFQ196837:UFR196858 UPM196837:UPN196858 UZI196837:UZJ196858 VJE196837:VJF196858 VTA196837:VTB196858 WCW196837:WCX196858 WMS196837:WMT196858 WWO196837:WWP196858 AG262373:AH262394 KC262373:KD262394 TY262373:TZ262394 ADU262373:ADV262394 ANQ262373:ANR262394 AXM262373:AXN262394 BHI262373:BHJ262394 BRE262373:BRF262394 CBA262373:CBB262394 CKW262373:CKX262394 CUS262373:CUT262394 DEO262373:DEP262394 DOK262373:DOL262394 DYG262373:DYH262394 EIC262373:EID262394 ERY262373:ERZ262394 FBU262373:FBV262394 FLQ262373:FLR262394 FVM262373:FVN262394 GFI262373:GFJ262394 GPE262373:GPF262394 GZA262373:GZB262394 HIW262373:HIX262394 HSS262373:HST262394 ICO262373:ICP262394 IMK262373:IML262394 IWG262373:IWH262394 JGC262373:JGD262394 JPY262373:JPZ262394 JZU262373:JZV262394 KJQ262373:KJR262394 KTM262373:KTN262394 LDI262373:LDJ262394 LNE262373:LNF262394 LXA262373:LXB262394 MGW262373:MGX262394 MQS262373:MQT262394 NAO262373:NAP262394 NKK262373:NKL262394 NUG262373:NUH262394 OEC262373:OED262394 ONY262373:ONZ262394 OXU262373:OXV262394 PHQ262373:PHR262394 PRM262373:PRN262394 QBI262373:QBJ262394 QLE262373:QLF262394 QVA262373:QVB262394 REW262373:REX262394 ROS262373:ROT262394 RYO262373:RYP262394 SIK262373:SIL262394 SSG262373:SSH262394 TCC262373:TCD262394 TLY262373:TLZ262394 TVU262373:TVV262394 UFQ262373:UFR262394 UPM262373:UPN262394 UZI262373:UZJ262394 VJE262373:VJF262394 VTA262373:VTB262394 WCW262373:WCX262394 WMS262373:WMT262394 WWO262373:WWP262394 AG327909:AH327930 KC327909:KD327930 TY327909:TZ327930 ADU327909:ADV327930 ANQ327909:ANR327930 AXM327909:AXN327930 BHI327909:BHJ327930 BRE327909:BRF327930 CBA327909:CBB327930 CKW327909:CKX327930 CUS327909:CUT327930 DEO327909:DEP327930 DOK327909:DOL327930 DYG327909:DYH327930 EIC327909:EID327930 ERY327909:ERZ327930 FBU327909:FBV327930 FLQ327909:FLR327930 FVM327909:FVN327930 GFI327909:GFJ327930 GPE327909:GPF327930 GZA327909:GZB327930 HIW327909:HIX327930 HSS327909:HST327930 ICO327909:ICP327930 IMK327909:IML327930 IWG327909:IWH327930 JGC327909:JGD327930 JPY327909:JPZ327930 JZU327909:JZV327930 KJQ327909:KJR327930 KTM327909:KTN327930 LDI327909:LDJ327930 LNE327909:LNF327930 LXA327909:LXB327930 MGW327909:MGX327930 MQS327909:MQT327930 NAO327909:NAP327930 NKK327909:NKL327930 NUG327909:NUH327930 OEC327909:OED327930 ONY327909:ONZ327930 OXU327909:OXV327930 PHQ327909:PHR327930 PRM327909:PRN327930 QBI327909:QBJ327930 QLE327909:QLF327930 QVA327909:QVB327930 REW327909:REX327930 ROS327909:ROT327930 RYO327909:RYP327930 SIK327909:SIL327930 SSG327909:SSH327930 TCC327909:TCD327930 TLY327909:TLZ327930 TVU327909:TVV327930 UFQ327909:UFR327930 UPM327909:UPN327930 UZI327909:UZJ327930 VJE327909:VJF327930 VTA327909:VTB327930 WCW327909:WCX327930 WMS327909:WMT327930 WWO327909:WWP327930 AG393445:AH393466 KC393445:KD393466 TY393445:TZ393466 ADU393445:ADV393466 ANQ393445:ANR393466 AXM393445:AXN393466 BHI393445:BHJ393466 BRE393445:BRF393466 CBA393445:CBB393466 CKW393445:CKX393466 CUS393445:CUT393466 DEO393445:DEP393466 DOK393445:DOL393466 DYG393445:DYH393466 EIC393445:EID393466 ERY393445:ERZ393466 FBU393445:FBV393466 FLQ393445:FLR393466 FVM393445:FVN393466 GFI393445:GFJ393466 GPE393445:GPF393466 GZA393445:GZB393466 HIW393445:HIX393466 HSS393445:HST393466 ICO393445:ICP393466 IMK393445:IML393466 IWG393445:IWH393466 JGC393445:JGD393466 JPY393445:JPZ393466 JZU393445:JZV393466 KJQ393445:KJR393466 KTM393445:KTN393466 LDI393445:LDJ393466 LNE393445:LNF393466 LXA393445:LXB393466 MGW393445:MGX393466 MQS393445:MQT393466 NAO393445:NAP393466 NKK393445:NKL393466 NUG393445:NUH393466 OEC393445:OED393466 ONY393445:ONZ393466 OXU393445:OXV393466 PHQ393445:PHR393466 PRM393445:PRN393466 QBI393445:QBJ393466 QLE393445:QLF393466 QVA393445:QVB393466 REW393445:REX393466 ROS393445:ROT393466 RYO393445:RYP393466 SIK393445:SIL393466 SSG393445:SSH393466 TCC393445:TCD393466 TLY393445:TLZ393466 TVU393445:TVV393466 UFQ393445:UFR393466 UPM393445:UPN393466 UZI393445:UZJ393466 VJE393445:VJF393466 VTA393445:VTB393466 WCW393445:WCX393466 WMS393445:WMT393466 WWO393445:WWP393466 AG458981:AH459002 KC458981:KD459002 TY458981:TZ459002 ADU458981:ADV459002 ANQ458981:ANR459002 AXM458981:AXN459002 BHI458981:BHJ459002 BRE458981:BRF459002 CBA458981:CBB459002 CKW458981:CKX459002 CUS458981:CUT459002 DEO458981:DEP459002 DOK458981:DOL459002 DYG458981:DYH459002 EIC458981:EID459002 ERY458981:ERZ459002 FBU458981:FBV459002 FLQ458981:FLR459002 FVM458981:FVN459002 GFI458981:GFJ459002 GPE458981:GPF459002 GZA458981:GZB459002 HIW458981:HIX459002 HSS458981:HST459002 ICO458981:ICP459002 IMK458981:IML459002 IWG458981:IWH459002 JGC458981:JGD459002 JPY458981:JPZ459002 JZU458981:JZV459002 KJQ458981:KJR459002 KTM458981:KTN459002 LDI458981:LDJ459002 LNE458981:LNF459002 LXA458981:LXB459002 MGW458981:MGX459002 MQS458981:MQT459002 NAO458981:NAP459002 NKK458981:NKL459002 NUG458981:NUH459002 OEC458981:OED459002 ONY458981:ONZ459002 OXU458981:OXV459002 PHQ458981:PHR459002 PRM458981:PRN459002 QBI458981:QBJ459002 QLE458981:QLF459002 QVA458981:QVB459002 REW458981:REX459002 ROS458981:ROT459002 RYO458981:RYP459002 SIK458981:SIL459002 SSG458981:SSH459002 TCC458981:TCD459002 TLY458981:TLZ459002 TVU458981:TVV459002 UFQ458981:UFR459002 UPM458981:UPN459002 UZI458981:UZJ459002 VJE458981:VJF459002 VTA458981:VTB459002 WCW458981:WCX459002 WMS458981:WMT459002 WWO458981:WWP459002 AG524517:AH524538 KC524517:KD524538 TY524517:TZ524538 ADU524517:ADV524538 ANQ524517:ANR524538 AXM524517:AXN524538 BHI524517:BHJ524538 BRE524517:BRF524538 CBA524517:CBB524538 CKW524517:CKX524538 CUS524517:CUT524538 DEO524517:DEP524538 DOK524517:DOL524538 DYG524517:DYH524538 EIC524517:EID524538 ERY524517:ERZ524538 FBU524517:FBV524538 FLQ524517:FLR524538 FVM524517:FVN524538 GFI524517:GFJ524538 GPE524517:GPF524538 GZA524517:GZB524538 HIW524517:HIX524538 HSS524517:HST524538 ICO524517:ICP524538 IMK524517:IML524538 IWG524517:IWH524538 JGC524517:JGD524538 JPY524517:JPZ524538 JZU524517:JZV524538 KJQ524517:KJR524538 KTM524517:KTN524538 LDI524517:LDJ524538 LNE524517:LNF524538 LXA524517:LXB524538 MGW524517:MGX524538 MQS524517:MQT524538 NAO524517:NAP524538 NKK524517:NKL524538 NUG524517:NUH524538 OEC524517:OED524538 ONY524517:ONZ524538 OXU524517:OXV524538 PHQ524517:PHR524538 PRM524517:PRN524538 QBI524517:QBJ524538 QLE524517:QLF524538 QVA524517:QVB524538 REW524517:REX524538 ROS524517:ROT524538 RYO524517:RYP524538 SIK524517:SIL524538 SSG524517:SSH524538 TCC524517:TCD524538 TLY524517:TLZ524538 TVU524517:TVV524538 UFQ524517:UFR524538 UPM524517:UPN524538 UZI524517:UZJ524538 VJE524517:VJF524538 VTA524517:VTB524538 WCW524517:WCX524538 WMS524517:WMT524538 WWO524517:WWP524538 AG590053:AH590074 KC590053:KD590074 TY590053:TZ590074 ADU590053:ADV590074 ANQ590053:ANR590074 AXM590053:AXN590074 BHI590053:BHJ590074 BRE590053:BRF590074 CBA590053:CBB590074 CKW590053:CKX590074 CUS590053:CUT590074 DEO590053:DEP590074 DOK590053:DOL590074 DYG590053:DYH590074 EIC590053:EID590074 ERY590053:ERZ590074 FBU590053:FBV590074 FLQ590053:FLR590074 FVM590053:FVN590074 GFI590053:GFJ590074 GPE590053:GPF590074 GZA590053:GZB590074 HIW590053:HIX590074 HSS590053:HST590074 ICO590053:ICP590074 IMK590053:IML590074 IWG590053:IWH590074 JGC590053:JGD590074 JPY590053:JPZ590074 JZU590053:JZV590074 KJQ590053:KJR590074 KTM590053:KTN590074 LDI590053:LDJ590074 LNE590053:LNF590074 LXA590053:LXB590074 MGW590053:MGX590074 MQS590053:MQT590074 NAO590053:NAP590074 NKK590053:NKL590074 NUG590053:NUH590074 OEC590053:OED590074 ONY590053:ONZ590074 OXU590053:OXV590074 PHQ590053:PHR590074 PRM590053:PRN590074 QBI590053:QBJ590074 QLE590053:QLF590074 QVA590053:QVB590074 REW590053:REX590074 ROS590053:ROT590074 RYO590053:RYP590074 SIK590053:SIL590074 SSG590053:SSH590074 TCC590053:TCD590074 TLY590053:TLZ590074 TVU590053:TVV590074 UFQ590053:UFR590074 UPM590053:UPN590074 UZI590053:UZJ590074 VJE590053:VJF590074 VTA590053:VTB590074 WCW590053:WCX590074 WMS590053:WMT590074 WWO590053:WWP590074 AG655589:AH655610 KC655589:KD655610 TY655589:TZ655610 ADU655589:ADV655610 ANQ655589:ANR655610 AXM655589:AXN655610 BHI655589:BHJ655610 BRE655589:BRF655610 CBA655589:CBB655610 CKW655589:CKX655610 CUS655589:CUT655610 DEO655589:DEP655610 DOK655589:DOL655610 DYG655589:DYH655610 EIC655589:EID655610 ERY655589:ERZ655610 FBU655589:FBV655610 FLQ655589:FLR655610 FVM655589:FVN655610 GFI655589:GFJ655610 GPE655589:GPF655610 GZA655589:GZB655610 HIW655589:HIX655610 HSS655589:HST655610 ICO655589:ICP655610 IMK655589:IML655610 IWG655589:IWH655610 JGC655589:JGD655610 JPY655589:JPZ655610 JZU655589:JZV655610 KJQ655589:KJR655610 KTM655589:KTN655610 LDI655589:LDJ655610 LNE655589:LNF655610 LXA655589:LXB655610 MGW655589:MGX655610 MQS655589:MQT655610 NAO655589:NAP655610 NKK655589:NKL655610 NUG655589:NUH655610 OEC655589:OED655610 ONY655589:ONZ655610 OXU655589:OXV655610 PHQ655589:PHR655610 PRM655589:PRN655610 QBI655589:QBJ655610 QLE655589:QLF655610 QVA655589:QVB655610 REW655589:REX655610 ROS655589:ROT655610 RYO655589:RYP655610 SIK655589:SIL655610 SSG655589:SSH655610 TCC655589:TCD655610 TLY655589:TLZ655610 TVU655589:TVV655610 UFQ655589:UFR655610 UPM655589:UPN655610 UZI655589:UZJ655610 VJE655589:VJF655610 VTA655589:VTB655610 WCW655589:WCX655610 WMS655589:WMT655610 WWO655589:WWP655610 AG721125:AH721146 KC721125:KD721146 TY721125:TZ721146 ADU721125:ADV721146 ANQ721125:ANR721146 AXM721125:AXN721146 BHI721125:BHJ721146 BRE721125:BRF721146 CBA721125:CBB721146 CKW721125:CKX721146 CUS721125:CUT721146 DEO721125:DEP721146 DOK721125:DOL721146 DYG721125:DYH721146 EIC721125:EID721146 ERY721125:ERZ721146 FBU721125:FBV721146 FLQ721125:FLR721146 FVM721125:FVN721146 GFI721125:GFJ721146 GPE721125:GPF721146 GZA721125:GZB721146 HIW721125:HIX721146 HSS721125:HST721146 ICO721125:ICP721146 IMK721125:IML721146 IWG721125:IWH721146 JGC721125:JGD721146 JPY721125:JPZ721146 JZU721125:JZV721146 KJQ721125:KJR721146 KTM721125:KTN721146 LDI721125:LDJ721146 LNE721125:LNF721146 LXA721125:LXB721146 MGW721125:MGX721146 MQS721125:MQT721146 NAO721125:NAP721146 NKK721125:NKL721146 NUG721125:NUH721146 OEC721125:OED721146 ONY721125:ONZ721146 OXU721125:OXV721146 PHQ721125:PHR721146 PRM721125:PRN721146 QBI721125:QBJ721146 QLE721125:QLF721146 QVA721125:QVB721146 REW721125:REX721146 ROS721125:ROT721146 RYO721125:RYP721146 SIK721125:SIL721146 SSG721125:SSH721146 TCC721125:TCD721146 TLY721125:TLZ721146 TVU721125:TVV721146 UFQ721125:UFR721146 UPM721125:UPN721146 UZI721125:UZJ721146 VJE721125:VJF721146 VTA721125:VTB721146 WCW721125:WCX721146 WMS721125:WMT721146 WWO721125:WWP721146 AG786661:AH786682 KC786661:KD786682 TY786661:TZ786682 ADU786661:ADV786682 ANQ786661:ANR786682 AXM786661:AXN786682 BHI786661:BHJ786682 BRE786661:BRF786682 CBA786661:CBB786682 CKW786661:CKX786682 CUS786661:CUT786682 DEO786661:DEP786682 DOK786661:DOL786682 DYG786661:DYH786682 EIC786661:EID786682 ERY786661:ERZ786682 FBU786661:FBV786682 FLQ786661:FLR786682 FVM786661:FVN786682 GFI786661:GFJ786682 GPE786661:GPF786682 GZA786661:GZB786682 HIW786661:HIX786682 HSS786661:HST786682 ICO786661:ICP786682 IMK786661:IML786682 IWG786661:IWH786682 JGC786661:JGD786682 JPY786661:JPZ786682 JZU786661:JZV786682 KJQ786661:KJR786682 KTM786661:KTN786682 LDI786661:LDJ786682 LNE786661:LNF786682 LXA786661:LXB786682 MGW786661:MGX786682 MQS786661:MQT786682 NAO786661:NAP786682 NKK786661:NKL786682 NUG786661:NUH786682 OEC786661:OED786682 ONY786661:ONZ786682 OXU786661:OXV786682 PHQ786661:PHR786682 PRM786661:PRN786682 QBI786661:QBJ786682 QLE786661:QLF786682 QVA786661:QVB786682 REW786661:REX786682 ROS786661:ROT786682 RYO786661:RYP786682 SIK786661:SIL786682 SSG786661:SSH786682 TCC786661:TCD786682 TLY786661:TLZ786682 TVU786661:TVV786682 UFQ786661:UFR786682 UPM786661:UPN786682 UZI786661:UZJ786682 VJE786661:VJF786682 VTA786661:VTB786682 WCW786661:WCX786682 WMS786661:WMT786682 WWO786661:WWP786682 AG852197:AH852218 KC852197:KD852218 TY852197:TZ852218 ADU852197:ADV852218 ANQ852197:ANR852218 AXM852197:AXN852218 BHI852197:BHJ852218 BRE852197:BRF852218 CBA852197:CBB852218 CKW852197:CKX852218 CUS852197:CUT852218 DEO852197:DEP852218 DOK852197:DOL852218 DYG852197:DYH852218 EIC852197:EID852218 ERY852197:ERZ852218 FBU852197:FBV852218 FLQ852197:FLR852218 FVM852197:FVN852218 GFI852197:GFJ852218 GPE852197:GPF852218 GZA852197:GZB852218 HIW852197:HIX852218 HSS852197:HST852218 ICO852197:ICP852218 IMK852197:IML852218 IWG852197:IWH852218 JGC852197:JGD852218 JPY852197:JPZ852218 JZU852197:JZV852218 KJQ852197:KJR852218 KTM852197:KTN852218 LDI852197:LDJ852218 LNE852197:LNF852218 LXA852197:LXB852218 MGW852197:MGX852218 MQS852197:MQT852218 NAO852197:NAP852218 NKK852197:NKL852218 NUG852197:NUH852218 OEC852197:OED852218 ONY852197:ONZ852218 OXU852197:OXV852218 PHQ852197:PHR852218 PRM852197:PRN852218 QBI852197:QBJ852218 QLE852197:QLF852218 QVA852197:QVB852218 REW852197:REX852218 ROS852197:ROT852218 RYO852197:RYP852218 SIK852197:SIL852218 SSG852197:SSH852218 TCC852197:TCD852218 TLY852197:TLZ852218 TVU852197:TVV852218 UFQ852197:UFR852218 UPM852197:UPN852218 UZI852197:UZJ852218 VJE852197:VJF852218 VTA852197:VTB852218 WCW852197:WCX852218 WMS852197:WMT852218 WWO852197:WWP852218 AG917733:AH917754 KC917733:KD917754 TY917733:TZ917754 ADU917733:ADV917754 ANQ917733:ANR917754 AXM917733:AXN917754 BHI917733:BHJ917754 BRE917733:BRF917754 CBA917733:CBB917754 CKW917733:CKX917754 CUS917733:CUT917754 DEO917733:DEP917754 DOK917733:DOL917754 DYG917733:DYH917754 EIC917733:EID917754 ERY917733:ERZ917754 FBU917733:FBV917754 FLQ917733:FLR917754 FVM917733:FVN917754 GFI917733:GFJ917754 GPE917733:GPF917754 GZA917733:GZB917754 HIW917733:HIX917754 HSS917733:HST917754 ICO917733:ICP917754 IMK917733:IML917754 IWG917733:IWH917754 JGC917733:JGD917754 JPY917733:JPZ917754 JZU917733:JZV917754 KJQ917733:KJR917754 KTM917733:KTN917754 LDI917733:LDJ917754 LNE917733:LNF917754 LXA917733:LXB917754 MGW917733:MGX917754 MQS917733:MQT917754 NAO917733:NAP917754 NKK917733:NKL917754 NUG917733:NUH917754 OEC917733:OED917754 ONY917733:ONZ917754 OXU917733:OXV917754 PHQ917733:PHR917754 PRM917733:PRN917754 QBI917733:QBJ917754 QLE917733:QLF917754 QVA917733:QVB917754 REW917733:REX917754 ROS917733:ROT917754 RYO917733:RYP917754 SIK917733:SIL917754 SSG917733:SSH917754 TCC917733:TCD917754 TLY917733:TLZ917754 TVU917733:TVV917754 UFQ917733:UFR917754 UPM917733:UPN917754 UZI917733:UZJ917754 VJE917733:VJF917754 VTA917733:VTB917754 WCW917733:WCX917754 WMS917733:WMT917754 WWO917733:WWP917754 AG983269:AH983290 KC983269:KD983290 TY983269:TZ983290 ADU983269:ADV983290 ANQ983269:ANR983290 AXM983269:AXN983290 BHI983269:BHJ983290 BRE983269:BRF983290 CBA983269:CBB983290 CKW983269:CKX983290 CUS983269:CUT983290 DEO983269:DEP983290 DOK983269:DOL983290 DYG983269:DYH983290 EIC983269:EID983290 ERY983269:ERZ983290 FBU983269:FBV983290 FLQ983269:FLR983290 FVM983269:FVN983290 GFI983269:GFJ983290 GPE983269:GPF983290 GZA983269:GZB983290 HIW983269:HIX983290 HSS983269:HST983290 ICO983269:ICP983290 IMK983269:IML983290 IWG983269:IWH983290 JGC983269:JGD983290 JPY983269:JPZ983290 JZU983269:JZV983290 KJQ983269:KJR983290 KTM983269:KTN983290 LDI983269:LDJ983290 LNE983269:LNF983290 LXA983269:LXB983290 MGW983269:MGX983290 MQS983269:MQT983290 NAO983269:NAP983290 NKK983269:NKL983290 NUG983269:NUH983290 OEC983269:OED983290 ONY983269:ONZ983290 OXU983269:OXV983290 PHQ983269:PHR983290 PRM983269:PRN983290 QBI983269:QBJ983290 QLE983269:QLF983290 QVA983269:QVB983290 REW983269:REX983290 ROS983269:ROT983290 RYO983269:RYP983290 SIK983269:SIL983290 SSG983269:SSH983290 TCC983269:TCD983290 TLY983269:TLZ983290 TVU983269:TVV983290 UFQ983269:UFR983290 UPM983269:UPN983290 UZI983269:UZJ983290 VJE983269:VJF983290 VTA983269:VTB983290 WCW983269:WCX983290 WMS983269:WMT983290 WWO983269:WWP983290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36"/>
  <sheetViews>
    <sheetView topLeftCell="AW214" workbookViewId="0">
      <selection activeCell="BG244" sqref="BG244"/>
    </sheetView>
  </sheetViews>
  <sheetFormatPr defaultRowHeight="15"/>
  <cols>
    <col min="1" max="1" width="36.28515625" style="40" customWidth="1"/>
    <col min="2" max="8" width="9.140625" style="40"/>
    <col min="9" max="9" width="9.140625" style="40" customWidth="1"/>
    <col min="10" max="10" width="9.140625" style="40"/>
    <col min="11" max="11" width="9.5703125" style="40" customWidth="1"/>
    <col min="12" max="28" width="9.140625" style="40"/>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125"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16384" width="9.140625" style="40"/>
  </cols>
  <sheetData>
    <row r="1" spans="1:86" ht="15.75"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1" customFormat="1" ht="15.75"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2" customFormat="1" ht="154.5">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c r="A4" s="177" t="s">
        <v>2948</v>
      </c>
      <c r="B4" s="13">
        <v>5</v>
      </c>
      <c r="C4" s="13">
        <v>0</v>
      </c>
      <c r="D4" s="13">
        <v>0</v>
      </c>
      <c r="E4" s="13">
        <v>0</v>
      </c>
      <c r="F4" s="13">
        <v>0</v>
      </c>
      <c r="G4" s="13">
        <v>0</v>
      </c>
      <c r="H4" s="13">
        <v>32</v>
      </c>
      <c r="I4" s="13">
        <v>0</v>
      </c>
      <c r="J4" s="13">
        <v>0</v>
      </c>
      <c r="K4" s="13">
        <v>189</v>
      </c>
      <c r="L4" s="13">
        <v>0</v>
      </c>
      <c r="M4" s="13">
        <v>0</v>
      </c>
      <c r="N4" s="13">
        <v>13</v>
      </c>
      <c r="O4" s="13">
        <v>0</v>
      </c>
      <c r="P4" s="13">
        <v>0</v>
      </c>
      <c r="Q4" s="13">
        <v>0</v>
      </c>
      <c r="R4" s="13">
        <v>0</v>
      </c>
      <c r="S4" s="13">
        <v>0</v>
      </c>
      <c r="T4" s="13">
        <v>0</v>
      </c>
      <c r="U4" s="13">
        <v>0</v>
      </c>
      <c r="V4" s="13">
        <v>0</v>
      </c>
      <c r="W4" s="13">
        <v>0</v>
      </c>
      <c r="X4" s="13">
        <v>0</v>
      </c>
      <c r="Y4" s="13">
        <v>0</v>
      </c>
      <c r="Z4" s="13">
        <v>0</v>
      </c>
      <c r="AA4" s="13">
        <v>0</v>
      </c>
      <c r="AB4" s="13">
        <v>0</v>
      </c>
      <c r="AC4" s="13">
        <v>0</v>
      </c>
      <c r="AD4" s="13">
        <v>0</v>
      </c>
      <c r="AE4" s="13">
        <v>0</v>
      </c>
      <c r="AF4" s="13">
        <v>0</v>
      </c>
      <c r="AG4" s="15">
        <f t="shared" ref="AG4:AG67" si="0">B4</f>
        <v>5</v>
      </c>
      <c r="AH4" s="15">
        <f>SUM(Z4+W4+T4+Q4+N4+K4+H4+E4)</f>
        <v>234</v>
      </c>
      <c r="AI4" s="15">
        <v>0</v>
      </c>
      <c r="AJ4" s="15">
        <f>AG4+AH4+AI4</f>
        <v>239</v>
      </c>
      <c r="AK4" s="13">
        <f>SUM(C4,I4,L4,O4,R4,U4,X4,AA4,AC4)</f>
        <v>0</v>
      </c>
      <c r="AL4" s="13">
        <v>0</v>
      </c>
      <c r="AM4" s="13">
        <v>0</v>
      </c>
      <c r="AN4" s="17">
        <v>0</v>
      </c>
      <c r="AO4" s="13">
        <v>0</v>
      </c>
      <c r="AP4" s="13">
        <v>0</v>
      </c>
      <c r="AQ4" s="13">
        <v>0</v>
      </c>
      <c r="AR4" s="13">
        <v>0</v>
      </c>
      <c r="AS4" s="13">
        <v>0</v>
      </c>
      <c r="AT4" s="13">
        <v>0</v>
      </c>
      <c r="AU4" s="13">
        <v>0</v>
      </c>
      <c r="AV4" s="13">
        <v>0</v>
      </c>
      <c r="AW4" s="13">
        <v>0</v>
      </c>
      <c r="AX4" s="13">
        <v>0</v>
      </c>
      <c r="AY4" s="13">
        <v>0</v>
      </c>
      <c r="AZ4" s="13">
        <v>0</v>
      </c>
      <c r="BA4" s="13">
        <v>0</v>
      </c>
      <c r="BB4" s="13">
        <v>0</v>
      </c>
      <c r="BC4" s="13">
        <v>0</v>
      </c>
      <c r="BD4" s="13">
        <v>0</v>
      </c>
      <c r="BE4" s="13">
        <v>0</v>
      </c>
      <c r="BF4" s="13">
        <v>0</v>
      </c>
      <c r="BG4" s="13">
        <v>0</v>
      </c>
      <c r="BH4" s="13">
        <v>0</v>
      </c>
      <c r="BI4" s="13">
        <v>0</v>
      </c>
      <c r="BJ4" s="13">
        <v>0</v>
      </c>
      <c r="BK4" s="13">
        <v>0</v>
      </c>
      <c r="BL4" s="13">
        <v>0</v>
      </c>
      <c r="BM4" s="13">
        <v>0</v>
      </c>
      <c r="BN4" s="13">
        <v>0</v>
      </c>
      <c r="BO4" s="13">
        <v>0</v>
      </c>
      <c r="BP4" s="13">
        <v>0</v>
      </c>
      <c r="BQ4" s="13">
        <v>0</v>
      </c>
      <c r="BR4" s="13">
        <v>0</v>
      </c>
      <c r="BS4" s="13">
        <v>0</v>
      </c>
      <c r="BT4" s="13">
        <v>0</v>
      </c>
      <c r="BU4" s="13">
        <v>0</v>
      </c>
      <c r="BV4" s="13">
        <v>0</v>
      </c>
      <c r="BW4" s="13">
        <v>0</v>
      </c>
      <c r="BX4" s="13">
        <v>0</v>
      </c>
      <c r="BY4" s="13">
        <v>0</v>
      </c>
      <c r="BZ4" s="13">
        <v>0</v>
      </c>
      <c r="CA4" s="13">
        <v>0</v>
      </c>
      <c r="CB4" s="13">
        <v>0</v>
      </c>
      <c r="CC4" s="13">
        <v>0</v>
      </c>
      <c r="CD4" s="13">
        <v>0</v>
      </c>
      <c r="CE4" s="13">
        <v>0</v>
      </c>
      <c r="CF4" s="13">
        <v>0</v>
      </c>
      <c r="CG4" s="13">
        <v>0</v>
      </c>
      <c r="CH4" s="13">
        <v>0</v>
      </c>
    </row>
    <row r="5" spans="1:86">
      <c r="A5" s="177" t="s">
        <v>896</v>
      </c>
      <c r="B5" s="13">
        <v>7</v>
      </c>
      <c r="C5" s="13">
        <v>0</v>
      </c>
      <c r="D5" s="13">
        <v>0</v>
      </c>
      <c r="E5" s="13">
        <v>0</v>
      </c>
      <c r="F5" s="13">
        <v>0</v>
      </c>
      <c r="G5" s="13">
        <v>0</v>
      </c>
      <c r="H5" s="13">
        <v>80</v>
      </c>
      <c r="I5" s="13">
        <v>0</v>
      </c>
      <c r="J5" s="13">
        <v>0</v>
      </c>
      <c r="K5" s="13">
        <v>7</v>
      </c>
      <c r="L5" s="13">
        <v>0</v>
      </c>
      <c r="M5" s="13">
        <v>0</v>
      </c>
      <c r="N5" s="13">
        <v>17</v>
      </c>
      <c r="O5" s="13">
        <v>0</v>
      </c>
      <c r="P5" s="13">
        <v>0</v>
      </c>
      <c r="Q5" s="13">
        <v>12</v>
      </c>
      <c r="R5" s="13">
        <v>0</v>
      </c>
      <c r="S5" s="13">
        <v>0</v>
      </c>
      <c r="T5" s="13">
        <v>0</v>
      </c>
      <c r="U5" s="13">
        <v>0</v>
      </c>
      <c r="V5" s="13">
        <v>0</v>
      </c>
      <c r="W5" s="13">
        <v>0</v>
      </c>
      <c r="X5" s="13">
        <v>0</v>
      </c>
      <c r="Y5" s="13">
        <v>0</v>
      </c>
      <c r="Z5" s="13">
        <v>0</v>
      </c>
      <c r="AA5" s="13">
        <v>0</v>
      </c>
      <c r="AB5" s="13">
        <v>0</v>
      </c>
      <c r="AC5" s="13">
        <v>0</v>
      </c>
      <c r="AD5" s="13">
        <v>0</v>
      </c>
      <c r="AE5" s="13">
        <v>0</v>
      </c>
      <c r="AF5" s="13">
        <v>0</v>
      </c>
      <c r="AG5" s="15">
        <f t="shared" si="0"/>
        <v>7</v>
      </c>
      <c r="AH5" s="15">
        <f t="shared" ref="AH5:AH68" si="1">SUM(Z5+W5+T5+Q5+N5+K5+H5+E5)</f>
        <v>116</v>
      </c>
      <c r="AI5" s="15">
        <v>0</v>
      </c>
      <c r="AJ5" s="15">
        <f t="shared" ref="AJ5:AJ68" si="2">AG5+AH5+AI5</f>
        <v>123</v>
      </c>
      <c r="AK5" s="13">
        <f t="shared" ref="AK5:AK68" si="3">SUM(C5,I5,L5,O5,R5,U5,X5,AA5,AC5)</f>
        <v>0</v>
      </c>
      <c r="AL5" s="15">
        <v>0</v>
      </c>
      <c r="AM5" s="13">
        <v>0</v>
      </c>
      <c r="AN5" s="17">
        <v>0</v>
      </c>
      <c r="AO5" s="13">
        <v>0</v>
      </c>
      <c r="AP5" s="13">
        <v>0</v>
      </c>
      <c r="AQ5" s="13">
        <v>0</v>
      </c>
      <c r="AR5" s="13">
        <v>0</v>
      </c>
      <c r="AS5" s="13">
        <v>0</v>
      </c>
      <c r="AT5" s="13">
        <v>0</v>
      </c>
      <c r="AU5" s="13">
        <v>0</v>
      </c>
      <c r="AV5" s="13">
        <v>0</v>
      </c>
      <c r="AW5" s="13">
        <v>0</v>
      </c>
      <c r="AX5" s="13">
        <v>0</v>
      </c>
      <c r="AY5" s="13">
        <v>0</v>
      </c>
      <c r="AZ5" s="13">
        <v>0</v>
      </c>
      <c r="BA5" s="13">
        <v>0</v>
      </c>
      <c r="BB5" s="13">
        <v>0</v>
      </c>
      <c r="BC5" s="13">
        <v>0</v>
      </c>
      <c r="BD5" s="13">
        <v>0</v>
      </c>
      <c r="BE5" s="13">
        <v>0</v>
      </c>
      <c r="BF5" s="13">
        <v>0</v>
      </c>
      <c r="BG5" s="13">
        <v>0</v>
      </c>
      <c r="BH5" s="13">
        <v>0</v>
      </c>
      <c r="BI5" s="13">
        <v>0</v>
      </c>
      <c r="BJ5" s="13">
        <v>0</v>
      </c>
      <c r="BK5" s="13">
        <v>0</v>
      </c>
      <c r="BL5" s="13">
        <v>0</v>
      </c>
      <c r="BM5" s="13">
        <v>0</v>
      </c>
      <c r="BN5" s="13">
        <v>0</v>
      </c>
      <c r="BO5" s="13">
        <v>0</v>
      </c>
      <c r="BP5" s="13">
        <v>0</v>
      </c>
      <c r="BQ5" s="13">
        <v>0</v>
      </c>
      <c r="BR5" s="13">
        <v>0</v>
      </c>
      <c r="BS5" s="13">
        <v>0</v>
      </c>
      <c r="BT5" s="13">
        <v>0</v>
      </c>
      <c r="BU5" s="13">
        <v>0</v>
      </c>
      <c r="BV5" s="13">
        <v>0</v>
      </c>
      <c r="BW5" s="13">
        <v>0</v>
      </c>
      <c r="BX5" s="13">
        <v>0</v>
      </c>
      <c r="BY5" s="13">
        <v>0</v>
      </c>
      <c r="BZ5" s="13">
        <v>0</v>
      </c>
      <c r="CA5" s="13">
        <v>0</v>
      </c>
      <c r="CB5" s="13">
        <v>0</v>
      </c>
      <c r="CC5" s="13">
        <v>0</v>
      </c>
      <c r="CD5" s="13">
        <v>0</v>
      </c>
      <c r="CE5" s="13">
        <v>0</v>
      </c>
      <c r="CF5" s="13">
        <v>0</v>
      </c>
      <c r="CG5" s="13">
        <v>0</v>
      </c>
      <c r="CH5" s="13">
        <v>0</v>
      </c>
    </row>
    <row r="6" spans="1:86" ht="30">
      <c r="A6" s="177" t="s">
        <v>897</v>
      </c>
      <c r="B6" s="13">
        <v>15</v>
      </c>
      <c r="C6" s="13">
        <v>0</v>
      </c>
      <c r="D6" s="13">
        <v>0</v>
      </c>
      <c r="E6" s="13">
        <v>0</v>
      </c>
      <c r="F6" s="13">
        <v>0</v>
      </c>
      <c r="G6" s="13">
        <v>0</v>
      </c>
      <c r="H6" s="13">
        <v>79</v>
      </c>
      <c r="I6" s="13">
        <v>0</v>
      </c>
      <c r="J6" s="13">
        <v>0</v>
      </c>
      <c r="K6" s="13">
        <v>4</v>
      </c>
      <c r="L6" s="13">
        <v>0</v>
      </c>
      <c r="M6" s="13">
        <v>0</v>
      </c>
      <c r="N6" s="13">
        <v>14</v>
      </c>
      <c r="O6" s="13">
        <v>0</v>
      </c>
      <c r="P6" s="13">
        <v>0</v>
      </c>
      <c r="Q6" s="13">
        <v>3</v>
      </c>
      <c r="R6" s="13">
        <v>0</v>
      </c>
      <c r="S6" s="13">
        <v>0</v>
      </c>
      <c r="T6" s="13">
        <v>0</v>
      </c>
      <c r="U6" s="13">
        <v>0</v>
      </c>
      <c r="V6" s="13">
        <v>0</v>
      </c>
      <c r="W6" s="13">
        <v>0</v>
      </c>
      <c r="X6" s="13">
        <v>0</v>
      </c>
      <c r="Y6" s="13">
        <v>0</v>
      </c>
      <c r="Z6" s="13">
        <v>0</v>
      </c>
      <c r="AA6" s="13">
        <v>0</v>
      </c>
      <c r="AB6" s="13">
        <v>0</v>
      </c>
      <c r="AC6" s="13">
        <v>2</v>
      </c>
      <c r="AD6" s="13">
        <v>0</v>
      </c>
      <c r="AE6" s="13">
        <v>0</v>
      </c>
      <c r="AF6" s="13">
        <v>0</v>
      </c>
      <c r="AG6" s="15">
        <f t="shared" si="0"/>
        <v>15</v>
      </c>
      <c r="AH6" s="15">
        <f t="shared" si="1"/>
        <v>100</v>
      </c>
      <c r="AI6" s="15">
        <v>0</v>
      </c>
      <c r="AJ6" s="15">
        <f t="shared" si="2"/>
        <v>115</v>
      </c>
      <c r="AK6" s="13">
        <f t="shared" si="3"/>
        <v>2</v>
      </c>
      <c r="AL6" s="15">
        <v>0</v>
      </c>
      <c r="AM6" s="13">
        <v>2</v>
      </c>
      <c r="AN6" s="17" t="s">
        <v>2949</v>
      </c>
      <c r="AO6" s="13">
        <v>0</v>
      </c>
      <c r="AP6" s="13">
        <v>0</v>
      </c>
      <c r="AQ6" s="13">
        <v>0</v>
      </c>
      <c r="AR6" s="13">
        <v>0</v>
      </c>
      <c r="AS6" s="13">
        <v>0</v>
      </c>
      <c r="AT6" s="13">
        <v>0</v>
      </c>
      <c r="AU6" s="13">
        <v>0</v>
      </c>
      <c r="AV6" s="13">
        <v>0</v>
      </c>
      <c r="AW6" s="13">
        <v>0</v>
      </c>
      <c r="AX6" s="13">
        <v>0</v>
      </c>
      <c r="AY6" s="13">
        <v>0</v>
      </c>
      <c r="AZ6" s="13">
        <v>0</v>
      </c>
      <c r="BA6" s="13">
        <v>0</v>
      </c>
      <c r="BB6" s="13">
        <v>0</v>
      </c>
      <c r="BC6" s="13">
        <v>0</v>
      </c>
      <c r="BD6" s="13">
        <v>0</v>
      </c>
      <c r="BE6" s="13">
        <v>0</v>
      </c>
      <c r="BF6" s="13">
        <v>0</v>
      </c>
      <c r="BG6" s="13">
        <v>0</v>
      </c>
      <c r="BH6" s="13">
        <v>0</v>
      </c>
      <c r="BI6" s="13">
        <v>0</v>
      </c>
      <c r="BJ6" s="13">
        <v>0</v>
      </c>
      <c r="BK6" s="13">
        <v>0</v>
      </c>
      <c r="BL6" s="13">
        <v>0</v>
      </c>
      <c r="BM6" s="13">
        <v>0</v>
      </c>
      <c r="BN6" s="13">
        <v>0</v>
      </c>
      <c r="BO6" s="13">
        <v>0</v>
      </c>
      <c r="BP6" s="13">
        <v>0</v>
      </c>
      <c r="BQ6" s="13">
        <v>0</v>
      </c>
      <c r="BR6" s="13">
        <v>0</v>
      </c>
      <c r="BS6" s="13">
        <v>0</v>
      </c>
      <c r="BT6" s="13">
        <v>0</v>
      </c>
      <c r="BU6" s="13">
        <v>0</v>
      </c>
      <c r="BV6" s="13">
        <v>0</v>
      </c>
      <c r="BW6" s="13">
        <v>0</v>
      </c>
      <c r="BX6" s="13">
        <v>0</v>
      </c>
      <c r="BY6" s="13">
        <v>0</v>
      </c>
      <c r="BZ6" s="13">
        <v>0</v>
      </c>
      <c r="CA6" s="13">
        <v>0</v>
      </c>
      <c r="CB6" s="13">
        <v>0</v>
      </c>
      <c r="CC6" s="13">
        <v>0</v>
      </c>
      <c r="CD6" s="13">
        <v>0</v>
      </c>
      <c r="CE6" s="13">
        <v>0</v>
      </c>
      <c r="CF6" s="13">
        <v>0</v>
      </c>
      <c r="CG6" s="13">
        <v>0</v>
      </c>
      <c r="CH6" s="13">
        <v>0</v>
      </c>
    </row>
    <row r="7" spans="1:86" ht="30">
      <c r="A7" s="177" t="s">
        <v>2950</v>
      </c>
      <c r="B7" s="13">
        <v>4</v>
      </c>
      <c r="C7" s="13">
        <v>0</v>
      </c>
      <c r="D7" s="13">
        <v>0</v>
      </c>
      <c r="E7" s="13">
        <v>0</v>
      </c>
      <c r="F7" s="13">
        <v>0</v>
      </c>
      <c r="G7" s="13">
        <v>0</v>
      </c>
      <c r="H7" s="13">
        <v>22</v>
      </c>
      <c r="I7" s="13">
        <v>0</v>
      </c>
      <c r="J7" s="13">
        <v>0</v>
      </c>
      <c r="K7" s="13">
        <v>0</v>
      </c>
      <c r="L7" s="13">
        <v>0</v>
      </c>
      <c r="M7" s="13">
        <v>0</v>
      </c>
      <c r="N7" s="13">
        <v>0</v>
      </c>
      <c r="O7" s="13">
        <v>0</v>
      </c>
      <c r="P7" s="13">
        <v>0</v>
      </c>
      <c r="Q7" s="13">
        <v>0</v>
      </c>
      <c r="R7" s="13">
        <v>0</v>
      </c>
      <c r="S7" s="13">
        <v>0</v>
      </c>
      <c r="T7" s="13">
        <v>0</v>
      </c>
      <c r="U7" s="13">
        <v>0</v>
      </c>
      <c r="V7" s="13">
        <v>0</v>
      </c>
      <c r="W7" s="13">
        <v>0</v>
      </c>
      <c r="X7" s="13">
        <v>0</v>
      </c>
      <c r="Y7" s="13">
        <v>0</v>
      </c>
      <c r="Z7" s="13">
        <v>0</v>
      </c>
      <c r="AA7" s="13">
        <v>0</v>
      </c>
      <c r="AB7" s="13">
        <v>0</v>
      </c>
      <c r="AC7" s="13">
        <v>2</v>
      </c>
      <c r="AD7" s="13">
        <v>0</v>
      </c>
      <c r="AE7" s="13">
        <v>0</v>
      </c>
      <c r="AF7" s="13">
        <v>0</v>
      </c>
      <c r="AG7" s="15">
        <f t="shared" si="0"/>
        <v>4</v>
      </c>
      <c r="AH7" s="15">
        <f t="shared" si="1"/>
        <v>22</v>
      </c>
      <c r="AI7" s="15">
        <v>0</v>
      </c>
      <c r="AJ7" s="15">
        <f t="shared" si="2"/>
        <v>26</v>
      </c>
      <c r="AK7" s="13">
        <f t="shared" si="3"/>
        <v>2</v>
      </c>
      <c r="AL7" s="15">
        <v>0</v>
      </c>
      <c r="AM7" s="13">
        <v>4</v>
      </c>
      <c r="AN7" s="17" t="s">
        <v>2951</v>
      </c>
      <c r="AO7" s="13">
        <v>0</v>
      </c>
      <c r="AP7" s="13">
        <v>0</v>
      </c>
      <c r="AQ7" s="13">
        <v>0</v>
      </c>
      <c r="AR7" s="13">
        <v>0</v>
      </c>
      <c r="AS7" s="13">
        <v>0</v>
      </c>
      <c r="AT7" s="13">
        <v>0</v>
      </c>
      <c r="AU7" s="13">
        <v>0</v>
      </c>
      <c r="AV7" s="13">
        <v>0</v>
      </c>
      <c r="AW7" s="13">
        <v>0</v>
      </c>
      <c r="AX7" s="13">
        <v>0</v>
      </c>
      <c r="AY7" s="13">
        <v>0</v>
      </c>
      <c r="AZ7" s="13">
        <v>0</v>
      </c>
      <c r="BA7" s="13">
        <v>0</v>
      </c>
      <c r="BB7" s="13">
        <v>0</v>
      </c>
      <c r="BC7" s="13">
        <v>0</v>
      </c>
      <c r="BD7" s="13">
        <v>0</v>
      </c>
      <c r="BE7" s="13">
        <v>0</v>
      </c>
      <c r="BF7" s="13">
        <v>0</v>
      </c>
      <c r="BG7" s="13">
        <v>0</v>
      </c>
      <c r="BH7" s="13">
        <v>0</v>
      </c>
      <c r="BI7" s="13">
        <v>0</v>
      </c>
      <c r="BJ7" s="13">
        <v>0</v>
      </c>
      <c r="BK7" s="13">
        <v>0</v>
      </c>
      <c r="BL7" s="13">
        <v>0</v>
      </c>
      <c r="BM7" s="13">
        <v>0</v>
      </c>
      <c r="BN7" s="13">
        <v>0</v>
      </c>
      <c r="BO7" s="13">
        <v>0</v>
      </c>
      <c r="BP7" s="13">
        <v>0</v>
      </c>
      <c r="BQ7" s="13">
        <v>0</v>
      </c>
      <c r="BR7" s="13">
        <v>0</v>
      </c>
      <c r="BS7" s="13">
        <v>0</v>
      </c>
      <c r="BT7" s="13">
        <v>0</v>
      </c>
      <c r="BU7" s="13">
        <v>0</v>
      </c>
      <c r="BV7" s="13">
        <v>0</v>
      </c>
      <c r="BW7" s="13">
        <v>0</v>
      </c>
      <c r="BX7" s="13">
        <v>0</v>
      </c>
      <c r="BY7" s="13">
        <v>0</v>
      </c>
      <c r="BZ7" s="13">
        <v>0</v>
      </c>
      <c r="CA7" s="13">
        <v>0</v>
      </c>
      <c r="CB7" s="13">
        <v>0</v>
      </c>
      <c r="CC7" s="13">
        <v>0</v>
      </c>
      <c r="CD7" s="13">
        <v>0</v>
      </c>
      <c r="CE7" s="13">
        <v>0</v>
      </c>
      <c r="CF7" s="13">
        <v>0</v>
      </c>
      <c r="CG7" s="13">
        <v>0</v>
      </c>
      <c r="CH7" s="13">
        <v>0</v>
      </c>
    </row>
    <row r="8" spans="1:86">
      <c r="A8" s="177" t="s">
        <v>1238</v>
      </c>
      <c r="B8" s="13">
        <v>6</v>
      </c>
      <c r="C8" s="13">
        <v>0</v>
      </c>
      <c r="D8" s="13">
        <v>0</v>
      </c>
      <c r="E8" s="13">
        <v>0</v>
      </c>
      <c r="F8" s="13">
        <v>0</v>
      </c>
      <c r="G8" s="13">
        <v>0</v>
      </c>
      <c r="H8" s="13">
        <v>101</v>
      </c>
      <c r="I8" s="13">
        <v>0</v>
      </c>
      <c r="J8" s="13">
        <v>0</v>
      </c>
      <c r="K8" s="13">
        <v>6</v>
      </c>
      <c r="L8" s="13">
        <v>0</v>
      </c>
      <c r="M8" s="13">
        <v>0</v>
      </c>
      <c r="N8" s="13">
        <v>3</v>
      </c>
      <c r="O8" s="13">
        <v>0</v>
      </c>
      <c r="P8" s="13">
        <v>0</v>
      </c>
      <c r="Q8" s="13">
        <v>0</v>
      </c>
      <c r="R8" s="13">
        <v>0</v>
      </c>
      <c r="S8" s="13">
        <v>0</v>
      </c>
      <c r="T8" s="13">
        <v>0</v>
      </c>
      <c r="U8" s="13">
        <v>0</v>
      </c>
      <c r="V8" s="13">
        <v>0</v>
      </c>
      <c r="W8" s="13">
        <v>0</v>
      </c>
      <c r="X8" s="13">
        <v>0</v>
      </c>
      <c r="Y8" s="13">
        <v>0</v>
      </c>
      <c r="Z8" s="13">
        <v>0</v>
      </c>
      <c r="AA8" s="13">
        <v>0</v>
      </c>
      <c r="AB8" s="13">
        <v>0</v>
      </c>
      <c r="AC8" s="13">
        <v>0</v>
      </c>
      <c r="AD8" s="13">
        <v>0</v>
      </c>
      <c r="AE8" s="13">
        <v>0</v>
      </c>
      <c r="AF8" s="13">
        <v>0</v>
      </c>
      <c r="AG8" s="15">
        <f t="shared" si="0"/>
        <v>6</v>
      </c>
      <c r="AH8" s="15">
        <f t="shared" si="1"/>
        <v>110</v>
      </c>
      <c r="AI8" s="15">
        <v>0</v>
      </c>
      <c r="AJ8" s="15">
        <f t="shared" si="2"/>
        <v>116</v>
      </c>
      <c r="AK8" s="13">
        <f t="shared" si="3"/>
        <v>0</v>
      </c>
      <c r="AL8" s="15">
        <v>0</v>
      </c>
      <c r="AM8" s="13">
        <v>0</v>
      </c>
      <c r="AN8" s="17">
        <v>0</v>
      </c>
      <c r="AO8" s="13">
        <v>0</v>
      </c>
      <c r="AP8" s="13">
        <v>0</v>
      </c>
      <c r="AQ8" s="13">
        <v>0</v>
      </c>
      <c r="AR8" s="13">
        <v>0</v>
      </c>
      <c r="AS8" s="13">
        <v>0</v>
      </c>
      <c r="AT8" s="13">
        <v>0</v>
      </c>
      <c r="AU8" s="13">
        <v>0</v>
      </c>
      <c r="AV8" s="13">
        <v>0</v>
      </c>
      <c r="AW8" s="13">
        <v>0</v>
      </c>
      <c r="AX8" s="13">
        <v>0</v>
      </c>
      <c r="AY8" s="13">
        <v>0</v>
      </c>
      <c r="AZ8" s="13">
        <v>0</v>
      </c>
      <c r="BA8" s="13">
        <v>0</v>
      </c>
      <c r="BB8" s="13">
        <v>0</v>
      </c>
      <c r="BC8" s="13">
        <v>0</v>
      </c>
      <c r="BD8" s="13">
        <v>0</v>
      </c>
      <c r="BE8" s="13">
        <v>0</v>
      </c>
      <c r="BF8" s="13">
        <v>0</v>
      </c>
      <c r="BG8" s="13">
        <v>0</v>
      </c>
      <c r="BH8" s="13">
        <v>0</v>
      </c>
      <c r="BI8" s="13">
        <v>0</v>
      </c>
      <c r="BJ8" s="13">
        <v>0</v>
      </c>
      <c r="BK8" s="13">
        <v>0</v>
      </c>
      <c r="BL8" s="13">
        <v>0</v>
      </c>
      <c r="BM8" s="13">
        <v>0</v>
      </c>
      <c r="BN8" s="13">
        <v>0</v>
      </c>
      <c r="BO8" s="13">
        <v>0</v>
      </c>
      <c r="BP8" s="13">
        <v>0</v>
      </c>
      <c r="BQ8" s="13">
        <v>0</v>
      </c>
      <c r="BR8" s="13">
        <v>0</v>
      </c>
      <c r="BS8" s="13">
        <v>0</v>
      </c>
      <c r="BT8" s="13">
        <v>0</v>
      </c>
      <c r="BU8" s="13">
        <v>0</v>
      </c>
      <c r="BV8" s="13">
        <v>0</v>
      </c>
      <c r="BW8" s="13">
        <v>0</v>
      </c>
      <c r="BX8" s="13">
        <v>0</v>
      </c>
      <c r="BY8" s="13">
        <v>0</v>
      </c>
      <c r="BZ8" s="13">
        <v>0</v>
      </c>
      <c r="CA8" s="13">
        <v>0</v>
      </c>
      <c r="CB8" s="13">
        <v>0</v>
      </c>
      <c r="CC8" s="13">
        <v>0</v>
      </c>
      <c r="CD8" s="13">
        <v>0</v>
      </c>
      <c r="CE8" s="13">
        <v>0</v>
      </c>
      <c r="CF8" s="13">
        <v>0</v>
      </c>
      <c r="CG8" s="13">
        <v>0</v>
      </c>
      <c r="CH8" s="13">
        <v>0</v>
      </c>
    </row>
    <row r="9" spans="1:86" ht="45">
      <c r="A9" s="177" t="s">
        <v>898</v>
      </c>
      <c r="B9" s="13">
        <v>11</v>
      </c>
      <c r="C9" s="13">
        <v>0</v>
      </c>
      <c r="D9" s="13">
        <v>0</v>
      </c>
      <c r="E9" s="13">
        <v>0</v>
      </c>
      <c r="F9" s="13">
        <v>0</v>
      </c>
      <c r="G9" s="13">
        <v>0</v>
      </c>
      <c r="H9" s="13">
        <v>61</v>
      </c>
      <c r="I9" s="13">
        <v>0</v>
      </c>
      <c r="J9" s="13">
        <v>0</v>
      </c>
      <c r="K9" s="13">
        <v>62</v>
      </c>
      <c r="L9" s="13">
        <v>0</v>
      </c>
      <c r="M9" s="13">
        <v>0</v>
      </c>
      <c r="N9" s="13">
        <v>8</v>
      </c>
      <c r="O9" s="13">
        <v>0</v>
      </c>
      <c r="P9" s="13">
        <v>0</v>
      </c>
      <c r="Q9" s="13">
        <v>12</v>
      </c>
      <c r="R9" s="13">
        <v>0</v>
      </c>
      <c r="S9" s="13">
        <v>0</v>
      </c>
      <c r="T9" s="13">
        <v>0</v>
      </c>
      <c r="U9" s="13">
        <v>0</v>
      </c>
      <c r="V9" s="13">
        <v>0</v>
      </c>
      <c r="W9" s="13">
        <v>0</v>
      </c>
      <c r="X9" s="13">
        <v>0</v>
      </c>
      <c r="Y9" s="13">
        <v>0</v>
      </c>
      <c r="Z9" s="13">
        <v>0</v>
      </c>
      <c r="AA9" s="13">
        <v>0</v>
      </c>
      <c r="AB9" s="13">
        <v>0</v>
      </c>
      <c r="AC9" s="13">
        <v>2</v>
      </c>
      <c r="AD9" s="13">
        <v>0</v>
      </c>
      <c r="AE9" s="13">
        <v>0</v>
      </c>
      <c r="AF9" s="13">
        <v>0</v>
      </c>
      <c r="AG9" s="15">
        <f t="shared" si="0"/>
        <v>11</v>
      </c>
      <c r="AH9" s="15">
        <f t="shared" si="1"/>
        <v>143</v>
      </c>
      <c r="AI9" s="15">
        <v>0</v>
      </c>
      <c r="AJ9" s="15">
        <f t="shared" si="2"/>
        <v>154</v>
      </c>
      <c r="AK9" s="13">
        <f t="shared" si="3"/>
        <v>2</v>
      </c>
      <c r="AL9" s="15">
        <v>0</v>
      </c>
      <c r="AM9" s="13">
        <v>8</v>
      </c>
      <c r="AN9" s="17" t="s">
        <v>2952</v>
      </c>
      <c r="AO9" s="13">
        <v>0</v>
      </c>
      <c r="AP9" s="13">
        <v>0</v>
      </c>
      <c r="AQ9" s="13">
        <v>0</v>
      </c>
      <c r="AR9" s="13">
        <v>0</v>
      </c>
      <c r="AS9" s="13">
        <v>0</v>
      </c>
      <c r="AT9" s="13">
        <v>0</v>
      </c>
      <c r="AU9" s="13">
        <v>0</v>
      </c>
      <c r="AV9" s="13">
        <v>0</v>
      </c>
      <c r="AW9" s="13">
        <v>0</v>
      </c>
      <c r="AX9" s="13">
        <v>0</v>
      </c>
      <c r="AY9" s="13">
        <v>0</v>
      </c>
      <c r="AZ9" s="13">
        <v>0</v>
      </c>
      <c r="BA9" s="13">
        <v>0</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0</v>
      </c>
      <c r="BV9" s="13">
        <v>0</v>
      </c>
      <c r="BW9" s="13">
        <v>0</v>
      </c>
      <c r="BX9" s="13">
        <v>0</v>
      </c>
      <c r="BY9" s="13">
        <v>0</v>
      </c>
      <c r="BZ9" s="13">
        <v>0</v>
      </c>
      <c r="CA9" s="13">
        <v>0</v>
      </c>
      <c r="CB9" s="13">
        <v>0</v>
      </c>
      <c r="CC9" s="13">
        <v>0</v>
      </c>
      <c r="CD9" s="13">
        <v>0</v>
      </c>
      <c r="CE9" s="13">
        <v>0</v>
      </c>
      <c r="CF9" s="13">
        <v>0</v>
      </c>
      <c r="CG9" s="13">
        <v>0</v>
      </c>
      <c r="CH9" s="13">
        <v>0</v>
      </c>
    </row>
    <row r="10" spans="1:86">
      <c r="A10" s="177" t="s">
        <v>899</v>
      </c>
      <c r="B10" s="13">
        <v>8</v>
      </c>
      <c r="C10" s="13">
        <v>0</v>
      </c>
      <c r="D10" s="13">
        <v>0</v>
      </c>
      <c r="E10" s="13">
        <v>0</v>
      </c>
      <c r="F10" s="13">
        <v>0</v>
      </c>
      <c r="G10" s="13">
        <v>0</v>
      </c>
      <c r="H10" s="13">
        <v>51</v>
      </c>
      <c r="I10" s="13">
        <v>0</v>
      </c>
      <c r="J10" s="13">
        <v>0</v>
      </c>
      <c r="K10" s="13">
        <v>120</v>
      </c>
      <c r="L10" s="13">
        <v>0</v>
      </c>
      <c r="M10" s="13">
        <v>0</v>
      </c>
      <c r="N10" s="13">
        <v>0</v>
      </c>
      <c r="O10" s="13">
        <v>0</v>
      </c>
      <c r="P10" s="13">
        <v>0</v>
      </c>
      <c r="Q10" s="13">
        <v>7</v>
      </c>
      <c r="R10" s="13">
        <v>0</v>
      </c>
      <c r="S10" s="13">
        <v>0</v>
      </c>
      <c r="T10" s="13">
        <v>0</v>
      </c>
      <c r="U10" s="13">
        <v>0</v>
      </c>
      <c r="V10" s="13">
        <v>0</v>
      </c>
      <c r="W10" s="13">
        <v>0</v>
      </c>
      <c r="X10" s="13">
        <v>0</v>
      </c>
      <c r="Y10" s="13">
        <v>0</v>
      </c>
      <c r="Z10" s="13">
        <v>0</v>
      </c>
      <c r="AA10" s="13">
        <v>0</v>
      </c>
      <c r="AB10" s="13">
        <v>0</v>
      </c>
      <c r="AC10" s="13">
        <v>2</v>
      </c>
      <c r="AD10" s="13">
        <v>0</v>
      </c>
      <c r="AE10" s="13">
        <v>0</v>
      </c>
      <c r="AF10" s="13">
        <v>0</v>
      </c>
      <c r="AG10" s="15">
        <f t="shared" si="0"/>
        <v>8</v>
      </c>
      <c r="AH10" s="15">
        <f t="shared" si="1"/>
        <v>178</v>
      </c>
      <c r="AI10" s="15">
        <v>0</v>
      </c>
      <c r="AJ10" s="15">
        <f t="shared" si="2"/>
        <v>186</v>
      </c>
      <c r="AK10" s="13">
        <f t="shared" si="3"/>
        <v>2</v>
      </c>
      <c r="AL10" s="15">
        <v>0</v>
      </c>
      <c r="AM10" s="13">
        <v>2</v>
      </c>
      <c r="AN10" s="17" t="s">
        <v>2953</v>
      </c>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c r="BH10" s="13">
        <v>0</v>
      </c>
      <c r="BI10" s="13">
        <v>0</v>
      </c>
      <c r="BJ10" s="13">
        <v>0</v>
      </c>
      <c r="BK10" s="13">
        <v>0</v>
      </c>
      <c r="BL10" s="13">
        <v>0</v>
      </c>
      <c r="BM10" s="13">
        <v>0</v>
      </c>
      <c r="BN10" s="13">
        <v>0</v>
      </c>
      <c r="BO10" s="13">
        <v>0</v>
      </c>
      <c r="BP10" s="13">
        <v>0</v>
      </c>
      <c r="BQ10" s="13">
        <v>0</v>
      </c>
      <c r="BR10" s="13">
        <v>0</v>
      </c>
      <c r="BS10" s="13">
        <v>0</v>
      </c>
      <c r="BT10" s="13">
        <v>0</v>
      </c>
      <c r="BU10" s="13">
        <v>0</v>
      </c>
      <c r="BV10" s="13">
        <v>0</v>
      </c>
      <c r="BW10" s="13">
        <v>0</v>
      </c>
      <c r="BX10" s="13">
        <v>0</v>
      </c>
      <c r="BY10" s="13">
        <v>0</v>
      </c>
      <c r="BZ10" s="13">
        <v>0</v>
      </c>
      <c r="CA10" s="13">
        <v>0</v>
      </c>
      <c r="CB10" s="13">
        <v>0</v>
      </c>
      <c r="CC10" s="13">
        <v>0</v>
      </c>
      <c r="CD10" s="13">
        <v>0</v>
      </c>
      <c r="CE10" s="13">
        <v>0</v>
      </c>
      <c r="CF10" s="13">
        <v>0</v>
      </c>
      <c r="CG10" s="13">
        <v>0</v>
      </c>
      <c r="CH10" s="13">
        <v>0</v>
      </c>
    </row>
    <row r="11" spans="1:86" ht="30">
      <c r="A11" s="177" t="s">
        <v>900</v>
      </c>
      <c r="B11" s="13">
        <v>16</v>
      </c>
      <c r="C11" s="13">
        <v>0</v>
      </c>
      <c r="D11" s="13">
        <v>0</v>
      </c>
      <c r="E11" s="13">
        <v>0</v>
      </c>
      <c r="F11" s="13">
        <v>0</v>
      </c>
      <c r="G11" s="13">
        <v>0</v>
      </c>
      <c r="H11" s="13">
        <v>122</v>
      </c>
      <c r="I11" s="13">
        <v>0</v>
      </c>
      <c r="J11" s="13">
        <v>0</v>
      </c>
      <c r="K11" s="13">
        <v>13</v>
      </c>
      <c r="L11" s="13">
        <v>0</v>
      </c>
      <c r="M11" s="13">
        <v>0</v>
      </c>
      <c r="N11" s="13">
        <v>8</v>
      </c>
      <c r="O11" s="13">
        <v>0</v>
      </c>
      <c r="P11" s="13">
        <v>0</v>
      </c>
      <c r="Q11" s="13">
        <v>0</v>
      </c>
      <c r="R11" s="13">
        <v>0</v>
      </c>
      <c r="S11" s="13">
        <v>0</v>
      </c>
      <c r="T11" s="13">
        <v>0</v>
      </c>
      <c r="U11" s="13">
        <v>0</v>
      </c>
      <c r="V11" s="13">
        <v>0</v>
      </c>
      <c r="W11" s="13">
        <v>0</v>
      </c>
      <c r="X11" s="13">
        <v>0</v>
      </c>
      <c r="Y11" s="13">
        <v>0</v>
      </c>
      <c r="Z11" s="13">
        <v>0</v>
      </c>
      <c r="AA11" s="13">
        <v>0</v>
      </c>
      <c r="AB11" s="13">
        <v>0</v>
      </c>
      <c r="AC11" s="13">
        <v>2</v>
      </c>
      <c r="AD11" s="13">
        <v>0</v>
      </c>
      <c r="AE11" s="13">
        <v>0</v>
      </c>
      <c r="AF11" s="13">
        <v>0</v>
      </c>
      <c r="AG11" s="15">
        <f t="shared" si="0"/>
        <v>16</v>
      </c>
      <c r="AH11" s="15">
        <f t="shared" si="1"/>
        <v>143</v>
      </c>
      <c r="AI11" s="15">
        <v>0</v>
      </c>
      <c r="AJ11" s="15">
        <f t="shared" si="2"/>
        <v>159</v>
      </c>
      <c r="AK11" s="13">
        <f t="shared" si="3"/>
        <v>2</v>
      </c>
      <c r="AL11" s="15">
        <v>0</v>
      </c>
      <c r="AM11" s="13">
        <v>4</v>
      </c>
      <c r="AN11" s="17" t="s">
        <v>2954</v>
      </c>
      <c r="AO11" s="13">
        <v>0</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c r="BH11" s="13">
        <v>0</v>
      </c>
      <c r="BI11" s="13">
        <v>0</v>
      </c>
      <c r="BJ11" s="13">
        <v>0</v>
      </c>
      <c r="BK11" s="13">
        <v>0</v>
      </c>
      <c r="BL11" s="13">
        <v>0</v>
      </c>
      <c r="BM11" s="13">
        <v>0</v>
      </c>
      <c r="BN11" s="13">
        <v>0</v>
      </c>
      <c r="BO11" s="13">
        <v>0</v>
      </c>
      <c r="BP11" s="13">
        <v>0</v>
      </c>
      <c r="BQ11" s="13">
        <v>0</v>
      </c>
      <c r="BR11" s="13">
        <v>0</v>
      </c>
      <c r="BS11" s="13">
        <v>0</v>
      </c>
      <c r="BT11" s="13">
        <v>0</v>
      </c>
      <c r="BU11" s="13">
        <v>0</v>
      </c>
      <c r="BV11" s="13">
        <v>0</v>
      </c>
      <c r="BW11" s="13">
        <v>0</v>
      </c>
      <c r="BX11" s="13">
        <v>0</v>
      </c>
      <c r="BY11" s="13">
        <v>0</v>
      </c>
      <c r="BZ11" s="13">
        <v>0</v>
      </c>
      <c r="CA11" s="13">
        <v>0</v>
      </c>
      <c r="CB11" s="13">
        <v>0</v>
      </c>
      <c r="CC11" s="13">
        <v>0</v>
      </c>
      <c r="CD11" s="13">
        <v>0</v>
      </c>
      <c r="CE11" s="13">
        <v>0</v>
      </c>
      <c r="CF11" s="13">
        <v>0</v>
      </c>
      <c r="CG11" s="13">
        <v>0</v>
      </c>
      <c r="CH11" s="13">
        <v>0</v>
      </c>
    </row>
    <row r="12" spans="1:86" ht="30">
      <c r="A12" s="177" t="s">
        <v>2955</v>
      </c>
      <c r="B12" s="13">
        <v>6</v>
      </c>
      <c r="C12" s="13">
        <v>1</v>
      </c>
      <c r="D12" s="13">
        <v>0</v>
      </c>
      <c r="E12" s="13">
        <v>0</v>
      </c>
      <c r="F12" s="13">
        <v>0</v>
      </c>
      <c r="G12" s="13">
        <v>0</v>
      </c>
      <c r="H12" s="13">
        <v>65</v>
      </c>
      <c r="I12" s="13">
        <v>0</v>
      </c>
      <c r="J12" s="13">
        <v>0</v>
      </c>
      <c r="K12" s="13">
        <v>6</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2</v>
      </c>
      <c r="AD12" s="13">
        <v>0</v>
      </c>
      <c r="AE12" s="13">
        <v>0</v>
      </c>
      <c r="AF12" s="13">
        <v>0</v>
      </c>
      <c r="AG12" s="15">
        <f t="shared" si="0"/>
        <v>6</v>
      </c>
      <c r="AH12" s="15">
        <f t="shared" si="1"/>
        <v>71</v>
      </c>
      <c r="AI12" s="15">
        <v>0</v>
      </c>
      <c r="AJ12" s="15">
        <f t="shared" si="2"/>
        <v>77</v>
      </c>
      <c r="AK12" s="13">
        <f t="shared" si="3"/>
        <v>3</v>
      </c>
      <c r="AL12" s="15">
        <v>0</v>
      </c>
      <c r="AM12" s="13">
        <v>9</v>
      </c>
      <c r="AN12" s="17" t="s">
        <v>2956</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0</v>
      </c>
      <c r="BG12" s="13">
        <v>0</v>
      </c>
      <c r="BH12" s="13">
        <v>0</v>
      </c>
      <c r="BI12" s="13">
        <v>0</v>
      </c>
      <c r="BJ12" s="13">
        <v>0</v>
      </c>
      <c r="BK12" s="13">
        <v>0</v>
      </c>
      <c r="BL12" s="13">
        <v>0</v>
      </c>
      <c r="BM12" s="13">
        <v>0</v>
      </c>
      <c r="BN12" s="13">
        <v>0</v>
      </c>
      <c r="BO12" s="13">
        <v>0</v>
      </c>
      <c r="BP12" s="13">
        <v>0</v>
      </c>
      <c r="BQ12" s="13">
        <v>0</v>
      </c>
      <c r="BR12" s="13">
        <v>0</v>
      </c>
      <c r="BS12" s="13">
        <v>0</v>
      </c>
      <c r="BT12" s="13">
        <v>0</v>
      </c>
      <c r="BU12" s="13">
        <v>0</v>
      </c>
      <c r="BV12" s="13">
        <v>0</v>
      </c>
      <c r="BW12" s="13">
        <v>0</v>
      </c>
      <c r="BX12" s="13">
        <v>0</v>
      </c>
      <c r="BY12" s="13">
        <v>0</v>
      </c>
      <c r="BZ12" s="13">
        <v>0</v>
      </c>
      <c r="CA12" s="13">
        <v>0</v>
      </c>
      <c r="CB12" s="13">
        <v>0</v>
      </c>
      <c r="CC12" s="13">
        <v>0</v>
      </c>
      <c r="CD12" s="13">
        <v>0</v>
      </c>
      <c r="CE12" s="13">
        <v>0</v>
      </c>
      <c r="CF12" s="13">
        <v>0</v>
      </c>
      <c r="CG12" s="13">
        <v>0</v>
      </c>
      <c r="CH12" s="13">
        <v>0</v>
      </c>
    </row>
    <row r="13" spans="1:86">
      <c r="A13" s="177" t="s">
        <v>2957</v>
      </c>
      <c r="B13" s="13">
        <v>7</v>
      </c>
      <c r="C13" s="13">
        <v>0</v>
      </c>
      <c r="D13" s="13">
        <v>0</v>
      </c>
      <c r="E13" s="13">
        <v>0</v>
      </c>
      <c r="F13" s="13">
        <v>0</v>
      </c>
      <c r="G13" s="13">
        <v>0</v>
      </c>
      <c r="H13" s="13">
        <v>49</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5">
        <f t="shared" si="0"/>
        <v>7</v>
      </c>
      <c r="AH13" s="15">
        <f t="shared" si="1"/>
        <v>49</v>
      </c>
      <c r="AI13" s="15">
        <v>0</v>
      </c>
      <c r="AJ13" s="15">
        <f t="shared" si="2"/>
        <v>56</v>
      </c>
      <c r="AK13" s="13">
        <f t="shared" si="3"/>
        <v>0</v>
      </c>
      <c r="AL13" s="15">
        <v>0</v>
      </c>
      <c r="AM13" s="13">
        <v>0</v>
      </c>
      <c r="AN13" s="17">
        <v>0</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0</v>
      </c>
      <c r="BO13" s="13">
        <v>0</v>
      </c>
      <c r="BP13" s="13">
        <v>0</v>
      </c>
      <c r="BQ13" s="13">
        <v>0</v>
      </c>
      <c r="BR13" s="13">
        <v>0</v>
      </c>
      <c r="BS13" s="13">
        <v>0</v>
      </c>
      <c r="BT13" s="13">
        <v>0</v>
      </c>
      <c r="BU13" s="13">
        <v>0</v>
      </c>
      <c r="BV13" s="13">
        <v>0</v>
      </c>
      <c r="BW13" s="13">
        <v>0</v>
      </c>
      <c r="BX13" s="13">
        <v>0</v>
      </c>
      <c r="BY13" s="13">
        <v>0</v>
      </c>
      <c r="BZ13" s="13">
        <v>0</v>
      </c>
      <c r="CA13" s="13">
        <v>0</v>
      </c>
      <c r="CB13" s="13">
        <v>0</v>
      </c>
      <c r="CC13" s="13">
        <v>0</v>
      </c>
      <c r="CD13" s="13">
        <v>0</v>
      </c>
      <c r="CE13" s="13">
        <v>0</v>
      </c>
      <c r="CF13" s="13">
        <v>0</v>
      </c>
      <c r="CG13" s="13">
        <v>0</v>
      </c>
      <c r="CH13" s="13">
        <v>0</v>
      </c>
    </row>
    <row r="14" spans="1:86">
      <c r="A14" s="177" t="s">
        <v>2958</v>
      </c>
      <c r="B14" s="13">
        <v>7</v>
      </c>
      <c r="C14" s="13">
        <v>0</v>
      </c>
      <c r="D14" s="13">
        <v>0</v>
      </c>
      <c r="E14" s="13">
        <v>0</v>
      </c>
      <c r="F14" s="13">
        <v>0</v>
      </c>
      <c r="G14" s="13">
        <v>0</v>
      </c>
      <c r="H14" s="13">
        <v>59</v>
      </c>
      <c r="I14" s="13">
        <v>0</v>
      </c>
      <c r="J14" s="13">
        <v>0</v>
      </c>
      <c r="K14" s="13">
        <v>0</v>
      </c>
      <c r="L14" s="13">
        <v>0</v>
      </c>
      <c r="M14" s="13">
        <v>0</v>
      </c>
      <c r="N14" s="13">
        <v>0</v>
      </c>
      <c r="O14" s="13">
        <v>0</v>
      </c>
      <c r="P14" s="13">
        <v>0</v>
      </c>
      <c r="Q14" s="13">
        <v>0</v>
      </c>
      <c r="R14" s="13">
        <v>0</v>
      </c>
      <c r="S14" s="13">
        <v>0</v>
      </c>
      <c r="T14" s="13">
        <v>0</v>
      </c>
      <c r="U14" s="13">
        <v>0</v>
      </c>
      <c r="V14" s="13">
        <v>0</v>
      </c>
      <c r="W14" s="13">
        <v>0</v>
      </c>
      <c r="X14" s="13">
        <v>0</v>
      </c>
      <c r="Y14" s="13">
        <v>0</v>
      </c>
      <c r="Z14" s="13">
        <v>0</v>
      </c>
      <c r="AA14" s="13">
        <v>0</v>
      </c>
      <c r="AB14" s="13">
        <v>0</v>
      </c>
      <c r="AC14" s="13">
        <v>0</v>
      </c>
      <c r="AD14" s="13">
        <v>0</v>
      </c>
      <c r="AE14" s="13">
        <v>0</v>
      </c>
      <c r="AF14" s="13">
        <v>0</v>
      </c>
      <c r="AG14" s="15">
        <f t="shared" si="0"/>
        <v>7</v>
      </c>
      <c r="AH14" s="15">
        <f t="shared" si="1"/>
        <v>59</v>
      </c>
      <c r="AI14" s="15">
        <v>0</v>
      </c>
      <c r="AJ14" s="15">
        <f t="shared" si="2"/>
        <v>66</v>
      </c>
      <c r="AK14" s="13">
        <f t="shared" si="3"/>
        <v>0</v>
      </c>
      <c r="AL14" s="15">
        <v>0</v>
      </c>
      <c r="AM14" s="13">
        <v>0</v>
      </c>
      <c r="AN14" s="17">
        <v>0</v>
      </c>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c r="BH14" s="13">
        <v>0</v>
      </c>
      <c r="BI14" s="13">
        <v>0</v>
      </c>
      <c r="BJ14" s="13">
        <v>0</v>
      </c>
      <c r="BK14" s="13">
        <v>0</v>
      </c>
      <c r="BL14" s="13">
        <v>0</v>
      </c>
      <c r="BM14" s="13">
        <v>0</v>
      </c>
      <c r="BN14" s="13">
        <v>0</v>
      </c>
      <c r="BO14" s="13">
        <v>0</v>
      </c>
      <c r="BP14" s="13">
        <v>0</v>
      </c>
      <c r="BQ14" s="13">
        <v>0</v>
      </c>
      <c r="BR14" s="13">
        <v>0</v>
      </c>
      <c r="BS14" s="13">
        <v>0</v>
      </c>
      <c r="BT14" s="13">
        <v>0</v>
      </c>
      <c r="BU14" s="13">
        <v>0</v>
      </c>
      <c r="BV14" s="13">
        <v>0</v>
      </c>
      <c r="BW14" s="13">
        <v>0</v>
      </c>
      <c r="BX14" s="13">
        <v>0</v>
      </c>
      <c r="BY14" s="13">
        <v>0</v>
      </c>
      <c r="BZ14" s="13">
        <v>0</v>
      </c>
      <c r="CA14" s="13">
        <v>0</v>
      </c>
      <c r="CB14" s="13">
        <v>0</v>
      </c>
      <c r="CC14" s="13">
        <v>0</v>
      </c>
      <c r="CD14" s="13">
        <v>0</v>
      </c>
      <c r="CE14" s="13">
        <v>0</v>
      </c>
      <c r="CF14" s="13">
        <v>0</v>
      </c>
      <c r="CG14" s="13">
        <v>0</v>
      </c>
      <c r="CH14" s="13">
        <v>0</v>
      </c>
    </row>
    <row r="15" spans="1:86">
      <c r="A15" s="177" t="s">
        <v>2959</v>
      </c>
      <c r="B15" s="13">
        <v>3</v>
      </c>
      <c r="C15" s="13">
        <v>0</v>
      </c>
      <c r="D15" s="13">
        <v>0</v>
      </c>
      <c r="E15" s="13">
        <v>0</v>
      </c>
      <c r="F15" s="13">
        <v>0</v>
      </c>
      <c r="G15" s="13">
        <v>0</v>
      </c>
      <c r="H15" s="13">
        <v>51</v>
      </c>
      <c r="I15" s="13">
        <v>0</v>
      </c>
      <c r="J15" s="13">
        <v>0</v>
      </c>
      <c r="K15" s="13">
        <v>0</v>
      </c>
      <c r="L15" s="13">
        <v>0</v>
      </c>
      <c r="M15" s="13">
        <v>0</v>
      </c>
      <c r="N15" s="13">
        <v>0</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5">
        <f t="shared" si="0"/>
        <v>3</v>
      </c>
      <c r="AH15" s="15">
        <f t="shared" si="1"/>
        <v>51</v>
      </c>
      <c r="AI15" s="15">
        <v>0</v>
      </c>
      <c r="AJ15" s="15">
        <f t="shared" si="2"/>
        <v>54</v>
      </c>
      <c r="AK15" s="13">
        <f t="shared" si="3"/>
        <v>0</v>
      </c>
      <c r="AL15" s="15">
        <v>0</v>
      </c>
      <c r="AM15" s="13">
        <v>0</v>
      </c>
      <c r="AN15" s="17">
        <v>0</v>
      </c>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3">
        <v>0</v>
      </c>
      <c r="BE15" s="13">
        <v>0</v>
      </c>
      <c r="BF15" s="13">
        <v>0</v>
      </c>
      <c r="BG15" s="13">
        <v>0</v>
      </c>
      <c r="BH15" s="13">
        <v>0</v>
      </c>
      <c r="BI15" s="13">
        <v>0</v>
      </c>
      <c r="BJ15" s="13">
        <v>0</v>
      </c>
      <c r="BK15" s="13">
        <v>0</v>
      </c>
      <c r="BL15" s="13">
        <v>0</v>
      </c>
      <c r="BM15" s="13">
        <v>0</v>
      </c>
      <c r="BN15" s="13">
        <v>0</v>
      </c>
      <c r="BO15" s="13">
        <v>0</v>
      </c>
      <c r="BP15" s="13">
        <v>0</v>
      </c>
      <c r="BQ15" s="13">
        <v>0</v>
      </c>
      <c r="BR15" s="13">
        <v>0</v>
      </c>
      <c r="BS15" s="13">
        <v>0</v>
      </c>
      <c r="BT15" s="13">
        <v>0</v>
      </c>
      <c r="BU15" s="13">
        <v>0</v>
      </c>
      <c r="BV15" s="13">
        <v>0</v>
      </c>
      <c r="BW15" s="13">
        <v>0</v>
      </c>
      <c r="BX15" s="13">
        <v>0</v>
      </c>
      <c r="BY15" s="13">
        <v>0</v>
      </c>
      <c r="BZ15" s="13">
        <v>0</v>
      </c>
      <c r="CA15" s="13">
        <v>0</v>
      </c>
      <c r="CB15" s="13">
        <v>0</v>
      </c>
      <c r="CC15" s="13">
        <v>0</v>
      </c>
      <c r="CD15" s="13">
        <v>0</v>
      </c>
      <c r="CE15" s="13">
        <v>0</v>
      </c>
      <c r="CF15" s="13">
        <v>0</v>
      </c>
      <c r="CG15" s="13">
        <v>0</v>
      </c>
      <c r="CH15" s="13">
        <v>0</v>
      </c>
    </row>
    <row r="16" spans="1:86">
      <c r="A16" s="177" t="s">
        <v>2960</v>
      </c>
      <c r="B16" s="13">
        <v>1</v>
      </c>
      <c r="C16" s="13">
        <v>0</v>
      </c>
      <c r="D16" s="13">
        <v>0</v>
      </c>
      <c r="E16" s="13">
        <v>0</v>
      </c>
      <c r="F16" s="13">
        <v>0</v>
      </c>
      <c r="G16" s="13">
        <v>0</v>
      </c>
      <c r="H16" s="13">
        <v>9</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5">
        <f t="shared" si="0"/>
        <v>1</v>
      </c>
      <c r="AH16" s="15">
        <f t="shared" si="1"/>
        <v>9</v>
      </c>
      <c r="AI16" s="15">
        <v>0</v>
      </c>
      <c r="AJ16" s="15">
        <f t="shared" si="2"/>
        <v>10</v>
      </c>
      <c r="AK16" s="13">
        <f t="shared" si="3"/>
        <v>0</v>
      </c>
      <c r="AL16" s="15">
        <v>0</v>
      </c>
      <c r="AM16" s="13">
        <v>0</v>
      </c>
      <c r="AN16" s="17">
        <v>0</v>
      </c>
      <c r="AO16" s="13">
        <v>0</v>
      </c>
      <c r="AP16" s="13">
        <v>0</v>
      </c>
      <c r="AQ16" s="13">
        <v>0</v>
      </c>
      <c r="AR16" s="13">
        <v>0</v>
      </c>
      <c r="AS16" s="13">
        <v>0</v>
      </c>
      <c r="AT16" s="13">
        <v>0</v>
      </c>
      <c r="AU16" s="13">
        <v>0</v>
      </c>
      <c r="AV16" s="13">
        <v>0</v>
      </c>
      <c r="AW16" s="13">
        <v>0</v>
      </c>
      <c r="AX16" s="13">
        <v>0</v>
      </c>
      <c r="AY16" s="13">
        <v>0</v>
      </c>
      <c r="AZ16" s="13">
        <v>0</v>
      </c>
      <c r="BA16" s="13">
        <v>0</v>
      </c>
      <c r="BB16" s="13">
        <v>0</v>
      </c>
      <c r="BC16" s="13">
        <v>0</v>
      </c>
      <c r="BD16" s="13">
        <v>0</v>
      </c>
      <c r="BE16" s="13">
        <v>0</v>
      </c>
      <c r="BF16" s="13">
        <v>0</v>
      </c>
      <c r="BG16" s="13">
        <v>0</v>
      </c>
      <c r="BH16" s="13">
        <v>0</v>
      </c>
      <c r="BI16" s="13">
        <v>0</v>
      </c>
      <c r="BJ16" s="13">
        <v>0</v>
      </c>
      <c r="BK16" s="13">
        <v>0</v>
      </c>
      <c r="BL16" s="13">
        <v>0</v>
      </c>
      <c r="BM16" s="13">
        <v>0</v>
      </c>
      <c r="BN16" s="13">
        <v>0</v>
      </c>
      <c r="BO16" s="13">
        <v>0</v>
      </c>
      <c r="BP16" s="13">
        <v>0</v>
      </c>
      <c r="BQ16" s="13">
        <v>0</v>
      </c>
      <c r="BR16" s="13">
        <v>0</v>
      </c>
      <c r="BS16" s="13">
        <v>0</v>
      </c>
      <c r="BT16" s="13">
        <v>0</v>
      </c>
      <c r="BU16" s="13">
        <v>0</v>
      </c>
      <c r="BV16" s="13">
        <v>0</v>
      </c>
      <c r="BW16" s="13">
        <v>0</v>
      </c>
      <c r="BX16" s="13">
        <v>0</v>
      </c>
      <c r="BY16" s="13">
        <v>0</v>
      </c>
      <c r="BZ16" s="13">
        <v>0</v>
      </c>
      <c r="CA16" s="13">
        <v>0</v>
      </c>
      <c r="CB16" s="13">
        <v>0</v>
      </c>
      <c r="CC16" s="13">
        <v>0</v>
      </c>
      <c r="CD16" s="13">
        <v>0</v>
      </c>
      <c r="CE16" s="13">
        <v>0</v>
      </c>
      <c r="CF16" s="13">
        <v>0</v>
      </c>
      <c r="CG16" s="13">
        <v>0</v>
      </c>
      <c r="CH16" s="13">
        <v>0</v>
      </c>
    </row>
    <row r="17" spans="1:86">
      <c r="A17" s="177" t="s">
        <v>901</v>
      </c>
      <c r="B17" s="13">
        <v>6</v>
      </c>
      <c r="C17" s="13">
        <v>0</v>
      </c>
      <c r="D17" s="13">
        <v>0</v>
      </c>
      <c r="E17" s="13">
        <v>0</v>
      </c>
      <c r="F17" s="13">
        <v>0</v>
      </c>
      <c r="G17" s="13">
        <v>0</v>
      </c>
      <c r="H17" s="13">
        <v>51</v>
      </c>
      <c r="I17" s="13">
        <v>0</v>
      </c>
      <c r="J17" s="13">
        <v>0</v>
      </c>
      <c r="K17" s="13">
        <v>0</v>
      </c>
      <c r="L17" s="13">
        <v>0</v>
      </c>
      <c r="M17" s="13">
        <v>0</v>
      </c>
      <c r="N17" s="13">
        <v>17</v>
      </c>
      <c r="O17" s="13">
        <v>0</v>
      </c>
      <c r="P17" s="13">
        <v>0</v>
      </c>
      <c r="Q17" s="13">
        <v>0</v>
      </c>
      <c r="R17" s="13">
        <v>0</v>
      </c>
      <c r="S17" s="13">
        <v>0</v>
      </c>
      <c r="T17" s="13">
        <v>0</v>
      </c>
      <c r="U17" s="13">
        <v>0</v>
      </c>
      <c r="V17" s="13">
        <v>0</v>
      </c>
      <c r="W17" s="13">
        <v>0</v>
      </c>
      <c r="X17" s="13">
        <v>0</v>
      </c>
      <c r="Y17" s="13">
        <v>0</v>
      </c>
      <c r="Z17" s="13">
        <v>0</v>
      </c>
      <c r="AA17" s="13">
        <v>0</v>
      </c>
      <c r="AB17" s="13">
        <v>0</v>
      </c>
      <c r="AC17" s="13">
        <v>1</v>
      </c>
      <c r="AD17" s="13">
        <v>0</v>
      </c>
      <c r="AE17" s="13">
        <v>0</v>
      </c>
      <c r="AF17" s="13">
        <v>0</v>
      </c>
      <c r="AG17" s="15">
        <f t="shared" si="0"/>
        <v>6</v>
      </c>
      <c r="AH17" s="15">
        <f t="shared" si="1"/>
        <v>68</v>
      </c>
      <c r="AI17" s="15">
        <v>0</v>
      </c>
      <c r="AJ17" s="15">
        <f t="shared" si="2"/>
        <v>74</v>
      </c>
      <c r="AK17" s="13">
        <f t="shared" si="3"/>
        <v>1</v>
      </c>
      <c r="AL17" s="15">
        <v>0</v>
      </c>
      <c r="AM17" s="13">
        <v>2</v>
      </c>
      <c r="AN17" s="17" t="s">
        <v>2961</v>
      </c>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c r="BH17" s="13">
        <v>0</v>
      </c>
      <c r="BI17" s="13">
        <v>0</v>
      </c>
      <c r="BJ17" s="13">
        <v>0</v>
      </c>
      <c r="BK17" s="13">
        <v>0</v>
      </c>
      <c r="BL17" s="13">
        <v>0</v>
      </c>
      <c r="BM17" s="13">
        <v>0</v>
      </c>
      <c r="BN17" s="13">
        <v>0</v>
      </c>
      <c r="BO17" s="13">
        <v>0</v>
      </c>
      <c r="BP17" s="13">
        <v>0</v>
      </c>
      <c r="BQ17" s="13">
        <v>0</v>
      </c>
      <c r="BR17" s="13">
        <v>0</v>
      </c>
      <c r="BS17" s="13">
        <v>0</v>
      </c>
      <c r="BT17" s="13">
        <v>0</v>
      </c>
      <c r="BU17" s="13">
        <v>0</v>
      </c>
      <c r="BV17" s="13">
        <v>0</v>
      </c>
      <c r="BW17" s="13">
        <v>0</v>
      </c>
      <c r="BX17" s="13">
        <v>0</v>
      </c>
      <c r="BY17" s="13">
        <v>0</v>
      </c>
      <c r="BZ17" s="13">
        <v>0</v>
      </c>
      <c r="CA17" s="13">
        <v>0</v>
      </c>
      <c r="CB17" s="13">
        <v>0</v>
      </c>
      <c r="CC17" s="13">
        <v>0</v>
      </c>
      <c r="CD17" s="13">
        <v>0</v>
      </c>
      <c r="CE17" s="13">
        <v>0</v>
      </c>
      <c r="CF17" s="13">
        <v>0</v>
      </c>
      <c r="CG17" s="13">
        <v>0</v>
      </c>
      <c r="CH17" s="13">
        <v>0</v>
      </c>
    </row>
    <row r="18" spans="1:86">
      <c r="A18" s="177" t="s">
        <v>2962</v>
      </c>
      <c r="B18" s="13">
        <v>9</v>
      </c>
      <c r="C18" s="13">
        <v>0</v>
      </c>
      <c r="D18" s="13">
        <v>0</v>
      </c>
      <c r="E18" s="13">
        <v>0</v>
      </c>
      <c r="F18" s="13">
        <v>0</v>
      </c>
      <c r="G18" s="13">
        <v>0</v>
      </c>
      <c r="H18" s="13">
        <v>43</v>
      </c>
      <c r="I18" s="13">
        <v>0</v>
      </c>
      <c r="J18" s="13">
        <v>0</v>
      </c>
      <c r="K18" s="13">
        <v>0</v>
      </c>
      <c r="L18" s="13">
        <v>0</v>
      </c>
      <c r="M18" s="13">
        <v>0</v>
      </c>
      <c r="N18" s="13">
        <v>0</v>
      </c>
      <c r="O18" s="13">
        <v>0</v>
      </c>
      <c r="P18" s="13">
        <v>0</v>
      </c>
      <c r="Q18" s="13">
        <v>0</v>
      </c>
      <c r="R18" s="13">
        <v>0</v>
      </c>
      <c r="S18" s="13">
        <v>0</v>
      </c>
      <c r="T18" s="13">
        <v>0</v>
      </c>
      <c r="U18" s="13">
        <v>0</v>
      </c>
      <c r="V18" s="13">
        <v>0</v>
      </c>
      <c r="W18" s="13">
        <v>0</v>
      </c>
      <c r="X18" s="13">
        <v>0</v>
      </c>
      <c r="Y18" s="13">
        <v>0</v>
      </c>
      <c r="Z18" s="13">
        <v>0</v>
      </c>
      <c r="AA18" s="13">
        <v>0</v>
      </c>
      <c r="AB18" s="13">
        <v>0</v>
      </c>
      <c r="AC18" s="13">
        <v>0</v>
      </c>
      <c r="AD18" s="13">
        <v>0</v>
      </c>
      <c r="AE18" s="13">
        <v>0</v>
      </c>
      <c r="AF18" s="13">
        <v>0</v>
      </c>
      <c r="AG18" s="15">
        <f t="shared" si="0"/>
        <v>9</v>
      </c>
      <c r="AH18" s="15">
        <f t="shared" si="1"/>
        <v>43</v>
      </c>
      <c r="AI18" s="15">
        <v>0</v>
      </c>
      <c r="AJ18" s="15">
        <f t="shared" si="2"/>
        <v>52</v>
      </c>
      <c r="AK18" s="13">
        <f t="shared" si="3"/>
        <v>0</v>
      </c>
      <c r="AL18" s="15">
        <v>0</v>
      </c>
      <c r="AM18" s="13">
        <v>0</v>
      </c>
      <c r="AN18" s="17">
        <v>0</v>
      </c>
      <c r="AO18" s="13">
        <v>0</v>
      </c>
      <c r="AP18" s="13">
        <v>0</v>
      </c>
      <c r="AQ18" s="13">
        <v>0</v>
      </c>
      <c r="AR18" s="13">
        <v>0</v>
      </c>
      <c r="AS18" s="13">
        <v>0</v>
      </c>
      <c r="AT18" s="13">
        <v>0</v>
      </c>
      <c r="AU18" s="13">
        <v>0</v>
      </c>
      <c r="AV18" s="13">
        <v>0</v>
      </c>
      <c r="AW18" s="13">
        <v>0</v>
      </c>
      <c r="AX18" s="13">
        <v>0</v>
      </c>
      <c r="AY18" s="13">
        <v>0</v>
      </c>
      <c r="AZ18" s="13">
        <v>0</v>
      </c>
      <c r="BA18" s="13">
        <v>0</v>
      </c>
      <c r="BB18" s="13">
        <v>0</v>
      </c>
      <c r="BC18" s="13">
        <v>0</v>
      </c>
      <c r="BD18" s="13">
        <v>0</v>
      </c>
      <c r="BE18" s="13">
        <v>0</v>
      </c>
      <c r="BF18" s="13">
        <v>0</v>
      </c>
      <c r="BG18" s="13">
        <v>0</v>
      </c>
      <c r="BH18" s="13">
        <v>0</v>
      </c>
      <c r="BI18" s="13">
        <v>0</v>
      </c>
      <c r="BJ18" s="13">
        <v>0</v>
      </c>
      <c r="BK18" s="13">
        <v>0</v>
      </c>
      <c r="BL18" s="13">
        <v>0</v>
      </c>
      <c r="BM18" s="13">
        <v>0</v>
      </c>
      <c r="BN18" s="13">
        <v>0</v>
      </c>
      <c r="BO18" s="13">
        <v>0</v>
      </c>
      <c r="BP18" s="13">
        <v>0</v>
      </c>
      <c r="BQ18" s="13">
        <v>0</v>
      </c>
      <c r="BR18" s="13">
        <v>0</v>
      </c>
      <c r="BS18" s="13">
        <v>0</v>
      </c>
      <c r="BT18" s="13">
        <v>0</v>
      </c>
      <c r="BU18" s="13">
        <v>0</v>
      </c>
      <c r="BV18" s="13">
        <v>0</v>
      </c>
      <c r="BW18" s="13">
        <v>0</v>
      </c>
      <c r="BX18" s="13">
        <v>0</v>
      </c>
      <c r="BY18" s="13">
        <v>0</v>
      </c>
      <c r="BZ18" s="13">
        <v>0</v>
      </c>
      <c r="CA18" s="13">
        <v>0</v>
      </c>
      <c r="CB18" s="13">
        <v>0</v>
      </c>
      <c r="CC18" s="13">
        <v>0</v>
      </c>
      <c r="CD18" s="13">
        <v>0</v>
      </c>
      <c r="CE18" s="13">
        <v>0</v>
      </c>
      <c r="CF18" s="13">
        <v>0</v>
      </c>
      <c r="CG18" s="13">
        <v>0</v>
      </c>
      <c r="CH18" s="13">
        <v>0</v>
      </c>
    </row>
    <row r="19" spans="1:86">
      <c r="A19" s="177" t="s">
        <v>2963</v>
      </c>
      <c r="B19" s="13">
        <v>5</v>
      </c>
      <c r="C19" s="13">
        <v>0</v>
      </c>
      <c r="D19" s="13">
        <v>0</v>
      </c>
      <c r="E19" s="13">
        <v>0</v>
      </c>
      <c r="F19" s="13">
        <v>0</v>
      </c>
      <c r="G19" s="13">
        <v>0</v>
      </c>
      <c r="H19" s="13">
        <v>18</v>
      </c>
      <c r="I19" s="13">
        <v>0</v>
      </c>
      <c r="J19" s="13">
        <v>0</v>
      </c>
      <c r="K19" s="13">
        <v>0</v>
      </c>
      <c r="L19" s="13">
        <v>0</v>
      </c>
      <c r="M19" s="13">
        <v>0</v>
      </c>
      <c r="N19" s="13">
        <v>5</v>
      </c>
      <c r="O19" s="13">
        <v>0</v>
      </c>
      <c r="P19" s="13">
        <v>0</v>
      </c>
      <c r="Q19" s="13">
        <v>0</v>
      </c>
      <c r="R19" s="13">
        <v>0</v>
      </c>
      <c r="S19" s="13">
        <v>0</v>
      </c>
      <c r="T19" s="13">
        <v>0</v>
      </c>
      <c r="U19" s="13">
        <v>0</v>
      </c>
      <c r="V19" s="13">
        <v>0</v>
      </c>
      <c r="W19" s="13">
        <v>0</v>
      </c>
      <c r="X19" s="13">
        <v>0</v>
      </c>
      <c r="Y19" s="13">
        <v>0</v>
      </c>
      <c r="Z19" s="13">
        <v>0</v>
      </c>
      <c r="AA19" s="13">
        <v>0</v>
      </c>
      <c r="AB19" s="13">
        <v>0</v>
      </c>
      <c r="AC19" s="13">
        <v>0</v>
      </c>
      <c r="AD19" s="13">
        <v>0</v>
      </c>
      <c r="AE19" s="13">
        <v>0</v>
      </c>
      <c r="AF19" s="13">
        <v>0</v>
      </c>
      <c r="AG19" s="15">
        <f t="shared" si="0"/>
        <v>5</v>
      </c>
      <c r="AH19" s="15">
        <f t="shared" si="1"/>
        <v>23</v>
      </c>
      <c r="AI19" s="15">
        <v>0</v>
      </c>
      <c r="AJ19" s="15">
        <f t="shared" si="2"/>
        <v>28</v>
      </c>
      <c r="AK19" s="13">
        <f t="shared" si="3"/>
        <v>0</v>
      </c>
      <c r="AL19" s="15">
        <v>0</v>
      </c>
      <c r="AM19" s="13">
        <v>0</v>
      </c>
      <c r="AN19" s="17">
        <v>0</v>
      </c>
      <c r="AO19" s="13">
        <v>0</v>
      </c>
      <c r="AP19" s="13">
        <v>0</v>
      </c>
      <c r="AQ19" s="13">
        <v>0</v>
      </c>
      <c r="AR19" s="13">
        <v>0</v>
      </c>
      <c r="AS19" s="13">
        <v>0</v>
      </c>
      <c r="AT19" s="13">
        <v>0</v>
      </c>
      <c r="AU19" s="13">
        <v>0</v>
      </c>
      <c r="AV19" s="13">
        <v>0</v>
      </c>
      <c r="AW19" s="13">
        <v>0</v>
      </c>
      <c r="AX19" s="13">
        <v>0</v>
      </c>
      <c r="AY19" s="13">
        <v>0</v>
      </c>
      <c r="AZ19" s="13">
        <v>0</v>
      </c>
      <c r="BA19" s="13">
        <v>0</v>
      </c>
      <c r="BB19" s="13">
        <v>0</v>
      </c>
      <c r="BC19" s="13">
        <v>0</v>
      </c>
      <c r="BD19" s="13">
        <v>0</v>
      </c>
      <c r="BE19" s="13">
        <v>0</v>
      </c>
      <c r="BF19" s="13">
        <v>0</v>
      </c>
      <c r="BG19" s="13">
        <v>0</v>
      </c>
      <c r="BH19" s="13">
        <v>0</v>
      </c>
      <c r="BI19" s="13">
        <v>0</v>
      </c>
      <c r="BJ19" s="13">
        <v>0</v>
      </c>
      <c r="BK19" s="13">
        <v>0</v>
      </c>
      <c r="BL19" s="13">
        <v>0</v>
      </c>
      <c r="BM19" s="13">
        <v>0</v>
      </c>
      <c r="BN19" s="13">
        <v>0</v>
      </c>
      <c r="BO19" s="13">
        <v>0</v>
      </c>
      <c r="BP19" s="13">
        <v>0</v>
      </c>
      <c r="BQ19" s="13">
        <v>0</v>
      </c>
      <c r="BR19" s="13">
        <v>0</v>
      </c>
      <c r="BS19" s="13">
        <v>0</v>
      </c>
      <c r="BT19" s="13">
        <v>0</v>
      </c>
      <c r="BU19" s="13">
        <v>0</v>
      </c>
      <c r="BV19" s="13">
        <v>0</v>
      </c>
      <c r="BW19" s="13">
        <v>0</v>
      </c>
      <c r="BX19" s="13">
        <v>0</v>
      </c>
      <c r="BY19" s="13">
        <v>0</v>
      </c>
      <c r="BZ19" s="13">
        <v>0</v>
      </c>
      <c r="CA19" s="13">
        <v>0</v>
      </c>
      <c r="CB19" s="13">
        <v>0</v>
      </c>
      <c r="CC19" s="13">
        <v>0</v>
      </c>
      <c r="CD19" s="13">
        <v>0</v>
      </c>
      <c r="CE19" s="13">
        <v>0</v>
      </c>
      <c r="CF19" s="13">
        <v>0</v>
      </c>
      <c r="CG19" s="13">
        <v>0</v>
      </c>
      <c r="CH19" s="13">
        <v>0</v>
      </c>
    </row>
    <row r="20" spans="1:86">
      <c r="A20" s="177" t="s">
        <v>2964</v>
      </c>
      <c r="B20" s="13">
        <v>4</v>
      </c>
      <c r="C20" s="13">
        <v>0</v>
      </c>
      <c r="D20" s="13">
        <v>0</v>
      </c>
      <c r="E20" s="13">
        <v>0</v>
      </c>
      <c r="F20" s="13">
        <v>0</v>
      </c>
      <c r="G20" s="13">
        <v>0</v>
      </c>
      <c r="H20" s="13">
        <v>26</v>
      </c>
      <c r="I20" s="13">
        <v>0</v>
      </c>
      <c r="J20" s="13">
        <v>0</v>
      </c>
      <c r="K20" s="13">
        <v>2</v>
      </c>
      <c r="L20" s="13">
        <v>0</v>
      </c>
      <c r="M20" s="13">
        <v>0</v>
      </c>
      <c r="N20" s="13">
        <v>0</v>
      </c>
      <c r="O20" s="13">
        <v>0</v>
      </c>
      <c r="P20" s="13">
        <v>0</v>
      </c>
      <c r="Q20" s="13">
        <v>0</v>
      </c>
      <c r="R20" s="13">
        <v>0</v>
      </c>
      <c r="S20" s="13">
        <v>0</v>
      </c>
      <c r="T20" s="13">
        <v>0</v>
      </c>
      <c r="U20" s="13">
        <v>0</v>
      </c>
      <c r="V20" s="13">
        <v>0</v>
      </c>
      <c r="W20" s="13">
        <v>0</v>
      </c>
      <c r="X20" s="13">
        <v>0</v>
      </c>
      <c r="Y20" s="13">
        <v>0</v>
      </c>
      <c r="Z20" s="13">
        <v>0</v>
      </c>
      <c r="AA20" s="13">
        <v>0</v>
      </c>
      <c r="AB20" s="13">
        <v>0</v>
      </c>
      <c r="AC20" s="13">
        <v>0</v>
      </c>
      <c r="AD20" s="13">
        <v>0</v>
      </c>
      <c r="AE20" s="13">
        <v>0</v>
      </c>
      <c r="AF20" s="13">
        <v>0</v>
      </c>
      <c r="AG20" s="15">
        <f t="shared" si="0"/>
        <v>4</v>
      </c>
      <c r="AH20" s="15">
        <f t="shared" si="1"/>
        <v>28</v>
      </c>
      <c r="AI20" s="15">
        <v>0</v>
      </c>
      <c r="AJ20" s="15">
        <f t="shared" si="2"/>
        <v>32</v>
      </c>
      <c r="AK20" s="13">
        <f t="shared" si="3"/>
        <v>0</v>
      </c>
      <c r="AL20" s="15">
        <v>0</v>
      </c>
      <c r="AM20" s="13">
        <v>0</v>
      </c>
      <c r="AN20" s="17">
        <v>0</v>
      </c>
      <c r="AO20" s="13">
        <v>0</v>
      </c>
      <c r="AP20" s="13">
        <v>0</v>
      </c>
      <c r="AQ20" s="13">
        <v>0</v>
      </c>
      <c r="AR20" s="13">
        <v>0</v>
      </c>
      <c r="AS20" s="13">
        <v>0</v>
      </c>
      <c r="AT20" s="13">
        <v>0</v>
      </c>
      <c r="AU20" s="13">
        <v>0</v>
      </c>
      <c r="AV20" s="13">
        <v>0</v>
      </c>
      <c r="AW20" s="13">
        <v>0</v>
      </c>
      <c r="AX20" s="13">
        <v>0</v>
      </c>
      <c r="AY20" s="13">
        <v>0</v>
      </c>
      <c r="AZ20" s="13">
        <v>0</v>
      </c>
      <c r="BA20" s="13">
        <v>0</v>
      </c>
      <c r="BB20" s="13">
        <v>0</v>
      </c>
      <c r="BC20" s="13">
        <v>0</v>
      </c>
      <c r="BD20" s="13">
        <v>0</v>
      </c>
      <c r="BE20" s="13">
        <v>0</v>
      </c>
      <c r="BF20" s="13">
        <v>0</v>
      </c>
      <c r="BG20" s="13">
        <v>0</v>
      </c>
      <c r="BH20" s="13">
        <v>0</v>
      </c>
      <c r="BI20" s="13">
        <v>0</v>
      </c>
      <c r="BJ20" s="13">
        <v>0</v>
      </c>
      <c r="BK20" s="13">
        <v>0</v>
      </c>
      <c r="BL20" s="13">
        <v>0</v>
      </c>
      <c r="BM20" s="13">
        <v>0</v>
      </c>
      <c r="BN20" s="13">
        <v>0</v>
      </c>
      <c r="BO20" s="13">
        <v>0</v>
      </c>
      <c r="BP20" s="13">
        <v>0</v>
      </c>
      <c r="BQ20" s="13">
        <v>0</v>
      </c>
      <c r="BR20" s="13">
        <v>0</v>
      </c>
      <c r="BS20" s="13">
        <v>0</v>
      </c>
      <c r="BT20" s="13">
        <v>0</v>
      </c>
      <c r="BU20" s="13">
        <v>0</v>
      </c>
      <c r="BV20" s="13">
        <v>0</v>
      </c>
      <c r="BW20" s="13">
        <v>0</v>
      </c>
      <c r="BX20" s="13">
        <v>0</v>
      </c>
      <c r="BY20" s="13">
        <v>0</v>
      </c>
      <c r="BZ20" s="13">
        <v>0</v>
      </c>
      <c r="CA20" s="13">
        <v>0</v>
      </c>
      <c r="CB20" s="13">
        <v>0</v>
      </c>
      <c r="CC20" s="13">
        <v>0</v>
      </c>
      <c r="CD20" s="13">
        <v>0</v>
      </c>
      <c r="CE20" s="13">
        <v>0</v>
      </c>
      <c r="CF20" s="13">
        <v>0</v>
      </c>
      <c r="CG20" s="13">
        <v>0</v>
      </c>
      <c r="CH20" s="13">
        <v>0</v>
      </c>
    </row>
    <row r="21" spans="1:86">
      <c r="A21" s="177" t="s">
        <v>902</v>
      </c>
      <c r="B21" s="13">
        <v>5</v>
      </c>
      <c r="C21" s="13">
        <v>0</v>
      </c>
      <c r="D21" s="13">
        <v>0</v>
      </c>
      <c r="E21" s="13">
        <v>0</v>
      </c>
      <c r="F21" s="13">
        <v>0</v>
      </c>
      <c r="G21" s="13">
        <v>0</v>
      </c>
      <c r="H21" s="13">
        <v>31</v>
      </c>
      <c r="I21" s="13">
        <v>0</v>
      </c>
      <c r="J21" s="13">
        <v>0</v>
      </c>
      <c r="K21" s="13">
        <v>0</v>
      </c>
      <c r="L21" s="13">
        <v>0</v>
      </c>
      <c r="M21" s="13">
        <v>0</v>
      </c>
      <c r="N21" s="13">
        <v>12</v>
      </c>
      <c r="O21" s="13">
        <v>0</v>
      </c>
      <c r="P21" s="13">
        <v>0</v>
      </c>
      <c r="Q21" s="13">
        <v>0</v>
      </c>
      <c r="R21" s="13">
        <v>0</v>
      </c>
      <c r="S21" s="13">
        <v>0</v>
      </c>
      <c r="T21" s="13">
        <v>0</v>
      </c>
      <c r="U21" s="13">
        <v>0</v>
      </c>
      <c r="V21" s="13">
        <v>0</v>
      </c>
      <c r="W21" s="13">
        <v>0</v>
      </c>
      <c r="X21" s="13">
        <v>0</v>
      </c>
      <c r="Y21" s="13">
        <v>0</v>
      </c>
      <c r="Z21" s="13">
        <v>0</v>
      </c>
      <c r="AA21" s="13">
        <v>0</v>
      </c>
      <c r="AB21" s="13">
        <v>0</v>
      </c>
      <c r="AC21" s="13">
        <v>2</v>
      </c>
      <c r="AD21" s="13">
        <v>0</v>
      </c>
      <c r="AE21" s="13">
        <v>0</v>
      </c>
      <c r="AF21" s="13">
        <v>0</v>
      </c>
      <c r="AG21" s="15">
        <f t="shared" si="0"/>
        <v>5</v>
      </c>
      <c r="AH21" s="15">
        <f t="shared" si="1"/>
        <v>43</v>
      </c>
      <c r="AI21" s="15">
        <v>0</v>
      </c>
      <c r="AJ21" s="15">
        <f t="shared" si="2"/>
        <v>48</v>
      </c>
      <c r="AK21" s="13">
        <f t="shared" si="3"/>
        <v>2</v>
      </c>
      <c r="AL21" s="15">
        <v>0</v>
      </c>
      <c r="AM21" s="13">
        <v>2</v>
      </c>
      <c r="AN21" s="17" t="s">
        <v>2965</v>
      </c>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row>
    <row r="22" spans="1:86" ht="30">
      <c r="A22" s="177" t="s">
        <v>903</v>
      </c>
      <c r="B22" s="13">
        <v>5</v>
      </c>
      <c r="C22" s="13">
        <v>0</v>
      </c>
      <c r="D22" s="13">
        <v>0</v>
      </c>
      <c r="E22" s="13">
        <v>0</v>
      </c>
      <c r="F22" s="13">
        <v>0</v>
      </c>
      <c r="G22" s="13">
        <v>0</v>
      </c>
      <c r="H22" s="13">
        <v>67</v>
      </c>
      <c r="I22" s="13">
        <v>0</v>
      </c>
      <c r="J22" s="13">
        <v>0</v>
      </c>
      <c r="K22" s="13">
        <v>0</v>
      </c>
      <c r="L22" s="13">
        <v>0</v>
      </c>
      <c r="M22" s="13">
        <v>0</v>
      </c>
      <c r="N22" s="13">
        <v>8</v>
      </c>
      <c r="O22" s="13">
        <v>0</v>
      </c>
      <c r="P22" s="13">
        <v>0</v>
      </c>
      <c r="Q22" s="13">
        <v>0</v>
      </c>
      <c r="R22" s="13">
        <v>0</v>
      </c>
      <c r="S22" s="13">
        <v>0</v>
      </c>
      <c r="T22" s="13">
        <v>0</v>
      </c>
      <c r="U22" s="13">
        <v>0</v>
      </c>
      <c r="V22" s="13">
        <v>0</v>
      </c>
      <c r="W22" s="13">
        <v>0</v>
      </c>
      <c r="X22" s="13">
        <v>0</v>
      </c>
      <c r="Y22" s="13">
        <v>0</v>
      </c>
      <c r="Z22" s="13">
        <v>0</v>
      </c>
      <c r="AA22" s="13">
        <v>0</v>
      </c>
      <c r="AB22" s="13">
        <v>0</v>
      </c>
      <c r="AC22" s="13">
        <v>1</v>
      </c>
      <c r="AD22" s="13">
        <v>0</v>
      </c>
      <c r="AE22" s="13">
        <v>0</v>
      </c>
      <c r="AF22" s="13">
        <v>0</v>
      </c>
      <c r="AG22" s="15">
        <f t="shared" si="0"/>
        <v>5</v>
      </c>
      <c r="AH22" s="15">
        <f t="shared" si="1"/>
        <v>75</v>
      </c>
      <c r="AI22" s="15">
        <v>0</v>
      </c>
      <c r="AJ22" s="15">
        <f t="shared" si="2"/>
        <v>80</v>
      </c>
      <c r="AK22" s="13">
        <f t="shared" si="3"/>
        <v>1</v>
      </c>
      <c r="AL22" s="15">
        <v>0</v>
      </c>
      <c r="AM22" s="13">
        <v>4</v>
      </c>
      <c r="AN22" s="17" t="s">
        <v>2966</v>
      </c>
      <c r="AO22" s="13">
        <v>0</v>
      </c>
      <c r="AP22" s="13">
        <v>0</v>
      </c>
      <c r="AQ22" s="13">
        <v>0</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c r="BH22" s="13">
        <v>0</v>
      </c>
      <c r="BI22" s="13">
        <v>0</v>
      </c>
      <c r="BJ22" s="13">
        <v>0</v>
      </c>
      <c r="BK22" s="13">
        <v>0</v>
      </c>
      <c r="BL22" s="13">
        <v>0</v>
      </c>
      <c r="BM22" s="13">
        <v>0</v>
      </c>
      <c r="BN22" s="13">
        <v>0</v>
      </c>
      <c r="BO22" s="13">
        <v>0</v>
      </c>
      <c r="BP22" s="13">
        <v>0</v>
      </c>
      <c r="BQ22" s="13">
        <v>0</v>
      </c>
      <c r="BR22" s="13">
        <v>0</v>
      </c>
      <c r="BS22" s="13">
        <v>0</v>
      </c>
      <c r="BT22" s="13">
        <v>0</v>
      </c>
      <c r="BU22" s="13">
        <v>0</v>
      </c>
      <c r="BV22" s="13">
        <v>0</v>
      </c>
      <c r="BW22" s="13">
        <v>0</v>
      </c>
      <c r="BX22" s="13">
        <v>0</v>
      </c>
      <c r="BY22" s="13">
        <v>0</v>
      </c>
      <c r="BZ22" s="13">
        <v>0</v>
      </c>
      <c r="CA22" s="13">
        <v>0</v>
      </c>
      <c r="CB22" s="13">
        <v>0</v>
      </c>
      <c r="CC22" s="13">
        <v>0</v>
      </c>
      <c r="CD22" s="13">
        <v>0</v>
      </c>
      <c r="CE22" s="13">
        <v>0</v>
      </c>
      <c r="CF22" s="13">
        <v>0</v>
      </c>
      <c r="CG22" s="13">
        <v>0</v>
      </c>
      <c r="CH22" s="13">
        <v>0</v>
      </c>
    </row>
    <row r="23" spans="1:86">
      <c r="A23" s="177" t="s">
        <v>904</v>
      </c>
      <c r="B23" s="13">
        <v>6</v>
      </c>
      <c r="C23" s="13">
        <v>0</v>
      </c>
      <c r="D23" s="13">
        <v>0</v>
      </c>
      <c r="E23" s="13">
        <v>0</v>
      </c>
      <c r="F23" s="13">
        <v>0</v>
      </c>
      <c r="G23" s="13">
        <v>0</v>
      </c>
      <c r="H23" s="13">
        <v>25</v>
      </c>
      <c r="I23" s="13">
        <v>0</v>
      </c>
      <c r="J23" s="13">
        <v>0</v>
      </c>
      <c r="K23" s="13">
        <v>1</v>
      </c>
      <c r="L23" s="13">
        <v>0</v>
      </c>
      <c r="M23" s="13">
        <v>0</v>
      </c>
      <c r="N23" s="13">
        <v>4</v>
      </c>
      <c r="O23" s="13">
        <v>0</v>
      </c>
      <c r="P23" s="13">
        <v>0</v>
      </c>
      <c r="Q23" s="13">
        <v>2</v>
      </c>
      <c r="R23" s="13">
        <v>0</v>
      </c>
      <c r="S23" s="13">
        <v>0</v>
      </c>
      <c r="T23" s="13">
        <v>0</v>
      </c>
      <c r="U23" s="13">
        <v>0</v>
      </c>
      <c r="V23" s="13">
        <v>0</v>
      </c>
      <c r="W23" s="13">
        <v>0</v>
      </c>
      <c r="X23" s="13">
        <v>0</v>
      </c>
      <c r="Y23" s="13">
        <v>0</v>
      </c>
      <c r="Z23" s="13">
        <v>0</v>
      </c>
      <c r="AA23" s="13">
        <v>0</v>
      </c>
      <c r="AB23" s="13">
        <v>0</v>
      </c>
      <c r="AC23" s="13">
        <v>1</v>
      </c>
      <c r="AD23" s="13">
        <v>0</v>
      </c>
      <c r="AE23" s="13">
        <v>0</v>
      </c>
      <c r="AF23" s="13">
        <v>0</v>
      </c>
      <c r="AG23" s="15">
        <f t="shared" si="0"/>
        <v>6</v>
      </c>
      <c r="AH23" s="15">
        <f t="shared" si="1"/>
        <v>32</v>
      </c>
      <c r="AI23" s="15">
        <v>0</v>
      </c>
      <c r="AJ23" s="15">
        <f t="shared" si="2"/>
        <v>38</v>
      </c>
      <c r="AK23" s="13">
        <f t="shared" si="3"/>
        <v>1</v>
      </c>
      <c r="AL23" s="15">
        <v>0</v>
      </c>
      <c r="AM23" s="13">
        <v>1</v>
      </c>
      <c r="AN23" s="17" t="s">
        <v>2967</v>
      </c>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0</v>
      </c>
      <c r="BI23" s="13">
        <v>0</v>
      </c>
      <c r="BJ23" s="13">
        <v>0</v>
      </c>
      <c r="BK23" s="13">
        <v>0</v>
      </c>
      <c r="BL23" s="13">
        <v>0</v>
      </c>
      <c r="BM23" s="13">
        <v>0</v>
      </c>
      <c r="BN23" s="13">
        <v>0</v>
      </c>
      <c r="BO23" s="13">
        <v>0</v>
      </c>
      <c r="BP23" s="13">
        <v>0</v>
      </c>
      <c r="BQ23" s="13">
        <v>0</v>
      </c>
      <c r="BR23" s="13">
        <v>0</v>
      </c>
      <c r="BS23" s="13">
        <v>0</v>
      </c>
      <c r="BT23" s="13">
        <v>0</v>
      </c>
      <c r="BU23" s="13">
        <v>0</v>
      </c>
      <c r="BV23" s="13">
        <v>0</v>
      </c>
      <c r="BW23" s="13">
        <v>0</v>
      </c>
      <c r="BX23" s="13">
        <v>0</v>
      </c>
      <c r="BY23" s="13">
        <v>0</v>
      </c>
      <c r="BZ23" s="13">
        <v>0</v>
      </c>
      <c r="CA23" s="13">
        <v>0</v>
      </c>
      <c r="CB23" s="13">
        <v>0</v>
      </c>
      <c r="CC23" s="13">
        <v>0</v>
      </c>
      <c r="CD23" s="13">
        <v>0</v>
      </c>
      <c r="CE23" s="13">
        <v>0</v>
      </c>
      <c r="CF23" s="13">
        <v>0</v>
      </c>
      <c r="CG23" s="13">
        <v>0</v>
      </c>
      <c r="CH23" s="13">
        <v>0</v>
      </c>
    </row>
    <row r="24" spans="1:86">
      <c r="A24" s="177" t="s">
        <v>2968</v>
      </c>
      <c r="B24" s="13">
        <v>9</v>
      </c>
      <c r="C24" s="13">
        <v>0</v>
      </c>
      <c r="D24" s="13">
        <v>0</v>
      </c>
      <c r="E24" s="13">
        <v>0</v>
      </c>
      <c r="F24" s="13">
        <v>0</v>
      </c>
      <c r="G24" s="13">
        <v>0</v>
      </c>
      <c r="H24" s="13">
        <v>84</v>
      </c>
      <c r="I24" s="13">
        <v>0</v>
      </c>
      <c r="J24" s="13">
        <v>0</v>
      </c>
      <c r="K24" s="13">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5">
        <f t="shared" si="0"/>
        <v>9</v>
      </c>
      <c r="AH24" s="15">
        <f t="shared" si="1"/>
        <v>84</v>
      </c>
      <c r="AI24" s="15">
        <v>0</v>
      </c>
      <c r="AJ24" s="15">
        <f t="shared" si="2"/>
        <v>93</v>
      </c>
      <c r="AK24" s="13">
        <f t="shared" si="3"/>
        <v>0</v>
      </c>
      <c r="AL24" s="15">
        <v>0</v>
      </c>
      <c r="AM24" s="13">
        <v>0</v>
      </c>
      <c r="AN24" s="17">
        <v>0</v>
      </c>
      <c r="AO24" s="13">
        <v>0</v>
      </c>
      <c r="AP24" s="13">
        <v>0</v>
      </c>
      <c r="AQ24" s="13">
        <v>0</v>
      </c>
      <c r="AR24" s="13">
        <v>0</v>
      </c>
      <c r="AS24" s="13">
        <v>0</v>
      </c>
      <c r="AT24" s="13">
        <v>0</v>
      </c>
      <c r="AU24" s="13">
        <v>0</v>
      </c>
      <c r="AV24" s="13">
        <v>0</v>
      </c>
      <c r="AW24" s="13">
        <v>0</v>
      </c>
      <c r="AX24" s="13">
        <v>0</v>
      </c>
      <c r="AY24" s="13">
        <v>0</v>
      </c>
      <c r="AZ24" s="13">
        <v>0</v>
      </c>
      <c r="BA24" s="13">
        <v>0</v>
      </c>
      <c r="BB24" s="13">
        <v>0</v>
      </c>
      <c r="BC24" s="13">
        <v>0</v>
      </c>
      <c r="BD24" s="13">
        <v>0</v>
      </c>
      <c r="BE24" s="13">
        <v>0</v>
      </c>
      <c r="BF24" s="13">
        <v>0</v>
      </c>
      <c r="BG24" s="13">
        <v>0</v>
      </c>
      <c r="BH24" s="13">
        <v>0</v>
      </c>
      <c r="BI24" s="13">
        <v>0</v>
      </c>
      <c r="BJ24" s="13">
        <v>0</v>
      </c>
      <c r="BK24" s="13">
        <v>0</v>
      </c>
      <c r="BL24" s="13">
        <v>0</v>
      </c>
      <c r="BM24" s="13">
        <v>0</v>
      </c>
      <c r="BN24" s="13">
        <v>0</v>
      </c>
      <c r="BO24" s="13">
        <v>0</v>
      </c>
      <c r="BP24" s="13">
        <v>0</v>
      </c>
      <c r="BQ24" s="13">
        <v>0</v>
      </c>
      <c r="BR24" s="13">
        <v>0</v>
      </c>
      <c r="BS24" s="13">
        <v>0</v>
      </c>
      <c r="BT24" s="13">
        <v>0</v>
      </c>
      <c r="BU24" s="13">
        <v>0</v>
      </c>
      <c r="BV24" s="13">
        <v>0</v>
      </c>
      <c r="BW24" s="13">
        <v>0</v>
      </c>
      <c r="BX24" s="13">
        <v>0</v>
      </c>
      <c r="BY24" s="13">
        <v>0</v>
      </c>
      <c r="BZ24" s="13">
        <v>0</v>
      </c>
      <c r="CA24" s="13">
        <v>0</v>
      </c>
      <c r="CB24" s="13">
        <v>0</v>
      </c>
      <c r="CC24" s="13">
        <v>0</v>
      </c>
      <c r="CD24" s="13">
        <v>0</v>
      </c>
      <c r="CE24" s="13">
        <v>0</v>
      </c>
      <c r="CF24" s="13">
        <v>0</v>
      </c>
      <c r="CG24" s="13">
        <v>0</v>
      </c>
      <c r="CH24" s="13">
        <v>0</v>
      </c>
    </row>
    <row r="25" spans="1:86">
      <c r="A25" s="177" t="s">
        <v>905</v>
      </c>
      <c r="B25" s="13">
        <v>6</v>
      </c>
      <c r="C25" s="13">
        <v>0</v>
      </c>
      <c r="D25" s="13">
        <v>0</v>
      </c>
      <c r="E25" s="13">
        <v>0</v>
      </c>
      <c r="F25" s="13">
        <v>0</v>
      </c>
      <c r="G25" s="13">
        <v>0</v>
      </c>
      <c r="H25" s="13">
        <v>53</v>
      </c>
      <c r="I25" s="13">
        <v>0</v>
      </c>
      <c r="J25" s="13">
        <v>0</v>
      </c>
      <c r="K25" s="13">
        <v>0</v>
      </c>
      <c r="L25" s="13">
        <v>0</v>
      </c>
      <c r="M25" s="13">
        <v>0</v>
      </c>
      <c r="N25" s="13">
        <v>18</v>
      </c>
      <c r="O25" s="13">
        <v>0</v>
      </c>
      <c r="P25" s="13">
        <v>0</v>
      </c>
      <c r="Q25" s="13">
        <v>1</v>
      </c>
      <c r="R25" s="13">
        <v>0</v>
      </c>
      <c r="S25" s="13">
        <v>0</v>
      </c>
      <c r="T25" s="13">
        <v>0</v>
      </c>
      <c r="U25" s="13">
        <v>0</v>
      </c>
      <c r="V25" s="13">
        <v>0</v>
      </c>
      <c r="W25" s="13">
        <v>0</v>
      </c>
      <c r="X25" s="13">
        <v>0</v>
      </c>
      <c r="Y25" s="13">
        <v>0</v>
      </c>
      <c r="Z25" s="13">
        <v>0</v>
      </c>
      <c r="AA25" s="13">
        <v>0</v>
      </c>
      <c r="AB25" s="13">
        <v>0</v>
      </c>
      <c r="AC25" s="13">
        <v>1</v>
      </c>
      <c r="AD25" s="13">
        <v>0</v>
      </c>
      <c r="AE25" s="13">
        <v>0</v>
      </c>
      <c r="AF25" s="13">
        <v>0</v>
      </c>
      <c r="AG25" s="15">
        <f t="shared" si="0"/>
        <v>6</v>
      </c>
      <c r="AH25" s="15">
        <f t="shared" si="1"/>
        <v>72</v>
      </c>
      <c r="AI25" s="15">
        <v>0</v>
      </c>
      <c r="AJ25" s="15">
        <f t="shared" si="2"/>
        <v>78</v>
      </c>
      <c r="AK25" s="13">
        <f t="shared" si="3"/>
        <v>1</v>
      </c>
      <c r="AL25" s="15">
        <v>0</v>
      </c>
      <c r="AM25" s="13">
        <v>1</v>
      </c>
      <c r="AN25" s="17" t="s">
        <v>2969</v>
      </c>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3">
        <v>0</v>
      </c>
      <c r="BE25" s="13">
        <v>0</v>
      </c>
      <c r="BF25" s="13">
        <v>0</v>
      </c>
      <c r="BG25" s="13">
        <v>0</v>
      </c>
      <c r="BH25" s="13">
        <v>0</v>
      </c>
      <c r="BI25" s="13">
        <v>0</v>
      </c>
      <c r="BJ25" s="13">
        <v>0</v>
      </c>
      <c r="BK25" s="13">
        <v>0</v>
      </c>
      <c r="BL25" s="13">
        <v>0</v>
      </c>
      <c r="BM25" s="13">
        <v>0</v>
      </c>
      <c r="BN25" s="13">
        <v>0</v>
      </c>
      <c r="BO25" s="13">
        <v>0</v>
      </c>
      <c r="BP25" s="13">
        <v>0</v>
      </c>
      <c r="BQ25" s="13">
        <v>0</v>
      </c>
      <c r="BR25" s="13">
        <v>0</v>
      </c>
      <c r="BS25" s="13">
        <v>0</v>
      </c>
      <c r="BT25" s="13">
        <v>0</v>
      </c>
      <c r="BU25" s="13">
        <v>0</v>
      </c>
      <c r="BV25" s="13">
        <v>0</v>
      </c>
      <c r="BW25" s="13">
        <v>0</v>
      </c>
      <c r="BX25" s="13">
        <v>0</v>
      </c>
      <c r="BY25" s="13">
        <v>0</v>
      </c>
      <c r="BZ25" s="13">
        <v>0</v>
      </c>
      <c r="CA25" s="13">
        <v>0</v>
      </c>
      <c r="CB25" s="13">
        <v>0</v>
      </c>
      <c r="CC25" s="13">
        <v>0</v>
      </c>
      <c r="CD25" s="13">
        <v>0</v>
      </c>
      <c r="CE25" s="13">
        <v>0</v>
      </c>
      <c r="CF25" s="13">
        <v>0</v>
      </c>
      <c r="CG25" s="13">
        <v>0</v>
      </c>
      <c r="CH25" s="13">
        <v>0</v>
      </c>
    </row>
    <row r="26" spans="1:86">
      <c r="A26" s="177" t="s">
        <v>2970</v>
      </c>
      <c r="B26" s="13">
        <v>2</v>
      </c>
      <c r="C26" s="13">
        <v>0</v>
      </c>
      <c r="D26" s="13">
        <v>0</v>
      </c>
      <c r="E26" s="13">
        <v>0</v>
      </c>
      <c r="F26" s="13">
        <v>0</v>
      </c>
      <c r="G26" s="13">
        <v>0</v>
      </c>
      <c r="H26" s="13">
        <v>14</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5">
        <f t="shared" si="0"/>
        <v>2</v>
      </c>
      <c r="AH26" s="15">
        <f t="shared" si="1"/>
        <v>14</v>
      </c>
      <c r="AI26" s="15">
        <v>0</v>
      </c>
      <c r="AJ26" s="15">
        <f t="shared" si="2"/>
        <v>16</v>
      </c>
      <c r="AK26" s="13">
        <f t="shared" si="3"/>
        <v>0</v>
      </c>
      <c r="AL26" s="15">
        <v>0</v>
      </c>
      <c r="AM26" s="13">
        <v>0</v>
      </c>
      <c r="AN26" s="17">
        <v>0</v>
      </c>
      <c r="AO26" s="13">
        <v>0</v>
      </c>
      <c r="AP26" s="13">
        <v>0</v>
      </c>
      <c r="AQ26" s="13">
        <v>0</v>
      </c>
      <c r="AR26" s="13">
        <v>0</v>
      </c>
      <c r="AS26" s="13">
        <v>0</v>
      </c>
      <c r="AT26" s="13">
        <v>0</v>
      </c>
      <c r="AU26" s="13">
        <v>0</v>
      </c>
      <c r="AV26" s="13">
        <v>0</v>
      </c>
      <c r="AW26" s="13">
        <v>0</v>
      </c>
      <c r="AX26" s="13">
        <v>0</v>
      </c>
      <c r="AY26" s="13">
        <v>0</v>
      </c>
      <c r="AZ26" s="13">
        <v>0</v>
      </c>
      <c r="BA26" s="13">
        <v>0</v>
      </c>
      <c r="BB26" s="13">
        <v>0</v>
      </c>
      <c r="BC26" s="13">
        <v>0</v>
      </c>
      <c r="BD26" s="13">
        <v>0</v>
      </c>
      <c r="BE26" s="13">
        <v>0</v>
      </c>
      <c r="BF26" s="13">
        <v>0</v>
      </c>
      <c r="BG26" s="13">
        <v>0</v>
      </c>
      <c r="BH26" s="13">
        <v>0</v>
      </c>
      <c r="BI26" s="13">
        <v>0</v>
      </c>
      <c r="BJ26" s="13">
        <v>0</v>
      </c>
      <c r="BK26" s="13">
        <v>0</v>
      </c>
      <c r="BL26" s="13">
        <v>0</v>
      </c>
      <c r="BM26" s="13">
        <v>0</v>
      </c>
      <c r="BN26" s="13">
        <v>0</v>
      </c>
      <c r="BO26" s="13">
        <v>0</v>
      </c>
      <c r="BP26" s="13">
        <v>0</v>
      </c>
      <c r="BQ26" s="13">
        <v>0</v>
      </c>
      <c r="BR26" s="13">
        <v>0</v>
      </c>
      <c r="BS26" s="13">
        <v>0</v>
      </c>
      <c r="BT26" s="13">
        <v>0</v>
      </c>
      <c r="BU26" s="13">
        <v>0</v>
      </c>
      <c r="BV26" s="13">
        <v>0</v>
      </c>
      <c r="BW26" s="13">
        <v>0</v>
      </c>
      <c r="BX26" s="13">
        <v>0</v>
      </c>
      <c r="BY26" s="13">
        <v>0</v>
      </c>
      <c r="BZ26" s="13">
        <v>0</v>
      </c>
      <c r="CA26" s="13">
        <v>0</v>
      </c>
      <c r="CB26" s="13">
        <v>0</v>
      </c>
      <c r="CC26" s="13">
        <v>0</v>
      </c>
      <c r="CD26" s="13">
        <v>0</v>
      </c>
      <c r="CE26" s="13">
        <v>0</v>
      </c>
      <c r="CF26" s="13">
        <v>0</v>
      </c>
      <c r="CG26" s="13">
        <v>0</v>
      </c>
      <c r="CH26" s="13">
        <v>0</v>
      </c>
    </row>
    <row r="27" spans="1:86">
      <c r="A27" s="177" t="s">
        <v>906</v>
      </c>
      <c r="B27" s="13">
        <v>7</v>
      </c>
      <c r="C27" s="13">
        <v>0</v>
      </c>
      <c r="D27" s="13">
        <v>0</v>
      </c>
      <c r="E27" s="13">
        <v>0</v>
      </c>
      <c r="F27" s="13">
        <v>0</v>
      </c>
      <c r="G27" s="13">
        <v>0</v>
      </c>
      <c r="H27" s="13">
        <v>35</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1</v>
      </c>
      <c r="AD27" s="13">
        <v>0</v>
      </c>
      <c r="AE27" s="13">
        <v>0</v>
      </c>
      <c r="AF27" s="13">
        <v>0</v>
      </c>
      <c r="AG27" s="15">
        <f t="shared" si="0"/>
        <v>7</v>
      </c>
      <c r="AH27" s="15">
        <f t="shared" si="1"/>
        <v>35</v>
      </c>
      <c r="AI27" s="15">
        <v>0</v>
      </c>
      <c r="AJ27" s="15">
        <f t="shared" si="2"/>
        <v>42</v>
      </c>
      <c r="AK27" s="13">
        <f t="shared" si="3"/>
        <v>1</v>
      </c>
      <c r="AL27" s="15">
        <v>0</v>
      </c>
      <c r="AM27" s="13">
        <v>1</v>
      </c>
      <c r="AN27" s="17" t="s">
        <v>2971</v>
      </c>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3">
        <v>0</v>
      </c>
      <c r="BE27" s="13">
        <v>0</v>
      </c>
      <c r="BF27" s="13">
        <v>0</v>
      </c>
      <c r="BG27" s="13">
        <v>0</v>
      </c>
      <c r="BH27" s="13">
        <v>0</v>
      </c>
      <c r="BI27" s="13">
        <v>0</v>
      </c>
      <c r="BJ27" s="13">
        <v>0</v>
      </c>
      <c r="BK27" s="13">
        <v>0</v>
      </c>
      <c r="BL27" s="13">
        <v>0</v>
      </c>
      <c r="BM27" s="13">
        <v>0</v>
      </c>
      <c r="BN27" s="13">
        <v>0</v>
      </c>
      <c r="BO27" s="13">
        <v>0</v>
      </c>
      <c r="BP27" s="13">
        <v>0</v>
      </c>
      <c r="BQ27" s="13">
        <v>0</v>
      </c>
      <c r="BR27" s="13">
        <v>0</v>
      </c>
      <c r="BS27" s="13">
        <v>0</v>
      </c>
      <c r="BT27" s="13">
        <v>0</v>
      </c>
      <c r="BU27" s="13">
        <v>0</v>
      </c>
      <c r="BV27" s="13">
        <v>0</v>
      </c>
      <c r="BW27" s="13">
        <v>0</v>
      </c>
      <c r="BX27" s="13">
        <v>0</v>
      </c>
      <c r="BY27" s="13">
        <v>0</v>
      </c>
      <c r="BZ27" s="13">
        <v>0</v>
      </c>
      <c r="CA27" s="13">
        <v>0</v>
      </c>
      <c r="CB27" s="13">
        <v>0</v>
      </c>
      <c r="CC27" s="13">
        <v>0</v>
      </c>
      <c r="CD27" s="13">
        <v>0</v>
      </c>
      <c r="CE27" s="13">
        <v>0</v>
      </c>
      <c r="CF27" s="13">
        <v>0</v>
      </c>
      <c r="CG27" s="13">
        <v>0</v>
      </c>
      <c r="CH27" s="13">
        <v>0</v>
      </c>
    </row>
    <row r="28" spans="1:86">
      <c r="A28" s="177" t="s">
        <v>907</v>
      </c>
      <c r="B28" s="13">
        <v>6</v>
      </c>
      <c r="C28" s="13">
        <v>0</v>
      </c>
      <c r="D28" s="13">
        <v>0</v>
      </c>
      <c r="E28" s="13">
        <v>0</v>
      </c>
      <c r="F28" s="13">
        <v>0</v>
      </c>
      <c r="G28" s="13">
        <v>0</v>
      </c>
      <c r="H28" s="13">
        <v>104</v>
      </c>
      <c r="I28" s="13">
        <v>0</v>
      </c>
      <c r="J28" s="13">
        <v>0</v>
      </c>
      <c r="K28" s="13">
        <v>0</v>
      </c>
      <c r="L28" s="13">
        <v>0</v>
      </c>
      <c r="M28" s="13">
        <v>0</v>
      </c>
      <c r="N28" s="13">
        <v>9</v>
      </c>
      <c r="O28" s="13">
        <v>0</v>
      </c>
      <c r="P28" s="13">
        <v>0</v>
      </c>
      <c r="Q28" s="13">
        <v>4</v>
      </c>
      <c r="R28" s="13">
        <v>0</v>
      </c>
      <c r="S28" s="13">
        <v>0</v>
      </c>
      <c r="T28" s="13">
        <v>0</v>
      </c>
      <c r="U28" s="13">
        <v>0</v>
      </c>
      <c r="V28" s="13">
        <v>0</v>
      </c>
      <c r="W28" s="13">
        <v>0</v>
      </c>
      <c r="X28" s="13">
        <v>0</v>
      </c>
      <c r="Y28" s="13">
        <v>0</v>
      </c>
      <c r="Z28" s="13">
        <v>0</v>
      </c>
      <c r="AA28" s="13">
        <v>0</v>
      </c>
      <c r="AB28" s="13">
        <v>0</v>
      </c>
      <c r="AC28" s="13">
        <v>1</v>
      </c>
      <c r="AD28" s="13">
        <v>0</v>
      </c>
      <c r="AE28" s="13">
        <v>0</v>
      </c>
      <c r="AF28" s="13">
        <v>0</v>
      </c>
      <c r="AG28" s="15">
        <f t="shared" si="0"/>
        <v>6</v>
      </c>
      <c r="AH28" s="15">
        <f t="shared" si="1"/>
        <v>117</v>
      </c>
      <c r="AI28" s="15">
        <v>0</v>
      </c>
      <c r="AJ28" s="15">
        <f t="shared" si="2"/>
        <v>123</v>
      </c>
      <c r="AK28" s="13">
        <f t="shared" si="3"/>
        <v>1</v>
      </c>
      <c r="AL28" s="15">
        <v>0</v>
      </c>
      <c r="AM28" s="13">
        <v>1</v>
      </c>
      <c r="AN28" s="17" t="s">
        <v>2972</v>
      </c>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v>0</v>
      </c>
      <c r="CE28" s="13">
        <v>0</v>
      </c>
      <c r="CF28" s="13">
        <v>0</v>
      </c>
      <c r="CG28" s="13">
        <v>0</v>
      </c>
      <c r="CH28" s="13">
        <v>0</v>
      </c>
    </row>
    <row r="29" spans="1:86" ht="30">
      <c r="A29" s="177" t="s">
        <v>908</v>
      </c>
      <c r="B29" s="13">
        <v>9</v>
      </c>
      <c r="C29" s="13">
        <v>0</v>
      </c>
      <c r="D29" s="13">
        <v>0</v>
      </c>
      <c r="E29" s="13">
        <v>0</v>
      </c>
      <c r="F29" s="13">
        <v>0</v>
      </c>
      <c r="G29" s="13">
        <v>0</v>
      </c>
      <c r="H29" s="13">
        <v>78</v>
      </c>
      <c r="I29" s="13">
        <v>0</v>
      </c>
      <c r="J29" s="13">
        <v>0</v>
      </c>
      <c r="K29" s="13">
        <v>3</v>
      </c>
      <c r="L29" s="13">
        <v>0</v>
      </c>
      <c r="M29" s="13">
        <v>0</v>
      </c>
      <c r="N29" s="13">
        <v>16</v>
      </c>
      <c r="O29" s="13">
        <v>0</v>
      </c>
      <c r="P29" s="13">
        <v>0</v>
      </c>
      <c r="Q29" s="13">
        <v>26</v>
      </c>
      <c r="R29" s="13">
        <v>0</v>
      </c>
      <c r="S29" s="13">
        <v>0</v>
      </c>
      <c r="T29" s="13">
        <v>0</v>
      </c>
      <c r="U29" s="13">
        <v>0</v>
      </c>
      <c r="V29" s="13">
        <v>0</v>
      </c>
      <c r="W29" s="13">
        <v>0</v>
      </c>
      <c r="X29" s="13">
        <v>0</v>
      </c>
      <c r="Y29" s="13">
        <v>0</v>
      </c>
      <c r="Z29" s="13">
        <v>0</v>
      </c>
      <c r="AA29" s="13">
        <v>0</v>
      </c>
      <c r="AB29" s="13">
        <v>0</v>
      </c>
      <c r="AC29" s="13">
        <v>2</v>
      </c>
      <c r="AD29" s="13">
        <v>0</v>
      </c>
      <c r="AE29" s="13">
        <v>0</v>
      </c>
      <c r="AF29" s="13">
        <v>0</v>
      </c>
      <c r="AG29" s="15">
        <f t="shared" si="0"/>
        <v>9</v>
      </c>
      <c r="AH29" s="15">
        <f t="shared" si="1"/>
        <v>123</v>
      </c>
      <c r="AI29" s="15">
        <v>0</v>
      </c>
      <c r="AJ29" s="15">
        <f t="shared" si="2"/>
        <v>132</v>
      </c>
      <c r="AK29" s="13">
        <f t="shared" si="3"/>
        <v>2</v>
      </c>
      <c r="AL29" s="15">
        <v>0</v>
      </c>
      <c r="AM29" s="13">
        <v>2</v>
      </c>
      <c r="AN29" s="17" t="s">
        <v>2973</v>
      </c>
      <c r="AO29" s="13">
        <v>0</v>
      </c>
      <c r="AP29" s="13">
        <v>0</v>
      </c>
      <c r="AQ29" s="13">
        <v>0</v>
      </c>
      <c r="AR29" s="13">
        <v>0</v>
      </c>
      <c r="AS29" s="13">
        <v>0</v>
      </c>
      <c r="AT29" s="13">
        <v>0</v>
      </c>
      <c r="AU29" s="13">
        <v>0</v>
      </c>
      <c r="AV29" s="13">
        <v>0</v>
      </c>
      <c r="AW29" s="13">
        <v>0</v>
      </c>
      <c r="AX29" s="13">
        <v>0</v>
      </c>
      <c r="AY29" s="13">
        <v>0</v>
      </c>
      <c r="AZ29" s="13">
        <v>0</v>
      </c>
      <c r="BA29" s="13">
        <v>0</v>
      </c>
      <c r="BB29" s="13">
        <v>0</v>
      </c>
      <c r="BC29" s="13">
        <v>0</v>
      </c>
      <c r="BD29" s="13">
        <v>0</v>
      </c>
      <c r="BE29" s="13">
        <v>0</v>
      </c>
      <c r="BF29" s="13">
        <v>0</v>
      </c>
      <c r="BG29" s="13">
        <v>0</v>
      </c>
      <c r="BH29" s="13">
        <v>0</v>
      </c>
      <c r="BI29" s="13">
        <v>0</v>
      </c>
      <c r="BJ29" s="13">
        <v>0</v>
      </c>
      <c r="BK29" s="13">
        <v>0</v>
      </c>
      <c r="BL29" s="13">
        <v>0</v>
      </c>
      <c r="BM29" s="13">
        <v>0</v>
      </c>
      <c r="BN29" s="13">
        <v>0</v>
      </c>
      <c r="BO29" s="13">
        <v>0</v>
      </c>
      <c r="BP29" s="13">
        <v>0</v>
      </c>
      <c r="BQ29" s="13">
        <v>0</v>
      </c>
      <c r="BR29" s="13">
        <v>0</v>
      </c>
      <c r="BS29" s="13">
        <v>0</v>
      </c>
      <c r="BT29" s="13">
        <v>0</v>
      </c>
      <c r="BU29" s="13">
        <v>0</v>
      </c>
      <c r="BV29" s="13">
        <v>0</v>
      </c>
      <c r="BW29" s="13">
        <v>0</v>
      </c>
      <c r="BX29" s="13">
        <v>0</v>
      </c>
      <c r="BY29" s="13">
        <v>0</v>
      </c>
      <c r="BZ29" s="13">
        <v>0</v>
      </c>
      <c r="CA29" s="13">
        <v>0</v>
      </c>
      <c r="CB29" s="13">
        <v>0</v>
      </c>
      <c r="CC29" s="13">
        <v>0</v>
      </c>
      <c r="CD29" s="13">
        <v>0</v>
      </c>
      <c r="CE29" s="13">
        <v>0</v>
      </c>
      <c r="CF29" s="13">
        <v>0</v>
      </c>
      <c r="CG29" s="13">
        <v>0</v>
      </c>
      <c r="CH29" s="13">
        <v>0</v>
      </c>
    </row>
    <row r="30" spans="1:86" ht="60">
      <c r="A30" s="177" t="s">
        <v>909</v>
      </c>
      <c r="B30" s="13">
        <v>3</v>
      </c>
      <c r="C30" s="13">
        <v>0</v>
      </c>
      <c r="D30" s="13">
        <v>0</v>
      </c>
      <c r="E30" s="13">
        <v>0</v>
      </c>
      <c r="F30" s="13">
        <v>0</v>
      </c>
      <c r="G30" s="13">
        <v>0</v>
      </c>
      <c r="H30" s="13">
        <v>14</v>
      </c>
      <c r="I30" s="13">
        <v>0</v>
      </c>
      <c r="J30" s="13">
        <v>0</v>
      </c>
      <c r="K30" s="13">
        <v>0</v>
      </c>
      <c r="L30" s="13">
        <v>0</v>
      </c>
      <c r="M30" s="13">
        <v>0</v>
      </c>
      <c r="N30" s="13">
        <v>4</v>
      </c>
      <c r="O30" s="13">
        <v>0</v>
      </c>
      <c r="P30" s="13">
        <v>0</v>
      </c>
      <c r="Q30" s="13">
        <v>0</v>
      </c>
      <c r="R30" s="13">
        <v>0</v>
      </c>
      <c r="S30" s="13">
        <v>0</v>
      </c>
      <c r="T30" s="13">
        <v>0</v>
      </c>
      <c r="U30" s="13">
        <v>0</v>
      </c>
      <c r="V30" s="13">
        <v>0</v>
      </c>
      <c r="W30" s="13">
        <v>0</v>
      </c>
      <c r="X30" s="13">
        <v>0</v>
      </c>
      <c r="Y30" s="13">
        <v>0</v>
      </c>
      <c r="Z30" s="13">
        <v>0</v>
      </c>
      <c r="AA30" s="13">
        <v>0</v>
      </c>
      <c r="AB30" s="13">
        <v>0</v>
      </c>
      <c r="AC30" s="13">
        <v>3</v>
      </c>
      <c r="AD30" s="13">
        <v>0</v>
      </c>
      <c r="AE30" s="13">
        <v>0</v>
      </c>
      <c r="AF30" s="13">
        <v>0</v>
      </c>
      <c r="AG30" s="15">
        <f t="shared" si="0"/>
        <v>3</v>
      </c>
      <c r="AH30" s="15">
        <f t="shared" si="1"/>
        <v>18</v>
      </c>
      <c r="AI30" s="15">
        <v>0</v>
      </c>
      <c r="AJ30" s="15">
        <f t="shared" si="2"/>
        <v>21</v>
      </c>
      <c r="AK30" s="13">
        <f t="shared" si="3"/>
        <v>3</v>
      </c>
      <c r="AL30" s="15">
        <v>0</v>
      </c>
      <c r="AM30" s="13">
        <v>3</v>
      </c>
      <c r="AN30" s="17" t="s">
        <v>2974</v>
      </c>
      <c r="AO30" s="13">
        <v>0</v>
      </c>
      <c r="AP30" s="13">
        <v>0</v>
      </c>
      <c r="AQ30" s="13">
        <v>0</v>
      </c>
      <c r="AR30" s="13">
        <v>0</v>
      </c>
      <c r="AS30" s="13">
        <v>0</v>
      </c>
      <c r="AT30" s="13">
        <v>0</v>
      </c>
      <c r="AU30" s="13">
        <v>0</v>
      </c>
      <c r="AV30" s="13">
        <v>0</v>
      </c>
      <c r="AW30" s="13">
        <v>0</v>
      </c>
      <c r="AX30" s="13">
        <v>0</v>
      </c>
      <c r="AY30" s="13">
        <v>0</v>
      </c>
      <c r="AZ30" s="13">
        <v>0</v>
      </c>
      <c r="BA30" s="13">
        <v>0</v>
      </c>
      <c r="BB30" s="13">
        <v>0</v>
      </c>
      <c r="BC30" s="13">
        <v>0</v>
      </c>
      <c r="BD30" s="13">
        <v>0</v>
      </c>
      <c r="BE30" s="13">
        <v>0</v>
      </c>
      <c r="BF30" s="13">
        <v>0</v>
      </c>
      <c r="BG30" s="13">
        <v>0</v>
      </c>
      <c r="BH30" s="13">
        <v>0</v>
      </c>
      <c r="BI30" s="13">
        <v>0</v>
      </c>
      <c r="BJ30" s="13">
        <v>0</v>
      </c>
      <c r="BK30" s="13">
        <v>0</v>
      </c>
      <c r="BL30" s="13">
        <v>0</v>
      </c>
      <c r="BM30" s="13">
        <v>0</v>
      </c>
      <c r="BN30" s="13">
        <v>0</v>
      </c>
      <c r="BO30" s="13">
        <v>0</v>
      </c>
      <c r="BP30" s="13">
        <v>0</v>
      </c>
      <c r="BQ30" s="13">
        <v>0</v>
      </c>
      <c r="BR30" s="13">
        <v>0</v>
      </c>
      <c r="BS30" s="13">
        <v>0</v>
      </c>
      <c r="BT30" s="13">
        <v>0</v>
      </c>
      <c r="BU30" s="13">
        <v>0</v>
      </c>
      <c r="BV30" s="13">
        <v>0</v>
      </c>
      <c r="BW30" s="13">
        <v>0</v>
      </c>
      <c r="BX30" s="13">
        <v>0</v>
      </c>
      <c r="BY30" s="13">
        <v>0</v>
      </c>
      <c r="BZ30" s="13">
        <v>0</v>
      </c>
      <c r="CA30" s="13">
        <v>0</v>
      </c>
      <c r="CB30" s="13">
        <v>0</v>
      </c>
      <c r="CC30" s="13">
        <v>0</v>
      </c>
      <c r="CD30" s="13">
        <v>0</v>
      </c>
      <c r="CE30" s="13">
        <v>0</v>
      </c>
      <c r="CF30" s="13">
        <v>0</v>
      </c>
      <c r="CG30" s="13">
        <v>0</v>
      </c>
      <c r="CH30" s="13">
        <v>0</v>
      </c>
    </row>
    <row r="31" spans="1:86" ht="60">
      <c r="A31" s="177" t="s">
        <v>910</v>
      </c>
      <c r="B31" s="13">
        <v>0</v>
      </c>
      <c r="C31" s="13">
        <v>0</v>
      </c>
      <c r="D31" s="13">
        <v>0</v>
      </c>
      <c r="E31" s="13">
        <v>0</v>
      </c>
      <c r="F31" s="13">
        <v>0</v>
      </c>
      <c r="G31" s="13">
        <v>0</v>
      </c>
      <c r="H31" s="13">
        <v>6</v>
      </c>
      <c r="I31" s="13">
        <v>0</v>
      </c>
      <c r="J31" s="13">
        <v>0</v>
      </c>
      <c r="K31" s="13">
        <v>0</v>
      </c>
      <c r="L31" s="13">
        <v>0</v>
      </c>
      <c r="M31" s="13">
        <v>0</v>
      </c>
      <c r="N31" s="13">
        <v>6</v>
      </c>
      <c r="O31" s="13">
        <v>0</v>
      </c>
      <c r="P31" s="13">
        <v>0</v>
      </c>
      <c r="Q31" s="13">
        <v>0</v>
      </c>
      <c r="R31" s="13">
        <v>0</v>
      </c>
      <c r="S31" s="13">
        <v>0</v>
      </c>
      <c r="T31" s="13">
        <v>0</v>
      </c>
      <c r="U31" s="13">
        <v>0</v>
      </c>
      <c r="V31" s="13">
        <v>0</v>
      </c>
      <c r="W31" s="13">
        <v>0</v>
      </c>
      <c r="X31" s="13">
        <v>0</v>
      </c>
      <c r="Y31" s="13">
        <v>0</v>
      </c>
      <c r="Z31" s="13">
        <v>0</v>
      </c>
      <c r="AA31" s="13">
        <v>0</v>
      </c>
      <c r="AB31" s="13">
        <v>0</v>
      </c>
      <c r="AC31" s="13">
        <v>3</v>
      </c>
      <c r="AD31" s="13">
        <v>0</v>
      </c>
      <c r="AE31" s="13">
        <v>0</v>
      </c>
      <c r="AF31" s="13">
        <v>0</v>
      </c>
      <c r="AG31" s="15">
        <f t="shared" si="0"/>
        <v>0</v>
      </c>
      <c r="AH31" s="15">
        <f t="shared" si="1"/>
        <v>12</v>
      </c>
      <c r="AI31" s="15">
        <v>0</v>
      </c>
      <c r="AJ31" s="15">
        <f t="shared" si="2"/>
        <v>12</v>
      </c>
      <c r="AK31" s="13">
        <f t="shared" si="3"/>
        <v>3</v>
      </c>
      <c r="AL31" s="15">
        <v>0</v>
      </c>
      <c r="AM31" s="13">
        <v>3</v>
      </c>
      <c r="AN31" s="17" t="s">
        <v>2974</v>
      </c>
      <c r="AO31" s="13">
        <v>0</v>
      </c>
      <c r="AP31" s="13">
        <v>0</v>
      </c>
      <c r="AQ31" s="13">
        <v>0</v>
      </c>
      <c r="AR31" s="13">
        <v>0</v>
      </c>
      <c r="AS31" s="13">
        <v>0</v>
      </c>
      <c r="AT31" s="13">
        <v>0</v>
      </c>
      <c r="AU31" s="13">
        <v>0</v>
      </c>
      <c r="AV31" s="13">
        <v>0</v>
      </c>
      <c r="AW31" s="13">
        <v>0</v>
      </c>
      <c r="AX31" s="13">
        <v>0</v>
      </c>
      <c r="AY31" s="13">
        <v>0</v>
      </c>
      <c r="AZ31" s="13">
        <v>0</v>
      </c>
      <c r="BA31" s="13">
        <v>0</v>
      </c>
      <c r="BB31" s="13">
        <v>0</v>
      </c>
      <c r="BC31" s="13">
        <v>0</v>
      </c>
      <c r="BD31" s="13">
        <v>0</v>
      </c>
      <c r="BE31" s="13">
        <v>0</v>
      </c>
      <c r="BF31" s="13">
        <v>0</v>
      </c>
      <c r="BG31" s="13">
        <v>0</v>
      </c>
      <c r="BH31" s="13">
        <v>0</v>
      </c>
      <c r="BI31" s="13">
        <v>0</v>
      </c>
      <c r="BJ31" s="13">
        <v>0</v>
      </c>
      <c r="BK31" s="13">
        <v>0</v>
      </c>
      <c r="BL31" s="13">
        <v>0</v>
      </c>
      <c r="BM31" s="13">
        <v>0</v>
      </c>
      <c r="BN31" s="13">
        <v>0</v>
      </c>
      <c r="BO31" s="13">
        <v>0</v>
      </c>
      <c r="BP31" s="13">
        <v>0</v>
      </c>
      <c r="BQ31" s="13">
        <v>0</v>
      </c>
      <c r="BR31" s="13">
        <v>0</v>
      </c>
      <c r="BS31" s="13">
        <v>0</v>
      </c>
      <c r="BT31" s="13">
        <v>0</v>
      </c>
      <c r="BU31" s="13">
        <v>0</v>
      </c>
      <c r="BV31" s="13">
        <v>0</v>
      </c>
      <c r="BW31" s="13">
        <v>0</v>
      </c>
      <c r="BX31" s="13">
        <v>0</v>
      </c>
      <c r="BY31" s="13">
        <v>0</v>
      </c>
      <c r="BZ31" s="13">
        <v>0</v>
      </c>
      <c r="CA31" s="13">
        <v>0</v>
      </c>
      <c r="CB31" s="13">
        <v>0</v>
      </c>
      <c r="CC31" s="13">
        <v>0</v>
      </c>
      <c r="CD31" s="13">
        <v>0</v>
      </c>
      <c r="CE31" s="13">
        <v>0</v>
      </c>
      <c r="CF31" s="13">
        <v>0</v>
      </c>
      <c r="CG31" s="13">
        <v>0</v>
      </c>
      <c r="CH31" s="13">
        <v>0</v>
      </c>
    </row>
    <row r="32" spans="1:86">
      <c r="A32" s="177" t="s">
        <v>2975</v>
      </c>
      <c r="B32" s="13">
        <v>8</v>
      </c>
      <c r="C32" s="13">
        <v>0</v>
      </c>
      <c r="D32" s="13">
        <v>0</v>
      </c>
      <c r="E32" s="13">
        <v>0</v>
      </c>
      <c r="F32" s="13">
        <v>0</v>
      </c>
      <c r="G32" s="13">
        <v>0</v>
      </c>
      <c r="H32" s="13">
        <v>49</v>
      </c>
      <c r="I32" s="13">
        <v>0</v>
      </c>
      <c r="J32" s="13">
        <v>0</v>
      </c>
      <c r="K32" s="13">
        <v>0</v>
      </c>
      <c r="L32" s="13">
        <v>0</v>
      </c>
      <c r="M32" s="13">
        <v>0</v>
      </c>
      <c r="N32" s="13">
        <v>0</v>
      </c>
      <c r="O32" s="13">
        <v>0</v>
      </c>
      <c r="P32" s="13">
        <v>0</v>
      </c>
      <c r="Q32" s="13">
        <v>0</v>
      </c>
      <c r="R32" s="13">
        <v>0</v>
      </c>
      <c r="S32" s="13">
        <v>0</v>
      </c>
      <c r="T32" s="13">
        <v>0</v>
      </c>
      <c r="U32" s="13">
        <v>0</v>
      </c>
      <c r="V32" s="13">
        <v>0</v>
      </c>
      <c r="W32" s="13">
        <v>0</v>
      </c>
      <c r="X32" s="13">
        <v>0</v>
      </c>
      <c r="Y32" s="13">
        <v>0</v>
      </c>
      <c r="Z32" s="13">
        <v>0</v>
      </c>
      <c r="AA32" s="13">
        <v>0</v>
      </c>
      <c r="AB32" s="13">
        <v>0</v>
      </c>
      <c r="AC32" s="13">
        <v>0</v>
      </c>
      <c r="AD32" s="13">
        <v>0</v>
      </c>
      <c r="AE32" s="13">
        <v>0</v>
      </c>
      <c r="AF32" s="13">
        <v>0</v>
      </c>
      <c r="AG32" s="15">
        <f t="shared" si="0"/>
        <v>8</v>
      </c>
      <c r="AH32" s="15">
        <f t="shared" si="1"/>
        <v>49</v>
      </c>
      <c r="AI32" s="15">
        <v>0</v>
      </c>
      <c r="AJ32" s="15">
        <f t="shared" si="2"/>
        <v>57</v>
      </c>
      <c r="AK32" s="13">
        <f t="shared" si="3"/>
        <v>0</v>
      </c>
      <c r="AL32" s="15">
        <v>0</v>
      </c>
      <c r="AM32" s="13">
        <v>0</v>
      </c>
      <c r="AN32" s="17">
        <v>0</v>
      </c>
      <c r="AO32" s="13">
        <v>0</v>
      </c>
      <c r="AP32" s="13">
        <v>0</v>
      </c>
      <c r="AQ32" s="13">
        <v>0</v>
      </c>
      <c r="AR32" s="13">
        <v>0</v>
      </c>
      <c r="AS32" s="13">
        <v>0</v>
      </c>
      <c r="AT32" s="13">
        <v>0</v>
      </c>
      <c r="AU32" s="13">
        <v>0</v>
      </c>
      <c r="AV32" s="13">
        <v>0</v>
      </c>
      <c r="AW32" s="13">
        <v>0</v>
      </c>
      <c r="AX32" s="13">
        <v>0</v>
      </c>
      <c r="AY32" s="13">
        <v>0</v>
      </c>
      <c r="AZ32" s="13">
        <v>0</v>
      </c>
      <c r="BA32" s="13">
        <v>0</v>
      </c>
      <c r="BB32" s="13">
        <v>0</v>
      </c>
      <c r="BC32" s="13">
        <v>0</v>
      </c>
      <c r="BD32" s="13">
        <v>0</v>
      </c>
      <c r="BE32" s="13">
        <v>0</v>
      </c>
      <c r="BF32" s="13">
        <v>0</v>
      </c>
      <c r="BG32" s="13">
        <v>0</v>
      </c>
      <c r="BH32" s="13">
        <v>0</v>
      </c>
      <c r="BI32" s="13">
        <v>0</v>
      </c>
      <c r="BJ32" s="13">
        <v>0</v>
      </c>
      <c r="BK32" s="13">
        <v>0</v>
      </c>
      <c r="BL32" s="13">
        <v>0</v>
      </c>
      <c r="BM32" s="13">
        <v>0</v>
      </c>
      <c r="BN32" s="13">
        <v>0</v>
      </c>
      <c r="BO32" s="13">
        <v>0</v>
      </c>
      <c r="BP32" s="13">
        <v>0</v>
      </c>
      <c r="BQ32" s="13">
        <v>0</v>
      </c>
      <c r="BR32" s="13">
        <v>0</v>
      </c>
      <c r="BS32" s="13">
        <v>0</v>
      </c>
      <c r="BT32" s="13">
        <v>0</v>
      </c>
      <c r="BU32" s="13">
        <v>0</v>
      </c>
      <c r="BV32" s="13">
        <v>0</v>
      </c>
      <c r="BW32" s="13">
        <v>0</v>
      </c>
      <c r="BX32" s="13">
        <v>0</v>
      </c>
      <c r="BY32" s="13">
        <v>0</v>
      </c>
      <c r="BZ32" s="13">
        <v>0</v>
      </c>
      <c r="CA32" s="13">
        <v>0</v>
      </c>
      <c r="CB32" s="13">
        <v>0</v>
      </c>
      <c r="CC32" s="13">
        <v>0</v>
      </c>
      <c r="CD32" s="13">
        <v>0</v>
      </c>
      <c r="CE32" s="13">
        <v>0</v>
      </c>
      <c r="CF32" s="13">
        <v>0</v>
      </c>
      <c r="CG32" s="13">
        <v>0</v>
      </c>
      <c r="CH32" s="13">
        <v>0</v>
      </c>
    </row>
    <row r="33" spans="1:86">
      <c r="A33" s="177" t="s">
        <v>911</v>
      </c>
      <c r="B33" s="13">
        <v>12</v>
      </c>
      <c r="C33" s="13">
        <v>0</v>
      </c>
      <c r="D33" s="13">
        <v>0</v>
      </c>
      <c r="E33" s="13">
        <v>0</v>
      </c>
      <c r="F33" s="13">
        <v>0</v>
      </c>
      <c r="G33" s="13">
        <v>0</v>
      </c>
      <c r="H33" s="13">
        <v>143</v>
      </c>
      <c r="I33" s="13">
        <v>0</v>
      </c>
      <c r="J33" s="13">
        <v>0</v>
      </c>
      <c r="K33" s="13">
        <v>72</v>
      </c>
      <c r="L33" s="13">
        <v>0</v>
      </c>
      <c r="M33" s="13">
        <v>0</v>
      </c>
      <c r="N33" s="13">
        <v>28</v>
      </c>
      <c r="O33" s="13">
        <v>0</v>
      </c>
      <c r="P33" s="13">
        <v>0</v>
      </c>
      <c r="Q33" s="13">
        <v>24</v>
      </c>
      <c r="R33" s="13">
        <v>0</v>
      </c>
      <c r="S33" s="13">
        <v>0</v>
      </c>
      <c r="T33" s="13">
        <v>0</v>
      </c>
      <c r="U33" s="13">
        <v>0</v>
      </c>
      <c r="V33" s="13">
        <v>0</v>
      </c>
      <c r="W33" s="13">
        <v>0</v>
      </c>
      <c r="X33" s="13">
        <v>0</v>
      </c>
      <c r="Y33" s="13">
        <v>0</v>
      </c>
      <c r="Z33" s="13">
        <v>0</v>
      </c>
      <c r="AA33" s="13">
        <v>0</v>
      </c>
      <c r="AB33" s="13">
        <v>0</v>
      </c>
      <c r="AC33" s="13">
        <v>0</v>
      </c>
      <c r="AD33" s="13">
        <v>0</v>
      </c>
      <c r="AE33" s="13">
        <v>0</v>
      </c>
      <c r="AF33" s="13">
        <v>0</v>
      </c>
      <c r="AG33" s="15">
        <f t="shared" si="0"/>
        <v>12</v>
      </c>
      <c r="AH33" s="15">
        <f t="shared" si="1"/>
        <v>267</v>
      </c>
      <c r="AI33" s="15">
        <v>0</v>
      </c>
      <c r="AJ33" s="15">
        <f t="shared" si="2"/>
        <v>279</v>
      </c>
      <c r="AK33" s="13">
        <f t="shared" si="3"/>
        <v>0</v>
      </c>
      <c r="AL33" s="15">
        <v>0</v>
      </c>
      <c r="AM33" s="13">
        <v>0</v>
      </c>
      <c r="AN33" s="17">
        <v>0</v>
      </c>
      <c r="AO33" s="13">
        <v>0</v>
      </c>
      <c r="AP33" s="13">
        <v>0</v>
      </c>
      <c r="AQ33" s="13">
        <v>0</v>
      </c>
      <c r="AR33" s="13">
        <v>0</v>
      </c>
      <c r="AS33" s="13">
        <v>0</v>
      </c>
      <c r="AT33" s="13">
        <v>0</v>
      </c>
      <c r="AU33" s="13">
        <v>0</v>
      </c>
      <c r="AV33" s="13">
        <v>0</v>
      </c>
      <c r="AW33" s="13">
        <v>0</v>
      </c>
      <c r="AX33" s="13">
        <v>0</v>
      </c>
      <c r="AY33" s="13">
        <v>0</v>
      </c>
      <c r="AZ33" s="13">
        <v>0</v>
      </c>
      <c r="BA33" s="13">
        <v>0</v>
      </c>
      <c r="BB33" s="13">
        <v>0</v>
      </c>
      <c r="BC33" s="13">
        <v>0</v>
      </c>
      <c r="BD33" s="13">
        <v>0</v>
      </c>
      <c r="BE33" s="13">
        <v>0</v>
      </c>
      <c r="BF33" s="13">
        <v>0</v>
      </c>
      <c r="BG33" s="13">
        <v>0</v>
      </c>
      <c r="BH33" s="13">
        <v>0</v>
      </c>
      <c r="BI33" s="13">
        <v>0</v>
      </c>
      <c r="BJ33" s="13">
        <v>0</v>
      </c>
      <c r="BK33" s="13">
        <v>0</v>
      </c>
      <c r="BL33" s="13">
        <v>0</v>
      </c>
      <c r="BM33" s="13">
        <v>0</v>
      </c>
      <c r="BN33" s="13">
        <v>0</v>
      </c>
      <c r="BO33" s="13">
        <v>0</v>
      </c>
      <c r="BP33" s="13">
        <v>0</v>
      </c>
      <c r="BQ33" s="13">
        <v>0</v>
      </c>
      <c r="BR33" s="13">
        <v>0</v>
      </c>
      <c r="BS33" s="13">
        <v>0</v>
      </c>
      <c r="BT33" s="13">
        <v>0</v>
      </c>
      <c r="BU33" s="13">
        <v>0</v>
      </c>
      <c r="BV33" s="13">
        <v>0</v>
      </c>
      <c r="BW33" s="13">
        <v>0</v>
      </c>
      <c r="BX33" s="13">
        <v>0</v>
      </c>
      <c r="BY33" s="13">
        <v>0</v>
      </c>
      <c r="BZ33" s="13">
        <v>0</v>
      </c>
      <c r="CA33" s="13">
        <v>0</v>
      </c>
      <c r="CB33" s="13">
        <v>0</v>
      </c>
      <c r="CC33" s="13">
        <v>0</v>
      </c>
      <c r="CD33" s="13">
        <v>0</v>
      </c>
      <c r="CE33" s="13">
        <v>0</v>
      </c>
      <c r="CF33" s="13">
        <v>0</v>
      </c>
      <c r="CG33" s="13">
        <v>0</v>
      </c>
      <c r="CH33" s="13">
        <v>0</v>
      </c>
    </row>
    <row r="34" spans="1:86">
      <c r="A34" s="177" t="s">
        <v>912</v>
      </c>
      <c r="B34" s="13">
        <v>7</v>
      </c>
      <c r="C34" s="13">
        <v>0</v>
      </c>
      <c r="D34" s="13">
        <v>0</v>
      </c>
      <c r="E34" s="13">
        <v>0</v>
      </c>
      <c r="F34" s="13">
        <v>0</v>
      </c>
      <c r="G34" s="13">
        <v>0</v>
      </c>
      <c r="H34" s="13">
        <v>78</v>
      </c>
      <c r="I34" s="13">
        <v>0</v>
      </c>
      <c r="J34" s="13">
        <v>0</v>
      </c>
      <c r="K34" s="13">
        <v>56</v>
      </c>
      <c r="L34" s="13">
        <v>0</v>
      </c>
      <c r="M34" s="13">
        <v>0</v>
      </c>
      <c r="N34" s="13">
        <v>6</v>
      </c>
      <c r="O34" s="13">
        <v>0</v>
      </c>
      <c r="P34" s="13">
        <v>0</v>
      </c>
      <c r="Q34" s="13">
        <v>1</v>
      </c>
      <c r="R34" s="13">
        <v>0</v>
      </c>
      <c r="S34" s="13">
        <v>0</v>
      </c>
      <c r="T34" s="13">
        <v>0</v>
      </c>
      <c r="U34" s="13">
        <v>0</v>
      </c>
      <c r="V34" s="13">
        <v>0</v>
      </c>
      <c r="W34" s="13">
        <v>0</v>
      </c>
      <c r="X34" s="13">
        <v>0</v>
      </c>
      <c r="Y34" s="13">
        <v>0</v>
      </c>
      <c r="Z34" s="13">
        <v>0</v>
      </c>
      <c r="AA34" s="13">
        <v>0</v>
      </c>
      <c r="AB34" s="13">
        <v>0</v>
      </c>
      <c r="AC34" s="13">
        <v>0</v>
      </c>
      <c r="AD34" s="13">
        <v>0</v>
      </c>
      <c r="AE34" s="13">
        <v>0</v>
      </c>
      <c r="AF34" s="13">
        <v>0</v>
      </c>
      <c r="AG34" s="15">
        <f t="shared" si="0"/>
        <v>7</v>
      </c>
      <c r="AH34" s="15">
        <f t="shared" si="1"/>
        <v>141</v>
      </c>
      <c r="AI34" s="15">
        <v>0</v>
      </c>
      <c r="AJ34" s="15">
        <f t="shared" si="2"/>
        <v>148</v>
      </c>
      <c r="AK34" s="13">
        <f t="shared" si="3"/>
        <v>0</v>
      </c>
      <c r="AL34" s="15">
        <v>0</v>
      </c>
      <c r="AM34" s="13">
        <v>0</v>
      </c>
      <c r="AN34" s="17">
        <v>0</v>
      </c>
      <c r="AO34" s="13">
        <v>0</v>
      </c>
      <c r="AP34" s="13">
        <v>0</v>
      </c>
      <c r="AQ34" s="13">
        <v>0</v>
      </c>
      <c r="AR34" s="13">
        <v>0</v>
      </c>
      <c r="AS34" s="13">
        <v>0</v>
      </c>
      <c r="AT34" s="13">
        <v>0</v>
      </c>
      <c r="AU34" s="13">
        <v>0</v>
      </c>
      <c r="AV34" s="13">
        <v>0</v>
      </c>
      <c r="AW34" s="13">
        <v>0</v>
      </c>
      <c r="AX34" s="13">
        <v>0</v>
      </c>
      <c r="AY34" s="13">
        <v>0</v>
      </c>
      <c r="AZ34" s="13">
        <v>0</v>
      </c>
      <c r="BA34" s="13">
        <v>0</v>
      </c>
      <c r="BB34" s="13">
        <v>0</v>
      </c>
      <c r="BC34" s="13">
        <v>0</v>
      </c>
      <c r="BD34" s="13">
        <v>0</v>
      </c>
      <c r="BE34" s="13">
        <v>0</v>
      </c>
      <c r="BF34" s="13">
        <v>0</v>
      </c>
      <c r="BG34" s="13">
        <v>0</v>
      </c>
      <c r="BH34" s="13">
        <v>0</v>
      </c>
      <c r="BI34" s="13">
        <v>0</v>
      </c>
      <c r="BJ34" s="13">
        <v>0</v>
      </c>
      <c r="BK34" s="13">
        <v>0</v>
      </c>
      <c r="BL34" s="13">
        <v>0</v>
      </c>
      <c r="BM34" s="13">
        <v>0</v>
      </c>
      <c r="BN34" s="13">
        <v>0</v>
      </c>
      <c r="BO34" s="13">
        <v>0</v>
      </c>
      <c r="BP34" s="13">
        <v>0</v>
      </c>
      <c r="BQ34" s="13">
        <v>0</v>
      </c>
      <c r="BR34" s="13">
        <v>0</v>
      </c>
      <c r="BS34" s="13">
        <v>0</v>
      </c>
      <c r="BT34" s="13">
        <v>0</v>
      </c>
      <c r="BU34" s="13">
        <v>0</v>
      </c>
      <c r="BV34" s="13">
        <v>0</v>
      </c>
      <c r="BW34" s="13">
        <v>0</v>
      </c>
      <c r="BX34" s="13">
        <v>0</v>
      </c>
      <c r="BY34" s="13">
        <v>0</v>
      </c>
      <c r="BZ34" s="13">
        <v>0</v>
      </c>
      <c r="CA34" s="13">
        <v>0</v>
      </c>
      <c r="CB34" s="13">
        <v>0</v>
      </c>
      <c r="CC34" s="13">
        <v>0</v>
      </c>
      <c r="CD34" s="13">
        <v>0</v>
      </c>
      <c r="CE34" s="13">
        <v>0</v>
      </c>
      <c r="CF34" s="13">
        <v>0</v>
      </c>
      <c r="CG34" s="13">
        <v>0</v>
      </c>
      <c r="CH34" s="13">
        <v>0</v>
      </c>
    </row>
    <row r="35" spans="1:86">
      <c r="A35" s="177" t="s">
        <v>913</v>
      </c>
      <c r="B35" s="13">
        <v>6</v>
      </c>
      <c r="C35" s="13">
        <v>0</v>
      </c>
      <c r="D35" s="13">
        <v>0</v>
      </c>
      <c r="E35" s="13">
        <v>0</v>
      </c>
      <c r="F35" s="13">
        <v>0</v>
      </c>
      <c r="G35" s="13">
        <v>0</v>
      </c>
      <c r="H35" s="13">
        <v>48</v>
      </c>
      <c r="I35" s="13">
        <v>0</v>
      </c>
      <c r="J35" s="13">
        <v>0</v>
      </c>
      <c r="K35" s="13">
        <v>2</v>
      </c>
      <c r="L35" s="13">
        <v>0</v>
      </c>
      <c r="M35" s="13">
        <v>0</v>
      </c>
      <c r="N35" s="13">
        <v>16</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5">
        <f t="shared" si="0"/>
        <v>6</v>
      </c>
      <c r="AH35" s="15">
        <f t="shared" si="1"/>
        <v>66</v>
      </c>
      <c r="AI35" s="15">
        <v>0</v>
      </c>
      <c r="AJ35" s="15">
        <f t="shared" si="2"/>
        <v>72</v>
      </c>
      <c r="AK35" s="13">
        <f t="shared" si="3"/>
        <v>0</v>
      </c>
      <c r="AL35" s="15">
        <v>0</v>
      </c>
      <c r="AM35" s="13">
        <v>0</v>
      </c>
      <c r="AN35" s="17">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3">
        <v>0</v>
      </c>
      <c r="BI35" s="13">
        <v>0</v>
      </c>
      <c r="BJ35" s="13">
        <v>0</v>
      </c>
      <c r="BK35" s="13">
        <v>0</v>
      </c>
      <c r="BL35" s="13">
        <v>0</v>
      </c>
      <c r="BM35" s="13">
        <v>0</v>
      </c>
      <c r="BN35" s="13">
        <v>0</v>
      </c>
      <c r="BO35" s="13">
        <v>0</v>
      </c>
      <c r="BP35" s="13">
        <v>0</v>
      </c>
      <c r="BQ35" s="13">
        <v>0</v>
      </c>
      <c r="BR35" s="13">
        <v>0</v>
      </c>
      <c r="BS35" s="13">
        <v>0</v>
      </c>
      <c r="BT35" s="13">
        <v>0</v>
      </c>
      <c r="BU35" s="13">
        <v>0</v>
      </c>
      <c r="BV35" s="13">
        <v>0</v>
      </c>
      <c r="BW35" s="13">
        <v>0</v>
      </c>
      <c r="BX35" s="13">
        <v>0</v>
      </c>
      <c r="BY35" s="13">
        <v>0</v>
      </c>
      <c r="BZ35" s="13">
        <v>0</v>
      </c>
      <c r="CA35" s="13">
        <v>0</v>
      </c>
      <c r="CB35" s="13">
        <v>0</v>
      </c>
      <c r="CC35" s="13">
        <v>0</v>
      </c>
      <c r="CD35" s="13">
        <v>0</v>
      </c>
      <c r="CE35" s="13">
        <v>0</v>
      </c>
      <c r="CF35" s="13">
        <v>0</v>
      </c>
      <c r="CG35" s="13">
        <v>0</v>
      </c>
      <c r="CH35" s="13">
        <v>0</v>
      </c>
    </row>
    <row r="36" spans="1:86" ht="30">
      <c r="A36" s="177" t="s">
        <v>2976</v>
      </c>
      <c r="B36" s="13">
        <v>8</v>
      </c>
      <c r="C36" s="13">
        <v>0</v>
      </c>
      <c r="D36" s="13">
        <v>0</v>
      </c>
      <c r="E36" s="13">
        <v>0</v>
      </c>
      <c r="F36" s="13">
        <v>0</v>
      </c>
      <c r="G36" s="13">
        <v>0</v>
      </c>
      <c r="H36" s="13">
        <v>23</v>
      </c>
      <c r="I36" s="13">
        <v>0</v>
      </c>
      <c r="J36" s="13">
        <v>0</v>
      </c>
      <c r="K36" s="13">
        <v>0</v>
      </c>
      <c r="L36" s="13">
        <v>0</v>
      </c>
      <c r="M36" s="13">
        <v>0</v>
      </c>
      <c r="N36" s="13">
        <v>9</v>
      </c>
      <c r="O36" s="13">
        <v>0</v>
      </c>
      <c r="P36" s="13">
        <v>0</v>
      </c>
      <c r="Q36" s="13">
        <v>0</v>
      </c>
      <c r="R36" s="13">
        <v>0</v>
      </c>
      <c r="S36" s="13">
        <v>0</v>
      </c>
      <c r="T36" s="13">
        <v>0</v>
      </c>
      <c r="U36" s="13">
        <v>0</v>
      </c>
      <c r="V36" s="13">
        <v>0</v>
      </c>
      <c r="W36" s="13">
        <v>0</v>
      </c>
      <c r="X36" s="13">
        <v>0</v>
      </c>
      <c r="Y36" s="13">
        <v>0</v>
      </c>
      <c r="Z36" s="13">
        <v>0</v>
      </c>
      <c r="AA36" s="13">
        <v>0</v>
      </c>
      <c r="AB36" s="13">
        <v>0</v>
      </c>
      <c r="AC36" s="13">
        <v>1</v>
      </c>
      <c r="AD36" s="13">
        <v>0</v>
      </c>
      <c r="AE36" s="13">
        <v>0</v>
      </c>
      <c r="AF36" s="13">
        <v>0</v>
      </c>
      <c r="AG36" s="15">
        <f t="shared" si="0"/>
        <v>8</v>
      </c>
      <c r="AH36" s="15">
        <f t="shared" si="1"/>
        <v>32</v>
      </c>
      <c r="AI36" s="15">
        <v>0</v>
      </c>
      <c r="AJ36" s="15">
        <f t="shared" si="2"/>
        <v>40</v>
      </c>
      <c r="AK36" s="13">
        <f t="shared" si="3"/>
        <v>1</v>
      </c>
      <c r="AL36" s="15">
        <v>0</v>
      </c>
      <c r="AM36" s="13">
        <v>1</v>
      </c>
      <c r="AN36" s="17" t="s">
        <v>2977</v>
      </c>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0</v>
      </c>
      <c r="BW36" s="13">
        <v>0</v>
      </c>
      <c r="BX36" s="13">
        <v>0</v>
      </c>
      <c r="BY36" s="13">
        <v>0</v>
      </c>
      <c r="BZ36" s="13">
        <v>0</v>
      </c>
      <c r="CA36" s="13">
        <v>0</v>
      </c>
      <c r="CB36" s="13">
        <v>0</v>
      </c>
      <c r="CC36" s="13">
        <v>0</v>
      </c>
      <c r="CD36" s="13">
        <v>0</v>
      </c>
      <c r="CE36" s="13">
        <v>0</v>
      </c>
      <c r="CF36" s="13">
        <v>0</v>
      </c>
      <c r="CG36" s="13">
        <v>0</v>
      </c>
      <c r="CH36" s="13">
        <v>0</v>
      </c>
    </row>
    <row r="37" spans="1:86">
      <c r="A37" s="177" t="s">
        <v>914</v>
      </c>
      <c r="B37" s="13">
        <v>5</v>
      </c>
      <c r="C37" s="13">
        <v>0</v>
      </c>
      <c r="D37" s="13">
        <v>0</v>
      </c>
      <c r="E37" s="13">
        <v>0</v>
      </c>
      <c r="F37" s="13">
        <v>0</v>
      </c>
      <c r="G37" s="13">
        <v>0</v>
      </c>
      <c r="H37" s="13">
        <v>41</v>
      </c>
      <c r="I37" s="13">
        <v>0</v>
      </c>
      <c r="J37" s="13">
        <v>0</v>
      </c>
      <c r="K37" s="13">
        <v>3</v>
      </c>
      <c r="L37" s="13">
        <v>0</v>
      </c>
      <c r="M37" s="13">
        <v>0</v>
      </c>
      <c r="N37" s="13">
        <v>4</v>
      </c>
      <c r="O37" s="13">
        <v>0</v>
      </c>
      <c r="P37" s="13">
        <v>0</v>
      </c>
      <c r="Q37" s="13">
        <v>0</v>
      </c>
      <c r="R37" s="13">
        <v>0</v>
      </c>
      <c r="S37" s="13">
        <v>0</v>
      </c>
      <c r="T37" s="13">
        <v>0</v>
      </c>
      <c r="U37" s="13">
        <v>0</v>
      </c>
      <c r="V37" s="13">
        <v>0</v>
      </c>
      <c r="W37" s="13">
        <v>0</v>
      </c>
      <c r="X37" s="13">
        <v>0</v>
      </c>
      <c r="Y37" s="13">
        <v>0</v>
      </c>
      <c r="Z37" s="13">
        <v>0</v>
      </c>
      <c r="AA37" s="13">
        <v>0</v>
      </c>
      <c r="AB37" s="13">
        <v>0</v>
      </c>
      <c r="AC37" s="13">
        <v>1</v>
      </c>
      <c r="AD37" s="13">
        <v>0</v>
      </c>
      <c r="AE37" s="13">
        <v>0</v>
      </c>
      <c r="AF37" s="13">
        <v>0</v>
      </c>
      <c r="AG37" s="15">
        <f t="shared" si="0"/>
        <v>5</v>
      </c>
      <c r="AH37" s="15">
        <f t="shared" si="1"/>
        <v>48</v>
      </c>
      <c r="AI37" s="15">
        <v>0</v>
      </c>
      <c r="AJ37" s="15">
        <f t="shared" si="2"/>
        <v>53</v>
      </c>
      <c r="AK37" s="13">
        <f t="shared" si="3"/>
        <v>1</v>
      </c>
      <c r="AL37" s="15">
        <v>0</v>
      </c>
      <c r="AM37" s="13">
        <v>2</v>
      </c>
      <c r="AN37" s="17" t="s">
        <v>2978</v>
      </c>
      <c r="AO37" s="13">
        <v>0</v>
      </c>
      <c r="AP37" s="13">
        <v>0</v>
      </c>
      <c r="AQ37" s="13">
        <v>0</v>
      </c>
      <c r="AR37" s="13">
        <v>0</v>
      </c>
      <c r="AS37" s="13">
        <v>0</v>
      </c>
      <c r="AT37" s="13">
        <v>0</v>
      </c>
      <c r="AU37" s="13">
        <v>0</v>
      </c>
      <c r="AV37" s="13">
        <v>0</v>
      </c>
      <c r="AW37" s="13">
        <v>0</v>
      </c>
      <c r="AX37" s="13">
        <v>0</v>
      </c>
      <c r="AY37" s="13">
        <v>0</v>
      </c>
      <c r="AZ37" s="13">
        <v>0</v>
      </c>
      <c r="BA37" s="13">
        <v>0</v>
      </c>
      <c r="BB37" s="13">
        <v>0</v>
      </c>
      <c r="BC37" s="13">
        <v>0</v>
      </c>
      <c r="BD37" s="13">
        <v>0</v>
      </c>
      <c r="BE37" s="13">
        <v>0</v>
      </c>
      <c r="BF37" s="13">
        <v>0</v>
      </c>
      <c r="BG37" s="13">
        <v>0</v>
      </c>
      <c r="BH37" s="13">
        <v>0</v>
      </c>
      <c r="BI37" s="13">
        <v>0</v>
      </c>
      <c r="BJ37" s="13">
        <v>0</v>
      </c>
      <c r="BK37" s="13">
        <v>0</v>
      </c>
      <c r="BL37" s="13">
        <v>0</v>
      </c>
      <c r="BM37" s="13">
        <v>0</v>
      </c>
      <c r="BN37" s="13">
        <v>0</v>
      </c>
      <c r="BO37" s="13">
        <v>0</v>
      </c>
      <c r="BP37" s="13">
        <v>0</v>
      </c>
      <c r="BQ37" s="13">
        <v>0</v>
      </c>
      <c r="BR37" s="13">
        <v>0</v>
      </c>
      <c r="BS37" s="13">
        <v>0</v>
      </c>
      <c r="BT37" s="13">
        <v>0</v>
      </c>
      <c r="BU37" s="13">
        <v>0</v>
      </c>
      <c r="BV37" s="13">
        <v>0</v>
      </c>
      <c r="BW37" s="13">
        <v>0</v>
      </c>
      <c r="BX37" s="13">
        <v>0</v>
      </c>
      <c r="BY37" s="13">
        <v>0</v>
      </c>
      <c r="BZ37" s="13">
        <v>0</v>
      </c>
      <c r="CA37" s="13">
        <v>0</v>
      </c>
      <c r="CB37" s="13">
        <v>0</v>
      </c>
      <c r="CC37" s="13">
        <v>0</v>
      </c>
      <c r="CD37" s="13">
        <v>0</v>
      </c>
      <c r="CE37" s="13">
        <v>0</v>
      </c>
      <c r="CF37" s="13">
        <v>0</v>
      </c>
      <c r="CG37" s="13">
        <v>0</v>
      </c>
      <c r="CH37" s="13">
        <v>0</v>
      </c>
    </row>
    <row r="38" spans="1:86" ht="75">
      <c r="A38" s="177" t="s">
        <v>915</v>
      </c>
      <c r="B38" s="13">
        <v>2</v>
      </c>
      <c r="C38" s="13">
        <v>0</v>
      </c>
      <c r="D38" s="13">
        <v>0</v>
      </c>
      <c r="E38" s="13">
        <v>0</v>
      </c>
      <c r="F38" s="13">
        <v>0</v>
      </c>
      <c r="G38" s="13">
        <v>0</v>
      </c>
      <c r="H38" s="13">
        <v>41</v>
      </c>
      <c r="I38" s="13">
        <v>0</v>
      </c>
      <c r="J38" s="13">
        <v>0</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3">
        <v>0</v>
      </c>
      <c r="AB38" s="13">
        <v>0</v>
      </c>
      <c r="AC38" s="13">
        <v>1</v>
      </c>
      <c r="AD38" s="13">
        <v>1</v>
      </c>
      <c r="AE38" s="13">
        <v>0</v>
      </c>
      <c r="AF38" s="13">
        <v>0</v>
      </c>
      <c r="AG38" s="15">
        <f t="shared" si="0"/>
        <v>2</v>
      </c>
      <c r="AH38" s="15">
        <f t="shared" si="1"/>
        <v>41</v>
      </c>
      <c r="AI38" s="15">
        <v>0</v>
      </c>
      <c r="AJ38" s="15">
        <f t="shared" si="2"/>
        <v>43</v>
      </c>
      <c r="AK38" s="13">
        <f t="shared" si="3"/>
        <v>1</v>
      </c>
      <c r="AL38" s="15">
        <v>1</v>
      </c>
      <c r="AM38" s="13">
        <v>1</v>
      </c>
      <c r="AN38" s="17" t="s">
        <v>3913</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3">
        <v>1</v>
      </c>
      <c r="BI38" s="13">
        <v>0</v>
      </c>
      <c r="BJ38" s="13">
        <v>0</v>
      </c>
      <c r="BK38" s="13">
        <v>1</v>
      </c>
      <c r="BL38" s="13">
        <v>0</v>
      </c>
      <c r="BM38" s="13">
        <v>0</v>
      </c>
      <c r="BN38" s="13">
        <v>0</v>
      </c>
      <c r="BO38" s="13">
        <v>0</v>
      </c>
      <c r="BP38" s="13">
        <v>0</v>
      </c>
      <c r="BQ38" s="13">
        <v>0</v>
      </c>
      <c r="BR38" s="13">
        <v>0</v>
      </c>
      <c r="BS38" s="13">
        <v>0</v>
      </c>
      <c r="BT38" s="13">
        <v>0</v>
      </c>
      <c r="BU38" s="13">
        <v>0</v>
      </c>
      <c r="BV38" s="13">
        <v>0</v>
      </c>
      <c r="BW38" s="13">
        <v>1</v>
      </c>
      <c r="BX38" s="13">
        <v>1</v>
      </c>
      <c r="BY38" s="13">
        <v>0</v>
      </c>
      <c r="BZ38" s="13">
        <v>0</v>
      </c>
      <c r="CA38" s="13">
        <v>0</v>
      </c>
      <c r="CB38" s="13">
        <v>0</v>
      </c>
      <c r="CC38" s="13">
        <v>0</v>
      </c>
      <c r="CD38" s="13">
        <v>0</v>
      </c>
      <c r="CE38" s="13">
        <v>0</v>
      </c>
      <c r="CF38" s="13">
        <v>0</v>
      </c>
      <c r="CG38" s="13">
        <v>0</v>
      </c>
      <c r="CH38" s="13">
        <v>0</v>
      </c>
    </row>
    <row r="39" spans="1:86">
      <c r="A39" s="177" t="s">
        <v>916</v>
      </c>
      <c r="B39" s="13">
        <v>3</v>
      </c>
      <c r="C39" s="13">
        <v>0</v>
      </c>
      <c r="D39" s="13">
        <v>0</v>
      </c>
      <c r="E39" s="13">
        <v>0</v>
      </c>
      <c r="F39" s="13">
        <v>0</v>
      </c>
      <c r="G39" s="13">
        <v>0</v>
      </c>
      <c r="H39" s="13">
        <v>28</v>
      </c>
      <c r="I39" s="13">
        <v>0</v>
      </c>
      <c r="J39" s="13">
        <v>0</v>
      </c>
      <c r="K39" s="13">
        <v>13</v>
      </c>
      <c r="L39" s="13">
        <v>0</v>
      </c>
      <c r="M39" s="13">
        <v>0</v>
      </c>
      <c r="N39" s="13">
        <v>3</v>
      </c>
      <c r="O39" s="13">
        <v>0</v>
      </c>
      <c r="P39" s="13">
        <v>0</v>
      </c>
      <c r="Q39" s="13">
        <v>0</v>
      </c>
      <c r="R39" s="13">
        <v>0</v>
      </c>
      <c r="S39" s="13">
        <v>0</v>
      </c>
      <c r="T39" s="13">
        <v>0</v>
      </c>
      <c r="U39" s="13">
        <v>0</v>
      </c>
      <c r="V39" s="13">
        <v>0</v>
      </c>
      <c r="W39" s="13">
        <v>0</v>
      </c>
      <c r="X39" s="13">
        <v>0</v>
      </c>
      <c r="Y39" s="13">
        <v>0</v>
      </c>
      <c r="Z39" s="13">
        <v>0</v>
      </c>
      <c r="AA39" s="13">
        <v>0</v>
      </c>
      <c r="AB39" s="13">
        <v>0</v>
      </c>
      <c r="AC39" s="13">
        <v>1</v>
      </c>
      <c r="AD39" s="13">
        <v>0</v>
      </c>
      <c r="AE39" s="13">
        <v>0</v>
      </c>
      <c r="AF39" s="13">
        <v>0</v>
      </c>
      <c r="AG39" s="15">
        <f t="shared" si="0"/>
        <v>3</v>
      </c>
      <c r="AH39" s="15">
        <f t="shared" si="1"/>
        <v>44</v>
      </c>
      <c r="AI39" s="15">
        <v>0</v>
      </c>
      <c r="AJ39" s="15">
        <f t="shared" si="2"/>
        <v>47</v>
      </c>
      <c r="AK39" s="13">
        <f t="shared" si="3"/>
        <v>1</v>
      </c>
      <c r="AL39" s="15">
        <v>0</v>
      </c>
      <c r="AM39" s="13">
        <v>1</v>
      </c>
      <c r="AN39" s="17" t="s">
        <v>2979</v>
      </c>
      <c r="AO39" s="13">
        <v>0</v>
      </c>
      <c r="AP39" s="13">
        <v>0</v>
      </c>
      <c r="AQ39" s="13">
        <v>0</v>
      </c>
      <c r="AR39" s="13">
        <v>0</v>
      </c>
      <c r="AS39" s="13">
        <v>0</v>
      </c>
      <c r="AT39" s="13">
        <v>0</v>
      </c>
      <c r="AU39" s="13">
        <v>0</v>
      </c>
      <c r="AV39" s="13">
        <v>0</v>
      </c>
      <c r="AW39" s="13">
        <v>0</v>
      </c>
      <c r="AX39" s="13">
        <v>0</v>
      </c>
      <c r="AY39" s="13">
        <v>0</v>
      </c>
      <c r="AZ39" s="13">
        <v>0</v>
      </c>
      <c r="BA39" s="13">
        <v>0</v>
      </c>
      <c r="BB39" s="13">
        <v>0</v>
      </c>
      <c r="BC39" s="13">
        <v>0</v>
      </c>
      <c r="BD39" s="13">
        <v>0</v>
      </c>
      <c r="BE39" s="13">
        <v>0</v>
      </c>
      <c r="BF39" s="13">
        <v>0</v>
      </c>
      <c r="BG39" s="13">
        <v>0</v>
      </c>
      <c r="BH39" s="13">
        <v>0</v>
      </c>
      <c r="BI39" s="13">
        <v>0</v>
      </c>
      <c r="BJ39" s="13">
        <v>0</v>
      </c>
      <c r="BK39" s="13">
        <v>0</v>
      </c>
      <c r="BL39" s="13">
        <v>0</v>
      </c>
      <c r="BM39" s="13">
        <v>0</v>
      </c>
      <c r="BN39" s="13">
        <v>0</v>
      </c>
      <c r="BO39" s="13">
        <v>0</v>
      </c>
      <c r="BP39" s="13">
        <v>0</v>
      </c>
      <c r="BQ39" s="13">
        <v>0</v>
      </c>
      <c r="BR39" s="13">
        <v>0</v>
      </c>
      <c r="BS39" s="13">
        <v>0</v>
      </c>
      <c r="BT39" s="13">
        <v>0</v>
      </c>
      <c r="BU39" s="13">
        <v>0</v>
      </c>
      <c r="BV39" s="13">
        <v>0</v>
      </c>
      <c r="BW39" s="13">
        <v>0</v>
      </c>
      <c r="BX39" s="13">
        <v>0</v>
      </c>
      <c r="BY39" s="13">
        <v>0</v>
      </c>
      <c r="BZ39" s="13">
        <v>0</v>
      </c>
      <c r="CA39" s="13">
        <v>0</v>
      </c>
      <c r="CB39" s="13">
        <v>0</v>
      </c>
      <c r="CC39" s="13">
        <v>0</v>
      </c>
      <c r="CD39" s="13">
        <v>0</v>
      </c>
      <c r="CE39" s="13">
        <v>0</v>
      </c>
      <c r="CF39" s="13">
        <v>0</v>
      </c>
      <c r="CG39" s="13">
        <v>0</v>
      </c>
      <c r="CH39" s="13">
        <v>0</v>
      </c>
    </row>
    <row r="40" spans="1:86">
      <c r="A40" s="177" t="s">
        <v>917</v>
      </c>
      <c r="B40" s="13">
        <v>11</v>
      </c>
      <c r="C40" s="13">
        <v>0</v>
      </c>
      <c r="D40" s="13">
        <v>0</v>
      </c>
      <c r="E40" s="13">
        <v>0</v>
      </c>
      <c r="F40" s="13">
        <v>0</v>
      </c>
      <c r="G40" s="13">
        <v>0</v>
      </c>
      <c r="H40" s="13">
        <v>70</v>
      </c>
      <c r="I40" s="13">
        <v>0</v>
      </c>
      <c r="J40" s="13">
        <v>0</v>
      </c>
      <c r="K40" s="13">
        <v>75</v>
      </c>
      <c r="L40" s="13">
        <v>0</v>
      </c>
      <c r="M40" s="13">
        <v>0</v>
      </c>
      <c r="N40" s="13">
        <v>10</v>
      </c>
      <c r="O40" s="13">
        <v>0</v>
      </c>
      <c r="P40" s="13">
        <v>0</v>
      </c>
      <c r="Q40" s="13">
        <v>6</v>
      </c>
      <c r="R40" s="13">
        <v>0</v>
      </c>
      <c r="S40" s="13">
        <v>0</v>
      </c>
      <c r="T40" s="13">
        <v>0</v>
      </c>
      <c r="U40" s="13">
        <v>0</v>
      </c>
      <c r="V40" s="13">
        <v>0</v>
      </c>
      <c r="W40" s="13">
        <v>0</v>
      </c>
      <c r="X40" s="13">
        <v>0</v>
      </c>
      <c r="Y40" s="13">
        <v>0</v>
      </c>
      <c r="Z40" s="13">
        <v>0</v>
      </c>
      <c r="AA40" s="13">
        <v>0</v>
      </c>
      <c r="AB40" s="13">
        <v>0</v>
      </c>
      <c r="AC40" s="13">
        <v>0</v>
      </c>
      <c r="AD40" s="13">
        <v>0</v>
      </c>
      <c r="AE40" s="13">
        <v>0</v>
      </c>
      <c r="AF40" s="13">
        <v>0</v>
      </c>
      <c r="AG40" s="15">
        <f t="shared" si="0"/>
        <v>11</v>
      </c>
      <c r="AH40" s="15">
        <f t="shared" si="1"/>
        <v>161</v>
      </c>
      <c r="AI40" s="15">
        <v>0</v>
      </c>
      <c r="AJ40" s="15">
        <f t="shared" si="2"/>
        <v>172</v>
      </c>
      <c r="AK40" s="13">
        <f t="shared" si="3"/>
        <v>0</v>
      </c>
      <c r="AL40" s="15">
        <v>0</v>
      </c>
      <c r="AM40" s="13">
        <v>0</v>
      </c>
      <c r="AN40" s="17">
        <v>0</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3">
        <v>0</v>
      </c>
      <c r="BE40" s="13">
        <v>0</v>
      </c>
      <c r="BF40" s="13">
        <v>0</v>
      </c>
      <c r="BG40" s="13">
        <v>0</v>
      </c>
      <c r="BH40" s="13">
        <v>0</v>
      </c>
      <c r="BI40" s="13">
        <v>0</v>
      </c>
      <c r="BJ40" s="13">
        <v>0</v>
      </c>
      <c r="BK40" s="13">
        <v>0</v>
      </c>
      <c r="BL40" s="13">
        <v>0</v>
      </c>
      <c r="BM40" s="13">
        <v>0</v>
      </c>
      <c r="BN40" s="13">
        <v>0</v>
      </c>
      <c r="BO40" s="13">
        <v>0</v>
      </c>
      <c r="BP40" s="13">
        <v>0</v>
      </c>
      <c r="BQ40" s="13">
        <v>0</v>
      </c>
      <c r="BR40" s="13">
        <v>0</v>
      </c>
      <c r="BS40" s="13">
        <v>0</v>
      </c>
      <c r="BT40" s="13">
        <v>0</v>
      </c>
      <c r="BU40" s="13">
        <v>0</v>
      </c>
      <c r="BV40" s="13">
        <v>0</v>
      </c>
      <c r="BW40" s="13">
        <v>0</v>
      </c>
      <c r="BX40" s="13">
        <v>0</v>
      </c>
      <c r="BY40" s="13">
        <v>0</v>
      </c>
      <c r="BZ40" s="13">
        <v>0</v>
      </c>
      <c r="CA40" s="13">
        <v>0</v>
      </c>
      <c r="CB40" s="13">
        <v>0</v>
      </c>
      <c r="CC40" s="13">
        <v>0</v>
      </c>
      <c r="CD40" s="13">
        <v>0</v>
      </c>
      <c r="CE40" s="13">
        <v>0</v>
      </c>
      <c r="CF40" s="13">
        <v>0</v>
      </c>
      <c r="CG40" s="13">
        <v>0</v>
      </c>
      <c r="CH40" s="13">
        <v>0</v>
      </c>
    </row>
    <row r="41" spans="1:86">
      <c r="A41" s="177" t="s">
        <v>918</v>
      </c>
      <c r="B41" s="13">
        <v>4</v>
      </c>
      <c r="C41" s="13">
        <v>0</v>
      </c>
      <c r="D41" s="13">
        <v>0</v>
      </c>
      <c r="E41" s="13">
        <v>0</v>
      </c>
      <c r="F41" s="13">
        <v>0</v>
      </c>
      <c r="G41" s="13">
        <v>0</v>
      </c>
      <c r="H41" s="13">
        <v>87</v>
      </c>
      <c r="I41" s="13">
        <v>0</v>
      </c>
      <c r="J41" s="13">
        <v>0</v>
      </c>
      <c r="K41" s="13">
        <v>29</v>
      </c>
      <c r="L41" s="13">
        <v>0</v>
      </c>
      <c r="M41" s="13">
        <v>0</v>
      </c>
      <c r="N41" s="13">
        <v>11</v>
      </c>
      <c r="O41" s="13">
        <v>0</v>
      </c>
      <c r="P41" s="13">
        <v>0</v>
      </c>
      <c r="Q41" s="13">
        <v>0</v>
      </c>
      <c r="R41" s="13">
        <v>0</v>
      </c>
      <c r="S41" s="13">
        <v>0</v>
      </c>
      <c r="T41" s="13">
        <v>0</v>
      </c>
      <c r="U41" s="13">
        <v>0</v>
      </c>
      <c r="V41" s="13">
        <v>0</v>
      </c>
      <c r="W41" s="13">
        <v>0</v>
      </c>
      <c r="X41" s="13">
        <v>0</v>
      </c>
      <c r="Y41" s="13">
        <v>0</v>
      </c>
      <c r="Z41" s="13">
        <v>0</v>
      </c>
      <c r="AA41" s="13">
        <v>0</v>
      </c>
      <c r="AB41" s="13">
        <v>0</v>
      </c>
      <c r="AC41" s="13">
        <v>0</v>
      </c>
      <c r="AD41" s="13">
        <v>0</v>
      </c>
      <c r="AE41" s="13">
        <v>0</v>
      </c>
      <c r="AF41" s="13">
        <v>0</v>
      </c>
      <c r="AG41" s="15">
        <f t="shared" si="0"/>
        <v>4</v>
      </c>
      <c r="AH41" s="15">
        <f t="shared" si="1"/>
        <v>127</v>
      </c>
      <c r="AI41" s="15">
        <v>0</v>
      </c>
      <c r="AJ41" s="15">
        <f t="shared" si="2"/>
        <v>131</v>
      </c>
      <c r="AK41" s="13">
        <f t="shared" si="3"/>
        <v>0</v>
      </c>
      <c r="AL41" s="15">
        <v>0</v>
      </c>
      <c r="AM41" s="13">
        <v>0</v>
      </c>
      <c r="AN41" s="17">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3">
        <v>0</v>
      </c>
      <c r="BI41" s="13">
        <v>0</v>
      </c>
      <c r="BJ41" s="13">
        <v>0</v>
      </c>
      <c r="BK41" s="13">
        <v>0</v>
      </c>
      <c r="BL41" s="13">
        <v>0</v>
      </c>
      <c r="BM41" s="13">
        <v>0</v>
      </c>
      <c r="BN41" s="13">
        <v>0</v>
      </c>
      <c r="BO41" s="13">
        <v>0</v>
      </c>
      <c r="BP41" s="13">
        <v>0</v>
      </c>
      <c r="BQ41" s="13">
        <v>0</v>
      </c>
      <c r="BR41" s="13">
        <v>0</v>
      </c>
      <c r="BS41" s="13">
        <v>0</v>
      </c>
      <c r="BT41" s="13">
        <v>0</v>
      </c>
      <c r="BU41" s="13">
        <v>0</v>
      </c>
      <c r="BV41" s="13">
        <v>0</v>
      </c>
      <c r="BW41" s="13">
        <v>0</v>
      </c>
      <c r="BX41" s="13">
        <v>0</v>
      </c>
      <c r="BY41" s="13">
        <v>0</v>
      </c>
      <c r="BZ41" s="13">
        <v>0</v>
      </c>
      <c r="CA41" s="13">
        <v>0</v>
      </c>
      <c r="CB41" s="13">
        <v>0</v>
      </c>
      <c r="CC41" s="13">
        <v>0</v>
      </c>
      <c r="CD41" s="13">
        <v>0</v>
      </c>
      <c r="CE41" s="13">
        <v>0</v>
      </c>
      <c r="CF41" s="13">
        <v>0</v>
      </c>
      <c r="CG41" s="13">
        <v>0</v>
      </c>
      <c r="CH41" s="13">
        <v>0</v>
      </c>
    </row>
    <row r="42" spans="1:86">
      <c r="A42" s="177" t="s">
        <v>2980</v>
      </c>
      <c r="B42" s="13">
        <v>4</v>
      </c>
      <c r="C42" s="13">
        <v>0</v>
      </c>
      <c r="D42" s="13">
        <v>0</v>
      </c>
      <c r="E42" s="13">
        <v>0</v>
      </c>
      <c r="F42" s="13">
        <v>0</v>
      </c>
      <c r="G42" s="13">
        <v>0</v>
      </c>
      <c r="H42" s="13">
        <v>22</v>
      </c>
      <c r="I42" s="13">
        <v>0</v>
      </c>
      <c r="J42" s="13">
        <v>0</v>
      </c>
      <c r="K42" s="13">
        <v>0</v>
      </c>
      <c r="L42" s="13">
        <v>0</v>
      </c>
      <c r="M42" s="13">
        <v>0</v>
      </c>
      <c r="N42" s="13">
        <v>4</v>
      </c>
      <c r="O42" s="13">
        <v>0</v>
      </c>
      <c r="P42" s="13">
        <v>0</v>
      </c>
      <c r="Q42" s="13">
        <v>0</v>
      </c>
      <c r="R42" s="13">
        <v>0</v>
      </c>
      <c r="S42" s="13">
        <v>0</v>
      </c>
      <c r="T42" s="13">
        <v>0</v>
      </c>
      <c r="U42" s="13">
        <v>0</v>
      </c>
      <c r="V42" s="13">
        <v>0</v>
      </c>
      <c r="W42" s="13">
        <v>0</v>
      </c>
      <c r="X42" s="13">
        <v>0</v>
      </c>
      <c r="Y42" s="13">
        <v>0</v>
      </c>
      <c r="Z42" s="13">
        <v>0</v>
      </c>
      <c r="AA42" s="13">
        <v>0</v>
      </c>
      <c r="AB42" s="13">
        <v>0</v>
      </c>
      <c r="AC42" s="13">
        <v>0</v>
      </c>
      <c r="AD42" s="13">
        <v>0</v>
      </c>
      <c r="AE42" s="13">
        <v>0</v>
      </c>
      <c r="AF42" s="13">
        <v>0</v>
      </c>
      <c r="AG42" s="15">
        <f t="shared" si="0"/>
        <v>4</v>
      </c>
      <c r="AH42" s="15">
        <f t="shared" si="1"/>
        <v>26</v>
      </c>
      <c r="AI42" s="15">
        <v>0</v>
      </c>
      <c r="AJ42" s="15">
        <f t="shared" si="2"/>
        <v>30</v>
      </c>
      <c r="AK42" s="13">
        <f t="shared" si="3"/>
        <v>0</v>
      </c>
      <c r="AL42" s="15">
        <v>0</v>
      </c>
      <c r="AM42" s="13">
        <v>0</v>
      </c>
      <c r="AN42" s="17">
        <v>0</v>
      </c>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3">
        <v>0</v>
      </c>
      <c r="BE42" s="13">
        <v>0</v>
      </c>
      <c r="BF42" s="13">
        <v>0</v>
      </c>
      <c r="BG42" s="13">
        <v>0</v>
      </c>
      <c r="BH42" s="13">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3">
        <v>0</v>
      </c>
      <c r="CA42" s="13">
        <v>0</v>
      </c>
      <c r="CB42" s="13">
        <v>0</v>
      </c>
      <c r="CC42" s="13">
        <v>0</v>
      </c>
      <c r="CD42" s="13">
        <v>0</v>
      </c>
      <c r="CE42" s="13">
        <v>0</v>
      </c>
      <c r="CF42" s="13">
        <v>0</v>
      </c>
      <c r="CG42" s="13">
        <v>0</v>
      </c>
      <c r="CH42" s="13">
        <v>0</v>
      </c>
    </row>
    <row r="43" spans="1:86">
      <c r="A43" s="177" t="s">
        <v>2981</v>
      </c>
      <c r="B43" s="13">
        <v>6</v>
      </c>
      <c r="C43" s="13">
        <v>0</v>
      </c>
      <c r="D43" s="13">
        <v>0</v>
      </c>
      <c r="E43" s="13">
        <v>0</v>
      </c>
      <c r="F43" s="13">
        <v>0</v>
      </c>
      <c r="G43" s="13">
        <v>0</v>
      </c>
      <c r="H43" s="13">
        <v>45</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3">
        <v>0</v>
      </c>
      <c r="AB43" s="13">
        <v>0</v>
      </c>
      <c r="AC43" s="13">
        <v>0</v>
      </c>
      <c r="AD43" s="13">
        <v>0</v>
      </c>
      <c r="AE43" s="13">
        <v>0</v>
      </c>
      <c r="AF43" s="13">
        <v>0</v>
      </c>
      <c r="AG43" s="15">
        <f t="shared" si="0"/>
        <v>6</v>
      </c>
      <c r="AH43" s="15">
        <f t="shared" si="1"/>
        <v>45</v>
      </c>
      <c r="AI43" s="15">
        <v>0</v>
      </c>
      <c r="AJ43" s="15">
        <f t="shared" si="2"/>
        <v>51</v>
      </c>
      <c r="AK43" s="13">
        <f t="shared" si="3"/>
        <v>0</v>
      </c>
      <c r="AL43" s="15">
        <v>0</v>
      </c>
      <c r="AM43" s="13">
        <v>0</v>
      </c>
      <c r="AN43" s="17">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
        <v>0</v>
      </c>
      <c r="BI43" s="13">
        <v>0</v>
      </c>
      <c r="BJ43" s="13">
        <v>0</v>
      </c>
      <c r="BK43" s="13">
        <v>0</v>
      </c>
      <c r="BL43" s="13">
        <v>0</v>
      </c>
      <c r="BM43" s="13">
        <v>0</v>
      </c>
      <c r="BN43" s="13">
        <v>0</v>
      </c>
      <c r="BO43" s="13">
        <v>0</v>
      </c>
      <c r="BP43" s="13">
        <v>0</v>
      </c>
      <c r="BQ43" s="13">
        <v>0</v>
      </c>
      <c r="BR43" s="13">
        <v>0</v>
      </c>
      <c r="BS43" s="13">
        <v>0</v>
      </c>
      <c r="BT43" s="13">
        <v>0</v>
      </c>
      <c r="BU43" s="13">
        <v>0</v>
      </c>
      <c r="BV43" s="13">
        <v>0</v>
      </c>
      <c r="BW43" s="13">
        <v>0</v>
      </c>
      <c r="BX43" s="13">
        <v>0</v>
      </c>
      <c r="BY43" s="13">
        <v>0</v>
      </c>
      <c r="BZ43" s="13">
        <v>0</v>
      </c>
      <c r="CA43" s="13">
        <v>0</v>
      </c>
      <c r="CB43" s="13">
        <v>0</v>
      </c>
      <c r="CC43" s="13">
        <v>0</v>
      </c>
      <c r="CD43" s="13">
        <v>0</v>
      </c>
      <c r="CE43" s="13">
        <v>0</v>
      </c>
      <c r="CF43" s="13">
        <v>0</v>
      </c>
      <c r="CG43" s="13">
        <v>0</v>
      </c>
      <c r="CH43" s="13">
        <v>0</v>
      </c>
    </row>
    <row r="44" spans="1:86">
      <c r="A44" s="177" t="s">
        <v>919</v>
      </c>
      <c r="B44" s="13">
        <v>5</v>
      </c>
      <c r="C44" s="13">
        <v>0</v>
      </c>
      <c r="D44" s="13">
        <v>0</v>
      </c>
      <c r="E44" s="13">
        <v>0</v>
      </c>
      <c r="F44" s="13">
        <v>0</v>
      </c>
      <c r="G44" s="13">
        <v>0</v>
      </c>
      <c r="H44" s="13">
        <v>43</v>
      </c>
      <c r="I44" s="13">
        <v>0</v>
      </c>
      <c r="J44" s="13">
        <v>0</v>
      </c>
      <c r="K44" s="13">
        <v>0</v>
      </c>
      <c r="L44" s="13">
        <v>0</v>
      </c>
      <c r="M44" s="13">
        <v>0</v>
      </c>
      <c r="N44" s="13">
        <v>0</v>
      </c>
      <c r="O44" s="13">
        <v>0</v>
      </c>
      <c r="P44" s="13">
        <v>0</v>
      </c>
      <c r="Q44" s="13">
        <v>6</v>
      </c>
      <c r="R44" s="13">
        <v>0</v>
      </c>
      <c r="S44" s="13">
        <v>0</v>
      </c>
      <c r="T44" s="13">
        <v>0</v>
      </c>
      <c r="U44" s="13">
        <v>0</v>
      </c>
      <c r="V44" s="13">
        <v>0</v>
      </c>
      <c r="W44" s="13">
        <v>0</v>
      </c>
      <c r="X44" s="13">
        <v>0</v>
      </c>
      <c r="Y44" s="13">
        <v>0</v>
      </c>
      <c r="Z44" s="13">
        <v>0</v>
      </c>
      <c r="AA44" s="13">
        <v>0</v>
      </c>
      <c r="AB44" s="13">
        <v>0</v>
      </c>
      <c r="AC44" s="13">
        <v>0</v>
      </c>
      <c r="AD44" s="13">
        <v>0</v>
      </c>
      <c r="AE44" s="13">
        <v>0</v>
      </c>
      <c r="AF44" s="13">
        <v>0</v>
      </c>
      <c r="AG44" s="15">
        <f t="shared" si="0"/>
        <v>5</v>
      </c>
      <c r="AH44" s="15">
        <f t="shared" si="1"/>
        <v>49</v>
      </c>
      <c r="AI44" s="15">
        <v>0</v>
      </c>
      <c r="AJ44" s="15">
        <f t="shared" si="2"/>
        <v>54</v>
      </c>
      <c r="AK44" s="13">
        <f t="shared" si="3"/>
        <v>0</v>
      </c>
      <c r="AL44" s="15">
        <v>0</v>
      </c>
      <c r="AM44" s="13">
        <v>0</v>
      </c>
      <c r="AN44" s="17">
        <v>0</v>
      </c>
      <c r="AO44" s="13">
        <v>0</v>
      </c>
      <c r="AP44" s="13">
        <v>0</v>
      </c>
      <c r="AQ44" s="13">
        <v>0</v>
      </c>
      <c r="AR44" s="13">
        <v>0</v>
      </c>
      <c r="AS44" s="13">
        <v>0</v>
      </c>
      <c r="AT44" s="13">
        <v>0</v>
      </c>
      <c r="AU44" s="13">
        <v>0</v>
      </c>
      <c r="AV44" s="13">
        <v>0</v>
      </c>
      <c r="AW44" s="13">
        <v>0</v>
      </c>
      <c r="AX44" s="13">
        <v>0</v>
      </c>
      <c r="AY44" s="13">
        <v>0</v>
      </c>
      <c r="AZ44" s="13">
        <v>0</v>
      </c>
      <c r="BA44" s="13">
        <v>0</v>
      </c>
      <c r="BB44" s="13">
        <v>0</v>
      </c>
      <c r="BC44" s="13">
        <v>0</v>
      </c>
      <c r="BD44" s="13">
        <v>0</v>
      </c>
      <c r="BE44" s="13">
        <v>0</v>
      </c>
      <c r="BF44" s="13">
        <v>0</v>
      </c>
      <c r="BG44" s="13">
        <v>0</v>
      </c>
      <c r="BH44" s="13">
        <v>0</v>
      </c>
      <c r="BI44" s="13">
        <v>0</v>
      </c>
      <c r="BJ44" s="13">
        <v>0</v>
      </c>
      <c r="BK44" s="13">
        <v>0</v>
      </c>
      <c r="BL44" s="13">
        <v>0</v>
      </c>
      <c r="BM44" s="13">
        <v>0</v>
      </c>
      <c r="BN44" s="13">
        <v>0</v>
      </c>
      <c r="BO44" s="13">
        <v>0</v>
      </c>
      <c r="BP44" s="13">
        <v>0</v>
      </c>
      <c r="BQ44" s="13">
        <v>0</v>
      </c>
      <c r="BR44" s="13">
        <v>0</v>
      </c>
      <c r="BS44" s="13">
        <v>0</v>
      </c>
      <c r="BT44" s="13">
        <v>0</v>
      </c>
      <c r="BU44" s="13">
        <v>0</v>
      </c>
      <c r="BV44" s="13">
        <v>0</v>
      </c>
      <c r="BW44" s="13">
        <v>0</v>
      </c>
      <c r="BX44" s="13">
        <v>0</v>
      </c>
      <c r="BY44" s="13">
        <v>0</v>
      </c>
      <c r="BZ44" s="13">
        <v>0</v>
      </c>
      <c r="CA44" s="13">
        <v>0</v>
      </c>
      <c r="CB44" s="13">
        <v>0</v>
      </c>
      <c r="CC44" s="13">
        <v>0</v>
      </c>
      <c r="CD44" s="13">
        <v>0</v>
      </c>
      <c r="CE44" s="13">
        <v>0</v>
      </c>
      <c r="CF44" s="13">
        <v>0</v>
      </c>
      <c r="CG44" s="13">
        <v>0</v>
      </c>
      <c r="CH44" s="13">
        <v>0</v>
      </c>
    </row>
    <row r="45" spans="1:86">
      <c r="A45" s="177" t="s">
        <v>2982</v>
      </c>
      <c r="B45" s="13">
        <v>6</v>
      </c>
      <c r="C45" s="13">
        <v>0</v>
      </c>
      <c r="D45" s="13">
        <v>0</v>
      </c>
      <c r="E45" s="13">
        <v>0</v>
      </c>
      <c r="F45" s="13">
        <v>0</v>
      </c>
      <c r="G45" s="13">
        <v>0</v>
      </c>
      <c r="H45" s="13">
        <v>38</v>
      </c>
      <c r="I45" s="13">
        <v>0</v>
      </c>
      <c r="J45" s="13">
        <v>0</v>
      </c>
      <c r="K45" s="13">
        <v>0</v>
      </c>
      <c r="L45" s="13">
        <v>0</v>
      </c>
      <c r="M45" s="13">
        <v>0</v>
      </c>
      <c r="N45" s="13">
        <v>0</v>
      </c>
      <c r="O45" s="13">
        <v>0</v>
      </c>
      <c r="P45" s="13">
        <v>0</v>
      </c>
      <c r="Q45" s="13">
        <v>5</v>
      </c>
      <c r="R45" s="13">
        <v>0</v>
      </c>
      <c r="S45" s="13">
        <v>0</v>
      </c>
      <c r="T45" s="13">
        <v>0</v>
      </c>
      <c r="U45" s="13">
        <v>0</v>
      </c>
      <c r="V45" s="13">
        <v>0</v>
      </c>
      <c r="W45" s="13">
        <v>0</v>
      </c>
      <c r="X45" s="13">
        <v>0</v>
      </c>
      <c r="Y45" s="13">
        <v>0</v>
      </c>
      <c r="Z45" s="13">
        <v>0</v>
      </c>
      <c r="AA45" s="13">
        <v>0</v>
      </c>
      <c r="AB45" s="13">
        <v>0</v>
      </c>
      <c r="AC45" s="13">
        <v>1</v>
      </c>
      <c r="AD45" s="13">
        <v>0</v>
      </c>
      <c r="AE45" s="13">
        <v>0</v>
      </c>
      <c r="AF45" s="13">
        <v>0</v>
      </c>
      <c r="AG45" s="15">
        <f t="shared" si="0"/>
        <v>6</v>
      </c>
      <c r="AH45" s="15">
        <f t="shared" si="1"/>
        <v>43</v>
      </c>
      <c r="AI45" s="15">
        <v>0</v>
      </c>
      <c r="AJ45" s="15">
        <f t="shared" si="2"/>
        <v>49</v>
      </c>
      <c r="AK45" s="13">
        <f t="shared" si="3"/>
        <v>1</v>
      </c>
      <c r="AL45" s="15">
        <v>0</v>
      </c>
      <c r="AM45" s="13">
        <v>1</v>
      </c>
      <c r="AN45" s="17" t="s">
        <v>2983</v>
      </c>
      <c r="AO45" s="13">
        <v>0</v>
      </c>
      <c r="AP45" s="13">
        <v>0</v>
      </c>
      <c r="AQ45" s="13">
        <v>0</v>
      </c>
      <c r="AR45" s="13">
        <v>0</v>
      </c>
      <c r="AS45" s="13">
        <v>0</v>
      </c>
      <c r="AT45" s="13">
        <v>0</v>
      </c>
      <c r="AU45" s="13">
        <v>0</v>
      </c>
      <c r="AV45" s="13">
        <v>0</v>
      </c>
      <c r="AW45" s="13">
        <v>0</v>
      </c>
      <c r="AX45" s="13">
        <v>0</v>
      </c>
      <c r="AY45" s="13">
        <v>0</v>
      </c>
      <c r="AZ45" s="13">
        <v>0</v>
      </c>
      <c r="BA45" s="13">
        <v>0</v>
      </c>
      <c r="BB45" s="13">
        <v>0</v>
      </c>
      <c r="BC45" s="13">
        <v>0</v>
      </c>
      <c r="BD45" s="13">
        <v>0</v>
      </c>
      <c r="BE45" s="13">
        <v>0</v>
      </c>
      <c r="BF45" s="13">
        <v>0</v>
      </c>
      <c r="BG45" s="13">
        <v>0</v>
      </c>
      <c r="BH45" s="13">
        <v>1</v>
      </c>
      <c r="BI45" s="13">
        <v>1</v>
      </c>
      <c r="BJ45" s="13">
        <v>0</v>
      </c>
      <c r="BK45" s="13">
        <v>0</v>
      </c>
      <c r="BL45" s="13">
        <v>0</v>
      </c>
      <c r="BM45" s="13">
        <v>0</v>
      </c>
      <c r="BN45" s="13">
        <v>0</v>
      </c>
      <c r="BO45" s="13">
        <v>0</v>
      </c>
      <c r="BP45" s="13">
        <v>0</v>
      </c>
      <c r="BQ45" s="13">
        <v>0</v>
      </c>
      <c r="BR45" s="13">
        <v>0</v>
      </c>
      <c r="BS45" s="13">
        <v>0</v>
      </c>
      <c r="BT45" s="13">
        <v>0</v>
      </c>
      <c r="BU45" s="13">
        <v>0</v>
      </c>
      <c r="BV45" s="13">
        <v>0</v>
      </c>
      <c r="BW45" s="13">
        <v>0</v>
      </c>
      <c r="BX45" s="13">
        <v>0</v>
      </c>
      <c r="BY45" s="13">
        <v>0</v>
      </c>
      <c r="BZ45" s="13">
        <v>0</v>
      </c>
      <c r="CA45" s="13">
        <v>0</v>
      </c>
      <c r="CB45" s="13">
        <v>0</v>
      </c>
      <c r="CC45" s="13">
        <v>0</v>
      </c>
      <c r="CD45" s="13">
        <v>0</v>
      </c>
      <c r="CE45" s="13">
        <v>0</v>
      </c>
      <c r="CF45" s="13">
        <v>0</v>
      </c>
      <c r="CG45" s="13">
        <v>0</v>
      </c>
      <c r="CH45" s="13">
        <v>0</v>
      </c>
    </row>
    <row r="46" spans="1:86">
      <c r="A46" s="177" t="s">
        <v>920</v>
      </c>
      <c r="B46" s="13">
        <v>7</v>
      </c>
      <c r="C46" s="13">
        <v>0</v>
      </c>
      <c r="D46" s="13">
        <v>0</v>
      </c>
      <c r="E46" s="13">
        <v>0</v>
      </c>
      <c r="F46" s="13">
        <v>0</v>
      </c>
      <c r="G46" s="13">
        <v>0</v>
      </c>
      <c r="H46" s="13">
        <v>170</v>
      </c>
      <c r="I46" s="13">
        <v>0</v>
      </c>
      <c r="J46" s="13">
        <v>0</v>
      </c>
      <c r="K46" s="13">
        <v>0</v>
      </c>
      <c r="L46" s="13">
        <v>0</v>
      </c>
      <c r="M46" s="13">
        <v>0</v>
      </c>
      <c r="N46" s="13">
        <v>123</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5">
        <f t="shared" si="0"/>
        <v>7</v>
      </c>
      <c r="AH46" s="15">
        <f t="shared" si="1"/>
        <v>293</v>
      </c>
      <c r="AI46" s="15">
        <v>0</v>
      </c>
      <c r="AJ46" s="15">
        <f t="shared" si="2"/>
        <v>300</v>
      </c>
      <c r="AK46" s="13">
        <f t="shared" si="3"/>
        <v>0</v>
      </c>
      <c r="AL46" s="15">
        <v>0</v>
      </c>
      <c r="AM46" s="13">
        <v>0</v>
      </c>
      <c r="AN46" s="17">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0</v>
      </c>
      <c r="BS46" s="13">
        <v>0</v>
      </c>
      <c r="BT46" s="13">
        <v>0</v>
      </c>
      <c r="BU46" s="13">
        <v>0</v>
      </c>
      <c r="BV46" s="13">
        <v>0</v>
      </c>
      <c r="BW46" s="13">
        <v>0</v>
      </c>
      <c r="BX46" s="13">
        <v>0</v>
      </c>
      <c r="BY46" s="13">
        <v>0</v>
      </c>
      <c r="BZ46" s="13">
        <v>0</v>
      </c>
      <c r="CA46" s="13">
        <v>0</v>
      </c>
      <c r="CB46" s="13">
        <v>0</v>
      </c>
      <c r="CC46" s="13">
        <v>0</v>
      </c>
      <c r="CD46" s="13">
        <v>0</v>
      </c>
      <c r="CE46" s="13">
        <v>0</v>
      </c>
      <c r="CF46" s="13">
        <v>0</v>
      </c>
      <c r="CG46" s="13">
        <v>0</v>
      </c>
      <c r="CH46" s="13">
        <v>0</v>
      </c>
    </row>
    <row r="47" spans="1:86">
      <c r="A47" s="177" t="s">
        <v>2984</v>
      </c>
      <c r="B47" s="13">
        <v>2</v>
      </c>
      <c r="C47" s="13">
        <v>0</v>
      </c>
      <c r="D47" s="13">
        <v>0</v>
      </c>
      <c r="E47" s="13">
        <v>0</v>
      </c>
      <c r="F47" s="13">
        <v>0</v>
      </c>
      <c r="G47" s="13">
        <v>0</v>
      </c>
      <c r="H47" s="13">
        <v>21</v>
      </c>
      <c r="I47" s="13">
        <v>0</v>
      </c>
      <c r="J47" s="13">
        <v>0</v>
      </c>
      <c r="K47" s="13">
        <v>0</v>
      </c>
      <c r="L47" s="13">
        <v>0</v>
      </c>
      <c r="M47" s="13">
        <v>0</v>
      </c>
      <c r="N47" s="13">
        <v>0</v>
      </c>
      <c r="O47" s="13">
        <v>0</v>
      </c>
      <c r="P47" s="13">
        <v>0</v>
      </c>
      <c r="Q47" s="13">
        <v>7</v>
      </c>
      <c r="R47" s="13">
        <v>0</v>
      </c>
      <c r="S47" s="13">
        <v>0</v>
      </c>
      <c r="T47" s="13">
        <v>0</v>
      </c>
      <c r="U47" s="13">
        <v>0</v>
      </c>
      <c r="V47" s="13">
        <v>0</v>
      </c>
      <c r="W47" s="13">
        <v>0</v>
      </c>
      <c r="X47" s="13">
        <v>0</v>
      </c>
      <c r="Y47" s="13">
        <v>0</v>
      </c>
      <c r="Z47" s="13">
        <v>0</v>
      </c>
      <c r="AA47" s="13">
        <v>0</v>
      </c>
      <c r="AB47" s="13">
        <v>0</v>
      </c>
      <c r="AC47" s="13">
        <v>1</v>
      </c>
      <c r="AD47" s="13">
        <v>0</v>
      </c>
      <c r="AE47" s="13">
        <v>0</v>
      </c>
      <c r="AF47" s="13">
        <v>0</v>
      </c>
      <c r="AG47" s="15">
        <f t="shared" si="0"/>
        <v>2</v>
      </c>
      <c r="AH47" s="15">
        <f t="shared" si="1"/>
        <v>28</v>
      </c>
      <c r="AI47" s="15">
        <v>0</v>
      </c>
      <c r="AJ47" s="15">
        <f t="shared" si="2"/>
        <v>30</v>
      </c>
      <c r="AK47" s="13">
        <f t="shared" si="3"/>
        <v>1</v>
      </c>
      <c r="AL47" s="15">
        <v>0</v>
      </c>
      <c r="AM47" s="13">
        <v>3</v>
      </c>
      <c r="AN47" s="17" t="s">
        <v>2985</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3">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3">
        <v>0</v>
      </c>
      <c r="CA47" s="13">
        <v>0</v>
      </c>
      <c r="CB47" s="13">
        <v>0</v>
      </c>
      <c r="CC47" s="13">
        <v>0</v>
      </c>
      <c r="CD47" s="13">
        <v>0</v>
      </c>
      <c r="CE47" s="13">
        <v>0</v>
      </c>
      <c r="CF47" s="13">
        <v>0</v>
      </c>
      <c r="CG47" s="13">
        <v>0</v>
      </c>
      <c r="CH47" s="13">
        <v>0</v>
      </c>
    </row>
    <row r="48" spans="1:86">
      <c r="A48" s="177" t="s">
        <v>1239</v>
      </c>
      <c r="B48" s="13">
        <v>5</v>
      </c>
      <c r="C48" s="13">
        <v>0</v>
      </c>
      <c r="D48" s="13">
        <v>0</v>
      </c>
      <c r="E48" s="13">
        <v>0</v>
      </c>
      <c r="F48" s="13">
        <v>0</v>
      </c>
      <c r="G48" s="13">
        <v>0</v>
      </c>
      <c r="H48" s="13">
        <v>56</v>
      </c>
      <c r="I48" s="13">
        <v>0</v>
      </c>
      <c r="J48" s="13">
        <v>0</v>
      </c>
      <c r="K48" s="13">
        <v>9</v>
      </c>
      <c r="L48" s="13">
        <v>0</v>
      </c>
      <c r="M48" s="13">
        <v>0</v>
      </c>
      <c r="N48" s="13">
        <v>14</v>
      </c>
      <c r="O48" s="13">
        <v>0</v>
      </c>
      <c r="P48" s="13">
        <v>0</v>
      </c>
      <c r="Q48" s="13">
        <v>0</v>
      </c>
      <c r="R48" s="13">
        <v>0</v>
      </c>
      <c r="S48" s="13">
        <v>0</v>
      </c>
      <c r="T48" s="13">
        <v>0</v>
      </c>
      <c r="U48" s="13">
        <v>0</v>
      </c>
      <c r="V48" s="13">
        <v>0</v>
      </c>
      <c r="W48" s="13">
        <v>0</v>
      </c>
      <c r="X48" s="13">
        <v>0</v>
      </c>
      <c r="Y48" s="13">
        <v>0</v>
      </c>
      <c r="Z48" s="13">
        <v>0</v>
      </c>
      <c r="AA48" s="13">
        <v>0</v>
      </c>
      <c r="AB48" s="13">
        <v>0</v>
      </c>
      <c r="AC48" s="13">
        <v>1</v>
      </c>
      <c r="AD48" s="13">
        <v>0</v>
      </c>
      <c r="AE48" s="13">
        <v>0</v>
      </c>
      <c r="AF48" s="13">
        <v>0</v>
      </c>
      <c r="AG48" s="15">
        <f t="shared" si="0"/>
        <v>5</v>
      </c>
      <c r="AH48" s="15">
        <f t="shared" si="1"/>
        <v>79</v>
      </c>
      <c r="AI48" s="15">
        <v>0</v>
      </c>
      <c r="AJ48" s="15">
        <f t="shared" si="2"/>
        <v>84</v>
      </c>
      <c r="AK48" s="13">
        <f t="shared" si="3"/>
        <v>1</v>
      </c>
      <c r="AL48" s="15">
        <v>0</v>
      </c>
      <c r="AM48" s="13">
        <v>1</v>
      </c>
      <c r="AN48" s="17" t="s">
        <v>2986</v>
      </c>
      <c r="AO48" s="13">
        <v>0</v>
      </c>
      <c r="AP48" s="13">
        <v>0</v>
      </c>
      <c r="AQ48" s="13">
        <v>0</v>
      </c>
      <c r="AR48" s="13">
        <v>0</v>
      </c>
      <c r="AS48" s="13">
        <v>0</v>
      </c>
      <c r="AT48" s="13">
        <v>0</v>
      </c>
      <c r="AU48" s="13">
        <v>0</v>
      </c>
      <c r="AV48" s="13">
        <v>0</v>
      </c>
      <c r="AW48" s="13">
        <v>0</v>
      </c>
      <c r="AX48" s="13">
        <v>0</v>
      </c>
      <c r="AY48" s="13">
        <v>0</v>
      </c>
      <c r="AZ48" s="13">
        <v>0</v>
      </c>
      <c r="BA48" s="13">
        <v>0</v>
      </c>
      <c r="BB48" s="13">
        <v>0</v>
      </c>
      <c r="BC48" s="13">
        <v>0</v>
      </c>
      <c r="BD48" s="13">
        <v>0</v>
      </c>
      <c r="BE48" s="13">
        <v>0</v>
      </c>
      <c r="BF48" s="13">
        <v>0</v>
      </c>
      <c r="BG48" s="13">
        <v>0</v>
      </c>
      <c r="BH48" s="13">
        <v>0</v>
      </c>
      <c r="BI48" s="13">
        <v>0</v>
      </c>
      <c r="BJ48" s="13">
        <v>0</v>
      </c>
      <c r="BK48" s="13">
        <v>0</v>
      </c>
      <c r="BL48" s="13">
        <v>0</v>
      </c>
      <c r="BM48" s="13">
        <v>0</v>
      </c>
      <c r="BN48" s="13">
        <v>0</v>
      </c>
      <c r="BO48" s="13">
        <v>0</v>
      </c>
      <c r="BP48" s="13">
        <v>0</v>
      </c>
      <c r="BQ48" s="13">
        <v>0</v>
      </c>
      <c r="BR48" s="13">
        <v>0</v>
      </c>
      <c r="BS48" s="13">
        <v>0</v>
      </c>
      <c r="BT48" s="13">
        <v>0</v>
      </c>
      <c r="BU48" s="13">
        <v>0</v>
      </c>
      <c r="BV48" s="13">
        <v>0</v>
      </c>
      <c r="BW48" s="13">
        <v>0</v>
      </c>
      <c r="BX48" s="13">
        <v>0</v>
      </c>
      <c r="BY48" s="13">
        <v>0</v>
      </c>
      <c r="BZ48" s="13">
        <v>0</v>
      </c>
      <c r="CA48" s="13">
        <v>0</v>
      </c>
      <c r="CB48" s="13">
        <v>0</v>
      </c>
      <c r="CC48" s="13">
        <v>0</v>
      </c>
      <c r="CD48" s="13">
        <v>0</v>
      </c>
      <c r="CE48" s="13">
        <v>0</v>
      </c>
      <c r="CF48" s="13">
        <v>0</v>
      </c>
      <c r="CG48" s="13">
        <v>0</v>
      </c>
      <c r="CH48" s="13">
        <v>0</v>
      </c>
    </row>
    <row r="49" spans="1:86">
      <c r="A49" s="177" t="s">
        <v>2987</v>
      </c>
      <c r="B49" s="13">
        <v>2</v>
      </c>
      <c r="C49" s="13">
        <v>0</v>
      </c>
      <c r="D49" s="13">
        <v>0</v>
      </c>
      <c r="E49" s="13">
        <v>0</v>
      </c>
      <c r="F49" s="13">
        <v>0</v>
      </c>
      <c r="G49" s="13">
        <v>0</v>
      </c>
      <c r="H49" s="13">
        <v>25</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3">
        <v>0</v>
      </c>
      <c r="AB49" s="13">
        <v>0</v>
      </c>
      <c r="AC49" s="13">
        <v>0</v>
      </c>
      <c r="AD49" s="13">
        <v>0</v>
      </c>
      <c r="AE49" s="13">
        <v>0</v>
      </c>
      <c r="AF49" s="13">
        <v>0</v>
      </c>
      <c r="AG49" s="15">
        <f t="shared" si="0"/>
        <v>2</v>
      </c>
      <c r="AH49" s="15">
        <f t="shared" si="1"/>
        <v>25</v>
      </c>
      <c r="AI49" s="15">
        <v>0</v>
      </c>
      <c r="AJ49" s="15">
        <f t="shared" si="2"/>
        <v>27</v>
      </c>
      <c r="AK49" s="13">
        <f t="shared" si="3"/>
        <v>0</v>
      </c>
      <c r="AL49" s="15">
        <v>0</v>
      </c>
      <c r="AM49" s="13">
        <v>0</v>
      </c>
      <c r="AN49" s="17">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3">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3">
        <v>0</v>
      </c>
      <c r="CA49" s="13">
        <v>0</v>
      </c>
      <c r="CB49" s="13">
        <v>0</v>
      </c>
      <c r="CC49" s="13">
        <v>0</v>
      </c>
      <c r="CD49" s="13">
        <v>0</v>
      </c>
      <c r="CE49" s="13">
        <v>0</v>
      </c>
      <c r="CF49" s="13">
        <v>0</v>
      </c>
      <c r="CG49" s="13">
        <v>0</v>
      </c>
      <c r="CH49" s="13">
        <v>0</v>
      </c>
    </row>
    <row r="50" spans="1:86">
      <c r="A50" s="177" t="s">
        <v>921</v>
      </c>
      <c r="B50" s="13">
        <v>5</v>
      </c>
      <c r="C50" s="13">
        <v>0</v>
      </c>
      <c r="D50" s="13">
        <v>0</v>
      </c>
      <c r="E50" s="13">
        <v>0</v>
      </c>
      <c r="F50" s="13">
        <v>0</v>
      </c>
      <c r="G50" s="13">
        <v>0</v>
      </c>
      <c r="H50" s="13">
        <v>42</v>
      </c>
      <c r="I50" s="13">
        <v>0</v>
      </c>
      <c r="J50" s="13">
        <v>0</v>
      </c>
      <c r="K50" s="13">
        <v>0</v>
      </c>
      <c r="L50" s="13">
        <v>0</v>
      </c>
      <c r="M50" s="13">
        <v>0</v>
      </c>
      <c r="N50" s="13">
        <v>10</v>
      </c>
      <c r="O50" s="13">
        <v>0</v>
      </c>
      <c r="P50" s="13">
        <v>0</v>
      </c>
      <c r="Q50" s="13">
        <v>0</v>
      </c>
      <c r="R50" s="13">
        <v>0</v>
      </c>
      <c r="S50" s="13">
        <v>0</v>
      </c>
      <c r="T50" s="13">
        <v>0</v>
      </c>
      <c r="U50" s="13">
        <v>0</v>
      </c>
      <c r="V50" s="13">
        <v>0</v>
      </c>
      <c r="W50" s="13">
        <v>0</v>
      </c>
      <c r="X50" s="13">
        <v>0</v>
      </c>
      <c r="Y50" s="13">
        <v>0</v>
      </c>
      <c r="Z50" s="13">
        <v>0</v>
      </c>
      <c r="AA50" s="13">
        <v>0</v>
      </c>
      <c r="AB50" s="13">
        <v>0</v>
      </c>
      <c r="AC50" s="13">
        <v>0</v>
      </c>
      <c r="AD50" s="13">
        <v>0</v>
      </c>
      <c r="AE50" s="13">
        <v>0</v>
      </c>
      <c r="AF50" s="13">
        <v>0</v>
      </c>
      <c r="AG50" s="15">
        <f t="shared" si="0"/>
        <v>5</v>
      </c>
      <c r="AH50" s="15">
        <f t="shared" si="1"/>
        <v>52</v>
      </c>
      <c r="AI50" s="15">
        <v>0</v>
      </c>
      <c r="AJ50" s="15">
        <f t="shared" si="2"/>
        <v>57</v>
      </c>
      <c r="AK50" s="13">
        <f t="shared" si="3"/>
        <v>0</v>
      </c>
      <c r="AL50" s="15">
        <v>0</v>
      </c>
      <c r="AM50" s="13">
        <v>0</v>
      </c>
      <c r="AN50" s="17">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3">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3">
        <v>0</v>
      </c>
      <c r="CA50" s="13">
        <v>0</v>
      </c>
      <c r="CB50" s="13">
        <v>0</v>
      </c>
      <c r="CC50" s="13">
        <v>0</v>
      </c>
      <c r="CD50" s="13">
        <v>0</v>
      </c>
      <c r="CE50" s="13">
        <v>0</v>
      </c>
      <c r="CF50" s="13">
        <v>0</v>
      </c>
      <c r="CG50" s="13">
        <v>0</v>
      </c>
      <c r="CH50" s="13">
        <v>0</v>
      </c>
    </row>
    <row r="51" spans="1:86">
      <c r="A51" s="177" t="s">
        <v>2988</v>
      </c>
      <c r="B51" s="13">
        <v>2</v>
      </c>
      <c r="C51" s="13">
        <v>0</v>
      </c>
      <c r="D51" s="13">
        <v>0</v>
      </c>
      <c r="E51" s="13">
        <v>0</v>
      </c>
      <c r="F51" s="13">
        <v>0</v>
      </c>
      <c r="G51" s="13">
        <v>0</v>
      </c>
      <c r="H51" s="13">
        <v>25</v>
      </c>
      <c r="I51" s="13">
        <v>0</v>
      </c>
      <c r="J51" s="13">
        <v>0</v>
      </c>
      <c r="K51" s="13">
        <v>3</v>
      </c>
      <c r="L51" s="13">
        <v>0</v>
      </c>
      <c r="M51" s="13">
        <v>0</v>
      </c>
      <c r="N51" s="13">
        <v>0</v>
      </c>
      <c r="O51" s="13">
        <v>0</v>
      </c>
      <c r="P51" s="13">
        <v>0</v>
      </c>
      <c r="Q51" s="13">
        <v>0</v>
      </c>
      <c r="R51" s="13">
        <v>0</v>
      </c>
      <c r="S51" s="13">
        <v>0</v>
      </c>
      <c r="T51" s="13">
        <v>0</v>
      </c>
      <c r="U51" s="13">
        <v>0</v>
      </c>
      <c r="V51" s="13">
        <v>0</v>
      </c>
      <c r="W51" s="13">
        <v>0</v>
      </c>
      <c r="X51" s="13">
        <v>0</v>
      </c>
      <c r="Y51" s="13">
        <v>0</v>
      </c>
      <c r="Z51" s="13">
        <v>0</v>
      </c>
      <c r="AA51" s="13">
        <v>0</v>
      </c>
      <c r="AB51" s="13">
        <v>0</v>
      </c>
      <c r="AC51" s="13">
        <v>0</v>
      </c>
      <c r="AD51" s="13">
        <v>0</v>
      </c>
      <c r="AE51" s="13">
        <v>0</v>
      </c>
      <c r="AF51" s="13">
        <v>0</v>
      </c>
      <c r="AG51" s="15">
        <f t="shared" si="0"/>
        <v>2</v>
      </c>
      <c r="AH51" s="15">
        <f t="shared" si="1"/>
        <v>28</v>
      </c>
      <c r="AI51" s="15">
        <v>0</v>
      </c>
      <c r="AJ51" s="15">
        <f t="shared" si="2"/>
        <v>30</v>
      </c>
      <c r="AK51" s="13">
        <f t="shared" si="3"/>
        <v>0</v>
      </c>
      <c r="AL51" s="15">
        <v>0</v>
      </c>
      <c r="AM51" s="13">
        <v>0</v>
      </c>
      <c r="AN51" s="17">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3">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3">
        <v>0</v>
      </c>
      <c r="CA51" s="13">
        <v>0</v>
      </c>
      <c r="CB51" s="13">
        <v>0</v>
      </c>
      <c r="CC51" s="13">
        <v>0</v>
      </c>
      <c r="CD51" s="13">
        <v>0</v>
      </c>
      <c r="CE51" s="13">
        <v>0</v>
      </c>
      <c r="CF51" s="13">
        <v>0</v>
      </c>
      <c r="CG51" s="13">
        <v>0</v>
      </c>
      <c r="CH51" s="13">
        <v>0</v>
      </c>
    </row>
    <row r="52" spans="1:86" ht="30">
      <c r="A52" s="177" t="s">
        <v>2989</v>
      </c>
      <c r="B52" s="13">
        <v>2</v>
      </c>
      <c r="C52" s="13">
        <v>0</v>
      </c>
      <c r="D52" s="13">
        <v>0</v>
      </c>
      <c r="E52" s="13">
        <v>0</v>
      </c>
      <c r="F52" s="13">
        <v>0</v>
      </c>
      <c r="G52" s="13">
        <v>0</v>
      </c>
      <c r="H52" s="13">
        <v>35</v>
      </c>
      <c r="I52" s="13">
        <v>0</v>
      </c>
      <c r="J52" s="13">
        <v>0</v>
      </c>
      <c r="K52" s="13">
        <v>0</v>
      </c>
      <c r="L52" s="13">
        <v>0</v>
      </c>
      <c r="M52" s="13">
        <v>0</v>
      </c>
      <c r="N52" s="13">
        <v>2</v>
      </c>
      <c r="O52" s="13">
        <v>0</v>
      </c>
      <c r="P52" s="13">
        <v>0</v>
      </c>
      <c r="Q52" s="13">
        <v>0</v>
      </c>
      <c r="R52" s="13">
        <v>0</v>
      </c>
      <c r="S52" s="13">
        <v>0</v>
      </c>
      <c r="T52" s="13">
        <v>0</v>
      </c>
      <c r="U52" s="13">
        <v>0</v>
      </c>
      <c r="V52" s="13">
        <v>0</v>
      </c>
      <c r="W52" s="13">
        <v>0</v>
      </c>
      <c r="X52" s="13">
        <v>0</v>
      </c>
      <c r="Y52" s="13">
        <v>0</v>
      </c>
      <c r="Z52" s="13">
        <v>0</v>
      </c>
      <c r="AA52" s="13">
        <v>0</v>
      </c>
      <c r="AB52" s="13">
        <v>0</v>
      </c>
      <c r="AC52" s="13">
        <v>1</v>
      </c>
      <c r="AD52" s="13">
        <v>1</v>
      </c>
      <c r="AE52" s="13">
        <v>0</v>
      </c>
      <c r="AF52" s="13">
        <v>0</v>
      </c>
      <c r="AG52" s="15">
        <f t="shared" si="0"/>
        <v>2</v>
      </c>
      <c r="AH52" s="15">
        <f t="shared" si="1"/>
        <v>37</v>
      </c>
      <c r="AI52" s="15">
        <v>0</v>
      </c>
      <c r="AJ52" s="15">
        <f t="shared" si="2"/>
        <v>39</v>
      </c>
      <c r="AK52" s="13">
        <f t="shared" si="3"/>
        <v>1</v>
      </c>
      <c r="AL52" s="15">
        <v>1</v>
      </c>
      <c r="AM52" s="13">
        <v>1</v>
      </c>
      <c r="AN52" s="17" t="s">
        <v>3914</v>
      </c>
      <c r="AO52" s="13">
        <v>0</v>
      </c>
      <c r="AP52" s="13">
        <v>0</v>
      </c>
      <c r="AQ52" s="13">
        <v>0</v>
      </c>
      <c r="AR52" s="13">
        <v>0</v>
      </c>
      <c r="AS52" s="13">
        <v>0</v>
      </c>
      <c r="AT52" s="13">
        <v>0</v>
      </c>
      <c r="AU52" s="13">
        <v>0</v>
      </c>
      <c r="AV52" s="13">
        <v>0</v>
      </c>
      <c r="AW52" s="13">
        <v>0</v>
      </c>
      <c r="AX52" s="13">
        <v>0</v>
      </c>
      <c r="AY52" s="13">
        <v>0</v>
      </c>
      <c r="AZ52" s="13">
        <v>0</v>
      </c>
      <c r="BA52" s="13">
        <v>0</v>
      </c>
      <c r="BB52" s="13">
        <v>0</v>
      </c>
      <c r="BC52" s="13">
        <v>0</v>
      </c>
      <c r="BD52" s="13">
        <v>0</v>
      </c>
      <c r="BE52" s="13">
        <v>0</v>
      </c>
      <c r="BF52" s="13">
        <v>0</v>
      </c>
      <c r="BG52" s="13">
        <v>0</v>
      </c>
      <c r="BH52" s="13">
        <v>1</v>
      </c>
      <c r="BI52" s="13">
        <v>0</v>
      </c>
      <c r="BJ52" s="13">
        <v>0</v>
      </c>
      <c r="BK52" s="13">
        <v>0</v>
      </c>
      <c r="BL52" s="13">
        <v>0</v>
      </c>
      <c r="BM52" s="13">
        <v>0</v>
      </c>
      <c r="BN52" s="13">
        <v>0</v>
      </c>
      <c r="BO52" s="13">
        <v>0</v>
      </c>
      <c r="BP52" s="13">
        <v>0</v>
      </c>
      <c r="BQ52" s="13">
        <v>0</v>
      </c>
      <c r="BR52" s="13">
        <v>0</v>
      </c>
      <c r="BS52" s="13">
        <v>0</v>
      </c>
      <c r="BT52" s="13">
        <v>0</v>
      </c>
      <c r="BU52" s="13">
        <v>0</v>
      </c>
      <c r="BV52" s="13">
        <v>0</v>
      </c>
      <c r="BW52" s="13">
        <v>0</v>
      </c>
      <c r="BX52" s="13">
        <v>0</v>
      </c>
      <c r="BY52" s="13">
        <v>0</v>
      </c>
      <c r="BZ52" s="13">
        <v>0</v>
      </c>
      <c r="CA52" s="13">
        <v>0</v>
      </c>
      <c r="CB52" s="13">
        <v>0</v>
      </c>
      <c r="CC52" s="13">
        <v>0</v>
      </c>
      <c r="CD52" s="13">
        <v>0</v>
      </c>
      <c r="CE52" s="13">
        <v>0</v>
      </c>
      <c r="CF52" s="13">
        <v>0</v>
      </c>
      <c r="CG52" s="13">
        <v>0</v>
      </c>
      <c r="CH52" s="13">
        <v>0</v>
      </c>
    </row>
    <row r="53" spans="1:86">
      <c r="A53" s="177" t="s">
        <v>2990</v>
      </c>
      <c r="B53" s="13">
        <v>5</v>
      </c>
      <c r="C53" s="13">
        <v>0</v>
      </c>
      <c r="D53" s="13">
        <v>0</v>
      </c>
      <c r="E53" s="13">
        <v>0</v>
      </c>
      <c r="F53" s="13">
        <v>0</v>
      </c>
      <c r="G53" s="13">
        <v>0</v>
      </c>
      <c r="H53" s="13">
        <v>41</v>
      </c>
      <c r="I53" s="13">
        <v>0</v>
      </c>
      <c r="J53" s="13">
        <v>0</v>
      </c>
      <c r="K53" s="13">
        <v>3</v>
      </c>
      <c r="L53" s="13">
        <v>0</v>
      </c>
      <c r="M53" s="13">
        <v>0</v>
      </c>
      <c r="N53" s="13">
        <v>4</v>
      </c>
      <c r="O53" s="13">
        <v>0</v>
      </c>
      <c r="P53" s="13">
        <v>0</v>
      </c>
      <c r="Q53" s="13">
        <v>0</v>
      </c>
      <c r="R53" s="13">
        <v>0</v>
      </c>
      <c r="S53" s="13">
        <v>0</v>
      </c>
      <c r="T53" s="13">
        <v>0</v>
      </c>
      <c r="U53" s="13">
        <v>0</v>
      </c>
      <c r="V53" s="13">
        <v>0</v>
      </c>
      <c r="W53" s="13">
        <v>0</v>
      </c>
      <c r="X53" s="13">
        <v>0</v>
      </c>
      <c r="Y53" s="13">
        <v>0</v>
      </c>
      <c r="Z53" s="13">
        <v>0</v>
      </c>
      <c r="AA53" s="13">
        <v>0</v>
      </c>
      <c r="AB53" s="13">
        <v>0</v>
      </c>
      <c r="AC53" s="13">
        <v>1</v>
      </c>
      <c r="AD53" s="13">
        <v>0</v>
      </c>
      <c r="AE53" s="13">
        <v>0</v>
      </c>
      <c r="AF53" s="13">
        <v>0</v>
      </c>
      <c r="AG53" s="15">
        <f t="shared" si="0"/>
        <v>5</v>
      </c>
      <c r="AH53" s="15">
        <f t="shared" si="1"/>
        <v>48</v>
      </c>
      <c r="AI53" s="15">
        <v>0</v>
      </c>
      <c r="AJ53" s="15">
        <f t="shared" si="2"/>
        <v>53</v>
      </c>
      <c r="AK53" s="13">
        <f t="shared" si="3"/>
        <v>1</v>
      </c>
      <c r="AL53" s="15">
        <v>0</v>
      </c>
      <c r="AM53" s="13">
        <v>2</v>
      </c>
      <c r="AN53" s="17" t="s">
        <v>2978</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3">
        <v>0</v>
      </c>
      <c r="BE53" s="13">
        <v>0</v>
      </c>
      <c r="BF53" s="13">
        <v>0</v>
      </c>
      <c r="BG53" s="13">
        <v>0</v>
      </c>
      <c r="BH53" s="13">
        <v>0</v>
      </c>
      <c r="BI53" s="13">
        <v>0</v>
      </c>
      <c r="BJ53" s="13">
        <v>0</v>
      </c>
      <c r="BK53" s="13">
        <v>0</v>
      </c>
      <c r="BL53" s="13">
        <v>0</v>
      </c>
      <c r="BM53" s="13">
        <v>0</v>
      </c>
      <c r="BN53" s="13">
        <v>0</v>
      </c>
      <c r="BO53" s="13">
        <v>0</v>
      </c>
      <c r="BP53" s="13">
        <v>0</v>
      </c>
      <c r="BQ53" s="13">
        <v>0</v>
      </c>
      <c r="BR53" s="13">
        <v>0</v>
      </c>
      <c r="BS53" s="13">
        <v>0</v>
      </c>
      <c r="BT53" s="13">
        <v>0</v>
      </c>
      <c r="BU53" s="13">
        <v>0</v>
      </c>
      <c r="BV53" s="13">
        <v>0</v>
      </c>
      <c r="BW53" s="13">
        <v>0</v>
      </c>
      <c r="BX53" s="13">
        <v>0</v>
      </c>
      <c r="BY53" s="13">
        <v>0</v>
      </c>
      <c r="BZ53" s="13">
        <v>0</v>
      </c>
      <c r="CA53" s="13">
        <v>0</v>
      </c>
      <c r="CB53" s="13">
        <v>0</v>
      </c>
      <c r="CC53" s="13">
        <v>0</v>
      </c>
      <c r="CD53" s="13">
        <v>0</v>
      </c>
      <c r="CE53" s="13">
        <v>0</v>
      </c>
      <c r="CF53" s="13">
        <v>0</v>
      </c>
      <c r="CG53" s="13">
        <v>0</v>
      </c>
      <c r="CH53" s="13">
        <v>0</v>
      </c>
    </row>
    <row r="54" spans="1:86">
      <c r="A54" s="177" t="s">
        <v>2991</v>
      </c>
      <c r="B54" s="13">
        <v>8</v>
      </c>
      <c r="C54" s="13">
        <v>0</v>
      </c>
      <c r="D54" s="13">
        <v>0</v>
      </c>
      <c r="E54" s="13">
        <v>0</v>
      </c>
      <c r="F54" s="13">
        <v>0</v>
      </c>
      <c r="G54" s="13">
        <v>0</v>
      </c>
      <c r="H54" s="13">
        <v>52</v>
      </c>
      <c r="I54" s="13">
        <v>0</v>
      </c>
      <c r="J54" s="13">
        <v>0</v>
      </c>
      <c r="K54" s="13">
        <v>0</v>
      </c>
      <c r="L54" s="13">
        <v>0</v>
      </c>
      <c r="M54" s="13">
        <v>0</v>
      </c>
      <c r="N54" s="13">
        <v>8</v>
      </c>
      <c r="O54" s="13">
        <v>0</v>
      </c>
      <c r="P54" s="13">
        <v>0</v>
      </c>
      <c r="Q54" s="13">
        <v>0</v>
      </c>
      <c r="R54" s="13">
        <v>0</v>
      </c>
      <c r="S54" s="13">
        <v>0</v>
      </c>
      <c r="T54" s="13">
        <v>0</v>
      </c>
      <c r="U54" s="13">
        <v>0</v>
      </c>
      <c r="V54" s="13">
        <v>0</v>
      </c>
      <c r="W54" s="13">
        <v>0</v>
      </c>
      <c r="X54" s="13">
        <v>0</v>
      </c>
      <c r="Y54" s="13">
        <v>0</v>
      </c>
      <c r="Z54" s="13">
        <v>0</v>
      </c>
      <c r="AA54" s="13">
        <v>0</v>
      </c>
      <c r="AB54" s="13">
        <v>0</v>
      </c>
      <c r="AC54" s="13">
        <v>1</v>
      </c>
      <c r="AD54" s="13">
        <v>0</v>
      </c>
      <c r="AE54" s="13">
        <v>0</v>
      </c>
      <c r="AF54" s="13">
        <v>0</v>
      </c>
      <c r="AG54" s="15">
        <f t="shared" si="0"/>
        <v>8</v>
      </c>
      <c r="AH54" s="15">
        <f t="shared" si="1"/>
        <v>60</v>
      </c>
      <c r="AI54" s="15">
        <v>0</v>
      </c>
      <c r="AJ54" s="15">
        <f t="shared" si="2"/>
        <v>68</v>
      </c>
      <c r="AK54" s="13">
        <f t="shared" si="3"/>
        <v>1</v>
      </c>
      <c r="AL54" s="15">
        <v>0</v>
      </c>
      <c r="AM54" s="13">
        <v>1</v>
      </c>
      <c r="AN54" s="17" t="s">
        <v>2992</v>
      </c>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3">
        <v>0</v>
      </c>
      <c r="BE54" s="13">
        <v>0</v>
      </c>
      <c r="BF54" s="13">
        <v>0</v>
      </c>
      <c r="BG54" s="13">
        <v>0</v>
      </c>
      <c r="BH54" s="13">
        <v>0</v>
      </c>
      <c r="BI54" s="13">
        <v>0</v>
      </c>
      <c r="BJ54" s="13">
        <v>0</v>
      </c>
      <c r="BK54" s="13">
        <v>0</v>
      </c>
      <c r="BL54" s="13">
        <v>0</v>
      </c>
      <c r="BM54" s="13">
        <v>0</v>
      </c>
      <c r="BN54" s="13">
        <v>0</v>
      </c>
      <c r="BO54" s="13">
        <v>0</v>
      </c>
      <c r="BP54" s="13">
        <v>0</v>
      </c>
      <c r="BQ54" s="13">
        <v>0</v>
      </c>
      <c r="BR54" s="13">
        <v>0</v>
      </c>
      <c r="BS54" s="13">
        <v>0</v>
      </c>
      <c r="BT54" s="13">
        <v>0</v>
      </c>
      <c r="BU54" s="13">
        <v>0</v>
      </c>
      <c r="BV54" s="13">
        <v>0</v>
      </c>
      <c r="BW54" s="13">
        <v>0</v>
      </c>
      <c r="BX54" s="13">
        <v>0</v>
      </c>
      <c r="BY54" s="13">
        <v>0</v>
      </c>
      <c r="BZ54" s="13">
        <v>0</v>
      </c>
      <c r="CA54" s="13">
        <v>0</v>
      </c>
      <c r="CB54" s="13">
        <v>0</v>
      </c>
      <c r="CC54" s="13">
        <v>0</v>
      </c>
      <c r="CD54" s="13">
        <v>0</v>
      </c>
      <c r="CE54" s="13">
        <v>0</v>
      </c>
      <c r="CF54" s="13">
        <v>0</v>
      </c>
      <c r="CG54" s="13">
        <v>0</v>
      </c>
      <c r="CH54" s="13">
        <v>0</v>
      </c>
    </row>
    <row r="55" spans="1:86">
      <c r="A55" s="177" t="s">
        <v>922</v>
      </c>
      <c r="B55" s="13">
        <v>5</v>
      </c>
      <c r="C55" s="13">
        <v>0</v>
      </c>
      <c r="D55" s="13">
        <v>0</v>
      </c>
      <c r="E55" s="13">
        <v>0</v>
      </c>
      <c r="F55" s="13">
        <v>0</v>
      </c>
      <c r="G55" s="13">
        <v>0</v>
      </c>
      <c r="H55" s="13">
        <v>37</v>
      </c>
      <c r="I55" s="13">
        <v>0</v>
      </c>
      <c r="J55" s="13">
        <v>0</v>
      </c>
      <c r="K55" s="13">
        <v>2</v>
      </c>
      <c r="L55" s="13">
        <v>0</v>
      </c>
      <c r="M55" s="13">
        <v>0</v>
      </c>
      <c r="N55" s="13">
        <v>7</v>
      </c>
      <c r="O55" s="13">
        <v>0</v>
      </c>
      <c r="P55" s="13">
        <v>0</v>
      </c>
      <c r="Q55" s="13">
        <v>0</v>
      </c>
      <c r="R55" s="13">
        <v>0</v>
      </c>
      <c r="S55" s="13">
        <v>0</v>
      </c>
      <c r="T55" s="13">
        <v>0</v>
      </c>
      <c r="U55" s="13">
        <v>0</v>
      </c>
      <c r="V55" s="13">
        <v>0</v>
      </c>
      <c r="W55" s="13">
        <v>0</v>
      </c>
      <c r="X55" s="13">
        <v>0</v>
      </c>
      <c r="Y55" s="13">
        <v>0</v>
      </c>
      <c r="Z55" s="13">
        <v>0</v>
      </c>
      <c r="AA55" s="13">
        <v>0</v>
      </c>
      <c r="AB55" s="13">
        <v>0</v>
      </c>
      <c r="AC55" s="13">
        <v>0</v>
      </c>
      <c r="AD55" s="13">
        <v>0</v>
      </c>
      <c r="AE55" s="13">
        <v>0</v>
      </c>
      <c r="AF55" s="13">
        <v>0</v>
      </c>
      <c r="AG55" s="15">
        <f t="shared" si="0"/>
        <v>5</v>
      </c>
      <c r="AH55" s="15">
        <f t="shared" si="1"/>
        <v>46</v>
      </c>
      <c r="AI55" s="15">
        <v>0</v>
      </c>
      <c r="AJ55" s="15">
        <f t="shared" si="2"/>
        <v>51</v>
      </c>
      <c r="AK55" s="13">
        <f t="shared" si="3"/>
        <v>0</v>
      </c>
      <c r="AL55" s="15">
        <v>0</v>
      </c>
      <c r="AM55" s="13">
        <v>0</v>
      </c>
      <c r="AN55" s="17">
        <v>0</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3">
        <v>0</v>
      </c>
      <c r="BI55" s="13">
        <v>0</v>
      </c>
      <c r="BJ55" s="13">
        <v>0</v>
      </c>
      <c r="BK55" s="13">
        <v>0</v>
      </c>
      <c r="BL55" s="13">
        <v>0</v>
      </c>
      <c r="BM55" s="13">
        <v>0</v>
      </c>
      <c r="BN55" s="13">
        <v>0</v>
      </c>
      <c r="BO55" s="13">
        <v>0</v>
      </c>
      <c r="BP55" s="13">
        <v>0</v>
      </c>
      <c r="BQ55" s="13">
        <v>0</v>
      </c>
      <c r="BR55" s="13">
        <v>0</v>
      </c>
      <c r="BS55" s="13">
        <v>0</v>
      </c>
      <c r="BT55" s="13">
        <v>0</v>
      </c>
      <c r="BU55" s="13">
        <v>0</v>
      </c>
      <c r="BV55" s="13">
        <v>0</v>
      </c>
      <c r="BW55" s="13">
        <v>0</v>
      </c>
      <c r="BX55" s="13">
        <v>0</v>
      </c>
      <c r="BY55" s="13">
        <v>0</v>
      </c>
      <c r="BZ55" s="13">
        <v>0</v>
      </c>
      <c r="CA55" s="13">
        <v>0</v>
      </c>
      <c r="CB55" s="13">
        <v>0</v>
      </c>
      <c r="CC55" s="13">
        <v>0</v>
      </c>
      <c r="CD55" s="13">
        <v>0</v>
      </c>
      <c r="CE55" s="13">
        <v>0</v>
      </c>
      <c r="CF55" s="13">
        <v>0</v>
      </c>
      <c r="CG55" s="13">
        <v>0</v>
      </c>
      <c r="CH55" s="13">
        <v>0</v>
      </c>
    </row>
    <row r="56" spans="1:86">
      <c r="A56" s="177" t="s">
        <v>2993</v>
      </c>
      <c r="B56" s="13">
        <v>10</v>
      </c>
      <c r="C56" s="13">
        <v>0</v>
      </c>
      <c r="D56" s="13">
        <v>0</v>
      </c>
      <c r="E56" s="13">
        <v>0</v>
      </c>
      <c r="F56" s="13">
        <v>0</v>
      </c>
      <c r="G56" s="13">
        <v>0</v>
      </c>
      <c r="H56" s="13">
        <v>45</v>
      </c>
      <c r="I56" s="13">
        <v>0</v>
      </c>
      <c r="J56" s="13">
        <v>0</v>
      </c>
      <c r="K56" s="13">
        <v>0</v>
      </c>
      <c r="L56" s="13">
        <v>0</v>
      </c>
      <c r="M56" s="13">
        <v>0</v>
      </c>
      <c r="N56" s="13">
        <v>0</v>
      </c>
      <c r="O56" s="13">
        <v>0</v>
      </c>
      <c r="P56" s="13">
        <v>0</v>
      </c>
      <c r="Q56" s="13">
        <v>0</v>
      </c>
      <c r="R56" s="13">
        <v>0</v>
      </c>
      <c r="S56" s="13">
        <v>0</v>
      </c>
      <c r="T56" s="13">
        <v>0</v>
      </c>
      <c r="U56" s="13">
        <v>0</v>
      </c>
      <c r="V56" s="13">
        <v>0</v>
      </c>
      <c r="W56" s="13">
        <v>0</v>
      </c>
      <c r="X56" s="13">
        <v>0</v>
      </c>
      <c r="Y56" s="13">
        <v>0</v>
      </c>
      <c r="Z56" s="13">
        <v>0</v>
      </c>
      <c r="AA56" s="13">
        <v>0</v>
      </c>
      <c r="AB56" s="13">
        <v>0</v>
      </c>
      <c r="AC56" s="13">
        <v>0</v>
      </c>
      <c r="AD56" s="13">
        <v>0</v>
      </c>
      <c r="AE56" s="13">
        <v>0</v>
      </c>
      <c r="AF56" s="13">
        <v>0</v>
      </c>
      <c r="AG56" s="15">
        <f t="shared" si="0"/>
        <v>10</v>
      </c>
      <c r="AH56" s="15">
        <f t="shared" si="1"/>
        <v>45</v>
      </c>
      <c r="AI56" s="15">
        <v>0</v>
      </c>
      <c r="AJ56" s="15">
        <f t="shared" si="2"/>
        <v>55</v>
      </c>
      <c r="AK56" s="13">
        <f t="shared" si="3"/>
        <v>0</v>
      </c>
      <c r="AL56" s="15">
        <v>0</v>
      </c>
      <c r="AM56" s="13">
        <v>0</v>
      </c>
      <c r="AN56" s="17">
        <v>0</v>
      </c>
      <c r="AO56" s="13">
        <v>0</v>
      </c>
      <c r="AP56" s="13">
        <v>0</v>
      </c>
      <c r="AQ56" s="13">
        <v>0</v>
      </c>
      <c r="AR56" s="13">
        <v>0</v>
      </c>
      <c r="AS56" s="13">
        <v>0</v>
      </c>
      <c r="AT56" s="13">
        <v>0</v>
      </c>
      <c r="AU56" s="13">
        <v>0</v>
      </c>
      <c r="AV56" s="13">
        <v>0</v>
      </c>
      <c r="AW56" s="13">
        <v>0</v>
      </c>
      <c r="AX56" s="13">
        <v>0</v>
      </c>
      <c r="AY56" s="13">
        <v>0</v>
      </c>
      <c r="AZ56" s="13">
        <v>0</v>
      </c>
      <c r="BA56" s="13">
        <v>0</v>
      </c>
      <c r="BB56" s="13">
        <v>0</v>
      </c>
      <c r="BC56" s="13">
        <v>0</v>
      </c>
      <c r="BD56" s="13">
        <v>0</v>
      </c>
      <c r="BE56" s="13">
        <v>0</v>
      </c>
      <c r="BF56" s="13">
        <v>0</v>
      </c>
      <c r="BG56" s="13">
        <v>0</v>
      </c>
      <c r="BH56" s="13">
        <v>0</v>
      </c>
      <c r="BI56" s="13">
        <v>0</v>
      </c>
      <c r="BJ56" s="13">
        <v>0</v>
      </c>
      <c r="BK56" s="13">
        <v>0</v>
      </c>
      <c r="BL56" s="13">
        <v>0</v>
      </c>
      <c r="BM56" s="13">
        <v>0</v>
      </c>
      <c r="BN56" s="13">
        <v>0</v>
      </c>
      <c r="BO56" s="13">
        <v>0</v>
      </c>
      <c r="BP56" s="13">
        <v>0</v>
      </c>
      <c r="BQ56" s="13">
        <v>0</v>
      </c>
      <c r="BR56" s="13">
        <v>0</v>
      </c>
      <c r="BS56" s="13">
        <v>0</v>
      </c>
      <c r="BT56" s="13">
        <v>0</v>
      </c>
      <c r="BU56" s="13">
        <v>0</v>
      </c>
      <c r="BV56" s="13">
        <v>0</v>
      </c>
      <c r="BW56" s="13">
        <v>0</v>
      </c>
      <c r="BX56" s="13">
        <v>0</v>
      </c>
      <c r="BY56" s="13">
        <v>0</v>
      </c>
      <c r="BZ56" s="13">
        <v>0</v>
      </c>
      <c r="CA56" s="13">
        <v>0</v>
      </c>
      <c r="CB56" s="13">
        <v>0</v>
      </c>
      <c r="CC56" s="13">
        <v>0</v>
      </c>
      <c r="CD56" s="13">
        <v>0</v>
      </c>
      <c r="CE56" s="13">
        <v>0</v>
      </c>
      <c r="CF56" s="13">
        <v>0</v>
      </c>
      <c r="CG56" s="13">
        <v>0</v>
      </c>
      <c r="CH56" s="13">
        <v>0</v>
      </c>
    </row>
    <row r="57" spans="1:86">
      <c r="A57" s="177" t="s">
        <v>923</v>
      </c>
      <c r="B57" s="13">
        <v>4</v>
      </c>
      <c r="C57" s="13">
        <v>0</v>
      </c>
      <c r="D57" s="13">
        <v>0</v>
      </c>
      <c r="E57" s="13">
        <v>0</v>
      </c>
      <c r="F57" s="13">
        <v>0</v>
      </c>
      <c r="G57" s="13">
        <v>0</v>
      </c>
      <c r="H57" s="13">
        <v>26</v>
      </c>
      <c r="I57" s="13">
        <v>0</v>
      </c>
      <c r="J57" s="13">
        <v>0</v>
      </c>
      <c r="K57" s="13">
        <v>0</v>
      </c>
      <c r="L57" s="13">
        <v>0</v>
      </c>
      <c r="M57" s="13">
        <v>0</v>
      </c>
      <c r="N57" s="13">
        <v>9</v>
      </c>
      <c r="O57" s="13">
        <v>0</v>
      </c>
      <c r="P57" s="13">
        <v>0</v>
      </c>
      <c r="Q57" s="13">
        <v>0</v>
      </c>
      <c r="R57" s="13">
        <v>0</v>
      </c>
      <c r="S57" s="13">
        <v>0</v>
      </c>
      <c r="T57" s="13">
        <v>0</v>
      </c>
      <c r="U57" s="13">
        <v>0</v>
      </c>
      <c r="V57" s="13">
        <v>0</v>
      </c>
      <c r="W57" s="13">
        <v>0</v>
      </c>
      <c r="X57" s="13">
        <v>0</v>
      </c>
      <c r="Y57" s="13">
        <v>0</v>
      </c>
      <c r="Z57" s="13">
        <v>0</v>
      </c>
      <c r="AA57" s="13">
        <v>0</v>
      </c>
      <c r="AB57" s="13">
        <v>0</v>
      </c>
      <c r="AC57" s="13">
        <v>0</v>
      </c>
      <c r="AD57" s="13">
        <v>0</v>
      </c>
      <c r="AE57" s="13">
        <v>0</v>
      </c>
      <c r="AF57" s="13">
        <v>0</v>
      </c>
      <c r="AG57" s="15">
        <f t="shared" si="0"/>
        <v>4</v>
      </c>
      <c r="AH57" s="15">
        <f t="shared" si="1"/>
        <v>35</v>
      </c>
      <c r="AI57" s="15">
        <v>0</v>
      </c>
      <c r="AJ57" s="15">
        <f t="shared" si="2"/>
        <v>39</v>
      </c>
      <c r="AK57" s="13">
        <f t="shared" si="3"/>
        <v>0</v>
      </c>
      <c r="AL57" s="15">
        <v>0</v>
      </c>
      <c r="AM57" s="13">
        <v>0</v>
      </c>
      <c r="AN57" s="17">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3">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3">
        <v>0</v>
      </c>
      <c r="CA57" s="13">
        <v>0</v>
      </c>
      <c r="CB57" s="13">
        <v>0</v>
      </c>
      <c r="CC57" s="13">
        <v>0</v>
      </c>
      <c r="CD57" s="13">
        <v>0</v>
      </c>
      <c r="CE57" s="13">
        <v>0</v>
      </c>
      <c r="CF57" s="13">
        <v>0</v>
      </c>
      <c r="CG57" s="13">
        <v>0</v>
      </c>
      <c r="CH57" s="13">
        <v>0</v>
      </c>
    </row>
    <row r="58" spans="1:86">
      <c r="A58" s="177" t="s">
        <v>2994</v>
      </c>
      <c r="B58" s="13">
        <v>4</v>
      </c>
      <c r="C58" s="13">
        <v>0</v>
      </c>
      <c r="D58" s="13">
        <v>0</v>
      </c>
      <c r="E58" s="13">
        <v>0</v>
      </c>
      <c r="F58" s="13">
        <v>0</v>
      </c>
      <c r="G58" s="13">
        <v>0</v>
      </c>
      <c r="H58" s="13">
        <v>14</v>
      </c>
      <c r="I58" s="13">
        <v>0</v>
      </c>
      <c r="J58" s="13">
        <v>0</v>
      </c>
      <c r="K58" s="13">
        <v>0</v>
      </c>
      <c r="L58" s="13">
        <v>0</v>
      </c>
      <c r="M58" s="13">
        <v>0</v>
      </c>
      <c r="N58" s="13">
        <v>0</v>
      </c>
      <c r="O58" s="13">
        <v>0</v>
      </c>
      <c r="P58" s="13">
        <v>0</v>
      </c>
      <c r="Q58" s="13">
        <v>0</v>
      </c>
      <c r="R58" s="13">
        <v>0</v>
      </c>
      <c r="S58" s="13">
        <v>0</v>
      </c>
      <c r="T58" s="13">
        <v>0</v>
      </c>
      <c r="U58" s="13">
        <v>0</v>
      </c>
      <c r="V58" s="13">
        <v>0</v>
      </c>
      <c r="W58" s="13">
        <v>0</v>
      </c>
      <c r="X58" s="13">
        <v>0</v>
      </c>
      <c r="Y58" s="13">
        <v>0</v>
      </c>
      <c r="Z58" s="13">
        <v>0</v>
      </c>
      <c r="AA58" s="13">
        <v>0</v>
      </c>
      <c r="AB58" s="13">
        <v>0</v>
      </c>
      <c r="AC58" s="13">
        <v>1</v>
      </c>
      <c r="AD58" s="13">
        <v>0</v>
      </c>
      <c r="AE58" s="13">
        <v>0</v>
      </c>
      <c r="AF58" s="13">
        <v>0</v>
      </c>
      <c r="AG58" s="15">
        <f t="shared" si="0"/>
        <v>4</v>
      </c>
      <c r="AH58" s="15">
        <f t="shared" si="1"/>
        <v>14</v>
      </c>
      <c r="AI58" s="15">
        <v>0</v>
      </c>
      <c r="AJ58" s="15">
        <f t="shared" si="2"/>
        <v>18</v>
      </c>
      <c r="AK58" s="13">
        <f t="shared" si="3"/>
        <v>1</v>
      </c>
      <c r="AL58" s="15">
        <v>0</v>
      </c>
      <c r="AM58" s="13">
        <v>1</v>
      </c>
      <c r="AN58" s="17" t="s">
        <v>2995</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3">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3">
        <v>0</v>
      </c>
      <c r="CA58" s="13">
        <v>0</v>
      </c>
      <c r="CB58" s="13">
        <v>0</v>
      </c>
      <c r="CC58" s="13">
        <v>0</v>
      </c>
      <c r="CD58" s="13">
        <v>0</v>
      </c>
      <c r="CE58" s="13">
        <v>0</v>
      </c>
      <c r="CF58" s="13">
        <v>0</v>
      </c>
      <c r="CG58" s="13">
        <v>0</v>
      </c>
      <c r="CH58" s="13">
        <v>0</v>
      </c>
    </row>
    <row r="59" spans="1:86">
      <c r="A59" s="177" t="s">
        <v>2996</v>
      </c>
      <c r="B59" s="13">
        <v>1</v>
      </c>
      <c r="C59" s="13">
        <v>0</v>
      </c>
      <c r="D59" s="13">
        <v>0</v>
      </c>
      <c r="E59" s="13">
        <v>0</v>
      </c>
      <c r="F59" s="13">
        <v>0</v>
      </c>
      <c r="G59" s="13">
        <v>0</v>
      </c>
      <c r="H59" s="13">
        <v>9</v>
      </c>
      <c r="I59" s="13">
        <v>0</v>
      </c>
      <c r="J59" s="13">
        <v>0</v>
      </c>
      <c r="K59" s="13">
        <v>0</v>
      </c>
      <c r="L59" s="13">
        <v>0</v>
      </c>
      <c r="M59" s="13">
        <v>0</v>
      </c>
      <c r="N59" s="13">
        <v>0</v>
      </c>
      <c r="O59" s="13">
        <v>0</v>
      </c>
      <c r="P59" s="13">
        <v>0</v>
      </c>
      <c r="Q59" s="13">
        <v>0</v>
      </c>
      <c r="R59" s="13">
        <v>0</v>
      </c>
      <c r="S59" s="13">
        <v>0</v>
      </c>
      <c r="T59" s="13">
        <v>0</v>
      </c>
      <c r="U59" s="13">
        <v>0</v>
      </c>
      <c r="V59" s="13">
        <v>0</v>
      </c>
      <c r="W59" s="13">
        <v>0</v>
      </c>
      <c r="X59" s="13">
        <v>0</v>
      </c>
      <c r="Y59" s="13">
        <v>0</v>
      </c>
      <c r="Z59" s="13">
        <v>0</v>
      </c>
      <c r="AA59" s="13">
        <v>0</v>
      </c>
      <c r="AB59" s="13">
        <v>0</v>
      </c>
      <c r="AC59" s="13">
        <v>0</v>
      </c>
      <c r="AD59" s="13">
        <v>0</v>
      </c>
      <c r="AE59" s="13">
        <v>0</v>
      </c>
      <c r="AF59" s="13">
        <v>0</v>
      </c>
      <c r="AG59" s="15">
        <f t="shared" si="0"/>
        <v>1</v>
      </c>
      <c r="AH59" s="15">
        <f t="shared" si="1"/>
        <v>9</v>
      </c>
      <c r="AI59" s="15">
        <v>0</v>
      </c>
      <c r="AJ59" s="15">
        <f t="shared" si="2"/>
        <v>10</v>
      </c>
      <c r="AK59" s="13">
        <f t="shared" si="3"/>
        <v>0</v>
      </c>
      <c r="AL59" s="15">
        <v>0</v>
      </c>
      <c r="AM59" s="13">
        <v>0</v>
      </c>
      <c r="AN59" s="17">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3">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3">
        <v>0</v>
      </c>
      <c r="CA59" s="13">
        <v>0</v>
      </c>
      <c r="CB59" s="13">
        <v>0</v>
      </c>
      <c r="CC59" s="13">
        <v>0</v>
      </c>
      <c r="CD59" s="13">
        <v>0</v>
      </c>
      <c r="CE59" s="13">
        <v>0</v>
      </c>
      <c r="CF59" s="13">
        <v>0</v>
      </c>
      <c r="CG59" s="13">
        <v>0</v>
      </c>
      <c r="CH59" s="13">
        <v>0</v>
      </c>
    </row>
    <row r="60" spans="1:86">
      <c r="A60" s="177" t="s">
        <v>1240</v>
      </c>
      <c r="B60" s="13">
        <v>7</v>
      </c>
      <c r="C60" s="13">
        <v>0</v>
      </c>
      <c r="D60" s="13">
        <v>0</v>
      </c>
      <c r="E60" s="13">
        <v>0</v>
      </c>
      <c r="F60" s="13">
        <v>0</v>
      </c>
      <c r="G60" s="13">
        <v>0</v>
      </c>
      <c r="H60" s="13">
        <v>43</v>
      </c>
      <c r="I60" s="13">
        <v>0</v>
      </c>
      <c r="J60" s="13">
        <v>0</v>
      </c>
      <c r="K60" s="13">
        <v>7</v>
      </c>
      <c r="L60" s="13">
        <v>0</v>
      </c>
      <c r="M60" s="13">
        <v>0</v>
      </c>
      <c r="N60" s="13">
        <v>12</v>
      </c>
      <c r="O60" s="13">
        <v>0</v>
      </c>
      <c r="P60" s="13">
        <v>0</v>
      </c>
      <c r="Q60" s="13">
        <v>0</v>
      </c>
      <c r="R60" s="13">
        <v>0</v>
      </c>
      <c r="S60" s="13">
        <v>0</v>
      </c>
      <c r="T60" s="13">
        <v>0</v>
      </c>
      <c r="U60" s="13">
        <v>0</v>
      </c>
      <c r="V60" s="13">
        <v>0</v>
      </c>
      <c r="W60" s="13">
        <v>0</v>
      </c>
      <c r="X60" s="13">
        <v>0</v>
      </c>
      <c r="Y60" s="13">
        <v>0</v>
      </c>
      <c r="Z60" s="13">
        <v>0</v>
      </c>
      <c r="AA60" s="13">
        <v>0</v>
      </c>
      <c r="AB60" s="13">
        <v>0</v>
      </c>
      <c r="AC60" s="13">
        <v>2</v>
      </c>
      <c r="AD60" s="13">
        <v>1</v>
      </c>
      <c r="AE60" s="13">
        <v>0</v>
      </c>
      <c r="AF60" s="13">
        <v>0</v>
      </c>
      <c r="AG60" s="15">
        <f t="shared" si="0"/>
        <v>7</v>
      </c>
      <c r="AH60" s="15">
        <f t="shared" si="1"/>
        <v>62</v>
      </c>
      <c r="AI60" s="15">
        <v>0</v>
      </c>
      <c r="AJ60" s="15">
        <f t="shared" si="2"/>
        <v>69</v>
      </c>
      <c r="AK60" s="13">
        <f t="shared" si="3"/>
        <v>2</v>
      </c>
      <c r="AL60" s="15">
        <v>1</v>
      </c>
      <c r="AM60" s="13">
        <v>2</v>
      </c>
      <c r="AN60" s="17" t="s">
        <v>2997</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3">
        <v>0</v>
      </c>
      <c r="BE60" s="13">
        <v>0</v>
      </c>
      <c r="BF60" s="13">
        <v>0</v>
      </c>
      <c r="BG60" s="13">
        <v>0</v>
      </c>
      <c r="BH60" s="13">
        <v>1</v>
      </c>
      <c r="BI60" s="13">
        <v>0</v>
      </c>
      <c r="BJ60" s="13">
        <v>0</v>
      </c>
      <c r="BK60" s="13">
        <v>1</v>
      </c>
      <c r="BL60" s="13">
        <v>0</v>
      </c>
      <c r="BM60" s="13">
        <v>0</v>
      </c>
      <c r="BN60" s="13">
        <v>0</v>
      </c>
      <c r="BO60" s="13">
        <v>0</v>
      </c>
      <c r="BP60" s="13">
        <v>0</v>
      </c>
      <c r="BQ60" s="13">
        <v>0</v>
      </c>
      <c r="BR60" s="13">
        <v>0</v>
      </c>
      <c r="BS60" s="13">
        <v>0</v>
      </c>
      <c r="BT60" s="13">
        <v>0</v>
      </c>
      <c r="BU60" s="13">
        <v>0</v>
      </c>
      <c r="BV60" s="13">
        <v>0</v>
      </c>
      <c r="BW60" s="13">
        <v>0</v>
      </c>
      <c r="BX60" s="13">
        <v>0</v>
      </c>
      <c r="BY60" s="13">
        <v>0</v>
      </c>
      <c r="BZ60" s="13">
        <v>0</v>
      </c>
      <c r="CA60" s="13">
        <v>0</v>
      </c>
      <c r="CB60" s="13">
        <v>0</v>
      </c>
      <c r="CC60" s="13">
        <v>0</v>
      </c>
      <c r="CD60" s="13">
        <v>0</v>
      </c>
      <c r="CE60" s="13">
        <v>0</v>
      </c>
      <c r="CF60" s="13">
        <v>0</v>
      </c>
      <c r="CG60" s="13">
        <v>0</v>
      </c>
      <c r="CH60" s="13">
        <v>0</v>
      </c>
    </row>
    <row r="61" spans="1:86">
      <c r="A61" s="177" t="s">
        <v>924</v>
      </c>
      <c r="B61" s="13">
        <v>18</v>
      </c>
      <c r="C61" s="13">
        <v>0</v>
      </c>
      <c r="D61" s="13">
        <v>0</v>
      </c>
      <c r="E61" s="13">
        <v>0</v>
      </c>
      <c r="F61" s="13">
        <v>0</v>
      </c>
      <c r="G61" s="13">
        <v>0</v>
      </c>
      <c r="H61" s="13">
        <v>196</v>
      </c>
      <c r="I61" s="13">
        <v>0</v>
      </c>
      <c r="J61" s="13">
        <v>0</v>
      </c>
      <c r="K61" s="13">
        <v>44</v>
      </c>
      <c r="L61" s="13">
        <v>0</v>
      </c>
      <c r="M61" s="13">
        <v>0</v>
      </c>
      <c r="N61" s="13">
        <v>21</v>
      </c>
      <c r="O61" s="13">
        <v>0</v>
      </c>
      <c r="P61" s="13">
        <v>0</v>
      </c>
      <c r="Q61" s="13">
        <v>8</v>
      </c>
      <c r="R61" s="13">
        <v>0</v>
      </c>
      <c r="S61" s="13">
        <v>0</v>
      </c>
      <c r="T61" s="13">
        <v>0</v>
      </c>
      <c r="U61" s="13">
        <v>0</v>
      </c>
      <c r="V61" s="13">
        <v>0</v>
      </c>
      <c r="W61" s="13">
        <v>0</v>
      </c>
      <c r="X61" s="13">
        <v>0</v>
      </c>
      <c r="Y61" s="13">
        <v>0</v>
      </c>
      <c r="Z61" s="13">
        <v>0</v>
      </c>
      <c r="AA61" s="13">
        <v>0</v>
      </c>
      <c r="AB61" s="13">
        <v>0</v>
      </c>
      <c r="AC61" s="13">
        <v>0</v>
      </c>
      <c r="AD61" s="13">
        <v>0</v>
      </c>
      <c r="AE61" s="13">
        <v>0</v>
      </c>
      <c r="AF61" s="13">
        <v>0</v>
      </c>
      <c r="AG61" s="15">
        <f t="shared" si="0"/>
        <v>18</v>
      </c>
      <c r="AH61" s="15">
        <f t="shared" si="1"/>
        <v>269</v>
      </c>
      <c r="AI61" s="15">
        <v>0</v>
      </c>
      <c r="AJ61" s="15">
        <f t="shared" si="2"/>
        <v>287</v>
      </c>
      <c r="AK61" s="13">
        <f t="shared" si="3"/>
        <v>0</v>
      </c>
      <c r="AL61" s="15">
        <v>0</v>
      </c>
      <c r="AM61" s="13">
        <v>0</v>
      </c>
      <c r="AN61" s="17">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3">
        <v>0</v>
      </c>
      <c r="CA61" s="13">
        <v>0</v>
      </c>
      <c r="CB61" s="13">
        <v>0</v>
      </c>
      <c r="CC61" s="13">
        <v>0</v>
      </c>
      <c r="CD61" s="13">
        <v>0</v>
      </c>
      <c r="CE61" s="13">
        <v>0</v>
      </c>
      <c r="CF61" s="13">
        <v>0</v>
      </c>
      <c r="CG61" s="13">
        <v>0</v>
      </c>
      <c r="CH61" s="13">
        <v>0</v>
      </c>
    </row>
    <row r="62" spans="1:86">
      <c r="A62" s="177" t="s">
        <v>2998</v>
      </c>
      <c r="B62" s="13">
        <v>10</v>
      </c>
      <c r="C62" s="13">
        <v>0</v>
      </c>
      <c r="D62" s="13">
        <v>0</v>
      </c>
      <c r="E62" s="13">
        <v>0</v>
      </c>
      <c r="F62" s="13">
        <v>0</v>
      </c>
      <c r="G62" s="13">
        <v>0</v>
      </c>
      <c r="H62" s="13">
        <v>25</v>
      </c>
      <c r="I62" s="13">
        <v>0</v>
      </c>
      <c r="J62" s="13">
        <v>0</v>
      </c>
      <c r="K62" s="13">
        <v>0</v>
      </c>
      <c r="L62" s="13">
        <v>0</v>
      </c>
      <c r="M62" s="13">
        <v>0</v>
      </c>
      <c r="N62" s="13">
        <v>4</v>
      </c>
      <c r="O62" s="13">
        <v>0</v>
      </c>
      <c r="P62" s="13">
        <v>0</v>
      </c>
      <c r="Q62" s="13">
        <v>0</v>
      </c>
      <c r="R62" s="13">
        <v>0</v>
      </c>
      <c r="S62" s="13">
        <v>0</v>
      </c>
      <c r="T62" s="13">
        <v>0</v>
      </c>
      <c r="U62" s="13">
        <v>0</v>
      </c>
      <c r="V62" s="13">
        <v>0</v>
      </c>
      <c r="W62" s="13">
        <v>0</v>
      </c>
      <c r="X62" s="13">
        <v>0</v>
      </c>
      <c r="Y62" s="13">
        <v>0</v>
      </c>
      <c r="Z62" s="13">
        <v>0</v>
      </c>
      <c r="AA62" s="13">
        <v>0</v>
      </c>
      <c r="AB62" s="13">
        <v>0</v>
      </c>
      <c r="AC62" s="13">
        <v>0</v>
      </c>
      <c r="AD62" s="13">
        <v>0</v>
      </c>
      <c r="AE62" s="13">
        <v>0</v>
      </c>
      <c r="AF62" s="13">
        <v>0</v>
      </c>
      <c r="AG62" s="15">
        <f t="shared" si="0"/>
        <v>10</v>
      </c>
      <c r="AH62" s="15">
        <f t="shared" si="1"/>
        <v>29</v>
      </c>
      <c r="AI62" s="15">
        <v>0</v>
      </c>
      <c r="AJ62" s="15">
        <f t="shared" si="2"/>
        <v>39</v>
      </c>
      <c r="AK62" s="13">
        <f t="shared" si="3"/>
        <v>0</v>
      </c>
      <c r="AL62" s="15">
        <v>0</v>
      </c>
      <c r="AM62" s="13">
        <v>0</v>
      </c>
      <c r="AN62" s="17">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0</v>
      </c>
      <c r="CE62" s="13">
        <v>0</v>
      </c>
      <c r="CF62" s="13">
        <v>0</v>
      </c>
      <c r="CG62" s="13">
        <v>0</v>
      </c>
      <c r="CH62" s="13">
        <v>0</v>
      </c>
    </row>
    <row r="63" spans="1:86">
      <c r="A63" s="177" t="s">
        <v>925</v>
      </c>
      <c r="B63" s="13">
        <v>6</v>
      </c>
      <c r="C63" s="13">
        <v>0</v>
      </c>
      <c r="D63" s="13">
        <v>0</v>
      </c>
      <c r="E63" s="13">
        <v>0</v>
      </c>
      <c r="F63" s="13">
        <v>0</v>
      </c>
      <c r="G63" s="13">
        <v>0</v>
      </c>
      <c r="H63" s="13">
        <v>29</v>
      </c>
      <c r="I63" s="13">
        <v>0</v>
      </c>
      <c r="J63" s="13">
        <v>0</v>
      </c>
      <c r="K63" s="13">
        <v>0</v>
      </c>
      <c r="L63" s="13">
        <v>0</v>
      </c>
      <c r="M63" s="13">
        <v>0</v>
      </c>
      <c r="N63" s="13">
        <v>4</v>
      </c>
      <c r="O63" s="13">
        <v>0</v>
      </c>
      <c r="P63" s="13">
        <v>0</v>
      </c>
      <c r="Q63" s="13">
        <v>0</v>
      </c>
      <c r="R63" s="13">
        <v>0</v>
      </c>
      <c r="S63" s="13">
        <v>0</v>
      </c>
      <c r="T63" s="13">
        <v>0</v>
      </c>
      <c r="U63" s="13">
        <v>0</v>
      </c>
      <c r="V63" s="13">
        <v>0</v>
      </c>
      <c r="W63" s="13">
        <v>0</v>
      </c>
      <c r="X63" s="13">
        <v>0</v>
      </c>
      <c r="Y63" s="13">
        <v>0</v>
      </c>
      <c r="Z63" s="13">
        <v>0</v>
      </c>
      <c r="AA63" s="13">
        <v>0</v>
      </c>
      <c r="AB63" s="13">
        <v>0</v>
      </c>
      <c r="AC63" s="13">
        <v>2</v>
      </c>
      <c r="AD63" s="13">
        <v>0</v>
      </c>
      <c r="AE63" s="13">
        <v>0</v>
      </c>
      <c r="AF63" s="13">
        <v>0</v>
      </c>
      <c r="AG63" s="15">
        <f t="shared" si="0"/>
        <v>6</v>
      </c>
      <c r="AH63" s="15">
        <f t="shared" si="1"/>
        <v>33</v>
      </c>
      <c r="AI63" s="15">
        <v>0</v>
      </c>
      <c r="AJ63" s="15">
        <f t="shared" si="2"/>
        <v>39</v>
      </c>
      <c r="AK63" s="13">
        <f t="shared" si="3"/>
        <v>2</v>
      </c>
      <c r="AL63" s="15">
        <v>0</v>
      </c>
      <c r="AM63" s="13">
        <v>0</v>
      </c>
      <c r="AN63" s="17">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3">
        <v>0</v>
      </c>
      <c r="BI63" s="13">
        <v>0</v>
      </c>
      <c r="BJ63" s="13">
        <v>0</v>
      </c>
      <c r="BK63" s="13">
        <v>0</v>
      </c>
      <c r="BL63" s="13">
        <v>0</v>
      </c>
      <c r="BM63" s="13">
        <v>0</v>
      </c>
      <c r="BN63" s="13">
        <v>0</v>
      </c>
      <c r="BO63" s="13">
        <v>0</v>
      </c>
      <c r="BP63" s="13">
        <v>0</v>
      </c>
      <c r="BQ63" s="13">
        <v>0</v>
      </c>
      <c r="BR63" s="13">
        <v>0</v>
      </c>
      <c r="BS63" s="13">
        <v>0</v>
      </c>
      <c r="BT63" s="13">
        <v>0</v>
      </c>
      <c r="BU63" s="13">
        <v>0</v>
      </c>
      <c r="BV63" s="13">
        <v>0</v>
      </c>
      <c r="BW63" s="13">
        <v>0</v>
      </c>
      <c r="BX63" s="13">
        <v>0</v>
      </c>
      <c r="BY63" s="13">
        <v>0</v>
      </c>
      <c r="BZ63" s="13">
        <v>0</v>
      </c>
      <c r="CA63" s="13">
        <v>0</v>
      </c>
      <c r="CB63" s="13">
        <v>0</v>
      </c>
      <c r="CC63" s="13">
        <v>0</v>
      </c>
      <c r="CD63" s="13">
        <v>0</v>
      </c>
      <c r="CE63" s="13">
        <v>0</v>
      </c>
      <c r="CF63" s="13">
        <v>0</v>
      </c>
      <c r="CG63" s="13">
        <v>0</v>
      </c>
      <c r="CH63" s="13">
        <v>0</v>
      </c>
    </row>
    <row r="64" spans="1:86">
      <c r="A64" s="177" t="s">
        <v>926</v>
      </c>
      <c r="B64" s="13">
        <v>7</v>
      </c>
      <c r="C64" s="13">
        <v>0</v>
      </c>
      <c r="D64" s="13">
        <v>0</v>
      </c>
      <c r="E64" s="13">
        <v>0</v>
      </c>
      <c r="F64" s="13">
        <v>0</v>
      </c>
      <c r="G64" s="13">
        <v>0</v>
      </c>
      <c r="H64" s="13">
        <v>230</v>
      </c>
      <c r="I64" s="13">
        <v>0</v>
      </c>
      <c r="J64" s="13">
        <v>0</v>
      </c>
      <c r="K64" s="13">
        <v>0</v>
      </c>
      <c r="L64" s="13">
        <v>0</v>
      </c>
      <c r="M64" s="13">
        <v>0</v>
      </c>
      <c r="N64" s="13">
        <v>8</v>
      </c>
      <c r="O64" s="13">
        <v>0</v>
      </c>
      <c r="P64" s="13">
        <v>0</v>
      </c>
      <c r="Q64" s="13">
        <v>4</v>
      </c>
      <c r="R64" s="13">
        <v>0</v>
      </c>
      <c r="S64" s="13">
        <v>0</v>
      </c>
      <c r="T64" s="13">
        <v>0</v>
      </c>
      <c r="U64" s="13">
        <v>0</v>
      </c>
      <c r="V64" s="13">
        <v>0</v>
      </c>
      <c r="W64" s="13">
        <v>0</v>
      </c>
      <c r="X64" s="13">
        <v>0</v>
      </c>
      <c r="Y64" s="13">
        <v>0</v>
      </c>
      <c r="Z64" s="13">
        <v>0</v>
      </c>
      <c r="AA64" s="13">
        <v>0</v>
      </c>
      <c r="AB64" s="13">
        <v>0</v>
      </c>
      <c r="AC64" s="13">
        <v>0</v>
      </c>
      <c r="AD64" s="13">
        <v>0</v>
      </c>
      <c r="AE64" s="13">
        <v>0</v>
      </c>
      <c r="AF64" s="13">
        <v>0</v>
      </c>
      <c r="AG64" s="15">
        <f t="shared" si="0"/>
        <v>7</v>
      </c>
      <c r="AH64" s="15">
        <f t="shared" si="1"/>
        <v>242</v>
      </c>
      <c r="AI64" s="15">
        <v>0</v>
      </c>
      <c r="AJ64" s="15">
        <f t="shared" si="2"/>
        <v>249</v>
      </c>
      <c r="AK64" s="13">
        <f t="shared" si="3"/>
        <v>0</v>
      </c>
      <c r="AL64" s="15">
        <v>0</v>
      </c>
      <c r="AM64" s="13">
        <v>0</v>
      </c>
      <c r="AN64" s="17">
        <v>0</v>
      </c>
      <c r="AO64" s="13">
        <v>0</v>
      </c>
      <c r="AP64" s="13">
        <v>0</v>
      </c>
      <c r="AQ64" s="13">
        <v>0</v>
      </c>
      <c r="AR64" s="13">
        <v>0</v>
      </c>
      <c r="AS64" s="13">
        <v>0</v>
      </c>
      <c r="AT64" s="13">
        <v>0</v>
      </c>
      <c r="AU64" s="13">
        <v>0</v>
      </c>
      <c r="AV64" s="13">
        <v>0</v>
      </c>
      <c r="AW64" s="13">
        <v>0</v>
      </c>
      <c r="AX64" s="13">
        <v>0</v>
      </c>
      <c r="AY64" s="13">
        <v>0</v>
      </c>
      <c r="AZ64" s="13">
        <v>0</v>
      </c>
      <c r="BA64" s="13">
        <v>0</v>
      </c>
      <c r="BB64" s="13">
        <v>0</v>
      </c>
      <c r="BC64" s="13">
        <v>0</v>
      </c>
      <c r="BD64" s="13">
        <v>0</v>
      </c>
      <c r="BE64" s="13">
        <v>0</v>
      </c>
      <c r="BF64" s="13">
        <v>0</v>
      </c>
      <c r="BG64" s="13">
        <v>0</v>
      </c>
      <c r="BH64" s="13">
        <v>0</v>
      </c>
      <c r="BI64" s="13">
        <v>0</v>
      </c>
      <c r="BJ64" s="13">
        <v>0</v>
      </c>
      <c r="BK64" s="13">
        <v>0</v>
      </c>
      <c r="BL64" s="13">
        <v>0</v>
      </c>
      <c r="BM64" s="13">
        <v>0</v>
      </c>
      <c r="BN64" s="13">
        <v>0</v>
      </c>
      <c r="BO64" s="13">
        <v>0</v>
      </c>
      <c r="BP64" s="13">
        <v>0</v>
      </c>
      <c r="BQ64" s="13">
        <v>0</v>
      </c>
      <c r="BR64" s="13">
        <v>0</v>
      </c>
      <c r="BS64" s="13">
        <v>0</v>
      </c>
      <c r="BT64" s="13">
        <v>0</v>
      </c>
      <c r="BU64" s="13">
        <v>0</v>
      </c>
      <c r="BV64" s="13">
        <v>0</v>
      </c>
      <c r="BW64" s="13">
        <v>0</v>
      </c>
      <c r="BX64" s="13">
        <v>0</v>
      </c>
      <c r="BY64" s="13">
        <v>0</v>
      </c>
      <c r="BZ64" s="13">
        <v>0</v>
      </c>
      <c r="CA64" s="13">
        <v>0</v>
      </c>
      <c r="CB64" s="13">
        <v>0</v>
      </c>
      <c r="CC64" s="13">
        <v>0</v>
      </c>
      <c r="CD64" s="13">
        <v>0</v>
      </c>
      <c r="CE64" s="13">
        <v>0</v>
      </c>
      <c r="CF64" s="13">
        <v>0</v>
      </c>
      <c r="CG64" s="13">
        <v>0</v>
      </c>
      <c r="CH64" s="13">
        <v>0</v>
      </c>
    </row>
    <row r="65" spans="1:86">
      <c r="A65" s="177" t="s">
        <v>2999</v>
      </c>
      <c r="B65" s="13">
        <v>7</v>
      </c>
      <c r="C65" s="13">
        <v>0</v>
      </c>
      <c r="D65" s="13">
        <v>0</v>
      </c>
      <c r="E65" s="13">
        <v>0</v>
      </c>
      <c r="F65" s="13">
        <v>0</v>
      </c>
      <c r="G65" s="13">
        <v>0</v>
      </c>
      <c r="H65" s="13">
        <v>37</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0</v>
      </c>
      <c r="AC65" s="13">
        <v>1</v>
      </c>
      <c r="AD65" s="13">
        <v>1</v>
      </c>
      <c r="AE65" s="13">
        <v>0</v>
      </c>
      <c r="AF65" s="13">
        <v>0</v>
      </c>
      <c r="AG65" s="15">
        <f t="shared" si="0"/>
        <v>7</v>
      </c>
      <c r="AH65" s="15">
        <f t="shared" si="1"/>
        <v>37</v>
      </c>
      <c r="AI65" s="15">
        <v>0</v>
      </c>
      <c r="AJ65" s="15">
        <f t="shared" si="2"/>
        <v>44</v>
      </c>
      <c r="AK65" s="13">
        <f t="shared" si="3"/>
        <v>1</v>
      </c>
      <c r="AL65" s="15">
        <v>1</v>
      </c>
      <c r="AM65" s="13">
        <v>1</v>
      </c>
      <c r="AN65" s="17" t="s">
        <v>3000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3">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3">
        <v>0</v>
      </c>
      <c r="CA65" s="13">
        <v>0</v>
      </c>
      <c r="CB65" s="13">
        <v>0</v>
      </c>
      <c r="CC65" s="13">
        <v>0</v>
      </c>
      <c r="CD65" s="13">
        <v>0</v>
      </c>
      <c r="CE65" s="13">
        <v>0</v>
      </c>
      <c r="CF65" s="13">
        <v>0</v>
      </c>
      <c r="CG65" s="13">
        <v>0</v>
      </c>
      <c r="CH65" s="13">
        <v>0</v>
      </c>
    </row>
    <row r="66" spans="1:86">
      <c r="A66" s="177" t="s">
        <v>3001</v>
      </c>
      <c r="B66" s="13">
        <v>3</v>
      </c>
      <c r="C66" s="13">
        <v>0</v>
      </c>
      <c r="D66" s="13">
        <v>0</v>
      </c>
      <c r="E66" s="13">
        <v>0</v>
      </c>
      <c r="F66" s="13">
        <v>0</v>
      </c>
      <c r="G66" s="13">
        <v>0</v>
      </c>
      <c r="H66" s="13">
        <v>55</v>
      </c>
      <c r="I66" s="13">
        <v>0</v>
      </c>
      <c r="J66" s="13">
        <v>0</v>
      </c>
      <c r="K66" s="13">
        <v>0</v>
      </c>
      <c r="L66" s="13">
        <v>0</v>
      </c>
      <c r="M66" s="13">
        <v>0</v>
      </c>
      <c r="N66" s="13">
        <v>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5">
        <f t="shared" si="0"/>
        <v>3</v>
      </c>
      <c r="AH66" s="15">
        <f t="shared" si="1"/>
        <v>55</v>
      </c>
      <c r="AI66" s="15">
        <v>0</v>
      </c>
      <c r="AJ66" s="15">
        <f t="shared" si="2"/>
        <v>58</v>
      </c>
      <c r="AK66" s="13">
        <f t="shared" si="3"/>
        <v>0</v>
      </c>
      <c r="AL66" s="15">
        <v>0</v>
      </c>
      <c r="AM66" s="13">
        <v>0</v>
      </c>
      <c r="AN66" s="17">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3">
        <v>0</v>
      </c>
      <c r="BI66" s="13">
        <v>0</v>
      </c>
      <c r="BJ66" s="13">
        <v>0</v>
      </c>
      <c r="BK66" s="13">
        <v>0</v>
      </c>
      <c r="BL66" s="13">
        <v>0</v>
      </c>
      <c r="BM66" s="13">
        <v>0</v>
      </c>
      <c r="BN66" s="13">
        <v>0</v>
      </c>
      <c r="BO66" s="13">
        <v>0</v>
      </c>
      <c r="BP66" s="13">
        <v>0</v>
      </c>
      <c r="BQ66" s="13">
        <v>0</v>
      </c>
      <c r="BR66" s="13">
        <v>0</v>
      </c>
      <c r="BS66" s="13">
        <v>0</v>
      </c>
      <c r="BT66" s="13">
        <v>0</v>
      </c>
      <c r="BU66" s="13">
        <v>0</v>
      </c>
      <c r="BV66" s="13">
        <v>0</v>
      </c>
      <c r="BW66" s="13">
        <v>0</v>
      </c>
      <c r="BX66" s="13">
        <v>0</v>
      </c>
      <c r="BY66" s="13">
        <v>0</v>
      </c>
      <c r="BZ66" s="13">
        <v>0</v>
      </c>
      <c r="CA66" s="13">
        <v>0</v>
      </c>
      <c r="CB66" s="13">
        <v>0</v>
      </c>
      <c r="CC66" s="13">
        <v>0</v>
      </c>
      <c r="CD66" s="13">
        <v>0</v>
      </c>
      <c r="CE66" s="13">
        <v>0</v>
      </c>
      <c r="CF66" s="13">
        <v>0</v>
      </c>
      <c r="CG66" s="13">
        <v>0</v>
      </c>
      <c r="CH66" s="13">
        <v>0</v>
      </c>
    </row>
    <row r="67" spans="1:86">
      <c r="A67" s="177" t="s">
        <v>927</v>
      </c>
      <c r="B67" s="13">
        <v>13</v>
      </c>
      <c r="C67" s="13">
        <v>0</v>
      </c>
      <c r="D67" s="13">
        <v>0</v>
      </c>
      <c r="E67" s="13">
        <v>0</v>
      </c>
      <c r="F67" s="13">
        <v>0</v>
      </c>
      <c r="G67" s="13">
        <v>0</v>
      </c>
      <c r="H67" s="13">
        <v>59</v>
      </c>
      <c r="I67" s="13">
        <v>0</v>
      </c>
      <c r="J67" s="13">
        <v>0</v>
      </c>
      <c r="K67" s="13">
        <v>19</v>
      </c>
      <c r="L67" s="13">
        <v>0</v>
      </c>
      <c r="M67" s="13">
        <v>0</v>
      </c>
      <c r="N67" s="13">
        <v>11</v>
      </c>
      <c r="O67" s="13">
        <v>0</v>
      </c>
      <c r="P67" s="13">
        <v>0</v>
      </c>
      <c r="Q67" s="13">
        <v>0</v>
      </c>
      <c r="R67" s="13">
        <v>0</v>
      </c>
      <c r="S67" s="13">
        <v>0</v>
      </c>
      <c r="T67" s="13">
        <v>0</v>
      </c>
      <c r="U67" s="13">
        <v>0</v>
      </c>
      <c r="V67" s="13">
        <v>0</v>
      </c>
      <c r="W67" s="13">
        <v>0</v>
      </c>
      <c r="X67" s="13">
        <v>0</v>
      </c>
      <c r="Y67" s="13">
        <v>0</v>
      </c>
      <c r="Z67" s="13">
        <v>0</v>
      </c>
      <c r="AA67" s="13">
        <v>0</v>
      </c>
      <c r="AB67" s="13">
        <v>0</v>
      </c>
      <c r="AC67" s="13">
        <v>1</v>
      </c>
      <c r="AD67" s="13">
        <v>0</v>
      </c>
      <c r="AE67" s="13">
        <v>0</v>
      </c>
      <c r="AF67" s="13">
        <v>0</v>
      </c>
      <c r="AG67" s="15">
        <f t="shared" si="0"/>
        <v>13</v>
      </c>
      <c r="AH67" s="15">
        <f t="shared" si="1"/>
        <v>89</v>
      </c>
      <c r="AI67" s="15">
        <v>0</v>
      </c>
      <c r="AJ67" s="15">
        <f t="shared" si="2"/>
        <v>102</v>
      </c>
      <c r="AK67" s="13">
        <f t="shared" si="3"/>
        <v>1</v>
      </c>
      <c r="AL67" s="15">
        <v>0</v>
      </c>
      <c r="AM67" s="13">
        <v>1</v>
      </c>
      <c r="AN67" s="17" t="s">
        <v>2774</v>
      </c>
      <c r="AO67" s="13">
        <v>0</v>
      </c>
      <c r="AP67" s="13">
        <v>0</v>
      </c>
      <c r="AQ67" s="13">
        <v>0</v>
      </c>
      <c r="AR67" s="13">
        <v>0</v>
      </c>
      <c r="AS67" s="13">
        <v>0</v>
      </c>
      <c r="AT67" s="13">
        <v>0</v>
      </c>
      <c r="AU67" s="13">
        <v>0</v>
      </c>
      <c r="AV67" s="13">
        <v>0</v>
      </c>
      <c r="AW67" s="13">
        <v>0</v>
      </c>
      <c r="AX67" s="13">
        <v>0</v>
      </c>
      <c r="AY67" s="13">
        <v>0</v>
      </c>
      <c r="AZ67" s="13">
        <v>0</v>
      </c>
      <c r="BA67" s="13">
        <v>0</v>
      </c>
      <c r="BB67" s="13">
        <v>0</v>
      </c>
      <c r="BC67" s="13">
        <v>0</v>
      </c>
      <c r="BD67" s="13">
        <v>0</v>
      </c>
      <c r="BE67" s="13">
        <v>0</v>
      </c>
      <c r="BF67" s="13">
        <v>0</v>
      </c>
      <c r="BG67" s="13">
        <v>0</v>
      </c>
      <c r="BH67" s="13">
        <v>0</v>
      </c>
      <c r="BI67" s="13">
        <v>0</v>
      </c>
      <c r="BJ67" s="13">
        <v>0</v>
      </c>
      <c r="BK67" s="13">
        <v>0</v>
      </c>
      <c r="BL67" s="13">
        <v>0</v>
      </c>
      <c r="BM67" s="13">
        <v>0</v>
      </c>
      <c r="BN67" s="13">
        <v>0</v>
      </c>
      <c r="BO67" s="13">
        <v>0</v>
      </c>
      <c r="BP67" s="13">
        <v>0</v>
      </c>
      <c r="BQ67" s="13">
        <v>0</v>
      </c>
      <c r="BR67" s="13">
        <v>0</v>
      </c>
      <c r="BS67" s="13">
        <v>0</v>
      </c>
      <c r="BT67" s="13">
        <v>0</v>
      </c>
      <c r="BU67" s="13">
        <v>0</v>
      </c>
      <c r="BV67" s="13">
        <v>0</v>
      </c>
      <c r="BW67" s="13">
        <v>0</v>
      </c>
      <c r="BX67" s="13">
        <v>0</v>
      </c>
      <c r="BY67" s="13">
        <v>0</v>
      </c>
      <c r="BZ67" s="13">
        <v>0</v>
      </c>
      <c r="CA67" s="13">
        <v>0</v>
      </c>
      <c r="CB67" s="13">
        <v>0</v>
      </c>
      <c r="CC67" s="13">
        <v>0</v>
      </c>
      <c r="CD67" s="13">
        <v>0</v>
      </c>
      <c r="CE67" s="13">
        <v>0</v>
      </c>
      <c r="CF67" s="13">
        <v>0</v>
      </c>
      <c r="CG67" s="13">
        <v>0</v>
      </c>
      <c r="CH67" s="13">
        <v>0</v>
      </c>
    </row>
    <row r="68" spans="1:86">
      <c r="A68" s="177" t="s">
        <v>3002</v>
      </c>
      <c r="B68" s="13">
        <v>1</v>
      </c>
      <c r="C68" s="13">
        <v>0</v>
      </c>
      <c r="D68" s="13">
        <v>0</v>
      </c>
      <c r="E68" s="13">
        <v>0</v>
      </c>
      <c r="F68" s="13">
        <v>0</v>
      </c>
      <c r="G68" s="13">
        <v>0</v>
      </c>
      <c r="H68" s="13">
        <v>15</v>
      </c>
      <c r="I68" s="13">
        <v>0</v>
      </c>
      <c r="J68" s="13">
        <v>0</v>
      </c>
      <c r="K68" s="13">
        <v>18</v>
      </c>
      <c r="L68" s="13">
        <v>0</v>
      </c>
      <c r="M68" s="13">
        <v>0</v>
      </c>
      <c r="N68" s="13">
        <v>0</v>
      </c>
      <c r="O68" s="13">
        <v>0</v>
      </c>
      <c r="P68" s="13">
        <v>0</v>
      </c>
      <c r="Q68" s="13">
        <v>0</v>
      </c>
      <c r="R68" s="13">
        <v>0</v>
      </c>
      <c r="S68" s="13">
        <v>0</v>
      </c>
      <c r="T68" s="13">
        <v>0</v>
      </c>
      <c r="U68" s="13">
        <v>0</v>
      </c>
      <c r="V68" s="13">
        <v>0</v>
      </c>
      <c r="W68" s="13">
        <v>0</v>
      </c>
      <c r="X68" s="13">
        <v>0</v>
      </c>
      <c r="Y68" s="13">
        <v>0</v>
      </c>
      <c r="Z68" s="13">
        <v>0</v>
      </c>
      <c r="AA68" s="13">
        <v>0</v>
      </c>
      <c r="AB68" s="13">
        <v>0</v>
      </c>
      <c r="AC68" s="13">
        <v>0</v>
      </c>
      <c r="AD68" s="13">
        <v>0</v>
      </c>
      <c r="AE68" s="13">
        <v>0</v>
      </c>
      <c r="AF68" s="13">
        <v>0</v>
      </c>
      <c r="AG68" s="15">
        <f t="shared" ref="AG68:AG131" si="4">B68</f>
        <v>1</v>
      </c>
      <c r="AH68" s="15">
        <f t="shared" si="1"/>
        <v>33</v>
      </c>
      <c r="AI68" s="15">
        <v>0</v>
      </c>
      <c r="AJ68" s="15">
        <f t="shared" si="2"/>
        <v>34</v>
      </c>
      <c r="AK68" s="13">
        <f t="shared" si="3"/>
        <v>0</v>
      </c>
      <c r="AL68" s="15">
        <v>0</v>
      </c>
      <c r="AM68" s="13">
        <v>0</v>
      </c>
      <c r="AN68" s="17">
        <v>0</v>
      </c>
      <c r="AO68" s="13">
        <v>0</v>
      </c>
      <c r="AP68" s="13">
        <v>0</v>
      </c>
      <c r="AQ68" s="13">
        <v>0</v>
      </c>
      <c r="AR68" s="13">
        <v>0</v>
      </c>
      <c r="AS68" s="13">
        <v>0</v>
      </c>
      <c r="AT68" s="13">
        <v>0</v>
      </c>
      <c r="AU68" s="13">
        <v>0</v>
      </c>
      <c r="AV68" s="13">
        <v>0</v>
      </c>
      <c r="AW68" s="13">
        <v>0</v>
      </c>
      <c r="AX68" s="13">
        <v>0</v>
      </c>
      <c r="AY68" s="13">
        <v>0</v>
      </c>
      <c r="AZ68" s="13">
        <v>0</v>
      </c>
      <c r="BA68" s="13">
        <v>0</v>
      </c>
      <c r="BB68" s="13">
        <v>0</v>
      </c>
      <c r="BC68" s="13">
        <v>0</v>
      </c>
      <c r="BD68" s="13">
        <v>0</v>
      </c>
      <c r="BE68" s="13">
        <v>0</v>
      </c>
      <c r="BF68" s="13">
        <v>0</v>
      </c>
      <c r="BG68" s="13">
        <v>0</v>
      </c>
      <c r="BH68" s="13">
        <v>0</v>
      </c>
      <c r="BI68" s="13">
        <v>0</v>
      </c>
      <c r="BJ68" s="13">
        <v>0</v>
      </c>
      <c r="BK68" s="13">
        <v>0</v>
      </c>
      <c r="BL68" s="13">
        <v>0</v>
      </c>
      <c r="BM68" s="13">
        <v>0</v>
      </c>
      <c r="BN68" s="13">
        <v>0</v>
      </c>
      <c r="BO68" s="13">
        <v>0</v>
      </c>
      <c r="BP68" s="13">
        <v>0</v>
      </c>
      <c r="BQ68" s="13">
        <v>0</v>
      </c>
      <c r="BR68" s="13">
        <v>0</v>
      </c>
      <c r="BS68" s="13">
        <v>0</v>
      </c>
      <c r="BT68" s="13">
        <v>0</v>
      </c>
      <c r="BU68" s="13">
        <v>0</v>
      </c>
      <c r="BV68" s="13">
        <v>0</v>
      </c>
      <c r="BW68" s="13">
        <v>0</v>
      </c>
      <c r="BX68" s="13">
        <v>0</v>
      </c>
      <c r="BY68" s="13">
        <v>0</v>
      </c>
      <c r="BZ68" s="13">
        <v>0</v>
      </c>
      <c r="CA68" s="13">
        <v>0</v>
      </c>
      <c r="CB68" s="13">
        <v>0</v>
      </c>
      <c r="CC68" s="13">
        <v>0</v>
      </c>
      <c r="CD68" s="13">
        <v>0</v>
      </c>
      <c r="CE68" s="13">
        <v>0</v>
      </c>
      <c r="CF68" s="13">
        <v>0</v>
      </c>
      <c r="CG68" s="13">
        <v>0</v>
      </c>
      <c r="CH68" s="13">
        <v>0</v>
      </c>
    </row>
    <row r="69" spans="1:86">
      <c r="A69" s="177" t="s">
        <v>928</v>
      </c>
      <c r="B69" s="13">
        <v>5</v>
      </c>
      <c r="C69" s="13">
        <v>0</v>
      </c>
      <c r="D69" s="13">
        <v>0</v>
      </c>
      <c r="E69" s="13">
        <v>0</v>
      </c>
      <c r="F69" s="13">
        <v>0</v>
      </c>
      <c r="G69" s="13">
        <v>0</v>
      </c>
      <c r="H69" s="13">
        <v>69</v>
      </c>
      <c r="I69" s="13">
        <v>0</v>
      </c>
      <c r="J69" s="13">
        <v>0</v>
      </c>
      <c r="K69" s="13">
        <v>6</v>
      </c>
      <c r="L69" s="13">
        <v>0</v>
      </c>
      <c r="M69" s="13">
        <v>0</v>
      </c>
      <c r="N69" s="13">
        <v>5</v>
      </c>
      <c r="O69" s="13">
        <v>0</v>
      </c>
      <c r="P69" s="13">
        <v>0</v>
      </c>
      <c r="Q69" s="13">
        <v>0</v>
      </c>
      <c r="R69" s="13">
        <v>0</v>
      </c>
      <c r="S69" s="13">
        <v>0</v>
      </c>
      <c r="T69" s="13">
        <v>0</v>
      </c>
      <c r="U69" s="13">
        <v>0</v>
      </c>
      <c r="V69" s="13">
        <v>0</v>
      </c>
      <c r="W69" s="13">
        <v>0</v>
      </c>
      <c r="X69" s="13">
        <v>0</v>
      </c>
      <c r="Y69" s="13">
        <v>0</v>
      </c>
      <c r="Z69" s="13">
        <v>0</v>
      </c>
      <c r="AA69" s="13">
        <v>0</v>
      </c>
      <c r="AB69" s="13">
        <v>0</v>
      </c>
      <c r="AC69" s="13">
        <v>0</v>
      </c>
      <c r="AD69" s="13">
        <v>0</v>
      </c>
      <c r="AE69" s="13">
        <v>0</v>
      </c>
      <c r="AF69" s="13">
        <v>0</v>
      </c>
      <c r="AG69" s="15">
        <f t="shared" si="4"/>
        <v>5</v>
      </c>
      <c r="AH69" s="15">
        <f t="shared" ref="AH69:AH132" si="5">SUM(Z69+W69+T69+Q69+N69+K69+H69+E69)</f>
        <v>80</v>
      </c>
      <c r="AI69" s="15">
        <v>0</v>
      </c>
      <c r="AJ69" s="15">
        <f t="shared" ref="AJ69:AJ132" si="6">AG69+AH69+AI69</f>
        <v>85</v>
      </c>
      <c r="AK69" s="13">
        <f t="shared" ref="AK69:AK132" si="7">SUM(C69,I69,L69,O69,R69,U69,X69,AA69,AC69)</f>
        <v>0</v>
      </c>
      <c r="AL69" s="15">
        <v>0</v>
      </c>
      <c r="AM69" s="13">
        <v>0</v>
      </c>
      <c r="AN69" s="17">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0</v>
      </c>
      <c r="BS69" s="13">
        <v>0</v>
      </c>
      <c r="BT69" s="13">
        <v>0</v>
      </c>
      <c r="BU69" s="13">
        <v>0</v>
      </c>
      <c r="BV69" s="13">
        <v>0</v>
      </c>
      <c r="BW69" s="13">
        <v>0</v>
      </c>
      <c r="BX69" s="13">
        <v>0</v>
      </c>
      <c r="BY69" s="13">
        <v>0</v>
      </c>
      <c r="BZ69" s="13">
        <v>0</v>
      </c>
      <c r="CA69" s="13">
        <v>0</v>
      </c>
      <c r="CB69" s="13">
        <v>0</v>
      </c>
      <c r="CC69" s="13">
        <v>0</v>
      </c>
      <c r="CD69" s="13">
        <v>0</v>
      </c>
      <c r="CE69" s="13">
        <v>0</v>
      </c>
      <c r="CF69" s="13">
        <v>0</v>
      </c>
      <c r="CG69" s="13">
        <v>0</v>
      </c>
      <c r="CH69" s="13">
        <v>0</v>
      </c>
    </row>
    <row r="70" spans="1:86">
      <c r="A70" s="177" t="s">
        <v>3003</v>
      </c>
      <c r="B70" s="13">
        <v>7</v>
      </c>
      <c r="C70" s="13">
        <v>0</v>
      </c>
      <c r="D70" s="13">
        <v>0</v>
      </c>
      <c r="E70" s="13">
        <v>0</v>
      </c>
      <c r="F70" s="13">
        <v>0</v>
      </c>
      <c r="G70" s="13">
        <v>0</v>
      </c>
      <c r="H70" s="13">
        <v>92</v>
      </c>
      <c r="I70" s="13">
        <v>0</v>
      </c>
      <c r="J70" s="13">
        <v>0</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3">
        <v>0</v>
      </c>
      <c r="AB70" s="13">
        <v>0</v>
      </c>
      <c r="AC70" s="13">
        <v>1</v>
      </c>
      <c r="AD70" s="13">
        <v>0</v>
      </c>
      <c r="AE70" s="13">
        <v>0</v>
      </c>
      <c r="AF70" s="13">
        <v>0</v>
      </c>
      <c r="AG70" s="15">
        <f t="shared" si="4"/>
        <v>7</v>
      </c>
      <c r="AH70" s="15">
        <f t="shared" si="5"/>
        <v>92</v>
      </c>
      <c r="AI70" s="15">
        <v>0</v>
      </c>
      <c r="AJ70" s="15">
        <f t="shared" si="6"/>
        <v>99</v>
      </c>
      <c r="AK70" s="13">
        <f t="shared" si="7"/>
        <v>1</v>
      </c>
      <c r="AL70" s="15">
        <v>0</v>
      </c>
      <c r="AM70" s="13">
        <v>1</v>
      </c>
      <c r="AN70" s="17" t="s">
        <v>2986</v>
      </c>
      <c r="AO70" s="13">
        <v>0</v>
      </c>
      <c r="AP70" s="13">
        <v>0</v>
      </c>
      <c r="AQ70" s="13">
        <v>0</v>
      </c>
      <c r="AR70" s="13">
        <v>0</v>
      </c>
      <c r="AS70" s="13">
        <v>0</v>
      </c>
      <c r="AT70" s="13">
        <v>0</v>
      </c>
      <c r="AU70" s="13">
        <v>0</v>
      </c>
      <c r="AV70" s="13">
        <v>0</v>
      </c>
      <c r="AW70" s="13">
        <v>0</v>
      </c>
      <c r="AX70" s="13">
        <v>0</v>
      </c>
      <c r="AY70" s="13">
        <v>0</v>
      </c>
      <c r="AZ70" s="13">
        <v>0</v>
      </c>
      <c r="BA70" s="13">
        <v>0</v>
      </c>
      <c r="BB70" s="13">
        <v>0</v>
      </c>
      <c r="BC70" s="13">
        <v>0</v>
      </c>
      <c r="BD70" s="13">
        <v>0</v>
      </c>
      <c r="BE70" s="13">
        <v>0</v>
      </c>
      <c r="BF70" s="13">
        <v>0</v>
      </c>
      <c r="BG70" s="13">
        <v>0</v>
      </c>
      <c r="BH70" s="13">
        <v>0</v>
      </c>
      <c r="BI70" s="13">
        <v>0</v>
      </c>
      <c r="BJ70" s="13">
        <v>0</v>
      </c>
      <c r="BK70" s="13">
        <v>0</v>
      </c>
      <c r="BL70" s="13">
        <v>0</v>
      </c>
      <c r="BM70" s="13">
        <v>0</v>
      </c>
      <c r="BN70" s="13">
        <v>0</v>
      </c>
      <c r="BO70" s="13">
        <v>0</v>
      </c>
      <c r="BP70" s="13">
        <v>0</v>
      </c>
      <c r="BQ70" s="13">
        <v>0</v>
      </c>
      <c r="BR70" s="13">
        <v>0</v>
      </c>
      <c r="BS70" s="13">
        <v>0</v>
      </c>
      <c r="BT70" s="13">
        <v>0</v>
      </c>
      <c r="BU70" s="13">
        <v>0</v>
      </c>
      <c r="BV70" s="13">
        <v>0</v>
      </c>
      <c r="BW70" s="13">
        <v>0</v>
      </c>
      <c r="BX70" s="13">
        <v>0</v>
      </c>
      <c r="BY70" s="13">
        <v>0</v>
      </c>
      <c r="BZ70" s="13">
        <v>0</v>
      </c>
      <c r="CA70" s="13">
        <v>0</v>
      </c>
      <c r="CB70" s="13">
        <v>0</v>
      </c>
      <c r="CC70" s="13">
        <v>0</v>
      </c>
      <c r="CD70" s="13">
        <v>0</v>
      </c>
      <c r="CE70" s="13">
        <v>0</v>
      </c>
      <c r="CF70" s="13">
        <v>0</v>
      </c>
      <c r="CG70" s="13">
        <v>0</v>
      </c>
      <c r="CH70" s="13">
        <v>0</v>
      </c>
    </row>
    <row r="71" spans="1:86">
      <c r="A71" s="177" t="s">
        <v>929</v>
      </c>
      <c r="B71" s="13">
        <v>4</v>
      </c>
      <c r="C71" s="13">
        <v>0</v>
      </c>
      <c r="D71" s="13">
        <v>0</v>
      </c>
      <c r="E71" s="13">
        <v>0</v>
      </c>
      <c r="F71" s="13">
        <v>0</v>
      </c>
      <c r="G71" s="13">
        <v>0</v>
      </c>
      <c r="H71" s="13">
        <v>42</v>
      </c>
      <c r="I71" s="13">
        <v>0</v>
      </c>
      <c r="J71" s="13">
        <v>0</v>
      </c>
      <c r="K71" s="13">
        <v>24</v>
      </c>
      <c r="L71" s="13">
        <v>0</v>
      </c>
      <c r="M71" s="13">
        <v>0</v>
      </c>
      <c r="N71" s="13">
        <v>8</v>
      </c>
      <c r="O71" s="13">
        <v>0</v>
      </c>
      <c r="P71" s="13">
        <v>0</v>
      </c>
      <c r="Q71" s="13">
        <v>0</v>
      </c>
      <c r="R71" s="13">
        <v>0</v>
      </c>
      <c r="S71" s="13">
        <v>0</v>
      </c>
      <c r="T71" s="13">
        <v>0</v>
      </c>
      <c r="U71" s="13">
        <v>0</v>
      </c>
      <c r="V71" s="13">
        <v>0</v>
      </c>
      <c r="W71" s="13">
        <v>0</v>
      </c>
      <c r="X71" s="13">
        <v>0</v>
      </c>
      <c r="Y71" s="13">
        <v>0</v>
      </c>
      <c r="Z71" s="13">
        <v>0</v>
      </c>
      <c r="AA71" s="13">
        <v>0</v>
      </c>
      <c r="AB71" s="13">
        <v>0</v>
      </c>
      <c r="AC71" s="13">
        <v>1</v>
      </c>
      <c r="AD71" s="13">
        <v>1</v>
      </c>
      <c r="AE71" s="13">
        <v>0</v>
      </c>
      <c r="AF71" s="13">
        <v>0</v>
      </c>
      <c r="AG71" s="15">
        <f t="shared" si="4"/>
        <v>4</v>
      </c>
      <c r="AH71" s="15">
        <f t="shared" si="5"/>
        <v>74</v>
      </c>
      <c r="AI71" s="15">
        <v>0</v>
      </c>
      <c r="AJ71" s="15">
        <f t="shared" si="6"/>
        <v>78</v>
      </c>
      <c r="AK71" s="13">
        <f t="shared" si="7"/>
        <v>1</v>
      </c>
      <c r="AL71" s="15">
        <v>1</v>
      </c>
      <c r="AM71" s="13">
        <v>1</v>
      </c>
      <c r="AN71" s="17" t="s">
        <v>2986</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3">
        <v>0</v>
      </c>
      <c r="BE71" s="13">
        <v>0</v>
      </c>
      <c r="BF71" s="13">
        <v>0</v>
      </c>
      <c r="BG71" s="13">
        <v>0</v>
      </c>
      <c r="BH71" s="13">
        <v>1</v>
      </c>
      <c r="BI71" s="13">
        <v>1</v>
      </c>
      <c r="BJ71" s="13">
        <v>0</v>
      </c>
      <c r="BK71" s="13">
        <v>0</v>
      </c>
      <c r="BL71" s="13">
        <v>0</v>
      </c>
      <c r="BM71" s="13">
        <v>0</v>
      </c>
      <c r="BN71" s="13">
        <v>0</v>
      </c>
      <c r="BO71" s="13">
        <v>0</v>
      </c>
      <c r="BP71" s="13">
        <v>0</v>
      </c>
      <c r="BQ71" s="13">
        <v>0</v>
      </c>
      <c r="BR71" s="13">
        <v>0</v>
      </c>
      <c r="BS71" s="13">
        <v>0</v>
      </c>
      <c r="BT71" s="13">
        <v>0</v>
      </c>
      <c r="BU71" s="13">
        <v>0</v>
      </c>
      <c r="BV71" s="13">
        <v>0</v>
      </c>
      <c r="BW71" s="13">
        <v>0</v>
      </c>
      <c r="BX71" s="13">
        <v>0</v>
      </c>
      <c r="BY71" s="13">
        <v>0</v>
      </c>
      <c r="BZ71" s="13">
        <v>0</v>
      </c>
      <c r="CA71" s="13">
        <v>0</v>
      </c>
      <c r="CB71" s="13">
        <v>0</v>
      </c>
      <c r="CC71" s="13">
        <v>0</v>
      </c>
      <c r="CD71" s="13">
        <v>0</v>
      </c>
      <c r="CE71" s="13">
        <v>0</v>
      </c>
      <c r="CF71" s="13">
        <v>0</v>
      </c>
      <c r="CG71" s="13">
        <v>0</v>
      </c>
      <c r="CH71" s="13">
        <v>0</v>
      </c>
    </row>
    <row r="72" spans="1:86">
      <c r="A72" s="177" t="s">
        <v>930</v>
      </c>
      <c r="B72" s="13">
        <v>13</v>
      </c>
      <c r="C72" s="13">
        <v>0</v>
      </c>
      <c r="D72" s="13">
        <v>0</v>
      </c>
      <c r="E72" s="13">
        <v>0</v>
      </c>
      <c r="F72" s="13">
        <v>0</v>
      </c>
      <c r="G72" s="13">
        <v>0</v>
      </c>
      <c r="H72" s="13">
        <v>121</v>
      </c>
      <c r="I72" s="13">
        <v>0</v>
      </c>
      <c r="J72" s="13">
        <v>0</v>
      </c>
      <c r="K72" s="13">
        <v>12</v>
      </c>
      <c r="L72" s="13">
        <v>0</v>
      </c>
      <c r="M72" s="13">
        <v>0</v>
      </c>
      <c r="N72" s="13">
        <v>17</v>
      </c>
      <c r="O72" s="13">
        <v>0</v>
      </c>
      <c r="P72" s="13">
        <v>0</v>
      </c>
      <c r="Q72" s="13">
        <v>0</v>
      </c>
      <c r="R72" s="13">
        <v>0</v>
      </c>
      <c r="S72" s="13">
        <v>0</v>
      </c>
      <c r="T72" s="13">
        <v>0</v>
      </c>
      <c r="U72" s="13">
        <v>0</v>
      </c>
      <c r="V72" s="13">
        <v>0</v>
      </c>
      <c r="W72" s="13">
        <v>0</v>
      </c>
      <c r="X72" s="13">
        <v>0</v>
      </c>
      <c r="Y72" s="13">
        <v>0</v>
      </c>
      <c r="Z72" s="13">
        <v>0</v>
      </c>
      <c r="AA72" s="13">
        <v>0</v>
      </c>
      <c r="AB72" s="13">
        <v>0</v>
      </c>
      <c r="AC72" s="13">
        <v>1</v>
      </c>
      <c r="AD72" s="13">
        <v>0</v>
      </c>
      <c r="AE72" s="13">
        <v>0</v>
      </c>
      <c r="AF72" s="13">
        <v>0</v>
      </c>
      <c r="AG72" s="15">
        <f t="shared" si="4"/>
        <v>13</v>
      </c>
      <c r="AH72" s="15">
        <f t="shared" si="5"/>
        <v>150</v>
      </c>
      <c r="AI72" s="15">
        <v>0</v>
      </c>
      <c r="AJ72" s="15">
        <f t="shared" si="6"/>
        <v>163</v>
      </c>
      <c r="AK72" s="13">
        <f t="shared" si="7"/>
        <v>1</v>
      </c>
      <c r="AL72" s="15">
        <v>0</v>
      </c>
      <c r="AM72" s="13">
        <v>1</v>
      </c>
      <c r="AN72" s="17" t="s">
        <v>3004</v>
      </c>
      <c r="AO72" s="13">
        <v>0</v>
      </c>
      <c r="AP72" s="13">
        <v>0</v>
      </c>
      <c r="AQ72" s="13">
        <v>0</v>
      </c>
      <c r="AR72" s="13">
        <v>0</v>
      </c>
      <c r="AS72" s="13">
        <v>0</v>
      </c>
      <c r="AT72" s="13">
        <v>0</v>
      </c>
      <c r="AU72" s="13">
        <v>0</v>
      </c>
      <c r="AV72" s="13">
        <v>0</v>
      </c>
      <c r="AW72" s="13">
        <v>0</v>
      </c>
      <c r="AX72" s="13">
        <v>0</v>
      </c>
      <c r="AY72" s="13">
        <v>0</v>
      </c>
      <c r="AZ72" s="13">
        <v>0</v>
      </c>
      <c r="BA72" s="13">
        <v>0</v>
      </c>
      <c r="BB72" s="13">
        <v>0</v>
      </c>
      <c r="BC72" s="13">
        <v>0</v>
      </c>
      <c r="BD72" s="13">
        <v>0</v>
      </c>
      <c r="BE72" s="13">
        <v>0</v>
      </c>
      <c r="BF72" s="13">
        <v>0</v>
      </c>
      <c r="BG72" s="13">
        <v>0</v>
      </c>
      <c r="BH72" s="13">
        <v>0</v>
      </c>
      <c r="BI72" s="13">
        <v>0</v>
      </c>
      <c r="BJ72" s="13">
        <v>0</v>
      </c>
      <c r="BK72" s="13">
        <v>0</v>
      </c>
      <c r="BL72" s="13">
        <v>0</v>
      </c>
      <c r="BM72" s="13">
        <v>0</v>
      </c>
      <c r="BN72" s="13">
        <v>0</v>
      </c>
      <c r="BO72" s="13">
        <v>0</v>
      </c>
      <c r="BP72" s="13">
        <v>0</v>
      </c>
      <c r="BQ72" s="13">
        <v>0</v>
      </c>
      <c r="BR72" s="13">
        <v>0</v>
      </c>
      <c r="BS72" s="13">
        <v>0</v>
      </c>
      <c r="BT72" s="13">
        <v>0</v>
      </c>
      <c r="BU72" s="13">
        <v>0</v>
      </c>
      <c r="BV72" s="13">
        <v>0</v>
      </c>
      <c r="BW72" s="13">
        <v>0</v>
      </c>
      <c r="BX72" s="13">
        <v>0</v>
      </c>
      <c r="BY72" s="13">
        <v>0</v>
      </c>
      <c r="BZ72" s="13">
        <v>0</v>
      </c>
      <c r="CA72" s="13">
        <v>0</v>
      </c>
      <c r="CB72" s="13">
        <v>0</v>
      </c>
      <c r="CC72" s="13">
        <v>0</v>
      </c>
      <c r="CD72" s="13">
        <v>0</v>
      </c>
      <c r="CE72" s="13">
        <v>0</v>
      </c>
      <c r="CF72" s="13">
        <v>0</v>
      </c>
      <c r="CG72" s="13">
        <v>0</v>
      </c>
      <c r="CH72" s="13">
        <v>0</v>
      </c>
    </row>
    <row r="73" spans="1:86">
      <c r="A73" s="177" t="s">
        <v>3005</v>
      </c>
      <c r="B73" s="13">
        <v>6</v>
      </c>
      <c r="C73" s="13">
        <v>0</v>
      </c>
      <c r="D73" s="13">
        <v>0</v>
      </c>
      <c r="E73" s="13">
        <v>0</v>
      </c>
      <c r="F73" s="13">
        <v>0</v>
      </c>
      <c r="G73" s="13">
        <v>0</v>
      </c>
      <c r="H73" s="13">
        <v>15</v>
      </c>
      <c r="I73" s="13">
        <v>0</v>
      </c>
      <c r="J73" s="13">
        <v>0</v>
      </c>
      <c r="K73" s="13">
        <v>0</v>
      </c>
      <c r="L73" s="13">
        <v>0</v>
      </c>
      <c r="M73" s="13">
        <v>0</v>
      </c>
      <c r="N73" s="13">
        <v>0</v>
      </c>
      <c r="O73" s="13">
        <v>0</v>
      </c>
      <c r="P73" s="13">
        <v>0</v>
      </c>
      <c r="Q73" s="13">
        <v>0</v>
      </c>
      <c r="R73" s="13">
        <v>0</v>
      </c>
      <c r="S73" s="13">
        <v>0</v>
      </c>
      <c r="T73" s="13">
        <v>0</v>
      </c>
      <c r="U73" s="13">
        <v>0</v>
      </c>
      <c r="V73" s="13">
        <v>0</v>
      </c>
      <c r="W73" s="13">
        <v>0</v>
      </c>
      <c r="X73" s="13">
        <v>0</v>
      </c>
      <c r="Y73" s="13">
        <v>0</v>
      </c>
      <c r="Z73" s="13">
        <v>0</v>
      </c>
      <c r="AA73" s="13">
        <v>0</v>
      </c>
      <c r="AB73" s="13">
        <v>0</v>
      </c>
      <c r="AC73" s="13">
        <v>1</v>
      </c>
      <c r="AD73" s="13">
        <v>0</v>
      </c>
      <c r="AE73" s="13">
        <v>0</v>
      </c>
      <c r="AF73" s="13">
        <v>0</v>
      </c>
      <c r="AG73" s="15">
        <f t="shared" si="4"/>
        <v>6</v>
      </c>
      <c r="AH73" s="15">
        <f t="shared" si="5"/>
        <v>15</v>
      </c>
      <c r="AI73" s="15">
        <v>0</v>
      </c>
      <c r="AJ73" s="15">
        <f t="shared" si="6"/>
        <v>21</v>
      </c>
      <c r="AK73" s="13">
        <f t="shared" si="7"/>
        <v>1</v>
      </c>
      <c r="AL73" s="15">
        <v>0</v>
      </c>
      <c r="AM73" s="13">
        <v>2</v>
      </c>
      <c r="AN73" s="17" t="s">
        <v>3006</v>
      </c>
      <c r="AO73" s="13">
        <v>0</v>
      </c>
      <c r="AP73" s="13">
        <v>0</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0</v>
      </c>
      <c r="CF73" s="13">
        <v>0</v>
      </c>
      <c r="CG73" s="13">
        <v>0</v>
      </c>
      <c r="CH73" s="13">
        <v>0</v>
      </c>
    </row>
    <row r="74" spans="1:86">
      <c r="A74" s="177" t="s">
        <v>3007</v>
      </c>
      <c r="B74" s="13">
        <v>6</v>
      </c>
      <c r="C74" s="13">
        <v>0</v>
      </c>
      <c r="D74" s="13">
        <v>0</v>
      </c>
      <c r="E74" s="13">
        <v>0</v>
      </c>
      <c r="F74" s="13">
        <v>0</v>
      </c>
      <c r="G74" s="13">
        <v>0</v>
      </c>
      <c r="H74" s="13">
        <v>42</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5">
        <f t="shared" si="4"/>
        <v>6</v>
      </c>
      <c r="AH74" s="15">
        <f t="shared" si="5"/>
        <v>42</v>
      </c>
      <c r="AI74" s="15">
        <v>0</v>
      </c>
      <c r="AJ74" s="15">
        <f t="shared" si="6"/>
        <v>48</v>
      </c>
      <c r="AK74" s="13">
        <f t="shared" si="7"/>
        <v>0</v>
      </c>
      <c r="AL74" s="15">
        <v>0</v>
      </c>
      <c r="AM74" s="13">
        <v>0</v>
      </c>
      <c r="AN74" s="17">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row>
    <row r="75" spans="1:86">
      <c r="A75" s="177" t="s">
        <v>3008</v>
      </c>
      <c r="B75" s="13">
        <v>7</v>
      </c>
      <c r="C75" s="13">
        <v>0</v>
      </c>
      <c r="D75" s="13">
        <v>0</v>
      </c>
      <c r="E75" s="13">
        <v>0</v>
      </c>
      <c r="F75" s="13">
        <v>0</v>
      </c>
      <c r="G75" s="13">
        <v>0</v>
      </c>
      <c r="H75" s="13">
        <v>33</v>
      </c>
      <c r="I75" s="13">
        <v>0</v>
      </c>
      <c r="J75" s="13">
        <v>0</v>
      </c>
      <c r="K75" s="13">
        <v>0</v>
      </c>
      <c r="L75" s="13">
        <v>0</v>
      </c>
      <c r="M75" s="13">
        <v>0</v>
      </c>
      <c r="N75" s="13">
        <v>0</v>
      </c>
      <c r="O75" s="13">
        <v>0</v>
      </c>
      <c r="P75" s="13">
        <v>0</v>
      </c>
      <c r="Q75" s="13">
        <v>5</v>
      </c>
      <c r="R75" s="13">
        <v>0</v>
      </c>
      <c r="S75" s="13">
        <v>0</v>
      </c>
      <c r="T75" s="13">
        <v>0</v>
      </c>
      <c r="U75" s="13">
        <v>0</v>
      </c>
      <c r="V75" s="13">
        <v>0</v>
      </c>
      <c r="W75" s="13">
        <v>0</v>
      </c>
      <c r="X75" s="13">
        <v>0</v>
      </c>
      <c r="Y75" s="13">
        <v>0</v>
      </c>
      <c r="Z75" s="13">
        <v>0</v>
      </c>
      <c r="AA75" s="13">
        <v>0</v>
      </c>
      <c r="AB75" s="13">
        <v>0</v>
      </c>
      <c r="AC75" s="13">
        <v>1</v>
      </c>
      <c r="AD75" s="13">
        <v>0</v>
      </c>
      <c r="AE75" s="13">
        <v>0</v>
      </c>
      <c r="AF75" s="13">
        <v>0</v>
      </c>
      <c r="AG75" s="15">
        <f t="shared" si="4"/>
        <v>7</v>
      </c>
      <c r="AH75" s="15">
        <f t="shared" si="5"/>
        <v>38</v>
      </c>
      <c r="AI75" s="15">
        <v>0</v>
      </c>
      <c r="AJ75" s="15">
        <f t="shared" si="6"/>
        <v>45</v>
      </c>
      <c r="AK75" s="13">
        <f t="shared" si="7"/>
        <v>1</v>
      </c>
      <c r="AL75" s="15">
        <v>0</v>
      </c>
      <c r="AM75" s="13">
        <v>1</v>
      </c>
      <c r="AN75" s="17" t="s">
        <v>2983</v>
      </c>
      <c r="AO75" s="13">
        <v>0</v>
      </c>
      <c r="AP75" s="13">
        <v>0</v>
      </c>
      <c r="AQ75" s="13">
        <v>0</v>
      </c>
      <c r="AR75" s="13">
        <v>0</v>
      </c>
      <c r="AS75" s="13">
        <v>0</v>
      </c>
      <c r="AT75" s="13">
        <v>0</v>
      </c>
      <c r="AU75" s="13">
        <v>0</v>
      </c>
      <c r="AV75" s="13">
        <v>0</v>
      </c>
      <c r="AW75" s="13">
        <v>0</v>
      </c>
      <c r="AX75" s="13">
        <v>0</v>
      </c>
      <c r="AY75" s="13">
        <v>0</v>
      </c>
      <c r="AZ75" s="13">
        <v>0</v>
      </c>
      <c r="BA75" s="13">
        <v>0</v>
      </c>
      <c r="BB75" s="13">
        <v>0</v>
      </c>
      <c r="BC75" s="13">
        <v>0</v>
      </c>
      <c r="BD75" s="13">
        <v>0</v>
      </c>
      <c r="BE75" s="13">
        <v>0</v>
      </c>
      <c r="BF75" s="13">
        <v>0</v>
      </c>
      <c r="BG75" s="13">
        <v>0</v>
      </c>
      <c r="BH75" s="13">
        <v>1</v>
      </c>
      <c r="BI75" s="13">
        <v>1</v>
      </c>
      <c r="BJ75" s="13">
        <v>0</v>
      </c>
      <c r="BK75" s="13">
        <v>0</v>
      </c>
      <c r="BL75" s="13">
        <v>0</v>
      </c>
      <c r="BM75" s="13">
        <v>0</v>
      </c>
      <c r="BN75" s="13">
        <v>0</v>
      </c>
      <c r="BO75" s="13">
        <v>0</v>
      </c>
      <c r="BP75" s="13">
        <v>0</v>
      </c>
      <c r="BQ75" s="13">
        <v>0</v>
      </c>
      <c r="BR75" s="13">
        <v>0</v>
      </c>
      <c r="BS75" s="13">
        <v>0</v>
      </c>
      <c r="BT75" s="13">
        <v>0</v>
      </c>
      <c r="BU75" s="13">
        <v>0</v>
      </c>
      <c r="BV75" s="13">
        <v>0</v>
      </c>
      <c r="BW75" s="13">
        <v>0</v>
      </c>
      <c r="BX75" s="13">
        <v>0</v>
      </c>
      <c r="BY75" s="13">
        <v>0</v>
      </c>
      <c r="BZ75" s="13">
        <v>0</v>
      </c>
      <c r="CA75" s="13">
        <v>0</v>
      </c>
      <c r="CB75" s="13">
        <v>0</v>
      </c>
      <c r="CC75" s="13">
        <v>0</v>
      </c>
      <c r="CD75" s="13">
        <v>0</v>
      </c>
      <c r="CE75" s="13">
        <v>0</v>
      </c>
      <c r="CF75" s="13">
        <v>0</v>
      </c>
      <c r="CG75" s="13">
        <v>0</v>
      </c>
      <c r="CH75" s="13">
        <v>0</v>
      </c>
    </row>
    <row r="76" spans="1:86">
      <c r="A76" s="177" t="s">
        <v>3009</v>
      </c>
      <c r="B76" s="13">
        <v>7</v>
      </c>
      <c r="C76" s="13">
        <v>0</v>
      </c>
      <c r="D76" s="13">
        <v>0</v>
      </c>
      <c r="E76" s="13">
        <v>0</v>
      </c>
      <c r="F76" s="13">
        <v>0</v>
      </c>
      <c r="G76" s="13">
        <v>0</v>
      </c>
      <c r="H76" s="13">
        <v>16</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3">
        <v>0</v>
      </c>
      <c r="AB76" s="13">
        <v>0</v>
      </c>
      <c r="AC76" s="13">
        <v>1</v>
      </c>
      <c r="AD76" s="13">
        <v>0</v>
      </c>
      <c r="AE76" s="13">
        <v>0</v>
      </c>
      <c r="AF76" s="13">
        <v>0</v>
      </c>
      <c r="AG76" s="15">
        <f t="shared" si="4"/>
        <v>7</v>
      </c>
      <c r="AH76" s="15">
        <f t="shared" si="5"/>
        <v>16</v>
      </c>
      <c r="AI76" s="15">
        <v>0</v>
      </c>
      <c r="AJ76" s="15">
        <f t="shared" si="6"/>
        <v>23</v>
      </c>
      <c r="AK76" s="13">
        <f t="shared" si="7"/>
        <v>1</v>
      </c>
      <c r="AL76" s="15">
        <v>0</v>
      </c>
      <c r="AM76" s="13">
        <v>1</v>
      </c>
      <c r="AN76" s="17" t="s">
        <v>2124</v>
      </c>
      <c r="AO76" s="13">
        <v>0</v>
      </c>
      <c r="AP76" s="13">
        <v>0</v>
      </c>
      <c r="AQ76" s="13">
        <v>0</v>
      </c>
      <c r="AR76" s="13">
        <v>0</v>
      </c>
      <c r="AS76" s="13">
        <v>0</v>
      </c>
      <c r="AT76" s="13">
        <v>0</v>
      </c>
      <c r="AU76" s="13">
        <v>0</v>
      </c>
      <c r="AV76" s="13">
        <v>0</v>
      </c>
      <c r="AW76" s="13">
        <v>0</v>
      </c>
      <c r="AX76" s="13">
        <v>0</v>
      </c>
      <c r="AY76" s="13">
        <v>0</v>
      </c>
      <c r="AZ76" s="13">
        <v>0</v>
      </c>
      <c r="BA76" s="13">
        <v>0</v>
      </c>
      <c r="BB76" s="13">
        <v>0</v>
      </c>
      <c r="BC76" s="13">
        <v>0</v>
      </c>
      <c r="BD76" s="13">
        <v>0</v>
      </c>
      <c r="BE76" s="13">
        <v>0</v>
      </c>
      <c r="BF76" s="13">
        <v>0</v>
      </c>
      <c r="BG76" s="13">
        <v>0</v>
      </c>
      <c r="BH76" s="13">
        <v>0</v>
      </c>
      <c r="BI76" s="13">
        <v>0</v>
      </c>
      <c r="BJ76" s="13">
        <v>0</v>
      </c>
      <c r="BK76" s="13">
        <v>0</v>
      </c>
      <c r="BL76" s="13">
        <v>0</v>
      </c>
      <c r="BM76" s="13">
        <v>0</v>
      </c>
      <c r="BN76" s="13">
        <v>0</v>
      </c>
      <c r="BO76" s="13">
        <v>0</v>
      </c>
      <c r="BP76" s="13">
        <v>0</v>
      </c>
      <c r="BQ76" s="13">
        <v>0</v>
      </c>
      <c r="BR76" s="13">
        <v>0</v>
      </c>
      <c r="BS76" s="13">
        <v>0</v>
      </c>
      <c r="BT76" s="13">
        <v>0</v>
      </c>
      <c r="BU76" s="13">
        <v>0</v>
      </c>
      <c r="BV76" s="13">
        <v>0</v>
      </c>
      <c r="BW76" s="13">
        <v>0</v>
      </c>
      <c r="BX76" s="13">
        <v>0</v>
      </c>
      <c r="BY76" s="13">
        <v>0</v>
      </c>
      <c r="BZ76" s="13">
        <v>0</v>
      </c>
      <c r="CA76" s="13">
        <v>0</v>
      </c>
      <c r="CB76" s="13">
        <v>0</v>
      </c>
      <c r="CC76" s="13">
        <v>0</v>
      </c>
      <c r="CD76" s="13">
        <v>0</v>
      </c>
      <c r="CE76" s="13">
        <v>0</v>
      </c>
      <c r="CF76" s="13">
        <v>0</v>
      </c>
      <c r="CG76" s="13">
        <v>0</v>
      </c>
      <c r="CH76" s="13">
        <v>0</v>
      </c>
    </row>
    <row r="77" spans="1:86">
      <c r="A77" s="177" t="s">
        <v>3010</v>
      </c>
      <c r="B77" s="13">
        <v>6</v>
      </c>
      <c r="C77" s="13">
        <v>0</v>
      </c>
      <c r="D77" s="13">
        <v>0</v>
      </c>
      <c r="E77" s="13">
        <v>0</v>
      </c>
      <c r="F77" s="13">
        <v>0</v>
      </c>
      <c r="G77" s="13">
        <v>0</v>
      </c>
      <c r="H77" s="13">
        <v>29</v>
      </c>
      <c r="I77" s="13">
        <v>0</v>
      </c>
      <c r="J77" s="13">
        <v>0</v>
      </c>
      <c r="K77" s="13">
        <v>0</v>
      </c>
      <c r="L77" s="13">
        <v>0</v>
      </c>
      <c r="M77" s="13">
        <v>0</v>
      </c>
      <c r="N77" s="13">
        <v>0</v>
      </c>
      <c r="O77" s="13">
        <v>0</v>
      </c>
      <c r="P77" s="13">
        <v>0</v>
      </c>
      <c r="Q77" s="13">
        <v>0</v>
      </c>
      <c r="R77" s="13">
        <v>0</v>
      </c>
      <c r="S77" s="13">
        <v>0</v>
      </c>
      <c r="T77" s="13">
        <v>0</v>
      </c>
      <c r="U77" s="13">
        <v>0</v>
      </c>
      <c r="V77" s="13">
        <v>0</v>
      </c>
      <c r="W77" s="13">
        <v>0</v>
      </c>
      <c r="X77" s="13">
        <v>0</v>
      </c>
      <c r="Y77" s="13">
        <v>0</v>
      </c>
      <c r="Z77" s="13">
        <v>0</v>
      </c>
      <c r="AA77" s="13">
        <v>0</v>
      </c>
      <c r="AB77" s="13">
        <v>0</v>
      </c>
      <c r="AC77" s="13">
        <v>0</v>
      </c>
      <c r="AD77" s="13">
        <v>0</v>
      </c>
      <c r="AE77" s="13">
        <v>0</v>
      </c>
      <c r="AF77" s="13">
        <v>0</v>
      </c>
      <c r="AG77" s="15">
        <f t="shared" si="4"/>
        <v>6</v>
      </c>
      <c r="AH77" s="15">
        <f t="shared" si="5"/>
        <v>29</v>
      </c>
      <c r="AI77" s="15">
        <v>0</v>
      </c>
      <c r="AJ77" s="15">
        <f t="shared" si="6"/>
        <v>35</v>
      </c>
      <c r="AK77" s="13">
        <f t="shared" si="7"/>
        <v>0</v>
      </c>
      <c r="AL77" s="15">
        <v>0</v>
      </c>
      <c r="AM77" s="13">
        <v>0</v>
      </c>
      <c r="AN77" s="17">
        <v>0</v>
      </c>
      <c r="AO77" s="13">
        <v>0</v>
      </c>
      <c r="AP77" s="13">
        <v>0</v>
      </c>
      <c r="AQ77" s="13">
        <v>0</v>
      </c>
      <c r="AR77" s="13">
        <v>0</v>
      </c>
      <c r="AS77" s="13">
        <v>0</v>
      </c>
      <c r="AT77" s="13">
        <v>0</v>
      </c>
      <c r="AU77" s="13">
        <v>0</v>
      </c>
      <c r="AV77" s="13">
        <v>0</v>
      </c>
      <c r="AW77" s="13">
        <v>0</v>
      </c>
      <c r="AX77" s="13">
        <v>0</v>
      </c>
      <c r="AY77" s="13">
        <v>0</v>
      </c>
      <c r="AZ77" s="13">
        <v>0</v>
      </c>
      <c r="BA77" s="13">
        <v>0</v>
      </c>
      <c r="BB77" s="13">
        <v>0</v>
      </c>
      <c r="BC77" s="13">
        <v>0</v>
      </c>
      <c r="BD77" s="13">
        <v>0</v>
      </c>
      <c r="BE77" s="13">
        <v>0</v>
      </c>
      <c r="BF77" s="13">
        <v>0</v>
      </c>
      <c r="BG77" s="13">
        <v>0</v>
      </c>
      <c r="BH77" s="13">
        <v>0</v>
      </c>
      <c r="BI77" s="13">
        <v>0</v>
      </c>
      <c r="BJ77" s="13">
        <v>0</v>
      </c>
      <c r="BK77" s="13">
        <v>0</v>
      </c>
      <c r="BL77" s="13">
        <v>0</v>
      </c>
      <c r="BM77" s="13">
        <v>0</v>
      </c>
      <c r="BN77" s="13">
        <v>0</v>
      </c>
      <c r="BO77" s="13">
        <v>0</v>
      </c>
      <c r="BP77" s="13">
        <v>0</v>
      </c>
      <c r="BQ77" s="13">
        <v>0</v>
      </c>
      <c r="BR77" s="13">
        <v>0</v>
      </c>
      <c r="BS77" s="13">
        <v>0</v>
      </c>
      <c r="BT77" s="13">
        <v>0</v>
      </c>
      <c r="BU77" s="13">
        <v>0</v>
      </c>
      <c r="BV77" s="13">
        <v>0</v>
      </c>
      <c r="BW77" s="13">
        <v>0</v>
      </c>
      <c r="BX77" s="13">
        <v>0</v>
      </c>
      <c r="BY77" s="13">
        <v>0</v>
      </c>
      <c r="BZ77" s="13">
        <v>0</v>
      </c>
      <c r="CA77" s="13">
        <v>0</v>
      </c>
      <c r="CB77" s="13">
        <v>0</v>
      </c>
      <c r="CC77" s="13">
        <v>0</v>
      </c>
      <c r="CD77" s="13">
        <v>0</v>
      </c>
      <c r="CE77" s="13">
        <v>0</v>
      </c>
      <c r="CF77" s="13">
        <v>0</v>
      </c>
      <c r="CG77" s="13">
        <v>0</v>
      </c>
      <c r="CH77" s="13">
        <v>0</v>
      </c>
    </row>
    <row r="78" spans="1:86">
      <c r="A78" s="177" t="s">
        <v>931</v>
      </c>
      <c r="B78" s="13">
        <v>8</v>
      </c>
      <c r="C78" s="13">
        <v>0</v>
      </c>
      <c r="D78" s="13">
        <v>0</v>
      </c>
      <c r="E78" s="13">
        <v>0</v>
      </c>
      <c r="F78" s="13">
        <v>0</v>
      </c>
      <c r="G78" s="13">
        <v>0</v>
      </c>
      <c r="H78" s="13">
        <v>48</v>
      </c>
      <c r="I78" s="13">
        <v>0</v>
      </c>
      <c r="J78" s="13">
        <v>0</v>
      </c>
      <c r="K78" s="13">
        <v>0</v>
      </c>
      <c r="L78" s="13">
        <v>0</v>
      </c>
      <c r="M78" s="13">
        <v>0</v>
      </c>
      <c r="N78" s="13">
        <v>0</v>
      </c>
      <c r="O78" s="13">
        <v>0</v>
      </c>
      <c r="P78" s="13">
        <v>0</v>
      </c>
      <c r="Q78" s="13">
        <v>0</v>
      </c>
      <c r="R78" s="13">
        <v>0</v>
      </c>
      <c r="S78" s="13">
        <v>0</v>
      </c>
      <c r="T78" s="13">
        <v>0</v>
      </c>
      <c r="U78" s="13">
        <v>0</v>
      </c>
      <c r="V78" s="13">
        <v>0</v>
      </c>
      <c r="W78" s="13">
        <v>0</v>
      </c>
      <c r="X78" s="13">
        <v>0</v>
      </c>
      <c r="Y78" s="13">
        <v>0</v>
      </c>
      <c r="Z78" s="13">
        <v>0</v>
      </c>
      <c r="AA78" s="13">
        <v>0</v>
      </c>
      <c r="AB78" s="13">
        <v>0</v>
      </c>
      <c r="AC78" s="13">
        <v>0</v>
      </c>
      <c r="AD78" s="13">
        <v>0</v>
      </c>
      <c r="AE78" s="13">
        <v>0</v>
      </c>
      <c r="AF78" s="13">
        <v>0</v>
      </c>
      <c r="AG78" s="15">
        <f t="shared" si="4"/>
        <v>8</v>
      </c>
      <c r="AH78" s="15">
        <f t="shared" si="5"/>
        <v>48</v>
      </c>
      <c r="AI78" s="15">
        <v>0</v>
      </c>
      <c r="AJ78" s="15">
        <f t="shared" si="6"/>
        <v>56</v>
      </c>
      <c r="AK78" s="13">
        <f t="shared" si="7"/>
        <v>0</v>
      </c>
      <c r="AL78" s="15">
        <v>0</v>
      </c>
      <c r="AM78" s="13">
        <v>0</v>
      </c>
      <c r="AN78" s="17">
        <v>0</v>
      </c>
      <c r="AO78" s="13">
        <v>0</v>
      </c>
      <c r="AP78" s="13">
        <v>0</v>
      </c>
      <c r="AQ78" s="13">
        <v>0</v>
      </c>
      <c r="AR78" s="13">
        <v>0</v>
      </c>
      <c r="AS78" s="13">
        <v>0</v>
      </c>
      <c r="AT78" s="13">
        <v>0</v>
      </c>
      <c r="AU78" s="13">
        <v>0</v>
      </c>
      <c r="AV78" s="13">
        <v>0</v>
      </c>
      <c r="AW78" s="13">
        <v>0</v>
      </c>
      <c r="AX78" s="13">
        <v>0</v>
      </c>
      <c r="AY78" s="13">
        <v>0</v>
      </c>
      <c r="AZ78" s="13">
        <v>0</v>
      </c>
      <c r="BA78" s="13">
        <v>0</v>
      </c>
      <c r="BB78" s="13">
        <v>0</v>
      </c>
      <c r="BC78" s="13">
        <v>0</v>
      </c>
      <c r="BD78" s="13">
        <v>0</v>
      </c>
      <c r="BE78" s="13">
        <v>0</v>
      </c>
      <c r="BF78" s="13">
        <v>0</v>
      </c>
      <c r="BG78" s="13">
        <v>0</v>
      </c>
      <c r="BH78" s="13">
        <v>0</v>
      </c>
      <c r="BI78" s="13">
        <v>0</v>
      </c>
      <c r="BJ78" s="13">
        <v>0</v>
      </c>
      <c r="BK78" s="13">
        <v>0</v>
      </c>
      <c r="BL78" s="13">
        <v>0</v>
      </c>
      <c r="BM78" s="13">
        <v>0</v>
      </c>
      <c r="BN78" s="13">
        <v>0</v>
      </c>
      <c r="BO78" s="13">
        <v>0</v>
      </c>
      <c r="BP78" s="13">
        <v>0</v>
      </c>
      <c r="BQ78" s="13">
        <v>0</v>
      </c>
      <c r="BR78" s="13">
        <v>0</v>
      </c>
      <c r="BS78" s="13">
        <v>0</v>
      </c>
      <c r="BT78" s="13">
        <v>0</v>
      </c>
      <c r="BU78" s="13">
        <v>0</v>
      </c>
      <c r="BV78" s="13">
        <v>0</v>
      </c>
      <c r="BW78" s="13">
        <v>0</v>
      </c>
      <c r="BX78" s="13">
        <v>0</v>
      </c>
      <c r="BY78" s="13">
        <v>0</v>
      </c>
      <c r="BZ78" s="13">
        <v>0</v>
      </c>
      <c r="CA78" s="13">
        <v>0</v>
      </c>
      <c r="CB78" s="13">
        <v>0</v>
      </c>
      <c r="CC78" s="13">
        <v>0</v>
      </c>
      <c r="CD78" s="13">
        <v>0</v>
      </c>
      <c r="CE78" s="13">
        <v>0</v>
      </c>
      <c r="CF78" s="13">
        <v>0</v>
      </c>
      <c r="CG78" s="13">
        <v>0</v>
      </c>
      <c r="CH78" s="13">
        <v>0</v>
      </c>
    </row>
    <row r="79" spans="1:86">
      <c r="A79" s="177" t="s">
        <v>3011</v>
      </c>
      <c r="B79" s="13">
        <v>10</v>
      </c>
      <c r="C79" s="13">
        <v>0</v>
      </c>
      <c r="D79" s="13">
        <v>0</v>
      </c>
      <c r="E79" s="13">
        <v>0</v>
      </c>
      <c r="F79" s="13">
        <v>0</v>
      </c>
      <c r="G79" s="13">
        <v>0</v>
      </c>
      <c r="H79" s="13">
        <v>104</v>
      </c>
      <c r="I79" s="13">
        <v>0</v>
      </c>
      <c r="J79" s="13">
        <v>0</v>
      </c>
      <c r="K79" s="13">
        <v>0</v>
      </c>
      <c r="L79" s="13">
        <v>0</v>
      </c>
      <c r="M79" s="13">
        <v>0</v>
      </c>
      <c r="N79" s="13">
        <v>19</v>
      </c>
      <c r="O79" s="13">
        <v>0</v>
      </c>
      <c r="P79" s="13">
        <v>0</v>
      </c>
      <c r="Q79" s="13">
        <v>48</v>
      </c>
      <c r="R79" s="13">
        <v>0</v>
      </c>
      <c r="S79" s="13">
        <v>0</v>
      </c>
      <c r="T79" s="13">
        <v>0</v>
      </c>
      <c r="U79" s="13">
        <v>0</v>
      </c>
      <c r="V79" s="13">
        <v>0</v>
      </c>
      <c r="W79" s="13">
        <v>0</v>
      </c>
      <c r="X79" s="13">
        <v>0</v>
      </c>
      <c r="Y79" s="13">
        <v>0</v>
      </c>
      <c r="Z79" s="13">
        <v>0</v>
      </c>
      <c r="AA79" s="13">
        <v>0</v>
      </c>
      <c r="AB79" s="13">
        <v>0</v>
      </c>
      <c r="AC79" s="13">
        <v>1</v>
      </c>
      <c r="AD79" s="13">
        <v>0</v>
      </c>
      <c r="AE79" s="13">
        <v>0</v>
      </c>
      <c r="AF79" s="13">
        <v>0</v>
      </c>
      <c r="AG79" s="15">
        <f t="shared" si="4"/>
        <v>10</v>
      </c>
      <c r="AH79" s="15">
        <f t="shared" si="5"/>
        <v>171</v>
      </c>
      <c r="AI79" s="15">
        <v>0</v>
      </c>
      <c r="AJ79" s="15">
        <f t="shared" si="6"/>
        <v>181</v>
      </c>
      <c r="AK79" s="13">
        <f t="shared" si="7"/>
        <v>1</v>
      </c>
      <c r="AL79" s="15">
        <v>0</v>
      </c>
      <c r="AM79" s="13">
        <v>1</v>
      </c>
      <c r="AN79" s="17" t="s">
        <v>3012</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0</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row>
    <row r="80" spans="1:86" ht="30">
      <c r="A80" s="177" t="s">
        <v>932</v>
      </c>
      <c r="B80" s="13">
        <v>7</v>
      </c>
      <c r="C80" s="13">
        <v>0</v>
      </c>
      <c r="D80" s="13">
        <v>0</v>
      </c>
      <c r="E80" s="13">
        <v>0</v>
      </c>
      <c r="F80" s="13">
        <v>0</v>
      </c>
      <c r="G80" s="13">
        <v>0</v>
      </c>
      <c r="H80" s="13">
        <v>88</v>
      </c>
      <c r="I80" s="13">
        <v>0</v>
      </c>
      <c r="J80" s="13">
        <v>0</v>
      </c>
      <c r="K80" s="13">
        <v>152</v>
      </c>
      <c r="L80" s="13">
        <v>0</v>
      </c>
      <c r="M80" s="13">
        <v>0</v>
      </c>
      <c r="N80" s="13">
        <v>14</v>
      </c>
      <c r="O80" s="13">
        <v>0</v>
      </c>
      <c r="P80" s="13">
        <v>0</v>
      </c>
      <c r="Q80" s="13">
        <v>8</v>
      </c>
      <c r="R80" s="13">
        <v>0</v>
      </c>
      <c r="S80" s="13">
        <v>0</v>
      </c>
      <c r="T80" s="13">
        <v>0</v>
      </c>
      <c r="U80" s="13">
        <v>0</v>
      </c>
      <c r="V80" s="13">
        <v>0</v>
      </c>
      <c r="W80" s="13">
        <v>0</v>
      </c>
      <c r="X80" s="13">
        <v>0</v>
      </c>
      <c r="Y80" s="13">
        <v>0</v>
      </c>
      <c r="Z80" s="13">
        <v>0</v>
      </c>
      <c r="AA80" s="13">
        <v>0</v>
      </c>
      <c r="AB80" s="13">
        <v>0</v>
      </c>
      <c r="AC80" s="13">
        <v>2</v>
      </c>
      <c r="AD80" s="13">
        <v>0</v>
      </c>
      <c r="AE80" s="13">
        <v>0</v>
      </c>
      <c r="AF80" s="13">
        <v>0</v>
      </c>
      <c r="AG80" s="15">
        <f t="shared" si="4"/>
        <v>7</v>
      </c>
      <c r="AH80" s="15">
        <f t="shared" si="5"/>
        <v>262</v>
      </c>
      <c r="AI80" s="15">
        <v>0</v>
      </c>
      <c r="AJ80" s="15">
        <f t="shared" si="6"/>
        <v>269</v>
      </c>
      <c r="AK80" s="13">
        <f t="shared" si="7"/>
        <v>2</v>
      </c>
      <c r="AL80" s="15">
        <v>0</v>
      </c>
      <c r="AM80" s="13">
        <v>3</v>
      </c>
      <c r="AN80" s="17" t="s">
        <v>3013</v>
      </c>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3">
        <v>0</v>
      </c>
      <c r="BE80" s="13">
        <v>0</v>
      </c>
      <c r="BF80" s="13">
        <v>0</v>
      </c>
      <c r="BG80" s="13">
        <v>0</v>
      </c>
      <c r="BH80" s="13">
        <v>0</v>
      </c>
      <c r="BI80" s="13">
        <v>0</v>
      </c>
      <c r="BJ80" s="13">
        <v>0</v>
      </c>
      <c r="BK80" s="13">
        <v>0</v>
      </c>
      <c r="BL80" s="13">
        <v>0</v>
      </c>
      <c r="BM80" s="13">
        <v>0</v>
      </c>
      <c r="BN80" s="13">
        <v>0</v>
      </c>
      <c r="BO80" s="13">
        <v>0</v>
      </c>
      <c r="BP80" s="13">
        <v>0</v>
      </c>
      <c r="BQ80" s="13">
        <v>0</v>
      </c>
      <c r="BR80" s="13">
        <v>0</v>
      </c>
      <c r="BS80" s="13">
        <v>0</v>
      </c>
      <c r="BT80" s="13">
        <v>0</v>
      </c>
      <c r="BU80" s="13">
        <v>0</v>
      </c>
      <c r="BV80" s="13">
        <v>0</v>
      </c>
      <c r="BW80" s="13">
        <v>0</v>
      </c>
      <c r="BX80" s="13">
        <v>0</v>
      </c>
      <c r="BY80" s="13">
        <v>0</v>
      </c>
      <c r="BZ80" s="13">
        <v>0</v>
      </c>
      <c r="CA80" s="13">
        <v>0</v>
      </c>
      <c r="CB80" s="13">
        <v>0</v>
      </c>
      <c r="CC80" s="13">
        <v>0</v>
      </c>
      <c r="CD80" s="13">
        <v>0</v>
      </c>
      <c r="CE80" s="13">
        <v>0</v>
      </c>
      <c r="CF80" s="13">
        <v>0</v>
      </c>
      <c r="CG80" s="13">
        <v>0</v>
      </c>
      <c r="CH80" s="13">
        <v>0</v>
      </c>
    </row>
    <row r="81" spans="1:86">
      <c r="A81" s="177" t="s">
        <v>933</v>
      </c>
      <c r="B81" s="13">
        <v>5</v>
      </c>
      <c r="C81" s="13">
        <v>0</v>
      </c>
      <c r="D81" s="13">
        <v>0</v>
      </c>
      <c r="E81" s="13">
        <v>0</v>
      </c>
      <c r="F81" s="13">
        <v>0</v>
      </c>
      <c r="G81" s="13">
        <v>0</v>
      </c>
      <c r="H81" s="13">
        <v>32</v>
      </c>
      <c r="I81" s="13">
        <v>0</v>
      </c>
      <c r="J81" s="13">
        <v>0</v>
      </c>
      <c r="K81" s="13">
        <v>0</v>
      </c>
      <c r="L81" s="13">
        <v>0</v>
      </c>
      <c r="M81" s="13">
        <v>0</v>
      </c>
      <c r="N81" s="13">
        <v>4</v>
      </c>
      <c r="O81" s="13">
        <v>0</v>
      </c>
      <c r="P81" s="13">
        <v>0</v>
      </c>
      <c r="Q81" s="13">
        <v>0</v>
      </c>
      <c r="R81" s="13">
        <v>0</v>
      </c>
      <c r="S81" s="13">
        <v>0</v>
      </c>
      <c r="T81" s="13">
        <v>0</v>
      </c>
      <c r="U81" s="13">
        <v>0</v>
      </c>
      <c r="V81" s="13">
        <v>0</v>
      </c>
      <c r="W81" s="13">
        <v>0</v>
      </c>
      <c r="X81" s="13">
        <v>0</v>
      </c>
      <c r="Y81" s="13">
        <v>0</v>
      </c>
      <c r="Z81" s="13">
        <v>0</v>
      </c>
      <c r="AA81" s="13">
        <v>0</v>
      </c>
      <c r="AB81" s="13">
        <v>0</v>
      </c>
      <c r="AC81" s="13">
        <v>0</v>
      </c>
      <c r="AD81" s="13">
        <v>0</v>
      </c>
      <c r="AE81" s="13">
        <v>0</v>
      </c>
      <c r="AF81" s="13">
        <v>0</v>
      </c>
      <c r="AG81" s="15">
        <f t="shared" si="4"/>
        <v>5</v>
      </c>
      <c r="AH81" s="15">
        <f t="shared" si="5"/>
        <v>36</v>
      </c>
      <c r="AI81" s="15">
        <v>0</v>
      </c>
      <c r="AJ81" s="15">
        <f t="shared" si="6"/>
        <v>41</v>
      </c>
      <c r="AK81" s="13">
        <f t="shared" si="7"/>
        <v>0</v>
      </c>
      <c r="AL81" s="15">
        <v>0</v>
      </c>
      <c r="AM81" s="13">
        <v>0</v>
      </c>
      <c r="AN81" s="17">
        <v>0</v>
      </c>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3">
        <v>0</v>
      </c>
      <c r="BE81" s="13">
        <v>0</v>
      </c>
      <c r="BF81" s="13">
        <v>0</v>
      </c>
      <c r="BG81" s="13">
        <v>0</v>
      </c>
      <c r="BH81" s="13">
        <v>0</v>
      </c>
      <c r="BI81" s="13">
        <v>0</v>
      </c>
      <c r="BJ81" s="13">
        <v>0</v>
      </c>
      <c r="BK81" s="13">
        <v>0</v>
      </c>
      <c r="BL81" s="13">
        <v>0</v>
      </c>
      <c r="BM81" s="13">
        <v>0</v>
      </c>
      <c r="BN81" s="13">
        <v>0</v>
      </c>
      <c r="BO81" s="13">
        <v>0</v>
      </c>
      <c r="BP81" s="13">
        <v>0</v>
      </c>
      <c r="BQ81" s="13">
        <v>0</v>
      </c>
      <c r="BR81" s="13">
        <v>0</v>
      </c>
      <c r="BS81" s="13">
        <v>0</v>
      </c>
      <c r="BT81" s="13">
        <v>0</v>
      </c>
      <c r="BU81" s="13">
        <v>0</v>
      </c>
      <c r="BV81" s="13">
        <v>0</v>
      </c>
      <c r="BW81" s="13">
        <v>0</v>
      </c>
      <c r="BX81" s="13">
        <v>0</v>
      </c>
      <c r="BY81" s="13">
        <v>0</v>
      </c>
      <c r="BZ81" s="13">
        <v>0</v>
      </c>
      <c r="CA81" s="13">
        <v>0</v>
      </c>
      <c r="CB81" s="13">
        <v>0</v>
      </c>
      <c r="CC81" s="13">
        <v>0</v>
      </c>
      <c r="CD81" s="13">
        <v>0</v>
      </c>
      <c r="CE81" s="13">
        <v>0</v>
      </c>
      <c r="CF81" s="13">
        <v>0</v>
      </c>
      <c r="CG81" s="13">
        <v>0</v>
      </c>
      <c r="CH81" s="13">
        <v>0</v>
      </c>
    </row>
    <row r="82" spans="1:86">
      <c r="A82" s="177" t="s">
        <v>3014</v>
      </c>
      <c r="B82" s="13">
        <v>2</v>
      </c>
      <c r="C82" s="13">
        <v>0</v>
      </c>
      <c r="D82" s="13">
        <v>0</v>
      </c>
      <c r="E82" s="13">
        <v>0</v>
      </c>
      <c r="F82" s="13">
        <v>0</v>
      </c>
      <c r="G82" s="13">
        <v>0</v>
      </c>
      <c r="H82" s="13">
        <v>108</v>
      </c>
      <c r="I82" s="13">
        <v>0</v>
      </c>
      <c r="J82" s="13">
        <v>0</v>
      </c>
      <c r="K82" s="13">
        <v>0</v>
      </c>
      <c r="L82" s="13">
        <v>0</v>
      </c>
      <c r="M82" s="13">
        <v>0</v>
      </c>
      <c r="N82" s="13">
        <v>1</v>
      </c>
      <c r="O82" s="13">
        <v>0</v>
      </c>
      <c r="P82" s="13">
        <v>0</v>
      </c>
      <c r="Q82" s="13">
        <v>0</v>
      </c>
      <c r="R82" s="13">
        <v>0</v>
      </c>
      <c r="S82" s="13">
        <v>0</v>
      </c>
      <c r="T82" s="13">
        <v>0</v>
      </c>
      <c r="U82" s="13">
        <v>0</v>
      </c>
      <c r="V82" s="13">
        <v>0</v>
      </c>
      <c r="W82" s="13">
        <v>0</v>
      </c>
      <c r="X82" s="13">
        <v>0</v>
      </c>
      <c r="Y82" s="13">
        <v>0</v>
      </c>
      <c r="Z82" s="13">
        <v>0</v>
      </c>
      <c r="AA82" s="13">
        <v>0</v>
      </c>
      <c r="AB82" s="13">
        <v>0</v>
      </c>
      <c r="AC82" s="13">
        <v>1</v>
      </c>
      <c r="AD82" s="13">
        <v>0</v>
      </c>
      <c r="AE82" s="13">
        <v>0</v>
      </c>
      <c r="AF82" s="13">
        <v>0</v>
      </c>
      <c r="AG82" s="15">
        <f t="shared" si="4"/>
        <v>2</v>
      </c>
      <c r="AH82" s="15">
        <f t="shared" si="5"/>
        <v>109</v>
      </c>
      <c r="AI82" s="15">
        <v>0</v>
      </c>
      <c r="AJ82" s="15">
        <f t="shared" si="6"/>
        <v>111</v>
      </c>
      <c r="AK82" s="13">
        <f t="shared" si="7"/>
        <v>1</v>
      </c>
      <c r="AL82" s="15">
        <v>0</v>
      </c>
      <c r="AM82" s="13">
        <v>1</v>
      </c>
      <c r="AN82" s="17" t="s">
        <v>3015</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3">
        <v>0</v>
      </c>
      <c r="BE82" s="13">
        <v>0</v>
      </c>
      <c r="BF82" s="13">
        <v>0</v>
      </c>
      <c r="BG82" s="13">
        <v>0</v>
      </c>
      <c r="BH82" s="13">
        <v>0</v>
      </c>
      <c r="BI82" s="13">
        <v>0</v>
      </c>
      <c r="BJ82" s="13">
        <v>0</v>
      </c>
      <c r="BK82" s="13">
        <v>0</v>
      </c>
      <c r="BL82" s="13">
        <v>0</v>
      </c>
      <c r="BM82" s="13">
        <v>0</v>
      </c>
      <c r="BN82" s="13">
        <v>0</v>
      </c>
      <c r="BO82" s="13">
        <v>0</v>
      </c>
      <c r="BP82" s="13">
        <v>0</v>
      </c>
      <c r="BQ82" s="13">
        <v>0</v>
      </c>
      <c r="BR82" s="13">
        <v>0</v>
      </c>
      <c r="BS82" s="13">
        <v>0</v>
      </c>
      <c r="BT82" s="13">
        <v>0</v>
      </c>
      <c r="BU82" s="13">
        <v>0</v>
      </c>
      <c r="BV82" s="13">
        <v>0</v>
      </c>
      <c r="BW82" s="13">
        <v>0</v>
      </c>
      <c r="BX82" s="13">
        <v>0</v>
      </c>
      <c r="BY82" s="13">
        <v>0</v>
      </c>
      <c r="BZ82" s="13">
        <v>0</v>
      </c>
      <c r="CA82" s="13">
        <v>0</v>
      </c>
      <c r="CB82" s="13">
        <v>0</v>
      </c>
      <c r="CC82" s="13">
        <v>0</v>
      </c>
      <c r="CD82" s="13">
        <v>0</v>
      </c>
      <c r="CE82" s="13">
        <v>0</v>
      </c>
      <c r="CF82" s="13">
        <v>0</v>
      </c>
      <c r="CG82" s="13">
        <v>0</v>
      </c>
      <c r="CH82" s="13">
        <v>0</v>
      </c>
    </row>
    <row r="83" spans="1:86" ht="45">
      <c r="A83" s="177" t="s">
        <v>3016</v>
      </c>
      <c r="B83" s="13">
        <v>2</v>
      </c>
      <c r="C83" s="13">
        <v>0</v>
      </c>
      <c r="D83" s="13">
        <v>0</v>
      </c>
      <c r="E83" s="13">
        <v>0</v>
      </c>
      <c r="F83" s="13">
        <v>0</v>
      </c>
      <c r="G83" s="13">
        <v>0</v>
      </c>
      <c r="H83" s="13">
        <v>20</v>
      </c>
      <c r="I83" s="13">
        <v>0</v>
      </c>
      <c r="J83" s="13">
        <v>0</v>
      </c>
      <c r="K83" s="13">
        <v>0</v>
      </c>
      <c r="L83" s="13">
        <v>0</v>
      </c>
      <c r="M83" s="13">
        <v>0</v>
      </c>
      <c r="N83" s="13">
        <v>0</v>
      </c>
      <c r="O83" s="13">
        <v>0</v>
      </c>
      <c r="P83" s="13">
        <v>0</v>
      </c>
      <c r="Q83" s="13">
        <v>0</v>
      </c>
      <c r="R83" s="13">
        <v>0</v>
      </c>
      <c r="S83" s="13">
        <v>0</v>
      </c>
      <c r="T83" s="13">
        <v>0</v>
      </c>
      <c r="U83" s="13">
        <v>0</v>
      </c>
      <c r="V83" s="13">
        <v>0</v>
      </c>
      <c r="W83" s="13">
        <v>0</v>
      </c>
      <c r="X83" s="13">
        <v>0</v>
      </c>
      <c r="Y83" s="13">
        <v>0</v>
      </c>
      <c r="Z83" s="13">
        <v>0</v>
      </c>
      <c r="AA83" s="13">
        <v>0</v>
      </c>
      <c r="AB83" s="13">
        <v>0</v>
      </c>
      <c r="AC83" s="13">
        <v>3</v>
      </c>
      <c r="AD83" s="13">
        <v>0</v>
      </c>
      <c r="AE83" s="13">
        <v>0</v>
      </c>
      <c r="AF83" s="13">
        <v>0</v>
      </c>
      <c r="AG83" s="15">
        <f t="shared" si="4"/>
        <v>2</v>
      </c>
      <c r="AH83" s="15">
        <f t="shared" si="5"/>
        <v>20</v>
      </c>
      <c r="AI83" s="15">
        <v>0</v>
      </c>
      <c r="AJ83" s="15">
        <f t="shared" si="6"/>
        <v>22</v>
      </c>
      <c r="AK83" s="13">
        <f t="shared" si="7"/>
        <v>3</v>
      </c>
      <c r="AL83" s="15">
        <v>0</v>
      </c>
      <c r="AM83" s="13">
        <v>3</v>
      </c>
      <c r="AN83" s="17" t="s">
        <v>3017</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0</v>
      </c>
      <c r="BP83" s="13">
        <v>0</v>
      </c>
      <c r="BQ83" s="13">
        <v>0</v>
      </c>
      <c r="BR83" s="13">
        <v>0</v>
      </c>
      <c r="BS83" s="13">
        <v>0</v>
      </c>
      <c r="BT83" s="13">
        <v>0</v>
      </c>
      <c r="BU83" s="13">
        <v>0</v>
      </c>
      <c r="BV83" s="13">
        <v>0</v>
      </c>
      <c r="BW83" s="13">
        <v>0</v>
      </c>
      <c r="BX83" s="13">
        <v>0</v>
      </c>
      <c r="BY83" s="13">
        <v>0</v>
      </c>
      <c r="BZ83" s="13">
        <v>0</v>
      </c>
      <c r="CA83" s="13">
        <v>0</v>
      </c>
      <c r="CB83" s="13">
        <v>0</v>
      </c>
      <c r="CC83" s="13">
        <v>0</v>
      </c>
      <c r="CD83" s="13">
        <v>0</v>
      </c>
      <c r="CE83" s="13">
        <v>0</v>
      </c>
      <c r="CF83" s="13">
        <v>0</v>
      </c>
      <c r="CG83" s="13">
        <v>0</v>
      </c>
      <c r="CH83" s="13">
        <v>0</v>
      </c>
    </row>
    <row r="84" spans="1:86">
      <c r="A84" s="177" t="s">
        <v>3018</v>
      </c>
      <c r="B84" s="13">
        <v>3</v>
      </c>
      <c r="C84" s="13">
        <v>0</v>
      </c>
      <c r="D84" s="13">
        <v>0</v>
      </c>
      <c r="E84" s="13">
        <v>0</v>
      </c>
      <c r="F84" s="13">
        <v>0</v>
      </c>
      <c r="G84" s="13">
        <v>0</v>
      </c>
      <c r="H84" s="13">
        <v>28</v>
      </c>
      <c r="I84" s="13">
        <v>0</v>
      </c>
      <c r="J84" s="13">
        <v>0</v>
      </c>
      <c r="K84" s="13">
        <v>1</v>
      </c>
      <c r="L84" s="13">
        <v>0</v>
      </c>
      <c r="M84" s="13">
        <v>0</v>
      </c>
      <c r="N84" s="13">
        <v>0</v>
      </c>
      <c r="O84" s="13">
        <v>0</v>
      </c>
      <c r="P84" s="13">
        <v>0</v>
      </c>
      <c r="Q84" s="13">
        <v>0</v>
      </c>
      <c r="R84" s="13">
        <v>0</v>
      </c>
      <c r="S84" s="13">
        <v>0</v>
      </c>
      <c r="T84" s="13">
        <v>0</v>
      </c>
      <c r="U84" s="13">
        <v>0</v>
      </c>
      <c r="V84" s="13">
        <v>0</v>
      </c>
      <c r="W84" s="13">
        <v>0</v>
      </c>
      <c r="X84" s="13">
        <v>0</v>
      </c>
      <c r="Y84" s="13">
        <v>0</v>
      </c>
      <c r="Z84" s="13">
        <v>0</v>
      </c>
      <c r="AA84" s="13">
        <v>0</v>
      </c>
      <c r="AB84" s="13">
        <v>0</v>
      </c>
      <c r="AC84" s="13">
        <v>1</v>
      </c>
      <c r="AD84" s="13">
        <v>0</v>
      </c>
      <c r="AE84" s="13">
        <v>0</v>
      </c>
      <c r="AF84" s="13">
        <v>0</v>
      </c>
      <c r="AG84" s="15">
        <f t="shared" si="4"/>
        <v>3</v>
      </c>
      <c r="AH84" s="15">
        <f t="shared" si="5"/>
        <v>29</v>
      </c>
      <c r="AI84" s="15">
        <v>0</v>
      </c>
      <c r="AJ84" s="15">
        <f t="shared" si="6"/>
        <v>32</v>
      </c>
      <c r="AK84" s="13">
        <f t="shared" si="7"/>
        <v>1</v>
      </c>
      <c r="AL84" s="15">
        <v>0</v>
      </c>
      <c r="AM84" s="13">
        <v>1</v>
      </c>
      <c r="AN84" s="17" t="s">
        <v>2967</v>
      </c>
      <c r="AO84" s="13">
        <v>0</v>
      </c>
      <c r="AP84" s="13">
        <v>0</v>
      </c>
      <c r="AQ84" s="13">
        <v>0</v>
      </c>
      <c r="AR84" s="13">
        <v>0</v>
      </c>
      <c r="AS84" s="13">
        <v>0</v>
      </c>
      <c r="AT84" s="13">
        <v>0</v>
      </c>
      <c r="AU84" s="13">
        <v>0</v>
      </c>
      <c r="AV84" s="13">
        <v>0</v>
      </c>
      <c r="AW84" s="13">
        <v>0</v>
      </c>
      <c r="AX84" s="13">
        <v>0</v>
      </c>
      <c r="AY84" s="13">
        <v>0</v>
      </c>
      <c r="AZ84" s="13">
        <v>0</v>
      </c>
      <c r="BA84" s="13">
        <v>0</v>
      </c>
      <c r="BB84" s="13">
        <v>0</v>
      </c>
      <c r="BC84" s="13">
        <v>0</v>
      </c>
      <c r="BD84" s="13">
        <v>0</v>
      </c>
      <c r="BE84" s="13">
        <v>0</v>
      </c>
      <c r="BF84" s="13">
        <v>0</v>
      </c>
      <c r="BG84" s="13">
        <v>0</v>
      </c>
      <c r="BH84" s="13">
        <v>0</v>
      </c>
      <c r="BI84" s="13">
        <v>0</v>
      </c>
      <c r="BJ84" s="13">
        <v>0</v>
      </c>
      <c r="BK84" s="13">
        <v>0</v>
      </c>
      <c r="BL84" s="13">
        <v>0</v>
      </c>
      <c r="BM84" s="13">
        <v>0</v>
      </c>
      <c r="BN84" s="13">
        <v>0</v>
      </c>
      <c r="BO84" s="13">
        <v>0</v>
      </c>
      <c r="BP84" s="13">
        <v>0</v>
      </c>
      <c r="BQ84" s="13">
        <v>0</v>
      </c>
      <c r="BR84" s="13">
        <v>0</v>
      </c>
      <c r="BS84" s="13">
        <v>0</v>
      </c>
      <c r="BT84" s="13">
        <v>0</v>
      </c>
      <c r="BU84" s="13">
        <v>0</v>
      </c>
      <c r="BV84" s="13">
        <v>0</v>
      </c>
      <c r="BW84" s="13">
        <v>0</v>
      </c>
      <c r="BX84" s="13">
        <v>0</v>
      </c>
      <c r="BY84" s="13">
        <v>0</v>
      </c>
      <c r="BZ84" s="13">
        <v>0</v>
      </c>
      <c r="CA84" s="13">
        <v>0</v>
      </c>
      <c r="CB84" s="13">
        <v>0</v>
      </c>
      <c r="CC84" s="13">
        <v>0</v>
      </c>
      <c r="CD84" s="13">
        <v>0</v>
      </c>
      <c r="CE84" s="13">
        <v>0</v>
      </c>
      <c r="CF84" s="13">
        <v>0</v>
      </c>
      <c r="CG84" s="13">
        <v>0</v>
      </c>
      <c r="CH84" s="13">
        <v>0</v>
      </c>
    </row>
    <row r="85" spans="1:86" ht="45">
      <c r="A85" s="177" t="s">
        <v>1241</v>
      </c>
      <c r="B85" s="13">
        <v>2</v>
      </c>
      <c r="C85" s="13">
        <v>0</v>
      </c>
      <c r="D85" s="13">
        <v>0</v>
      </c>
      <c r="E85" s="13">
        <v>0</v>
      </c>
      <c r="F85" s="13">
        <v>0</v>
      </c>
      <c r="G85" s="13">
        <v>0</v>
      </c>
      <c r="H85" s="13">
        <v>19</v>
      </c>
      <c r="I85" s="13">
        <v>0</v>
      </c>
      <c r="J85" s="13">
        <v>0</v>
      </c>
      <c r="K85" s="13">
        <v>1</v>
      </c>
      <c r="L85" s="13">
        <v>0</v>
      </c>
      <c r="M85" s="13">
        <v>0</v>
      </c>
      <c r="N85" s="13">
        <v>2</v>
      </c>
      <c r="O85" s="13">
        <v>0</v>
      </c>
      <c r="P85" s="13">
        <v>0</v>
      </c>
      <c r="Q85" s="13">
        <v>0</v>
      </c>
      <c r="R85" s="13">
        <v>0</v>
      </c>
      <c r="S85" s="13">
        <v>0</v>
      </c>
      <c r="T85" s="13">
        <v>0</v>
      </c>
      <c r="U85" s="13">
        <v>0</v>
      </c>
      <c r="V85" s="13">
        <v>0</v>
      </c>
      <c r="W85" s="13">
        <v>0</v>
      </c>
      <c r="X85" s="13">
        <v>0</v>
      </c>
      <c r="Y85" s="13">
        <v>0</v>
      </c>
      <c r="Z85" s="13">
        <v>0</v>
      </c>
      <c r="AA85" s="13">
        <v>0</v>
      </c>
      <c r="AB85" s="13">
        <v>0</v>
      </c>
      <c r="AC85" s="13">
        <v>3</v>
      </c>
      <c r="AD85" s="13">
        <v>1</v>
      </c>
      <c r="AE85" s="13">
        <v>0</v>
      </c>
      <c r="AF85" s="13">
        <v>0</v>
      </c>
      <c r="AG85" s="15">
        <f t="shared" si="4"/>
        <v>2</v>
      </c>
      <c r="AH85" s="15">
        <f t="shared" si="5"/>
        <v>22</v>
      </c>
      <c r="AI85" s="15">
        <v>0</v>
      </c>
      <c r="AJ85" s="15">
        <f t="shared" si="6"/>
        <v>24</v>
      </c>
      <c r="AK85" s="13">
        <f t="shared" si="7"/>
        <v>3</v>
      </c>
      <c r="AL85" s="15">
        <v>1</v>
      </c>
      <c r="AM85" s="13">
        <v>3</v>
      </c>
      <c r="AN85" s="17" t="s">
        <v>3019</v>
      </c>
      <c r="AO85" s="13">
        <v>0</v>
      </c>
      <c r="AP85" s="13">
        <v>0</v>
      </c>
      <c r="AQ85" s="13">
        <v>0</v>
      </c>
      <c r="AR85" s="13">
        <v>0</v>
      </c>
      <c r="AS85" s="13">
        <v>0</v>
      </c>
      <c r="AT85" s="13">
        <v>0</v>
      </c>
      <c r="AU85" s="13">
        <v>0</v>
      </c>
      <c r="AV85" s="13">
        <v>0</v>
      </c>
      <c r="AW85" s="13">
        <v>0</v>
      </c>
      <c r="AX85" s="13">
        <v>0</v>
      </c>
      <c r="AY85" s="13">
        <v>0</v>
      </c>
      <c r="AZ85" s="13">
        <v>0</v>
      </c>
      <c r="BA85" s="13">
        <v>0</v>
      </c>
      <c r="BB85" s="13">
        <v>0</v>
      </c>
      <c r="BC85" s="13">
        <v>0</v>
      </c>
      <c r="BD85" s="13">
        <v>0</v>
      </c>
      <c r="BE85" s="13">
        <v>0</v>
      </c>
      <c r="BF85" s="13">
        <v>0</v>
      </c>
      <c r="BG85" s="13">
        <v>0</v>
      </c>
      <c r="BH85" s="13">
        <v>1</v>
      </c>
      <c r="BI85" s="13">
        <v>0</v>
      </c>
      <c r="BJ85" s="13">
        <v>0</v>
      </c>
      <c r="BK85" s="13">
        <v>1</v>
      </c>
      <c r="BL85" s="13">
        <v>0</v>
      </c>
      <c r="BM85" s="13">
        <v>0</v>
      </c>
      <c r="BN85" s="13">
        <v>0</v>
      </c>
      <c r="BO85" s="13">
        <v>0</v>
      </c>
      <c r="BP85" s="13">
        <v>0</v>
      </c>
      <c r="BQ85" s="13">
        <v>0</v>
      </c>
      <c r="BR85" s="13">
        <v>0</v>
      </c>
      <c r="BS85" s="13">
        <v>0</v>
      </c>
      <c r="BT85" s="13">
        <v>0</v>
      </c>
      <c r="BU85" s="13">
        <v>0</v>
      </c>
      <c r="BV85" s="13">
        <v>0</v>
      </c>
      <c r="BW85" s="13">
        <v>0</v>
      </c>
      <c r="BX85" s="13">
        <v>0</v>
      </c>
      <c r="BY85" s="13">
        <v>0</v>
      </c>
      <c r="BZ85" s="13">
        <v>0</v>
      </c>
      <c r="CA85" s="13">
        <v>0</v>
      </c>
      <c r="CB85" s="13">
        <v>0</v>
      </c>
      <c r="CC85" s="13">
        <v>0</v>
      </c>
      <c r="CD85" s="13">
        <v>0</v>
      </c>
      <c r="CE85" s="13">
        <v>0</v>
      </c>
      <c r="CF85" s="13">
        <v>0</v>
      </c>
      <c r="CG85" s="13">
        <v>0</v>
      </c>
      <c r="CH85" s="13">
        <v>0</v>
      </c>
    </row>
    <row r="86" spans="1:86">
      <c r="A86" s="177" t="s">
        <v>3020</v>
      </c>
      <c r="B86" s="13">
        <v>7</v>
      </c>
      <c r="C86" s="13">
        <v>0</v>
      </c>
      <c r="D86" s="13">
        <v>0</v>
      </c>
      <c r="E86" s="13">
        <v>0</v>
      </c>
      <c r="F86" s="13">
        <v>0</v>
      </c>
      <c r="G86" s="13">
        <v>0</v>
      </c>
      <c r="H86" s="13">
        <v>33</v>
      </c>
      <c r="I86" s="13">
        <v>0</v>
      </c>
      <c r="J86" s="13">
        <v>0</v>
      </c>
      <c r="K86" s="13">
        <v>13</v>
      </c>
      <c r="L86" s="13">
        <v>0</v>
      </c>
      <c r="M86" s="13">
        <v>0</v>
      </c>
      <c r="N86" s="13">
        <v>0</v>
      </c>
      <c r="O86" s="13">
        <v>0</v>
      </c>
      <c r="P86" s="13">
        <v>0</v>
      </c>
      <c r="Q86" s="13">
        <v>7</v>
      </c>
      <c r="R86" s="13">
        <v>0</v>
      </c>
      <c r="S86" s="13">
        <v>0</v>
      </c>
      <c r="T86" s="13">
        <v>0</v>
      </c>
      <c r="U86" s="13">
        <v>0</v>
      </c>
      <c r="V86" s="13">
        <v>0</v>
      </c>
      <c r="W86" s="13">
        <v>0</v>
      </c>
      <c r="X86" s="13">
        <v>0</v>
      </c>
      <c r="Y86" s="13">
        <v>0</v>
      </c>
      <c r="Z86" s="13">
        <v>0</v>
      </c>
      <c r="AA86" s="13">
        <v>0</v>
      </c>
      <c r="AB86" s="13">
        <v>0</v>
      </c>
      <c r="AC86" s="13">
        <v>0</v>
      </c>
      <c r="AD86" s="13">
        <v>0</v>
      </c>
      <c r="AE86" s="13">
        <v>0</v>
      </c>
      <c r="AF86" s="13">
        <v>0</v>
      </c>
      <c r="AG86" s="15">
        <f t="shared" si="4"/>
        <v>7</v>
      </c>
      <c r="AH86" s="15">
        <f t="shared" si="5"/>
        <v>53</v>
      </c>
      <c r="AI86" s="15">
        <v>0</v>
      </c>
      <c r="AJ86" s="15">
        <f t="shared" si="6"/>
        <v>60</v>
      </c>
      <c r="AK86" s="13">
        <f t="shared" si="7"/>
        <v>0</v>
      </c>
      <c r="AL86" s="15">
        <v>0</v>
      </c>
      <c r="AM86" s="13">
        <v>0</v>
      </c>
      <c r="AN86" s="17">
        <v>0</v>
      </c>
      <c r="AO86" s="13">
        <v>0</v>
      </c>
      <c r="AP86" s="13">
        <v>0</v>
      </c>
      <c r="AQ86" s="13">
        <v>0</v>
      </c>
      <c r="AR86" s="13">
        <v>0</v>
      </c>
      <c r="AS86" s="13">
        <v>0</v>
      </c>
      <c r="AT86" s="13">
        <v>0</v>
      </c>
      <c r="AU86" s="13">
        <v>0</v>
      </c>
      <c r="AV86" s="13">
        <v>0</v>
      </c>
      <c r="AW86" s="13">
        <v>0</v>
      </c>
      <c r="AX86" s="13">
        <v>0</v>
      </c>
      <c r="AY86" s="13">
        <v>0</v>
      </c>
      <c r="AZ86" s="13">
        <v>0</v>
      </c>
      <c r="BA86" s="13">
        <v>0</v>
      </c>
      <c r="BB86" s="13">
        <v>0</v>
      </c>
      <c r="BC86" s="13">
        <v>0</v>
      </c>
      <c r="BD86" s="13">
        <v>0</v>
      </c>
      <c r="BE86" s="13">
        <v>0</v>
      </c>
      <c r="BF86" s="13">
        <v>0</v>
      </c>
      <c r="BG86" s="13">
        <v>0</v>
      </c>
      <c r="BH86" s="13">
        <v>0</v>
      </c>
      <c r="BI86" s="13">
        <v>0</v>
      </c>
      <c r="BJ86" s="13">
        <v>0</v>
      </c>
      <c r="BK86" s="13">
        <v>0</v>
      </c>
      <c r="BL86" s="13">
        <v>0</v>
      </c>
      <c r="BM86" s="13">
        <v>0</v>
      </c>
      <c r="BN86" s="13">
        <v>0</v>
      </c>
      <c r="BO86" s="13">
        <v>0</v>
      </c>
      <c r="BP86" s="13">
        <v>0</v>
      </c>
      <c r="BQ86" s="13">
        <v>0</v>
      </c>
      <c r="BR86" s="13">
        <v>0</v>
      </c>
      <c r="BS86" s="13">
        <v>0</v>
      </c>
      <c r="BT86" s="13">
        <v>0</v>
      </c>
      <c r="BU86" s="13">
        <v>0</v>
      </c>
      <c r="BV86" s="13">
        <v>0</v>
      </c>
      <c r="BW86" s="13">
        <v>0</v>
      </c>
      <c r="BX86" s="13">
        <v>0</v>
      </c>
      <c r="BY86" s="13">
        <v>0</v>
      </c>
      <c r="BZ86" s="13">
        <v>0</v>
      </c>
      <c r="CA86" s="13">
        <v>0</v>
      </c>
      <c r="CB86" s="13">
        <v>0</v>
      </c>
      <c r="CC86" s="13">
        <v>0</v>
      </c>
      <c r="CD86" s="13">
        <v>0</v>
      </c>
      <c r="CE86" s="13">
        <v>0</v>
      </c>
      <c r="CF86" s="13">
        <v>0</v>
      </c>
      <c r="CG86" s="13">
        <v>0</v>
      </c>
      <c r="CH86" s="13">
        <v>0</v>
      </c>
    </row>
    <row r="87" spans="1:86">
      <c r="A87" s="177" t="s">
        <v>934</v>
      </c>
      <c r="B87" s="13">
        <v>7</v>
      </c>
      <c r="C87" s="13">
        <v>0</v>
      </c>
      <c r="D87" s="13">
        <v>0</v>
      </c>
      <c r="E87" s="13">
        <v>0</v>
      </c>
      <c r="F87" s="13">
        <v>0</v>
      </c>
      <c r="G87" s="13">
        <v>0</v>
      </c>
      <c r="H87" s="13">
        <v>42</v>
      </c>
      <c r="I87" s="13">
        <v>0</v>
      </c>
      <c r="J87" s="13">
        <v>0</v>
      </c>
      <c r="K87" s="13">
        <v>0</v>
      </c>
      <c r="L87" s="13">
        <v>0</v>
      </c>
      <c r="M87" s="13">
        <v>0</v>
      </c>
      <c r="N87" s="13">
        <v>7</v>
      </c>
      <c r="O87" s="13">
        <v>0</v>
      </c>
      <c r="P87" s="13">
        <v>0</v>
      </c>
      <c r="Q87" s="13">
        <v>0</v>
      </c>
      <c r="R87" s="13">
        <v>0</v>
      </c>
      <c r="S87" s="13">
        <v>0</v>
      </c>
      <c r="T87" s="13">
        <v>0</v>
      </c>
      <c r="U87" s="13">
        <v>0</v>
      </c>
      <c r="V87" s="13">
        <v>0</v>
      </c>
      <c r="W87" s="13">
        <v>0</v>
      </c>
      <c r="X87" s="13">
        <v>0</v>
      </c>
      <c r="Y87" s="13">
        <v>0</v>
      </c>
      <c r="Z87" s="13">
        <v>0</v>
      </c>
      <c r="AA87" s="13">
        <v>0</v>
      </c>
      <c r="AB87" s="13">
        <v>0</v>
      </c>
      <c r="AC87" s="13">
        <v>0</v>
      </c>
      <c r="AD87" s="13">
        <v>0</v>
      </c>
      <c r="AE87" s="13">
        <v>0</v>
      </c>
      <c r="AF87" s="13">
        <v>0</v>
      </c>
      <c r="AG87" s="15">
        <f t="shared" si="4"/>
        <v>7</v>
      </c>
      <c r="AH87" s="15">
        <f t="shared" si="5"/>
        <v>49</v>
      </c>
      <c r="AI87" s="15">
        <v>0</v>
      </c>
      <c r="AJ87" s="15">
        <f t="shared" si="6"/>
        <v>56</v>
      </c>
      <c r="AK87" s="13">
        <f t="shared" si="7"/>
        <v>0</v>
      </c>
      <c r="AL87" s="15">
        <v>0</v>
      </c>
      <c r="AM87" s="13">
        <v>0</v>
      </c>
      <c r="AN87" s="17">
        <v>0</v>
      </c>
      <c r="AO87" s="13">
        <v>0</v>
      </c>
      <c r="AP87" s="13">
        <v>0</v>
      </c>
      <c r="AQ87" s="13">
        <v>0</v>
      </c>
      <c r="AR87" s="13">
        <v>0</v>
      </c>
      <c r="AS87" s="13">
        <v>0</v>
      </c>
      <c r="AT87" s="13">
        <v>0</v>
      </c>
      <c r="AU87" s="13">
        <v>0</v>
      </c>
      <c r="AV87" s="13">
        <v>0</v>
      </c>
      <c r="AW87" s="13">
        <v>0</v>
      </c>
      <c r="AX87" s="13">
        <v>0</v>
      </c>
      <c r="AY87" s="13">
        <v>0</v>
      </c>
      <c r="AZ87" s="13">
        <v>0</v>
      </c>
      <c r="BA87" s="13">
        <v>0</v>
      </c>
      <c r="BB87" s="13">
        <v>0</v>
      </c>
      <c r="BC87" s="13">
        <v>0</v>
      </c>
      <c r="BD87" s="13">
        <v>0</v>
      </c>
      <c r="BE87" s="13">
        <v>0</v>
      </c>
      <c r="BF87" s="13">
        <v>0</v>
      </c>
      <c r="BG87" s="13">
        <v>0</v>
      </c>
      <c r="BH87" s="13">
        <v>0</v>
      </c>
      <c r="BI87" s="13">
        <v>0</v>
      </c>
      <c r="BJ87" s="13">
        <v>0</v>
      </c>
      <c r="BK87" s="13">
        <v>0</v>
      </c>
      <c r="BL87" s="13">
        <v>0</v>
      </c>
      <c r="BM87" s="13">
        <v>0</v>
      </c>
      <c r="BN87" s="13">
        <v>0</v>
      </c>
      <c r="BO87" s="13">
        <v>0</v>
      </c>
      <c r="BP87" s="13">
        <v>0</v>
      </c>
      <c r="BQ87" s="13">
        <v>0</v>
      </c>
      <c r="BR87" s="13">
        <v>0</v>
      </c>
      <c r="BS87" s="13">
        <v>0</v>
      </c>
      <c r="BT87" s="13">
        <v>0</v>
      </c>
      <c r="BU87" s="13">
        <v>0</v>
      </c>
      <c r="BV87" s="13">
        <v>0</v>
      </c>
      <c r="BW87" s="13">
        <v>0</v>
      </c>
      <c r="BX87" s="13">
        <v>0</v>
      </c>
      <c r="BY87" s="13">
        <v>0</v>
      </c>
      <c r="BZ87" s="13">
        <v>0</v>
      </c>
      <c r="CA87" s="13">
        <v>0</v>
      </c>
      <c r="CB87" s="13">
        <v>0</v>
      </c>
      <c r="CC87" s="13">
        <v>0</v>
      </c>
      <c r="CD87" s="13">
        <v>0</v>
      </c>
      <c r="CE87" s="13">
        <v>0</v>
      </c>
      <c r="CF87" s="13">
        <v>0</v>
      </c>
      <c r="CG87" s="13">
        <v>0</v>
      </c>
      <c r="CH87" s="13">
        <v>0</v>
      </c>
    </row>
    <row r="88" spans="1:86" ht="45">
      <c r="A88" s="177" t="s">
        <v>935</v>
      </c>
      <c r="B88" s="13">
        <v>8</v>
      </c>
      <c r="C88" s="13">
        <v>0</v>
      </c>
      <c r="D88" s="13">
        <v>0</v>
      </c>
      <c r="E88" s="13">
        <v>0</v>
      </c>
      <c r="F88" s="13">
        <v>0</v>
      </c>
      <c r="G88" s="13">
        <v>0</v>
      </c>
      <c r="H88" s="13">
        <v>41</v>
      </c>
      <c r="I88" s="13">
        <v>0</v>
      </c>
      <c r="J88" s="13">
        <v>0</v>
      </c>
      <c r="K88" s="13">
        <v>0</v>
      </c>
      <c r="L88" s="13">
        <v>0</v>
      </c>
      <c r="M88" s="13">
        <v>0</v>
      </c>
      <c r="N88" s="13">
        <v>1</v>
      </c>
      <c r="O88" s="13">
        <v>0</v>
      </c>
      <c r="P88" s="13">
        <v>0</v>
      </c>
      <c r="Q88" s="13">
        <v>0</v>
      </c>
      <c r="R88" s="13">
        <v>0</v>
      </c>
      <c r="S88" s="13">
        <v>0</v>
      </c>
      <c r="T88" s="13">
        <v>0</v>
      </c>
      <c r="U88" s="13">
        <v>0</v>
      </c>
      <c r="V88" s="13">
        <v>0</v>
      </c>
      <c r="W88" s="13">
        <v>0</v>
      </c>
      <c r="X88" s="13">
        <v>0</v>
      </c>
      <c r="Y88" s="13">
        <v>0</v>
      </c>
      <c r="Z88" s="13">
        <v>0</v>
      </c>
      <c r="AA88" s="13">
        <v>0</v>
      </c>
      <c r="AB88" s="13">
        <v>0</v>
      </c>
      <c r="AC88" s="13">
        <v>2</v>
      </c>
      <c r="AD88" s="13">
        <v>0</v>
      </c>
      <c r="AE88" s="13">
        <v>0</v>
      </c>
      <c r="AF88" s="13">
        <v>0</v>
      </c>
      <c r="AG88" s="15">
        <f t="shared" si="4"/>
        <v>8</v>
      </c>
      <c r="AH88" s="15">
        <f t="shared" si="5"/>
        <v>42</v>
      </c>
      <c r="AI88" s="15">
        <v>0</v>
      </c>
      <c r="AJ88" s="15">
        <f t="shared" si="6"/>
        <v>50</v>
      </c>
      <c r="AK88" s="13">
        <f t="shared" si="7"/>
        <v>2</v>
      </c>
      <c r="AL88" s="15">
        <v>0</v>
      </c>
      <c r="AM88" s="13">
        <v>5</v>
      </c>
      <c r="AN88" s="17" t="s">
        <v>3021</v>
      </c>
      <c r="AO88" s="13">
        <v>0</v>
      </c>
      <c r="AP88" s="13">
        <v>0</v>
      </c>
      <c r="AQ88" s="13">
        <v>0</v>
      </c>
      <c r="AR88" s="13">
        <v>0</v>
      </c>
      <c r="AS88" s="13">
        <v>0</v>
      </c>
      <c r="AT88" s="13">
        <v>0</v>
      </c>
      <c r="AU88" s="13">
        <v>0</v>
      </c>
      <c r="AV88" s="13">
        <v>0</v>
      </c>
      <c r="AW88" s="13">
        <v>0</v>
      </c>
      <c r="AX88" s="13">
        <v>0</v>
      </c>
      <c r="AY88" s="13">
        <v>0</v>
      </c>
      <c r="AZ88" s="13">
        <v>0</v>
      </c>
      <c r="BA88" s="13">
        <v>0</v>
      </c>
      <c r="BB88" s="13">
        <v>0</v>
      </c>
      <c r="BC88" s="13">
        <v>0</v>
      </c>
      <c r="BD88" s="13">
        <v>0</v>
      </c>
      <c r="BE88" s="13">
        <v>0</v>
      </c>
      <c r="BF88" s="13">
        <v>0</v>
      </c>
      <c r="BG88" s="13">
        <v>0</v>
      </c>
      <c r="BH88" s="13">
        <v>0</v>
      </c>
      <c r="BI88" s="13">
        <v>0</v>
      </c>
      <c r="BJ88" s="13">
        <v>0</v>
      </c>
      <c r="BK88" s="13">
        <v>0</v>
      </c>
      <c r="BL88" s="13">
        <v>0</v>
      </c>
      <c r="BM88" s="13">
        <v>0</v>
      </c>
      <c r="BN88" s="13">
        <v>0</v>
      </c>
      <c r="BO88" s="13">
        <v>0</v>
      </c>
      <c r="BP88" s="13">
        <v>0</v>
      </c>
      <c r="BQ88" s="13">
        <v>0</v>
      </c>
      <c r="BR88" s="13">
        <v>0</v>
      </c>
      <c r="BS88" s="13">
        <v>0</v>
      </c>
      <c r="BT88" s="13">
        <v>0</v>
      </c>
      <c r="BU88" s="13">
        <v>0</v>
      </c>
      <c r="BV88" s="13">
        <v>0</v>
      </c>
      <c r="BW88" s="13">
        <v>0</v>
      </c>
      <c r="BX88" s="13">
        <v>0</v>
      </c>
      <c r="BY88" s="13">
        <v>0</v>
      </c>
      <c r="BZ88" s="13">
        <v>0</v>
      </c>
      <c r="CA88" s="13">
        <v>0</v>
      </c>
      <c r="CB88" s="13">
        <v>0</v>
      </c>
      <c r="CC88" s="13">
        <v>0</v>
      </c>
      <c r="CD88" s="13">
        <v>0</v>
      </c>
      <c r="CE88" s="13">
        <v>0</v>
      </c>
      <c r="CF88" s="13">
        <v>0</v>
      </c>
      <c r="CG88" s="13">
        <v>0</v>
      </c>
      <c r="CH88" s="13">
        <v>0</v>
      </c>
    </row>
    <row r="89" spans="1:86">
      <c r="A89" s="177" t="s">
        <v>936</v>
      </c>
      <c r="B89" s="13">
        <v>12</v>
      </c>
      <c r="C89" s="13">
        <v>0</v>
      </c>
      <c r="D89" s="13">
        <v>0</v>
      </c>
      <c r="E89" s="13">
        <v>0</v>
      </c>
      <c r="F89" s="13">
        <v>0</v>
      </c>
      <c r="G89" s="13">
        <v>0</v>
      </c>
      <c r="H89" s="13">
        <v>91</v>
      </c>
      <c r="I89" s="13">
        <v>0</v>
      </c>
      <c r="J89" s="13">
        <v>0</v>
      </c>
      <c r="K89" s="13">
        <v>0</v>
      </c>
      <c r="L89" s="13">
        <v>0</v>
      </c>
      <c r="M89" s="13">
        <v>0</v>
      </c>
      <c r="N89" s="13">
        <v>8</v>
      </c>
      <c r="O89" s="13">
        <v>0</v>
      </c>
      <c r="P89" s="13">
        <v>0</v>
      </c>
      <c r="Q89" s="13">
        <v>4</v>
      </c>
      <c r="R89" s="13">
        <v>0</v>
      </c>
      <c r="S89" s="13">
        <v>0</v>
      </c>
      <c r="T89" s="13">
        <v>0</v>
      </c>
      <c r="U89" s="13">
        <v>0</v>
      </c>
      <c r="V89" s="13">
        <v>0</v>
      </c>
      <c r="W89" s="13">
        <v>0</v>
      </c>
      <c r="X89" s="13">
        <v>0</v>
      </c>
      <c r="Y89" s="13">
        <v>0</v>
      </c>
      <c r="Z89" s="13">
        <v>0</v>
      </c>
      <c r="AA89" s="13">
        <v>0</v>
      </c>
      <c r="AB89" s="13">
        <v>0</v>
      </c>
      <c r="AC89" s="13">
        <v>0</v>
      </c>
      <c r="AD89" s="13">
        <v>0</v>
      </c>
      <c r="AE89" s="13">
        <v>0</v>
      </c>
      <c r="AF89" s="13">
        <v>0</v>
      </c>
      <c r="AG89" s="15">
        <f t="shared" si="4"/>
        <v>12</v>
      </c>
      <c r="AH89" s="15">
        <f t="shared" si="5"/>
        <v>103</v>
      </c>
      <c r="AI89" s="15">
        <v>0</v>
      </c>
      <c r="AJ89" s="15">
        <f t="shared" si="6"/>
        <v>115</v>
      </c>
      <c r="AK89" s="13">
        <f t="shared" si="7"/>
        <v>0</v>
      </c>
      <c r="AL89" s="15">
        <v>0</v>
      </c>
      <c r="AM89" s="13">
        <v>0</v>
      </c>
      <c r="AN89" s="17">
        <v>0</v>
      </c>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3">
        <v>0</v>
      </c>
      <c r="BE89" s="13">
        <v>0</v>
      </c>
      <c r="BF89" s="13">
        <v>0</v>
      </c>
      <c r="BG89" s="13">
        <v>0</v>
      </c>
      <c r="BH89" s="13">
        <v>0</v>
      </c>
      <c r="BI89" s="13">
        <v>0</v>
      </c>
      <c r="BJ89" s="13">
        <v>0</v>
      </c>
      <c r="BK89" s="13">
        <v>0</v>
      </c>
      <c r="BL89" s="13">
        <v>0</v>
      </c>
      <c r="BM89" s="13">
        <v>0</v>
      </c>
      <c r="BN89" s="13">
        <v>0</v>
      </c>
      <c r="BO89" s="13">
        <v>0</v>
      </c>
      <c r="BP89" s="13">
        <v>0</v>
      </c>
      <c r="BQ89" s="13">
        <v>0</v>
      </c>
      <c r="BR89" s="13">
        <v>0</v>
      </c>
      <c r="BS89" s="13">
        <v>0</v>
      </c>
      <c r="BT89" s="13">
        <v>0</v>
      </c>
      <c r="BU89" s="13">
        <v>0</v>
      </c>
      <c r="BV89" s="13">
        <v>0</v>
      </c>
      <c r="BW89" s="13">
        <v>0</v>
      </c>
      <c r="BX89" s="13">
        <v>0</v>
      </c>
      <c r="BY89" s="13">
        <v>0</v>
      </c>
      <c r="BZ89" s="13">
        <v>0</v>
      </c>
      <c r="CA89" s="13">
        <v>0</v>
      </c>
      <c r="CB89" s="13">
        <v>0</v>
      </c>
      <c r="CC89" s="13">
        <v>0</v>
      </c>
      <c r="CD89" s="13">
        <v>0</v>
      </c>
      <c r="CE89" s="13">
        <v>0</v>
      </c>
      <c r="CF89" s="13">
        <v>0</v>
      </c>
      <c r="CG89" s="13">
        <v>0</v>
      </c>
      <c r="CH89" s="13">
        <v>0</v>
      </c>
    </row>
    <row r="90" spans="1:86">
      <c r="A90" s="177" t="s">
        <v>937</v>
      </c>
      <c r="B90" s="13">
        <v>4</v>
      </c>
      <c r="C90" s="13">
        <v>0</v>
      </c>
      <c r="D90" s="13">
        <v>0</v>
      </c>
      <c r="E90" s="13">
        <v>0</v>
      </c>
      <c r="F90" s="13">
        <v>0</v>
      </c>
      <c r="G90" s="13">
        <v>0</v>
      </c>
      <c r="H90" s="13">
        <v>47</v>
      </c>
      <c r="I90" s="13">
        <v>0</v>
      </c>
      <c r="J90" s="13">
        <v>0</v>
      </c>
      <c r="K90" s="13">
        <v>9</v>
      </c>
      <c r="L90" s="13">
        <v>0</v>
      </c>
      <c r="M90" s="13">
        <v>0</v>
      </c>
      <c r="N90" s="13">
        <v>3</v>
      </c>
      <c r="O90" s="13">
        <v>0</v>
      </c>
      <c r="P90" s="13">
        <v>0</v>
      </c>
      <c r="Q90" s="13">
        <v>2</v>
      </c>
      <c r="R90" s="13">
        <v>0</v>
      </c>
      <c r="S90" s="13">
        <v>0</v>
      </c>
      <c r="T90" s="13">
        <v>0</v>
      </c>
      <c r="U90" s="13">
        <v>0</v>
      </c>
      <c r="V90" s="13">
        <v>0</v>
      </c>
      <c r="W90" s="13">
        <v>0</v>
      </c>
      <c r="X90" s="13">
        <v>0</v>
      </c>
      <c r="Y90" s="13">
        <v>0</v>
      </c>
      <c r="Z90" s="13">
        <v>0</v>
      </c>
      <c r="AA90" s="13">
        <v>0</v>
      </c>
      <c r="AB90" s="13">
        <v>0</v>
      </c>
      <c r="AC90" s="13">
        <v>0</v>
      </c>
      <c r="AD90" s="13">
        <v>0</v>
      </c>
      <c r="AE90" s="13">
        <v>0</v>
      </c>
      <c r="AF90" s="13">
        <v>0</v>
      </c>
      <c r="AG90" s="15">
        <f t="shared" si="4"/>
        <v>4</v>
      </c>
      <c r="AH90" s="15">
        <f t="shared" si="5"/>
        <v>61</v>
      </c>
      <c r="AI90" s="15">
        <v>0</v>
      </c>
      <c r="AJ90" s="15">
        <f t="shared" si="6"/>
        <v>65</v>
      </c>
      <c r="AK90" s="13">
        <f t="shared" si="7"/>
        <v>0</v>
      </c>
      <c r="AL90" s="15">
        <v>0</v>
      </c>
      <c r="AM90" s="13">
        <v>0</v>
      </c>
      <c r="AN90" s="17">
        <v>0</v>
      </c>
      <c r="AO90" s="13">
        <v>0</v>
      </c>
      <c r="AP90" s="13">
        <v>0</v>
      </c>
      <c r="AQ90" s="13">
        <v>0</v>
      </c>
      <c r="AR90" s="13">
        <v>0</v>
      </c>
      <c r="AS90" s="13">
        <v>0</v>
      </c>
      <c r="AT90" s="13">
        <v>0</v>
      </c>
      <c r="AU90" s="13">
        <v>0</v>
      </c>
      <c r="AV90" s="13">
        <v>0</v>
      </c>
      <c r="AW90" s="13">
        <v>0</v>
      </c>
      <c r="AX90" s="13">
        <v>0</v>
      </c>
      <c r="AY90" s="13">
        <v>0</v>
      </c>
      <c r="AZ90" s="13">
        <v>0</v>
      </c>
      <c r="BA90" s="13">
        <v>0</v>
      </c>
      <c r="BB90" s="13">
        <v>0</v>
      </c>
      <c r="BC90" s="13">
        <v>0</v>
      </c>
      <c r="BD90" s="13">
        <v>0</v>
      </c>
      <c r="BE90" s="13">
        <v>0</v>
      </c>
      <c r="BF90" s="13">
        <v>0</v>
      </c>
      <c r="BG90" s="13">
        <v>0</v>
      </c>
      <c r="BH90" s="13">
        <v>0</v>
      </c>
      <c r="BI90" s="13">
        <v>0</v>
      </c>
      <c r="BJ90" s="13">
        <v>0</v>
      </c>
      <c r="BK90" s="13">
        <v>0</v>
      </c>
      <c r="BL90" s="13">
        <v>0</v>
      </c>
      <c r="BM90" s="13">
        <v>0</v>
      </c>
      <c r="BN90" s="13">
        <v>0</v>
      </c>
      <c r="BO90" s="13">
        <v>0</v>
      </c>
      <c r="BP90" s="13">
        <v>0</v>
      </c>
      <c r="BQ90" s="13">
        <v>0</v>
      </c>
      <c r="BR90" s="13">
        <v>0</v>
      </c>
      <c r="BS90" s="13">
        <v>0</v>
      </c>
      <c r="BT90" s="13">
        <v>0</v>
      </c>
      <c r="BU90" s="13">
        <v>0</v>
      </c>
      <c r="BV90" s="13">
        <v>0</v>
      </c>
      <c r="BW90" s="13">
        <v>0</v>
      </c>
      <c r="BX90" s="13">
        <v>0</v>
      </c>
      <c r="BY90" s="13">
        <v>0</v>
      </c>
      <c r="BZ90" s="13">
        <v>0</v>
      </c>
      <c r="CA90" s="13">
        <v>0</v>
      </c>
      <c r="CB90" s="13">
        <v>0</v>
      </c>
      <c r="CC90" s="13">
        <v>0</v>
      </c>
      <c r="CD90" s="13">
        <v>0</v>
      </c>
      <c r="CE90" s="13">
        <v>0</v>
      </c>
      <c r="CF90" s="13">
        <v>0</v>
      </c>
      <c r="CG90" s="13">
        <v>0</v>
      </c>
      <c r="CH90" s="13">
        <v>0</v>
      </c>
    </row>
    <row r="91" spans="1:86">
      <c r="A91" s="177" t="s">
        <v>3022</v>
      </c>
      <c r="B91" s="13">
        <v>1</v>
      </c>
      <c r="C91" s="13">
        <v>0</v>
      </c>
      <c r="D91" s="13">
        <v>0</v>
      </c>
      <c r="E91" s="13">
        <v>0</v>
      </c>
      <c r="F91" s="13">
        <v>0</v>
      </c>
      <c r="G91" s="13">
        <v>0</v>
      </c>
      <c r="H91" s="13">
        <v>24</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3">
        <v>0</v>
      </c>
      <c r="AB91" s="13">
        <v>0</v>
      </c>
      <c r="AC91" s="13">
        <v>0</v>
      </c>
      <c r="AD91" s="13">
        <v>0</v>
      </c>
      <c r="AE91" s="13">
        <v>0</v>
      </c>
      <c r="AF91" s="13">
        <v>0</v>
      </c>
      <c r="AG91" s="15">
        <f t="shared" si="4"/>
        <v>1</v>
      </c>
      <c r="AH91" s="15">
        <f t="shared" si="5"/>
        <v>24</v>
      </c>
      <c r="AI91" s="15">
        <v>0</v>
      </c>
      <c r="AJ91" s="15">
        <f t="shared" si="6"/>
        <v>25</v>
      </c>
      <c r="AK91" s="13">
        <f t="shared" si="7"/>
        <v>0</v>
      </c>
      <c r="AL91" s="15">
        <v>0</v>
      </c>
      <c r="AM91" s="13">
        <v>0</v>
      </c>
      <c r="AN91" s="17">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3">
        <v>0</v>
      </c>
      <c r="BE91" s="13">
        <v>0</v>
      </c>
      <c r="BF91" s="13">
        <v>0</v>
      </c>
      <c r="BG91" s="13">
        <v>0</v>
      </c>
      <c r="BH91" s="13">
        <v>0</v>
      </c>
      <c r="BI91" s="13">
        <v>0</v>
      </c>
      <c r="BJ91" s="13">
        <v>0</v>
      </c>
      <c r="BK91" s="13">
        <v>0</v>
      </c>
      <c r="BL91" s="13">
        <v>0</v>
      </c>
      <c r="BM91" s="13">
        <v>0</v>
      </c>
      <c r="BN91" s="13">
        <v>0</v>
      </c>
      <c r="BO91" s="13">
        <v>0</v>
      </c>
      <c r="BP91" s="13">
        <v>0</v>
      </c>
      <c r="BQ91" s="13">
        <v>0</v>
      </c>
      <c r="BR91" s="13">
        <v>0</v>
      </c>
      <c r="BS91" s="13">
        <v>0</v>
      </c>
      <c r="BT91" s="13">
        <v>0</v>
      </c>
      <c r="BU91" s="13">
        <v>0</v>
      </c>
      <c r="BV91" s="13">
        <v>0</v>
      </c>
      <c r="BW91" s="13">
        <v>0</v>
      </c>
      <c r="BX91" s="13">
        <v>0</v>
      </c>
      <c r="BY91" s="13">
        <v>0</v>
      </c>
      <c r="BZ91" s="13">
        <v>0</v>
      </c>
      <c r="CA91" s="13">
        <v>0</v>
      </c>
      <c r="CB91" s="13">
        <v>0</v>
      </c>
      <c r="CC91" s="13">
        <v>0</v>
      </c>
      <c r="CD91" s="13">
        <v>0</v>
      </c>
      <c r="CE91" s="13">
        <v>0</v>
      </c>
      <c r="CF91" s="13">
        <v>0</v>
      </c>
      <c r="CG91" s="13">
        <v>0</v>
      </c>
      <c r="CH91" s="13">
        <v>0</v>
      </c>
    </row>
    <row r="92" spans="1:86">
      <c r="A92" s="177" t="s">
        <v>3023</v>
      </c>
      <c r="B92" s="13">
        <v>6</v>
      </c>
      <c r="C92" s="13">
        <v>0</v>
      </c>
      <c r="D92" s="13">
        <v>0</v>
      </c>
      <c r="E92" s="13">
        <v>0</v>
      </c>
      <c r="F92" s="13">
        <v>0</v>
      </c>
      <c r="G92" s="13">
        <v>0</v>
      </c>
      <c r="H92" s="13">
        <v>38</v>
      </c>
      <c r="I92" s="13">
        <v>0</v>
      </c>
      <c r="J92" s="13">
        <v>0</v>
      </c>
      <c r="K92" s="13">
        <v>0</v>
      </c>
      <c r="L92" s="13">
        <v>0</v>
      </c>
      <c r="M92" s="13">
        <v>0</v>
      </c>
      <c r="N92" s="13">
        <v>0</v>
      </c>
      <c r="O92" s="13">
        <v>0</v>
      </c>
      <c r="P92" s="13">
        <v>0</v>
      </c>
      <c r="Q92" s="13">
        <v>0</v>
      </c>
      <c r="R92" s="13">
        <v>0</v>
      </c>
      <c r="S92" s="13">
        <v>0</v>
      </c>
      <c r="T92" s="13">
        <v>0</v>
      </c>
      <c r="U92" s="13">
        <v>0</v>
      </c>
      <c r="V92" s="13">
        <v>0</v>
      </c>
      <c r="W92" s="13">
        <v>0</v>
      </c>
      <c r="X92" s="13">
        <v>0</v>
      </c>
      <c r="Y92" s="13">
        <v>0</v>
      </c>
      <c r="Z92" s="13">
        <v>0</v>
      </c>
      <c r="AA92" s="13">
        <v>0</v>
      </c>
      <c r="AB92" s="13">
        <v>0</v>
      </c>
      <c r="AC92" s="13">
        <v>2</v>
      </c>
      <c r="AD92" s="13">
        <v>0</v>
      </c>
      <c r="AE92" s="13">
        <v>0</v>
      </c>
      <c r="AF92" s="13">
        <v>0</v>
      </c>
      <c r="AG92" s="15">
        <f t="shared" si="4"/>
        <v>6</v>
      </c>
      <c r="AH92" s="15">
        <f t="shared" si="5"/>
        <v>38</v>
      </c>
      <c r="AI92" s="15">
        <v>0</v>
      </c>
      <c r="AJ92" s="15">
        <f t="shared" si="6"/>
        <v>44</v>
      </c>
      <c r="AK92" s="13">
        <f t="shared" si="7"/>
        <v>2</v>
      </c>
      <c r="AL92" s="15">
        <v>0</v>
      </c>
      <c r="AM92" s="13">
        <v>2</v>
      </c>
      <c r="AN92" s="17" t="s">
        <v>3024</v>
      </c>
      <c r="AO92" s="13">
        <v>0</v>
      </c>
      <c r="AP92" s="13">
        <v>0</v>
      </c>
      <c r="AQ92" s="13">
        <v>0</v>
      </c>
      <c r="AR92" s="13">
        <v>0</v>
      </c>
      <c r="AS92" s="13">
        <v>0</v>
      </c>
      <c r="AT92" s="13">
        <v>0</v>
      </c>
      <c r="AU92" s="13">
        <v>0</v>
      </c>
      <c r="AV92" s="13">
        <v>0</v>
      </c>
      <c r="AW92" s="13">
        <v>0</v>
      </c>
      <c r="AX92" s="13">
        <v>0</v>
      </c>
      <c r="AY92" s="13">
        <v>0</v>
      </c>
      <c r="AZ92" s="13">
        <v>0</v>
      </c>
      <c r="BA92" s="13">
        <v>0</v>
      </c>
      <c r="BB92" s="13">
        <v>0</v>
      </c>
      <c r="BC92" s="13">
        <v>0</v>
      </c>
      <c r="BD92" s="13">
        <v>0</v>
      </c>
      <c r="BE92" s="13">
        <v>0</v>
      </c>
      <c r="BF92" s="13">
        <v>0</v>
      </c>
      <c r="BG92" s="13">
        <v>0</v>
      </c>
      <c r="BH92" s="13">
        <v>1</v>
      </c>
      <c r="BI92" s="13">
        <v>1</v>
      </c>
      <c r="BJ92" s="13">
        <v>0</v>
      </c>
      <c r="BK92" s="13">
        <v>0</v>
      </c>
      <c r="BL92" s="13">
        <v>0</v>
      </c>
      <c r="BM92" s="13">
        <v>0</v>
      </c>
      <c r="BN92" s="13">
        <v>0</v>
      </c>
      <c r="BO92" s="13">
        <v>0</v>
      </c>
      <c r="BP92" s="13">
        <v>0</v>
      </c>
      <c r="BQ92" s="13">
        <v>0</v>
      </c>
      <c r="BR92" s="13">
        <v>0</v>
      </c>
      <c r="BS92" s="13">
        <v>0</v>
      </c>
      <c r="BT92" s="13">
        <v>0</v>
      </c>
      <c r="BU92" s="13">
        <v>0</v>
      </c>
      <c r="BV92" s="13">
        <v>0</v>
      </c>
      <c r="BW92" s="13">
        <v>0</v>
      </c>
      <c r="BX92" s="13">
        <v>0</v>
      </c>
      <c r="BY92" s="13">
        <v>0</v>
      </c>
      <c r="BZ92" s="13">
        <v>0</v>
      </c>
      <c r="CA92" s="13">
        <v>0</v>
      </c>
      <c r="CB92" s="13">
        <v>0</v>
      </c>
      <c r="CC92" s="13">
        <v>0</v>
      </c>
      <c r="CD92" s="13">
        <v>0</v>
      </c>
      <c r="CE92" s="13">
        <v>0</v>
      </c>
      <c r="CF92" s="13">
        <v>0</v>
      </c>
      <c r="CG92" s="13">
        <v>0</v>
      </c>
      <c r="CH92" s="13">
        <v>0</v>
      </c>
    </row>
    <row r="93" spans="1:86" ht="45">
      <c r="A93" s="177" t="s">
        <v>938</v>
      </c>
      <c r="B93" s="13">
        <v>7</v>
      </c>
      <c r="C93" s="13">
        <v>0</v>
      </c>
      <c r="D93" s="13">
        <v>0</v>
      </c>
      <c r="E93" s="13">
        <v>0</v>
      </c>
      <c r="F93" s="13">
        <v>0</v>
      </c>
      <c r="G93" s="13">
        <v>0</v>
      </c>
      <c r="H93" s="13">
        <v>37</v>
      </c>
      <c r="I93" s="13">
        <v>0</v>
      </c>
      <c r="J93" s="13">
        <v>0</v>
      </c>
      <c r="K93" s="13">
        <v>0</v>
      </c>
      <c r="L93" s="13">
        <v>0</v>
      </c>
      <c r="M93" s="13">
        <v>0</v>
      </c>
      <c r="N93" s="13">
        <v>4</v>
      </c>
      <c r="O93" s="13">
        <v>0</v>
      </c>
      <c r="P93" s="13">
        <v>0</v>
      </c>
      <c r="Q93" s="13">
        <v>0</v>
      </c>
      <c r="R93" s="13">
        <v>0</v>
      </c>
      <c r="S93" s="13">
        <v>0</v>
      </c>
      <c r="T93" s="13">
        <v>0</v>
      </c>
      <c r="U93" s="13">
        <v>0</v>
      </c>
      <c r="V93" s="13">
        <v>0</v>
      </c>
      <c r="W93" s="13">
        <v>0</v>
      </c>
      <c r="X93" s="13">
        <v>0</v>
      </c>
      <c r="Y93" s="13">
        <v>0</v>
      </c>
      <c r="Z93" s="13">
        <v>0</v>
      </c>
      <c r="AA93" s="13">
        <v>0</v>
      </c>
      <c r="AB93" s="13">
        <v>0</v>
      </c>
      <c r="AC93" s="13">
        <v>2</v>
      </c>
      <c r="AD93" s="13">
        <v>0</v>
      </c>
      <c r="AE93" s="13">
        <v>0</v>
      </c>
      <c r="AF93" s="13">
        <v>0</v>
      </c>
      <c r="AG93" s="15">
        <f t="shared" si="4"/>
        <v>7</v>
      </c>
      <c r="AH93" s="15">
        <f t="shared" si="5"/>
        <v>41</v>
      </c>
      <c r="AI93" s="15">
        <v>0</v>
      </c>
      <c r="AJ93" s="15">
        <f t="shared" si="6"/>
        <v>48</v>
      </c>
      <c r="AK93" s="13">
        <f t="shared" si="7"/>
        <v>2</v>
      </c>
      <c r="AL93" s="15">
        <v>0</v>
      </c>
      <c r="AM93" s="13">
        <v>5</v>
      </c>
      <c r="AN93" s="17" t="s">
        <v>3025</v>
      </c>
      <c r="AO93" s="13">
        <v>0</v>
      </c>
      <c r="AP93" s="13">
        <v>0</v>
      </c>
      <c r="AQ93" s="13">
        <v>0</v>
      </c>
      <c r="AR93" s="13">
        <v>0</v>
      </c>
      <c r="AS93" s="13">
        <v>0</v>
      </c>
      <c r="AT93" s="13">
        <v>0</v>
      </c>
      <c r="AU93" s="13">
        <v>0</v>
      </c>
      <c r="AV93" s="13">
        <v>0</v>
      </c>
      <c r="AW93" s="13">
        <v>0</v>
      </c>
      <c r="AX93" s="13">
        <v>0</v>
      </c>
      <c r="AY93" s="13">
        <v>0</v>
      </c>
      <c r="AZ93" s="13">
        <v>0</v>
      </c>
      <c r="BA93" s="13">
        <v>0</v>
      </c>
      <c r="BB93" s="13">
        <v>0</v>
      </c>
      <c r="BC93" s="13">
        <v>0</v>
      </c>
      <c r="BD93" s="13">
        <v>0</v>
      </c>
      <c r="BE93" s="13">
        <v>0</v>
      </c>
      <c r="BF93" s="13">
        <v>0</v>
      </c>
      <c r="BG93" s="13">
        <v>0</v>
      </c>
      <c r="BH93" s="13">
        <v>0</v>
      </c>
      <c r="BI93" s="13">
        <v>0</v>
      </c>
      <c r="BJ93" s="13">
        <v>0</v>
      </c>
      <c r="BK93" s="13">
        <v>0</v>
      </c>
      <c r="BL93" s="13">
        <v>0</v>
      </c>
      <c r="BM93" s="13">
        <v>0</v>
      </c>
      <c r="BN93" s="13">
        <v>0</v>
      </c>
      <c r="BO93" s="13">
        <v>0</v>
      </c>
      <c r="BP93" s="13">
        <v>0</v>
      </c>
      <c r="BQ93" s="13">
        <v>0</v>
      </c>
      <c r="BR93" s="13">
        <v>0</v>
      </c>
      <c r="BS93" s="13">
        <v>0</v>
      </c>
      <c r="BT93" s="13">
        <v>0</v>
      </c>
      <c r="BU93" s="13">
        <v>0</v>
      </c>
      <c r="BV93" s="13">
        <v>0</v>
      </c>
      <c r="BW93" s="13">
        <v>0</v>
      </c>
      <c r="BX93" s="13">
        <v>0</v>
      </c>
      <c r="BY93" s="13">
        <v>0</v>
      </c>
      <c r="BZ93" s="13">
        <v>0</v>
      </c>
      <c r="CA93" s="13">
        <v>0</v>
      </c>
      <c r="CB93" s="13">
        <v>0</v>
      </c>
      <c r="CC93" s="13">
        <v>0</v>
      </c>
      <c r="CD93" s="13">
        <v>0</v>
      </c>
      <c r="CE93" s="13">
        <v>0</v>
      </c>
      <c r="CF93" s="13">
        <v>0</v>
      </c>
      <c r="CG93" s="13">
        <v>0</v>
      </c>
      <c r="CH93" s="13">
        <v>0</v>
      </c>
    </row>
    <row r="94" spans="1:86">
      <c r="A94" s="177" t="s">
        <v>3026</v>
      </c>
      <c r="B94" s="13">
        <v>16</v>
      </c>
      <c r="C94" s="13">
        <v>0</v>
      </c>
      <c r="D94" s="13">
        <v>0</v>
      </c>
      <c r="E94" s="13">
        <v>0</v>
      </c>
      <c r="F94" s="13">
        <v>0</v>
      </c>
      <c r="G94" s="13">
        <v>0</v>
      </c>
      <c r="H94" s="13">
        <v>98</v>
      </c>
      <c r="I94" s="13">
        <v>0</v>
      </c>
      <c r="J94" s="13">
        <v>0</v>
      </c>
      <c r="K94" s="13">
        <v>0</v>
      </c>
      <c r="L94" s="13">
        <v>0</v>
      </c>
      <c r="M94" s="13">
        <v>0</v>
      </c>
      <c r="N94" s="13">
        <v>0</v>
      </c>
      <c r="O94" s="13">
        <v>0</v>
      </c>
      <c r="P94" s="13">
        <v>0</v>
      </c>
      <c r="Q94" s="13">
        <v>3</v>
      </c>
      <c r="R94" s="13">
        <v>0</v>
      </c>
      <c r="S94" s="13">
        <v>0</v>
      </c>
      <c r="T94" s="13">
        <v>0</v>
      </c>
      <c r="U94" s="13">
        <v>0</v>
      </c>
      <c r="V94" s="13">
        <v>0</v>
      </c>
      <c r="W94" s="13">
        <v>0</v>
      </c>
      <c r="X94" s="13">
        <v>0</v>
      </c>
      <c r="Y94" s="13">
        <v>0</v>
      </c>
      <c r="Z94" s="13">
        <v>0</v>
      </c>
      <c r="AA94" s="13">
        <v>0</v>
      </c>
      <c r="AB94" s="13">
        <v>0</v>
      </c>
      <c r="AC94" s="13">
        <v>1</v>
      </c>
      <c r="AD94" s="13">
        <v>0</v>
      </c>
      <c r="AE94" s="13">
        <v>0</v>
      </c>
      <c r="AF94" s="13">
        <v>0</v>
      </c>
      <c r="AG94" s="15">
        <f t="shared" si="4"/>
        <v>16</v>
      </c>
      <c r="AH94" s="15">
        <f t="shared" si="5"/>
        <v>101</v>
      </c>
      <c r="AI94" s="15">
        <v>0</v>
      </c>
      <c r="AJ94" s="15">
        <f t="shared" si="6"/>
        <v>117</v>
      </c>
      <c r="AK94" s="13">
        <f t="shared" si="7"/>
        <v>1</v>
      </c>
      <c r="AL94" s="15">
        <v>0</v>
      </c>
      <c r="AM94" s="13">
        <v>1</v>
      </c>
      <c r="AN94" s="17" t="s">
        <v>3027</v>
      </c>
      <c r="AO94" s="13">
        <v>0</v>
      </c>
      <c r="AP94" s="13">
        <v>0</v>
      </c>
      <c r="AQ94" s="13">
        <v>0</v>
      </c>
      <c r="AR94" s="13">
        <v>0</v>
      </c>
      <c r="AS94" s="13">
        <v>0</v>
      </c>
      <c r="AT94" s="13">
        <v>0</v>
      </c>
      <c r="AU94" s="13">
        <v>0</v>
      </c>
      <c r="AV94" s="13">
        <v>0</v>
      </c>
      <c r="AW94" s="13">
        <v>0</v>
      </c>
      <c r="AX94" s="13">
        <v>0</v>
      </c>
      <c r="AY94" s="13">
        <v>0</v>
      </c>
      <c r="AZ94" s="13">
        <v>0</v>
      </c>
      <c r="BA94" s="13">
        <v>0</v>
      </c>
      <c r="BB94" s="13">
        <v>0</v>
      </c>
      <c r="BC94" s="13">
        <v>0</v>
      </c>
      <c r="BD94" s="13">
        <v>0</v>
      </c>
      <c r="BE94" s="13">
        <v>0</v>
      </c>
      <c r="BF94" s="13">
        <v>0</v>
      </c>
      <c r="BG94" s="13">
        <v>0</v>
      </c>
      <c r="BH94" s="13">
        <v>0</v>
      </c>
      <c r="BI94" s="13">
        <v>0</v>
      </c>
      <c r="BJ94" s="13">
        <v>0</v>
      </c>
      <c r="BK94" s="13">
        <v>0</v>
      </c>
      <c r="BL94" s="13">
        <v>0</v>
      </c>
      <c r="BM94" s="13">
        <v>0</v>
      </c>
      <c r="BN94" s="13">
        <v>0</v>
      </c>
      <c r="BO94" s="13">
        <v>0</v>
      </c>
      <c r="BP94" s="13">
        <v>0</v>
      </c>
      <c r="BQ94" s="13">
        <v>0</v>
      </c>
      <c r="BR94" s="13">
        <v>0</v>
      </c>
      <c r="BS94" s="13">
        <v>0</v>
      </c>
      <c r="BT94" s="13">
        <v>0</v>
      </c>
      <c r="BU94" s="13">
        <v>0</v>
      </c>
      <c r="BV94" s="13">
        <v>0</v>
      </c>
      <c r="BW94" s="13">
        <v>0</v>
      </c>
      <c r="BX94" s="13">
        <v>0</v>
      </c>
      <c r="BY94" s="13">
        <v>0</v>
      </c>
      <c r="BZ94" s="13">
        <v>0</v>
      </c>
      <c r="CA94" s="13">
        <v>0</v>
      </c>
      <c r="CB94" s="13">
        <v>0</v>
      </c>
      <c r="CC94" s="13">
        <v>0</v>
      </c>
      <c r="CD94" s="13">
        <v>0</v>
      </c>
      <c r="CE94" s="13">
        <v>0</v>
      </c>
      <c r="CF94" s="13">
        <v>0</v>
      </c>
      <c r="CG94" s="13">
        <v>0</v>
      </c>
      <c r="CH94" s="13">
        <v>0</v>
      </c>
    </row>
    <row r="95" spans="1:86">
      <c r="A95" s="177" t="s">
        <v>3028</v>
      </c>
      <c r="B95" s="13">
        <v>5</v>
      </c>
      <c r="C95" s="13">
        <v>0</v>
      </c>
      <c r="D95" s="13">
        <v>0</v>
      </c>
      <c r="E95" s="13">
        <v>0</v>
      </c>
      <c r="F95" s="13">
        <v>0</v>
      </c>
      <c r="G95" s="13">
        <v>0</v>
      </c>
      <c r="H95" s="13">
        <v>67</v>
      </c>
      <c r="I95" s="13">
        <v>0</v>
      </c>
      <c r="J95" s="13">
        <v>0</v>
      </c>
      <c r="K95" s="13">
        <v>30</v>
      </c>
      <c r="L95" s="13">
        <v>0</v>
      </c>
      <c r="M95" s="13">
        <v>0</v>
      </c>
      <c r="N95" s="13">
        <v>0</v>
      </c>
      <c r="O95" s="13">
        <v>0</v>
      </c>
      <c r="P95" s="13">
        <v>0</v>
      </c>
      <c r="Q95" s="13">
        <v>3</v>
      </c>
      <c r="R95" s="13">
        <v>0</v>
      </c>
      <c r="S95" s="13">
        <v>0</v>
      </c>
      <c r="T95" s="13">
        <v>0</v>
      </c>
      <c r="U95" s="13">
        <v>0</v>
      </c>
      <c r="V95" s="13">
        <v>0</v>
      </c>
      <c r="W95" s="13">
        <v>0</v>
      </c>
      <c r="X95" s="13">
        <v>0</v>
      </c>
      <c r="Y95" s="13">
        <v>0</v>
      </c>
      <c r="Z95" s="13">
        <v>0</v>
      </c>
      <c r="AA95" s="13">
        <v>0</v>
      </c>
      <c r="AB95" s="13">
        <v>0</v>
      </c>
      <c r="AC95" s="13">
        <v>0</v>
      </c>
      <c r="AD95" s="13">
        <v>0</v>
      </c>
      <c r="AE95" s="13">
        <v>0</v>
      </c>
      <c r="AF95" s="13">
        <v>0</v>
      </c>
      <c r="AG95" s="15">
        <f t="shared" si="4"/>
        <v>5</v>
      </c>
      <c r="AH95" s="15">
        <f t="shared" si="5"/>
        <v>100</v>
      </c>
      <c r="AI95" s="15">
        <v>0</v>
      </c>
      <c r="AJ95" s="15">
        <f t="shared" si="6"/>
        <v>105</v>
      </c>
      <c r="AK95" s="13">
        <f t="shared" si="7"/>
        <v>0</v>
      </c>
      <c r="AL95" s="15">
        <v>0</v>
      </c>
      <c r="AM95" s="13">
        <v>0</v>
      </c>
      <c r="AN95" s="17">
        <v>0</v>
      </c>
      <c r="AO95" s="13">
        <v>0</v>
      </c>
      <c r="AP95" s="13">
        <v>0</v>
      </c>
      <c r="AQ95" s="13">
        <v>0</v>
      </c>
      <c r="AR95" s="13">
        <v>0</v>
      </c>
      <c r="AS95" s="13">
        <v>0</v>
      </c>
      <c r="AT95" s="13">
        <v>0</v>
      </c>
      <c r="AU95" s="13">
        <v>0</v>
      </c>
      <c r="AV95" s="13">
        <v>0</v>
      </c>
      <c r="AW95" s="13">
        <v>0</v>
      </c>
      <c r="AX95" s="13">
        <v>0</v>
      </c>
      <c r="AY95" s="13">
        <v>0</v>
      </c>
      <c r="AZ95" s="13">
        <v>0</v>
      </c>
      <c r="BA95" s="13">
        <v>0</v>
      </c>
      <c r="BB95" s="13">
        <v>0</v>
      </c>
      <c r="BC95" s="13">
        <v>0</v>
      </c>
      <c r="BD95" s="13">
        <v>0</v>
      </c>
      <c r="BE95" s="13">
        <v>0</v>
      </c>
      <c r="BF95" s="13">
        <v>0</v>
      </c>
      <c r="BG95" s="13">
        <v>0</v>
      </c>
      <c r="BH95" s="13">
        <v>0</v>
      </c>
      <c r="BI95" s="13">
        <v>0</v>
      </c>
      <c r="BJ95" s="13">
        <v>0</v>
      </c>
      <c r="BK95" s="13">
        <v>0</v>
      </c>
      <c r="BL95" s="13">
        <v>0</v>
      </c>
      <c r="BM95" s="13">
        <v>0</v>
      </c>
      <c r="BN95" s="13">
        <v>0</v>
      </c>
      <c r="BO95" s="13">
        <v>0</v>
      </c>
      <c r="BP95" s="13">
        <v>0</v>
      </c>
      <c r="BQ95" s="13">
        <v>0</v>
      </c>
      <c r="BR95" s="13">
        <v>0</v>
      </c>
      <c r="BS95" s="13">
        <v>0</v>
      </c>
      <c r="BT95" s="13">
        <v>0</v>
      </c>
      <c r="BU95" s="13">
        <v>0</v>
      </c>
      <c r="BV95" s="13">
        <v>0</v>
      </c>
      <c r="BW95" s="13">
        <v>0</v>
      </c>
      <c r="BX95" s="13">
        <v>0</v>
      </c>
      <c r="BY95" s="13">
        <v>0</v>
      </c>
      <c r="BZ95" s="13">
        <v>0</v>
      </c>
      <c r="CA95" s="13">
        <v>0</v>
      </c>
      <c r="CB95" s="13">
        <v>0</v>
      </c>
      <c r="CC95" s="13">
        <v>0</v>
      </c>
      <c r="CD95" s="13">
        <v>0</v>
      </c>
      <c r="CE95" s="13">
        <v>0</v>
      </c>
      <c r="CF95" s="13">
        <v>0</v>
      </c>
      <c r="CG95" s="13">
        <v>0</v>
      </c>
      <c r="CH95" s="13">
        <v>0</v>
      </c>
    </row>
    <row r="96" spans="1:86">
      <c r="A96" s="177" t="s">
        <v>939</v>
      </c>
      <c r="B96" s="13">
        <v>2</v>
      </c>
      <c r="C96" s="13">
        <v>0</v>
      </c>
      <c r="D96" s="13">
        <v>0</v>
      </c>
      <c r="E96" s="13">
        <v>0</v>
      </c>
      <c r="F96" s="13">
        <v>0</v>
      </c>
      <c r="G96" s="13">
        <v>0</v>
      </c>
      <c r="H96" s="13">
        <v>56</v>
      </c>
      <c r="I96" s="13">
        <v>0</v>
      </c>
      <c r="J96" s="13">
        <v>0</v>
      </c>
      <c r="K96" s="13">
        <v>12</v>
      </c>
      <c r="L96" s="13">
        <v>0</v>
      </c>
      <c r="M96" s="13">
        <v>0</v>
      </c>
      <c r="N96" s="13">
        <v>15</v>
      </c>
      <c r="O96" s="13">
        <v>0</v>
      </c>
      <c r="P96" s="13">
        <v>0</v>
      </c>
      <c r="Q96" s="13">
        <v>0</v>
      </c>
      <c r="R96" s="13">
        <v>0</v>
      </c>
      <c r="S96" s="13">
        <v>0</v>
      </c>
      <c r="T96" s="13">
        <v>0</v>
      </c>
      <c r="U96" s="13">
        <v>0</v>
      </c>
      <c r="V96" s="13">
        <v>0</v>
      </c>
      <c r="W96" s="13">
        <v>0</v>
      </c>
      <c r="X96" s="13">
        <v>0</v>
      </c>
      <c r="Y96" s="13">
        <v>0</v>
      </c>
      <c r="Z96" s="13">
        <v>0</v>
      </c>
      <c r="AA96" s="13">
        <v>0</v>
      </c>
      <c r="AB96" s="13">
        <v>0</v>
      </c>
      <c r="AC96" s="13">
        <v>0</v>
      </c>
      <c r="AD96" s="13">
        <v>0</v>
      </c>
      <c r="AE96" s="13">
        <v>0</v>
      </c>
      <c r="AF96" s="13">
        <v>0</v>
      </c>
      <c r="AG96" s="15">
        <f t="shared" si="4"/>
        <v>2</v>
      </c>
      <c r="AH96" s="15">
        <f t="shared" si="5"/>
        <v>83</v>
      </c>
      <c r="AI96" s="15">
        <v>0</v>
      </c>
      <c r="AJ96" s="15">
        <f t="shared" si="6"/>
        <v>85</v>
      </c>
      <c r="AK96" s="13">
        <f t="shared" si="7"/>
        <v>0</v>
      </c>
      <c r="AL96" s="15">
        <v>0</v>
      </c>
      <c r="AM96" s="13">
        <v>0</v>
      </c>
      <c r="AN96" s="17">
        <v>0</v>
      </c>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3">
        <v>0</v>
      </c>
      <c r="BE96" s="13">
        <v>0</v>
      </c>
      <c r="BF96" s="13">
        <v>0</v>
      </c>
      <c r="BG96" s="13">
        <v>0</v>
      </c>
      <c r="BH96" s="13">
        <v>0</v>
      </c>
      <c r="BI96" s="13">
        <v>0</v>
      </c>
      <c r="BJ96" s="13">
        <v>0</v>
      </c>
      <c r="BK96" s="13">
        <v>0</v>
      </c>
      <c r="BL96" s="13">
        <v>0</v>
      </c>
      <c r="BM96" s="13">
        <v>0</v>
      </c>
      <c r="BN96" s="13">
        <v>0</v>
      </c>
      <c r="BO96" s="13">
        <v>0</v>
      </c>
      <c r="BP96" s="13">
        <v>0</v>
      </c>
      <c r="BQ96" s="13">
        <v>0</v>
      </c>
      <c r="BR96" s="13">
        <v>0</v>
      </c>
      <c r="BS96" s="13">
        <v>0</v>
      </c>
      <c r="BT96" s="13">
        <v>0</v>
      </c>
      <c r="BU96" s="13">
        <v>0</v>
      </c>
      <c r="BV96" s="13">
        <v>0</v>
      </c>
      <c r="BW96" s="13">
        <v>0</v>
      </c>
      <c r="BX96" s="13">
        <v>0</v>
      </c>
      <c r="BY96" s="13">
        <v>0</v>
      </c>
      <c r="BZ96" s="13">
        <v>0</v>
      </c>
      <c r="CA96" s="13">
        <v>0</v>
      </c>
      <c r="CB96" s="13">
        <v>0</v>
      </c>
      <c r="CC96" s="13">
        <v>0</v>
      </c>
      <c r="CD96" s="13">
        <v>0</v>
      </c>
      <c r="CE96" s="13">
        <v>0</v>
      </c>
      <c r="CF96" s="13">
        <v>0</v>
      </c>
      <c r="CG96" s="13">
        <v>0</v>
      </c>
      <c r="CH96" s="13">
        <v>0</v>
      </c>
    </row>
    <row r="97" spans="1:86">
      <c r="A97" s="177" t="s">
        <v>3029</v>
      </c>
      <c r="B97" s="13">
        <v>2</v>
      </c>
      <c r="C97" s="13">
        <v>0</v>
      </c>
      <c r="D97" s="13">
        <v>0</v>
      </c>
      <c r="E97" s="13">
        <v>0</v>
      </c>
      <c r="F97" s="13">
        <v>0</v>
      </c>
      <c r="G97" s="13">
        <v>0</v>
      </c>
      <c r="H97" s="13">
        <v>20</v>
      </c>
      <c r="I97" s="13">
        <v>0</v>
      </c>
      <c r="J97" s="13">
        <v>0</v>
      </c>
      <c r="K97" s="13">
        <v>0</v>
      </c>
      <c r="L97" s="13">
        <v>0</v>
      </c>
      <c r="M97" s="13">
        <v>0</v>
      </c>
      <c r="N97" s="13">
        <v>2</v>
      </c>
      <c r="O97" s="13">
        <v>0</v>
      </c>
      <c r="P97" s="13">
        <v>0</v>
      </c>
      <c r="Q97" s="13">
        <v>0</v>
      </c>
      <c r="R97" s="13">
        <v>0</v>
      </c>
      <c r="S97" s="13">
        <v>0</v>
      </c>
      <c r="T97" s="13">
        <v>0</v>
      </c>
      <c r="U97" s="13">
        <v>0</v>
      </c>
      <c r="V97" s="13">
        <v>0</v>
      </c>
      <c r="W97" s="13">
        <v>0</v>
      </c>
      <c r="X97" s="13">
        <v>0</v>
      </c>
      <c r="Y97" s="13">
        <v>0</v>
      </c>
      <c r="Z97" s="13">
        <v>0</v>
      </c>
      <c r="AA97" s="13">
        <v>0</v>
      </c>
      <c r="AB97" s="13">
        <v>0</v>
      </c>
      <c r="AC97" s="13">
        <v>0</v>
      </c>
      <c r="AD97" s="13">
        <v>0</v>
      </c>
      <c r="AE97" s="13">
        <v>0</v>
      </c>
      <c r="AF97" s="13">
        <v>0</v>
      </c>
      <c r="AG97" s="15">
        <f t="shared" si="4"/>
        <v>2</v>
      </c>
      <c r="AH97" s="15">
        <f t="shared" si="5"/>
        <v>22</v>
      </c>
      <c r="AI97" s="15">
        <v>0</v>
      </c>
      <c r="AJ97" s="15">
        <f t="shared" si="6"/>
        <v>24</v>
      </c>
      <c r="AK97" s="13">
        <f t="shared" si="7"/>
        <v>0</v>
      </c>
      <c r="AL97" s="15">
        <v>0</v>
      </c>
      <c r="AM97" s="13">
        <v>0</v>
      </c>
      <c r="AN97" s="17">
        <v>0</v>
      </c>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3">
        <v>0</v>
      </c>
      <c r="BE97" s="13">
        <v>0</v>
      </c>
      <c r="BF97" s="13">
        <v>0</v>
      </c>
      <c r="BG97" s="13">
        <v>0</v>
      </c>
      <c r="BH97" s="13">
        <v>0</v>
      </c>
      <c r="BI97" s="13">
        <v>0</v>
      </c>
      <c r="BJ97" s="13">
        <v>0</v>
      </c>
      <c r="BK97" s="13">
        <v>0</v>
      </c>
      <c r="BL97" s="13">
        <v>0</v>
      </c>
      <c r="BM97" s="13">
        <v>0</v>
      </c>
      <c r="BN97" s="13">
        <v>0</v>
      </c>
      <c r="BO97" s="13">
        <v>0</v>
      </c>
      <c r="BP97" s="13">
        <v>0</v>
      </c>
      <c r="BQ97" s="13">
        <v>0</v>
      </c>
      <c r="BR97" s="13">
        <v>0</v>
      </c>
      <c r="BS97" s="13">
        <v>0</v>
      </c>
      <c r="BT97" s="13">
        <v>0</v>
      </c>
      <c r="BU97" s="13">
        <v>0</v>
      </c>
      <c r="BV97" s="13">
        <v>0</v>
      </c>
      <c r="BW97" s="13">
        <v>0</v>
      </c>
      <c r="BX97" s="13">
        <v>0</v>
      </c>
      <c r="BY97" s="13">
        <v>0</v>
      </c>
      <c r="BZ97" s="13">
        <v>0</v>
      </c>
      <c r="CA97" s="13">
        <v>0</v>
      </c>
      <c r="CB97" s="13">
        <v>0</v>
      </c>
      <c r="CC97" s="13">
        <v>0</v>
      </c>
      <c r="CD97" s="13">
        <v>0</v>
      </c>
      <c r="CE97" s="13">
        <v>0</v>
      </c>
      <c r="CF97" s="13">
        <v>0</v>
      </c>
      <c r="CG97" s="13">
        <v>0</v>
      </c>
      <c r="CH97" s="13">
        <v>0</v>
      </c>
    </row>
    <row r="98" spans="1:86" ht="30">
      <c r="A98" s="177" t="s">
        <v>940</v>
      </c>
      <c r="B98" s="13">
        <v>8</v>
      </c>
      <c r="C98" s="13">
        <v>0</v>
      </c>
      <c r="D98" s="13">
        <v>0</v>
      </c>
      <c r="E98" s="13">
        <v>0</v>
      </c>
      <c r="F98" s="13">
        <v>0</v>
      </c>
      <c r="G98" s="13">
        <v>0</v>
      </c>
      <c r="H98" s="13">
        <v>61</v>
      </c>
      <c r="I98" s="13">
        <v>0</v>
      </c>
      <c r="J98" s="13">
        <v>0</v>
      </c>
      <c r="K98" s="13">
        <v>275</v>
      </c>
      <c r="L98" s="13">
        <v>0</v>
      </c>
      <c r="M98" s="13">
        <v>0</v>
      </c>
      <c r="N98" s="13">
        <v>27</v>
      </c>
      <c r="O98" s="13">
        <v>0</v>
      </c>
      <c r="P98" s="13">
        <v>0</v>
      </c>
      <c r="Q98" s="13">
        <v>13</v>
      </c>
      <c r="R98" s="13">
        <v>0</v>
      </c>
      <c r="S98" s="13">
        <v>0</v>
      </c>
      <c r="T98" s="13">
        <v>0</v>
      </c>
      <c r="U98" s="13">
        <v>0</v>
      </c>
      <c r="V98" s="13">
        <v>0</v>
      </c>
      <c r="W98" s="13">
        <v>0</v>
      </c>
      <c r="X98" s="13">
        <v>0</v>
      </c>
      <c r="Y98" s="13">
        <v>0</v>
      </c>
      <c r="Z98" s="13">
        <v>0</v>
      </c>
      <c r="AA98" s="13">
        <v>0</v>
      </c>
      <c r="AB98" s="13">
        <v>0</v>
      </c>
      <c r="AC98" s="13">
        <v>2</v>
      </c>
      <c r="AD98" s="13">
        <v>0</v>
      </c>
      <c r="AE98" s="13">
        <v>0</v>
      </c>
      <c r="AF98" s="13">
        <v>0</v>
      </c>
      <c r="AG98" s="15">
        <f t="shared" si="4"/>
        <v>8</v>
      </c>
      <c r="AH98" s="15">
        <f t="shared" si="5"/>
        <v>376</v>
      </c>
      <c r="AI98" s="15">
        <v>0</v>
      </c>
      <c r="AJ98" s="15">
        <f t="shared" si="6"/>
        <v>384</v>
      </c>
      <c r="AK98" s="13">
        <f t="shared" si="7"/>
        <v>2</v>
      </c>
      <c r="AL98" s="15">
        <v>0</v>
      </c>
      <c r="AM98" s="13">
        <v>4</v>
      </c>
      <c r="AN98" s="17" t="s">
        <v>3030</v>
      </c>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3">
        <v>0</v>
      </c>
      <c r="BE98" s="13">
        <v>0</v>
      </c>
      <c r="BF98" s="13">
        <v>0</v>
      </c>
      <c r="BG98" s="13">
        <v>0</v>
      </c>
      <c r="BH98" s="13">
        <v>0</v>
      </c>
      <c r="BI98" s="13">
        <v>0</v>
      </c>
      <c r="BJ98" s="13">
        <v>0</v>
      </c>
      <c r="BK98" s="13">
        <v>0</v>
      </c>
      <c r="BL98" s="13">
        <v>0</v>
      </c>
      <c r="BM98" s="13">
        <v>0</v>
      </c>
      <c r="BN98" s="13">
        <v>0</v>
      </c>
      <c r="BO98" s="13">
        <v>0</v>
      </c>
      <c r="BP98" s="13">
        <v>0</v>
      </c>
      <c r="BQ98" s="13">
        <v>0</v>
      </c>
      <c r="BR98" s="13">
        <v>0</v>
      </c>
      <c r="BS98" s="13">
        <v>0</v>
      </c>
      <c r="BT98" s="13">
        <v>0</v>
      </c>
      <c r="BU98" s="13">
        <v>0</v>
      </c>
      <c r="BV98" s="13">
        <v>0</v>
      </c>
      <c r="BW98" s="13">
        <v>0</v>
      </c>
      <c r="BX98" s="13">
        <v>0</v>
      </c>
      <c r="BY98" s="13">
        <v>0</v>
      </c>
      <c r="BZ98" s="13">
        <v>0</v>
      </c>
      <c r="CA98" s="13">
        <v>0</v>
      </c>
      <c r="CB98" s="13">
        <v>0</v>
      </c>
      <c r="CC98" s="13">
        <v>0</v>
      </c>
      <c r="CD98" s="13">
        <v>0</v>
      </c>
      <c r="CE98" s="13">
        <v>0</v>
      </c>
      <c r="CF98" s="13">
        <v>0</v>
      </c>
      <c r="CG98" s="13">
        <v>0</v>
      </c>
      <c r="CH98" s="13">
        <v>0</v>
      </c>
    </row>
    <row r="99" spans="1:86" ht="45">
      <c r="A99" s="177" t="s">
        <v>3031</v>
      </c>
      <c r="B99" s="13">
        <v>6</v>
      </c>
      <c r="C99" s="13">
        <v>1</v>
      </c>
      <c r="D99" s="13">
        <v>0</v>
      </c>
      <c r="E99" s="13">
        <v>0</v>
      </c>
      <c r="F99" s="13">
        <v>0</v>
      </c>
      <c r="G99" s="13">
        <v>0</v>
      </c>
      <c r="H99" s="13">
        <v>36</v>
      </c>
      <c r="I99" s="13">
        <v>0</v>
      </c>
      <c r="J99" s="13">
        <v>0</v>
      </c>
      <c r="K99" s="13">
        <v>5</v>
      </c>
      <c r="L99" s="13">
        <v>0</v>
      </c>
      <c r="M99" s="13">
        <v>0</v>
      </c>
      <c r="N99" s="13">
        <v>0</v>
      </c>
      <c r="O99" s="13">
        <v>0</v>
      </c>
      <c r="P99" s="13">
        <v>0</v>
      </c>
      <c r="Q99" s="13">
        <v>4</v>
      </c>
      <c r="R99" s="13">
        <v>0</v>
      </c>
      <c r="S99" s="13">
        <v>0</v>
      </c>
      <c r="T99" s="13">
        <v>0</v>
      </c>
      <c r="U99" s="13">
        <v>0</v>
      </c>
      <c r="V99" s="13">
        <v>0</v>
      </c>
      <c r="W99" s="13">
        <v>0</v>
      </c>
      <c r="X99" s="13">
        <v>0</v>
      </c>
      <c r="Y99" s="13">
        <v>0</v>
      </c>
      <c r="Z99" s="13">
        <v>0</v>
      </c>
      <c r="AA99" s="13">
        <v>0</v>
      </c>
      <c r="AB99" s="13">
        <v>0</v>
      </c>
      <c r="AC99" s="13">
        <v>0</v>
      </c>
      <c r="AD99" s="13">
        <v>0</v>
      </c>
      <c r="AE99" s="13">
        <v>0</v>
      </c>
      <c r="AF99" s="13">
        <v>0</v>
      </c>
      <c r="AG99" s="15">
        <f t="shared" si="4"/>
        <v>6</v>
      </c>
      <c r="AH99" s="15">
        <f t="shared" si="5"/>
        <v>45</v>
      </c>
      <c r="AI99" s="15">
        <v>0</v>
      </c>
      <c r="AJ99" s="15">
        <f t="shared" si="6"/>
        <v>51</v>
      </c>
      <c r="AK99" s="13">
        <f t="shared" si="7"/>
        <v>1</v>
      </c>
      <c r="AL99" s="15">
        <v>0</v>
      </c>
      <c r="AM99" s="13">
        <v>8</v>
      </c>
      <c r="AN99" s="17" t="s">
        <v>3032</v>
      </c>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3">
        <v>0</v>
      </c>
      <c r="BE99" s="13">
        <v>0</v>
      </c>
      <c r="BF99" s="13">
        <v>0</v>
      </c>
      <c r="BG99" s="13">
        <v>0</v>
      </c>
      <c r="BH99" s="13">
        <v>0</v>
      </c>
      <c r="BI99" s="13">
        <v>0</v>
      </c>
      <c r="BJ99" s="13">
        <v>0</v>
      </c>
      <c r="BK99" s="13">
        <v>0</v>
      </c>
      <c r="BL99" s="13">
        <v>0</v>
      </c>
      <c r="BM99" s="13">
        <v>0</v>
      </c>
      <c r="BN99" s="13">
        <v>0</v>
      </c>
      <c r="BO99" s="13">
        <v>0</v>
      </c>
      <c r="BP99" s="13">
        <v>0</v>
      </c>
      <c r="BQ99" s="13">
        <v>0</v>
      </c>
      <c r="BR99" s="13">
        <v>0</v>
      </c>
      <c r="BS99" s="13">
        <v>0</v>
      </c>
      <c r="BT99" s="13">
        <v>0</v>
      </c>
      <c r="BU99" s="13">
        <v>0</v>
      </c>
      <c r="BV99" s="13">
        <v>0</v>
      </c>
      <c r="BW99" s="13">
        <v>0</v>
      </c>
      <c r="BX99" s="13">
        <v>0</v>
      </c>
      <c r="BY99" s="13">
        <v>0</v>
      </c>
      <c r="BZ99" s="13">
        <v>0</v>
      </c>
      <c r="CA99" s="13">
        <v>0</v>
      </c>
      <c r="CB99" s="13">
        <v>0</v>
      </c>
      <c r="CC99" s="13">
        <v>0</v>
      </c>
      <c r="CD99" s="13">
        <v>0</v>
      </c>
      <c r="CE99" s="13">
        <v>0</v>
      </c>
      <c r="CF99" s="13">
        <v>0</v>
      </c>
      <c r="CG99" s="13">
        <v>0</v>
      </c>
      <c r="CH99" s="13">
        <v>0</v>
      </c>
    </row>
    <row r="100" spans="1:86">
      <c r="A100" s="177" t="s">
        <v>941</v>
      </c>
      <c r="B100" s="13">
        <v>7</v>
      </c>
      <c r="C100" s="13">
        <v>0</v>
      </c>
      <c r="D100" s="13">
        <v>0</v>
      </c>
      <c r="E100" s="13">
        <v>0</v>
      </c>
      <c r="F100" s="13">
        <v>0</v>
      </c>
      <c r="G100" s="13">
        <v>0</v>
      </c>
      <c r="H100" s="13">
        <v>48</v>
      </c>
      <c r="I100" s="13">
        <v>0</v>
      </c>
      <c r="J100" s="13">
        <v>0</v>
      </c>
      <c r="K100" s="13">
        <v>0</v>
      </c>
      <c r="L100" s="13">
        <v>0</v>
      </c>
      <c r="M100" s="13">
        <v>0</v>
      </c>
      <c r="N100" s="13">
        <v>5</v>
      </c>
      <c r="O100" s="13">
        <v>0</v>
      </c>
      <c r="P100" s="13">
        <v>0</v>
      </c>
      <c r="Q100" s="13">
        <v>0</v>
      </c>
      <c r="R100" s="13">
        <v>0</v>
      </c>
      <c r="S100" s="13">
        <v>0</v>
      </c>
      <c r="T100" s="13">
        <v>0</v>
      </c>
      <c r="U100" s="13">
        <v>0</v>
      </c>
      <c r="V100" s="13">
        <v>0</v>
      </c>
      <c r="W100" s="13">
        <v>0</v>
      </c>
      <c r="X100" s="13">
        <v>0</v>
      </c>
      <c r="Y100" s="13">
        <v>0</v>
      </c>
      <c r="Z100" s="13">
        <v>0</v>
      </c>
      <c r="AA100" s="13">
        <v>0</v>
      </c>
      <c r="AB100" s="13">
        <v>0</v>
      </c>
      <c r="AC100" s="13">
        <v>1</v>
      </c>
      <c r="AD100" s="13">
        <v>0</v>
      </c>
      <c r="AE100" s="13">
        <v>0</v>
      </c>
      <c r="AF100" s="13">
        <v>0</v>
      </c>
      <c r="AG100" s="15">
        <f t="shared" si="4"/>
        <v>7</v>
      </c>
      <c r="AH100" s="15">
        <f t="shared" si="5"/>
        <v>53</v>
      </c>
      <c r="AI100" s="15">
        <v>0</v>
      </c>
      <c r="AJ100" s="15">
        <f t="shared" si="6"/>
        <v>60</v>
      </c>
      <c r="AK100" s="13">
        <f t="shared" si="7"/>
        <v>1</v>
      </c>
      <c r="AL100" s="15">
        <v>0</v>
      </c>
      <c r="AM100" s="13">
        <v>1</v>
      </c>
      <c r="AN100" s="17" t="s">
        <v>2983</v>
      </c>
      <c r="AO100" s="13">
        <v>0</v>
      </c>
      <c r="AP100" s="13">
        <v>0</v>
      </c>
      <c r="AQ100" s="13">
        <v>0</v>
      </c>
      <c r="AR100" s="13">
        <v>0</v>
      </c>
      <c r="AS100" s="13">
        <v>0</v>
      </c>
      <c r="AT100" s="13">
        <v>0</v>
      </c>
      <c r="AU100" s="13">
        <v>0</v>
      </c>
      <c r="AV100" s="13">
        <v>0</v>
      </c>
      <c r="AW100" s="13">
        <v>0</v>
      </c>
      <c r="AX100" s="13">
        <v>0</v>
      </c>
      <c r="AY100" s="13">
        <v>0</v>
      </c>
      <c r="AZ100" s="13">
        <v>0</v>
      </c>
      <c r="BA100" s="13">
        <v>0</v>
      </c>
      <c r="BB100" s="13">
        <v>0</v>
      </c>
      <c r="BC100" s="13">
        <v>0</v>
      </c>
      <c r="BD100" s="13">
        <v>0</v>
      </c>
      <c r="BE100" s="13">
        <v>0</v>
      </c>
      <c r="BF100" s="13">
        <v>0</v>
      </c>
      <c r="BG100" s="13">
        <v>0</v>
      </c>
      <c r="BH100" s="13">
        <v>1</v>
      </c>
      <c r="BI100" s="13">
        <v>1</v>
      </c>
      <c r="BJ100" s="13">
        <v>0</v>
      </c>
      <c r="BK100" s="13">
        <v>0</v>
      </c>
      <c r="BL100" s="13">
        <v>0</v>
      </c>
      <c r="BM100" s="13">
        <v>0</v>
      </c>
      <c r="BN100" s="13">
        <v>0</v>
      </c>
      <c r="BO100" s="13">
        <v>0</v>
      </c>
      <c r="BP100" s="13">
        <v>0</v>
      </c>
      <c r="BQ100" s="13">
        <v>0</v>
      </c>
      <c r="BR100" s="13">
        <v>0</v>
      </c>
      <c r="BS100" s="13">
        <v>0</v>
      </c>
      <c r="BT100" s="13">
        <v>0</v>
      </c>
      <c r="BU100" s="13">
        <v>0</v>
      </c>
      <c r="BV100" s="13">
        <v>0</v>
      </c>
      <c r="BW100" s="13">
        <v>0</v>
      </c>
      <c r="BX100" s="13">
        <v>0</v>
      </c>
      <c r="BY100" s="13">
        <v>0</v>
      </c>
      <c r="BZ100" s="13">
        <v>0</v>
      </c>
      <c r="CA100" s="13">
        <v>0</v>
      </c>
      <c r="CB100" s="13">
        <v>0</v>
      </c>
      <c r="CC100" s="13">
        <v>0</v>
      </c>
      <c r="CD100" s="13">
        <v>0</v>
      </c>
      <c r="CE100" s="13">
        <v>0</v>
      </c>
      <c r="CF100" s="13">
        <v>0</v>
      </c>
      <c r="CG100" s="13">
        <v>0</v>
      </c>
      <c r="CH100" s="13">
        <v>0</v>
      </c>
    </row>
    <row r="101" spans="1:86">
      <c r="A101" s="177" t="s">
        <v>3033</v>
      </c>
      <c r="B101" s="13">
        <v>7</v>
      </c>
      <c r="C101" s="13">
        <v>0</v>
      </c>
      <c r="D101" s="13">
        <v>0</v>
      </c>
      <c r="E101" s="13">
        <v>0</v>
      </c>
      <c r="F101" s="13">
        <v>0</v>
      </c>
      <c r="G101" s="13">
        <v>0</v>
      </c>
      <c r="H101" s="13">
        <v>66</v>
      </c>
      <c r="I101" s="13">
        <v>0</v>
      </c>
      <c r="J101" s="13">
        <v>0</v>
      </c>
      <c r="K101" s="13">
        <v>4</v>
      </c>
      <c r="L101" s="13">
        <v>0</v>
      </c>
      <c r="M101" s="13">
        <v>0</v>
      </c>
      <c r="N101" s="13">
        <v>28</v>
      </c>
      <c r="O101" s="13">
        <v>0</v>
      </c>
      <c r="P101" s="13">
        <v>0</v>
      </c>
      <c r="Q101" s="13">
        <v>0</v>
      </c>
      <c r="R101" s="13">
        <v>0</v>
      </c>
      <c r="S101" s="13">
        <v>0</v>
      </c>
      <c r="T101" s="13">
        <v>0</v>
      </c>
      <c r="U101" s="13">
        <v>0</v>
      </c>
      <c r="V101" s="13">
        <v>0</v>
      </c>
      <c r="W101" s="13">
        <v>0</v>
      </c>
      <c r="X101" s="13">
        <v>0</v>
      </c>
      <c r="Y101" s="13">
        <v>0</v>
      </c>
      <c r="Z101" s="13">
        <v>0</v>
      </c>
      <c r="AA101" s="13">
        <v>0</v>
      </c>
      <c r="AB101" s="13">
        <v>0</v>
      </c>
      <c r="AC101" s="13">
        <v>0</v>
      </c>
      <c r="AD101" s="13">
        <v>0</v>
      </c>
      <c r="AE101" s="13">
        <v>0</v>
      </c>
      <c r="AF101" s="13">
        <v>0</v>
      </c>
      <c r="AG101" s="15">
        <f t="shared" si="4"/>
        <v>7</v>
      </c>
      <c r="AH101" s="15">
        <f t="shared" si="5"/>
        <v>98</v>
      </c>
      <c r="AI101" s="15">
        <v>0</v>
      </c>
      <c r="AJ101" s="15">
        <f t="shared" si="6"/>
        <v>105</v>
      </c>
      <c r="AK101" s="13">
        <f t="shared" si="7"/>
        <v>0</v>
      </c>
      <c r="AL101" s="15">
        <v>0</v>
      </c>
      <c r="AM101" s="13">
        <v>0</v>
      </c>
      <c r="AN101" s="17">
        <v>0</v>
      </c>
      <c r="AO101" s="13">
        <v>0</v>
      </c>
      <c r="AP101" s="13">
        <v>0</v>
      </c>
      <c r="AQ101" s="13">
        <v>0</v>
      </c>
      <c r="AR101" s="13">
        <v>0</v>
      </c>
      <c r="AS101" s="13">
        <v>0</v>
      </c>
      <c r="AT101" s="13">
        <v>0</v>
      </c>
      <c r="AU101" s="13">
        <v>0</v>
      </c>
      <c r="AV101" s="13">
        <v>0</v>
      </c>
      <c r="AW101" s="13">
        <v>0</v>
      </c>
      <c r="AX101" s="13">
        <v>0</v>
      </c>
      <c r="AY101" s="13">
        <v>0</v>
      </c>
      <c r="AZ101" s="13">
        <v>0</v>
      </c>
      <c r="BA101" s="13">
        <v>0</v>
      </c>
      <c r="BB101" s="13">
        <v>0</v>
      </c>
      <c r="BC101" s="13">
        <v>0</v>
      </c>
      <c r="BD101" s="13">
        <v>0</v>
      </c>
      <c r="BE101" s="13">
        <v>0</v>
      </c>
      <c r="BF101" s="13">
        <v>0</v>
      </c>
      <c r="BG101" s="13">
        <v>0</v>
      </c>
      <c r="BH101" s="13">
        <v>0</v>
      </c>
      <c r="BI101" s="13">
        <v>0</v>
      </c>
      <c r="BJ101" s="13">
        <v>0</v>
      </c>
      <c r="BK101" s="13">
        <v>0</v>
      </c>
      <c r="BL101" s="13">
        <v>0</v>
      </c>
      <c r="BM101" s="13">
        <v>0</v>
      </c>
      <c r="BN101" s="13">
        <v>0</v>
      </c>
      <c r="BO101" s="13">
        <v>0</v>
      </c>
      <c r="BP101" s="13">
        <v>0</v>
      </c>
      <c r="BQ101" s="13">
        <v>0</v>
      </c>
      <c r="BR101" s="13">
        <v>0</v>
      </c>
      <c r="BS101" s="13">
        <v>0</v>
      </c>
      <c r="BT101" s="13">
        <v>0</v>
      </c>
      <c r="BU101" s="13">
        <v>0</v>
      </c>
      <c r="BV101" s="13">
        <v>0</v>
      </c>
      <c r="BW101" s="13">
        <v>0</v>
      </c>
      <c r="BX101" s="13">
        <v>0</v>
      </c>
      <c r="BY101" s="13">
        <v>0</v>
      </c>
      <c r="BZ101" s="13">
        <v>0</v>
      </c>
      <c r="CA101" s="13">
        <v>0</v>
      </c>
      <c r="CB101" s="13">
        <v>0</v>
      </c>
      <c r="CC101" s="13">
        <v>0</v>
      </c>
      <c r="CD101" s="13">
        <v>0</v>
      </c>
      <c r="CE101" s="13">
        <v>0</v>
      </c>
      <c r="CF101" s="13">
        <v>0</v>
      </c>
      <c r="CG101" s="13">
        <v>0</v>
      </c>
      <c r="CH101" s="13">
        <v>0</v>
      </c>
    </row>
    <row r="102" spans="1:86">
      <c r="A102" s="177" t="s">
        <v>942</v>
      </c>
      <c r="B102" s="13">
        <v>6</v>
      </c>
      <c r="C102" s="13">
        <v>0</v>
      </c>
      <c r="D102" s="13">
        <v>0</v>
      </c>
      <c r="E102" s="13">
        <v>0</v>
      </c>
      <c r="F102" s="13">
        <v>0</v>
      </c>
      <c r="G102" s="13">
        <v>0</v>
      </c>
      <c r="H102" s="13">
        <v>61</v>
      </c>
      <c r="I102" s="13">
        <v>0</v>
      </c>
      <c r="J102" s="13">
        <v>0</v>
      </c>
      <c r="K102" s="13">
        <v>2</v>
      </c>
      <c r="L102" s="13">
        <v>0</v>
      </c>
      <c r="M102" s="13">
        <v>0</v>
      </c>
      <c r="N102" s="13">
        <v>29</v>
      </c>
      <c r="O102" s="13">
        <v>0</v>
      </c>
      <c r="P102" s="13">
        <v>0</v>
      </c>
      <c r="Q102" s="13">
        <v>16</v>
      </c>
      <c r="R102" s="13">
        <v>0</v>
      </c>
      <c r="S102" s="13">
        <v>0</v>
      </c>
      <c r="T102" s="13">
        <v>0</v>
      </c>
      <c r="U102" s="13">
        <v>0</v>
      </c>
      <c r="V102" s="13">
        <v>0</v>
      </c>
      <c r="W102" s="13">
        <v>0</v>
      </c>
      <c r="X102" s="13">
        <v>0</v>
      </c>
      <c r="Y102" s="13">
        <v>0</v>
      </c>
      <c r="Z102" s="13">
        <v>0</v>
      </c>
      <c r="AA102" s="13">
        <v>0</v>
      </c>
      <c r="AB102" s="13">
        <v>0</v>
      </c>
      <c r="AC102" s="13">
        <v>0</v>
      </c>
      <c r="AD102" s="13">
        <v>0</v>
      </c>
      <c r="AE102" s="13">
        <v>0</v>
      </c>
      <c r="AF102" s="13">
        <v>0</v>
      </c>
      <c r="AG102" s="15">
        <f t="shared" si="4"/>
        <v>6</v>
      </c>
      <c r="AH102" s="15">
        <f t="shared" si="5"/>
        <v>108</v>
      </c>
      <c r="AI102" s="15">
        <v>0</v>
      </c>
      <c r="AJ102" s="15">
        <f t="shared" si="6"/>
        <v>114</v>
      </c>
      <c r="AK102" s="13">
        <f t="shared" si="7"/>
        <v>0</v>
      </c>
      <c r="AL102" s="15">
        <v>0</v>
      </c>
      <c r="AM102" s="13">
        <v>0</v>
      </c>
      <c r="AN102" s="17">
        <v>0</v>
      </c>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3">
        <v>0</v>
      </c>
      <c r="BE102" s="13">
        <v>0</v>
      </c>
      <c r="BF102" s="13">
        <v>0</v>
      </c>
      <c r="BG102" s="13">
        <v>0</v>
      </c>
      <c r="BH102" s="13">
        <v>0</v>
      </c>
      <c r="BI102" s="13">
        <v>0</v>
      </c>
      <c r="BJ102" s="13">
        <v>0</v>
      </c>
      <c r="BK102" s="13">
        <v>0</v>
      </c>
      <c r="BL102" s="13">
        <v>0</v>
      </c>
      <c r="BM102" s="13">
        <v>0</v>
      </c>
      <c r="BN102" s="13">
        <v>0</v>
      </c>
      <c r="BO102" s="13">
        <v>0</v>
      </c>
      <c r="BP102" s="13">
        <v>0</v>
      </c>
      <c r="BQ102" s="13">
        <v>0</v>
      </c>
      <c r="BR102" s="13">
        <v>0</v>
      </c>
      <c r="BS102" s="13">
        <v>0</v>
      </c>
      <c r="BT102" s="13">
        <v>0</v>
      </c>
      <c r="BU102" s="13">
        <v>0</v>
      </c>
      <c r="BV102" s="13">
        <v>0</v>
      </c>
      <c r="BW102" s="13">
        <v>0</v>
      </c>
      <c r="BX102" s="13">
        <v>0</v>
      </c>
      <c r="BY102" s="13">
        <v>0</v>
      </c>
      <c r="BZ102" s="13">
        <v>0</v>
      </c>
      <c r="CA102" s="13">
        <v>0</v>
      </c>
      <c r="CB102" s="13">
        <v>0</v>
      </c>
      <c r="CC102" s="13">
        <v>0</v>
      </c>
      <c r="CD102" s="13">
        <v>0</v>
      </c>
      <c r="CE102" s="13">
        <v>0</v>
      </c>
      <c r="CF102" s="13">
        <v>0</v>
      </c>
      <c r="CG102" s="13">
        <v>0</v>
      </c>
      <c r="CH102" s="13">
        <v>0</v>
      </c>
    </row>
    <row r="103" spans="1:86">
      <c r="A103" s="177" t="s">
        <v>943</v>
      </c>
      <c r="B103" s="13">
        <v>4</v>
      </c>
      <c r="C103" s="13">
        <v>0</v>
      </c>
      <c r="D103" s="13">
        <v>0</v>
      </c>
      <c r="E103" s="13">
        <v>0</v>
      </c>
      <c r="F103" s="13">
        <v>0</v>
      </c>
      <c r="G103" s="13">
        <v>0</v>
      </c>
      <c r="H103" s="13">
        <v>73</v>
      </c>
      <c r="I103" s="13">
        <v>0</v>
      </c>
      <c r="J103" s="13">
        <v>0</v>
      </c>
      <c r="K103" s="13">
        <v>0</v>
      </c>
      <c r="L103" s="13">
        <v>0</v>
      </c>
      <c r="M103" s="13">
        <v>0</v>
      </c>
      <c r="N103" s="13">
        <v>7</v>
      </c>
      <c r="O103" s="13">
        <v>0</v>
      </c>
      <c r="P103" s="13">
        <v>0</v>
      </c>
      <c r="Q103" s="13">
        <v>11</v>
      </c>
      <c r="R103" s="13">
        <v>0</v>
      </c>
      <c r="S103" s="13">
        <v>0</v>
      </c>
      <c r="T103" s="13">
        <v>0</v>
      </c>
      <c r="U103" s="13">
        <v>0</v>
      </c>
      <c r="V103" s="13">
        <v>0</v>
      </c>
      <c r="W103" s="13">
        <v>0</v>
      </c>
      <c r="X103" s="13">
        <v>0</v>
      </c>
      <c r="Y103" s="13">
        <v>0</v>
      </c>
      <c r="Z103" s="13">
        <v>0</v>
      </c>
      <c r="AA103" s="13">
        <v>0</v>
      </c>
      <c r="AB103" s="13">
        <v>0</v>
      </c>
      <c r="AC103" s="13">
        <v>0</v>
      </c>
      <c r="AD103" s="13">
        <v>0</v>
      </c>
      <c r="AE103" s="13">
        <v>0</v>
      </c>
      <c r="AF103" s="13">
        <v>0</v>
      </c>
      <c r="AG103" s="15">
        <f t="shared" si="4"/>
        <v>4</v>
      </c>
      <c r="AH103" s="15">
        <f t="shared" si="5"/>
        <v>91</v>
      </c>
      <c r="AI103" s="15">
        <v>0</v>
      </c>
      <c r="AJ103" s="15">
        <f t="shared" si="6"/>
        <v>95</v>
      </c>
      <c r="AK103" s="13">
        <f t="shared" si="7"/>
        <v>0</v>
      </c>
      <c r="AL103" s="15">
        <v>0</v>
      </c>
      <c r="AM103" s="13">
        <v>0</v>
      </c>
      <c r="AN103" s="17">
        <v>0</v>
      </c>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3">
        <v>0</v>
      </c>
      <c r="BE103" s="13">
        <v>0</v>
      </c>
      <c r="BF103" s="13">
        <v>0</v>
      </c>
      <c r="BG103" s="13">
        <v>0</v>
      </c>
      <c r="BH103" s="13">
        <v>0</v>
      </c>
      <c r="BI103" s="13">
        <v>0</v>
      </c>
      <c r="BJ103" s="13">
        <v>0</v>
      </c>
      <c r="BK103" s="13">
        <v>0</v>
      </c>
      <c r="BL103" s="13">
        <v>0</v>
      </c>
      <c r="BM103" s="13">
        <v>0</v>
      </c>
      <c r="BN103" s="13">
        <v>0</v>
      </c>
      <c r="BO103" s="13">
        <v>0</v>
      </c>
      <c r="BP103" s="13">
        <v>0</v>
      </c>
      <c r="BQ103" s="13">
        <v>0</v>
      </c>
      <c r="BR103" s="13">
        <v>0</v>
      </c>
      <c r="BS103" s="13">
        <v>0</v>
      </c>
      <c r="BT103" s="13">
        <v>0</v>
      </c>
      <c r="BU103" s="13">
        <v>0</v>
      </c>
      <c r="BV103" s="13">
        <v>0</v>
      </c>
      <c r="BW103" s="13">
        <v>0</v>
      </c>
      <c r="BX103" s="13">
        <v>0</v>
      </c>
      <c r="BY103" s="13">
        <v>0</v>
      </c>
      <c r="BZ103" s="13">
        <v>0</v>
      </c>
      <c r="CA103" s="13">
        <v>0</v>
      </c>
      <c r="CB103" s="13">
        <v>0</v>
      </c>
      <c r="CC103" s="13">
        <v>0</v>
      </c>
      <c r="CD103" s="13">
        <v>0</v>
      </c>
      <c r="CE103" s="13">
        <v>0</v>
      </c>
      <c r="CF103" s="13">
        <v>0</v>
      </c>
      <c r="CG103" s="13">
        <v>0</v>
      </c>
      <c r="CH103" s="13">
        <v>0</v>
      </c>
    </row>
    <row r="104" spans="1:86">
      <c r="A104" s="177" t="s">
        <v>3034</v>
      </c>
      <c r="B104" s="13">
        <v>4</v>
      </c>
      <c r="C104" s="13">
        <v>0</v>
      </c>
      <c r="D104" s="13">
        <v>0</v>
      </c>
      <c r="E104" s="13">
        <v>0</v>
      </c>
      <c r="F104" s="13">
        <v>0</v>
      </c>
      <c r="G104" s="13">
        <v>0</v>
      </c>
      <c r="H104" s="13">
        <v>27</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3">
        <v>0</v>
      </c>
      <c r="AB104" s="13">
        <v>0</v>
      </c>
      <c r="AC104" s="13">
        <v>1</v>
      </c>
      <c r="AD104" s="13">
        <v>0</v>
      </c>
      <c r="AE104" s="13">
        <v>0</v>
      </c>
      <c r="AF104" s="13">
        <v>0</v>
      </c>
      <c r="AG104" s="15">
        <f t="shared" si="4"/>
        <v>4</v>
      </c>
      <c r="AH104" s="15">
        <f t="shared" si="5"/>
        <v>27</v>
      </c>
      <c r="AI104" s="15">
        <v>0</v>
      </c>
      <c r="AJ104" s="15">
        <f t="shared" si="6"/>
        <v>31</v>
      </c>
      <c r="AK104" s="13">
        <f t="shared" si="7"/>
        <v>1</v>
      </c>
      <c r="AL104" s="15">
        <v>0</v>
      </c>
      <c r="AM104" s="13">
        <v>2</v>
      </c>
      <c r="AN104" s="17" t="s">
        <v>3006</v>
      </c>
      <c r="AO104" s="13">
        <v>0</v>
      </c>
      <c r="AP104" s="13">
        <v>0</v>
      </c>
      <c r="AQ104" s="13">
        <v>0</v>
      </c>
      <c r="AR104" s="13">
        <v>0</v>
      </c>
      <c r="AS104" s="13">
        <v>0</v>
      </c>
      <c r="AT104" s="13">
        <v>0</v>
      </c>
      <c r="AU104" s="13">
        <v>0</v>
      </c>
      <c r="AV104" s="13">
        <v>0</v>
      </c>
      <c r="AW104" s="13">
        <v>0</v>
      </c>
      <c r="AX104" s="13">
        <v>0</v>
      </c>
      <c r="AY104" s="13">
        <v>0</v>
      </c>
      <c r="AZ104" s="13">
        <v>0</v>
      </c>
      <c r="BA104" s="13">
        <v>0</v>
      </c>
      <c r="BB104" s="13">
        <v>0</v>
      </c>
      <c r="BC104" s="13">
        <v>0</v>
      </c>
      <c r="BD104" s="13">
        <v>0</v>
      </c>
      <c r="BE104" s="13">
        <v>0</v>
      </c>
      <c r="BF104" s="13">
        <v>0</v>
      </c>
      <c r="BG104" s="13">
        <v>0</v>
      </c>
      <c r="BH104" s="13">
        <v>0</v>
      </c>
      <c r="BI104" s="13">
        <v>0</v>
      </c>
      <c r="BJ104" s="13">
        <v>0</v>
      </c>
      <c r="BK104" s="13">
        <v>0</v>
      </c>
      <c r="BL104" s="13">
        <v>0</v>
      </c>
      <c r="BM104" s="13">
        <v>0</v>
      </c>
      <c r="BN104" s="13">
        <v>0</v>
      </c>
      <c r="BO104" s="13">
        <v>0</v>
      </c>
      <c r="BP104" s="13">
        <v>0</v>
      </c>
      <c r="BQ104" s="13">
        <v>0</v>
      </c>
      <c r="BR104" s="13">
        <v>0</v>
      </c>
      <c r="BS104" s="13">
        <v>0</v>
      </c>
      <c r="BT104" s="13">
        <v>0</v>
      </c>
      <c r="BU104" s="13">
        <v>0</v>
      </c>
      <c r="BV104" s="13">
        <v>0</v>
      </c>
      <c r="BW104" s="13">
        <v>0</v>
      </c>
      <c r="BX104" s="13">
        <v>0</v>
      </c>
      <c r="BY104" s="13">
        <v>0</v>
      </c>
      <c r="BZ104" s="13">
        <v>0</v>
      </c>
      <c r="CA104" s="13">
        <v>0</v>
      </c>
      <c r="CB104" s="13">
        <v>0</v>
      </c>
      <c r="CC104" s="13">
        <v>0</v>
      </c>
      <c r="CD104" s="13">
        <v>0</v>
      </c>
      <c r="CE104" s="13">
        <v>0</v>
      </c>
      <c r="CF104" s="13">
        <v>0</v>
      </c>
      <c r="CG104" s="13">
        <v>0</v>
      </c>
      <c r="CH104" s="13">
        <v>0</v>
      </c>
    </row>
    <row r="105" spans="1:86">
      <c r="A105" s="177" t="s">
        <v>944</v>
      </c>
      <c r="B105" s="13">
        <v>6</v>
      </c>
      <c r="C105" s="13">
        <v>0</v>
      </c>
      <c r="D105" s="13">
        <v>0</v>
      </c>
      <c r="E105" s="13">
        <v>0</v>
      </c>
      <c r="F105" s="13">
        <v>0</v>
      </c>
      <c r="G105" s="13">
        <v>0</v>
      </c>
      <c r="H105" s="13">
        <v>43</v>
      </c>
      <c r="I105" s="13">
        <v>0</v>
      </c>
      <c r="J105" s="13">
        <v>0</v>
      </c>
      <c r="K105" s="13">
        <v>0</v>
      </c>
      <c r="L105" s="13">
        <v>0</v>
      </c>
      <c r="M105" s="13">
        <v>0</v>
      </c>
      <c r="N105" s="13">
        <v>0</v>
      </c>
      <c r="O105" s="13">
        <v>0</v>
      </c>
      <c r="P105" s="13">
        <v>0</v>
      </c>
      <c r="Q105" s="13">
        <v>0</v>
      </c>
      <c r="R105" s="13">
        <v>0</v>
      </c>
      <c r="S105" s="13">
        <v>0</v>
      </c>
      <c r="T105" s="13">
        <v>0</v>
      </c>
      <c r="U105" s="13">
        <v>0</v>
      </c>
      <c r="V105" s="13">
        <v>0</v>
      </c>
      <c r="W105" s="13">
        <v>0</v>
      </c>
      <c r="X105" s="13">
        <v>0</v>
      </c>
      <c r="Y105" s="13">
        <v>0</v>
      </c>
      <c r="Z105" s="13">
        <v>0</v>
      </c>
      <c r="AA105" s="13">
        <v>0</v>
      </c>
      <c r="AB105" s="13">
        <v>0</v>
      </c>
      <c r="AC105" s="13">
        <v>0</v>
      </c>
      <c r="AD105" s="13">
        <v>0</v>
      </c>
      <c r="AE105" s="13">
        <v>0</v>
      </c>
      <c r="AF105" s="13">
        <v>0</v>
      </c>
      <c r="AG105" s="15">
        <f t="shared" si="4"/>
        <v>6</v>
      </c>
      <c r="AH105" s="15">
        <f t="shared" si="5"/>
        <v>43</v>
      </c>
      <c r="AI105" s="15">
        <v>0</v>
      </c>
      <c r="AJ105" s="15">
        <f t="shared" si="6"/>
        <v>49</v>
      </c>
      <c r="AK105" s="13">
        <f t="shared" si="7"/>
        <v>0</v>
      </c>
      <c r="AL105" s="15">
        <v>0</v>
      </c>
      <c r="AM105" s="13">
        <v>0</v>
      </c>
      <c r="AN105" s="17">
        <v>0</v>
      </c>
      <c r="AO105" s="13">
        <v>0</v>
      </c>
      <c r="AP105" s="13">
        <v>0</v>
      </c>
      <c r="AQ105" s="13">
        <v>0</v>
      </c>
      <c r="AR105" s="13">
        <v>0</v>
      </c>
      <c r="AS105" s="13">
        <v>0</v>
      </c>
      <c r="AT105" s="13">
        <v>0</v>
      </c>
      <c r="AU105" s="13">
        <v>0</v>
      </c>
      <c r="AV105" s="13">
        <v>0</v>
      </c>
      <c r="AW105" s="13">
        <v>0</v>
      </c>
      <c r="AX105" s="13">
        <v>0</v>
      </c>
      <c r="AY105" s="13">
        <v>0</v>
      </c>
      <c r="AZ105" s="13">
        <v>0</v>
      </c>
      <c r="BA105" s="13">
        <v>0</v>
      </c>
      <c r="BB105" s="13">
        <v>0</v>
      </c>
      <c r="BC105" s="13">
        <v>0</v>
      </c>
      <c r="BD105" s="13">
        <v>0</v>
      </c>
      <c r="BE105" s="13">
        <v>0</v>
      </c>
      <c r="BF105" s="13">
        <v>0</v>
      </c>
      <c r="BG105" s="13">
        <v>0</v>
      </c>
      <c r="BH105" s="13">
        <v>0</v>
      </c>
      <c r="BI105" s="13">
        <v>0</v>
      </c>
      <c r="BJ105" s="13">
        <v>0</v>
      </c>
      <c r="BK105" s="13">
        <v>0</v>
      </c>
      <c r="BL105" s="13">
        <v>0</v>
      </c>
      <c r="BM105" s="13">
        <v>0</v>
      </c>
      <c r="BN105" s="13">
        <v>0</v>
      </c>
      <c r="BO105" s="13">
        <v>0</v>
      </c>
      <c r="BP105" s="13">
        <v>0</v>
      </c>
      <c r="BQ105" s="13">
        <v>0</v>
      </c>
      <c r="BR105" s="13">
        <v>0</v>
      </c>
      <c r="BS105" s="13">
        <v>0</v>
      </c>
      <c r="BT105" s="13">
        <v>0</v>
      </c>
      <c r="BU105" s="13">
        <v>0</v>
      </c>
      <c r="BV105" s="13">
        <v>0</v>
      </c>
      <c r="BW105" s="13">
        <v>0</v>
      </c>
      <c r="BX105" s="13">
        <v>0</v>
      </c>
      <c r="BY105" s="13">
        <v>0</v>
      </c>
      <c r="BZ105" s="13">
        <v>0</v>
      </c>
      <c r="CA105" s="13">
        <v>0</v>
      </c>
      <c r="CB105" s="13">
        <v>0</v>
      </c>
      <c r="CC105" s="13">
        <v>0</v>
      </c>
      <c r="CD105" s="13">
        <v>0</v>
      </c>
      <c r="CE105" s="13">
        <v>0</v>
      </c>
      <c r="CF105" s="13">
        <v>0</v>
      </c>
      <c r="CG105" s="13">
        <v>0</v>
      </c>
      <c r="CH105" s="13">
        <v>0</v>
      </c>
    </row>
    <row r="106" spans="1:86">
      <c r="A106" s="177" t="s">
        <v>945</v>
      </c>
      <c r="B106" s="13">
        <v>9</v>
      </c>
      <c r="C106" s="13">
        <v>0</v>
      </c>
      <c r="D106" s="13">
        <v>0</v>
      </c>
      <c r="E106" s="13">
        <v>0</v>
      </c>
      <c r="F106" s="13">
        <v>0</v>
      </c>
      <c r="G106" s="13">
        <v>0</v>
      </c>
      <c r="H106" s="13">
        <v>32</v>
      </c>
      <c r="I106" s="13">
        <v>0</v>
      </c>
      <c r="J106" s="13">
        <v>0</v>
      </c>
      <c r="K106" s="13">
        <v>1</v>
      </c>
      <c r="L106" s="13">
        <v>0</v>
      </c>
      <c r="M106" s="13">
        <v>0</v>
      </c>
      <c r="N106" s="13">
        <v>6</v>
      </c>
      <c r="O106" s="13">
        <v>0</v>
      </c>
      <c r="P106" s="13">
        <v>0</v>
      </c>
      <c r="Q106" s="13">
        <v>0</v>
      </c>
      <c r="R106" s="13">
        <v>0</v>
      </c>
      <c r="S106" s="13">
        <v>0</v>
      </c>
      <c r="T106" s="13">
        <v>0</v>
      </c>
      <c r="U106" s="13">
        <v>0</v>
      </c>
      <c r="V106" s="13">
        <v>0</v>
      </c>
      <c r="W106" s="13">
        <v>0</v>
      </c>
      <c r="X106" s="13">
        <v>0</v>
      </c>
      <c r="Y106" s="13">
        <v>0</v>
      </c>
      <c r="Z106" s="13">
        <v>0</v>
      </c>
      <c r="AA106" s="13">
        <v>0</v>
      </c>
      <c r="AB106" s="13">
        <v>0</v>
      </c>
      <c r="AC106" s="13">
        <v>1</v>
      </c>
      <c r="AD106" s="13">
        <v>0</v>
      </c>
      <c r="AE106" s="13">
        <v>0</v>
      </c>
      <c r="AF106" s="13">
        <v>0</v>
      </c>
      <c r="AG106" s="15">
        <f t="shared" si="4"/>
        <v>9</v>
      </c>
      <c r="AH106" s="15">
        <f t="shared" si="5"/>
        <v>39</v>
      </c>
      <c r="AI106" s="15">
        <v>0</v>
      </c>
      <c r="AJ106" s="15">
        <f t="shared" si="6"/>
        <v>48</v>
      </c>
      <c r="AK106" s="13">
        <f t="shared" si="7"/>
        <v>1</v>
      </c>
      <c r="AL106" s="15">
        <v>0</v>
      </c>
      <c r="AM106" s="13">
        <v>1</v>
      </c>
      <c r="AN106" s="17" t="s">
        <v>3035</v>
      </c>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3">
        <v>0</v>
      </c>
      <c r="BE106" s="13">
        <v>0</v>
      </c>
      <c r="BF106" s="13">
        <v>0</v>
      </c>
      <c r="BG106" s="13">
        <v>0</v>
      </c>
      <c r="BH106" s="13">
        <v>0</v>
      </c>
      <c r="BI106" s="13">
        <v>0</v>
      </c>
      <c r="BJ106" s="13">
        <v>0</v>
      </c>
      <c r="BK106" s="13">
        <v>0</v>
      </c>
      <c r="BL106" s="13">
        <v>0</v>
      </c>
      <c r="BM106" s="13">
        <v>0</v>
      </c>
      <c r="BN106" s="13">
        <v>0</v>
      </c>
      <c r="BO106" s="13">
        <v>0</v>
      </c>
      <c r="BP106" s="13">
        <v>0</v>
      </c>
      <c r="BQ106" s="13">
        <v>0</v>
      </c>
      <c r="BR106" s="13">
        <v>0</v>
      </c>
      <c r="BS106" s="13">
        <v>0</v>
      </c>
      <c r="BT106" s="13">
        <v>0</v>
      </c>
      <c r="BU106" s="13">
        <v>0</v>
      </c>
      <c r="BV106" s="13">
        <v>0</v>
      </c>
      <c r="BW106" s="13">
        <v>0</v>
      </c>
      <c r="BX106" s="13">
        <v>0</v>
      </c>
      <c r="BY106" s="13">
        <v>0</v>
      </c>
      <c r="BZ106" s="13">
        <v>0</v>
      </c>
      <c r="CA106" s="13">
        <v>0</v>
      </c>
      <c r="CB106" s="13">
        <v>0</v>
      </c>
      <c r="CC106" s="13">
        <v>0</v>
      </c>
      <c r="CD106" s="13">
        <v>0</v>
      </c>
      <c r="CE106" s="13">
        <v>0</v>
      </c>
      <c r="CF106" s="13">
        <v>0</v>
      </c>
      <c r="CG106" s="13">
        <v>0</v>
      </c>
      <c r="CH106" s="13">
        <v>0</v>
      </c>
    </row>
    <row r="107" spans="1:86" ht="30">
      <c r="A107" s="177" t="s">
        <v>946</v>
      </c>
      <c r="B107" s="13">
        <v>2</v>
      </c>
      <c r="C107" s="13">
        <v>0</v>
      </c>
      <c r="D107" s="13">
        <v>0</v>
      </c>
      <c r="E107" s="13">
        <v>0</v>
      </c>
      <c r="F107" s="13">
        <v>0</v>
      </c>
      <c r="G107" s="13">
        <v>0</v>
      </c>
      <c r="H107" s="13">
        <v>72</v>
      </c>
      <c r="I107" s="13">
        <v>0</v>
      </c>
      <c r="J107" s="13">
        <v>0</v>
      </c>
      <c r="K107" s="13">
        <v>2</v>
      </c>
      <c r="L107" s="13">
        <v>0</v>
      </c>
      <c r="M107" s="13">
        <v>0</v>
      </c>
      <c r="N107" s="13">
        <v>4</v>
      </c>
      <c r="O107" s="13">
        <v>0</v>
      </c>
      <c r="P107" s="13">
        <v>0</v>
      </c>
      <c r="Q107" s="13">
        <v>0</v>
      </c>
      <c r="R107" s="13">
        <v>0</v>
      </c>
      <c r="S107" s="13">
        <v>0</v>
      </c>
      <c r="T107" s="13">
        <v>0</v>
      </c>
      <c r="U107" s="13">
        <v>0</v>
      </c>
      <c r="V107" s="13">
        <v>0</v>
      </c>
      <c r="W107" s="13">
        <v>0</v>
      </c>
      <c r="X107" s="13">
        <v>0</v>
      </c>
      <c r="Y107" s="13">
        <v>0</v>
      </c>
      <c r="Z107" s="13">
        <v>0</v>
      </c>
      <c r="AA107" s="13">
        <v>0</v>
      </c>
      <c r="AB107" s="13">
        <v>0</v>
      </c>
      <c r="AC107" s="13">
        <v>3</v>
      </c>
      <c r="AD107" s="13">
        <v>0</v>
      </c>
      <c r="AE107" s="13">
        <v>0</v>
      </c>
      <c r="AF107" s="13">
        <v>0</v>
      </c>
      <c r="AG107" s="15">
        <f t="shared" si="4"/>
        <v>2</v>
      </c>
      <c r="AH107" s="15">
        <f t="shared" si="5"/>
        <v>78</v>
      </c>
      <c r="AI107" s="15">
        <v>0</v>
      </c>
      <c r="AJ107" s="15">
        <f t="shared" si="6"/>
        <v>80</v>
      </c>
      <c r="AK107" s="13">
        <f t="shared" si="7"/>
        <v>3</v>
      </c>
      <c r="AL107" s="15">
        <v>0</v>
      </c>
      <c r="AM107" s="13">
        <v>4</v>
      </c>
      <c r="AN107" s="17" t="s">
        <v>3036</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0</v>
      </c>
      <c r="BI107" s="13">
        <v>0</v>
      </c>
      <c r="BJ107" s="13">
        <v>0</v>
      </c>
      <c r="BK107" s="13">
        <v>0</v>
      </c>
      <c r="BL107" s="13">
        <v>0</v>
      </c>
      <c r="BM107" s="13">
        <v>0</v>
      </c>
      <c r="BN107" s="13">
        <v>0</v>
      </c>
      <c r="BO107" s="13">
        <v>0</v>
      </c>
      <c r="BP107" s="13">
        <v>0</v>
      </c>
      <c r="BQ107" s="13">
        <v>0</v>
      </c>
      <c r="BR107" s="13">
        <v>0</v>
      </c>
      <c r="BS107" s="13">
        <v>0</v>
      </c>
      <c r="BT107" s="13">
        <v>0</v>
      </c>
      <c r="BU107" s="13">
        <v>0</v>
      </c>
      <c r="BV107" s="13">
        <v>0</v>
      </c>
      <c r="BW107" s="13">
        <v>0</v>
      </c>
      <c r="BX107" s="13">
        <v>0</v>
      </c>
      <c r="BY107" s="13">
        <v>0</v>
      </c>
      <c r="BZ107" s="13">
        <v>0</v>
      </c>
      <c r="CA107" s="13">
        <v>0</v>
      </c>
      <c r="CB107" s="13">
        <v>0</v>
      </c>
      <c r="CC107" s="13">
        <v>0</v>
      </c>
      <c r="CD107" s="13">
        <v>0</v>
      </c>
      <c r="CE107" s="13">
        <v>0</v>
      </c>
      <c r="CF107" s="13">
        <v>0</v>
      </c>
      <c r="CG107" s="13">
        <v>0</v>
      </c>
      <c r="CH107" s="13">
        <v>0</v>
      </c>
    </row>
    <row r="108" spans="1:86">
      <c r="A108" s="177" t="s">
        <v>947</v>
      </c>
      <c r="B108" s="13">
        <v>8</v>
      </c>
      <c r="C108" s="13">
        <v>0</v>
      </c>
      <c r="D108" s="13">
        <v>0</v>
      </c>
      <c r="E108" s="13">
        <v>0</v>
      </c>
      <c r="F108" s="13">
        <v>0</v>
      </c>
      <c r="G108" s="13">
        <v>0</v>
      </c>
      <c r="H108" s="13">
        <v>79</v>
      </c>
      <c r="I108" s="13">
        <v>0</v>
      </c>
      <c r="J108" s="13">
        <v>0</v>
      </c>
      <c r="K108" s="13">
        <v>80</v>
      </c>
      <c r="L108" s="13">
        <v>0</v>
      </c>
      <c r="M108" s="13">
        <v>0</v>
      </c>
      <c r="N108" s="13">
        <v>25</v>
      </c>
      <c r="O108" s="13">
        <v>0</v>
      </c>
      <c r="P108" s="13">
        <v>0</v>
      </c>
      <c r="Q108" s="13">
        <v>11</v>
      </c>
      <c r="R108" s="13">
        <v>0</v>
      </c>
      <c r="S108" s="13">
        <v>0</v>
      </c>
      <c r="T108" s="13">
        <v>0</v>
      </c>
      <c r="U108" s="13">
        <v>0</v>
      </c>
      <c r="V108" s="13">
        <v>0</v>
      </c>
      <c r="W108" s="13">
        <v>0</v>
      </c>
      <c r="X108" s="13">
        <v>0</v>
      </c>
      <c r="Y108" s="13">
        <v>0</v>
      </c>
      <c r="Z108" s="13">
        <v>0</v>
      </c>
      <c r="AA108" s="13">
        <v>0</v>
      </c>
      <c r="AB108" s="13">
        <v>0</v>
      </c>
      <c r="AC108" s="13">
        <v>0</v>
      </c>
      <c r="AD108" s="13">
        <v>0</v>
      </c>
      <c r="AE108" s="13">
        <v>0</v>
      </c>
      <c r="AF108" s="13">
        <v>0</v>
      </c>
      <c r="AG108" s="15">
        <f t="shared" si="4"/>
        <v>8</v>
      </c>
      <c r="AH108" s="15">
        <f t="shared" si="5"/>
        <v>195</v>
      </c>
      <c r="AI108" s="15">
        <v>0</v>
      </c>
      <c r="AJ108" s="15">
        <f t="shared" si="6"/>
        <v>203</v>
      </c>
      <c r="AK108" s="13">
        <f t="shared" si="7"/>
        <v>0</v>
      </c>
      <c r="AL108" s="15">
        <v>0</v>
      </c>
      <c r="AM108" s="13">
        <v>0</v>
      </c>
      <c r="AN108" s="17">
        <v>0</v>
      </c>
      <c r="AO108" s="13">
        <v>0</v>
      </c>
      <c r="AP108" s="13">
        <v>0</v>
      </c>
      <c r="AQ108" s="13">
        <v>0</v>
      </c>
      <c r="AR108" s="13">
        <v>0</v>
      </c>
      <c r="AS108" s="13">
        <v>0</v>
      </c>
      <c r="AT108" s="13">
        <v>0</v>
      </c>
      <c r="AU108" s="13">
        <v>0</v>
      </c>
      <c r="AV108" s="13">
        <v>0</v>
      </c>
      <c r="AW108" s="13">
        <v>0</v>
      </c>
      <c r="AX108" s="13">
        <v>0</v>
      </c>
      <c r="AY108" s="13">
        <v>0</v>
      </c>
      <c r="AZ108" s="13">
        <v>0</v>
      </c>
      <c r="BA108" s="13">
        <v>0</v>
      </c>
      <c r="BB108" s="13">
        <v>0</v>
      </c>
      <c r="BC108" s="13">
        <v>0</v>
      </c>
      <c r="BD108" s="13">
        <v>0</v>
      </c>
      <c r="BE108" s="13">
        <v>0</v>
      </c>
      <c r="BF108" s="13">
        <v>0</v>
      </c>
      <c r="BG108" s="13">
        <v>0</v>
      </c>
      <c r="BH108" s="13">
        <v>0</v>
      </c>
      <c r="BI108" s="13">
        <v>0</v>
      </c>
      <c r="BJ108" s="13">
        <v>0</v>
      </c>
      <c r="BK108" s="13">
        <v>0</v>
      </c>
      <c r="BL108" s="13">
        <v>0</v>
      </c>
      <c r="BM108" s="13">
        <v>0</v>
      </c>
      <c r="BN108" s="13">
        <v>0</v>
      </c>
      <c r="BO108" s="13">
        <v>0</v>
      </c>
      <c r="BP108" s="13">
        <v>0</v>
      </c>
      <c r="BQ108" s="13">
        <v>0</v>
      </c>
      <c r="BR108" s="13">
        <v>0</v>
      </c>
      <c r="BS108" s="13">
        <v>0</v>
      </c>
      <c r="BT108" s="13">
        <v>0</v>
      </c>
      <c r="BU108" s="13">
        <v>0</v>
      </c>
      <c r="BV108" s="13">
        <v>0</v>
      </c>
      <c r="BW108" s="13">
        <v>0</v>
      </c>
      <c r="BX108" s="13">
        <v>0</v>
      </c>
      <c r="BY108" s="13">
        <v>0</v>
      </c>
      <c r="BZ108" s="13">
        <v>0</v>
      </c>
      <c r="CA108" s="13">
        <v>0</v>
      </c>
      <c r="CB108" s="13">
        <v>0</v>
      </c>
      <c r="CC108" s="13">
        <v>0</v>
      </c>
      <c r="CD108" s="13">
        <v>0</v>
      </c>
      <c r="CE108" s="13">
        <v>0</v>
      </c>
      <c r="CF108" s="13">
        <v>0</v>
      </c>
      <c r="CG108" s="13">
        <v>0</v>
      </c>
      <c r="CH108" s="13">
        <v>0</v>
      </c>
    </row>
    <row r="109" spans="1:86">
      <c r="A109" s="177" t="s">
        <v>948</v>
      </c>
      <c r="B109" s="13">
        <v>13</v>
      </c>
      <c r="C109" s="13">
        <v>0</v>
      </c>
      <c r="D109" s="13">
        <v>0</v>
      </c>
      <c r="E109" s="13">
        <v>0</v>
      </c>
      <c r="F109" s="13">
        <v>0</v>
      </c>
      <c r="G109" s="13">
        <v>0</v>
      </c>
      <c r="H109" s="13">
        <v>26</v>
      </c>
      <c r="I109" s="13">
        <v>0</v>
      </c>
      <c r="J109" s="13">
        <v>0</v>
      </c>
      <c r="K109" s="13">
        <v>343</v>
      </c>
      <c r="L109" s="13">
        <v>0</v>
      </c>
      <c r="M109" s="13">
        <v>0</v>
      </c>
      <c r="N109" s="13">
        <v>11</v>
      </c>
      <c r="O109" s="13">
        <v>0</v>
      </c>
      <c r="P109" s="13">
        <v>0</v>
      </c>
      <c r="Q109" s="13">
        <v>7</v>
      </c>
      <c r="R109" s="13">
        <v>0</v>
      </c>
      <c r="S109" s="13">
        <v>0</v>
      </c>
      <c r="T109" s="13">
        <v>0</v>
      </c>
      <c r="U109" s="13">
        <v>0</v>
      </c>
      <c r="V109" s="13">
        <v>0</v>
      </c>
      <c r="W109" s="13">
        <v>0</v>
      </c>
      <c r="X109" s="13">
        <v>0</v>
      </c>
      <c r="Y109" s="13">
        <v>0</v>
      </c>
      <c r="Z109" s="13">
        <v>0</v>
      </c>
      <c r="AA109" s="13">
        <v>0</v>
      </c>
      <c r="AB109" s="13">
        <v>0</v>
      </c>
      <c r="AC109" s="13">
        <v>1</v>
      </c>
      <c r="AD109" s="13">
        <v>0</v>
      </c>
      <c r="AE109" s="13">
        <v>0</v>
      </c>
      <c r="AF109" s="13">
        <v>0</v>
      </c>
      <c r="AG109" s="15">
        <f t="shared" si="4"/>
        <v>13</v>
      </c>
      <c r="AH109" s="15">
        <f t="shared" si="5"/>
        <v>387</v>
      </c>
      <c r="AI109" s="15">
        <v>0</v>
      </c>
      <c r="AJ109" s="15">
        <f t="shared" si="6"/>
        <v>400</v>
      </c>
      <c r="AK109" s="13">
        <f t="shared" si="7"/>
        <v>1</v>
      </c>
      <c r="AL109" s="15">
        <v>0</v>
      </c>
      <c r="AM109" s="13">
        <v>1</v>
      </c>
      <c r="AN109" s="17" t="s">
        <v>3037</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3">
        <v>0</v>
      </c>
      <c r="BE109" s="13">
        <v>0</v>
      </c>
      <c r="BF109" s="13">
        <v>0</v>
      </c>
      <c r="BG109" s="13">
        <v>0</v>
      </c>
      <c r="BH109" s="13">
        <v>0</v>
      </c>
      <c r="BI109" s="13">
        <v>0</v>
      </c>
      <c r="BJ109" s="13">
        <v>0</v>
      </c>
      <c r="BK109" s="13">
        <v>0</v>
      </c>
      <c r="BL109" s="13">
        <v>0</v>
      </c>
      <c r="BM109" s="13">
        <v>0</v>
      </c>
      <c r="BN109" s="13">
        <v>0</v>
      </c>
      <c r="BO109" s="13">
        <v>0</v>
      </c>
      <c r="BP109" s="13">
        <v>0</v>
      </c>
      <c r="BQ109" s="13">
        <v>0</v>
      </c>
      <c r="BR109" s="13">
        <v>0</v>
      </c>
      <c r="BS109" s="13">
        <v>0</v>
      </c>
      <c r="BT109" s="13">
        <v>0</v>
      </c>
      <c r="BU109" s="13">
        <v>0</v>
      </c>
      <c r="BV109" s="13">
        <v>0</v>
      </c>
      <c r="BW109" s="13">
        <v>0</v>
      </c>
      <c r="BX109" s="13">
        <v>0</v>
      </c>
      <c r="BY109" s="13">
        <v>0</v>
      </c>
      <c r="BZ109" s="13">
        <v>0</v>
      </c>
      <c r="CA109" s="13">
        <v>0</v>
      </c>
      <c r="CB109" s="13">
        <v>0</v>
      </c>
      <c r="CC109" s="13">
        <v>0</v>
      </c>
      <c r="CD109" s="13">
        <v>0</v>
      </c>
      <c r="CE109" s="13">
        <v>0</v>
      </c>
      <c r="CF109" s="13">
        <v>0</v>
      </c>
      <c r="CG109" s="13">
        <v>0</v>
      </c>
      <c r="CH109" s="13">
        <v>0</v>
      </c>
    </row>
    <row r="110" spans="1:86">
      <c r="A110" s="177" t="s">
        <v>3038</v>
      </c>
      <c r="B110" s="13">
        <v>8</v>
      </c>
      <c r="C110" s="13">
        <v>0</v>
      </c>
      <c r="D110" s="13">
        <v>0</v>
      </c>
      <c r="E110" s="13">
        <v>0</v>
      </c>
      <c r="F110" s="13">
        <v>0</v>
      </c>
      <c r="G110" s="13">
        <v>0</v>
      </c>
      <c r="H110" s="13">
        <v>33</v>
      </c>
      <c r="I110" s="13">
        <v>0</v>
      </c>
      <c r="J110" s="13">
        <v>0</v>
      </c>
      <c r="K110" s="13">
        <v>0</v>
      </c>
      <c r="L110" s="13">
        <v>0</v>
      </c>
      <c r="M110" s="13">
        <v>0</v>
      </c>
      <c r="N110" s="13">
        <v>0</v>
      </c>
      <c r="O110" s="13">
        <v>0</v>
      </c>
      <c r="P110" s="13">
        <v>0</v>
      </c>
      <c r="Q110" s="13">
        <v>0</v>
      </c>
      <c r="R110" s="13">
        <v>0</v>
      </c>
      <c r="S110" s="13">
        <v>0</v>
      </c>
      <c r="T110" s="13">
        <v>0</v>
      </c>
      <c r="U110" s="13">
        <v>0</v>
      </c>
      <c r="V110" s="13">
        <v>0</v>
      </c>
      <c r="W110" s="13">
        <v>0</v>
      </c>
      <c r="X110" s="13">
        <v>0</v>
      </c>
      <c r="Y110" s="13">
        <v>0</v>
      </c>
      <c r="Z110" s="13">
        <v>0</v>
      </c>
      <c r="AA110" s="13">
        <v>0</v>
      </c>
      <c r="AB110" s="13">
        <v>0</v>
      </c>
      <c r="AC110" s="13">
        <v>1</v>
      </c>
      <c r="AD110" s="13">
        <v>0</v>
      </c>
      <c r="AE110" s="13">
        <v>0</v>
      </c>
      <c r="AF110" s="13">
        <v>0</v>
      </c>
      <c r="AG110" s="15">
        <f t="shared" si="4"/>
        <v>8</v>
      </c>
      <c r="AH110" s="15">
        <f t="shared" si="5"/>
        <v>33</v>
      </c>
      <c r="AI110" s="15">
        <v>0</v>
      </c>
      <c r="AJ110" s="15">
        <f t="shared" si="6"/>
        <v>41</v>
      </c>
      <c r="AK110" s="13">
        <f t="shared" si="7"/>
        <v>1</v>
      </c>
      <c r="AL110" s="15">
        <v>0</v>
      </c>
      <c r="AM110" s="13">
        <v>1</v>
      </c>
      <c r="AN110" s="17" t="s">
        <v>2983</v>
      </c>
      <c r="AO110" s="13">
        <v>0</v>
      </c>
      <c r="AP110" s="13">
        <v>0</v>
      </c>
      <c r="AQ110" s="13">
        <v>0</v>
      </c>
      <c r="AR110" s="13">
        <v>0</v>
      </c>
      <c r="AS110" s="13">
        <v>0</v>
      </c>
      <c r="AT110" s="13">
        <v>0</v>
      </c>
      <c r="AU110" s="13">
        <v>0</v>
      </c>
      <c r="AV110" s="13">
        <v>0</v>
      </c>
      <c r="AW110" s="13">
        <v>0</v>
      </c>
      <c r="AX110" s="13">
        <v>0</v>
      </c>
      <c r="AY110" s="13">
        <v>0</v>
      </c>
      <c r="AZ110" s="13">
        <v>0</v>
      </c>
      <c r="BA110" s="13">
        <v>0</v>
      </c>
      <c r="BB110" s="13">
        <v>0</v>
      </c>
      <c r="BC110" s="13">
        <v>0</v>
      </c>
      <c r="BD110" s="13">
        <v>0</v>
      </c>
      <c r="BE110" s="13">
        <v>0</v>
      </c>
      <c r="BF110" s="13">
        <v>0</v>
      </c>
      <c r="BG110" s="13">
        <v>0</v>
      </c>
      <c r="BH110" s="13">
        <v>1</v>
      </c>
      <c r="BI110" s="13">
        <v>1</v>
      </c>
      <c r="BJ110" s="13">
        <v>0</v>
      </c>
      <c r="BK110" s="13">
        <v>0</v>
      </c>
      <c r="BL110" s="13">
        <v>0</v>
      </c>
      <c r="BM110" s="13">
        <v>0</v>
      </c>
      <c r="BN110" s="13">
        <v>0</v>
      </c>
      <c r="BO110" s="13">
        <v>0</v>
      </c>
      <c r="BP110" s="13">
        <v>0</v>
      </c>
      <c r="BQ110" s="13">
        <v>0</v>
      </c>
      <c r="BR110" s="13">
        <v>0</v>
      </c>
      <c r="BS110" s="13">
        <v>0</v>
      </c>
      <c r="BT110" s="13">
        <v>0</v>
      </c>
      <c r="BU110" s="13">
        <v>0</v>
      </c>
      <c r="BV110" s="13">
        <v>0</v>
      </c>
      <c r="BW110" s="13">
        <v>0</v>
      </c>
      <c r="BX110" s="13">
        <v>0</v>
      </c>
      <c r="BY110" s="13">
        <v>0</v>
      </c>
      <c r="BZ110" s="13">
        <v>0</v>
      </c>
      <c r="CA110" s="13">
        <v>0</v>
      </c>
      <c r="CB110" s="13">
        <v>0</v>
      </c>
      <c r="CC110" s="13">
        <v>0</v>
      </c>
      <c r="CD110" s="13">
        <v>0</v>
      </c>
      <c r="CE110" s="13">
        <v>0</v>
      </c>
      <c r="CF110" s="13">
        <v>0</v>
      </c>
      <c r="CG110" s="13">
        <v>0</v>
      </c>
      <c r="CH110" s="13">
        <v>0</v>
      </c>
    </row>
    <row r="111" spans="1:86">
      <c r="A111" s="177" t="s">
        <v>949</v>
      </c>
      <c r="B111" s="13">
        <v>2</v>
      </c>
      <c r="C111" s="13">
        <v>0</v>
      </c>
      <c r="D111" s="13">
        <v>0</v>
      </c>
      <c r="E111" s="13">
        <v>0</v>
      </c>
      <c r="F111" s="13">
        <v>0</v>
      </c>
      <c r="G111" s="13">
        <v>0</v>
      </c>
      <c r="H111" s="13">
        <v>136</v>
      </c>
      <c r="I111" s="13">
        <v>0</v>
      </c>
      <c r="J111" s="13">
        <v>0</v>
      </c>
      <c r="K111" s="13">
        <v>54</v>
      </c>
      <c r="L111" s="13">
        <v>0</v>
      </c>
      <c r="M111" s="13">
        <v>0</v>
      </c>
      <c r="N111" s="13">
        <v>7</v>
      </c>
      <c r="O111" s="13">
        <v>0</v>
      </c>
      <c r="P111" s="13">
        <v>0</v>
      </c>
      <c r="Q111" s="13">
        <v>0</v>
      </c>
      <c r="R111" s="13">
        <v>0</v>
      </c>
      <c r="S111" s="13">
        <v>0</v>
      </c>
      <c r="T111" s="13">
        <v>0</v>
      </c>
      <c r="U111" s="13">
        <v>0</v>
      </c>
      <c r="V111" s="13">
        <v>0</v>
      </c>
      <c r="W111" s="13">
        <v>0</v>
      </c>
      <c r="X111" s="13">
        <v>0</v>
      </c>
      <c r="Y111" s="13">
        <v>0</v>
      </c>
      <c r="Z111" s="13">
        <v>0</v>
      </c>
      <c r="AA111" s="13">
        <v>0</v>
      </c>
      <c r="AB111" s="13">
        <v>0</v>
      </c>
      <c r="AC111" s="13">
        <v>1</v>
      </c>
      <c r="AD111" s="13">
        <v>0</v>
      </c>
      <c r="AE111" s="13">
        <v>0</v>
      </c>
      <c r="AF111" s="13">
        <v>0</v>
      </c>
      <c r="AG111" s="15">
        <f t="shared" si="4"/>
        <v>2</v>
      </c>
      <c r="AH111" s="15">
        <f t="shared" si="5"/>
        <v>197</v>
      </c>
      <c r="AI111" s="15">
        <v>0</v>
      </c>
      <c r="AJ111" s="15">
        <f t="shared" si="6"/>
        <v>199</v>
      </c>
      <c r="AK111" s="13">
        <f t="shared" si="7"/>
        <v>1</v>
      </c>
      <c r="AL111" s="15">
        <v>0</v>
      </c>
      <c r="AM111" s="13">
        <v>1</v>
      </c>
      <c r="AN111" s="17" t="s">
        <v>2967</v>
      </c>
      <c r="AO111" s="13">
        <v>0</v>
      </c>
      <c r="AP111" s="13">
        <v>0</v>
      </c>
      <c r="AQ111" s="13">
        <v>0</v>
      </c>
      <c r="AR111" s="13">
        <v>0</v>
      </c>
      <c r="AS111" s="13">
        <v>0</v>
      </c>
      <c r="AT111" s="13">
        <v>0</v>
      </c>
      <c r="AU111" s="13">
        <v>0</v>
      </c>
      <c r="AV111" s="13">
        <v>0</v>
      </c>
      <c r="AW111" s="13">
        <v>0</v>
      </c>
      <c r="AX111" s="13">
        <v>0</v>
      </c>
      <c r="AY111" s="13">
        <v>0</v>
      </c>
      <c r="AZ111" s="13">
        <v>0</v>
      </c>
      <c r="BA111" s="13">
        <v>0</v>
      </c>
      <c r="BB111" s="13">
        <v>0</v>
      </c>
      <c r="BC111" s="13">
        <v>0</v>
      </c>
      <c r="BD111" s="13">
        <v>0</v>
      </c>
      <c r="BE111" s="13">
        <v>0</v>
      </c>
      <c r="BF111" s="13">
        <v>0</v>
      </c>
      <c r="BG111" s="13">
        <v>0</v>
      </c>
      <c r="BH111" s="13">
        <v>0</v>
      </c>
      <c r="BI111" s="13">
        <v>0</v>
      </c>
      <c r="BJ111" s="13">
        <v>0</v>
      </c>
      <c r="BK111" s="13">
        <v>0</v>
      </c>
      <c r="BL111" s="13">
        <v>0</v>
      </c>
      <c r="BM111" s="13">
        <v>0</v>
      </c>
      <c r="BN111" s="13">
        <v>0</v>
      </c>
      <c r="BO111" s="13">
        <v>0</v>
      </c>
      <c r="BP111" s="13">
        <v>0</v>
      </c>
      <c r="BQ111" s="13">
        <v>0</v>
      </c>
      <c r="BR111" s="13">
        <v>0</v>
      </c>
      <c r="BS111" s="13">
        <v>0</v>
      </c>
      <c r="BT111" s="13">
        <v>0</v>
      </c>
      <c r="BU111" s="13">
        <v>0</v>
      </c>
      <c r="BV111" s="13">
        <v>0</v>
      </c>
      <c r="BW111" s="13">
        <v>0</v>
      </c>
      <c r="BX111" s="13">
        <v>0</v>
      </c>
      <c r="BY111" s="13">
        <v>0</v>
      </c>
      <c r="BZ111" s="13">
        <v>0</v>
      </c>
      <c r="CA111" s="13">
        <v>0</v>
      </c>
      <c r="CB111" s="13">
        <v>0</v>
      </c>
      <c r="CC111" s="13">
        <v>0</v>
      </c>
      <c r="CD111" s="13">
        <v>0</v>
      </c>
      <c r="CE111" s="13">
        <v>0</v>
      </c>
      <c r="CF111" s="13">
        <v>0</v>
      </c>
      <c r="CG111" s="13">
        <v>0</v>
      </c>
      <c r="CH111" s="13">
        <v>0</v>
      </c>
    </row>
    <row r="112" spans="1:86">
      <c r="A112" s="177" t="s">
        <v>950</v>
      </c>
      <c r="B112" s="13">
        <v>12</v>
      </c>
      <c r="C112" s="13">
        <v>0</v>
      </c>
      <c r="D112" s="13">
        <v>0</v>
      </c>
      <c r="E112" s="13">
        <v>0</v>
      </c>
      <c r="F112" s="13">
        <v>0</v>
      </c>
      <c r="G112" s="13">
        <v>0</v>
      </c>
      <c r="H112" s="13">
        <v>125</v>
      </c>
      <c r="I112" s="13">
        <v>0</v>
      </c>
      <c r="J112" s="13">
        <v>0</v>
      </c>
      <c r="K112" s="13">
        <v>0</v>
      </c>
      <c r="L112" s="13">
        <v>0</v>
      </c>
      <c r="M112" s="13">
        <v>0</v>
      </c>
      <c r="N112" s="13">
        <v>14</v>
      </c>
      <c r="O112" s="13">
        <v>0</v>
      </c>
      <c r="P112" s="13">
        <v>0</v>
      </c>
      <c r="Q112" s="13">
        <v>51</v>
      </c>
      <c r="R112" s="13">
        <v>0</v>
      </c>
      <c r="S112" s="13">
        <v>0</v>
      </c>
      <c r="T112" s="13">
        <v>0</v>
      </c>
      <c r="U112" s="13">
        <v>0</v>
      </c>
      <c r="V112" s="13">
        <v>0</v>
      </c>
      <c r="W112" s="13">
        <v>0</v>
      </c>
      <c r="X112" s="13">
        <v>0</v>
      </c>
      <c r="Y112" s="13">
        <v>0</v>
      </c>
      <c r="Z112" s="13">
        <v>0</v>
      </c>
      <c r="AA112" s="13">
        <v>0</v>
      </c>
      <c r="AB112" s="13">
        <v>0</v>
      </c>
      <c r="AC112" s="13">
        <v>1</v>
      </c>
      <c r="AD112" s="13">
        <v>0</v>
      </c>
      <c r="AE112" s="13">
        <v>0</v>
      </c>
      <c r="AF112" s="13">
        <v>0</v>
      </c>
      <c r="AG112" s="15">
        <f t="shared" si="4"/>
        <v>12</v>
      </c>
      <c r="AH112" s="15">
        <f t="shared" si="5"/>
        <v>190</v>
      </c>
      <c r="AI112" s="15">
        <v>0</v>
      </c>
      <c r="AJ112" s="15">
        <f t="shared" si="6"/>
        <v>202</v>
      </c>
      <c r="AK112" s="13">
        <f t="shared" si="7"/>
        <v>1</v>
      </c>
      <c r="AL112" s="15">
        <v>0</v>
      </c>
      <c r="AM112" s="13">
        <v>1</v>
      </c>
      <c r="AN112" s="17" t="s">
        <v>3027</v>
      </c>
      <c r="AO112" s="13">
        <v>0</v>
      </c>
      <c r="AP112" s="13">
        <v>0</v>
      </c>
      <c r="AQ112" s="13">
        <v>0</v>
      </c>
      <c r="AR112" s="13">
        <v>0</v>
      </c>
      <c r="AS112" s="13">
        <v>0</v>
      </c>
      <c r="AT112" s="13">
        <v>0</v>
      </c>
      <c r="AU112" s="13">
        <v>0</v>
      </c>
      <c r="AV112" s="13">
        <v>0</v>
      </c>
      <c r="AW112" s="13">
        <v>0</v>
      </c>
      <c r="AX112" s="13">
        <v>0</v>
      </c>
      <c r="AY112" s="13">
        <v>0</v>
      </c>
      <c r="AZ112" s="13">
        <v>0</v>
      </c>
      <c r="BA112" s="13">
        <v>0</v>
      </c>
      <c r="BB112" s="13">
        <v>0</v>
      </c>
      <c r="BC112" s="13">
        <v>0</v>
      </c>
      <c r="BD112" s="13">
        <v>0</v>
      </c>
      <c r="BE112" s="13">
        <v>0</v>
      </c>
      <c r="BF112" s="13">
        <v>0</v>
      </c>
      <c r="BG112" s="13">
        <v>0</v>
      </c>
      <c r="BH112" s="13">
        <v>0</v>
      </c>
      <c r="BI112" s="13">
        <v>0</v>
      </c>
      <c r="BJ112" s="13">
        <v>0</v>
      </c>
      <c r="BK112" s="13">
        <v>0</v>
      </c>
      <c r="BL112" s="13">
        <v>0</v>
      </c>
      <c r="BM112" s="13">
        <v>0</v>
      </c>
      <c r="BN112" s="13">
        <v>0</v>
      </c>
      <c r="BO112" s="13">
        <v>0</v>
      </c>
      <c r="BP112" s="13">
        <v>0</v>
      </c>
      <c r="BQ112" s="13">
        <v>0</v>
      </c>
      <c r="BR112" s="13">
        <v>0</v>
      </c>
      <c r="BS112" s="13">
        <v>0</v>
      </c>
      <c r="BT112" s="13">
        <v>0</v>
      </c>
      <c r="BU112" s="13">
        <v>0</v>
      </c>
      <c r="BV112" s="13">
        <v>0</v>
      </c>
      <c r="BW112" s="13">
        <v>0</v>
      </c>
      <c r="BX112" s="13">
        <v>0</v>
      </c>
      <c r="BY112" s="13">
        <v>0</v>
      </c>
      <c r="BZ112" s="13">
        <v>0</v>
      </c>
      <c r="CA112" s="13">
        <v>0</v>
      </c>
      <c r="CB112" s="13">
        <v>0</v>
      </c>
      <c r="CC112" s="13">
        <v>0</v>
      </c>
      <c r="CD112" s="13">
        <v>0</v>
      </c>
      <c r="CE112" s="13">
        <v>0</v>
      </c>
      <c r="CF112" s="13">
        <v>0</v>
      </c>
      <c r="CG112" s="13">
        <v>0</v>
      </c>
      <c r="CH112" s="13">
        <v>0</v>
      </c>
    </row>
    <row r="113" spans="1:86">
      <c r="A113" s="177" t="s">
        <v>3039</v>
      </c>
      <c r="B113" s="13">
        <v>6</v>
      </c>
      <c r="C113" s="13">
        <v>0</v>
      </c>
      <c r="D113" s="13">
        <v>0</v>
      </c>
      <c r="E113" s="13">
        <v>0</v>
      </c>
      <c r="F113" s="13">
        <v>0</v>
      </c>
      <c r="G113" s="13">
        <v>0</v>
      </c>
      <c r="H113" s="13">
        <v>21</v>
      </c>
      <c r="I113" s="13">
        <v>0</v>
      </c>
      <c r="J113" s="13">
        <v>0</v>
      </c>
      <c r="K113" s="13">
        <v>0</v>
      </c>
      <c r="L113" s="13">
        <v>0</v>
      </c>
      <c r="M113" s="13">
        <v>0</v>
      </c>
      <c r="N113" s="13">
        <v>0</v>
      </c>
      <c r="O113" s="13">
        <v>0</v>
      </c>
      <c r="P113" s="13">
        <v>0</v>
      </c>
      <c r="Q113" s="13">
        <v>0</v>
      </c>
      <c r="R113" s="13">
        <v>0</v>
      </c>
      <c r="S113" s="13">
        <v>0</v>
      </c>
      <c r="T113" s="13">
        <v>0</v>
      </c>
      <c r="U113" s="13">
        <v>0</v>
      </c>
      <c r="V113" s="13">
        <v>0</v>
      </c>
      <c r="W113" s="13">
        <v>0</v>
      </c>
      <c r="X113" s="13">
        <v>0</v>
      </c>
      <c r="Y113" s="13">
        <v>0</v>
      </c>
      <c r="Z113" s="13">
        <v>0</v>
      </c>
      <c r="AA113" s="13">
        <v>0</v>
      </c>
      <c r="AB113" s="13">
        <v>0</v>
      </c>
      <c r="AC113" s="13">
        <v>0</v>
      </c>
      <c r="AD113" s="13">
        <v>0</v>
      </c>
      <c r="AE113" s="13">
        <v>0</v>
      </c>
      <c r="AF113" s="13">
        <v>0</v>
      </c>
      <c r="AG113" s="15">
        <f t="shared" si="4"/>
        <v>6</v>
      </c>
      <c r="AH113" s="15">
        <f t="shared" si="5"/>
        <v>21</v>
      </c>
      <c r="AI113" s="15">
        <v>0</v>
      </c>
      <c r="AJ113" s="15">
        <f t="shared" si="6"/>
        <v>27</v>
      </c>
      <c r="AK113" s="13">
        <f t="shared" si="7"/>
        <v>0</v>
      </c>
      <c r="AL113" s="15">
        <v>0</v>
      </c>
      <c r="AM113" s="13">
        <v>0</v>
      </c>
      <c r="AN113" s="17">
        <v>0</v>
      </c>
      <c r="AO113" s="13">
        <v>0</v>
      </c>
      <c r="AP113" s="13">
        <v>0</v>
      </c>
      <c r="AQ113" s="13">
        <v>0</v>
      </c>
      <c r="AR113" s="13">
        <v>0</v>
      </c>
      <c r="AS113" s="13">
        <v>0</v>
      </c>
      <c r="AT113" s="13">
        <v>0</v>
      </c>
      <c r="AU113" s="13">
        <v>0</v>
      </c>
      <c r="AV113" s="13">
        <v>0</v>
      </c>
      <c r="AW113" s="13">
        <v>0</v>
      </c>
      <c r="AX113" s="13">
        <v>0</v>
      </c>
      <c r="AY113" s="13">
        <v>0</v>
      </c>
      <c r="AZ113" s="13">
        <v>0</v>
      </c>
      <c r="BA113" s="13">
        <v>0</v>
      </c>
      <c r="BB113" s="13">
        <v>0</v>
      </c>
      <c r="BC113" s="13">
        <v>0</v>
      </c>
      <c r="BD113" s="13">
        <v>0</v>
      </c>
      <c r="BE113" s="13">
        <v>0</v>
      </c>
      <c r="BF113" s="13">
        <v>0</v>
      </c>
      <c r="BG113" s="13">
        <v>0</v>
      </c>
      <c r="BH113" s="13">
        <v>0</v>
      </c>
      <c r="BI113" s="13">
        <v>0</v>
      </c>
      <c r="BJ113" s="13">
        <v>0</v>
      </c>
      <c r="BK113" s="13">
        <v>0</v>
      </c>
      <c r="BL113" s="13">
        <v>0</v>
      </c>
      <c r="BM113" s="13">
        <v>0</v>
      </c>
      <c r="BN113" s="13">
        <v>0</v>
      </c>
      <c r="BO113" s="13">
        <v>0</v>
      </c>
      <c r="BP113" s="13">
        <v>0</v>
      </c>
      <c r="BQ113" s="13">
        <v>0</v>
      </c>
      <c r="BR113" s="13">
        <v>0</v>
      </c>
      <c r="BS113" s="13">
        <v>0</v>
      </c>
      <c r="BT113" s="13">
        <v>0</v>
      </c>
      <c r="BU113" s="13">
        <v>0</v>
      </c>
      <c r="BV113" s="13">
        <v>0</v>
      </c>
      <c r="BW113" s="13">
        <v>0</v>
      </c>
      <c r="BX113" s="13">
        <v>0</v>
      </c>
      <c r="BY113" s="13">
        <v>0</v>
      </c>
      <c r="BZ113" s="13">
        <v>0</v>
      </c>
      <c r="CA113" s="13">
        <v>0</v>
      </c>
      <c r="CB113" s="13">
        <v>0</v>
      </c>
      <c r="CC113" s="13">
        <v>0</v>
      </c>
      <c r="CD113" s="13">
        <v>0</v>
      </c>
      <c r="CE113" s="13">
        <v>0</v>
      </c>
      <c r="CF113" s="13">
        <v>0</v>
      </c>
      <c r="CG113" s="13">
        <v>0</v>
      </c>
      <c r="CH113" s="13">
        <v>0</v>
      </c>
    </row>
    <row r="114" spans="1:86">
      <c r="A114" s="177" t="s">
        <v>3040</v>
      </c>
      <c r="B114" s="13">
        <v>3</v>
      </c>
      <c r="C114" s="13">
        <v>0</v>
      </c>
      <c r="D114" s="13">
        <v>0</v>
      </c>
      <c r="E114" s="13">
        <v>0</v>
      </c>
      <c r="F114" s="13">
        <v>0</v>
      </c>
      <c r="G114" s="13">
        <v>0</v>
      </c>
      <c r="H114" s="13">
        <v>38</v>
      </c>
      <c r="I114" s="13">
        <v>0</v>
      </c>
      <c r="J114" s="13">
        <v>0</v>
      </c>
      <c r="K114" s="13">
        <v>0</v>
      </c>
      <c r="L114" s="13">
        <v>0</v>
      </c>
      <c r="M114" s="13">
        <v>0</v>
      </c>
      <c r="N114" s="13">
        <v>36</v>
      </c>
      <c r="O114" s="13">
        <v>0</v>
      </c>
      <c r="P114" s="13">
        <v>0</v>
      </c>
      <c r="Q114" s="13">
        <v>0</v>
      </c>
      <c r="R114" s="13">
        <v>0</v>
      </c>
      <c r="S114" s="13">
        <v>0</v>
      </c>
      <c r="T114" s="13">
        <v>0</v>
      </c>
      <c r="U114" s="13">
        <v>0</v>
      </c>
      <c r="V114" s="13">
        <v>0</v>
      </c>
      <c r="W114" s="13">
        <v>0</v>
      </c>
      <c r="X114" s="13">
        <v>0</v>
      </c>
      <c r="Y114" s="13">
        <v>0</v>
      </c>
      <c r="Z114" s="13">
        <v>0</v>
      </c>
      <c r="AA114" s="13">
        <v>0</v>
      </c>
      <c r="AB114" s="13">
        <v>0</v>
      </c>
      <c r="AC114" s="13">
        <v>0</v>
      </c>
      <c r="AD114" s="13">
        <v>0</v>
      </c>
      <c r="AE114" s="13">
        <v>0</v>
      </c>
      <c r="AF114" s="13">
        <v>0</v>
      </c>
      <c r="AG114" s="15">
        <f t="shared" si="4"/>
        <v>3</v>
      </c>
      <c r="AH114" s="15">
        <f t="shared" si="5"/>
        <v>74</v>
      </c>
      <c r="AI114" s="15">
        <v>0</v>
      </c>
      <c r="AJ114" s="15">
        <f t="shared" si="6"/>
        <v>77</v>
      </c>
      <c r="AK114" s="13">
        <f t="shared" si="7"/>
        <v>0</v>
      </c>
      <c r="AL114" s="15">
        <v>0</v>
      </c>
      <c r="AM114" s="13">
        <v>0</v>
      </c>
      <c r="AN114" s="17">
        <v>0</v>
      </c>
      <c r="AO114" s="13">
        <v>0</v>
      </c>
      <c r="AP114" s="13">
        <v>0</v>
      </c>
      <c r="AQ114" s="13">
        <v>0</v>
      </c>
      <c r="AR114" s="13">
        <v>0</v>
      </c>
      <c r="AS114" s="13">
        <v>0</v>
      </c>
      <c r="AT114" s="13">
        <v>0</v>
      </c>
      <c r="AU114" s="13">
        <v>0</v>
      </c>
      <c r="AV114" s="13">
        <v>0</v>
      </c>
      <c r="AW114" s="13">
        <v>0</v>
      </c>
      <c r="AX114" s="13">
        <v>0</v>
      </c>
      <c r="AY114" s="13">
        <v>0</v>
      </c>
      <c r="AZ114" s="13">
        <v>0</v>
      </c>
      <c r="BA114" s="13">
        <v>0</v>
      </c>
      <c r="BB114" s="13">
        <v>0</v>
      </c>
      <c r="BC114" s="13">
        <v>0</v>
      </c>
      <c r="BD114" s="13">
        <v>0</v>
      </c>
      <c r="BE114" s="13">
        <v>0</v>
      </c>
      <c r="BF114" s="13">
        <v>0</v>
      </c>
      <c r="BG114" s="13">
        <v>0</v>
      </c>
      <c r="BH114" s="13">
        <v>0</v>
      </c>
      <c r="BI114" s="13">
        <v>0</v>
      </c>
      <c r="BJ114" s="13">
        <v>0</v>
      </c>
      <c r="BK114" s="13">
        <v>0</v>
      </c>
      <c r="BL114" s="13">
        <v>0</v>
      </c>
      <c r="BM114" s="13">
        <v>0</v>
      </c>
      <c r="BN114" s="13">
        <v>0</v>
      </c>
      <c r="BO114" s="13">
        <v>0</v>
      </c>
      <c r="BP114" s="13">
        <v>0</v>
      </c>
      <c r="BQ114" s="13">
        <v>0</v>
      </c>
      <c r="BR114" s="13">
        <v>0</v>
      </c>
      <c r="BS114" s="13">
        <v>0</v>
      </c>
      <c r="BT114" s="13">
        <v>0</v>
      </c>
      <c r="BU114" s="13">
        <v>0</v>
      </c>
      <c r="BV114" s="13">
        <v>0</v>
      </c>
      <c r="BW114" s="13">
        <v>0</v>
      </c>
      <c r="BX114" s="13">
        <v>0</v>
      </c>
      <c r="BY114" s="13">
        <v>0</v>
      </c>
      <c r="BZ114" s="13">
        <v>0</v>
      </c>
      <c r="CA114" s="13">
        <v>0</v>
      </c>
      <c r="CB114" s="13">
        <v>0</v>
      </c>
      <c r="CC114" s="13">
        <v>0</v>
      </c>
      <c r="CD114" s="13">
        <v>0</v>
      </c>
      <c r="CE114" s="13">
        <v>0</v>
      </c>
      <c r="CF114" s="13">
        <v>0</v>
      </c>
      <c r="CG114" s="13">
        <v>0</v>
      </c>
      <c r="CH114" s="13">
        <v>0</v>
      </c>
    </row>
    <row r="115" spans="1:86">
      <c r="A115" s="177" t="s">
        <v>3041</v>
      </c>
      <c r="B115" s="13">
        <v>11</v>
      </c>
      <c r="C115" s="13">
        <v>0</v>
      </c>
      <c r="D115" s="13">
        <v>0</v>
      </c>
      <c r="E115" s="13">
        <v>0</v>
      </c>
      <c r="F115" s="13">
        <v>0</v>
      </c>
      <c r="G115" s="13">
        <v>0</v>
      </c>
      <c r="H115" s="13">
        <v>72</v>
      </c>
      <c r="I115" s="13">
        <v>0</v>
      </c>
      <c r="J115" s="13">
        <v>0</v>
      </c>
      <c r="K115" s="13">
        <v>0</v>
      </c>
      <c r="L115" s="13">
        <v>0</v>
      </c>
      <c r="M115" s="13">
        <v>0</v>
      </c>
      <c r="N115" s="13">
        <v>0</v>
      </c>
      <c r="O115" s="13">
        <v>0</v>
      </c>
      <c r="P115" s="13">
        <v>0</v>
      </c>
      <c r="Q115" s="13">
        <v>0</v>
      </c>
      <c r="R115" s="13">
        <v>0</v>
      </c>
      <c r="S115" s="13">
        <v>0</v>
      </c>
      <c r="T115" s="13">
        <v>0</v>
      </c>
      <c r="U115" s="13">
        <v>0</v>
      </c>
      <c r="V115" s="13">
        <v>0</v>
      </c>
      <c r="W115" s="13">
        <v>0</v>
      </c>
      <c r="X115" s="13">
        <v>0</v>
      </c>
      <c r="Y115" s="13">
        <v>0</v>
      </c>
      <c r="Z115" s="13">
        <v>0</v>
      </c>
      <c r="AA115" s="13">
        <v>0</v>
      </c>
      <c r="AB115" s="13">
        <v>0</v>
      </c>
      <c r="AC115" s="13">
        <v>1</v>
      </c>
      <c r="AD115" s="13">
        <v>0</v>
      </c>
      <c r="AE115" s="13">
        <v>0</v>
      </c>
      <c r="AF115" s="13">
        <v>0</v>
      </c>
      <c r="AG115" s="15">
        <f t="shared" si="4"/>
        <v>11</v>
      </c>
      <c r="AH115" s="15">
        <f t="shared" si="5"/>
        <v>72</v>
      </c>
      <c r="AI115" s="15">
        <v>0</v>
      </c>
      <c r="AJ115" s="15">
        <f t="shared" si="6"/>
        <v>83</v>
      </c>
      <c r="AK115" s="13">
        <f t="shared" si="7"/>
        <v>1</v>
      </c>
      <c r="AL115" s="15">
        <v>0</v>
      </c>
      <c r="AM115" s="13">
        <v>1</v>
      </c>
      <c r="AN115" s="17" t="s">
        <v>3027</v>
      </c>
      <c r="AO115" s="13">
        <v>0</v>
      </c>
      <c r="AP115" s="13">
        <v>0</v>
      </c>
      <c r="AQ115" s="13">
        <v>0</v>
      </c>
      <c r="AR115" s="13">
        <v>0</v>
      </c>
      <c r="AS115" s="13">
        <v>0</v>
      </c>
      <c r="AT115" s="13">
        <v>0</v>
      </c>
      <c r="AU115" s="13">
        <v>0</v>
      </c>
      <c r="AV115" s="13">
        <v>0</v>
      </c>
      <c r="AW115" s="13">
        <v>0</v>
      </c>
      <c r="AX115" s="13">
        <v>0</v>
      </c>
      <c r="AY115" s="13">
        <v>0</v>
      </c>
      <c r="AZ115" s="13">
        <v>0</v>
      </c>
      <c r="BA115" s="13">
        <v>0</v>
      </c>
      <c r="BB115" s="13">
        <v>0</v>
      </c>
      <c r="BC115" s="13">
        <v>0</v>
      </c>
      <c r="BD115" s="13">
        <v>0</v>
      </c>
      <c r="BE115" s="13">
        <v>0</v>
      </c>
      <c r="BF115" s="13">
        <v>0</v>
      </c>
      <c r="BG115" s="13">
        <v>0</v>
      </c>
      <c r="BH115" s="13">
        <v>0</v>
      </c>
      <c r="BI115" s="13">
        <v>0</v>
      </c>
      <c r="BJ115" s="13">
        <v>0</v>
      </c>
      <c r="BK115" s="13">
        <v>0</v>
      </c>
      <c r="BL115" s="13">
        <v>0</v>
      </c>
      <c r="BM115" s="13">
        <v>0</v>
      </c>
      <c r="BN115" s="13">
        <v>0</v>
      </c>
      <c r="BO115" s="13">
        <v>0</v>
      </c>
      <c r="BP115" s="13">
        <v>0</v>
      </c>
      <c r="BQ115" s="13">
        <v>0</v>
      </c>
      <c r="BR115" s="13">
        <v>0</v>
      </c>
      <c r="BS115" s="13">
        <v>0</v>
      </c>
      <c r="BT115" s="13">
        <v>0</v>
      </c>
      <c r="BU115" s="13">
        <v>0</v>
      </c>
      <c r="BV115" s="13">
        <v>0</v>
      </c>
      <c r="BW115" s="13">
        <v>0</v>
      </c>
      <c r="BX115" s="13">
        <v>0</v>
      </c>
      <c r="BY115" s="13">
        <v>0</v>
      </c>
      <c r="BZ115" s="13">
        <v>0</v>
      </c>
      <c r="CA115" s="13">
        <v>0</v>
      </c>
      <c r="CB115" s="13">
        <v>0</v>
      </c>
      <c r="CC115" s="13">
        <v>0</v>
      </c>
      <c r="CD115" s="13">
        <v>0</v>
      </c>
      <c r="CE115" s="13">
        <v>0</v>
      </c>
      <c r="CF115" s="13">
        <v>0</v>
      </c>
      <c r="CG115" s="13">
        <v>0</v>
      </c>
      <c r="CH115" s="13">
        <v>0</v>
      </c>
    </row>
    <row r="116" spans="1:86" ht="30">
      <c r="A116" s="177" t="s">
        <v>951</v>
      </c>
      <c r="B116" s="13">
        <v>15</v>
      </c>
      <c r="C116" s="13">
        <v>0</v>
      </c>
      <c r="D116" s="13">
        <v>0</v>
      </c>
      <c r="E116" s="13">
        <v>3</v>
      </c>
      <c r="F116" s="13">
        <v>0</v>
      </c>
      <c r="G116" s="13">
        <v>0</v>
      </c>
      <c r="H116" s="13">
        <v>36</v>
      </c>
      <c r="I116" s="13">
        <v>0</v>
      </c>
      <c r="J116" s="13">
        <v>0</v>
      </c>
      <c r="K116" s="13">
        <v>95</v>
      </c>
      <c r="L116" s="13">
        <v>0</v>
      </c>
      <c r="M116" s="13">
        <v>0</v>
      </c>
      <c r="N116" s="13">
        <v>12</v>
      </c>
      <c r="O116" s="13">
        <v>0</v>
      </c>
      <c r="P116" s="13">
        <v>0</v>
      </c>
      <c r="Q116" s="13">
        <v>41</v>
      </c>
      <c r="R116" s="13">
        <v>0</v>
      </c>
      <c r="S116" s="13">
        <v>0</v>
      </c>
      <c r="T116" s="13">
        <v>0</v>
      </c>
      <c r="U116" s="13">
        <v>0</v>
      </c>
      <c r="V116" s="13">
        <v>0</v>
      </c>
      <c r="W116" s="13">
        <v>0</v>
      </c>
      <c r="X116" s="13">
        <v>0</v>
      </c>
      <c r="Y116" s="13">
        <v>0</v>
      </c>
      <c r="Z116" s="13">
        <v>0</v>
      </c>
      <c r="AA116" s="13">
        <v>0</v>
      </c>
      <c r="AB116" s="13">
        <v>0</v>
      </c>
      <c r="AC116" s="13">
        <v>1</v>
      </c>
      <c r="AD116" s="13">
        <v>0</v>
      </c>
      <c r="AE116" s="13">
        <v>0</v>
      </c>
      <c r="AF116" s="13">
        <v>0</v>
      </c>
      <c r="AG116" s="15">
        <f t="shared" si="4"/>
        <v>15</v>
      </c>
      <c r="AH116" s="15">
        <f t="shared" si="5"/>
        <v>187</v>
      </c>
      <c r="AI116" s="15">
        <v>0</v>
      </c>
      <c r="AJ116" s="15">
        <f t="shared" si="6"/>
        <v>202</v>
      </c>
      <c r="AK116" s="13">
        <f t="shared" si="7"/>
        <v>1</v>
      </c>
      <c r="AL116" s="15">
        <v>0</v>
      </c>
      <c r="AM116" s="13">
        <v>1</v>
      </c>
      <c r="AN116" s="17" t="s">
        <v>2977</v>
      </c>
      <c r="AO116" s="13">
        <v>0</v>
      </c>
      <c r="AP116" s="13">
        <v>0</v>
      </c>
      <c r="AQ116" s="13">
        <v>0</v>
      </c>
      <c r="AR116" s="13">
        <v>0</v>
      </c>
      <c r="AS116" s="13">
        <v>0</v>
      </c>
      <c r="AT116" s="13">
        <v>0</v>
      </c>
      <c r="AU116" s="13">
        <v>0</v>
      </c>
      <c r="AV116" s="13">
        <v>0</v>
      </c>
      <c r="AW116" s="13">
        <v>0</v>
      </c>
      <c r="AX116" s="13">
        <v>0</v>
      </c>
      <c r="AY116" s="13">
        <v>0</v>
      </c>
      <c r="AZ116" s="13">
        <v>0</v>
      </c>
      <c r="BA116" s="13">
        <v>0</v>
      </c>
      <c r="BB116" s="13">
        <v>0</v>
      </c>
      <c r="BC116" s="13">
        <v>0</v>
      </c>
      <c r="BD116" s="13">
        <v>0</v>
      </c>
      <c r="BE116" s="13">
        <v>0</v>
      </c>
      <c r="BF116" s="13">
        <v>0</v>
      </c>
      <c r="BG116" s="13">
        <v>0</v>
      </c>
      <c r="BH116" s="13">
        <v>0</v>
      </c>
      <c r="BI116" s="13">
        <v>0</v>
      </c>
      <c r="BJ116" s="13">
        <v>0</v>
      </c>
      <c r="BK116" s="13">
        <v>0</v>
      </c>
      <c r="BL116" s="13">
        <v>0</v>
      </c>
      <c r="BM116" s="13">
        <v>0</v>
      </c>
      <c r="BN116" s="13">
        <v>0</v>
      </c>
      <c r="BO116" s="13">
        <v>0</v>
      </c>
      <c r="BP116" s="13">
        <v>0</v>
      </c>
      <c r="BQ116" s="13">
        <v>0</v>
      </c>
      <c r="BR116" s="13">
        <v>0</v>
      </c>
      <c r="BS116" s="13">
        <v>0</v>
      </c>
      <c r="BT116" s="13">
        <v>0</v>
      </c>
      <c r="BU116" s="13">
        <v>0</v>
      </c>
      <c r="BV116" s="13">
        <v>0</v>
      </c>
      <c r="BW116" s="13">
        <v>0</v>
      </c>
      <c r="BX116" s="13">
        <v>0</v>
      </c>
      <c r="BY116" s="13">
        <v>0</v>
      </c>
      <c r="BZ116" s="13">
        <v>0</v>
      </c>
      <c r="CA116" s="13">
        <v>0</v>
      </c>
      <c r="CB116" s="13">
        <v>0</v>
      </c>
      <c r="CC116" s="13">
        <v>0</v>
      </c>
      <c r="CD116" s="13">
        <v>0</v>
      </c>
      <c r="CE116" s="13">
        <v>0</v>
      </c>
      <c r="CF116" s="13">
        <v>0</v>
      </c>
      <c r="CG116" s="13">
        <v>0</v>
      </c>
      <c r="CH116" s="13">
        <v>0</v>
      </c>
    </row>
    <row r="117" spans="1:86">
      <c r="A117" s="177" t="s">
        <v>952</v>
      </c>
      <c r="B117" s="13">
        <v>13</v>
      </c>
      <c r="C117" s="13">
        <v>0</v>
      </c>
      <c r="D117" s="13">
        <v>0</v>
      </c>
      <c r="E117" s="13">
        <v>0</v>
      </c>
      <c r="F117" s="13">
        <v>0</v>
      </c>
      <c r="G117" s="13">
        <v>0</v>
      </c>
      <c r="H117" s="13">
        <v>83</v>
      </c>
      <c r="I117" s="13">
        <v>0</v>
      </c>
      <c r="J117" s="13">
        <v>0</v>
      </c>
      <c r="K117" s="13">
        <v>67</v>
      </c>
      <c r="L117" s="13">
        <v>0</v>
      </c>
      <c r="M117" s="13">
        <v>0</v>
      </c>
      <c r="N117" s="13">
        <v>13</v>
      </c>
      <c r="O117" s="13">
        <v>0</v>
      </c>
      <c r="P117" s="13">
        <v>0</v>
      </c>
      <c r="Q117" s="13">
        <v>11</v>
      </c>
      <c r="R117" s="13">
        <v>0</v>
      </c>
      <c r="S117" s="13">
        <v>0</v>
      </c>
      <c r="T117" s="13">
        <v>0</v>
      </c>
      <c r="U117" s="13">
        <v>0</v>
      </c>
      <c r="V117" s="13">
        <v>0</v>
      </c>
      <c r="W117" s="13">
        <v>0</v>
      </c>
      <c r="X117" s="13">
        <v>0</v>
      </c>
      <c r="Y117" s="13">
        <v>0</v>
      </c>
      <c r="Z117" s="13">
        <v>0</v>
      </c>
      <c r="AA117" s="13">
        <v>0</v>
      </c>
      <c r="AB117" s="13">
        <v>0</v>
      </c>
      <c r="AC117" s="13">
        <v>0</v>
      </c>
      <c r="AD117" s="13">
        <v>0</v>
      </c>
      <c r="AE117" s="13">
        <v>0</v>
      </c>
      <c r="AF117" s="13">
        <v>0</v>
      </c>
      <c r="AG117" s="15">
        <f t="shared" si="4"/>
        <v>13</v>
      </c>
      <c r="AH117" s="15">
        <f t="shared" si="5"/>
        <v>174</v>
      </c>
      <c r="AI117" s="15">
        <v>0</v>
      </c>
      <c r="AJ117" s="15">
        <f t="shared" si="6"/>
        <v>187</v>
      </c>
      <c r="AK117" s="13">
        <f t="shared" si="7"/>
        <v>0</v>
      </c>
      <c r="AL117" s="15">
        <v>0</v>
      </c>
      <c r="AM117" s="13">
        <v>0</v>
      </c>
      <c r="AN117" s="17">
        <v>0</v>
      </c>
      <c r="AO117" s="13">
        <v>0</v>
      </c>
      <c r="AP117" s="13">
        <v>0</v>
      </c>
      <c r="AQ117" s="13">
        <v>0</v>
      </c>
      <c r="AR117" s="13">
        <v>0</v>
      </c>
      <c r="AS117" s="13">
        <v>0</v>
      </c>
      <c r="AT117" s="13">
        <v>0</v>
      </c>
      <c r="AU117" s="13">
        <v>0</v>
      </c>
      <c r="AV117" s="13">
        <v>0</v>
      </c>
      <c r="AW117" s="13">
        <v>0</v>
      </c>
      <c r="AX117" s="13">
        <v>0</v>
      </c>
      <c r="AY117" s="13">
        <v>0</v>
      </c>
      <c r="AZ117" s="13">
        <v>0</v>
      </c>
      <c r="BA117" s="13">
        <v>0</v>
      </c>
      <c r="BB117" s="13">
        <v>0</v>
      </c>
      <c r="BC117" s="13">
        <v>0</v>
      </c>
      <c r="BD117" s="13">
        <v>0</v>
      </c>
      <c r="BE117" s="13">
        <v>0</v>
      </c>
      <c r="BF117" s="13">
        <v>0</v>
      </c>
      <c r="BG117" s="13">
        <v>0</v>
      </c>
      <c r="BH117" s="13">
        <v>0</v>
      </c>
      <c r="BI117" s="13">
        <v>0</v>
      </c>
      <c r="BJ117" s="13">
        <v>0</v>
      </c>
      <c r="BK117" s="13">
        <v>0</v>
      </c>
      <c r="BL117" s="13">
        <v>0</v>
      </c>
      <c r="BM117" s="13">
        <v>0</v>
      </c>
      <c r="BN117" s="13">
        <v>0</v>
      </c>
      <c r="BO117" s="13">
        <v>0</v>
      </c>
      <c r="BP117" s="13">
        <v>0</v>
      </c>
      <c r="BQ117" s="13">
        <v>0</v>
      </c>
      <c r="BR117" s="13">
        <v>0</v>
      </c>
      <c r="BS117" s="13">
        <v>0</v>
      </c>
      <c r="BT117" s="13">
        <v>0</v>
      </c>
      <c r="BU117" s="13">
        <v>0</v>
      </c>
      <c r="BV117" s="13">
        <v>0</v>
      </c>
      <c r="BW117" s="13">
        <v>0</v>
      </c>
      <c r="BX117" s="13">
        <v>0</v>
      </c>
      <c r="BY117" s="13">
        <v>0</v>
      </c>
      <c r="BZ117" s="13">
        <v>0</v>
      </c>
      <c r="CA117" s="13">
        <v>0</v>
      </c>
      <c r="CB117" s="13">
        <v>0</v>
      </c>
      <c r="CC117" s="13">
        <v>0</v>
      </c>
      <c r="CD117" s="13">
        <v>0</v>
      </c>
      <c r="CE117" s="13">
        <v>0</v>
      </c>
      <c r="CF117" s="13">
        <v>0</v>
      </c>
      <c r="CG117" s="13">
        <v>0</v>
      </c>
      <c r="CH117" s="13">
        <v>0</v>
      </c>
    </row>
    <row r="118" spans="1:86" ht="30">
      <c r="A118" s="177" t="s">
        <v>953</v>
      </c>
      <c r="B118" s="13">
        <v>5</v>
      </c>
      <c r="C118" s="13">
        <v>0</v>
      </c>
      <c r="D118" s="13">
        <v>0</v>
      </c>
      <c r="E118" s="13">
        <v>0</v>
      </c>
      <c r="F118" s="13">
        <v>0</v>
      </c>
      <c r="G118" s="13">
        <v>0</v>
      </c>
      <c r="H118" s="13">
        <v>69</v>
      </c>
      <c r="I118" s="13">
        <v>0</v>
      </c>
      <c r="J118" s="13">
        <v>0</v>
      </c>
      <c r="K118" s="13">
        <v>3</v>
      </c>
      <c r="L118" s="13">
        <v>0</v>
      </c>
      <c r="M118" s="13">
        <v>0</v>
      </c>
      <c r="N118" s="13">
        <v>9</v>
      </c>
      <c r="O118" s="13">
        <v>0</v>
      </c>
      <c r="P118" s="13">
        <v>0</v>
      </c>
      <c r="Q118" s="13">
        <v>10</v>
      </c>
      <c r="R118" s="13">
        <v>0</v>
      </c>
      <c r="S118" s="13">
        <v>0</v>
      </c>
      <c r="T118" s="13">
        <v>0</v>
      </c>
      <c r="U118" s="13">
        <v>0</v>
      </c>
      <c r="V118" s="13">
        <v>0</v>
      </c>
      <c r="W118" s="13">
        <v>0</v>
      </c>
      <c r="X118" s="13">
        <v>0</v>
      </c>
      <c r="Y118" s="13">
        <v>0</v>
      </c>
      <c r="Z118" s="13">
        <v>0</v>
      </c>
      <c r="AA118" s="13">
        <v>0</v>
      </c>
      <c r="AB118" s="13">
        <v>0</v>
      </c>
      <c r="AC118" s="13">
        <v>1</v>
      </c>
      <c r="AD118" s="13">
        <v>0</v>
      </c>
      <c r="AE118" s="13">
        <v>0</v>
      </c>
      <c r="AF118" s="13">
        <v>0</v>
      </c>
      <c r="AG118" s="15">
        <f t="shared" si="4"/>
        <v>5</v>
      </c>
      <c r="AH118" s="15">
        <f t="shared" si="5"/>
        <v>91</v>
      </c>
      <c r="AI118" s="15">
        <v>0</v>
      </c>
      <c r="AJ118" s="15">
        <f t="shared" si="6"/>
        <v>96</v>
      </c>
      <c r="AK118" s="13">
        <f t="shared" si="7"/>
        <v>1</v>
      </c>
      <c r="AL118" s="15">
        <v>1</v>
      </c>
      <c r="AM118" s="13">
        <v>1</v>
      </c>
      <c r="AN118" s="17" t="s">
        <v>2977</v>
      </c>
      <c r="AO118" s="13">
        <v>0</v>
      </c>
      <c r="AP118" s="13">
        <v>0</v>
      </c>
      <c r="AQ118" s="13">
        <v>0</v>
      </c>
      <c r="AR118" s="13">
        <v>0</v>
      </c>
      <c r="AS118" s="13">
        <v>0</v>
      </c>
      <c r="AT118" s="13">
        <v>0</v>
      </c>
      <c r="AU118" s="13">
        <v>0</v>
      </c>
      <c r="AV118" s="13">
        <v>0</v>
      </c>
      <c r="AW118" s="13">
        <v>0</v>
      </c>
      <c r="AX118" s="13">
        <v>0</v>
      </c>
      <c r="AY118" s="13">
        <v>0</v>
      </c>
      <c r="AZ118" s="13">
        <v>0</v>
      </c>
      <c r="BA118" s="13">
        <v>0</v>
      </c>
      <c r="BB118" s="13">
        <v>0</v>
      </c>
      <c r="BC118" s="13">
        <v>0</v>
      </c>
      <c r="BD118" s="13">
        <v>0</v>
      </c>
      <c r="BE118" s="13">
        <v>0</v>
      </c>
      <c r="BF118" s="13">
        <v>0</v>
      </c>
      <c r="BG118" s="13">
        <v>0</v>
      </c>
      <c r="BH118" s="13">
        <v>0</v>
      </c>
      <c r="BI118" s="13">
        <v>0</v>
      </c>
      <c r="BJ118" s="13">
        <v>0</v>
      </c>
      <c r="BK118" s="13">
        <v>0</v>
      </c>
      <c r="BL118" s="13">
        <v>0</v>
      </c>
      <c r="BM118" s="13">
        <v>0</v>
      </c>
      <c r="BN118" s="13">
        <v>0</v>
      </c>
      <c r="BO118" s="13">
        <v>0</v>
      </c>
      <c r="BP118" s="13">
        <v>0</v>
      </c>
      <c r="BQ118" s="13">
        <v>0</v>
      </c>
      <c r="BR118" s="13">
        <v>0</v>
      </c>
      <c r="BS118" s="13">
        <v>0</v>
      </c>
      <c r="BT118" s="13">
        <v>0</v>
      </c>
      <c r="BU118" s="13">
        <v>0</v>
      </c>
      <c r="BV118" s="13">
        <v>0</v>
      </c>
      <c r="BW118" s="13">
        <v>0</v>
      </c>
      <c r="BX118" s="13">
        <v>0</v>
      </c>
      <c r="BY118" s="13">
        <v>0</v>
      </c>
      <c r="BZ118" s="13">
        <v>0</v>
      </c>
      <c r="CA118" s="13">
        <v>0</v>
      </c>
      <c r="CB118" s="13">
        <v>0</v>
      </c>
      <c r="CC118" s="13">
        <v>0</v>
      </c>
      <c r="CD118" s="13">
        <v>0</v>
      </c>
      <c r="CE118" s="13">
        <v>0</v>
      </c>
      <c r="CF118" s="13">
        <v>0</v>
      </c>
      <c r="CG118" s="13">
        <v>0</v>
      </c>
      <c r="CH118" s="13">
        <v>0</v>
      </c>
    </row>
    <row r="119" spans="1:86" ht="30">
      <c r="A119" s="177" t="s">
        <v>954</v>
      </c>
      <c r="B119" s="13">
        <v>7</v>
      </c>
      <c r="C119" s="13">
        <v>0</v>
      </c>
      <c r="D119" s="13">
        <v>0</v>
      </c>
      <c r="E119" s="13">
        <v>0</v>
      </c>
      <c r="F119" s="13">
        <v>0</v>
      </c>
      <c r="G119" s="13">
        <v>0</v>
      </c>
      <c r="H119" s="13">
        <v>68</v>
      </c>
      <c r="I119" s="13">
        <v>0</v>
      </c>
      <c r="J119" s="13">
        <v>0</v>
      </c>
      <c r="K119" s="13">
        <v>37</v>
      </c>
      <c r="L119" s="13">
        <v>0</v>
      </c>
      <c r="M119" s="13">
        <v>0</v>
      </c>
      <c r="N119" s="13">
        <v>3</v>
      </c>
      <c r="O119" s="13">
        <v>0</v>
      </c>
      <c r="P119" s="13">
        <v>0</v>
      </c>
      <c r="Q119" s="13">
        <v>0</v>
      </c>
      <c r="R119" s="13">
        <v>0</v>
      </c>
      <c r="S119" s="13">
        <v>0</v>
      </c>
      <c r="T119" s="13">
        <v>0</v>
      </c>
      <c r="U119" s="13">
        <v>0</v>
      </c>
      <c r="V119" s="13">
        <v>0</v>
      </c>
      <c r="W119" s="13">
        <v>0</v>
      </c>
      <c r="X119" s="13">
        <v>0</v>
      </c>
      <c r="Y119" s="13">
        <v>0</v>
      </c>
      <c r="Z119" s="13">
        <v>0</v>
      </c>
      <c r="AA119" s="13">
        <v>0</v>
      </c>
      <c r="AB119" s="13">
        <v>0</v>
      </c>
      <c r="AC119" s="13">
        <v>3</v>
      </c>
      <c r="AD119" s="13">
        <v>1</v>
      </c>
      <c r="AE119" s="13">
        <v>0</v>
      </c>
      <c r="AF119" s="13">
        <v>0</v>
      </c>
      <c r="AG119" s="15">
        <f t="shared" si="4"/>
        <v>7</v>
      </c>
      <c r="AH119" s="15">
        <f t="shared" si="5"/>
        <v>108</v>
      </c>
      <c r="AI119" s="15">
        <v>0</v>
      </c>
      <c r="AJ119" s="15">
        <f t="shared" si="6"/>
        <v>115</v>
      </c>
      <c r="AK119" s="13">
        <f t="shared" si="7"/>
        <v>3</v>
      </c>
      <c r="AL119" s="15">
        <v>1</v>
      </c>
      <c r="AM119" s="13">
        <v>6</v>
      </c>
      <c r="AN119" s="17" t="s">
        <v>3042</v>
      </c>
      <c r="AO119" s="13">
        <v>0</v>
      </c>
      <c r="AP119" s="13">
        <v>0</v>
      </c>
      <c r="AQ119" s="13">
        <v>0</v>
      </c>
      <c r="AR119" s="13">
        <v>0</v>
      </c>
      <c r="AS119" s="13">
        <v>0</v>
      </c>
      <c r="AT119" s="13">
        <v>0</v>
      </c>
      <c r="AU119" s="13">
        <v>0</v>
      </c>
      <c r="AV119" s="13">
        <v>0</v>
      </c>
      <c r="AW119" s="13">
        <v>0</v>
      </c>
      <c r="AX119" s="13">
        <v>0</v>
      </c>
      <c r="AY119" s="13">
        <v>0</v>
      </c>
      <c r="AZ119" s="13">
        <v>0</v>
      </c>
      <c r="BA119" s="13">
        <v>0</v>
      </c>
      <c r="BB119" s="13">
        <v>0</v>
      </c>
      <c r="BC119" s="13">
        <v>0</v>
      </c>
      <c r="BD119" s="13">
        <v>0</v>
      </c>
      <c r="BE119" s="13">
        <v>0</v>
      </c>
      <c r="BF119" s="13">
        <v>0</v>
      </c>
      <c r="BG119" s="13">
        <v>0</v>
      </c>
      <c r="BH119" s="13">
        <v>1</v>
      </c>
      <c r="BI119" s="13">
        <v>0</v>
      </c>
      <c r="BJ119" s="13">
        <v>0</v>
      </c>
      <c r="BK119" s="13">
        <v>1</v>
      </c>
      <c r="BL119" s="13">
        <v>0</v>
      </c>
      <c r="BM119" s="13">
        <v>0</v>
      </c>
      <c r="BN119" s="13">
        <v>0</v>
      </c>
      <c r="BO119" s="13">
        <v>0</v>
      </c>
      <c r="BP119" s="13">
        <v>0</v>
      </c>
      <c r="BQ119" s="13">
        <v>0</v>
      </c>
      <c r="BR119" s="13">
        <v>0</v>
      </c>
      <c r="BS119" s="13">
        <v>0</v>
      </c>
      <c r="BT119" s="13">
        <v>0</v>
      </c>
      <c r="BU119" s="13">
        <v>0</v>
      </c>
      <c r="BV119" s="13">
        <v>0</v>
      </c>
      <c r="BW119" s="13">
        <v>0</v>
      </c>
      <c r="BX119" s="13">
        <v>0</v>
      </c>
      <c r="BY119" s="13">
        <v>0</v>
      </c>
      <c r="BZ119" s="13">
        <v>0</v>
      </c>
      <c r="CA119" s="13">
        <v>0</v>
      </c>
      <c r="CB119" s="13">
        <v>0</v>
      </c>
      <c r="CC119" s="13">
        <v>0</v>
      </c>
      <c r="CD119" s="13">
        <v>0</v>
      </c>
      <c r="CE119" s="13">
        <v>0</v>
      </c>
      <c r="CF119" s="13">
        <v>0</v>
      </c>
      <c r="CG119" s="13">
        <v>0</v>
      </c>
      <c r="CH119" s="13">
        <v>0</v>
      </c>
    </row>
    <row r="120" spans="1:86" ht="30">
      <c r="A120" s="177" t="s">
        <v>955</v>
      </c>
      <c r="B120" s="13">
        <v>5</v>
      </c>
      <c r="C120" s="13">
        <v>0</v>
      </c>
      <c r="D120" s="13">
        <v>0</v>
      </c>
      <c r="E120" s="13">
        <v>0</v>
      </c>
      <c r="F120" s="13">
        <v>0</v>
      </c>
      <c r="G120" s="13">
        <v>0</v>
      </c>
      <c r="H120" s="13">
        <v>32</v>
      </c>
      <c r="I120" s="13">
        <v>0</v>
      </c>
      <c r="J120" s="13">
        <v>0</v>
      </c>
      <c r="K120" s="13">
        <v>0</v>
      </c>
      <c r="L120" s="13">
        <v>0</v>
      </c>
      <c r="M120" s="13">
        <v>0</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2</v>
      </c>
      <c r="AD120" s="13">
        <v>0</v>
      </c>
      <c r="AE120" s="13">
        <v>0</v>
      </c>
      <c r="AF120" s="13">
        <v>0</v>
      </c>
      <c r="AG120" s="15">
        <f t="shared" si="4"/>
        <v>5</v>
      </c>
      <c r="AH120" s="15">
        <f t="shared" si="5"/>
        <v>32</v>
      </c>
      <c r="AI120" s="15">
        <v>0</v>
      </c>
      <c r="AJ120" s="15">
        <f t="shared" si="6"/>
        <v>37</v>
      </c>
      <c r="AK120" s="13">
        <f t="shared" si="7"/>
        <v>2</v>
      </c>
      <c r="AL120" s="15">
        <v>0</v>
      </c>
      <c r="AM120" s="13">
        <v>3</v>
      </c>
      <c r="AN120" s="17" t="s">
        <v>3043</v>
      </c>
      <c r="AO120" s="13">
        <v>0</v>
      </c>
      <c r="AP120" s="13">
        <v>0</v>
      </c>
      <c r="AQ120" s="13">
        <v>0</v>
      </c>
      <c r="AR120" s="13">
        <v>0</v>
      </c>
      <c r="AS120" s="13">
        <v>0</v>
      </c>
      <c r="AT120" s="13">
        <v>0</v>
      </c>
      <c r="AU120" s="13">
        <v>0</v>
      </c>
      <c r="AV120" s="13">
        <v>0</v>
      </c>
      <c r="AW120" s="13">
        <v>0</v>
      </c>
      <c r="AX120" s="13">
        <v>0</v>
      </c>
      <c r="AY120" s="13">
        <v>0</v>
      </c>
      <c r="AZ120" s="13">
        <v>0</v>
      </c>
      <c r="BA120" s="13">
        <v>0</v>
      </c>
      <c r="BB120" s="13">
        <v>0</v>
      </c>
      <c r="BC120" s="13">
        <v>0</v>
      </c>
      <c r="BD120" s="13">
        <v>0</v>
      </c>
      <c r="BE120" s="13">
        <v>0</v>
      </c>
      <c r="BF120" s="13">
        <v>0</v>
      </c>
      <c r="BG120" s="13">
        <v>0</v>
      </c>
      <c r="BH120" s="13">
        <v>0</v>
      </c>
      <c r="BI120" s="13">
        <v>0</v>
      </c>
      <c r="BJ120" s="13">
        <v>0</v>
      </c>
      <c r="BK120" s="13">
        <v>0</v>
      </c>
      <c r="BL120" s="13">
        <v>0</v>
      </c>
      <c r="BM120" s="13">
        <v>0</v>
      </c>
      <c r="BN120" s="13">
        <v>0</v>
      </c>
      <c r="BO120" s="13">
        <v>0</v>
      </c>
      <c r="BP120" s="13">
        <v>0</v>
      </c>
      <c r="BQ120" s="13">
        <v>0</v>
      </c>
      <c r="BR120" s="13">
        <v>0</v>
      </c>
      <c r="BS120" s="13">
        <v>0</v>
      </c>
      <c r="BT120" s="13">
        <v>0</v>
      </c>
      <c r="BU120" s="13">
        <v>0</v>
      </c>
      <c r="BV120" s="13">
        <v>0</v>
      </c>
      <c r="BW120" s="13">
        <v>0</v>
      </c>
      <c r="BX120" s="13">
        <v>0</v>
      </c>
      <c r="BY120" s="13">
        <v>0</v>
      </c>
      <c r="BZ120" s="13">
        <v>0</v>
      </c>
      <c r="CA120" s="13">
        <v>0</v>
      </c>
      <c r="CB120" s="13">
        <v>0</v>
      </c>
      <c r="CC120" s="13">
        <v>0</v>
      </c>
      <c r="CD120" s="13">
        <v>0</v>
      </c>
      <c r="CE120" s="13">
        <v>0</v>
      </c>
      <c r="CF120" s="13">
        <v>0</v>
      </c>
      <c r="CG120" s="13">
        <v>0</v>
      </c>
      <c r="CH120" s="13">
        <v>0</v>
      </c>
    </row>
    <row r="121" spans="1:86">
      <c r="A121" s="177" t="s">
        <v>956</v>
      </c>
      <c r="B121" s="13">
        <v>8</v>
      </c>
      <c r="C121" s="13">
        <v>0</v>
      </c>
      <c r="D121" s="13">
        <v>0</v>
      </c>
      <c r="E121" s="13">
        <v>0</v>
      </c>
      <c r="F121" s="13">
        <v>0</v>
      </c>
      <c r="G121" s="13">
        <v>0</v>
      </c>
      <c r="H121" s="13">
        <v>58</v>
      </c>
      <c r="I121" s="13">
        <v>0</v>
      </c>
      <c r="J121" s="13">
        <v>0</v>
      </c>
      <c r="K121" s="13">
        <v>0</v>
      </c>
      <c r="L121" s="13">
        <v>0</v>
      </c>
      <c r="M121" s="13">
        <v>0</v>
      </c>
      <c r="N121" s="13">
        <v>4</v>
      </c>
      <c r="O121" s="13">
        <v>0</v>
      </c>
      <c r="P121" s="13">
        <v>0</v>
      </c>
      <c r="Q121" s="13">
        <v>0</v>
      </c>
      <c r="R121" s="13">
        <v>0</v>
      </c>
      <c r="S121" s="13">
        <v>0</v>
      </c>
      <c r="T121" s="13">
        <v>0</v>
      </c>
      <c r="U121" s="13">
        <v>0</v>
      </c>
      <c r="V121" s="13">
        <v>0</v>
      </c>
      <c r="W121" s="13">
        <v>0</v>
      </c>
      <c r="X121" s="13">
        <v>0</v>
      </c>
      <c r="Y121" s="13">
        <v>0</v>
      </c>
      <c r="Z121" s="13">
        <v>0</v>
      </c>
      <c r="AA121" s="13">
        <v>0</v>
      </c>
      <c r="AB121" s="13">
        <v>0</v>
      </c>
      <c r="AC121" s="13">
        <v>0</v>
      </c>
      <c r="AD121" s="13">
        <v>0</v>
      </c>
      <c r="AE121" s="13">
        <v>0</v>
      </c>
      <c r="AF121" s="13">
        <v>0</v>
      </c>
      <c r="AG121" s="15">
        <f t="shared" si="4"/>
        <v>8</v>
      </c>
      <c r="AH121" s="15">
        <f t="shared" si="5"/>
        <v>62</v>
      </c>
      <c r="AI121" s="15">
        <v>0</v>
      </c>
      <c r="AJ121" s="15">
        <f t="shared" si="6"/>
        <v>70</v>
      </c>
      <c r="AK121" s="13">
        <f t="shared" si="7"/>
        <v>0</v>
      </c>
      <c r="AL121" s="15">
        <v>0</v>
      </c>
      <c r="AM121" s="13">
        <v>0</v>
      </c>
      <c r="AN121" s="17">
        <v>0</v>
      </c>
      <c r="AO121" s="13">
        <v>0</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3">
        <v>0</v>
      </c>
      <c r="BE121" s="13">
        <v>0</v>
      </c>
      <c r="BF121" s="13">
        <v>0</v>
      </c>
      <c r="BG121" s="13">
        <v>0</v>
      </c>
      <c r="BH121" s="13">
        <v>0</v>
      </c>
      <c r="BI121" s="13">
        <v>0</v>
      </c>
      <c r="BJ121" s="13">
        <v>0</v>
      </c>
      <c r="BK121" s="13">
        <v>0</v>
      </c>
      <c r="BL121" s="13">
        <v>0</v>
      </c>
      <c r="BM121" s="13">
        <v>0</v>
      </c>
      <c r="BN121" s="13">
        <v>0</v>
      </c>
      <c r="BO121" s="13">
        <v>0</v>
      </c>
      <c r="BP121" s="13">
        <v>0</v>
      </c>
      <c r="BQ121" s="13">
        <v>0</v>
      </c>
      <c r="BR121" s="13">
        <v>0</v>
      </c>
      <c r="BS121" s="13">
        <v>0</v>
      </c>
      <c r="BT121" s="13">
        <v>0</v>
      </c>
      <c r="BU121" s="13">
        <v>0</v>
      </c>
      <c r="BV121" s="13">
        <v>0</v>
      </c>
      <c r="BW121" s="13">
        <v>0</v>
      </c>
      <c r="BX121" s="13">
        <v>0</v>
      </c>
      <c r="BY121" s="13">
        <v>0</v>
      </c>
      <c r="BZ121" s="13">
        <v>0</v>
      </c>
      <c r="CA121" s="13">
        <v>0</v>
      </c>
      <c r="CB121" s="13">
        <v>0</v>
      </c>
      <c r="CC121" s="13">
        <v>0</v>
      </c>
      <c r="CD121" s="13">
        <v>0</v>
      </c>
      <c r="CE121" s="13">
        <v>0</v>
      </c>
      <c r="CF121" s="13">
        <v>0</v>
      </c>
      <c r="CG121" s="13">
        <v>0</v>
      </c>
      <c r="CH121" s="13">
        <v>0</v>
      </c>
    </row>
    <row r="122" spans="1:86">
      <c r="A122" s="177" t="s">
        <v>3044</v>
      </c>
      <c r="B122" s="13">
        <v>7</v>
      </c>
      <c r="C122" s="13">
        <v>0</v>
      </c>
      <c r="D122" s="13">
        <v>0</v>
      </c>
      <c r="E122" s="13">
        <v>0</v>
      </c>
      <c r="F122" s="13">
        <v>0</v>
      </c>
      <c r="G122" s="13">
        <v>0</v>
      </c>
      <c r="H122" s="13">
        <v>23</v>
      </c>
      <c r="I122" s="13">
        <v>0</v>
      </c>
      <c r="J122" s="13">
        <v>0</v>
      </c>
      <c r="K122" s="13">
        <v>0</v>
      </c>
      <c r="L122" s="13">
        <v>0</v>
      </c>
      <c r="M122" s="13">
        <v>0</v>
      </c>
      <c r="N122" s="13">
        <v>0</v>
      </c>
      <c r="O122" s="13">
        <v>0</v>
      </c>
      <c r="P122" s="13">
        <v>0</v>
      </c>
      <c r="Q122" s="13">
        <v>0</v>
      </c>
      <c r="R122" s="13">
        <v>0</v>
      </c>
      <c r="S122" s="13">
        <v>0</v>
      </c>
      <c r="T122" s="13">
        <v>0</v>
      </c>
      <c r="U122" s="13">
        <v>0</v>
      </c>
      <c r="V122" s="13">
        <v>0</v>
      </c>
      <c r="W122" s="13">
        <v>0</v>
      </c>
      <c r="X122" s="13">
        <v>0</v>
      </c>
      <c r="Y122" s="13">
        <v>0</v>
      </c>
      <c r="Z122" s="13">
        <v>0</v>
      </c>
      <c r="AA122" s="13">
        <v>0</v>
      </c>
      <c r="AB122" s="13">
        <v>0</v>
      </c>
      <c r="AC122" s="13">
        <v>0</v>
      </c>
      <c r="AD122" s="13">
        <v>0</v>
      </c>
      <c r="AE122" s="13">
        <v>0</v>
      </c>
      <c r="AF122" s="13">
        <v>0</v>
      </c>
      <c r="AG122" s="15">
        <f t="shared" si="4"/>
        <v>7</v>
      </c>
      <c r="AH122" s="15">
        <f t="shared" si="5"/>
        <v>23</v>
      </c>
      <c r="AI122" s="15">
        <v>0</v>
      </c>
      <c r="AJ122" s="15">
        <f t="shared" si="6"/>
        <v>30</v>
      </c>
      <c r="AK122" s="13">
        <f t="shared" si="7"/>
        <v>0</v>
      </c>
      <c r="AL122" s="15">
        <v>0</v>
      </c>
      <c r="AM122" s="13">
        <v>0</v>
      </c>
      <c r="AN122" s="17">
        <v>0</v>
      </c>
      <c r="AO122" s="13">
        <v>0</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3">
        <v>0</v>
      </c>
      <c r="BE122" s="13">
        <v>0</v>
      </c>
      <c r="BF122" s="13">
        <v>0</v>
      </c>
      <c r="BG122" s="13">
        <v>0</v>
      </c>
      <c r="BH122" s="13">
        <v>0</v>
      </c>
      <c r="BI122" s="13">
        <v>0</v>
      </c>
      <c r="BJ122" s="13">
        <v>0</v>
      </c>
      <c r="BK122" s="13">
        <v>0</v>
      </c>
      <c r="BL122" s="13">
        <v>0</v>
      </c>
      <c r="BM122" s="13">
        <v>0</v>
      </c>
      <c r="BN122" s="13">
        <v>0</v>
      </c>
      <c r="BO122" s="13">
        <v>0</v>
      </c>
      <c r="BP122" s="13">
        <v>0</v>
      </c>
      <c r="BQ122" s="13">
        <v>0</v>
      </c>
      <c r="BR122" s="13">
        <v>0</v>
      </c>
      <c r="BS122" s="13">
        <v>0</v>
      </c>
      <c r="BT122" s="13">
        <v>0</v>
      </c>
      <c r="BU122" s="13">
        <v>0</v>
      </c>
      <c r="BV122" s="13">
        <v>0</v>
      </c>
      <c r="BW122" s="13">
        <v>0</v>
      </c>
      <c r="BX122" s="13">
        <v>0</v>
      </c>
      <c r="BY122" s="13">
        <v>0</v>
      </c>
      <c r="BZ122" s="13">
        <v>0</v>
      </c>
      <c r="CA122" s="13">
        <v>0</v>
      </c>
      <c r="CB122" s="13">
        <v>0</v>
      </c>
      <c r="CC122" s="13">
        <v>0</v>
      </c>
      <c r="CD122" s="13">
        <v>0</v>
      </c>
      <c r="CE122" s="13">
        <v>0</v>
      </c>
      <c r="CF122" s="13">
        <v>0</v>
      </c>
      <c r="CG122" s="13">
        <v>0</v>
      </c>
      <c r="CH122" s="13">
        <v>0</v>
      </c>
    </row>
    <row r="123" spans="1:86">
      <c r="A123" s="177" t="s">
        <v>957</v>
      </c>
      <c r="B123" s="13">
        <v>14</v>
      </c>
      <c r="C123" s="13">
        <v>0</v>
      </c>
      <c r="D123" s="13">
        <v>0</v>
      </c>
      <c r="E123" s="13">
        <v>0</v>
      </c>
      <c r="F123" s="13">
        <v>0</v>
      </c>
      <c r="G123" s="13">
        <v>0</v>
      </c>
      <c r="H123" s="13">
        <v>131</v>
      </c>
      <c r="I123" s="13">
        <v>0</v>
      </c>
      <c r="J123" s="13">
        <v>0</v>
      </c>
      <c r="K123" s="13">
        <v>438</v>
      </c>
      <c r="L123" s="13">
        <v>0</v>
      </c>
      <c r="M123" s="13">
        <v>0</v>
      </c>
      <c r="N123" s="13">
        <v>58</v>
      </c>
      <c r="O123" s="13">
        <v>0</v>
      </c>
      <c r="P123" s="13">
        <v>0</v>
      </c>
      <c r="Q123" s="13">
        <v>33</v>
      </c>
      <c r="R123" s="13">
        <v>0</v>
      </c>
      <c r="S123" s="13">
        <v>0</v>
      </c>
      <c r="T123" s="13">
        <v>0</v>
      </c>
      <c r="U123" s="13">
        <v>0</v>
      </c>
      <c r="V123" s="13">
        <v>0</v>
      </c>
      <c r="W123" s="13">
        <v>18</v>
      </c>
      <c r="X123" s="13">
        <v>0</v>
      </c>
      <c r="Y123" s="13">
        <v>0</v>
      </c>
      <c r="Z123" s="13">
        <v>0</v>
      </c>
      <c r="AA123" s="13">
        <v>0</v>
      </c>
      <c r="AB123" s="13">
        <v>0</v>
      </c>
      <c r="AC123" s="13">
        <v>0</v>
      </c>
      <c r="AD123" s="13">
        <v>0</v>
      </c>
      <c r="AE123" s="13">
        <v>0</v>
      </c>
      <c r="AF123" s="13">
        <v>0</v>
      </c>
      <c r="AG123" s="15">
        <f t="shared" si="4"/>
        <v>14</v>
      </c>
      <c r="AH123" s="15">
        <f t="shared" si="5"/>
        <v>678</v>
      </c>
      <c r="AI123" s="15">
        <v>0</v>
      </c>
      <c r="AJ123" s="15">
        <f t="shared" si="6"/>
        <v>692</v>
      </c>
      <c r="AK123" s="13">
        <f t="shared" si="7"/>
        <v>0</v>
      </c>
      <c r="AL123" s="15">
        <v>0</v>
      </c>
      <c r="AM123" s="13">
        <v>0</v>
      </c>
      <c r="AN123" s="17">
        <v>0</v>
      </c>
      <c r="AO123" s="13">
        <v>0</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3">
        <v>0</v>
      </c>
      <c r="BE123" s="13">
        <v>0</v>
      </c>
      <c r="BF123" s="13">
        <v>0</v>
      </c>
      <c r="BG123" s="13">
        <v>0</v>
      </c>
      <c r="BH123" s="13">
        <v>0</v>
      </c>
      <c r="BI123" s="13">
        <v>0</v>
      </c>
      <c r="BJ123" s="13">
        <v>0</v>
      </c>
      <c r="BK123" s="13">
        <v>0</v>
      </c>
      <c r="BL123" s="13">
        <v>0</v>
      </c>
      <c r="BM123" s="13">
        <v>0</v>
      </c>
      <c r="BN123" s="13">
        <v>0</v>
      </c>
      <c r="BO123" s="13">
        <v>0</v>
      </c>
      <c r="BP123" s="13">
        <v>0</v>
      </c>
      <c r="BQ123" s="13">
        <v>0</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row>
    <row r="124" spans="1:86">
      <c r="A124" s="177" t="s">
        <v>3045</v>
      </c>
      <c r="B124" s="13">
        <v>3</v>
      </c>
      <c r="C124" s="13">
        <v>0</v>
      </c>
      <c r="D124" s="13">
        <v>0</v>
      </c>
      <c r="E124" s="13">
        <v>0</v>
      </c>
      <c r="F124" s="13">
        <v>0</v>
      </c>
      <c r="G124" s="13">
        <v>0</v>
      </c>
      <c r="H124" s="13">
        <v>48</v>
      </c>
      <c r="I124" s="13">
        <v>0</v>
      </c>
      <c r="J124" s="13">
        <v>0</v>
      </c>
      <c r="K124" s="13">
        <v>0</v>
      </c>
      <c r="L124" s="13">
        <v>0</v>
      </c>
      <c r="M124" s="13">
        <v>0</v>
      </c>
      <c r="N124" s="13">
        <v>0</v>
      </c>
      <c r="O124" s="13">
        <v>0</v>
      </c>
      <c r="P124" s="13">
        <v>0</v>
      </c>
      <c r="Q124" s="13">
        <v>0</v>
      </c>
      <c r="R124" s="13">
        <v>0</v>
      </c>
      <c r="S124" s="13">
        <v>0</v>
      </c>
      <c r="T124" s="13">
        <v>0</v>
      </c>
      <c r="U124" s="13">
        <v>0</v>
      </c>
      <c r="V124" s="13">
        <v>0</v>
      </c>
      <c r="W124" s="13">
        <v>0</v>
      </c>
      <c r="X124" s="13">
        <v>0</v>
      </c>
      <c r="Y124" s="13">
        <v>0</v>
      </c>
      <c r="Z124" s="13">
        <v>0</v>
      </c>
      <c r="AA124" s="13">
        <v>0</v>
      </c>
      <c r="AB124" s="13">
        <v>0</v>
      </c>
      <c r="AC124" s="13">
        <v>0</v>
      </c>
      <c r="AD124" s="13">
        <v>0</v>
      </c>
      <c r="AE124" s="13">
        <v>0</v>
      </c>
      <c r="AF124" s="13">
        <v>0</v>
      </c>
      <c r="AG124" s="15">
        <f t="shared" si="4"/>
        <v>3</v>
      </c>
      <c r="AH124" s="15">
        <f t="shared" si="5"/>
        <v>48</v>
      </c>
      <c r="AI124" s="15">
        <v>0</v>
      </c>
      <c r="AJ124" s="15">
        <f t="shared" si="6"/>
        <v>51</v>
      </c>
      <c r="AK124" s="13">
        <f t="shared" si="7"/>
        <v>0</v>
      </c>
      <c r="AL124" s="15">
        <v>0</v>
      </c>
      <c r="AM124" s="13">
        <v>0</v>
      </c>
      <c r="AN124" s="17">
        <v>0</v>
      </c>
      <c r="AO124" s="13">
        <v>0</v>
      </c>
      <c r="AP124" s="13">
        <v>0</v>
      </c>
      <c r="AQ124" s="13">
        <v>0</v>
      </c>
      <c r="AR124" s="13">
        <v>0</v>
      </c>
      <c r="AS124" s="13">
        <v>0</v>
      </c>
      <c r="AT124" s="13">
        <v>0</v>
      </c>
      <c r="AU124" s="13">
        <v>0</v>
      </c>
      <c r="AV124" s="13">
        <v>0</v>
      </c>
      <c r="AW124" s="13">
        <v>0</v>
      </c>
      <c r="AX124" s="13">
        <v>0</v>
      </c>
      <c r="AY124" s="13">
        <v>0</v>
      </c>
      <c r="AZ124" s="13">
        <v>0</v>
      </c>
      <c r="BA124" s="13">
        <v>0</v>
      </c>
      <c r="BB124" s="13">
        <v>0</v>
      </c>
      <c r="BC124" s="13">
        <v>0</v>
      </c>
      <c r="BD124" s="13">
        <v>0</v>
      </c>
      <c r="BE124" s="13">
        <v>0</v>
      </c>
      <c r="BF124" s="13">
        <v>0</v>
      </c>
      <c r="BG124" s="13">
        <v>0</v>
      </c>
      <c r="BH124" s="13">
        <v>0</v>
      </c>
      <c r="BI124" s="13">
        <v>0</v>
      </c>
      <c r="BJ124" s="13">
        <v>0</v>
      </c>
      <c r="BK124" s="13">
        <v>0</v>
      </c>
      <c r="BL124" s="13">
        <v>0</v>
      </c>
      <c r="BM124" s="13">
        <v>0</v>
      </c>
      <c r="BN124" s="13">
        <v>0</v>
      </c>
      <c r="BO124" s="13">
        <v>0</v>
      </c>
      <c r="BP124" s="13">
        <v>0</v>
      </c>
      <c r="BQ124" s="13">
        <v>0</v>
      </c>
      <c r="BR124" s="13">
        <v>0</v>
      </c>
      <c r="BS124" s="13">
        <v>0</v>
      </c>
      <c r="BT124" s="13">
        <v>0</v>
      </c>
      <c r="BU124" s="13">
        <v>0</v>
      </c>
      <c r="BV124" s="13">
        <v>0</v>
      </c>
      <c r="BW124" s="13">
        <v>0</v>
      </c>
      <c r="BX124" s="13">
        <v>0</v>
      </c>
      <c r="BY124" s="13">
        <v>0</v>
      </c>
      <c r="BZ124" s="13">
        <v>0</v>
      </c>
      <c r="CA124" s="13">
        <v>0</v>
      </c>
      <c r="CB124" s="13">
        <v>0</v>
      </c>
      <c r="CC124" s="13">
        <v>0</v>
      </c>
      <c r="CD124" s="13">
        <v>0</v>
      </c>
      <c r="CE124" s="13">
        <v>0</v>
      </c>
      <c r="CF124" s="13">
        <v>0</v>
      </c>
      <c r="CG124" s="13">
        <v>0</v>
      </c>
      <c r="CH124" s="13">
        <v>0</v>
      </c>
    </row>
    <row r="125" spans="1:86">
      <c r="A125" s="177" t="s">
        <v>958</v>
      </c>
      <c r="B125" s="13">
        <v>4</v>
      </c>
      <c r="C125" s="13">
        <v>0</v>
      </c>
      <c r="D125" s="13">
        <v>0</v>
      </c>
      <c r="E125" s="13">
        <v>0</v>
      </c>
      <c r="F125" s="13">
        <v>0</v>
      </c>
      <c r="G125" s="13">
        <v>0</v>
      </c>
      <c r="H125" s="13">
        <v>52</v>
      </c>
      <c r="I125" s="13">
        <v>0</v>
      </c>
      <c r="J125" s="13">
        <v>0</v>
      </c>
      <c r="K125" s="13">
        <v>0</v>
      </c>
      <c r="L125" s="13">
        <v>0</v>
      </c>
      <c r="M125" s="13">
        <v>0</v>
      </c>
      <c r="N125" s="13">
        <v>4</v>
      </c>
      <c r="O125" s="13">
        <v>0</v>
      </c>
      <c r="P125" s="13">
        <v>0</v>
      </c>
      <c r="Q125" s="13">
        <v>0</v>
      </c>
      <c r="R125" s="13">
        <v>0</v>
      </c>
      <c r="S125" s="13">
        <v>0</v>
      </c>
      <c r="T125" s="13">
        <v>0</v>
      </c>
      <c r="U125" s="13">
        <v>0</v>
      </c>
      <c r="V125" s="13">
        <v>0</v>
      </c>
      <c r="W125" s="13">
        <v>0</v>
      </c>
      <c r="X125" s="13">
        <v>0</v>
      </c>
      <c r="Y125" s="13">
        <v>0</v>
      </c>
      <c r="Z125" s="13">
        <v>0</v>
      </c>
      <c r="AA125" s="13">
        <v>0</v>
      </c>
      <c r="AB125" s="13">
        <v>0</v>
      </c>
      <c r="AC125" s="13">
        <v>0</v>
      </c>
      <c r="AD125" s="13">
        <v>0</v>
      </c>
      <c r="AE125" s="13">
        <v>0</v>
      </c>
      <c r="AF125" s="13">
        <v>0</v>
      </c>
      <c r="AG125" s="15">
        <f t="shared" si="4"/>
        <v>4</v>
      </c>
      <c r="AH125" s="15">
        <f t="shared" si="5"/>
        <v>56</v>
      </c>
      <c r="AI125" s="15">
        <v>0</v>
      </c>
      <c r="AJ125" s="15">
        <f t="shared" si="6"/>
        <v>60</v>
      </c>
      <c r="AK125" s="13">
        <f t="shared" si="7"/>
        <v>0</v>
      </c>
      <c r="AL125" s="15">
        <v>0</v>
      </c>
      <c r="AM125" s="13">
        <v>0</v>
      </c>
      <c r="AN125" s="17">
        <v>0</v>
      </c>
      <c r="AO125" s="13">
        <v>0</v>
      </c>
      <c r="AP125" s="13">
        <v>0</v>
      </c>
      <c r="AQ125" s="13">
        <v>0</v>
      </c>
      <c r="AR125" s="13">
        <v>0</v>
      </c>
      <c r="AS125" s="13">
        <v>0</v>
      </c>
      <c r="AT125" s="13">
        <v>0</v>
      </c>
      <c r="AU125" s="13">
        <v>0</v>
      </c>
      <c r="AV125" s="13">
        <v>0</v>
      </c>
      <c r="AW125" s="13">
        <v>0</v>
      </c>
      <c r="AX125" s="13">
        <v>0</v>
      </c>
      <c r="AY125" s="13">
        <v>0</v>
      </c>
      <c r="AZ125" s="13">
        <v>0</v>
      </c>
      <c r="BA125" s="13">
        <v>0</v>
      </c>
      <c r="BB125" s="13">
        <v>0</v>
      </c>
      <c r="BC125" s="13">
        <v>0</v>
      </c>
      <c r="BD125" s="13">
        <v>0</v>
      </c>
      <c r="BE125" s="13">
        <v>0</v>
      </c>
      <c r="BF125" s="13">
        <v>0</v>
      </c>
      <c r="BG125" s="13">
        <v>0</v>
      </c>
      <c r="BH125" s="13">
        <v>0</v>
      </c>
      <c r="BI125" s="13">
        <v>0</v>
      </c>
      <c r="BJ125" s="13">
        <v>0</v>
      </c>
      <c r="BK125" s="13">
        <v>0</v>
      </c>
      <c r="BL125" s="13">
        <v>0</v>
      </c>
      <c r="BM125" s="13">
        <v>0</v>
      </c>
      <c r="BN125" s="13">
        <v>0</v>
      </c>
      <c r="BO125" s="13">
        <v>0</v>
      </c>
      <c r="BP125" s="13">
        <v>0</v>
      </c>
      <c r="BQ125" s="13">
        <v>0</v>
      </c>
      <c r="BR125" s="13">
        <v>0</v>
      </c>
      <c r="BS125" s="13">
        <v>0</v>
      </c>
      <c r="BT125" s="13">
        <v>0</v>
      </c>
      <c r="BU125" s="13">
        <v>0</v>
      </c>
      <c r="BV125" s="13">
        <v>0</v>
      </c>
      <c r="BW125" s="13">
        <v>0</v>
      </c>
      <c r="BX125" s="13">
        <v>0</v>
      </c>
      <c r="BY125" s="13">
        <v>0</v>
      </c>
      <c r="BZ125" s="13">
        <v>0</v>
      </c>
      <c r="CA125" s="13">
        <v>0</v>
      </c>
      <c r="CB125" s="13">
        <v>0</v>
      </c>
      <c r="CC125" s="13">
        <v>0</v>
      </c>
      <c r="CD125" s="13">
        <v>0</v>
      </c>
      <c r="CE125" s="13">
        <v>0</v>
      </c>
      <c r="CF125" s="13">
        <v>0</v>
      </c>
      <c r="CG125" s="13">
        <v>0</v>
      </c>
      <c r="CH125" s="13">
        <v>0</v>
      </c>
    </row>
    <row r="126" spans="1:86" ht="60">
      <c r="A126" s="177" t="s">
        <v>3046</v>
      </c>
      <c r="B126" s="13">
        <v>2</v>
      </c>
      <c r="C126" s="13">
        <v>0</v>
      </c>
      <c r="D126" s="13">
        <v>0</v>
      </c>
      <c r="E126" s="13">
        <v>0</v>
      </c>
      <c r="F126" s="13">
        <v>0</v>
      </c>
      <c r="G126" s="13">
        <v>0</v>
      </c>
      <c r="H126" s="13">
        <v>31</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1</v>
      </c>
      <c r="AD126" s="13">
        <v>0</v>
      </c>
      <c r="AE126" s="13">
        <v>0</v>
      </c>
      <c r="AF126" s="13">
        <v>0</v>
      </c>
      <c r="AG126" s="15">
        <f t="shared" si="4"/>
        <v>2</v>
      </c>
      <c r="AH126" s="15">
        <f t="shared" si="5"/>
        <v>31</v>
      </c>
      <c r="AI126" s="15">
        <v>0</v>
      </c>
      <c r="AJ126" s="15">
        <f t="shared" si="6"/>
        <v>33</v>
      </c>
      <c r="AK126" s="13">
        <f t="shared" si="7"/>
        <v>1</v>
      </c>
      <c r="AL126" s="15">
        <v>0</v>
      </c>
      <c r="AM126" s="13">
        <v>8</v>
      </c>
      <c r="AN126" s="17" t="s">
        <v>3047</v>
      </c>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3">
        <v>0</v>
      </c>
      <c r="BE126" s="13">
        <v>0</v>
      </c>
      <c r="BF126" s="13">
        <v>0</v>
      </c>
      <c r="BG126" s="13">
        <v>0</v>
      </c>
      <c r="BH126" s="13">
        <v>0</v>
      </c>
      <c r="BI126" s="13">
        <v>0</v>
      </c>
      <c r="BJ126" s="13">
        <v>0</v>
      </c>
      <c r="BK126" s="13">
        <v>0</v>
      </c>
      <c r="BL126" s="13">
        <v>0</v>
      </c>
      <c r="BM126" s="13">
        <v>0</v>
      </c>
      <c r="BN126" s="13">
        <v>0</v>
      </c>
      <c r="BO126" s="13">
        <v>0</v>
      </c>
      <c r="BP126" s="13">
        <v>0</v>
      </c>
      <c r="BQ126" s="13">
        <v>0</v>
      </c>
      <c r="BR126" s="13">
        <v>0</v>
      </c>
      <c r="BS126" s="13">
        <v>0</v>
      </c>
      <c r="BT126" s="13">
        <v>0</v>
      </c>
      <c r="BU126" s="13">
        <v>0</v>
      </c>
      <c r="BV126" s="13">
        <v>0</v>
      </c>
      <c r="BW126" s="13">
        <v>0</v>
      </c>
      <c r="BX126" s="13">
        <v>0</v>
      </c>
      <c r="BY126" s="13">
        <v>0</v>
      </c>
      <c r="BZ126" s="13">
        <v>0</v>
      </c>
      <c r="CA126" s="13">
        <v>0</v>
      </c>
      <c r="CB126" s="13">
        <v>0</v>
      </c>
      <c r="CC126" s="13">
        <v>0</v>
      </c>
      <c r="CD126" s="13">
        <v>0</v>
      </c>
      <c r="CE126" s="13">
        <v>0</v>
      </c>
      <c r="CF126" s="13">
        <v>0</v>
      </c>
      <c r="CG126" s="13">
        <v>0</v>
      </c>
      <c r="CH126" s="13">
        <v>0</v>
      </c>
    </row>
    <row r="127" spans="1:86" ht="45">
      <c r="A127" s="177" t="s">
        <v>3048</v>
      </c>
      <c r="B127" s="13">
        <v>7</v>
      </c>
      <c r="C127" s="13">
        <v>0</v>
      </c>
      <c r="D127" s="13">
        <v>0</v>
      </c>
      <c r="E127" s="13">
        <v>0</v>
      </c>
      <c r="F127" s="13">
        <v>0</v>
      </c>
      <c r="G127" s="13">
        <v>0</v>
      </c>
      <c r="H127" s="13">
        <v>31</v>
      </c>
      <c r="I127" s="13">
        <v>0</v>
      </c>
      <c r="J127" s="13">
        <v>0</v>
      </c>
      <c r="K127" s="13">
        <v>0</v>
      </c>
      <c r="L127" s="13">
        <v>0</v>
      </c>
      <c r="M127" s="13">
        <v>0</v>
      </c>
      <c r="N127" s="13">
        <v>0</v>
      </c>
      <c r="O127" s="13">
        <v>0</v>
      </c>
      <c r="P127" s="13">
        <v>0</v>
      </c>
      <c r="Q127" s="13">
        <v>0</v>
      </c>
      <c r="R127" s="13">
        <v>0</v>
      </c>
      <c r="S127" s="13">
        <v>0</v>
      </c>
      <c r="T127" s="13">
        <v>0</v>
      </c>
      <c r="U127" s="13">
        <v>0</v>
      </c>
      <c r="V127" s="13">
        <v>0</v>
      </c>
      <c r="W127" s="13">
        <v>0</v>
      </c>
      <c r="X127" s="13">
        <v>0</v>
      </c>
      <c r="Y127" s="13">
        <v>0</v>
      </c>
      <c r="Z127" s="13">
        <v>0</v>
      </c>
      <c r="AA127" s="13">
        <v>0</v>
      </c>
      <c r="AB127" s="13">
        <v>0</v>
      </c>
      <c r="AC127" s="13">
        <v>1</v>
      </c>
      <c r="AD127" s="13">
        <v>0</v>
      </c>
      <c r="AE127" s="13">
        <v>0</v>
      </c>
      <c r="AF127" s="13">
        <v>0</v>
      </c>
      <c r="AG127" s="15">
        <f t="shared" si="4"/>
        <v>7</v>
      </c>
      <c r="AH127" s="15">
        <f t="shared" si="5"/>
        <v>31</v>
      </c>
      <c r="AI127" s="15">
        <v>0</v>
      </c>
      <c r="AJ127" s="15">
        <f t="shared" si="6"/>
        <v>38</v>
      </c>
      <c r="AK127" s="13">
        <f t="shared" si="7"/>
        <v>1</v>
      </c>
      <c r="AL127" s="15">
        <v>0</v>
      </c>
      <c r="AM127" s="13">
        <v>7</v>
      </c>
      <c r="AN127" s="17" t="s">
        <v>3049</v>
      </c>
      <c r="AO127" s="13">
        <v>0</v>
      </c>
      <c r="AP127" s="13">
        <v>0</v>
      </c>
      <c r="AQ127" s="13">
        <v>0</v>
      </c>
      <c r="AR127" s="13">
        <v>0</v>
      </c>
      <c r="AS127" s="13">
        <v>0</v>
      </c>
      <c r="AT127" s="13">
        <v>0</v>
      </c>
      <c r="AU127" s="13">
        <v>0</v>
      </c>
      <c r="AV127" s="13">
        <v>0</v>
      </c>
      <c r="AW127" s="13">
        <v>0</v>
      </c>
      <c r="AX127" s="13">
        <v>0</v>
      </c>
      <c r="AY127" s="13">
        <v>0</v>
      </c>
      <c r="AZ127" s="13">
        <v>0</v>
      </c>
      <c r="BA127" s="13">
        <v>0</v>
      </c>
      <c r="BB127" s="13">
        <v>0</v>
      </c>
      <c r="BC127" s="13">
        <v>0</v>
      </c>
      <c r="BD127" s="13">
        <v>0</v>
      </c>
      <c r="BE127" s="13">
        <v>0</v>
      </c>
      <c r="BF127" s="13">
        <v>0</v>
      </c>
      <c r="BG127" s="13">
        <v>0</v>
      </c>
      <c r="BH127" s="13">
        <v>0</v>
      </c>
      <c r="BI127" s="13">
        <v>0</v>
      </c>
      <c r="BJ127" s="13">
        <v>0</v>
      </c>
      <c r="BK127" s="13">
        <v>0</v>
      </c>
      <c r="BL127" s="13">
        <v>0</v>
      </c>
      <c r="BM127" s="13">
        <v>0</v>
      </c>
      <c r="BN127" s="13">
        <v>0</v>
      </c>
      <c r="BO127" s="13">
        <v>0</v>
      </c>
      <c r="BP127" s="13">
        <v>0</v>
      </c>
      <c r="BQ127" s="13">
        <v>0</v>
      </c>
      <c r="BR127" s="13">
        <v>0</v>
      </c>
      <c r="BS127" s="13">
        <v>0</v>
      </c>
      <c r="BT127" s="13">
        <v>0</v>
      </c>
      <c r="BU127" s="13">
        <v>0</v>
      </c>
      <c r="BV127" s="13">
        <v>0</v>
      </c>
      <c r="BW127" s="13">
        <v>0</v>
      </c>
      <c r="BX127" s="13">
        <v>0</v>
      </c>
      <c r="BY127" s="13">
        <v>0</v>
      </c>
      <c r="BZ127" s="13">
        <v>0</v>
      </c>
      <c r="CA127" s="13">
        <v>0</v>
      </c>
      <c r="CB127" s="13">
        <v>0</v>
      </c>
      <c r="CC127" s="13">
        <v>0</v>
      </c>
      <c r="CD127" s="13">
        <v>0</v>
      </c>
      <c r="CE127" s="13">
        <v>0</v>
      </c>
      <c r="CF127" s="13">
        <v>0</v>
      </c>
      <c r="CG127" s="13">
        <v>0</v>
      </c>
      <c r="CH127" s="13">
        <v>0</v>
      </c>
    </row>
    <row r="128" spans="1:86" ht="30">
      <c r="A128" s="177" t="s">
        <v>3050</v>
      </c>
      <c r="B128" s="13">
        <v>6</v>
      </c>
      <c r="C128" s="13">
        <v>0</v>
      </c>
      <c r="D128" s="13">
        <v>0</v>
      </c>
      <c r="E128" s="13">
        <v>0</v>
      </c>
      <c r="F128" s="13">
        <v>0</v>
      </c>
      <c r="G128" s="13">
        <v>0</v>
      </c>
      <c r="H128" s="13">
        <v>58</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1</v>
      </c>
      <c r="AD128" s="13">
        <v>0</v>
      </c>
      <c r="AE128" s="13">
        <v>0</v>
      </c>
      <c r="AF128" s="13">
        <v>0</v>
      </c>
      <c r="AG128" s="15">
        <f t="shared" si="4"/>
        <v>6</v>
      </c>
      <c r="AH128" s="15">
        <f t="shared" si="5"/>
        <v>58</v>
      </c>
      <c r="AI128" s="15">
        <v>0</v>
      </c>
      <c r="AJ128" s="15">
        <f t="shared" si="6"/>
        <v>64</v>
      </c>
      <c r="AK128" s="13">
        <f t="shared" si="7"/>
        <v>1</v>
      </c>
      <c r="AL128" s="15">
        <v>0</v>
      </c>
      <c r="AM128" s="13">
        <v>5</v>
      </c>
      <c r="AN128" s="17" t="s">
        <v>3051</v>
      </c>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3">
        <v>0</v>
      </c>
      <c r="BE128" s="13">
        <v>0</v>
      </c>
      <c r="BF128" s="13">
        <v>0</v>
      </c>
      <c r="BG128" s="13">
        <v>0</v>
      </c>
      <c r="BH128" s="13">
        <v>0</v>
      </c>
      <c r="BI128" s="13">
        <v>0</v>
      </c>
      <c r="BJ128" s="13">
        <v>0</v>
      </c>
      <c r="BK128" s="13">
        <v>0</v>
      </c>
      <c r="BL128" s="13">
        <v>0</v>
      </c>
      <c r="BM128" s="13">
        <v>0</v>
      </c>
      <c r="BN128" s="13">
        <v>0</v>
      </c>
      <c r="BO128" s="13">
        <v>0</v>
      </c>
      <c r="BP128" s="13">
        <v>0</v>
      </c>
      <c r="BQ128" s="13">
        <v>0</v>
      </c>
      <c r="BR128" s="13">
        <v>0</v>
      </c>
      <c r="BS128" s="13">
        <v>0</v>
      </c>
      <c r="BT128" s="13">
        <v>0</v>
      </c>
      <c r="BU128" s="13">
        <v>0</v>
      </c>
      <c r="BV128" s="13">
        <v>0</v>
      </c>
      <c r="BW128" s="13">
        <v>0</v>
      </c>
      <c r="BX128" s="13">
        <v>0</v>
      </c>
      <c r="BY128" s="13">
        <v>0</v>
      </c>
      <c r="BZ128" s="13">
        <v>0</v>
      </c>
      <c r="CA128" s="13">
        <v>0</v>
      </c>
      <c r="CB128" s="13">
        <v>0</v>
      </c>
      <c r="CC128" s="13">
        <v>0</v>
      </c>
      <c r="CD128" s="13">
        <v>0</v>
      </c>
      <c r="CE128" s="13">
        <v>0</v>
      </c>
      <c r="CF128" s="13">
        <v>0</v>
      </c>
      <c r="CG128" s="13">
        <v>0</v>
      </c>
      <c r="CH128" s="13">
        <v>0</v>
      </c>
    </row>
    <row r="129" spans="1:86">
      <c r="A129" s="177" t="s">
        <v>959</v>
      </c>
      <c r="B129" s="13">
        <v>4</v>
      </c>
      <c r="C129" s="13">
        <v>0</v>
      </c>
      <c r="D129" s="13">
        <v>0</v>
      </c>
      <c r="E129" s="13">
        <v>0</v>
      </c>
      <c r="F129" s="13">
        <v>0</v>
      </c>
      <c r="G129" s="13">
        <v>0</v>
      </c>
      <c r="H129" s="13">
        <v>56</v>
      </c>
      <c r="I129" s="13">
        <v>0</v>
      </c>
      <c r="J129" s="13">
        <v>0</v>
      </c>
      <c r="K129" s="13">
        <v>0</v>
      </c>
      <c r="L129" s="13">
        <v>0</v>
      </c>
      <c r="M129" s="13">
        <v>0</v>
      </c>
      <c r="N129" s="13">
        <v>5</v>
      </c>
      <c r="O129" s="13">
        <v>0</v>
      </c>
      <c r="P129" s="13">
        <v>0</v>
      </c>
      <c r="Q129" s="13">
        <v>0</v>
      </c>
      <c r="R129" s="13">
        <v>0</v>
      </c>
      <c r="S129" s="13">
        <v>0</v>
      </c>
      <c r="T129" s="13">
        <v>0</v>
      </c>
      <c r="U129" s="13">
        <v>0</v>
      </c>
      <c r="V129" s="13">
        <v>0</v>
      </c>
      <c r="W129" s="13">
        <v>0</v>
      </c>
      <c r="X129" s="13">
        <v>0</v>
      </c>
      <c r="Y129" s="13">
        <v>0</v>
      </c>
      <c r="Z129" s="13">
        <v>0</v>
      </c>
      <c r="AA129" s="13">
        <v>0</v>
      </c>
      <c r="AB129" s="13">
        <v>0</v>
      </c>
      <c r="AC129" s="13">
        <v>0</v>
      </c>
      <c r="AD129" s="13">
        <v>0</v>
      </c>
      <c r="AE129" s="13">
        <v>0</v>
      </c>
      <c r="AF129" s="13">
        <v>0</v>
      </c>
      <c r="AG129" s="15">
        <f t="shared" si="4"/>
        <v>4</v>
      </c>
      <c r="AH129" s="15">
        <f t="shared" si="5"/>
        <v>61</v>
      </c>
      <c r="AI129" s="15">
        <v>0</v>
      </c>
      <c r="AJ129" s="15">
        <f t="shared" si="6"/>
        <v>65</v>
      </c>
      <c r="AK129" s="13">
        <f t="shared" si="7"/>
        <v>0</v>
      </c>
      <c r="AL129" s="15">
        <v>0</v>
      </c>
      <c r="AM129" s="13">
        <v>0</v>
      </c>
      <c r="AN129" s="17">
        <v>0</v>
      </c>
      <c r="AO129" s="13">
        <v>0</v>
      </c>
      <c r="AP129" s="13">
        <v>0</v>
      </c>
      <c r="AQ129" s="13">
        <v>0</v>
      </c>
      <c r="AR129" s="13">
        <v>0</v>
      </c>
      <c r="AS129" s="13">
        <v>0</v>
      </c>
      <c r="AT129" s="13">
        <v>0</v>
      </c>
      <c r="AU129" s="13">
        <v>0</v>
      </c>
      <c r="AV129" s="13">
        <v>0</v>
      </c>
      <c r="AW129" s="13">
        <v>0</v>
      </c>
      <c r="AX129" s="13">
        <v>0</v>
      </c>
      <c r="AY129" s="13">
        <v>0</v>
      </c>
      <c r="AZ129" s="13">
        <v>0</v>
      </c>
      <c r="BA129" s="13">
        <v>0</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0</v>
      </c>
      <c r="BQ129" s="13">
        <v>0</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row>
    <row r="130" spans="1:86" ht="60">
      <c r="A130" s="177" t="s">
        <v>3052</v>
      </c>
      <c r="B130" s="13">
        <v>2</v>
      </c>
      <c r="C130" s="13">
        <v>0</v>
      </c>
      <c r="D130" s="13">
        <v>0</v>
      </c>
      <c r="E130" s="13">
        <v>0</v>
      </c>
      <c r="F130" s="13">
        <v>0</v>
      </c>
      <c r="G130" s="13">
        <v>0</v>
      </c>
      <c r="H130" s="13">
        <v>44</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0</v>
      </c>
      <c r="AC130" s="13">
        <v>1</v>
      </c>
      <c r="AD130" s="13">
        <v>0</v>
      </c>
      <c r="AE130" s="13">
        <v>0</v>
      </c>
      <c r="AF130" s="13">
        <v>0</v>
      </c>
      <c r="AG130" s="15">
        <f t="shared" si="4"/>
        <v>2</v>
      </c>
      <c r="AH130" s="15">
        <f t="shared" si="5"/>
        <v>44</v>
      </c>
      <c r="AI130" s="15">
        <v>0</v>
      </c>
      <c r="AJ130" s="15">
        <f t="shared" si="6"/>
        <v>46</v>
      </c>
      <c r="AK130" s="13">
        <f t="shared" si="7"/>
        <v>1</v>
      </c>
      <c r="AL130" s="15">
        <v>0</v>
      </c>
      <c r="AM130" s="13">
        <v>8</v>
      </c>
      <c r="AN130" s="17" t="s">
        <v>3047</v>
      </c>
      <c r="AO130" s="13">
        <v>0</v>
      </c>
      <c r="AP130" s="13">
        <v>0</v>
      </c>
      <c r="AQ130" s="13">
        <v>0</v>
      </c>
      <c r="AR130" s="13">
        <v>0</v>
      </c>
      <c r="AS130" s="13">
        <v>0</v>
      </c>
      <c r="AT130" s="13">
        <v>0</v>
      </c>
      <c r="AU130" s="13">
        <v>0</v>
      </c>
      <c r="AV130" s="13">
        <v>0</v>
      </c>
      <c r="AW130" s="13">
        <v>0</v>
      </c>
      <c r="AX130" s="13">
        <v>0</v>
      </c>
      <c r="AY130" s="13">
        <v>0</v>
      </c>
      <c r="AZ130" s="13">
        <v>0</v>
      </c>
      <c r="BA130" s="13">
        <v>0</v>
      </c>
      <c r="BB130" s="13">
        <v>0</v>
      </c>
      <c r="BC130" s="13">
        <v>0</v>
      </c>
      <c r="BD130" s="13">
        <v>0</v>
      </c>
      <c r="BE130" s="13">
        <v>0</v>
      </c>
      <c r="BF130" s="13">
        <v>0</v>
      </c>
      <c r="BG130" s="13">
        <v>0</v>
      </c>
      <c r="BH130" s="13">
        <v>0</v>
      </c>
      <c r="BI130" s="13">
        <v>0</v>
      </c>
      <c r="BJ130" s="13">
        <v>0</v>
      </c>
      <c r="BK130" s="13">
        <v>0</v>
      </c>
      <c r="BL130" s="13">
        <v>0</v>
      </c>
      <c r="BM130" s="13">
        <v>0</v>
      </c>
      <c r="BN130" s="13">
        <v>0</v>
      </c>
      <c r="BO130" s="13">
        <v>0</v>
      </c>
      <c r="BP130" s="13">
        <v>0</v>
      </c>
      <c r="BQ130" s="13">
        <v>0</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row>
    <row r="131" spans="1:86">
      <c r="A131" s="177" t="s">
        <v>3053</v>
      </c>
      <c r="B131" s="13">
        <v>1</v>
      </c>
      <c r="C131" s="13">
        <v>0</v>
      </c>
      <c r="D131" s="13">
        <v>0</v>
      </c>
      <c r="E131" s="13">
        <v>0</v>
      </c>
      <c r="F131" s="13">
        <v>0</v>
      </c>
      <c r="G131" s="13">
        <v>0</v>
      </c>
      <c r="H131" s="13">
        <v>39</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5">
        <f t="shared" si="4"/>
        <v>1</v>
      </c>
      <c r="AH131" s="15">
        <f t="shared" si="5"/>
        <v>39</v>
      </c>
      <c r="AI131" s="15">
        <v>0</v>
      </c>
      <c r="AJ131" s="15">
        <f t="shared" si="6"/>
        <v>40</v>
      </c>
      <c r="AK131" s="13">
        <f t="shared" si="7"/>
        <v>0</v>
      </c>
      <c r="AL131" s="15">
        <v>0</v>
      </c>
      <c r="AM131" s="13">
        <v>0</v>
      </c>
      <c r="AN131" s="17">
        <v>0</v>
      </c>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0</v>
      </c>
      <c r="BQ131" s="13">
        <v>0</v>
      </c>
      <c r="BR131" s="13">
        <v>0</v>
      </c>
      <c r="BS131" s="13">
        <v>0</v>
      </c>
      <c r="BT131" s="13">
        <v>0</v>
      </c>
      <c r="BU131" s="13">
        <v>0</v>
      </c>
      <c r="BV131" s="13">
        <v>0</v>
      </c>
      <c r="BW131" s="13">
        <v>0</v>
      </c>
      <c r="BX131" s="13">
        <v>0</v>
      </c>
      <c r="BY131" s="13">
        <v>0</v>
      </c>
      <c r="BZ131" s="13">
        <v>0</v>
      </c>
      <c r="CA131" s="13">
        <v>0</v>
      </c>
      <c r="CB131" s="13">
        <v>0</v>
      </c>
      <c r="CC131" s="13">
        <v>0</v>
      </c>
      <c r="CD131" s="13">
        <v>0</v>
      </c>
      <c r="CE131" s="13">
        <v>0</v>
      </c>
      <c r="CF131" s="13">
        <v>0</v>
      </c>
      <c r="CG131" s="13">
        <v>0</v>
      </c>
      <c r="CH131" s="13">
        <v>0</v>
      </c>
    </row>
    <row r="132" spans="1:86" ht="90">
      <c r="A132" s="177" t="s">
        <v>960</v>
      </c>
      <c r="B132" s="13">
        <v>12</v>
      </c>
      <c r="C132" s="13">
        <v>0</v>
      </c>
      <c r="D132" s="13">
        <v>0</v>
      </c>
      <c r="E132" s="13">
        <v>0</v>
      </c>
      <c r="F132" s="13">
        <v>0</v>
      </c>
      <c r="G132" s="13">
        <v>0</v>
      </c>
      <c r="H132" s="13">
        <v>69</v>
      </c>
      <c r="I132" s="13">
        <v>0</v>
      </c>
      <c r="J132" s="13">
        <v>0</v>
      </c>
      <c r="K132" s="13">
        <v>4</v>
      </c>
      <c r="L132" s="13">
        <v>0</v>
      </c>
      <c r="M132" s="13">
        <v>0</v>
      </c>
      <c r="N132" s="13">
        <v>9</v>
      </c>
      <c r="O132" s="13">
        <v>0</v>
      </c>
      <c r="P132" s="13">
        <v>0</v>
      </c>
      <c r="Q132" s="13">
        <v>0</v>
      </c>
      <c r="R132" s="13">
        <v>0</v>
      </c>
      <c r="S132" s="13">
        <v>0</v>
      </c>
      <c r="T132" s="13">
        <v>0</v>
      </c>
      <c r="U132" s="13">
        <v>0</v>
      </c>
      <c r="V132" s="13">
        <v>0</v>
      </c>
      <c r="W132" s="13">
        <v>0</v>
      </c>
      <c r="X132" s="13">
        <v>0</v>
      </c>
      <c r="Y132" s="13">
        <v>0</v>
      </c>
      <c r="Z132" s="13">
        <v>0</v>
      </c>
      <c r="AA132" s="13">
        <v>0</v>
      </c>
      <c r="AB132" s="13">
        <v>0</v>
      </c>
      <c r="AC132" s="13">
        <v>3</v>
      </c>
      <c r="AD132" s="13">
        <v>0</v>
      </c>
      <c r="AE132" s="13">
        <v>0</v>
      </c>
      <c r="AF132" s="13">
        <v>0</v>
      </c>
      <c r="AG132" s="15">
        <f t="shared" ref="AG132:AG195" si="8">B132</f>
        <v>12</v>
      </c>
      <c r="AH132" s="15">
        <f t="shared" si="5"/>
        <v>82</v>
      </c>
      <c r="AI132" s="15">
        <v>0</v>
      </c>
      <c r="AJ132" s="15">
        <f t="shared" si="6"/>
        <v>94</v>
      </c>
      <c r="AK132" s="13">
        <f t="shared" si="7"/>
        <v>3</v>
      </c>
      <c r="AL132" s="15">
        <v>0</v>
      </c>
      <c r="AM132" s="13">
        <v>10</v>
      </c>
      <c r="AN132" s="17" t="s">
        <v>3054</v>
      </c>
      <c r="AO132" s="13">
        <v>0</v>
      </c>
      <c r="AP132" s="13">
        <v>0</v>
      </c>
      <c r="AQ132" s="13">
        <v>0</v>
      </c>
      <c r="AR132" s="13">
        <v>0</v>
      </c>
      <c r="AS132" s="13">
        <v>0</v>
      </c>
      <c r="AT132" s="13">
        <v>0</v>
      </c>
      <c r="AU132" s="13">
        <v>0</v>
      </c>
      <c r="AV132" s="13">
        <v>0</v>
      </c>
      <c r="AW132" s="13">
        <v>0</v>
      </c>
      <c r="AX132" s="13">
        <v>0</v>
      </c>
      <c r="AY132" s="13">
        <v>0</v>
      </c>
      <c r="AZ132" s="13">
        <v>0</v>
      </c>
      <c r="BA132" s="13">
        <v>0</v>
      </c>
      <c r="BB132" s="13">
        <v>0</v>
      </c>
      <c r="BC132" s="13">
        <v>0</v>
      </c>
      <c r="BD132" s="13">
        <v>0</v>
      </c>
      <c r="BE132" s="13">
        <v>0</v>
      </c>
      <c r="BF132" s="13">
        <v>0</v>
      </c>
      <c r="BG132" s="13">
        <v>0</v>
      </c>
      <c r="BH132" s="13">
        <v>0</v>
      </c>
      <c r="BI132" s="13">
        <v>0</v>
      </c>
      <c r="BJ132" s="13">
        <v>0</v>
      </c>
      <c r="BK132" s="13">
        <v>0</v>
      </c>
      <c r="BL132" s="13">
        <v>0</v>
      </c>
      <c r="BM132" s="13">
        <v>0</v>
      </c>
      <c r="BN132" s="13">
        <v>0</v>
      </c>
      <c r="BO132" s="13">
        <v>0</v>
      </c>
      <c r="BP132" s="13">
        <v>0</v>
      </c>
      <c r="BQ132" s="13">
        <v>0</v>
      </c>
      <c r="BR132" s="13">
        <v>0</v>
      </c>
      <c r="BS132" s="13">
        <v>0</v>
      </c>
      <c r="BT132" s="13">
        <v>0</v>
      </c>
      <c r="BU132" s="13">
        <v>0</v>
      </c>
      <c r="BV132" s="13">
        <v>0</v>
      </c>
      <c r="BW132" s="13">
        <v>0</v>
      </c>
      <c r="BX132" s="13">
        <v>0</v>
      </c>
      <c r="BY132" s="13">
        <v>0</v>
      </c>
      <c r="BZ132" s="13">
        <v>0</v>
      </c>
      <c r="CA132" s="13">
        <v>0</v>
      </c>
      <c r="CB132" s="13">
        <v>0</v>
      </c>
      <c r="CC132" s="13">
        <v>0</v>
      </c>
      <c r="CD132" s="13">
        <v>0</v>
      </c>
      <c r="CE132" s="13">
        <v>0</v>
      </c>
      <c r="CF132" s="13">
        <v>0</v>
      </c>
      <c r="CG132" s="13">
        <v>0</v>
      </c>
      <c r="CH132" s="13">
        <v>0</v>
      </c>
    </row>
    <row r="133" spans="1:86">
      <c r="A133" s="177" t="s">
        <v>961</v>
      </c>
      <c r="B133" s="13">
        <v>5</v>
      </c>
      <c r="C133" s="13">
        <v>0</v>
      </c>
      <c r="D133" s="13">
        <v>0</v>
      </c>
      <c r="E133" s="13">
        <v>0</v>
      </c>
      <c r="F133" s="13">
        <v>0</v>
      </c>
      <c r="G133" s="13">
        <v>0</v>
      </c>
      <c r="H133" s="13">
        <v>36</v>
      </c>
      <c r="I133" s="13">
        <v>0</v>
      </c>
      <c r="J133" s="13">
        <v>0</v>
      </c>
      <c r="K133" s="13">
        <v>9</v>
      </c>
      <c r="L133" s="13">
        <v>0</v>
      </c>
      <c r="M133" s="13">
        <v>0</v>
      </c>
      <c r="N133" s="13">
        <v>15</v>
      </c>
      <c r="O133" s="13">
        <v>0</v>
      </c>
      <c r="P133" s="13">
        <v>0</v>
      </c>
      <c r="Q133" s="13">
        <v>6</v>
      </c>
      <c r="R133" s="13">
        <v>0</v>
      </c>
      <c r="S133" s="13">
        <v>0</v>
      </c>
      <c r="T133" s="13">
        <v>0</v>
      </c>
      <c r="U133" s="13">
        <v>0</v>
      </c>
      <c r="V133" s="13">
        <v>0</v>
      </c>
      <c r="W133" s="13">
        <v>0</v>
      </c>
      <c r="X133" s="13">
        <v>0</v>
      </c>
      <c r="Y133" s="13">
        <v>0</v>
      </c>
      <c r="Z133" s="13">
        <v>0</v>
      </c>
      <c r="AA133" s="13">
        <v>0</v>
      </c>
      <c r="AB133" s="13">
        <v>0</v>
      </c>
      <c r="AC133" s="13">
        <v>1</v>
      </c>
      <c r="AD133" s="13">
        <v>0</v>
      </c>
      <c r="AE133" s="13">
        <v>0</v>
      </c>
      <c r="AF133" s="13">
        <v>0</v>
      </c>
      <c r="AG133" s="15">
        <f t="shared" si="8"/>
        <v>5</v>
      </c>
      <c r="AH133" s="15">
        <f t="shared" ref="AH133:AH196" si="9">SUM(Z133+W133+T133+Q133+N133+K133+H133+E133)</f>
        <v>66</v>
      </c>
      <c r="AI133" s="15">
        <v>0</v>
      </c>
      <c r="AJ133" s="15">
        <f t="shared" ref="AJ133:AJ196" si="10">AG133+AH133+AI133</f>
        <v>71</v>
      </c>
      <c r="AK133" s="13">
        <f t="shared" ref="AK133:AK196" si="11">SUM(C133,I133,L133,O133,R133,U133,X133,AA133,AC133)</f>
        <v>1</v>
      </c>
      <c r="AL133" s="15">
        <v>0</v>
      </c>
      <c r="AM133" s="13">
        <v>1</v>
      </c>
      <c r="AN133" s="17" t="s">
        <v>3915</v>
      </c>
      <c r="AO133" s="13">
        <v>0</v>
      </c>
      <c r="AP133" s="13">
        <v>0</v>
      </c>
      <c r="AQ133" s="13">
        <v>0</v>
      </c>
      <c r="AR133" s="13">
        <v>0</v>
      </c>
      <c r="AS133" s="13">
        <v>0</v>
      </c>
      <c r="AT133" s="13">
        <v>0</v>
      </c>
      <c r="AU133" s="13">
        <v>0</v>
      </c>
      <c r="AV133" s="13">
        <v>0</v>
      </c>
      <c r="AW133" s="13">
        <v>0</v>
      </c>
      <c r="AX133" s="13">
        <v>0</v>
      </c>
      <c r="AY133" s="13">
        <v>0</v>
      </c>
      <c r="AZ133" s="13">
        <v>0</v>
      </c>
      <c r="BA133" s="13">
        <v>0</v>
      </c>
      <c r="BB133" s="13">
        <v>0</v>
      </c>
      <c r="BC133" s="13">
        <v>0</v>
      </c>
      <c r="BD133" s="13">
        <v>0</v>
      </c>
      <c r="BE133" s="13">
        <v>0</v>
      </c>
      <c r="BF133" s="13">
        <v>0</v>
      </c>
      <c r="BG133" s="13">
        <v>0</v>
      </c>
      <c r="BH133" s="13">
        <v>0</v>
      </c>
      <c r="BI133" s="13">
        <v>0</v>
      </c>
      <c r="BJ133" s="13">
        <v>0</v>
      </c>
      <c r="BK133" s="13">
        <v>0</v>
      </c>
      <c r="BL133" s="13">
        <v>0</v>
      </c>
      <c r="BM133" s="13">
        <v>0</v>
      </c>
      <c r="BN133" s="13">
        <v>0</v>
      </c>
      <c r="BO133" s="13">
        <v>0</v>
      </c>
      <c r="BP133" s="13">
        <v>0</v>
      </c>
      <c r="BQ133" s="13">
        <v>0</v>
      </c>
      <c r="BR133" s="13">
        <v>0</v>
      </c>
      <c r="BS133" s="13">
        <v>0</v>
      </c>
      <c r="BT133" s="13">
        <v>0</v>
      </c>
      <c r="BU133" s="13">
        <v>0</v>
      </c>
      <c r="BV133" s="13">
        <v>0</v>
      </c>
      <c r="BW133" s="13">
        <v>0</v>
      </c>
      <c r="BX133" s="13">
        <v>0</v>
      </c>
      <c r="BY133" s="13">
        <v>0</v>
      </c>
      <c r="BZ133" s="13">
        <v>0</v>
      </c>
      <c r="CA133" s="13">
        <v>0</v>
      </c>
      <c r="CB133" s="13">
        <v>0</v>
      </c>
      <c r="CC133" s="13">
        <v>0</v>
      </c>
      <c r="CD133" s="13">
        <v>0</v>
      </c>
      <c r="CE133" s="13">
        <v>0</v>
      </c>
      <c r="CF133" s="13">
        <v>0</v>
      </c>
      <c r="CG133" s="13">
        <v>0</v>
      </c>
      <c r="CH133" s="13">
        <v>0</v>
      </c>
    </row>
    <row r="134" spans="1:86">
      <c r="A134" s="177" t="s">
        <v>3055</v>
      </c>
      <c r="B134" s="13">
        <v>2</v>
      </c>
      <c r="C134" s="13">
        <v>0</v>
      </c>
      <c r="D134" s="13">
        <v>0</v>
      </c>
      <c r="E134" s="13">
        <v>0</v>
      </c>
      <c r="F134" s="13">
        <v>0</v>
      </c>
      <c r="G134" s="13">
        <v>0</v>
      </c>
      <c r="H134" s="13">
        <v>37</v>
      </c>
      <c r="I134" s="13">
        <v>0</v>
      </c>
      <c r="J134" s="13">
        <v>0</v>
      </c>
      <c r="K134" s="13">
        <v>4</v>
      </c>
      <c r="L134" s="13">
        <v>0</v>
      </c>
      <c r="M134" s="13">
        <v>0</v>
      </c>
      <c r="N134" s="13">
        <v>0</v>
      </c>
      <c r="O134" s="13">
        <v>0</v>
      </c>
      <c r="P134" s="13">
        <v>0</v>
      </c>
      <c r="Q134" s="13">
        <v>0</v>
      </c>
      <c r="R134" s="13">
        <v>0</v>
      </c>
      <c r="S134" s="13">
        <v>0</v>
      </c>
      <c r="T134" s="13">
        <v>0</v>
      </c>
      <c r="U134" s="13">
        <v>0</v>
      </c>
      <c r="V134" s="13">
        <v>0</v>
      </c>
      <c r="W134" s="13">
        <v>0</v>
      </c>
      <c r="X134" s="13">
        <v>0</v>
      </c>
      <c r="Y134" s="13">
        <v>0</v>
      </c>
      <c r="Z134" s="13">
        <v>0</v>
      </c>
      <c r="AA134" s="13">
        <v>0</v>
      </c>
      <c r="AB134" s="13">
        <v>0</v>
      </c>
      <c r="AC134" s="13">
        <v>0</v>
      </c>
      <c r="AD134" s="13">
        <v>0</v>
      </c>
      <c r="AE134" s="13">
        <v>0</v>
      </c>
      <c r="AF134" s="13">
        <v>0</v>
      </c>
      <c r="AG134" s="15">
        <f t="shared" si="8"/>
        <v>2</v>
      </c>
      <c r="AH134" s="15">
        <f t="shared" si="9"/>
        <v>41</v>
      </c>
      <c r="AI134" s="15">
        <v>0</v>
      </c>
      <c r="AJ134" s="15">
        <f t="shared" si="10"/>
        <v>43</v>
      </c>
      <c r="AK134" s="13">
        <f t="shared" si="11"/>
        <v>0</v>
      </c>
      <c r="AL134" s="15">
        <v>0</v>
      </c>
      <c r="AM134" s="13">
        <v>0</v>
      </c>
      <c r="AN134" s="17">
        <v>0</v>
      </c>
      <c r="AO134" s="13">
        <v>0</v>
      </c>
      <c r="AP134" s="13">
        <v>0</v>
      </c>
      <c r="AQ134" s="13">
        <v>0</v>
      </c>
      <c r="AR134" s="13">
        <v>0</v>
      </c>
      <c r="AS134" s="13">
        <v>0</v>
      </c>
      <c r="AT134" s="13">
        <v>0</v>
      </c>
      <c r="AU134" s="13">
        <v>0</v>
      </c>
      <c r="AV134" s="13">
        <v>0</v>
      </c>
      <c r="AW134" s="13">
        <v>0</v>
      </c>
      <c r="AX134" s="13">
        <v>0</v>
      </c>
      <c r="AY134" s="13">
        <v>0</v>
      </c>
      <c r="AZ134" s="13">
        <v>0</v>
      </c>
      <c r="BA134" s="13">
        <v>0</v>
      </c>
      <c r="BB134" s="13">
        <v>0</v>
      </c>
      <c r="BC134" s="13">
        <v>0</v>
      </c>
      <c r="BD134" s="13">
        <v>0</v>
      </c>
      <c r="BE134" s="13">
        <v>0</v>
      </c>
      <c r="BF134" s="13">
        <v>0</v>
      </c>
      <c r="BG134" s="13">
        <v>0</v>
      </c>
      <c r="BH134" s="13">
        <v>0</v>
      </c>
      <c r="BI134" s="13">
        <v>0</v>
      </c>
      <c r="BJ134" s="13">
        <v>0</v>
      </c>
      <c r="BK134" s="13">
        <v>0</v>
      </c>
      <c r="BL134" s="13">
        <v>0</v>
      </c>
      <c r="BM134" s="13">
        <v>0</v>
      </c>
      <c r="BN134" s="13">
        <v>0</v>
      </c>
      <c r="BO134" s="13">
        <v>0</v>
      </c>
      <c r="BP134" s="13">
        <v>0</v>
      </c>
      <c r="BQ134" s="13">
        <v>0</v>
      </c>
      <c r="BR134" s="13">
        <v>0</v>
      </c>
      <c r="BS134" s="13">
        <v>0</v>
      </c>
      <c r="BT134" s="13">
        <v>0</v>
      </c>
      <c r="BU134" s="13">
        <v>0</v>
      </c>
      <c r="BV134" s="13">
        <v>0</v>
      </c>
      <c r="BW134" s="13">
        <v>0</v>
      </c>
      <c r="BX134" s="13">
        <v>0</v>
      </c>
      <c r="BY134" s="13">
        <v>0</v>
      </c>
      <c r="BZ134" s="13">
        <v>0</v>
      </c>
      <c r="CA134" s="13">
        <v>0</v>
      </c>
      <c r="CB134" s="13">
        <v>0</v>
      </c>
      <c r="CC134" s="13">
        <v>0</v>
      </c>
      <c r="CD134" s="13">
        <v>0</v>
      </c>
      <c r="CE134" s="13">
        <v>0</v>
      </c>
      <c r="CF134" s="13">
        <v>0</v>
      </c>
      <c r="CG134" s="13">
        <v>0</v>
      </c>
      <c r="CH134" s="13">
        <v>0</v>
      </c>
    </row>
    <row r="135" spans="1:86" ht="30">
      <c r="A135" s="177" t="s">
        <v>962</v>
      </c>
      <c r="B135" s="13">
        <v>2</v>
      </c>
      <c r="C135" s="13">
        <v>0</v>
      </c>
      <c r="D135" s="13">
        <v>0</v>
      </c>
      <c r="E135" s="13">
        <v>0</v>
      </c>
      <c r="F135" s="13">
        <v>0</v>
      </c>
      <c r="G135" s="13">
        <v>0</v>
      </c>
      <c r="H135" s="13">
        <v>38</v>
      </c>
      <c r="I135" s="13">
        <v>0</v>
      </c>
      <c r="J135" s="13">
        <v>0</v>
      </c>
      <c r="K135" s="13">
        <v>2</v>
      </c>
      <c r="L135" s="13">
        <v>0</v>
      </c>
      <c r="M135" s="13">
        <v>0</v>
      </c>
      <c r="N135" s="13">
        <v>4</v>
      </c>
      <c r="O135" s="13">
        <v>0</v>
      </c>
      <c r="P135" s="13">
        <v>0</v>
      </c>
      <c r="Q135" s="13">
        <v>0</v>
      </c>
      <c r="R135" s="13">
        <v>0</v>
      </c>
      <c r="S135" s="13">
        <v>0</v>
      </c>
      <c r="T135" s="13">
        <v>0</v>
      </c>
      <c r="U135" s="13">
        <v>0</v>
      </c>
      <c r="V135" s="13">
        <v>0</v>
      </c>
      <c r="W135" s="13">
        <v>0</v>
      </c>
      <c r="X135" s="13">
        <v>0</v>
      </c>
      <c r="Y135" s="13">
        <v>0</v>
      </c>
      <c r="Z135" s="13">
        <v>0</v>
      </c>
      <c r="AA135" s="13">
        <v>0</v>
      </c>
      <c r="AB135" s="13">
        <v>0</v>
      </c>
      <c r="AC135" s="13">
        <v>1</v>
      </c>
      <c r="AD135" s="13">
        <v>0</v>
      </c>
      <c r="AE135" s="13">
        <v>0</v>
      </c>
      <c r="AF135" s="13">
        <v>0</v>
      </c>
      <c r="AG135" s="15">
        <f t="shared" si="8"/>
        <v>2</v>
      </c>
      <c r="AH135" s="15">
        <f t="shared" si="9"/>
        <v>44</v>
      </c>
      <c r="AI135" s="15">
        <v>0</v>
      </c>
      <c r="AJ135" s="15">
        <f t="shared" si="10"/>
        <v>46</v>
      </c>
      <c r="AK135" s="13">
        <f t="shared" si="11"/>
        <v>1</v>
      </c>
      <c r="AL135" s="15">
        <v>0</v>
      </c>
      <c r="AM135" s="13">
        <v>1</v>
      </c>
      <c r="AN135" s="17" t="s">
        <v>3914</v>
      </c>
      <c r="AO135" s="13">
        <v>0</v>
      </c>
      <c r="AP135" s="13">
        <v>0</v>
      </c>
      <c r="AQ135" s="13">
        <v>0</v>
      </c>
      <c r="AR135" s="13">
        <v>0</v>
      </c>
      <c r="AS135" s="13">
        <v>0</v>
      </c>
      <c r="AT135" s="13">
        <v>0</v>
      </c>
      <c r="AU135" s="13">
        <v>0</v>
      </c>
      <c r="AV135" s="13">
        <v>0</v>
      </c>
      <c r="AW135" s="13">
        <v>0</v>
      </c>
      <c r="AX135" s="13">
        <v>0</v>
      </c>
      <c r="AY135" s="13">
        <v>0</v>
      </c>
      <c r="AZ135" s="13">
        <v>0</v>
      </c>
      <c r="BA135" s="13">
        <v>0</v>
      </c>
      <c r="BB135" s="13">
        <v>0</v>
      </c>
      <c r="BC135" s="13">
        <v>0</v>
      </c>
      <c r="BD135" s="13">
        <v>0</v>
      </c>
      <c r="BE135" s="13">
        <v>0</v>
      </c>
      <c r="BF135" s="13">
        <v>0</v>
      </c>
      <c r="BG135" s="13">
        <v>0</v>
      </c>
      <c r="BH135" s="13">
        <v>0</v>
      </c>
      <c r="BI135" s="13">
        <v>0</v>
      </c>
      <c r="BJ135" s="13">
        <v>0</v>
      </c>
      <c r="BK135" s="13">
        <v>0</v>
      </c>
      <c r="BL135" s="13">
        <v>0</v>
      </c>
      <c r="BM135" s="13">
        <v>0</v>
      </c>
      <c r="BN135" s="13">
        <v>0</v>
      </c>
      <c r="BO135" s="13">
        <v>0</v>
      </c>
      <c r="BP135" s="13">
        <v>0</v>
      </c>
      <c r="BQ135" s="13">
        <v>0</v>
      </c>
      <c r="BR135" s="13">
        <v>0</v>
      </c>
      <c r="BS135" s="13">
        <v>0</v>
      </c>
      <c r="BT135" s="13">
        <v>0</v>
      </c>
      <c r="BU135" s="13">
        <v>0</v>
      </c>
      <c r="BV135" s="13">
        <v>0</v>
      </c>
      <c r="BW135" s="13">
        <v>0</v>
      </c>
      <c r="BX135" s="13">
        <v>0</v>
      </c>
      <c r="BY135" s="13">
        <v>0</v>
      </c>
      <c r="BZ135" s="13">
        <v>0</v>
      </c>
      <c r="CA135" s="13">
        <v>0</v>
      </c>
      <c r="CB135" s="13">
        <v>0</v>
      </c>
      <c r="CC135" s="13">
        <v>0</v>
      </c>
      <c r="CD135" s="13">
        <v>0</v>
      </c>
      <c r="CE135" s="13">
        <v>0</v>
      </c>
      <c r="CF135" s="13">
        <v>0</v>
      </c>
      <c r="CG135" s="13">
        <v>0</v>
      </c>
      <c r="CH135" s="13">
        <v>0</v>
      </c>
    </row>
    <row r="136" spans="1:86">
      <c r="A136" s="177" t="s">
        <v>1242</v>
      </c>
      <c r="B136" s="13">
        <v>7</v>
      </c>
      <c r="C136" s="13">
        <v>0</v>
      </c>
      <c r="D136" s="13">
        <v>0</v>
      </c>
      <c r="E136" s="13">
        <v>0</v>
      </c>
      <c r="F136" s="13">
        <v>0</v>
      </c>
      <c r="G136" s="13">
        <v>0</v>
      </c>
      <c r="H136" s="13">
        <v>71</v>
      </c>
      <c r="I136" s="13">
        <v>0</v>
      </c>
      <c r="J136" s="13">
        <v>0</v>
      </c>
      <c r="K136" s="13">
        <v>0</v>
      </c>
      <c r="L136" s="13">
        <v>0</v>
      </c>
      <c r="M136" s="13">
        <v>0</v>
      </c>
      <c r="N136" s="13">
        <v>7</v>
      </c>
      <c r="O136" s="13">
        <v>0</v>
      </c>
      <c r="P136" s="13">
        <v>0</v>
      </c>
      <c r="Q136" s="13">
        <v>0</v>
      </c>
      <c r="R136" s="13">
        <v>0</v>
      </c>
      <c r="S136" s="13">
        <v>0</v>
      </c>
      <c r="T136" s="13">
        <v>0</v>
      </c>
      <c r="U136" s="13">
        <v>0</v>
      </c>
      <c r="V136" s="13">
        <v>0</v>
      </c>
      <c r="W136" s="13">
        <v>0</v>
      </c>
      <c r="X136" s="13">
        <v>0</v>
      </c>
      <c r="Y136" s="13">
        <v>0</v>
      </c>
      <c r="Z136" s="13">
        <v>0</v>
      </c>
      <c r="AA136" s="13">
        <v>0</v>
      </c>
      <c r="AB136" s="13">
        <v>0</v>
      </c>
      <c r="AC136" s="13">
        <v>1</v>
      </c>
      <c r="AD136" s="13">
        <v>0</v>
      </c>
      <c r="AE136" s="13">
        <v>0</v>
      </c>
      <c r="AF136" s="13">
        <v>0</v>
      </c>
      <c r="AG136" s="15">
        <f t="shared" si="8"/>
        <v>7</v>
      </c>
      <c r="AH136" s="15">
        <f t="shared" si="9"/>
        <v>78</v>
      </c>
      <c r="AI136" s="15">
        <v>0</v>
      </c>
      <c r="AJ136" s="15">
        <f t="shared" si="10"/>
        <v>85</v>
      </c>
      <c r="AK136" s="13">
        <f t="shared" si="11"/>
        <v>1</v>
      </c>
      <c r="AL136" s="15">
        <v>0</v>
      </c>
      <c r="AM136" s="13">
        <v>4</v>
      </c>
      <c r="AN136" s="17" t="s">
        <v>3056</v>
      </c>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3">
        <v>0</v>
      </c>
      <c r="BE136" s="13">
        <v>0</v>
      </c>
      <c r="BF136" s="13">
        <v>0</v>
      </c>
      <c r="BG136" s="13">
        <v>0</v>
      </c>
      <c r="BH136" s="13">
        <v>0</v>
      </c>
      <c r="BI136" s="13">
        <v>0</v>
      </c>
      <c r="BJ136" s="13">
        <v>0</v>
      </c>
      <c r="BK136" s="13">
        <v>0</v>
      </c>
      <c r="BL136" s="13">
        <v>0</v>
      </c>
      <c r="BM136" s="13">
        <v>0</v>
      </c>
      <c r="BN136" s="13">
        <v>0</v>
      </c>
      <c r="BO136" s="13">
        <v>0</v>
      </c>
      <c r="BP136" s="13">
        <v>0</v>
      </c>
      <c r="BQ136" s="13">
        <v>0</v>
      </c>
      <c r="BR136" s="13">
        <v>0</v>
      </c>
      <c r="BS136" s="13">
        <v>0</v>
      </c>
      <c r="BT136" s="13">
        <v>0</v>
      </c>
      <c r="BU136" s="13">
        <v>0</v>
      </c>
      <c r="BV136" s="13">
        <v>0</v>
      </c>
      <c r="BW136" s="13">
        <v>0</v>
      </c>
      <c r="BX136" s="13">
        <v>0</v>
      </c>
      <c r="BY136" s="13">
        <v>0</v>
      </c>
      <c r="BZ136" s="13">
        <v>0</v>
      </c>
      <c r="CA136" s="13">
        <v>0</v>
      </c>
      <c r="CB136" s="13">
        <v>0</v>
      </c>
      <c r="CC136" s="13">
        <v>0</v>
      </c>
      <c r="CD136" s="13">
        <v>0</v>
      </c>
      <c r="CE136" s="13">
        <v>0</v>
      </c>
      <c r="CF136" s="13">
        <v>0</v>
      </c>
      <c r="CG136" s="13">
        <v>0</v>
      </c>
      <c r="CH136" s="13">
        <v>0</v>
      </c>
    </row>
    <row r="137" spans="1:86" ht="30">
      <c r="A137" s="177" t="s">
        <v>3057</v>
      </c>
      <c r="B137" s="13">
        <v>8</v>
      </c>
      <c r="C137" s="13">
        <v>0</v>
      </c>
      <c r="D137" s="13">
        <v>0</v>
      </c>
      <c r="E137" s="13">
        <v>0</v>
      </c>
      <c r="F137" s="13">
        <v>0</v>
      </c>
      <c r="G137" s="13">
        <v>0</v>
      </c>
      <c r="H137" s="13">
        <v>27</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3">
        <v>0</v>
      </c>
      <c r="AB137" s="13">
        <v>0</v>
      </c>
      <c r="AC137" s="13">
        <v>2</v>
      </c>
      <c r="AD137" s="13">
        <v>0</v>
      </c>
      <c r="AE137" s="13">
        <v>0</v>
      </c>
      <c r="AF137" s="13">
        <v>0</v>
      </c>
      <c r="AG137" s="15">
        <f t="shared" si="8"/>
        <v>8</v>
      </c>
      <c r="AH137" s="15">
        <f t="shared" si="9"/>
        <v>27</v>
      </c>
      <c r="AI137" s="15">
        <v>0</v>
      </c>
      <c r="AJ137" s="15">
        <f t="shared" si="10"/>
        <v>35</v>
      </c>
      <c r="AK137" s="13">
        <f t="shared" si="11"/>
        <v>2</v>
      </c>
      <c r="AL137" s="15">
        <v>0</v>
      </c>
      <c r="AM137" s="13">
        <v>3</v>
      </c>
      <c r="AN137" s="17" t="s">
        <v>3058</v>
      </c>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3">
        <v>0</v>
      </c>
      <c r="BE137" s="13">
        <v>0</v>
      </c>
      <c r="BF137" s="13">
        <v>0</v>
      </c>
      <c r="BG137" s="13">
        <v>0</v>
      </c>
      <c r="BH137" s="13">
        <v>0</v>
      </c>
      <c r="BI137" s="13">
        <v>0</v>
      </c>
      <c r="BJ137" s="13">
        <v>0</v>
      </c>
      <c r="BK137" s="13">
        <v>0</v>
      </c>
      <c r="BL137" s="13">
        <v>0</v>
      </c>
      <c r="BM137" s="13">
        <v>0</v>
      </c>
      <c r="BN137" s="13">
        <v>0</v>
      </c>
      <c r="BO137" s="13">
        <v>0</v>
      </c>
      <c r="BP137" s="13">
        <v>0</v>
      </c>
      <c r="BQ137" s="13">
        <v>0</v>
      </c>
      <c r="BR137" s="13">
        <v>0</v>
      </c>
      <c r="BS137" s="13">
        <v>0</v>
      </c>
      <c r="BT137" s="13">
        <v>0</v>
      </c>
      <c r="BU137" s="13">
        <v>0</v>
      </c>
      <c r="BV137" s="13">
        <v>0</v>
      </c>
      <c r="BW137" s="13">
        <v>0</v>
      </c>
      <c r="BX137" s="13">
        <v>0</v>
      </c>
      <c r="BY137" s="13">
        <v>0</v>
      </c>
      <c r="BZ137" s="13">
        <v>0</v>
      </c>
      <c r="CA137" s="13">
        <v>0</v>
      </c>
      <c r="CB137" s="13">
        <v>0</v>
      </c>
      <c r="CC137" s="13">
        <v>0</v>
      </c>
      <c r="CD137" s="13">
        <v>0</v>
      </c>
      <c r="CE137" s="13">
        <v>0</v>
      </c>
      <c r="CF137" s="13">
        <v>0</v>
      </c>
      <c r="CG137" s="13">
        <v>0</v>
      </c>
      <c r="CH137" s="13">
        <v>0</v>
      </c>
    </row>
    <row r="138" spans="1:86">
      <c r="A138" s="177" t="s">
        <v>3059</v>
      </c>
      <c r="B138" s="13">
        <v>4</v>
      </c>
      <c r="C138" s="13">
        <v>0</v>
      </c>
      <c r="D138" s="13">
        <v>0</v>
      </c>
      <c r="E138" s="13">
        <v>0</v>
      </c>
      <c r="F138" s="13">
        <v>0</v>
      </c>
      <c r="G138" s="13">
        <v>0</v>
      </c>
      <c r="H138" s="13">
        <v>13</v>
      </c>
      <c r="I138" s="13">
        <v>0</v>
      </c>
      <c r="J138" s="13">
        <v>0</v>
      </c>
      <c r="K138" s="13">
        <v>0</v>
      </c>
      <c r="L138" s="13">
        <v>0</v>
      </c>
      <c r="M138" s="13">
        <v>0</v>
      </c>
      <c r="N138" s="13">
        <v>0</v>
      </c>
      <c r="O138" s="13">
        <v>0</v>
      </c>
      <c r="P138" s="13">
        <v>0</v>
      </c>
      <c r="Q138" s="13">
        <v>0</v>
      </c>
      <c r="R138" s="13">
        <v>0</v>
      </c>
      <c r="S138" s="13">
        <v>0</v>
      </c>
      <c r="T138" s="13">
        <v>0</v>
      </c>
      <c r="U138" s="13">
        <v>0</v>
      </c>
      <c r="V138" s="13">
        <v>0</v>
      </c>
      <c r="W138" s="13">
        <v>0</v>
      </c>
      <c r="X138" s="13">
        <v>0</v>
      </c>
      <c r="Y138" s="13">
        <v>0</v>
      </c>
      <c r="Z138" s="13">
        <v>0</v>
      </c>
      <c r="AA138" s="13">
        <v>0</v>
      </c>
      <c r="AB138" s="13">
        <v>0</v>
      </c>
      <c r="AC138" s="13">
        <v>0</v>
      </c>
      <c r="AD138" s="13">
        <v>0</v>
      </c>
      <c r="AE138" s="13">
        <v>0</v>
      </c>
      <c r="AF138" s="13">
        <v>0</v>
      </c>
      <c r="AG138" s="15">
        <f t="shared" si="8"/>
        <v>4</v>
      </c>
      <c r="AH138" s="15">
        <f t="shared" si="9"/>
        <v>13</v>
      </c>
      <c r="AI138" s="15">
        <v>0</v>
      </c>
      <c r="AJ138" s="15">
        <f t="shared" si="10"/>
        <v>17</v>
      </c>
      <c r="AK138" s="13">
        <f t="shared" si="11"/>
        <v>0</v>
      </c>
      <c r="AL138" s="15">
        <v>0</v>
      </c>
      <c r="AM138" s="13">
        <v>0</v>
      </c>
      <c r="AN138" s="17">
        <v>0</v>
      </c>
      <c r="AO138" s="13">
        <v>0</v>
      </c>
      <c r="AP138" s="13">
        <v>0</v>
      </c>
      <c r="AQ138" s="13">
        <v>0</v>
      </c>
      <c r="AR138" s="13">
        <v>0</v>
      </c>
      <c r="AS138" s="13">
        <v>0</v>
      </c>
      <c r="AT138" s="13">
        <v>0</v>
      </c>
      <c r="AU138" s="13">
        <v>0</v>
      </c>
      <c r="AV138" s="13">
        <v>0</v>
      </c>
      <c r="AW138" s="13">
        <v>0</v>
      </c>
      <c r="AX138" s="13">
        <v>0</v>
      </c>
      <c r="AY138" s="13">
        <v>0</v>
      </c>
      <c r="AZ138" s="13">
        <v>0</v>
      </c>
      <c r="BA138" s="13">
        <v>0</v>
      </c>
      <c r="BB138" s="13">
        <v>0</v>
      </c>
      <c r="BC138" s="13">
        <v>0</v>
      </c>
      <c r="BD138" s="13">
        <v>0</v>
      </c>
      <c r="BE138" s="13">
        <v>0</v>
      </c>
      <c r="BF138" s="13">
        <v>0</v>
      </c>
      <c r="BG138" s="13">
        <v>0</v>
      </c>
      <c r="BH138" s="13">
        <v>0</v>
      </c>
      <c r="BI138" s="13">
        <v>0</v>
      </c>
      <c r="BJ138" s="13">
        <v>0</v>
      </c>
      <c r="BK138" s="13">
        <v>0</v>
      </c>
      <c r="BL138" s="13">
        <v>0</v>
      </c>
      <c r="BM138" s="13">
        <v>0</v>
      </c>
      <c r="BN138" s="13">
        <v>0</v>
      </c>
      <c r="BO138" s="13">
        <v>0</v>
      </c>
      <c r="BP138" s="13">
        <v>0</v>
      </c>
      <c r="BQ138" s="13">
        <v>0</v>
      </c>
      <c r="BR138" s="13">
        <v>0</v>
      </c>
      <c r="BS138" s="13">
        <v>0</v>
      </c>
      <c r="BT138" s="13">
        <v>0</v>
      </c>
      <c r="BU138" s="13">
        <v>0</v>
      </c>
      <c r="BV138" s="13">
        <v>0</v>
      </c>
      <c r="BW138" s="13">
        <v>0</v>
      </c>
      <c r="BX138" s="13">
        <v>0</v>
      </c>
      <c r="BY138" s="13">
        <v>0</v>
      </c>
      <c r="BZ138" s="13">
        <v>0</v>
      </c>
      <c r="CA138" s="13">
        <v>0</v>
      </c>
      <c r="CB138" s="13">
        <v>0</v>
      </c>
      <c r="CC138" s="13">
        <v>0</v>
      </c>
      <c r="CD138" s="13">
        <v>0</v>
      </c>
      <c r="CE138" s="13">
        <v>0</v>
      </c>
      <c r="CF138" s="13">
        <v>0</v>
      </c>
      <c r="CG138" s="13">
        <v>0</v>
      </c>
      <c r="CH138" s="13">
        <v>0</v>
      </c>
    </row>
    <row r="139" spans="1:86">
      <c r="A139" s="177" t="s">
        <v>963</v>
      </c>
      <c r="B139" s="13">
        <v>0</v>
      </c>
      <c r="C139" s="13">
        <v>0</v>
      </c>
      <c r="D139" s="13">
        <v>0</v>
      </c>
      <c r="E139" s="13">
        <v>0</v>
      </c>
      <c r="F139" s="13">
        <v>0</v>
      </c>
      <c r="G139" s="13">
        <v>0</v>
      </c>
      <c r="H139" s="13">
        <v>2</v>
      </c>
      <c r="I139" s="13">
        <v>0</v>
      </c>
      <c r="J139" s="13">
        <v>0</v>
      </c>
      <c r="K139" s="13">
        <v>0</v>
      </c>
      <c r="L139" s="13">
        <v>0</v>
      </c>
      <c r="M139" s="13">
        <v>0</v>
      </c>
      <c r="N139" s="13">
        <v>5</v>
      </c>
      <c r="O139" s="13">
        <v>0</v>
      </c>
      <c r="P139" s="13">
        <v>0</v>
      </c>
      <c r="Q139" s="13">
        <v>0</v>
      </c>
      <c r="R139" s="13">
        <v>0</v>
      </c>
      <c r="S139" s="13">
        <v>0</v>
      </c>
      <c r="T139" s="13">
        <v>0</v>
      </c>
      <c r="U139" s="13">
        <v>0</v>
      </c>
      <c r="V139" s="13">
        <v>0</v>
      </c>
      <c r="W139" s="13">
        <v>0</v>
      </c>
      <c r="X139" s="13">
        <v>0</v>
      </c>
      <c r="Y139" s="13">
        <v>0</v>
      </c>
      <c r="Z139" s="13">
        <v>0</v>
      </c>
      <c r="AA139" s="13">
        <v>0</v>
      </c>
      <c r="AB139" s="13">
        <v>0</v>
      </c>
      <c r="AC139" s="13">
        <v>1</v>
      </c>
      <c r="AD139" s="13">
        <v>0</v>
      </c>
      <c r="AE139" s="13">
        <v>0</v>
      </c>
      <c r="AF139" s="13">
        <v>0</v>
      </c>
      <c r="AG139" s="15">
        <f t="shared" si="8"/>
        <v>0</v>
      </c>
      <c r="AH139" s="15">
        <f t="shared" si="9"/>
        <v>7</v>
      </c>
      <c r="AI139" s="15">
        <v>0</v>
      </c>
      <c r="AJ139" s="15">
        <f t="shared" si="10"/>
        <v>7</v>
      </c>
      <c r="AK139" s="13">
        <f t="shared" si="11"/>
        <v>1</v>
      </c>
      <c r="AL139" s="15">
        <v>0</v>
      </c>
      <c r="AM139" s="13">
        <v>1</v>
      </c>
      <c r="AN139" s="17" t="s">
        <v>2967</v>
      </c>
      <c r="AO139" s="13">
        <v>0</v>
      </c>
      <c r="AP139" s="13">
        <v>0</v>
      </c>
      <c r="AQ139" s="13">
        <v>0</v>
      </c>
      <c r="AR139" s="13">
        <v>0</v>
      </c>
      <c r="AS139" s="13">
        <v>0</v>
      </c>
      <c r="AT139" s="13">
        <v>0</v>
      </c>
      <c r="AU139" s="13">
        <v>0</v>
      </c>
      <c r="AV139" s="13">
        <v>0</v>
      </c>
      <c r="AW139" s="13">
        <v>0</v>
      </c>
      <c r="AX139" s="13">
        <v>0</v>
      </c>
      <c r="AY139" s="13">
        <v>0</v>
      </c>
      <c r="AZ139" s="13">
        <v>0</v>
      </c>
      <c r="BA139" s="13">
        <v>0</v>
      </c>
      <c r="BB139" s="13">
        <v>0</v>
      </c>
      <c r="BC139" s="13">
        <v>0</v>
      </c>
      <c r="BD139" s="13">
        <v>0</v>
      </c>
      <c r="BE139" s="13">
        <v>0</v>
      </c>
      <c r="BF139" s="13">
        <v>0</v>
      </c>
      <c r="BG139" s="13">
        <v>0</v>
      </c>
      <c r="BH139" s="13">
        <v>0</v>
      </c>
      <c r="BI139" s="13">
        <v>0</v>
      </c>
      <c r="BJ139" s="13">
        <v>0</v>
      </c>
      <c r="BK139" s="13">
        <v>0</v>
      </c>
      <c r="BL139" s="13">
        <v>0</v>
      </c>
      <c r="BM139" s="13">
        <v>0</v>
      </c>
      <c r="BN139" s="13">
        <v>0</v>
      </c>
      <c r="BO139" s="13">
        <v>0</v>
      </c>
      <c r="BP139" s="13">
        <v>0</v>
      </c>
      <c r="BQ139" s="13">
        <v>0</v>
      </c>
      <c r="BR139" s="13">
        <v>0</v>
      </c>
      <c r="BS139" s="13">
        <v>0</v>
      </c>
      <c r="BT139" s="13">
        <v>0</v>
      </c>
      <c r="BU139" s="13">
        <v>0</v>
      </c>
      <c r="BV139" s="13">
        <v>0</v>
      </c>
      <c r="BW139" s="13">
        <v>0</v>
      </c>
      <c r="BX139" s="13">
        <v>0</v>
      </c>
      <c r="BY139" s="13">
        <v>0</v>
      </c>
      <c r="BZ139" s="13">
        <v>0</v>
      </c>
      <c r="CA139" s="13">
        <v>0</v>
      </c>
      <c r="CB139" s="13">
        <v>0</v>
      </c>
      <c r="CC139" s="13">
        <v>0</v>
      </c>
      <c r="CD139" s="13">
        <v>0</v>
      </c>
      <c r="CE139" s="13">
        <v>0</v>
      </c>
      <c r="CF139" s="13">
        <v>0</v>
      </c>
      <c r="CG139" s="13">
        <v>0</v>
      </c>
      <c r="CH139" s="13">
        <v>0</v>
      </c>
    </row>
    <row r="140" spans="1:86">
      <c r="A140" s="177" t="s">
        <v>964</v>
      </c>
      <c r="B140" s="13">
        <v>4</v>
      </c>
      <c r="C140" s="13">
        <v>0</v>
      </c>
      <c r="D140" s="13">
        <v>0</v>
      </c>
      <c r="E140" s="13">
        <v>0</v>
      </c>
      <c r="F140" s="13">
        <v>0</v>
      </c>
      <c r="G140" s="13">
        <v>0</v>
      </c>
      <c r="H140" s="13">
        <v>68</v>
      </c>
      <c r="I140" s="13">
        <v>0</v>
      </c>
      <c r="J140" s="13">
        <v>0</v>
      </c>
      <c r="K140" s="13">
        <v>0</v>
      </c>
      <c r="L140" s="13">
        <v>0</v>
      </c>
      <c r="M140" s="13">
        <v>0</v>
      </c>
      <c r="N140" s="13">
        <v>1</v>
      </c>
      <c r="O140" s="13">
        <v>0</v>
      </c>
      <c r="P140" s="13">
        <v>0</v>
      </c>
      <c r="Q140" s="13">
        <v>0</v>
      </c>
      <c r="R140" s="13">
        <v>0</v>
      </c>
      <c r="S140" s="13">
        <v>0</v>
      </c>
      <c r="T140" s="13">
        <v>0</v>
      </c>
      <c r="U140" s="13">
        <v>0</v>
      </c>
      <c r="V140" s="13">
        <v>0</v>
      </c>
      <c r="W140" s="13">
        <v>0</v>
      </c>
      <c r="X140" s="13">
        <v>0</v>
      </c>
      <c r="Y140" s="13">
        <v>0</v>
      </c>
      <c r="Z140" s="13">
        <v>0</v>
      </c>
      <c r="AA140" s="13">
        <v>0</v>
      </c>
      <c r="AB140" s="13">
        <v>0</v>
      </c>
      <c r="AC140" s="13">
        <v>1</v>
      </c>
      <c r="AD140" s="13">
        <v>0</v>
      </c>
      <c r="AE140" s="13">
        <v>0</v>
      </c>
      <c r="AF140" s="13">
        <v>0</v>
      </c>
      <c r="AG140" s="15">
        <f t="shared" si="8"/>
        <v>4</v>
      </c>
      <c r="AH140" s="15">
        <f t="shared" si="9"/>
        <v>69</v>
      </c>
      <c r="AI140" s="15">
        <v>0</v>
      </c>
      <c r="AJ140" s="15">
        <f t="shared" si="10"/>
        <v>73</v>
      </c>
      <c r="AK140" s="13">
        <f t="shared" si="11"/>
        <v>1</v>
      </c>
      <c r="AL140" s="15">
        <v>0</v>
      </c>
      <c r="AM140" s="13">
        <v>1</v>
      </c>
      <c r="AN140" s="17" t="s">
        <v>2124</v>
      </c>
      <c r="AO140" s="13">
        <v>0</v>
      </c>
      <c r="AP140" s="13">
        <v>0</v>
      </c>
      <c r="AQ140" s="13">
        <v>0</v>
      </c>
      <c r="AR140" s="13">
        <v>0</v>
      </c>
      <c r="AS140" s="13">
        <v>0</v>
      </c>
      <c r="AT140" s="13">
        <v>0</v>
      </c>
      <c r="AU140" s="13">
        <v>0</v>
      </c>
      <c r="AV140" s="13">
        <v>0</v>
      </c>
      <c r="AW140" s="13">
        <v>0</v>
      </c>
      <c r="AX140" s="13">
        <v>0</v>
      </c>
      <c r="AY140" s="13">
        <v>0</v>
      </c>
      <c r="AZ140" s="13">
        <v>0</v>
      </c>
      <c r="BA140" s="13">
        <v>0</v>
      </c>
      <c r="BB140" s="13">
        <v>0</v>
      </c>
      <c r="BC140" s="13">
        <v>0</v>
      </c>
      <c r="BD140" s="13">
        <v>0</v>
      </c>
      <c r="BE140" s="13">
        <v>0</v>
      </c>
      <c r="BF140" s="13">
        <v>0</v>
      </c>
      <c r="BG140" s="13">
        <v>0</v>
      </c>
      <c r="BH140" s="13">
        <v>0</v>
      </c>
      <c r="BI140" s="13">
        <v>0</v>
      </c>
      <c r="BJ140" s="13">
        <v>0</v>
      </c>
      <c r="BK140" s="13">
        <v>0</v>
      </c>
      <c r="BL140" s="13">
        <v>0</v>
      </c>
      <c r="BM140" s="13">
        <v>0</v>
      </c>
      <c r="BN140" s="13">
        <v>0</v>
      </c>
      <c r="BO140" s="13">
        <v>0</v>
      </c>
      <c r="BP140" s="13">
        <v>0</v>
      </c>
      <c r="BQ140" s="13">
        <v>0</v>
      </c>
      <c r="BR140" s="13">
        <v>0</v>
      </c>
      <c r="BS140" s="13">
        <v>0</v>
      </c>
      <c r="BT140" s="13">
        <v>0</v>
      </c>
      <c r="BU140" s="13">
        <v>0</v>
      </c>
      <c r="BV140" s="13">
        <v>0</v>
      </c>
      <c r="BW140" s="13">
        <v>0</v>
      </c>
      <c r="BX140" s="13">
        <v>0</v>
      </c>
      <c r="BY140" s="13">
        <v>0</v>
      </c>
      <c r="BZ140" s="13">
        <v>0</v>
      </c>
      <c r="CA140" s="13">
        <v>0</v>
      </c>
      <c r="CB140" s="13">
        <v>0</v>
      </c>
      <c r="CC140" s="13">
        <v>0</v>
      </c>
      <c r="CD140" s="13">
        <v>0</v>
      </c>
      <c r="CE140" s="13">
        <v>0</v>
      </c>
      <c r="CF140" s="13">
        <v>0</v>
      </c>
      <c r="CG140" s="13">
        <v>0</v>
      </c>
      <c r="CH140" s="13">
        <v>0</v>
      </c>
    </row>
    <row r="141" spans="1:86">
      <c r="A141" s="177" t="s">
        <v>3060</v>
      </c>
      <c r="B141" s="13">
        <v>7</v>
      </c>
      <c r="C141" s="13">
        <v>0</v>
      </c>
      <c r="D141" s="13">
        <v>0</v>
      </c>
      <c r="E141" s="13">
        <v>0</v>
      </c>
      <c r="F141" s="13">
        <v>0</v>
      </c>
      <c r="G141" s="13">
        <v>0</v>
      </c>
      <c r="H141" s="13">
        <v>44</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3">
        <v>0</v>
      </c>
      <c r="AB141" s="13">
        <v>0</v>
      </c>
      <c r="AC141" s="13">
        <v>1</v>
      </c>
      <c r="AD141" s="13">
        <v>0</v>
      </c>
      <c r="AE141" s="13">
        <v>0</v>
      </c>
      <c r="AF141" s="13">
        <v>0</v>
      </c>
      <c r="AG141" s="15">
        <f t="shared" si="8"/>
        <v>7</v>
      </c>
      <c r="AH141" s="15">
        <f t="shared" si="9"/>
        <v>44</v>
      </c>
      <c r="AI141" s="15">
        <v>0</v>
      </c>
      <c r="AJ141" s="15">
        <f t="shared" si="10"/>
        <v>51</v>
      </c>
      <c r="AK141" s="13">
        <f t="shared" si="11"/>
        <v>1</v>
      </c>
      <c r="AL141" s="15">
        <v>0</v>
      </c>
      <c r="AM141" s="13">
        <v>2</v>
      </c>
      <c r="AN141" s="17" t="s">
        <v>2978</v>
      </c>
      <c r="AO141" s="13">
        <v>0</v>
      </c>
      <c r="AP141" s="13">
        <v>0</v>
      </c>
      <c r="AQ141" s="13">
        <v>0</v>
      </c>
      <c r="AR141" s="13">
        <v>0</v>
      </c>
      <c r="AS141" s="13">
        <v>0</v>
      </c>
      <c r="AT141" s="13">
        <v>0</v>
      </c>
      <c r="AU141" s="13">
        <v>0</v>
      </c>
      <c r="AV141" s="13">
        <v>0</v>
      </c>
      <c r="AW141" s="13">
        <v>0</v>
      </c>
      <c r="AX141" s="13">
        <v>0</v>
      </c>
      <c r="AY141" s="13">
        <v>0</v>
      </c>
      <c r="AZ141" s="13">
        <v>0</v>
      </c>
      <c r="BA141" s="13">
        <v>0</v>
      </c>
      <c r="BB141" s="13">
        <v>0</v>
      </c>
      <c r="BC141" s="13">
        <v>0</v>
      </c>
      <c r="BD141" s="13">
        <v>0</v>
      </c>
      <c r="BE141" s="13">
        <v>0</v>
      </c>
      <c r="BF141" s="13">
        <v>0</v>
      </c>
      <c r="BG141" s="13">
        <v>0</v>
      </c>
      <c r="BH141" s="13">
        <v>0</v>
      </c>
      <c r="BI141" s="13">
        <v>0</v>
      </c>
      <c r="BJ141" s="13">
        <v>0</v>
      </c>
      <c r="BK141" s="13">
        <v>0</v>
      </c>
      <c r="BL141" s="13">
        <v>0</v>
      </c>
      <c r="BM141" s="13">
        <v>0</v>
      </c>
      <c r="BN141" s="13">
        <v>0</v>
      </c>
      <c r="BO141" s="13">
        <v>0</v>
      </c>
      <c r="BP141" s="13">
        <v>0</v>
      </c>
      <c r="BQ141" s="13">
        <v>0</v>
      </c>
      <c r="BR141" s="13">
        <v>0</v>
      </c>
      <c r="BS141" s="13">
        <v>0</v>
      </c>
      <c r="BT141" s="13">
        <v>0</v>
      </c>
      <c r="BU141" s="13">
        <v>0</v>
      </c>
      <c r="BV141" s="13">
        <v>0</v>
      </c>
      <c r="BW141" s="13">
        <v>0</v>
      </c>
      <c r="BX141" s="13">
        <v>0</v>
      </c>
      <c r="BY141" s="13">
        <v>0</v>
      </c>
      <c r="BZ141" s="13">
        <v>0</v>
      </c>
      <c r="CA141" s="13">
        <v>0</v>
      </c>
      <c r="CB141" s="13">
        <v>0</v>
      </c>
      <c r="CC141" s="13">
        <v>0</v>
      </c>
      <c r="CD141" s="13">
        <v>0</v>
      </c>
      <c r="CE141" s="13">
        <v>0</v>
      </c>
      <c r="CF141" s="13">
        <v>0</v>
      </c>
      <c r="CG141" s="13">
        <v>0</v>
      </c>
      <c r="CH141" s="13">
        <v>0</v>
      </c>
    </row>
    <row r="142" spans="1:86" ht="30">
      <c r="A142" s="177" t="s">
        <v>3061</v>
      </c>
      <c r="B142" s="13">
        <v>5</v>
      </c>
      <c r="C142" s="13">
        <v>0</v>
      </c>
      <c r="D142" s="13">
        <v>0</v>
      </c>
      <c r="E142" s="13">
        <v>0</v>
      </c>
      <c r="F142" s="13">
        <v>0</v>
      </c>
      <c r="G142" s="13">
        <v>0</v>
      </c>
      <c r="H142" s="13">
        <v>35</v>
      </c>
      <c r="I142" s="13">
        <v>0</v>
      </c>
      <c r="J142" s="13">
        <v>0</v>
      </c>
      <c r="K142" s="13">
        <v>5</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3">
        <v>0</v>
      </c>
      <c r="AB142" s="13">
        <v>0</v>
      </c>
      <c r="AC142" s="13">
        <v>2</v>
      </c>
      <c r="AD142" s="13">
        <v>1</v>
      </c>
      <c r="AE142" s="13">
        <v>0</v>
      </c>
      <c r="AF142" s="13">
        <v>0</v>
      </c>
      <c r="AG142" s="15">
        <f t="shared" si="8"/>
        <v>5</v>
      </c>
      <c r="AH142" s="15">
        <f t="shared" si="9"/>
        <v>40</v>
      </c>
      <c r="AI142" s="15">
        <v>0</v>
      </c>
      <c r="AJ142" s="15">
        <f t="shared" si="10"/>
        <v>45</v>
      </c>
      <c r="AK142" s="13">
        <f t="shared" si="11"/>
        <v>2</v>
      </c>
      <c r="AL142" s="15">
        <v>1</v>
      </c>
      <c r="AM142" s="13">
        <v>2</v>
      </c>
      <c r="AN142" s="17" t="s">
        <v>3062</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3">
        <v>0</v>
      </c>
      <c r="BE142" s="13">
        <v>0</v>
      </c>
      <c r="BF142" s="13">
        <v>0</v>
      </c>
      <c r="BG142" s="13">
        <v>0</v>
      </c>
      <c r="BH142" s="13">
        <v>1</v>
      </c>
      <c r="BI142" s="13">
        <v>1</v>
      </c>
      <c r="BJ142" s="13">
        <v>0</v>
      </c>
      <c r="BK142" s="13">
        <v>0</v>
      </c>
      <c r="BL142" s="13">
        <v>0</v>
      </c>
      <c r="BM142" s="13">
        <v>0</v>
      </c>
      <c r="BN142" s="13">
        <v>0</v>
      </c>
      <c r="BO142" s="13">
        <v>0</v>
      </c>
      <c r="BP142" s="13">
        <v>0</v>
      </c>
      <c r="BQ142" s="13">
        <v>0</v>
      </c>
      <c r="BR142" s="13">
        <v>0</v>
      </c>
      <c r="BS142" s="13">
        <v>0</v>
      </c>
      <c r="BT142" s="13">
        <v>0</v>
      </c>
      <c r="BU142" s="13">
        <v>0</v>
      </c>
      <c r="BV142" s="13">
        <v>0</v>
      </c>
      <c r="BW142" s="13">
        <v>0</v>
      </c>
      <c r="BX142" s="13">
        <v>0</v>
      </c>
      <c r="BY142" s="13">
        <v>0</v>
      </c>
      <c r="BZ142" s="13">
        <v>0</v>
      </c>
      <c r="CA142" s="13">
        <v>0</v>
      </c>
      <c r="CB142" s="13">
        <v>0</v>
      </c>
      <c r="CC142" s="13">
        <v>0</v>
      </c>
      <c r="CD142" s="13">
        <v>0</v>
      </c>
      <c r="CE142" s="13">
        <v>0</v>
      </c>
      <c r="CF142" s="13">
        <v>0</v>
      </c>
      <c r="CG142" s="13">
        <v>0</v>
      </c>
      <c r="CH142" s="13">
        <v>0</v>
      </c>
    </row>
    <row r="143" spans="1:86" ht="90">
      <c r="A143" s="177" t="s">
        <v>965</v>
      </c>
      <c r="B143" s="13">
        <v>1</v>
      </c>
      <c r="C143" s="13">
        <v>0</v>
      </c>
      <c r="D143" s="13">
        <v>0</v>
      </c>
      <c r="E143" s="13">
        <v>0</v>
      </c>
      <c r="F143" s="13">
        <v>0</v>
      </c>
      <c r="G143" s="13">
        <v>0</v>
      </c>
      <c r="H143" s="13">
        <v>7</v>
      </c>
      <c r="I143" s="13">
        <v>0</v>
      </c>
      <c r="J143" s="13">
        <v>0</v>
      </c>
      <c r="K143" s="13">
        <v>12</v>
      </c>
      <c r="L143" s="13">
        <v>0</v>
      </c>
      <c r="M143" s="13">
        <v>0</v>
      </c>
      <c r="N143" s="13">
        <v>13</v>
      </c>
      <c r="O143" s="13">
        <v>0</v>
      </c>
      <c r="P143" s="13">
        <v>0</v>
      </c>
      <c r="Q143" s="13">
        <v>0</v>
      </c>
      <c r="R143" s="13">
        <v>0</v>
      </c>
      <c r="S143" s="13">
        <v>0</v>
      </c>
      <c r="T143" s="13">
        <v>0</v>
      </c>
      <c r="U143" s="13">
        <v>0</v>
      </c>
      <c r="V143" s="13">
        <v>0</v>
      </c>
      <c r="W143" s="13">
        <v>0</v>
      </c>
      <c r="X143" s="13">
        <v>0</v>
      </c>
      <c r="Y143" s="13">
        <v>0</v>
      </c>
      <c r="Z143" s="13">
        <v>0</v>
      </c>
      <c r="AA143" s="13">
        <v>0</v>
      </c>
      <c r="AB143" s="13">
        <v>0</v>
      </c>
      <c r="AC143" s="13">
        <v>4</v>
      </c>
      <c r="AD143" s="13">
        <v>0</v>
      </c>
      <c r="AE143" s="13">
        <v>0</v>
      </c>
      <c r="AF143" s="13">
        <v>0</v>
      </c>
      <c r="AG143" s="15">
        <f t="shared" si="8"/>
        <v>1</v>
      </c>
      <c r="AH143" s="15">
        <f t="shared" si="9"/>
        <v>32</v>
      </c>
      <c r="AI143" s="15">
        <v>0</v>
      </c>
      <c r="AJ143" s="15">
        <f t="shared" si="10"/>
        <v>33</v>
      </c>
      <c r="AK143" s="13">
        <f t="shared" si="11"/>
        <v>4</v>
      </c>
      <c r="AL143" s="15">
        <v>0</v>
      </c>
      <c r="AM143" s="13">
        <v>6</v>
      </c>
      <c r="AN143" s="17" t="s">
        <v>3063</v>
      </c>
      <c r="AO143" s="13">
        <v>0</v>
      </c>
      <c r="AP143" s="13">
        <v>0</v>
      </c>
      <c r="AQ143" s="13">
        <v>0</v>
      </c>
      <c r="AR143" s="13">
        <v>0</v>
      </c>
      <c r="AS143" s="13">
        <v>0</v>
      </c>
      <c r="AT143" s="13">
        <v>0</v>
      </c>
      <c r="AU143" s="13">
        <v>0</v>
      </c>
      <c r="AV143" s="13">
        <v>0</v>
      </c>
      <c r="AW143" s="13">
        <v>0</v>
      </c>
      <c r="AX143" s="13">
        <v>0</v>
      </c>
      <c r="AY143" s="13">
        <v>0</v>
      </c>
      <c r="AZ143" s="13">
        <v>0</v>
      </c>
      <c r="BA143" s="13">
        <v>0</v>
      </c>
      <c r="BB143" s="13">
        <v>0</v>
      </c>
      <c r="BC143" s="13">
        <v>0</v>
      </c>
      <c r="BD143" s="13">
        <v>0</v>
      </c>
      <c r="BE143" s="13">
        <v>0</v>
      </c>
      <c r="BF143" s="13">
        <v>0</v>
      </c>
      <c r="BG143" s="13">
        <v>0</v>
      </c>
      <c r="BH143" s="13">
        <v>0</v>
      </c>
      <c r="BI143" s="13">
        <v>0</v>
      </c>
      <c r="BJ143" s="13">
        <v>0</v>
      </c>
      <c r="BK143" s="13">
        <v>0</v>
      </c>
      <c r="BL143" s="13">
        <v>0</v>
      </c>
      <c r="BM143" s="13">
        <v>0</v>
      </c>
      <c r="BN143" s="13">
        <v>0</v>
      </c>
      <c r="BO143" s="13">
        <v>0</v>
      </c>
      <c r="BP143" s="13">
        <v>0</v>
      </c>
      <c r="BQ143" s="13">
        <v>0</v>
      </c>
      <c r="BR143" s="13">
        <v>0</v>
      </c>
      <c r="BS143" s="13">
        <v>0</v>
      </c>
      <c r="BT143" s="13">
        <v>0</v>
      </c>
      <c r="BU143" s="13">
        <v>0</v>
      </c>
      <c r="BV143" s="13">
        <v>0</v>
      </c>
      <c r="BW143" s="13">
        <v>0</v>
      </c>
      <c r="BX143" s="13">
        <v>0</v>
      </c>
      <c r="BY143" s="13">
        <v>0</v>
      </c>
      <c r="BZ143" s="13">
        <v>0</v>
      </c>
      <c r="CA143" s="13">
        <v>0</v>
      </c>
      <c r="CB143" s="13">
        <v>0</v>
      </c>
      <c r="CC143" s="13">
        <v>0</v>
      </c>
      <c r="CD143" s="13">
        <v>0</v>
      </c>
      <c r="CE143" s="13">
        <v>0</v>
      </c>
      <c r="CF143" s="13">
        <v>0</v>
      </c>
      <c r="CG143" s="13">
        <v>0</v>
      </c>
      <c r="CH143" s="13">
        <v>0</v>
      </c>
    </row>
    <row r="144" spans="1:86" ht="30">
      <c r="A144" s="177" t="s">
        <v>966</v>
      </c>
      <c r="B144" s="13">
        <v>14</v>
      </c>
      <c r="C144" s="13">
        <v>0</v>
      </c>
      <c r="D144" s="13">
        <v>0</v>
      </c>
      <c r="E144" s="13">
        <v>0</v>
      </c>
      <c r="F144" s="13">
        <v>0</v>
      </c>
      <c r="G144" s="13">
        <v>0</v>
      </c>
      <c r="H144" s="13">
        <v>93</v>
      </c>
      <c r="I144" s="13">
        <v>0</v>
      </c>
      <c r="J144" s="13">
        <v>0</v>
      </c>
      <c r="K144" s="13">
        <v>0</v>
      </c>
      <c r="L144" s="13">
        <v>0</v>
      </c>
      <c r="M144" s="13">
        <v>0</v>
      </c>
      <c r="N144" s="13">
        <v>7</v>
      </c>
      <c r="O144" s="13">
        <v>0</v>
      </c>
      <c r="P144" s="13">
        <v>0</v>
      </c>
      <c r="Q144" s="13">
        <v>0</v>
      </c>
      <c r="R144" s="13">
        <v>0</v>
      </c>
      <c r="S144" s="13">
        <v>0</v>
      </c>
      <c r="T144" s="13">
        <v>0</v>
      </c>
      <c r="U144" s="13">
        <v>0</v>
      </c>
      <c r="V144" s="13">
        <v>0</v>
      </c>
      <c r="W144" s="13">
        <v>0</v>
      </c>
      <c r="X144" s="13">
        <v>0</v>
      </c>
      <c r="Y144" s="13">
        <v>0</v>
      </c>
      <c r="Z144" s="13">
        <v>0</v>
      </c>
      <c r="AA144" s="13">
        <v>0</v>
      </c>
      <c r="AB144" s="13">
        <v>0</v>
      </c>
      <c r="AC144" s="13">
        <v>2</v>
      </c>
      <c r="AD144" s="13">
        <v>0</v>
      </c>
      <c r="AE144" s="13">
        <v>0</v>
      </c>
      <c r="AF144" s="13">
        <v>0</v>
      </c>
      <c r="AG144" s="15">
        <f t="shared" si="8"/>
        <v>14</v>
      </c>
      <c r="AH144" s="15">
        <f t="shared" si="9"/>
        <v>100</v>
      </c>
      <c r="AI144" s="15">
        <v>0</v>
      </c>
      <c r="AJ144" s="15">
        <f t="shared" si="10"/>
        <v>114</v>
      </c>
      <c r="AK144" s="13">
        <f t="shared" si="11"/>
        <v>2</v>
      </c>
      <c r="AL144" s="15">
        <v>0</v>
      </c>
      <c r="AM144" s="13">
        <v>6</v>
      </c>
      <c r="AN144" s="17" t="s">
        <v>3064</v>
      </c>
      <c r="AO144" s="13">
        <v>0</v>
      </c>
      <c r="AP144" s="13">
        <v>0</v>
      </c>
      <c r="AQ144" s="13">
        <v>0</v>
      </c>
      <c r="AR144" s="13">
        <v>0</v>
      </c>
      <c r="AS144" s="13">
        <v>0</v>
      </c>
      <c r="AT144" s="13">
        <v>0</v>
      </c>
      <c r="AU144" s="13">
        <v>0</v>
      </c>
      <c r="AV144" s="13">
        <v>0</v>
      </c>
      <c r="AW144" s="13">
        <v>0</v>
      </c>
      <c r="AX144" s="13">
        <v>0</v>
      </c>
      <c r="AY144" s="13">
        <v>0</v>
      </c>
      <c r="AZ144" s="13">
        <v>0</v>
      </c>
      <c r="BA144" s="13">
        <v>0</v>
      </c>
      <c r="BB144" s="13">
        <v>0</v>
      </c>
      <c r="BC144" s="13">
        <v>0</v>
      </c>
      <c r="BD144" s="13">
        <v>0</v>
      </c>
      <c r="BE144" s="13">
        <v>0</v>
      </c>
      <c r="BF144" s="13">
        <v>0</v>
      </c>
      <c r="BG144" s="13">
        <v>0</v>
      </c>
      <c r="BH144" s="13">
        <v>0</v>
      </c>
      <c r="BI144" s="13">
        <v>0</v>
      </c>
      <c r="BJ144" s="13">
        <v>0</v>
      </c>
      <c r="BK144" s="13">
        <v>0</v>
      </c>
      <c r="BL144" s="13">
        <v>0</v>
      </c>
      <c r="BM144" s="13">
        <v>0</v>
      </c>
      <c r="BN144" s="13">
        <v>0</v>
      </c>
      <c r="BO144" s="13">
        <v>0</v>
      </c>
      <c r="BP144" s="13">
        <v>0</v>
      </c>
      <c r="BQ144" s="13">
        <v>0</v>
      </c>
      <c r="BR144" s="13">
        <v>0</v>
      </c>
      <c r="BS144" s="13">
        <v>0</v>
      </c>
      <c r="BT144" s="13">
        <v>0</v>
      </c>
      <c r="BU144" s="13">
        <v>0</v>
      </c>
      <c r="BV144" s="13">
        <v>0</v>
      </c>
      <c r="BW144" s="13">
        <v>0</v>
      </c>
      <c r="BX144" s="13">
        <v>0</v>
      </c>
      <c r="BY144" s="13">
        <v>0</v>
      </c>
      <c r="BZ144" s="13">
        <v>0</v>
      </c>
      <c r="CA144" s="13">
        <v>0</v>
      </c>
      <c r="CB144" s="13">
        <v>0</v>
      </c>
      <c r="CC144" s="13">
        <v>0</v>
      </c>
      <c r="CD144" s="13">
        <v>0</v>
      </c>
      <c r="CE144" s="13">
        <v>0</v>
      </c>
      <c r="CF144" s="13">
        <v>0</v>
      </c>
      <c r="CG144" s="13">
        <v>0</v>
      </c>
      <c r="CH144" s="13">
        <v>0</v>
      </c>
    </row>
    <row r="145" spans="1:86">
      <c r="A145" s="177" t="s">
        <v>3065</v>
      </c>
      <c r="B145" s="13">
        <v>4</v>
      </c>
      <c r="C145" s="13">
        <v>0</v>
      </c>
      <c r="D145" s="13">
        <v>0</v>
      </c>
      <c r="E145" s="13">
        <v>0</v>
      </c>
      <c r="F145" s="13">
        <v>0</v>
      </c>
      <c r="G145" s="13">
        <v>0</v>
      </c>
      <c r="H145" s="13">
        <v>25</v>
      </c>
      <c r="I145" s="13">
        <v>0</v>
      </c>
      <c r="J145" s="13">
        <v>0</v>
      </c>
      <c r="K145" s="13">
        <v>1</v>
      </c>
      <c r="L145" s="13">
        <v>0</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0</v>
      </c>
      <c r="AE145" s="13">
        <v>0</v>
      </c>
      <c r="AF145" s="13">
        <v>0</v>
      </c>
      <c r="AG145" s="15">
        <f t="shared" si="8"/>
        <v>4</v>
      </c>
      <c r="AH145" s="15">
        <f t="shared" si="9"/>
        <v>26</v>
      </c>
      <c r="AI145" s="15">
        <v>0</v>
      </c>
      <c r="AJ145" s="15">
        <f t="shared" si="10"/>
        <v>30</v>
      </c>
      <c r="AK145" s="13">
        <f t="shared" si="11"/>
        <v>0</v>
      </c>
      <c r="AL145" s="15">
        <v>0</v>
      </c>
      <c r="AM145" s="13">
        <v>0</v>
      </c>
      <c r="AN145" s="17">
        <v>0</v>
      </c>
      <c r="AO145" s="13">
        <v>0</v>
      </c>
      <c r="AP145" s="13">
        <v>0</v>
      </c>
      <c r="AQ145" s="13">
        <v>0</v>
      </c>
      <c r="AR145" s="13">
        <v>0</v>
      </c>
      <c r="AS145" s="13">
        <v>0</v>
      </c>
      <c r="AT145" s="13">
        <v>0</v>
      </c>
      <c r="AU145" s="13">
        <v>0</v>
      </c>
      <c r="AV145" s="13">
        <v>0</v>
      </c>
      <c r="AW145" s="13">
        <v>0</v>
      </c>
      <c r="AX145" s="13">
        <v>0</v>
      </c>
      <c r="AY145" s="13">
        <v>0</v>
      </c>
      <c r="AZ145" s="13">
        <v>0</v>
      </c>
      <c r="BA145" s="13">
        <v>0</v>
      </c>
      <c r="BB145" s="13">
        <v>0</v>
      </c>
      <c r="BC145" s="13">
        <v>0</v>
      </c>
      <c r="BD145" s="13">
        <v>0</v>
      </c>
      <c r="BE145" s="13">
        <v>0</v>
      </c>
      <c r="BF145" s="13">
        <v>0</v>
      </c>
      <c r="BG145" s="13">
        <v>0</v>
      </c>
      <c r="BH145" s="13">
        <v>0</v>
      </c>
      <c r="BI145" s="13">
        <v>0</v>
      </c>
      <c r="BJ145" s="13">
        <v>0</v>
      </c>
      <c r="BK145" s="13">
        <v>0</v>
      </c>
      <c r="BL145" s="13">
        <v>0</v>
      </c>
      <c r="BM145" s="13">
        <v>0</v>
      </c>
      <c r="BN145" s="13">
        <v>0</v>
      </c>
      <c r="BO145" s="13">
        <v>0</v>
      </c>
      <c r="BP145" s="13">
        <v>0</v>
      </c>
      <c r="BQ145" s="13">
        <v>0</v>
      </c>
      <c r="BR145" s="13">
        <v>0</v>
      </c>
      <c r="BS145" s="13">
        <v>0</v>
      </c>
      <c r="BT145" s="13">
        <v>0</v>
      </c>
      <c r="BU145" s="13">
        <v>0</v>
      </c>
      <c r="BV145" s="13">
        <v>0</v>
      </c>
      <c r="BW145" s="13">
        <v>0</v>
      </c>
      <c r="BX145" s="13">
        <v>0</v>
      </c>
      <c r="BY145" s="13">
        <v>0</v>
      </c>
      <c r="BZ145" s="13">
        <v>0</v>
      </c>
      <c r="CA145" s="13">
        <v>0</v>
      </c>
      <c r="CB145" s="13">
        <v>0</v>
      </c>
      <c r="CC145" s="13">
        <v>0</v>
      </c>
      <c r="CD145" s="13">
        <v>0</v>
      </c>
      <c r="CE145" s="13">
        <v>0</v>
      </c>
      <c r="CF145" s="13">
        <v>0</v>
      </c>
      <c r="CG145" s="13">
        <v>0</v>
      </c>
      <c r="CH145" s="13">
        <v>0</v>
      </c>
    </row>
    <row r="146" spans="1:86">
      <c r="A146" s="177" t="s">
        <v>3066</v>
      </c>
      <c r="B146" s="13">
        <v>3</v>
      </c>
      <c r="C146" s="13">
        <v>0</v>
      </c>
      <c r="D146" s="13">
        <v>0</v>
      </c>
      <c r="E146" s="13">
        <v>0</v>
      </c>
      <c r="F146" s="13">
        <v>0</v>
      </c>
      <c r="G146" s="13">
        <v>0</v>
      </c>
      <c r="H146" s="13">
        <v>12</v>
      </c>
      <c r="I146" s="13">
        <v>0</v>
      </c>
      <c r="J146" s="13">
        <v>0</v>
      </c>
      <c r="K146" s="13">
        <v>0</v>
      </c>
      <c r="L146" s="13">
        <v>0</v>
      </c>
      <c r="M146" s="13">
        <v>0</v>
      </c>
      <c r="N146" s="13">
        <v>0</v>
      </c>
      <c r="O146" s="13">
        <v>0</v>
      </c>
      <c r="P146" s="13">
        <v>0</v>
      </c>
      <c r="Q146" s="13">
        <v>4</v>
      </c>
      <c r="R146" s="13">
        <v>0</v>
      </c>
      <c r="S146" s="13">
        <v>0</v>
      </c>
      <c r="T146" s="13">
        <v>0</v>
      </c>
      <c r="U146" s="13">
        <v>0</v>
      </c>
      <c r="V146" s="13">
        <v>0</v>
      </c>
      <c r="W146" s="13">
        <v>0</v>
      </c>
      <c r="X146" s="13">
        <v>0</v>
      </c>
      <c r="Y146" s="13">
        <v>0</v>
      </c>
      <c r="Z146" s="13">
        <v>0</v>
      </c>
      <c r="AA146" s="13">
        <v>0</v>
      </c>
      <c r="AB146" s="13">
        <v>0</v>
      </c>
      <c r="AC146" s="13">
        <v>1</v>
      </c>
      <c r="AD146" s="13">
        <v>0</v>
      </c>
      <c r="AE146" s="13">
        <v>0</v>
      </c>
      <c r="AF146" s="13">
        <v>0</v>
      </c>
      <c r="AG146" s="15">
        <f t="shared" si="8"/>
        <v>3</v>
      </c>
      <c r="AH146" s="15">
        <f t="shared" si="9"/>
        <v>16</v>
      </c>
      <c r="AI146" s="15">
        <v>0</v>
      </c>
      <c r="AJ146" s="15">
        <f t="shared" si="10"/>
        <v>19</v>
      </c>
      <c r="AK146" s="13">
        <f t="shared" si="11"/>
        <v>1</v>
      </c>
      <c r="AL146" s="15">
        <v>0</v>
      </c>
      <c r="AM146" s="13">
        <v>1</v>
      </c>
      <c r="AN146" s="17" t="s">
        <v>3067</v>
      </c>
      <c r="AO146" s="13">
        <v>0</v>
      </c>
      <c r="AP146" s="13">
        <v>0</v>
      </c>
      <c r="AQ146" s="13">
        <v>0</v>
      </c>
      <c r="AR146" s="13">
        <v>0</v>
      </c>
      <c r="AS146" s="13">
        <v>0</v>
      </c>
      <c r="AT146" s="13">
        <v>0</v>
      </c>
      <c r="AU146" s="13">
        <v>0</v>
      </c>
      <c r="AV146" s="13">
        <v>0</v>
      </c>
      <c r="AW146" s="13">
        <v>0</v>
      </c>
      <c r="AX146" s="13">
        <v>0</v>
      </c>
      <c r="AY146" s="13">
        <v>0</v>
      </c>
      <c r="AZ146" s="13">
        <v>0</v>
      </c>
      <c r="BA146" s="13">
        <v>0</v>
      </c>
      <c r="BB146" s="13">
        <v>0</v>
      </c>
      <c r="BC146" s="13">
        <v>0</v>
      </c>
      <c r="BD146" s="13">
        <v>0</v>
      </c>
      <c r="BE146" s="13">
        <v>0</v>
      </c>
      <c r="BF146" s="13">
        <v>0</v>
      </c>
      <c r="BG146" s="13">
        <v>0</v>
      </c>
      <c r="BH146" s="13">
        <v>0</v>
      </c>
      <c r="BI146" s="13">
        <v>0</v>
      </c>
      <c r="BJ146" s="13">
        <v>0</v>
      </c>
      <c r="BK146" s="13">
        <v>0</v>
      </c>
      <c r="BL146" s="13">
        <v>0</v>
      </c>
      <c r="BM146" s="13">
        <v>0</v>
      </c>
      <c r="BN146" s="13">
        <v>0</v>
      </c>
      <c r="BO146" s="13">
        <v>0</v>
      </c>
      <c r="BP146" s="13">
        <v>0</v>
      </c>
      <c r="BQ146" s="13">
        <v>0</v>
      </c>
      <c r="BR146" s="13">
        <v>0</v>
      </c>
      <c r="BS146" s="13">
        <v>0</v>
      </c>
      <c r="BT146" s="13">
        <v>0</v>
      </c>
      <c r="BU146" s="13">
        <v>0</v>
      </c>
      <c r="BV146" s="13">
        <v>0</v>
      </c>
      <c r="BW146" s="13">
        <v>0</v>
      </c>
      <c r="BX146" s="13">
        <v>0</v>
      </c>
      <c r="BY146" s="13">
        <v>0</v>
      </c>
      <c r="BZ146" s="13">
        <v>0</v>
      </c>
      <c r="CA146" s="13">
        <v>0</v>
      </c>
      <c r="CB146" s="13">
        <v>0</v>
      </c>
      <c r="CC146" s="13">
        <v>0</v>
      </c>
      <c r="CD146" s="13">
        <v>0</v>
      </c>
      <c r="CE146" s="13">
        <v>0</v>
      </c>
      <c r="CF146" s="13">
        <v>0</v>
      </c>
      <c r="CG146" s="13">
        <v>0</v>
      </c>
      <c r="CH146" s="13">
        <v>0</v>
      </c>
    </row>
    <row r="147" spans="1:86">
      <c r="A147" s="177" t="s">
        <v>967</v>
      </c>
      <c r="B147" s="13">
        <v>9</v>
      </c>
      <c r="C147" s="13">
        <v>0</v>
      </c>
      <c r="D147" s="13">
        <v>0</v>
      </c>
      <c r="E147" s="13">
        <v>0</v>
      </c>
      <c r="F147" s="13">
        <v>0</v>
      </c>
      <c r="G147" s="13">
        <v>0</v>
      </c>
      <c r="H147" s="13">
        <v>42</v>
      </c>
      <c r="I147" s="13">
        <v>0</v>
      </c>
      <c r="J147" s="13">
        <v>0</v>
      </c>
      <c r="K147" s="13">
        <v>2</v>
      </c>
      <c r="L147" s="13">
        <v>0</v>
      </c>
      <c r="M147" s="13">
        <v>0</v>
      </c>
      <c r="N147" s="13">
        <v>5</v>
      </c>
      <c r="O147" s="13">
        <v>0</v>
      </c>
      <c r="P147" s="13">
        <v>0</v>
      </c>
      <c r="Q147" s="13">
        <v>0</v>
      </c>
      <c r="R147" s="13">
        <v>0</v>
      </c>
      <c r="S147" s="13">
        <v>0</v>
      </c>
      <c r="T147" s="13">
        <v>0</v>
      </c>
      <c r="U147" s="13">
        <v>0</v>
      </c>
      <c r="V147" s="13">
        <v>0</v>
      </c>
      <c r="W147" s="13">
        <v>0</v>
      </c>
      <c r="X147" s="13">
        <v>0</v>
      </c>
      <c r="Y147" s="13">
        <v>0</v>
      </c>
      <c r="Z147" s="13">
        <v>0</v>
      </c>
      <c r="AA147" s="13">
        <v>0</v>
      </c>
      <c r="AB147" s="13">
        <v>0</v>
      </c>
      <c r="AC147" s="13">
        <v>1</v>
      </c>
      <c r="AD147" s="13">
        <v>1</v>
      </c>
      <c r="AE147" s="13">
        <v>0</v>
      </c>
      <c r="AF147" s="13">
        <v>0</v>
      </c>
      <c r="AG147" s="15">
        <f t="shared" si="8"/>
        <v>9</v>
      </c>
      <c r="AH147" s="15">
        <f t="shared" si="9"/>
        <v>49</v>
      </c>
      <c r="AI147" s="15">
        <v>0</v>
      </c>
      <c r="AJ147" s="15">
        <f t="shared" si="10"/>
        <v>58</v>
      </c>
      <c r="AK147" s="13">
        <f t="shared" si="11"/>
        <v>1</v>
      </c>
      <c r="AL147" s="15">
        <v>1</v>
      </c>
      <c r="AM147" s="13">
        <v>2</v>
      </c>
      <c r="AN147" s="17" t="s">
        <v>3068</v>
      </c>
      <c r="AO147" s="13">
        <v>0</v>
      </c>
      <c r="AP147" s="13">
        <v>0</v>
      </c>
      <c r="AQ147" s="13">
        <v>0</v>
      </c>
      <c r="AR147" s="13">
        <v>0</v>
      </c>
      <c r="AS147" s="13">
        <v>0</v>
      </c>
      <c r="AT147" s="13">
        <v>0</v>
      </c>
      <c r="AU147" s="13">
        <v>0</v>
      </c>
      <c r="AV147" s="13">
        <v>0</v>
      </c>
      <c r="AW147" s="13">
        <v>0</v>
      </c>
      <c r="AX147" s="13">
        <v>0</v>
      </c>
      <c r="AY147" s="13">
        <v>0</v>
      </c>
      <c r="AZ147" s="13">
        <v>0</v>
      </c>
      <c r="BA147" s="13">
        <v>0</v>
      </c>
      <c r="BB147" s="13">
        <v>0</v>
      </c>
      <c r="BC147" s="13">
        <v>0</v>
      </c>
      <c r="BD147" s="13">
        <v>0</v>
      </c>
      <c r="BE147" s="13">
        <v>0</v>
      </c>
      <c r="BF147" s="13">
        <v>0</v>
      </c>
      <c r="BG147" s="13">
        <v>0</v>
      </c>
      <c r="BH147" s="13">
        <v>1</v>
      </c>
      <c r="BI147" s="13">
        <v>0</v>
      </c>
      <c r="BJ147" s="13">
        <v>0</v>
      </c>
      <c r="BK147" s="13">
        <v>1</v>
      </c>
      <c r="BL147" s="13">
        <v>0</v>
      </c>
      <c r="BM147" s="13">
        <v>0</v>
      </c>
      <c r="BN147" s="13">
        <v>0</v>
      </c>
      <c r="BO147" s="13">
        <v>0</v>
      </c>
      <c r="BP147" s="13">
        <v>0</v>
      </c>
      <c r="BQ147" s="13">
        <v>0</v>
      </c>
      <c r="BR147" s="13">
        <v>0</v>
      </c>
      <c r="BS147" s="13">
        <v>0</v>
      </c>
      <c r="BT147" s="13">
        <v>0</v>
      </c>
      <c r="BU147" s="13">
        <v>0</v>
      </c>
      <c r="BV147" s="13">
        <v>0</v>
      </c>
      <c r="BW147" s="13">
        <v>0</v>
      </c>
      <c r="BX147" s="13">
        <v>0</v>
      </c>
      <c r="BY147" s="13">
        <v>0</v>
      </c>
      <c r="BZ147" s="13">
        <v>0</v>
      </c>
      <c r="CA147" s="13">
        <v>0</v>
      </c>
      <c r="CB147" s="13">
        <v>0</v>
      </c>
      <c r="CC147" s="13">
        <v>0</v>
      </c>
      <c r="CD147" s="13">
        <v>0</v>
      </c>
      <c r="CE147" s="13">
        <v>0</v>
      </c>
      <c r="CF147" s="13">
        <v>0</v>
      </c>
      <c r="CG147" s="13">
        <v>0</v>
      </c>
      <c r="CH147" s="13">
        <v>0</v>
      </c>
    </row>
    <row r="148" spans="1:86">
      <c r="A148" s="177" t="s">
        <v>968</v>
      </c>
      <c r="B148" s="13">
        <v>5</v>
      </c>
      <c r="C148" s="13">
        <v>0</v>
      </c>
      <c r="D148" s="13">
        <v>0</v>
      </c>
      <c r="E148" s="13">
        <v>0</v>
      </c>
      <c r="F148" s="13">
        <v>0</v>
      </c>
      <c r="G148" s="13">
        <v>0</v>
      </c>
      <c r="H148" s="13">
        <v>42</v>
      </c>
      <c r="I148" s="13">
        <v>0</v>
      </c>
      <c r="J148" s="13">
        <v>0</v>
      </c>
      <c r="K148" s="13">
        <v>0</v>
      </c>
      <c r="L148" s="13">
        <v>0</v>
      </c>
      <c r="M148" s="13">
        <v>0</v>
      </c>
      <c r="N148" s="13">
        <v>7</v>
      </c>
      <c r="O148" s="13">
        <v>0</v>
      </c>
      <c r="P148" s="13">
        <v>0</v>
      </c>
      <c r="Q148" s="13">
        <v>0</v>
      </c>
      <c r="R148" s="13">
        <v>0</v>
      </c>
      <c r="S148" s="13">
        <v>0</v>
      </c>
      <c r="T148" s="13">
        <v>0</v>
      </c>
      <c r="U148" s="13">
        <v>0</v>
      </c>
      <c r="V148" s="13">
        <v>0</v>
      </c>
      <c r="W148" s="13">
        <v>0</v>
      </c>
      <c r="X148" s="13">
        <v>0</v>
      </c>
      <c r="Y148" s="13">
        <v>0</v>
      </c>
      <c r="Z148" s="13">
        <v>0</v>
      </c>
      <c r="AA148" s="13">
        <v>0</v>
      </c>
      <c r="AB148" s="13">
        <v>0</v>
      </c>
      <c r="AC148" s="13">
        <v>0</v>
      </c>
      <c r="AD148" s="13">
        <v>0</v>
      </c>
      <c r="AE148" s="13">
        <v>0</v>
      </c>
      <c r="AF148" s="13">
        <v>0</v>
      </c>
      <c r="AG148" s="15">
        <f t="shared" si="8"/>
        <v>5</v>
      </c>
      <c r="AH148" s="15">
        <f t="shared" si="9"/>
        <v>49</v>
      </c>
      <c r="AI148" s="15">
        <v>0</v>
      </c>
      <c r="AJ148" s="15">
        <f t="shared" si="10"/>
        <v>54</v>
      </c>
      <c r="AK148" s="13">
        <f t="shared" si="11"/>
        <v>0</v>
      </c>
      <c r="AL148" s="15">
        <v>0</v>
      </c>
      <c r="AM148" s="13">
        <v>0</v>
      </c>
      <c r="AN148" s="17">
        <v>0</v>
      </c>
      <c r="AO148" s="13">
        <v>0</v>
      </c>
      <c r="AP148" s="13">
        <v>0</v>
      </c>
      <c r="AQ148" s="13">
        <v>0</v>
      </c>
      <c r="AR148" s="13">
        <v>0</v>
      </c>
      <c r="AS148" s="13">
        <v>0</v>
      </c>
      <c r="AT148" s="13">
        <v>0</v>
      </c>
      <c r="AU148" s="13">
        <v>0</v>
      </c>
      <c r="AV148" s="13">
        <v>0</v>
      </c>
      <c r="AW148" s="13">
        <v>0</v>
      </c>
      <c r="AX148" s="13">
        <v>0</v>
      </c>
      <c r="AY148" s="13">
        <v>0</v>
      </c>
      <c r="AZ148" s="13">
        <v>0</v>
      </c>
      <c r="BA148" s="13">
        <v>0</v>
      </c>
      <c r="BB148" s="13">
        <v>0</v>
      </c>
      <c r="BC148" s="13">
        <v>0</v>
      </c>
      <c r="BD148" s="13">
        <v>0</v>
      </c>
      <c r="BE148" s="13">
        <v>0</v>
      </c>
      <c r="BF148" s="13">
        <v>0</v>
      </c>
      <c r="BG148" s="13">
        <v>0</v>
      </c>
      <c r="BH148" s="13">
        <v>0</v>
      </c>
      <c r="BI148" s="13">
        <v>0</v>
      </c>
      <c r="BJ148" s="13">
        <v>0</v>
      </c>
      <c r="BK148" s="13">
        <v>0</v>
      </c>
      <c r="BL148" s="13">
        <v>0</v>
      </c>
      <c r="BM148" s="13">
        <v>0</v>
      </c>
      <c r="BN148" s="13">
        <v>0</v>
      </c>
      <c r="BO148" s="13">
        <v>0</v>
      </c>
      <c r="BP148" s="13">
        <v>0</v>
      </c>
      <c r="BQ148" s="13">
        <v>0</v>
      </c>
      <c r="BR148" s="13">
        <v>0</v>
      </c>
      <c r="BS148" s="13">
        <v>0</v>
      </c>
      <c r="BT148" s="13">
        <v>0</v>
      </c>
      <c r="BU148" s="13">
        <v>0</v>
      </c>
      <c r="BV148" s="13">
        <v>0</v>
      </c>
      <c r="BW148" s="13">
        <v>0</v>
      </c>
      <c r="BX148" s="13">
        <v>0</v>
      </c>
      <c r="BY148" s="13">
        <v>0</v>
      </c>
      <c r="BZ148" s="13">
        <v>0</v>
      </c>
      <c r="CA148" s="13">
        <v>0</v>
      </c>
      <c r="CB148" s="13">
        <v>0</v>
      </c>
      <c r="CC148" s="13">
        <v>0</v>
      </c>
      <c r="CD148" s="13">
        <v>0</v>
      </c>
      <c r="CE148" s="13">
        <v>0</v>
      </c>
      <c r="CF148" s="13">
        <v>0</v>
      </c>
      <c r="CG148" s="13">
        <v>0</v>
      </c>
      <c r="CH148" s="13">
        <v>0</v>
      </c>
    </row>
    <row r="149" spans="1:86" ht="60">
      <c r="A149" s="177" t="s">
        <v>3069</v>
      </c>
      <c r="B149" s="13">
        <v>7</v>
      </c>
      <c r="C149" s="13">
        <v>0</v>
      </c>
      <c r="D149" s="13">
        <v>0</v>
      </c>
      <c r="E149" s="13">
        <v>0</v>
      </c>
      <c r="F149" s="13">
        <v>0</v>
      </c>
      <c r="G149" s="13">
        <v>0</v>
      </c>
      <c r="H149" s="13">
        <v>31</v>
      </c>
      <c r="I149" s="13">
        <v>0</v>
      </c>
      <c r="J149" s="13">
        <v>0</v>
      </c>
      <c r="K149" s="13">
        <v>0</v>
      </c>
      <c r="L149" s="13">
        <v>0</v>
      </c>
      <c r="M149" s="13">
        <v>0</v>
      </c>
      <c r="N149" s="13">
        <v>0</v>
      </c>
      <c r="O149" s="13">
        <v>0</v>
      </c>
      <c r="P149" s="13">
        <v>0</v>
      </c>
      <c r="Q149" s="13">
        <v>0</v>
      </c>
      <c r="R149" s="13">
        <v>0</v>
      </c>
      <c r="S149" s="13">
        <v>0</v>
      </c>
      <c r="T149" s="13">
        <v>0</v>
      </c>
      <c r="U149" s="13">
        <v>0</v>
      </c>
      <c r="V149" s="13">
        <v>0</v>
      </c>
      <c r="W149" s="13">
        <v>0</v>
      </c>
      <c r="X149" s="13">
        <v>0</v>
      </c>
      <c r="Y149" s="13">
        <v>0</v>
      </c>
      <c r="Z149" s="13">
        <v>0</v>
      </c>
      <c r="AA149" s="13">
        <v>0</v>
      </c>
      <c r="AB149" s="13">
        <v>0</v>
      </c>
      <c r="AC149" s="13">
        <v>1</v>
      </c>
      <c r="AD149" s="13">
        <v>0</v>
      </c>
      <c r="AE149" s="13">
        <v>0</v>
      </c>
      <c r="AF149" s="13">
        <v>0</v>
      </c>
      <c r="AG149" s="15">
        <f t="shared" si="8"/>
        <v>7</v>
      </c>
      <c r="AH149" s="15">
        <f t="shared" si="9"/>
        <v>31</v>
      </c>
      <c r="AI149" s="15">
        <v>0</v>
      </c>
      <c r="AJ149" s="15">
        <f t="shared" si="10"/>
        <v>38</v>
      </c>
      <c r="AK149" s="13">
        <f t="shared" si="11"/>
        <v>1</v>
      </c>
      <c r="AL149" s="15">
        <v>0</v>
      </c>
      <c r="AM149" s="13">
        <v>10</v>
      </c>
      <c r="AN149" s="17" t="s">
        <v>3070</v>
      </c>
      <c r="AO149" s="13">
        <v>0</v>
      </c>
      <c r="AP149" s="13">
        <v>0</v>
      </c>
      <c r="AQ149" s="13">
        <v>0</v>
      </c>
      <c r="AR149" s="13">
        <v>0</v>
      </c>
      <c r="AS149" s="13">
        <v>0</v>
      </c>
      <c r="AT149" s="13">
        <v>0</v>
      </c>
      <c r="AU149" s="13">
        <v>0</v>
      </c>
      <c r="AV149" s="13">
        <v>0</v>
      </c>
      <c r="AW149" s="13">
        <v>0</v>
      </c>
      <c r="AX149" s="13">
        <v>0</v>
      </c>
      <c r="AY149" s="13">
        <v>0</v>
      </c>
      <c r="AZ149" s="13">
        <v>0</v>
      </c>
      <c r="BA149" s="13">
        <v>0</v>
      </c>
      <c r="BB149" s="13">
        <v>0</v>
      </c>
      <c r="BC149" s="13">
        <v>0</v>
      </c>
      <c r="BD149" s="13">
        <v>0</v>
      </c>
      <c r="BE149" s="13">
        <v>0</v>
      </c>
      <c r="BF149" s="13">
        <v>0</v>
      </c>
      <c r="BG149" s="13">
        <v>0</v>
      </c>
      <c r="BH149" s="13">
        <v>0</v>
      </c>
      <c r="BI149" s="13">
        <v>0</v>
      </c>
      <c r="BJ149" s="13">
        <v>0</v>
      </c>
      <c r="BK149" s="13">
        <v>0</v>
      </c>
      <c r="BL149" s="13">
        <v>0</v>
      </c>
      <c r="BM149" s="13">
        <v>0</v>
      </c>
      <c r="BN149" s="13">
        <v>0</v>
      </c>
      <c r="BO149" s="13">
        <v>0</v>
      </c>
      <c r="BP149" s="13">
        <v>0</v>
      </c>
      <c r="BQ149" s="13">
        <v>0</v>
      </c>
      <c r="BR149" s="13">
        <v>0</v>
      </c>
      <c r="BS149" s="13">
        <v>0</v>
      </c>
      <c r="BT149" s="13">
        <v>0</v>
      </c>
      <c r="BU149" s="13">
        <v>0</v>
      </c>
      <c r="BV149" s="13">
        <v>0</v>
      </c>
      <c r="BW149" s="13">
        <v>0</v>
      </c>
      <c r="BX149" s="13">
        <v>0</v>
      </c>
      <c r="BY149" s="13">
        <v>0</v>
      </c>
      <c r="BZ149" s="13">
        <v>0</v>
      </c>
      <c r="CA149" s="13">
        <v>0</v>
      </c>
      <c r="CB149" s="13">
        <v>0</v>
      </c>
      <c r="CC149" s="13">
        <v>0</v>
      </c>
      <c r="CD149" s="13">
        <v>0</v>
      </c>
      <c r="CE149" s="13">
        <v>0</v>
      </c>
      <c r="CF149" s="13">
        <v>0</v>
      </c>
      <c r="CG149" s="13">
        <v>0</v>
      </c>
      <c r="CH149" s="13">
        <v>0</v>
      </c>
    </row>
    <row r="150" spans="1:86">
      <c r="A150" s="177" t="s">
        <v>3071</v>
      </c>
      <c r="B150" s="13">
        <v>6</v>
      </c>
      <c r="C150" s="13">
        <v>0</v>
      </c>
      <c r="D150" s="13">
        <v>0</v>
      </c>
      <c r="E150" s="13">
        <v>0</v>
      </c>
      <c r="F150" s="13">
        <v>0</v>
      </c>
      <c r="G150" s="13">
        <v>0</v>
      </c>
      <c r="H150" s="13">
        <v>45</v>
      </c>
      <c r="I150" s="13">
        <v>0</v>
      </c>
      <c r="J150" s="13">
        <v>0</v>
      </c>
      <c r="K150" s="13">
        <v>0</v>
      </c>
      <c r="L150" s="13">
        <v>0</v>
      </c>
      <c r="M150" s="13">
        <v>0</v>
      </c>
      <c r="N150" s="13">
        <v>8</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5">
        <f t="shared" si="8"/>
        <v>6</v>
      </c>
      <c r="AH150" s="15">
        <f t="shared" si="9"/>
        <v>53</v>
      </c>
      <c r="AI150" s="15">
        <v>0</v>
      </c>
      <c r="AJ150" s="15">
        <f t="shared" si="10"/>
        <v>59</v>
      </c>
      <c r="AK150" s="13">
        <f t="shared" si="11"/>
        <v>0</v>
      </c>
      <c r="AL150" s="15">
        <v>0</v>
      </c>
      <c r="AM150" s="13">
        <v>0</v>
      </c>
      <c r="AN150" s="17">
        <v>0</v>
      </c>
      <c r="AO150" s="13">
        <v>0</v>
      </c>
      <c r="AP150" s="13">
        <v>0</v>
      </c>
      <c r="AQ150" s="13">
        <v>0</v>
      </c>
      <c r="AR150" s="13">
        <v>0</v>
      </c>
      <c r="AS150" s="13">
        <v>0</v>
      </c>
      <c r="AT150" s="13">
        <v>0</v>
      </c>
      <c r="AU150" s="13">
        <v>0</v>
      </c>
      <c r="AV150" s="13">
        <v>0</v>
      </c>
      <c r="AW150" s="13">
        <v>0</v>
      </c>
      <c r="AX150" s="13">
        <v>0</v>
      </c>
      <c r="AY150" s="13">
        <v>0</v>
      </c>
      <c r="AZ150" s="13">
        <v>0</v>
      </c>
      <c r="BA150" s="13">
        <v>0</v>
      </c>
      <c r="BB150" s="13">
        <v>0</v>
      </c>
      <c r="BC150" s="13">
        <v>0</v>
      </c>
      <c r="BD150" s="13">
        <v>0</v>
      </c>
      <c r="BE150" s="13">
        <v>0</v>
      </c>
      <c r="BF150" s="13">
        <v>0</v>
      </c>
      <c r="BG150" s="13">
        <v>0</v>
      </c>
      <c r="BH150" s="13">
        <v>0</v>
      </c>
      <c r="BI150" s="13">
        <v>0</v>
      </c>
      <c r="BJ150" s="13">
        <v>0</v>
      </c>
      <c r="BK150" s="13">
        <v>0</v>
      </c>
      <c r="BL150" s="13">
        <v>0</v>
      </c>
      <c r="BM150" s="13">
        <v>0</v>
      </c>
      <c r="BN150" s="13">
        <v>0</v>
      </c>
      <c r="BO150" s="13">
        <v>0</v>
      </c>
      <c r="BP150" s="13">
        <v>0</v>
      </c>
      <c r="BQ150" s="13">
        <v>0</v>
      </c>
      <c r="BR150" s="13">
        <v>0</v>
      </c>
      <c r="BS150" s="13">
        <v>0</v>
      </c>
      <c r="BT150" s="13">
        <v>0</v>
      </c>
      <c r="BU150" s="13">
        <v>0</v>
      </c>
      <c r="BV150" s="13">
        <v>0</v>
      </c>
      <c r="BW150" s="13">
        <v>0</v>
      </c>
      <c r="BX150" s="13">
        <v>0</v>
      </c>
      <c r="BY150" s="13">
        <v>0</v>
      </c>
      <c r="BZ150" s="13">
        <v>0</v>
      </c>
      <c r="CA150" s="13">
        <v>0</v>
      </c>
      <c r="CB150" s="13">
        <v>0</v>
      </c>
      <c r="CC150" s="13">
        <v>0</v>
      </c>
      <c r="CD150" s="13">
        <v>0</v>
      </c>
      <c r="CE150" s="13">
        <v>0</v>
      </c>
      <c r="CF150" s="13">
        <v>0</v>
      </c>
      <c r="CG150" s="13">
        <v>0</v>
      </c>
      <c r="CH150" s="13">
        <v>0</v>
      </c>
    </row>
    <row r="151" spans="1:86">
      <c r="A151" s="177" t="s">
        <v>3072</v>
      </c>
      <c r="B151" s="13">
        <v>4</v>
      </c>
      <c r="C151" s="13">
        <v>0</v>
      </c>
      <c r="D151" s="13">
        <v>0</v>
      </c>
      <c r="E151" s="13">
        <v>0</v>
      </c>
      <c r="F151" s="13">
        <v>0</v>
      </c>
      <c r="G151" s="13">
        <v>0</v>
      </c>
      <c r="H151" s="13">
        <v>24</v>
      </c>
      <c r="I151" s="13">
        <v>0</v>
      </c>
      <c r="J151" s="13">
        <v>0</v>
      </c>
      <c r="K151" s="13">
        <v>0</v>
      </c>
      <c r="L151" s="13">
        <v>0</v>
      </c>
      <c r="M151" s="13">
        <v>0</v>
      </c>
      <c r="N151" s="13">
        <v>0</v>
      </c>
      <c r="O151" s="13">
        <v>0</v>
      </c>
      <c r="P151" s="13">
        <v>0</v>
      </c>
      <c r="Q151" s="13">
        <v>0</v>
      </c>
      <c r="R151" s="13">
        <v>0</v>
      </c>
      <c r="S151" s="13">
        <v>0</v>
      </c>
      <c r="T151" s="13">
        <v>0</v>
      </c>
      <c r="U151" s="13">
        <v>0</v>
      </c>
      <c r="V151" s="13">
        <v>0</v>
      </c>
      <c r="W151" s="13">
        <v>0</v>
      </c>
      <c r="X151" s="13">
        <v>0</v>
      </c>
      <c r="Y151" s="13">
        <v>0</v>
      </c>
      <c r="Z151" s="13">
        <v>0</v>
      </c>
      <c r="AA151" s="13">
        <v>0</v>
      </c>
      <c r="AB151" s="13">
        <v>0</v>
      </c>
      <c r="AC151" s="13">
        <v>1</v>
      </c>
      <c r="AD151" s="13">
        <v>0</v>
      </c>
      <c r="AE151" s="13">
        <v>0</v>
      </c>
      <c r="AF151" s="13">
        <v>0</v>
      </c>
      <c r="AG151" s="15">
        <f t="shared" si="8"/>
        <v>4</v>
      </c>
      <c r="AH151" s="15">
        <f t="shared" si="9"/>
        <v>24</v>
      </c>
      <c r="AI151" s="15">
        <v>0</v>
      </c>
      <c r="AJ151" s="15">
        <f t="shared" si="10"/>
        <v>28</v>
      </c>
      <c r="AK151" s="13">
        <f t="shared" si="11"/>
        <v>1</v>
      </c>
      <c r="AL151" s="15">
        <v>0</v>
      </c>
      <c r="AM151" s="13">
        <v>1</v>
      </c>
      <c r="AN151" s="17" t="s">
        <v>3067</v>
      </c>
      <c r="AO151" s="13">
        <v>0</v>
      </c>
      <c r="AP151" s="13">
        <v>0</v>
      </c>
      <c r="AQ151" s="13">
        <v>0</v>
      </c>
      <c r="AR151" s="13">
        <v>0</v>
      </c>
      <c r="AS151" s="13">
        <v>0</v>
      </c>
      <c r="AT151" s="13">
        <v>0</v>
      </c>
      <c r="AU151" s="13">
        <v>0</v>
      </c>
      <c r="AV151" s="13">
        <v>0</v>
      </c>
      <c r="AW151" s="13">
        <v>0</v>
      </c>
      <c r="AX151" s="13">
        <v>0</v>
      </c>
      <c r="AY151" s="13">
        <v>0</v>
      </c>
      <c r="AZ151" s="13">
        <v>0</v>
      </c>
      <c r="BA151" s="13">
        <v>0</v>
      </c>
      <c r="BB151" s="13">
        <v>0</v>
      </c>
      <c r="BC151" s="13">
        <v>0</v>
      </c>
      <c r="BD151" s="13">
        <v>0</v>
      </c>
      <c r="BE151" s="13">
        <v>0</v>
      </c>
      <c r="BF151" s="13">
        <v>0</v>
      </c>
      <c r="BG151" s="13">
        <v>0</v>
      </c>
      <c r="BH151" s="13">
        <v>0</v>
      </c>
      <c r="BI151" s="13">
        <v>0</v>
      </c>
      <c r="BJ151" s="13">
        <v>0</v>
      </c>
      <c r="BK151" s="13">
        <v>0</v>
      </c>
      <c r="BL151" s="13">
        <v>0</v>
      </c>
      <c r="BM151" s="13">
        <v>0</v>
      </c>
      <c r="BN151" s="13">
        <v>0</v>
      </c>
      <c r="BO151" s="13">
        <v>0</v>
      </c>
      <c r="BP151" s="13">
        <v>0</v>
      </c>
      <c r="BQ151" s="13">
        <v>0</v>
      </c>
      <c r="BR151" s="13">
        <v>0</v>
      </c>
      <c r="BS151" s="13">
        <v>0</v>
      </c>
      <c r="BT151" s="13">
        <v>0</v>
      </c>
      <c r="BU151" s="13">
        <v>0</v>
      </c>
      <c r="BV151" s="13">
        <v>0</v>
      </c>
      <c r="BW151" s="13">
        <v>0</v>
      </c>
      <c r="BX151" s="13">
        <v>0</v>
      </c>
      <c r="BY151" s="13">
        <v>0</v>
      </c>
      <c r="BZ151" s="13">
        <v>0</v>
      </c>
      <c r="CA151" s="13">
        <v>0</v>
      </c>
      <c r="CB151" s="13">
        <v>0</v>
      </c>
      <c r="CC151" s="13">
        <v>0</v>
      </c>
      <c r="CD151" s="13">
        <v>0</v>
      </c>
      <c r="CE151" s="13">
        <v>0</v>
      </c>
      <c r="CF151" s="13">
        <v>0</v>
      </c>
      <c r="CG151" s="13">
        <v>0</v>
      </c>
      <c r="CH151" s="13">
        <v>0</v>
      </c>
    </row>
    <row r="152" spans="1:86">
      <c r="A152" s="177" t="s">
        <v>3073</v>
      </c>
      <c r="B152" s="13">
        <v>5</v>
      </c>
      <c r="C152" s="13">
        <v>0</v>
      </c>
      <c r="D152" s="13">
        <v>0</v>
      </c>
      <c r="E152" s="13">
        <v>0</v>
      </c>
      <c r="F152" s="13">
        <v>0</v>
      </c>
      <c r="G152" s="13">
        <v>0</v>
      </c>
      <c r="H152" s="13">
        <v>98</v>
      </c>
      <c r="I152" s="13">
        <v>0</v>
      </c>
      <c r="J152" s="13">
        <v>0</v>
      </c>
      <c r="K152" s="13">
        <v>16</v>
      </c>
      <c r="L152" s="13">
        <v>0</v>
      </c>
      <c r="M152" s="13">
        <v>0</v>
      </c>
      <c r="N152" s="13">
        <v>0</v>
      </c>
      <c r="O152" s="13">
        <v>0</v>
      </c>
      <c r="P152" s="13">
        <v>0</v>
      </c>
      <c r="Q152" s="13">
        <v>0</v>
      </c>
      <c r="R152" s="13">
        <v>0</v>
      </c>
      <c r="S152" s="13">
        <v>0</v>
      </c>
      <c r="T152" s="13">
        <v>0</v>
      </c>
      <c r="U152" s="13">
        <v>0</v>
      </c>
      <c r="V152" s="13">
        <v>0</v>
      </c>
      <c r="W152" s="13">
        <v>0</v>
      </c>
      <c r="X152" s="13">
        <v>0</v>
      </c>
      <c r="Y152" s="13">
        <v>0</v>
      </c>
      <c r="Z152" s="13">
        <v>0</v>
      </c>
      <c r="AA152" s="13">
        <v>0</v>
      </c>
      <c r="AB152" s="13">
        <v>0</v>
      </c>
      <c r="AC152" s="13">
        <v>0</v>
      </c>
      <c r="AD152" s="13">
        <v>0</v>
      </c>
      <c r="AE152" s="13">
        <v>0</v>
      </c>
      <c r="AF152" s="13">
        <v>0</v>
      </c>
      <c r="AG152" s="15">
        <f t="shared" si="8"/>
        <v>5</v>
      </c>
      <c r="AH152" s="15">
        <f t="shared" si="9"/>
        <v>114</v>
      </c>
      <c r="AI152" s="15">
        <v>0</v>
      </c>
      <c r="AJ152" s="15">
        <f t="shared" si="10"/>
        <v>119</v>
      </c>
      <c r="AK152" s="13">
        <f t="shared" si="11"/>
        <v>0</v>
      </c>
      <c r="AL152" s="15">
        <v>0</v>
      </c>
      <c r="AM152" s="13">
        <v>0</v>
      </c>
      <c r="AN152" s="17">
        <v>0</v>
      </c>
      <c r="AO152" s="13">
        <v>0</v>
      </c>
      <c r="AP152" s="13">
        <v>0</v>
      </c>
      <c r="AQ152" s="13">
        <v>0</v>
      </c>
      <c r="AR152" s="13">
        <v>0</v>
      </c>
      <c r="AS152" s="13">
        <v>0</v>
      </c>
      <c r="AT152" s="13">
        <v>0</v>
      </c>
      <c r="AU152" s="13">
        <v>0</v>
      </c>
      <c r="AV152" s="13">
        <v>0</v>
      </c>
      <c r="AW152" s="13">
        <v>0</v>
      </c>
      <c r="AX152" s="13">
        <v>0</v>
      </c>
      <c r="AY152" s="13">
        <v>0</v>
      </c>
      <c r="AZ152" s="13">
        <v>0</v>
      </c>
      <c r="BA152" s="13">
        <v>0</v>
      </c>
      <c r="BB152" s="13">
        <v>0</v>
      </c>
      <c r="BC152" s="13">
        <v>0</v>
      </c>
      <c r="BD152" s="13">
        <v>0</v>
      </c>
      <c r="BE152" s="13">
        <v>0</v>
      </c>
      <c r="BF152" s="13">
        <v>0</v>
      </c>
      <c r="BG152" s="13">
        <v>0</v>
      </c>
      <c r="BH152" s="13">
        <v>0</v>
      </c>
      <c r="BI152" s="13">
        <v>0</v>
      </c>
      <c r="BJ152" s="13">
        <v>0</v>
      </c>
      <c r="BK152" s="13">
        <v>0</v>
      </c>
      <c r="BL152" s="13">
        <v>0</v>
      </c>
      <c r="BM152" s="13">
        <v>0</v>
      </c>
      <c r="BN152" s="13">
        <v>0</v>
      </c>
      <c r="BO152" s="13">
        <v>0</v>
      </c>
      <c r="BP152" s="13">
        <v>0</v>
      </c>
      <c r="BQ152" s="13">
        <v>0</v>
      </c>
      <c r="BR152" s="13">
        <v>0</v>
      </c>
      <c r="BS152" s="13">
        <v>0</v>
      </c>
      <c r="BT152" s="13">
        <v>0</v>
      </c>
      <c r="BU152" s="13">
        <v>0</v>
      </c>
      <c r="BV152" s="13">
        <v>0</v>
      </c>
      <c r="BW152" s="13">
        <v>0</v>
      </c>
      <c r="BX152" s="13">
        <v>0</v>
      </c>
      <c r="BY152" s="13">
        <v>0</v>
      </c>
      <c r="BZ152" s="13">
        <v>0</v>
      </c>
      <c r="CA152" s="13">
        <v>0</v>
      </c>
      <c r="CB152" s="13">
        <v>0</v>
      </c>
      <c r="CC152" s="13">
        <v>0</v>
      </c>
      <c r="CD152" s="13">
        <v>0</v>
      </c>
      <c r="CE152" s="13">
        <v>0</v>
      </c>
      <c r="CF152" s="13">
        <v>0</v>
      </c>
      <c r="CG152" s="13">
        <v>0</v>
      </c>
      <c r="CH152" s="13">
        <v>0</v>
      </c>
    </row>
    <row r="153" spans="1:86">
      <c r="A153" s="177" t="s">
        <v>3074</v>
      </c>
      <c r="B153" s="13">
        <v>8</v>
      </c>
      <c r="C153" s="13">
        <v>0</v>
      </c>
      <c r="D153" s="13">
        <v>0</v>
      </c>
      <c r="E153" s="13">
        <v>0</v>
      </c>
      <c r="F153" s="13">
        <v>0</v>
      </c>
      <c r="G153" s="13">
        <v>0</v>
      </c>
      <c r="H153" s="13">
        <v>33</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3">
        <v>0</v>
      </c>
      <c r="AB153" s="13">
        <v>0</v>
      </c>
      <c r="AC153" s="13">
        <v>0</v>
      </c>
      <c r="AD153" s="13">
        <v>0</v>
      </c>
      <c r="AE153" s="13">
        <v>0</v>
      </c>
      <c r="AF153" s="13">
        <v>0</v>
      </c>
      <c r="AG153" s="15">
        <f t="shared" si="8"/>
        <v>8</v>
      </c>
      <c r="AH153" s="15">
        <f t="shared" si="9"/>
        <v>33</v>
      </c>
      <c r="AI153" s="15">
        <v>0</v>
      </c>
      <c r="AJ153" s="15">
        <f t="shared" si="10"/>
        <v>41</v>
      </c>
      <c r="AK153" s="13">
        <f t="shared" si="11"/>
        <v>0</v>
      </c>
      <c r="AL153" s="15">
        <v>0</v>
      </c>
      <c r="AM153" s="13">
        <v>0</v>
      </c>
      <c r="AN153" s="17">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0</v>
      </c>
      <c r="BD153" s="13">
        <v>0</v>
      </c>
      <c r="BE153" s="13">
        <v>0</v>
      </c>
      <c r="BF153" s="13">
        <v>0</v>
      </c>
      <c r="BG153" s="13">
        <v>0</v>
      </c>
      <c r="BH153" s="13">
        <v>0</v>
      </c>
      <c r="BI153" s="13">
        <v>0</v>
      </c>
      <c r="BJ153" s="13">
        <v>0</v>
      </c>
      <c r="BK153" s="13">
        <v>0</v>
      </c>
      <c r="BL153" s="13">
        <v>0</v>
      </c>
      <c r="BM153" s="13">
        <v>0</v>
      </c>
      <c r="BN153" s="13">
        <v>0</v>
      </c>
      <c r="BO153" s="13">
        <v>0</v>
      </c>
      <c r="BP153" s="13">
        <v>0</v>
      </c>
      <c r="BQ153" s="13">
        <v>0</v>
      </c>
      <c r="BR153" s="13">
        <v>0</v>
      </c>
      <c r="BS153" s="13">
        <v>0</v>
      </c>
      <c r="BT153" s="13">
        <v>0</v>
      </c>
      <c r="BU153" s="13">
        <v>0</v>
      </c>
      <c r="BV153" s="13">
        <v>0</v>
      </c>
      <c r="BW153" s="13">
        <v>0</v>
      </c>
      <c r="BX153" s="13">
        <v>0</v>
      </c>
      <c r="BY153" s="13">
        <v>0</v>
      </c>
      <c r="BZ153" s="13">
        <v>0</v>
      </c>
      <c r="CA153" s="13">
        <v>0</v>
      </c>
      <c r="CB153" s="13">
        <v>0</v>
      </c>
      <c r="CC153" s="13">
        <v>0</v>
      </c>
      <c r="CD153" s="13">
        <v>0</v>
      </c>
      <c r="CE153" s="13">
        <v>0</v>
      </c>
      <c r="CF153" s="13">
        <v>0</v>
      </c>
      <c r="CG153" s="13">
        <v>0</v>
      </c>
      <c r="CH153" s="13">
        <v>0</v>
      </c>
    </row>
    <row r="154" spans="1:86" ht="30">
      <c r="A154" s="177" t="s">
        <v>969</v>
      </c>
      <c r="B154" s="13">
        <v>3</v>
      </c>
      <c r="C154" s="13">
        <v>0</v>
      </c>
      <c r="D154" s="13">
        <v>0</v>
      </c>
      <c r="E154" s="13">
        <v>0</v>
      </c>
      <c r="F154" s="13">
        <v>0</v>
      </c>
      <c r="G154" s="13">
        <v>0</v>
      </c>
      <c r="H154" s="13">
        <v>28</v>
      </c>
      <c r="I154" s="13">
        <v>0</v>
      </c>
      <c r="J154" s="13">
        <v>0</v>
      </c>
      <c r="K154" s="13">
        <v>0</v>
      </c>
      <c r="L154" s="13">
        <v>0</v>
      </c>
      <c r="M154" s="13">
        <v>0</v>
      </c>
      <c r="N154" s="13">
        <v>9</v>
      </c>
      <c r="O154" s="13">
        <v>0</v>
      </c>
      <c r="P154" s="13">
        <v>0</v>
      </c>
      <c r="Q154" s="13">
        <v>0</v>
      </c>
      <c r="R154" s="13">
        <v>0</v>
      </c>
      <c r="S154" s="13">
        <v>0</v>
      </c>
      <c r="T154" s="13">
        <v>0</v>
      </c>
      <c r="U154" s="13">
        <v>0</v>
      </c>
      <c r="V154" s="13">
        <v>0</v>
      </c>
      <c r="W154" s="13">
        <v>0</v>
      </c>
      <c r="X154" s="13">
        <v>0</v>
      </c>
      <c r="Y154" s="13">
        <v>0</v>
      </c>
      <c r="Z154" s="13">
        <v>0</v>
      </c>
      <c r="AA154" s="13">
        <v>0</v>
      </c>
      <c r="AB154" s="13">
        <v>0</v>
      </c>
      <c r="AC154" s="13">
        <v>2</v>
      </c>
      <c r="AD154" s="13">
        <v>0</v>
      </c>
      <c r="AE154" s="13">
        <v>0</v>
      </c>
      <c r="AF154" s="13">
        <v>0</v>
      </c>
      <c r="AG154" s="15">
        <f t="shared" si="8"/>
        <v>3</v>
      </c>
      <c r="AH154" s="15">
        <f t="shared" si="9"/>
        <v>37</v>
      </c>
      <c r="AI154" s="15">
        <v>0</v>
      </c>
      <c r="AJ154" s="15">
        <f t="shared" si="10"/>
        <v>40</v>
      </c>
      <c r="AK154" s="13">
        <f t="shared" si="11"/>
        <v>2</v>
      </c>
      <c r="AL154" s="15">
        <v>0</v>
      </c>
      <c r="AM154" s="13">
        <v>4</v>
      </c>
      <c r="AN154" s="17" t="s">
        <v>3075</v>
      </c>
      <c r="AO154" s="13">
        <v>0</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3">
        <v>0</v>
      </c>
      <c r="BE154" s="13">
        <v>0</v>
      </c>
      <c r="BF154" s="13">
        <v>0</v>
      </c>
      <c r="BG154" s="13">
        <v>0</v>
      </c>
      <c r="BH154" s="13">
        <v>0</v>
      </c>
      <c r="BI154" s="13">
        <v>0</v>
      </c>
      <c r="BJ154" s="13">
        <v>0</v>
      </c>
      <c r="BK154" s="13">
        <v>0</v>
      </c>
      <c r="BL154" s="13">
        <v>0</v>
      </c>
      <c r="BM154" s="13">
        <v>0</v>
      </c>
      <c r="BN154" s="13">
        <v>0</v>
      </c>
      <c r="BO154" s="13">
        <v>0</v>
      </c>
      <c r="BP154" s="13">
        <v>0</v>
      </c>
      <c r="BQ154" s="13">
        <v>0</v>
      </c>
      <c r="BR154" s="13">
        <v>0</v>
      </c>
      <c r="BS154" s="13">
        <v>0</v>
      </c>
      <c r="BT154" s="13">
        <v>0</v>
      </c>
      <c r="BU154" s="13">
        <v>0</v>
      </c>
      <c r="BV154" s="13">
        <v>0</v>
      </c>
      <c r="BW154" s="13">
        <v>0</v>
      </c>
      <c r="BX154" s="13">
        <v>0</v>
      </c>
      <c r="BY154" s="13">
        <v>0</v>
      </c>
      <c r="BZ154" s="13">
        <v>0</v>
      </c>
      <c r="CA154" s="13">
        <v>0</v>
      </c>
      <c r="CB154" s="13">
        <v>0</v>
      </c>
      <c r="CC154" s="13">
        <v>0</v>
      </c>
      <c r="CD154" s="13">
        <v>0</v>
      </c>
      <c r="CE154" s="13">
        <v>0</v>
      </c>
      <c r="CF154" s="13">
        <v>0</v>
      </c>
      <c r="CG154" s="13">
        <v>0</v>
      </c>
      <c r="CH154" s="13">
        <v>0</v>
      </c>
    </row>
    <row r="155" spans="1:86">
      <c r="A155" s="177" t="s">
        <v>970</v>
      </c>
      <c r="B155" s="13">
        <v>2</v>
      </c>
      <c r="C155" s="13">
        <v>0</v>
      </c>
      <c r="D155" s="13">
        <v>0</v>
      </c>
      <c r="E155" s="13">
        <v>0</v>
      </c>
      <c r="F155" s="13">
        <v>0</v>
      </c>
      <c r="G155" s="13">
        <v>0</v>
      </c>
      <c r="H155" s="13">
        <v>24</v>
      </c>
      <c r="I155" s="13">
        <v>0</v>
      </c>
      <c r="J155" s="13">
        <v>0</v>
      </c>
      <c r="K155" s="13">
        <v>0</v>
      </c>
      <c r="L155" s="13">
        <v>0</v>
      </c>
      <c r="M155" s="13">
        <v>0</v>
      </c>
      <c r="N155" s="13">
        <v>0</v>
      </c>
      <c r="O155" s="13">
        <v>0</v>
      </c>
      <c r="P155" s="13">
        <v>0</v>
      </c>
      <c r="Q155" s="13">
        <v>0</v>
      </c>
      <c r="R155" s="13">
        <v>0</v>
      </c>
      <c r="S155" s="13">
        <v>0</v>
      </c>
      <c r="T155" s="13">
        <v>0</v>
      </c>
      <c r="U155" s="13">
        <v>0</v>
      </c>
      <c r="V155" s="13">
        <v>0</v>
      </c>
      <c r="W155" s="13">
        <v>0</v>
      </c>
      <c r="X155" s="13">
        <v>0</v>
      </c>
      <c r="Y155" s="13">
        <v>0</v>
      </c>
      <c r="Z155" s="13">
        <v>0</v>
      </c>
      <c r="AA155" s="13">
        <v>0</v>
      </c>
      <c r="AB155" s="13">
        <v>0</v>
      </c>
      <c r="AC155" s="13">
        <v>1</v>
      </c>
      <c r="AD155" s="13">
        <v>0</v>
      </c>
      <c r="AE155" s="13">
        <v>0</v>
      </c>
      <c r="AF155" s="13">
        <v>0</v>
      </c>
      <c r="AG155" s="15">
        <f t="shared" si="8"/>
        <v>2</v>
      </c>
      <c r="AH155" s="15">
        <f t="shared" si="9"/>
        <v>24</v>
      </c>
      <c r="AI155" s="15">
        <v>0</v>
      </c>
      <c r="AJ155" s="15">
        <f t="shared" si="10"/>
        <v>26</v>
      </c>
      <c r="AK155" s="13">
        <f t="shared" si="11"/>
        <v>1</v>
      </c>
      <c r="AL155" s="15">
        <v>0</v>
      </c>
      <c r="AM155" s="13">
        <v>1</v>
      </c>
      <c r="AN155" s="17" t="s">
        <v>3076</v>
      </c>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3">
        <v>0</v>
      </c>
      <c r="BE155" s="13">
        <v>0</v>
      </c>
      <c r="BF155" s="13">
        <v>0</v>
      </c>
      <c r="BG155" s="13">
        <v>0</v>
      </c>
      <c r="BH155" s="13">
        <v>0</v>
      </c>
      <c r="BI155" s="13">
        <v>0</v>
      </c>
      <c r="BJ155" s="13">
        <v>0</v>
      </c>
      <c r="BK155" s="13">
        <v>0</v>
      </c>
      <c r="BL155" s="13">
        <v>0</v>
      </c>
      <c r="BM155" s="13">
        <v>0</v>
      </c>
      <c r="BN155" s="13">
        <v>0</v>
      </c>
      <c r="BO155" s="13">
        <v>0</v>
      </c>
      <c r="BP155" s="13">
        <v>0</v>
      </c>
      <c r="BQ155" s="13">
        <v>0</v>
      </c>
      <c r="BR155" s="13">
        <v>0</v>
      </c>
      <c r="BS155" s="13">
        <v>0</v>
      </c>
      <c r="BT155" s="13">
        <v>0</v>
      </c>
      <c r="BU155" s="13">
        <v>0</v>
      </c>
      <c r="BV155" s="13">
        <v>0</v>
      </c>
      <c r="BW155" s="13">
        <v>0</v>
      </c>
      <c r="BX155" s="13">
        <v>0</v>
      </c>
      <c r="BY155" s="13">
        <v>0</v>
      </c>
      <c r="BZ155" s="13">
        <v>0</v>
      </c>
      <c r="CA155" s="13">
        <v>0</v>
      </c>
      <c r="CB155" s="13">
        <v>0</v>
      </c>
      <c r="CC155" s="13">
        <v>0</v>
      </c>
      <c r="CD155" s="13">
        <v>0</v>
      </c>
      <c r="CE155" s="13">
        <v>0</v>
      </c>
      <c r="CF155" s="13">
        <v>0</v>
      </c>
      <c r="CG155" s="13">
        <v>0</v>
      </c>
      <c r="CH155" s="13">
        <v>0</v>
      </c>
    </row>
    <row r="156" spans="1:86" ht="60">
      <c r="A156" s="177" t="s">
        <v>3077</v>
      </c>
      <c r="B156" s="13">
        <v>1</v>
      </c>
      <c r="C156" s="13">
        <v>0</v>
      </c>
      <c r="D156" s="13">
        <v>0</v>
      </c>
      <c r="E156" s="13">
        <v>0</v>
      </c>
      <c r="F156" s="13">
        <v>0</v>
      </c>
      <c r="G156" s="13">
        <v>0</v>
      </c>
      <c r="H156" s="13">
        <v>38</v>
      </c>
      <c r="I156" s="13">
        <v>0</v>
      </c>
      <c r="J156" s="13">
        <v>0</v>
      </c>
      <c r="K156" s="13">
        <v>0</v>
      </c>
      <c r="L156" s="13">
        <v>0</v>
      </c>
      <c r="M156" s="13">
        <v>0</v>
      </c>
      <c r="N156" s="13">
        <v>0</v>
      </c>
      <c r="O156" s="13">
        <v>0</v>
      </c>
      <c r="P156" s="13">
        <v>0</v>
      </c>
      <c r="Q156" s="13">
        <v>0</v>
      </c>
      <c r="R156" s="13">
        <v>0</v>
      </c>
      <c r="S156" s="13">
        <v>0</v>
      </c>
      <c r="T156" s="13">
        <v>0</v>
      </c>
      <c r="U156" s="13">
        <v>0</v>
      </c>
      <c r="V156" s="13">
        <v>0</v>
      </c>
      <c r="W156" s="13">
        <v>0</v>
      </c>
      <c r="X156" s="13">
        <v>0</v>
      </c>
      <c r="Y156" s="13">
        <v>0</v>
      </c>
      <c r="Z156" s="13">
        <v>0</v>
      </c>
      <c r="AA156" s="13">
        <v>0</v>
      </c>
      <c r="AB156" s="13">
        <v>0</v>
      </c>
      <c r="AC156" s="13">
        <v>1</v>
      </c>
      <c r="AD156" s="13">
        <v>0</v>
      </c>
      <c r="AE156" s="13">
        <v>0</v>
      </c>
      <c r="AF156" s="13">
        <v>0</v>
      </c>
      <c r="AG156" s="15">
        <f t="shared" si="8"/>
        <v>1</v>
      </c>
      <c r="AH156" s="15">
        <f t="shared" si="9"/>
        <v>38</v>
      </c>
      <c r="AI156" s="15">
        <v>0</v>
      </c>
      <c r="AJ156" s="15">
        <f t="shared" si="10"/>
        <v>39</v>
      </c>
      <c r="AK156" s="13">
        <f t="shared" si="11"/>
        <v>1</v>
      </c>
      <c r="AL156" s="15">
        <v>0</v>
      </c>
      <c r="AM156" s="13">
        <v>9</v>
      </c>
      <c r="AN156" s="17" t="s">
        <v>3078</v>
      </c>
      <c r="AO156" s="13">
        <v>0</v>
      </c>
      <c r="AP156" s="13">
        <v>0</v>
      </c>
      <c r="AQ156" s="13">
        <v>0</v>
      </c>
      <c r="AR156" s="13">
        <v>0</v>
      </c>
      <c r="AS156" s="13">
        <v>0</v>
      </c>
      <c r="AT156" s="13">
        <v>0</v>
      </c>
      <c r="AU156" s="13">
        <v>0</v>
      </c>
      <c r="AV156" s="13">
        <v>0</v>
      </c>
      <c r="AW156" s="13">
        <v>0</v>
      </c>
      <c r="AX156" s="13">
        <v>0</v>
      </c>
      <c r="AY156" s="13">
        <v>0</v>
      </c>
      <c r="AZ156" s="13">
        <v>0</v>
      </c>
      <c r="BA156" s="13">
        <v>0</v>
      </c>
      <c r="BB156" s="13">
        <v>0</v>
      </c>
      <c r="BC156" s="13">
        <v>0</v>
      </c>
      <c r="BD156" s="13">
        <v>0</v>
      </c>
      <c r="BE156" s="13">
        <v>0</v>
      </c>
      <c r="BF156" s="13">
        <v>0</v>
      </c>
      <c r="BG156" s="13">
        <v>0</v>
      </c>
      <c r="BH156" s="13">
        <v>0</v>
      </c>
      <c r="BI156" s="13">
        <v>0</v>
      </c>
      <c r="BJ156" s="13">
        <v>0</v>
      </c>
      <c r="BK156" s="13">
        <v>0</v>
      </c>
      <c r="BL156" s="13">
        <v>0</v>
      </c>
      <c r="BM156" s="13">
        <v>0</v>
      </c>
      <c r="BN156" s="13">
        <v>0</v>
      </c>
      <c r="BO156" s="13">
        <v>0</v>
      </c>
      <c r="BP156" s="13">
        <v>0</v>
      </c>
      <c r="BQ156" s="13">
        <v>0</v>
      </c>
      <c r="BR156" s="13">
        <v>0</v>
      </c>
      <c r="BS156" s="13">
        <v>0</v>
      </c>
      <c r="BT156" s="13">
        <v>0</v>
      </c>
      <c r="BU156" s="13">
        <v>0</v>
      </c>
      <c r="BV156" s="13">
        <v>0</v>
      </c>
      <c r="BW156" s="13">
        <v>0</v>
      </c>
      <c r="BX156" s="13">
        <v>0</v>
      </c>
      <c r="BY156" s="13">
        <v>0</v>
      </c>
      <c r="BZ156" s="13">
        <v>0</v>
      </c>
      <c r="CA156" s="13">
        <v>0</v>
      </c>
      <c r="CB156" s="13">
        <v>0</v>
      </c>
      <c r="CC156" s="13">
        <v>0</v>
      </c>
      <c r="CD156" s="13">
        <v>0</v>
      </c>
      <c r="CE156" s="13">
        <v>0</v>
      </c>
      <c r="CF156" s="13">
        <v>0</v>
      </c>
      <c r="CG156" s="13">
        <v>0</v>
      </c>
      <c r="CH156" s="13">
        <v>0</v>
      </c>
    </row>
    <row r="157" spans="1:86">
      <c r="A157" s="177" t="s">
        <v>3079</v>
      </c>
      <c r="B157" s="13">
        <v>5</v>
      </c>
      <c r="C157" s="13">
        <v>0</v>
      </c>
      <c r="D157" s="13">
        <v>0</v>
      </c>
      <c r="E157" s="13">
        <v>0</v>
      </c>
      <c r="F157" s="13">
        <v>0</v>
      </c>
      <c r="G157" s="13">
        <v>0</v>
      </c>
      <c r="H157" s="13">
        <v>17</v>
      </c>
      <c r="I157" s="13">
        <v>0</v>
      </c>
      <c r="J157" s="13">
        <v>0</v>
      </c>
      <c r="K157" s="13">
        <v>0</v>
      </c>
      <c r="L157" s="13">
        <v>0</v>
      </c>
      <c r="M157" s="13">
        <v>0</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0</v>
      </c>
      <c r="AE157" s="13">
        <v>0</v>
      </c>
      <c r="AF157" s="13">
        <v>0</v>
      </c>
      <c r="AG157" s="15">
        <f t="shared" si="8"/>
        <v>5</v>
      </c>
      <c r="AH157" s="15">
        <f t="shared" si="9"/>
        <v>17</v>
      </c>
      <c r="AI157" s="15">
        <v>0</v>
      </c>
      <c r="AJ157" s="15">
        <f t="shared" si="10"/>
        <v>22</v>
      </c>
      <c r="AK157" s="13">
        <f t="shared" si="11"/>
        <v>0</v>
      </c>
      <c r="AL157" s="15">
        <v>0</v>
      </c>
      <c r="AM157" s="13">
        <v>0</v>
      </c>
      <c r="AN157" s="17">
        <v>0</v>
      </c>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3">
        <v>0</v>
      </c>
      <c r="BE157" s="13">
        <v>0</v>
      </c>
      <c r="BF157" s="13">
        <v>0</v>
      </c>
      <c r="BG157" s="13">
        <v>0</v>
      </c>
      <c r="BH157" s="13">
        <v>0</v>
      </c>
      <c r="BI157" s="13">
        <v>0</v>
      </c>
      <c r="BJ157" s="13">
        <v>0</v>
      </c>
      <c r="BK157" s="13">
        <v>0</v>
      </c>
      <c r="BL157" s="13">
        <v>0</v>
      </c>
      <c r="BM157" s="13">
        <v>0</v>
      </c>
      <c r="BN157" s="13">
        <v>0</v>
      </c>
      <c r="BO157" s="13">
        <v>0</v>
      </c>
      <c r="BP157" s="13">
        <v>0</v>
      </c>
      <c r="BQ157" s="13">
        <v>0</v>
      </c>
      <c r="BR157" s="13">
        <v>0</v>
      </c>
      <c r="BS157" s="13">
        <v>0</v>
      </c>
      <c r="BT157" s="13">
        <v>0</v>
      </c>
      <c r="BU157" s="13">
        <v>0</v>
      </c>
      <c r="BV157" s="13">
        <v>0</v>
      </c>
      <c r="BW157" s="13">
        <v>0</v>
      </c>
      <c r="BX157" s="13">
        <v>0</v>
      </c>
      <c r="BY157" s="13">
        <v>0</v>
      </c>
      <c r="BZ157" s="13">
        <v>0</v>
      </c>
      <c r="CA157" s="13">
        <v>0</v>
      </c>
      <c r="CB157" s="13">
        <v>0</v>
      </c>
      <c r="CC157" s="13">
        <v>0</v>
      </c>
      <c r="CD157" s="13">
        <v>0</v>
      </c>
      <c r="CE157" s="13">
        <v>0</v>
      </c>
      <c r="CF157" s="13">
        <v>0</v>
      </c>
      <c r="CG157" s="13">
        <v>0</v>
      </c>
      <c r="CH157" s="13">
        <v>0</v>
      </c>
    </row>
    <row r="158" spans="1:86">
      <c r="A158" s="177" t="s">
        <v>3080</v>
      </c>
      <c r="B158" s="13">
        <v>5</v>
      </c>
      <c r="C158" s="13">
        <v>0</v>
      </c>
      <c r="D158" s="13">
        <v>0</v>
      </c>
      <c r="E158" s="13">
        <v>0</v>
      </c>
      <c r="F158" s="13">
        <v>0</v>
      </c>
      <c r="G158" s="13">
        <v>0</v>
      </c>
      <c r="H158" s="13">
        <v>51</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5">
        <f t="shared" si="8"/>
        <v>5</v>
      </c>
      <c r="AH158" s="15">
        <f t="shared" si="9"/>
        <v>51</v>
      </c>
      <c r="AI158" s="15">
        <v>0</v>
      </c>
      <c r="AJ158" s="15">
        <f t="shared" si="10"/>
        <v>56</v>
      </c>
      <c r="AK158" s="13">
        <f t="shared" si="11"/>
        <v>0</v>
      </c>
      <c r="AL158" s="15">
        <v>0</v>
      </c>
      <c r="AM158" s="13">
        <v>0</v>
      </c>
      <c r="AN158" s="17">
        <v>0</v>
      </c>
      <c r="AO158" s="13">
        <v>0</v>
      </c>
      <c r="AP158" s="13">
        <v>0</v>
      </c>
      <c r="AQ158" s="13">
        <v>0</v>
      </c>
      <c r="AR158" s="13">
        <v>0</v>
      </c>
      <c r="AS158" s="13">
        <v>0</v>
      </c>
      <c r="AT158" s="13">
        <v>0</v>
      </c>
      <c r="AU158" s="13">
        <v>0</v>
      </c>
      <c r="AV158" s="13">
        <v>0</v>
      </c>
      <c r="AW158" s="13">
        <v>0</v>
      </c>
      <c r="AX158" s="13">
        <v>0</v>
      </c>
      <c r="AY158" s="13">
        <v>0</v>
      </c>
      <c r="AZ158" s="13">
        <v>0</v>
      </c>
      <c r="BA158" s="13">
        <v>0</v>
      </c>
      <c r="BB158" s="13">
        <v>0</v>
      </c>
      <c r="BC158" s="13">
        <v>0</v>
      </c>
      <c r="BD158" s="13">
        <v>0</v>
      </c>
      <c r="BE158" s="13">
        <v>0</v>
      </c>
      <c r="BF158" s="13">
        <v>0</v>
      </c>
      <c r="BG158" s="13">
        <v>0</v>
      </c>
      <c r="BH158" s="13">
        <v>0</v>
      </c>
      <c r="BI158" s="13">
        <v>0</v>
      </c>
      <c r="BJ158" s="13">
        <v>0</v>
      </c>
      <c r="BK158" s="13">
        <v>0</v>
      </c>
      <c r="BL158" s="13">
        <v>0</v>
      </c>
      <c r="BM158" s="13">
        <v>0</v>
      </c>
      <c r="BN158" s="13">
        <v>0</v>
      </c>
      <c r="BO158" s="13">
        <v>0</v>
      </c>
      <c r="BP158" s="13">
        <v>0</v>
      </c>
      <c r="BQ158" s="13">
        <v>0</v>
      </c>
      <c r="BR158" s="13">
        <v>0</v>
      </c>
      <c r="BS158" s="13">
        <v>0</v>
      </c>
      <c r="BT158" s="13">
        <v>0</v>
      </c>
      <c r="BU158" s="13">
        <v>0</v>
      </c>
      <c r="BV158" s="13">
        <v>0</v>
      </c>
      <c r="BW158" s="13">
        <v>0</v>
      </c>
      <c r="BX158" s="13">
        <v>0</v>
      </c>
      <c r="BY158" s="13">
        <v>0</v>
      </c>
      <c r="BZ158" s="13">
        <v>0</v>
      </c>
      <c r="CA158" s="13">
        <v>0</v>
      </c>
      <c r="CB158" s="13">
        <v>0</v>
      </c>
      <c r="CC158" s="13">
        <v>0</v>
      </c>
      <c r="CD158" s="13">
        <v>0</v>
      </c>
      <c r="CE158" s="13">
        <v>0</v>
      </c>
      <c r="CF158" s="13">
        <v>0</v>
      </c>
      <c r="CG158" s="13">
        <v>0</v>
      </c>
      <c r="CH158" s="13">
        <v>0</v>
      </c>
    </row>
    <row r="159" spans="1:86" ht="30">
      <c r="A159" s="177" t="s">
        <v>971</v>
      </c>
      <c r="B159" s="13">
        <v>12</v>
      </c>
      <c r="C159" s="13">
        <v>0</v>
      </c>
      <c r="D159" s="13">
        <v>0</v>
      </c>
      <c r="E159" s="13">
        <v>0</v>
      </c>
      <c r="F159" s="13">
        <v>0</v>
      </c>
      <c r="G159" s="13">
        <v>0</v>
      </c>
      <c r="H159" s="13">
        <v>85</v>
      </c>
      <c r="I159" s="13">
        <v>0</v>
      </c>
      <c r="J159" s="13">
        <v>0</v>
      </c>
      <c r="K159" s="13">
        <v>3</v>
      </c>
      <c r="L159" s="13">
        <v>0</v>
      </c>
      <c r="M159" s="13">
        <v>0</v>
      </c>
      <c r="N159" s="13">
        <v>9</v>
      </c>
      <c r="O159" s="13">
        <v>0</v>
      </c>
      <c r="P159" s="13">
        <v>0</v>
      </c>
      <c r="Q159" s="13">
        <v>0</v>
      </c>
      <c r="R159" s="13">
        <v>0</v>
      </c>
      <c r="S159" s="13">
        <v>0</v>
      </c>
      <c r="T159" s="13">
        <v>0</v>
      </c>
      <c r="U159" s="13">
        <v>0</v>
      </c>
      <c r="V159" s="13">
        <v>0</v>
      </c>
      <c r="W159" s="13">
        <v>0</v>
      </c>
      <c r="X159" s="13">
        <v>0</v>
      </c>
      <c r="Y159" s="13">
        <v>0</v>
      </c>
      <c r="Z159" s="13">
        <v>0</v>
      </c>
      <c r="AA159" s="13">
        <v>0</v>
      </c>
      <c r="AB159" s="13">
        <v>0</v>
      </c>
      <c r="AC159" s="13">
        <v>1</v>
      </c>
      <c r="AD159" s="13">
        <v>0</v>
      </c>
      <c r="AE159" s="13">
        <v>0</v>
      </c>
      <c r="AF159" s="13">
        <v>0</v>
      </c>
      <c r="AG159" s="15">
        <f t="shared" si="8"/>
        <v>12</v>
      </c>
      <c r="AH159" s="15">
        <f t="shared" si="9"/>
        <v>97</v>
      </c>
      <c r="AI159" s="15">
        <v>0</v>
      </c>
      <c r="AJ159" s="15">
        <f t="shared" si="10"/>
        <v>109</v>
      </c>
      <c r="AK159" s="13">
        <f t="shared" si="11"/>
        <v>1</v>
      </c>
      <c r="AL159" s="15">
        <v>0</v>
      </c>
      <c r="AM159" s="13">
        <v>1</v>
      </c>
      <c r="AN159" s="17" t="s">
        <v>3081</v>
      </c>
      <c r="AO159" s="13">
        <v>0</v>
      </c>
      <c r="AP159" s="13">
        <v>0</v>
      </c>
      <c r="AQ159" s="13">
        <v>0</v>
      </c>
      <c r="AR159" s="13">
        <v>0</v>
      </c>
      <c r="AS159" s="13">
        <v>0</v>
      </c>
      <c r="AT159" s="13">
        <v>0</v>
      </c>
      <c r="AU159" s="13">
        <v>0</v>
      </c>
      <c r="AV159" s="13">
        <v>0</v>
      </c>
      <c r="AW159" s="13">
        <v>0</v>
      </c>
      <c r="AX159" s="13">
        <v>0</v>
      </c>
      <c r="AY159" s="13">
        <v>0</v>
      </c>
      <c r="AZ159" s="13">
        <v>0</v>
      </c>
      <c r="BA159" s="13">
        <v>0</v>
      </c>
      <c r="BB159" s="13">
        <v>0</v>
      </c>
      <c r="BC159" s="13">
        <v>0</v>
      </c>
      <c r="BD159" s="13">
        <v>0</v>
      </c>
      <c r="BE159" s="13">
        <v>0</v>
      </c>
      <c r="BF159" s="13">
        <v>0</v>
      </c>
      <c r="BG159" s="13">
        <v>0</v>
      </c>
      <c r="BH159" s="13">
        <v>0</v>
      </c>
      <c r="BI159" s="13">
        <v>0</v>
      </c>
      <c r="BJ159" s="13">
        <v>0</v>
      </c>
      <c r="BK159" s="13">
        <v>0</v>
      </c>
      <c r="BL159" s="13">
        <v>0</v>
      </c>
      <c r="BM159" s="13">
        <v>0</v>
      </c>
      <c r="BN159" s="13">
        <v>0</v>
      </c>
      <c r="BO159" s="13">
        <v>0</v>
      </c>
      <c r="BP159" s="13">
        <v>0</v>
      </c>
      <c r="BQ159" s="13">
        <v>0</v>
      </c>
      <c r="BR159" s="13">
        <v>0</v>
      </c>
      <c r="BS159" s="13">
        <v>0</v>
      </c>
      <c r="BT159" s="13">
        <v>0</v>
      </c>
      <c r="BU159" s="13">
        <v>0</v>
      </c>
      <c r="BV159" s="13">
        <v>0</v>
      </c>
      <c r="BW159" s="13">
        <v>0</v>
      </c>
      <c r="BX159" s="13">
        <v>0</v>
      </c>
      <c r="BY159" s="13">
        <v>0</v>
      </c>
      <c r="BZ159" s="13">
        <v>0</v>
      </c>
      <c r="CA159" s="13">
        <v>0</v>
      </c>
      <c r="CB159" s="13">
        <v>0</v>
      </c>
      <c r="CC159" s="13">
        <v>0</v>
      </c>
      <c r="CD159" s="13">
        <v>0</v>
      </c>
      <c r="CE159" s="13">
        <v>0</v>
      </c>
      <c r="CF159" s="13">
        <v>0</v>
      </c>
      <c r="CG159" s="13">
        <v>0</v>
      </c>
      <c r="CH159" s="13">
        <v>0</v>
      </c>
    </row>
    <row r="160" spans="1:86" ht="45">
      <c r="A160" s="177" t="s">
        <v>972</v>
      </c>
      <c r="B160" s="13">
        <v>1</v>
      </c>
      <c r="C160" s="13">
        <v>0</v>
      </c>
      <c r="D160" s="13">
        <v>0</v>
      </c>
      <c r="E160" s="13">
        <v>0</v>
      </c>
      <c r="F160" s="13">
        <v>0</v>
      </c>
      <c r="G160" s="13">
        <v>0</v>
      </c>
      <c r="H160" s="13">
        <v>22</v>
      </c>
      <c r="I160" s="13">
        <v>0</v>
      </c>
      <c r="J160" s="13">
        <v>0</v>
      </c>
      <c r="K160" s="13">
        <v>0</v>
      </c>
      <c r="L160" s="13">
        <v>0</v>
      </c>
      <c r="M160" s="13">
        <v>0</v>
      </c>
      <c r="N160" s="13">
        <v>5</v>
      </c>
      <c r="O160" s="13">
        <v>0</v>
      </c>
      <c r="P160" s="13">
        <v>0</v>
      </c>
      <c r="Q160" s="13">
        <v>0</v>
      </c>
      <c r="R160" s="13">
        <v>0</v>
      </c>
      <c r="S160" s="13">
        <v>0</v>
      </c>
      <c r="T160" s="13">
        <v>0</v>
      </c>
      <c r="U160" s="13">
        <v>0</v>
      </c>
      <c r="V160" s="13">
        <v>0</v>
      </c>
      <c r="W160" s="13">
        <v>0</v>
      </c>
      <c r="X160" s="13">
        <v>0</v>
      </c>
      <c r="Y160" s="13">
        <v>0</v>
      </c>
      <c r="Z160" s="13">
        <v>0</v>
      </c>
      <c r="AA160" s="13">
        <v>0</v>
      </c>
      <c r="AB160" s="13">
        <v>0</v>
      </c>
      <c r="AC160" s="13">
        <v>1</v>
      </c>
      <c r="AD160" s="13">
        <v>0</v>
      </c>
      <c r="AE160" s="13">
        <v>0</v>
      </c>
      <c r="AF160" s="13">
        <v>0</v>
      </c>
      <c r="AG160" s="15">
        <f t="shared" si="8"/>
        <v>1</v>
      </c>
      <c r="AH160" s="15">
        <f t="shared" si="9"/>
        <v>27</v>
      </c>
      <c r="AI160" s="15">
        <v>0</v>
      </c>
      <c r="AJ160" s="15">
        <f t="shared" si="10"/>
        <v>28</v>
      </c>
      <c r="AK160" s="13">
        <f t="shared" si="11"/>
        <v>1</v>
      </c>
      <c r="AL160" s="15">
        <v>0</v>
      </c>
      <c r="AM160" s="13">
        <v>8</v>
      </c>
      <c r="AN160" s="17" t="s">
        <v>3082</v>
      </c>
      <c r="AO160" s="13">
        <v>0</v>
      </c>
      <c r="AP160" s="13">
        <v>0</v>
      </c>
      <c r="AQ160" s="13">
        <v>0</v>
      </c>
      <c r="AR160" s="13">
        <v>0</v>
      </c>
      <c r="AS160" s="13">
        <v>0</v>
      </c>
      <c r="AT160" s="13">
        <v>0</v>
      </c>
      <c r="AU160" s="13">
        <v>0</v>
      </c>
      <c r="AV160" s="13">
        <v>0</v>
      </c>
      <c r="AW160" s="13">
        <v>0</v>
      </c>
      <c r="AX160" s="13">
        <v>0</v>
      </c>
      <c r="AY160" s="13">
        <v>0</v>
      </c>
      <c r="AZ160" s="13">
        <v>0</v>
      </c>
      <c r="BA160" s="13">
        <v>0</v>
      </c>
      <c r="BB160" s="13">
        <v>0</v>
      </c>
      <c r="BC160" s="13">
        <v>0</v>
      </c>
      <c r="BD160" s="13">
        <v>0</v>
      </c>
      <c r="BE160" s="13">
        <v>0</v>
      </c>
      <c r="BF160" s="13">
        <v>0</v>
      </c>
      <c r="BG160" s="13">
        <v>0</v>
      </c>
      <c r="BH160" s="13">
        <v>0</v>
      </c>
      <c r="BI160" s="13">
        <v>0</v>
      </c>
      <c r="BJ160" s="13">
        <v>0</v>
      </c>
      <c r="BK160" s="13">
        <v>0</v>
      </c>
      <c r="BL160" s="13">
        <v>0</v>
      </c>
      <c r="BM160" s="13">
        <v>0</v>
      </c>
      <c r="BN160" s="13">
        <v>0</v>
      </c>
      <c r="BO160" s="13">
        <v>0</v>
      </c>
      <c r="BP160" s="13">
        <v>0</v>
      </c>
      <c r="BQ160" s="13">
        <v>0</v>
      </c>
      <c r="BR160" s="13">
        <v>0</v>
      </c>
      <c r="BS160" s="13">
        <v>0</v>
      </c>
      <c r="BT160" s="13">
        <v>0</v>
      </c>
      <c r="BU160" s="13">
        <v>0</v>
      </c>
      <c r="BV160" s="13">
        <v>0</v>
      </c>
      <c r="BW160" s="13">
        <v>0</v>
      </c>
      <c r="BX160" s="13">
        <v>0</v>
      </c>
      <c r="BY160" s="13">
        <v>0</v>
      </c>
      <c r="BZ160" s="13">
        <v>0</v>
      </c>
      <c r="CA160" s="13">
        <v>0</v>
      </c>
      <c r="CB160" s="13">
        <v>0</v>
      </c>
      <c r="CC160" s="13">
        <v>0</v>
      </c>
      <c r="CD160" s="13">
        <v>0</v>
      </c>
      <c r="CE160" s="13">
        <v>0</v>
      </c>
      <c r="CF160" s="13">
        <v>0</v>
      </c>
      <c r="CG160" s="13">
        <v>0</v>
      </c>
      <c r="CH160" s="13">
        <v>0</v>
      </c>
    </row>
    <row r="161" spans="1:86">
      <c r="A161" s="177" t="s">
        <v>973</v>
      </c>
      <c r="B161" s="13">
        <v>2</v>
      </c>
      <c r="C161" s="13">
        <v>0</v>
      </c>
      <c r="D161" s="13">
        <v>0</v>
      </c>
      <c r="E161" s="13">
        <v>0</v>
      </c>
      <c r="F161" s="13">
        <v>0</v>
      </c>
      <c r="G161" s="13">
        <v>0</v>
      </c>
      <c r="H161" s="13">
        <v>29</v>
      </c>
      <c r="I161" s="13">
        <v>0</v>
      </c>
      <c r="J161" s="13">
        <v>0</v>
      </c>
      <c r="K161" s="13">
        <v>0</v>
      </c>
      <c r="L161" s="13">
        <v>0</v>
      </c>
      <c r="M161" s="13">
        <v>0</v>
      </c>
      <c r="N161" s="13">
        <v>4</v>
      </c>
      <c r="O161" s="13">
        <v>0</v>
      </c>
      <c r="P161" s="13">
        <v>0</v>
      </c>
      <c r="Q161" s="13">
        <v>0</v>
      </c>
      <c r="R161" s="13">
        <v>0</v>
      </c>
      <c r="S161" s="13">
        <v>0</v>
      </c>
      <c r="T161" s="13">
        <v>0</v>
      </c>
      <c r="U161" s="13">
        <v>0</v>
      </c>
      <c r="V161" s="13">
        <v>0</v>
      </c>
      <c r="W161" s="13">
        <v>0</v>
      </c>
      <c r="X161" s="13">
        <v>0</v>
      </c>
      <c r="Y161" s="13">
        <v>0</v>
      </c>
      <c r="Z161" s="13">
        <v>0</v>
      </c>
      <c r="AA161" s="13">
        <v>0</v>
      </c>
      <c r="AB161" s="13">
        <v>0</v>
      </c>
      <c r="AC161" s="13">
        <v>0</v>
      </c>
      <c r="AD161" s="13">
        <v>0</v>
      </c>
      <c r="AE161" s="13">
        <v>0</v>
      </c>
      <c r="AF161" s="13">
        <v>0</v>
      </c>
      <c r="AG161" s="15">
        <f t="shared" si="8"/>
        <v>2</v>
      </c>
      <c r="AH161" s="15">
        <f t="shared" si="9"/>
        <v>33</v>
      </c>
      <c r="AI161" s="15">
        <v>0</v>
      </c>
      <c r="AJ161" s="15">
        <f t="shared" si="10"/>
        <v>35</v>
      </c>
      <c r="AK161" s="13">
        <f t="shared" si="11"/>
        <v>0</v>
      </c>
      <c r="AL161" s="15">
        <v>0</v>
      </c>
      <c r="AM161" s="13">
        <v>0</v>
      </c>
      <c r="AN161" s="17">
        <v>0</v>
      </c>
      <c r="AO161" s="13">
        <v>0</v>
      </c>
      <c r="AP161" s="13">
        <v>0</v>
      </c>
      <c r="AQ161" s="13">
        <v>0</v>
      </c>
      <c r="AR161" s="13">
        <v>0</v>
      </c>
      <c r="AS161" s="13">
        <v>0</v>
      </c>
      <c r="AT161" s="13">
        <v>0</v>
      </c>
      <c r="AU161" s="13">
        <v>0</v>
      </c>
      <c r="AV161" s="13">
        <v>0</v>
      </c>
      <c r="AW161" s="13">
        <v>0</v>
      </c>
      <c r="AX161" s="13">
        <v>0</v>
      </c>
      <c r="AY161" s="13">
        <v>0</v>
      </c>
      <c r="AZ161" s="13">
        <v>0</v>
      </c>
      <c r="BA161" s="13">
        <v>0</v>
      </c>
      <c r="BB161" s="13">
        <v>0</v>
      </c>
      <c r="BC161" s="13">
        <v>0</v>
      </c>
      <c r="BD161" s="13">
        <v>0</v>
      </c>
      <c r="BE161" s="13">
        <v>0</v>
      </c>
      <c r="BF161" s="13">
        <v>0</v>
      </c>
      <c r="BG161" s="13">
        <v>0</v>
      </c>
      <c r="BH161" s="13">
        <v>0</v>
      </c>
      <c r="BI161" s="13">
        <v>0</v>
      </c>
      <c r="BJ161" s="13">
        <v>0</v>
      </c>
      <c r="BK161" s="13">
        <v>0</v>
      </c>
      <c r="BL161" s="13">
        <v>0</v>
      </c>
      <c r="BM161" s="13">
        <v>0</v>
      </c>
      <c r="BN161" s="13">
        <v>0</v>
      </c>
      <c r="BO161" s="13">
        <v>0</v>
      </c>
      <c r="BP161" s="13">
        <v>0</v>
      </c>
      <c r="BQ161" s="13">
        <v>0</v>
      </c>
      <c r="BR161" s="13">
        <v>0</v>
      </c>
      <c r="BS161" s="13">
        <v>0</v>
      </c>
      <c r="BT161" s="13">
        <v>0</v>
      </c>
      <c r="BU161" s="13">
        <v>0</v>
      </c>
      <c r="BV161" s="13">
        <v>0</v>
      </c>
      <c r="BW161" s="13">
        <v>0</v>
      </c>
      <c r="BX161" s="13">
        <v>0</v>
      </c>
      <c r="BY161" s="13">
        <v>0</v>
      </c>
      <c r="BZ161" s="13">
        <v>0</v>
      </c>
      <c r="CA161" s="13">
        <v>0</v>
      </c>
      <c r="CB161" s="13">
        <v>0</v>
      </c>
      <c r="CC161" s="13">
        <v>0</v>
      </c>
      <c r="CD161" s="13">
        <v>0</v>
      </c>
      <c r="CE161" s="13">
        <v>0</v>
      </c>
      <c r="CF161" s="13">
        <v>0</v>
      </c>
      <c r="CG161" s="13">
        <v>0</v>
      </c>
      <c r="CH161" s="13">
        <v>0</v>
      </c>
    </row>
    <row r="162" spans="1:86" ht="45">
      <c r="A162" s="177" t="s">
        <v>974</v>
      </c>
      <c r="B162" s="13">
        <v>1</v>
      </c>
      <c r="C162" s="13">
        <v>0</v>
      </c>
      <c r="D162" s="13">
        <v>0</v>
      </c>
      <c r="E162" s="13">
        <v>0</v>
      </c>
      <c r="F162" s="13">
        <v>0</v>
      </c>
      <c r="G162" s="13">
        <v>0</v>
      </c>
      <c r="H162" s="13">
        <v>46</v>
      </c>
      <c r="I162" s="13">
        <v>0</v>
      </c>
      <c r="J162" s="13">
        <v>0</v>
      </c>
      <c r="K162" s="13">
        <v>0</v>
      </c>
      <c r="L162" s="13">
        <v>0</v>
      </c>
      <c r="M162" s="13">
        <v>0</v>
      </c>
      <c r="N162" s="13">
        <v>14</v>
      </c>
      <c r="O162" s="13">
        <v>0</v>
      </c>
      <c r="P162" s="13">
        <v>0</v>
      </c>
      <c r="Q162" s="13">
        <v>0</v>
      </c>
      <c r="R162" s="13">
        <v>0</v>
      </c>
      <c r="S162" s="13">
        <v>0</v>
      </c>
      <c r="T162" s="13">
        <v>0</v>
      </c>
      <c r="U162" s="13">
        <v>0</v>
      </c>
      <c r="V162" s="13">
        <v>0</v>
      </c>
      <c r="W162" s="13">
        <v>0</v>
      </c>
      <c r="X162" s="13">
        <v>0</v>
      </c>
      <c r="Y162" s="13">
        <v>0</v>
      </c>
      <c r="Z162" s="13">
        <v>0</v>
      </c>
      <c r="AA162" s="13">
        <v>0</v>
      </c>
      <c r="AB162" s="13">
        <v>0</v>
      </c>
      <c r="AC162" s="13">
        <v>3</v>
      </c>
      <c r="AD162" s="13">
        <v>0</v>
      </c>
      <c r="AE162" s="13">
        <v>0</v>
      </c>
      <c r="AF162" s="13">
        <v>0</v>
      </c>
      <c r="AG162" s="15">
        <f t="shared" si="8"/>
        <v>1</v>
      </c>
      <c r="AH162" s="15">
        <f t="shared" si="9"/>
        <v>60</v>
      </c>
      <c r="AI162" s="15">
        <v>0</v>
      </c>
      <c r="AJ162" s="15">
        <f t="shared" si="10"/>
        <v>61</v>
      </c>
      <c r="AK162" s="13">
        <f t="shared" si="11"/>
        <v>3</v>
      </c>
      <c r="AL162" s="15">
        <v>0</v>
      </c>
      <c r="AM162" s="13">
        <v>5</v>
      </c>
      <c r="AN162" s="17" t="s">
        <v>3083</v>
      </c>
      <c r="AO162" s="13">
        <v>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3">
        <v>0</v>
      </c>
      <c r="BE162" s="13">
        <v>0</v>
      </c>
      <c r="BF162" s="13">
        <v>0</v>
      </c>
      <c r="BG162" s="13">
        <v>0</v>
      </c>
      <c r="BH162" s="13">
        <v>0</v>
      </c>
      <c r="BI162" s="13">
        <v>0</v>
      </c>
      <c r="BJ162" s="13">
        <v>0</v>
      </c>
      <c r="BK162" s="13">
        <v>0</v>
      </c>
      <c r="BL162" s="13">
        <v>0</v>
      </c>
      <c r="BM162" s="13">
        <v>0</v>
      </c>
      <c r="BN162" s="13">
        <v>0</v>
      </c>
      <c r="BO162" s="13">
        <v>0</v>
      </c>
      <c r="BP162" s="13">
        <v>0</v>
      </c>
      <c r="BQ162" s="13">
        <v>0</v>
      </c>
      <c r="BR162" s="13">
        <v>0</v>
      </c>
      <c r="BS162" s="13">
        <v>0</v>
      </c>
      <c r="BT162" s="13">
        <v>0</v>
      </c>
      <c r="BU162" s="13">
        <v>0</v>
      </c>
      <c r="BV162" s="13">
        <v>0</v>
      </c>
      <c r="BW162" s="13">
        <v>0</v>
      </c>
      <c r="BX162" s="13">
        <v>0</v>
      </c>
      <c r="BY162" s="13">
        <v>0</v>
      </c>
      <c r="BZ162" s="13">
        <v>0</v>
      </c>
      <c r="CA162" s="13">
        <v>0</v>
      </c>
      <c r="CB162" s="13">
        <v>0</v>
      </c>
      <c r="CC162" s="13">
        <v>0</v>
      </c>
      <c r="CD162" s="13">
        <v>0</v>
      </c>
      <c r="CE162" s="13">
        <v>0</v>
      </c>
      <c r="CF162" s="13">
        <v>0</v>
      </c>
      <c r="CG162" s="13">
        <v>0</v>
      </c>
      <c r="CH162" s="13">
        <v>0</v>
      </c>
    </row>
    <row r="163" spans="1:86">
      <c r="A163" s="177" t="s">
        <v>975</v>
      </c>
      <c r="B163" s="13">
        <v>8</v>
      </c>
      <c r="C163" s="13">
        <v>0</v>
      </c>
      <c r="D163" s="13">
        <v>0</v>
      </c>
      <c r="E163" s="13">
        <v>0</v>
      </c>
      <c r="F163" s="13">
        <v>0</v>
      </c>
      <c r="G163" s="13">
        <v>0</v>
      </c>
      <c r="H163" s="13">
        <v>29</v>
      </c>
      <c r="I163" s="13">
        <v>0</v>
      </c>
      <c r="J163" s="13">
        <v>0</v>
      </c>
      <c r="K163" s="13">
        <v>0</v>
      </c>
      <c r="L163" s="13">
        <v>0</v>
      </c>
      <c r="M163" s="13">
        <v>0</v>
      </c>
      <c r="N163" s="13">
        <v>12</v>
      </c>
      <c r="O163" s="13">
        <v>0</v>
      </c>
      <c r="P163" s="13">
        <v>0</v>
      </c>
      <c r="Q163" s="13">
        <v>0</v>
      </c>
      <c r="R163" s="13">
        <v>0</v>
      </c>
      <c r="S163" s="13">
        <v>0</v>
      </c>
      <c r="T163" s="13">
        <v>0</v>
      </c>
      <c r="U163" s="13">
        <v>0</v>
      </c>
      <c r="V163" s="13">
        <v>0</v>
      </c>
      <c r="W163" s="13">
        <v>0</v>
      </c>
      <c r="X163" s="13">
        <v>0</v>
      </c>
      <c r="Y163" s="13">
        <v>0</v>
      </c>
      <c r="Z163" s="13">
        <v>0</v>
      </c>
      <c r="AA163" s="13">
        <v>0</v>
      </c>
      <c r="AB163" s="13">
        <v>0</v>
      </c>
      <c r="AC163" s="13">
        <v>0</v>
      </c>
      <c r="AD163" s="13">
        <v>0</v>
      </c>
      <c r="AE163" s="13">
        <v>0</v>
      </c>
      <c r="AF163" s="13">
        <v>0</v>
      </c>
      <c r="AG163" s="15">
        <f t="shared" si="8"/>
        <v>8</v>
      </c>
      <c r="AH163" s="15">
        <f t="shared" si="9"/>
        <v>41</v>
      </c>
      <c r="AI163" s="15">
        <v>0</v>
      </c>
      <c r="AJ163" s="15">
        <f t="shared" si="10"/>
        <v>49</v>
      </c>
      <c r="AK163" s="13">
        <f t="shared" si="11"/>
        <v>0</v>
      </c>
      <c r="AL163" s="15">
        <v>0</v>
      </c>
      <c r="AM163" s="13">
        <v>0</v>
      </c>
      <c r="AN163" s="17">
        <v>0</v>
      </c>
      <c r="AO163" s="13">
        <v>0</v>
      </c>
      <c r="AP163" s="13">
        <v>0</v>
      </c>
      <c r="AQ163" s="13">
        <v>0</v>
      </c>
      <c r="AR163" s="13">
        <v>0</v>
      </c>
      <c r="AS163" s="13">
        <v>0</v>
      </c>
      <c r="AT163" s="13">
        <v>0</v>
      </c>
      <c r="AU163" s="13">
        <v>0</v>
      </c>
      <c r="AV163" s="13">
        <v>0</v>
      </c>
      <c r="AW163" s="13">
        <v>0</v>
      </c>
      <c r="AX163" s="13">
        <v>0</v>
      </c>
      <c r="AY163" s="13">
        <v>0</v>
      </c>
      <c r="AZ163" s="13">
        <v>0</v>
      </c>
      <c r="BA163" s="13">
        <v>0</v>
      </c>
      <c r="BB163" s="13">
        <v>0</v>
      </c>
      <c r="BC163" s="13">
        <v>0</v>
      </c>
      <c r="BD163" s="13">
        <v>0</v>
      </c>
      <c r="BE163" s="13">
        <v>0</v>
      </c>
      <c r="BF163" s="13">
        <v>0</v>
      </c>
      <c r="BG163" s="13">
        <v>0</v>
      </c>
      <c r="BH163" s="13">
        <v>0</v>
      </c>
      <c r="BI163" s="13">
        <v>0</v>
      </c>
      <c r="BJ163" s="13">
        <v>0</v>
      </c>
      <c r="BK163" s="13">
        <v>0</v>
      </c>
      <c r="BL163" s="13">
        <v>0</v>
      </c>
      <c r="BM163" s="13">
        <v>0</v>
      </c>
      <c r="BN163" s="13">
        <v>0</v>
      </c>
      <c r="BO163" s="13">
        <v>0</v>
      </c>
      <c r="BP163" s="13">
        <v>0</v>
      </c>
      <c r="BQ163" s="13">
        <v>0</v>
      </c>
      <c r="BR163" s="13">
        <v>0</v>
      </c>
      <c r="BS163" s="13">
        <v>0</v>
      </c>
      <c r="BT163" s="13">
        <v>0</v>
      </c>
      <c r="BU163" s="13">
        <v>0</v>
      </c>
      <c r="BV163" s="13">
        <v>0</v>
      </c>
      <c r="BW163" s="13">
        <v>0</v>
      </c>
      <c r="BX163" s="13">
        <v>0</v>
      </c>
      <c r="BY163" s="13">
        <v>0</v>
      </c>
      <c r="BZ163" s="13">
        <v>0</v>
      </c>
      <c r="CA163" s="13">
        <v>0</v>
      </c>
      <c r="CB163" s="13">
        <v>0</v>
      </c>
      <c r="CC163" s="13">
        <v>0</v>
      </c>
      <c r="CD163" s="13">
        <v>0</v>
      </c>
      <c r="CE163" s="13">
        <v>0</v>
      </c>
      <c r="CF163" s="13">
        <v>0</v>
      </c>
      <c r="CG163" s="13">
        <v>0</v>
      </c>
      <c r="CH163" s="13">
        <v>0</v>
      </c>
    </row>
    <row r="164" spans="1:86">
      <c r="A164" s="177" t="s">
        <v>3084</v>
      </c>
      <c r="B164" s="13">
        <v>7</v>
      </c>
      <c r="C164" s="13">
        <v>0</v>
      </c>
      <c r="D164" s="13">
        <v>0</v>
      </c>
      <c r="E164" s="13">
        <v>0</v>
      </c>
      <c r="F164" s="13">
        <v>0</v>
      </c>
      <c r="G164" s="13">
        <v>0</v>
      </c>
      <c r="H164" s="13">
        <v>72</v>
      </c>
      <c r="I164" s="13">
        <v>0</v>
      </c>
      <c r="J164" s="13">
        <v>0</v>
      </c>
      <c r="K164" s="13">
        <v>44</v>
      </c>
      <c r="L164" s="13">
        <v>0</v>
      </c>
      <c r="M164" s="13">
        <v>0</v>
      </c>
      <c r="N164" s="13">
        <v>31</v>
      </c>
      <c r="O164" s="13">
        <v>0</v>
      </c>
      <c r="P164" s="13">
        <v>0</v>
      </c>
      <c r="Q164" s="13">
        <v>17</v>
      </c>
      <c r="R164" s="13">
        <v>0</v>
      </c>
      <c r="S164" s="13">
        <v>0</v>
      </c>
      <c r="T164" s="13">
        <v>0</v>
      </c>
      <c r="U164" s="13">
        <v>0</v>
      </c>
      <c r="V164" s="13">
        <v>0</v>
      </c>
      <c r="W164" s="13">
        <v>0</v>
      </c>
      <c r="X164" s="13">
        <v>0</v>
      </c>
      <c r="Y164" s="13">
        <v>0</v>
      </c>
      <c r="Z164" s="13">
        <v>0</v>
      </c>
      <c r="AA164" s="13">
        <v>0</v>
      </c>
      <c r="AB164" s="13">
        <v>0</v>
      </c>
      <c r="AC164" s="13">
        <v>0</v>
      </c>
      <c r="AD164" s="13">
        <v>0</v>
      </c>
      <c r="AE164" s="13">
        <v>0</v>
      </c>
      <c r="AF164" s="13">
        <v>0</v>
      </c>
      <c r="AG164" s="15">
        <f t="shared" si="8"/>
        <v>7</v>
      </c>
      <c r="AH164" s="15">
        <f t="shared" si="9"/>
        <v>164</v>
      </c>
      <c r="AI164" s="15">
        <v>0</v>
      </c>
      <c r="AJ164" s="15">
        <f t="shared" si="10"/>
        <v>171</v>
      </c>
      <c r="AK164" s="13">
        <f t="shared" si="11"/>
        <v>0</v>
      </c>
      <c r="AL164" s="15">
        <v>0</v>
      </c>
      <c r="AM164" s="13">
        <v>0</v>
      </c>
      <c r="AN164" s="17">
        <v>0</v>
      </c>
      <c r="AO164" s="13">
        <v>0</v>
      </c>
      <c r="AP164" s="13">
        <v>0</v>
      </c>
      <c r="AQ164" s="13">
        <v>0</v>
      </c>
      <c r="AR164" s="13">
        <v>0</v>
      </c>
      <c r="AS164" s="13">
        <v>0</v>
      </c>
      <c r="AT164" s="13">
        <v>0</v>
      </c>
      <c r="AU164" s="13">
        <v>0</v>
      </c>
      <c r="AV164" s="13">
        <v>0</v>
      </c>
      <c r="AW164" s="13">
        <v>0</v>
      </c>
      <c r="AX164" s="13">
        <v>0</v>
      </c>
      <c r="AY164" s="13">
        <v>0</v>
      </c>
      <c r="AZ164" s="13">
        <v>0</v>
      </c>
      <c r="BA164" s="13">
        <v>0</v>
      </c>
      <c r="BB164" s="13">
        <v>0</v>
      </c>
      <c r="BC164" s="13">
        <v>0</v>
      </c>
      <c r="BD164" s="13">
        <v>0</v>
      </c>
      <c r="BE164" s="13">
        <v>0</v>
      </c>
      <c r="BF164" s="13">
        <v>0</v>
      </c>
      <c r="BG164" s="13">
        <v>0</v>
      </c>
      <c r="BH164" s="13">
        <v>0</v>
      </c>
      <c r="BI164" s="13">
        <v>0</v>
      </c>
      <c r="BJ164" s="13">
        <v>0</v>
      </c>
      <c r="BK164" s="13">
        <v>0</v>
      </c>
      <c r="BL164" s="13">
        <v>0</v>
      </c>
      <c r="BM164" s="13">
        <v>0</v>
      </c>
      <c r="BN164" s="13">
        <v>0</v>
      </c>
      <c r="BO164" s="13">
        <v>0</v>
      </c>
      <c r="BP164" s="13">
        <v>0</v>
      </c>
      <c r="BQ164" s="13">
        <v>0</v>
      </c>
      <c r="BR164" s="13">
        <v>0</v>
      </c>
      <c r="BS164" s="13">
        <v>0</v>
      </c>
      <c r="BT164" s="13">
        <v>0</v>
      </c>
      <c r="BU164" s="13">
        <v>0</v>
      </c>
      <c r="BV164" s="13">
        <v>0</v>
      </c>
      <c r="BW164" s="13">
        <v>0</v>
      </c>
      <c r="BX164" s="13">
        <v>0</v>
      </c>
      <c r="BY164" s="13">
        <v>0</v>
      </c>
      <c r="BZ164" s="13">
        <v>0</v>
      </c>
      <c r="CA164" s="13">
        <v>0</v>
      </c>
      <c r="CB164" s="13">
        <v>0</v>
      </c>
      <c r="CC164" s="13">
        <v>0</v>
      </c>
      <c r="CD164" s="13">
        <v>0</v>
      </c>
      <c r="CE164" s="13">
        <v>0</v>
      </c>
      <c r="CF164" s="13">
        <v>0</v>
      </c>
      <c r="CG164" s="13">
        <v>0</v>
      </c>
      <c r="CH164" s="13">
        <v>0</v>
      </c>
    </row>
    <row r="165" spans="1:86" ht="60">
      <c r="A165" s="177" t="s">
        <v>976</v>
      </c>
      <c r="B165" s="13">
        <v>3</v>
      </c>
      <c r="C165" s="13">
        <v>0</v>
      </c>
      <c r="D165" s="13">
        <v>0</v>
      </c>
      <c r="E165" s="13">
        <v>0</v>
      </c>
      <c r="F165" s="13">
        <v>0</v>
      </c>
      <c r="G165" s="13">
        <v>0</v>
      </c>
      <c r="H165" s="13">
        <v>48</v>
      </c>
      <c r="I165" s="13">
        <v>0</v>
      </c>
      <c r="J165" s="13">
        <v>0</v>
      </c>
      <c r="K165" s="13">
        <v>0</v>
      </c>
      <c r="L165" s="13">
        <v>0</v>
      </c>
      <c r="M165" s="13">
        <v>0</v>
      </c>
      <c r="N165" s="13">
        <v>13</v>
      </c>
      <c r="O165" s="13">
        <v>0</v>
      </c>
      <c r="P165" s="13">
        <v>0</v>
      </c>
      <c r="Q165" s="13">
        <v>0</v>
      </c>
      <c r="R165" s="13">
        <v>0</v>
      </c>
      <c r="S165" s="13">
        <v>0</v>
      </c>
      <c r="T165" s="13">
        <v>0</v>
      </c>
      <c r="U165" s="13">
        <v>0</v>
      </c>
      <c r="V165" s="13">
        <v>0</v>
      </c>
      <c r="W165" s="13">
        <v>0</v>
      </c>
      <c r="X165" s="13">
        <v>0</v>
      </c>
      <c r="Y165" s="13">
        <v>0</v>
      </c>
      <c r="Z165" s="13">
        <v>0</v>
      </c>
      <c r="AA165" s="13">
        <v>0</v>
      </c>
      <c r="AB165" s="13">
        <v>0</v>
      </c>
      <c r="AC165" s="13">
        <v>2</v>
      </c>
      <c r="AD165" s="13">
        <v>0</v>
      </c>
      <c r="AE165" s="13">
        <v>0</v>
      </c>
      <c r="AF165" s="13">
        <v>0</v>
      </c>
      <c r="AG165" s="15">
        <f t="shared" si="8"/>
        <v>3</v>
      </c>
      <c r="AH165" s="15">
        <f t="shared" si="9"/>
        <v>61</v>
      </c>
      <c r="AI165" s="15">
        <v>0</v>
      </c>
      <c r="AJ165" s="15">
        <f t="shared" si="10"/>
        <v>64</v>
      </c>
      <c r="AK165" s="13">
        <f t="shared" si="11"/>
        <v>2</v>
      </c>
      <c r="AL165" s="15">
        <v>0</v>
      </c>
      <c r="AM165" s="13">
        <v>9</v>
      </c>
      <c r="AN165" s="17" t="s">
        <v>3085</v>
      </c>
      <c r="AO165" s="13">
        <v>0</v>
      </c>
      <c r="AP165" s="13">
        <v>0</v>
      </c>
      <c r="AQ165" s="13">
        <v>0</v>
      </c>
      <c r="AR165" s="13">
        <v>0</v>
      </c>
      <c r="AS165" s="13">
        <v>0</v>
      </c>
      <c r="AT165" s="13">
        <v>0</v>
      </c>
      <c r="AU165" s="13">
        <v>0</v>
      </c>
      <c r="AV165" s="13">
        <v>0</v>
      </c>
      <c r="AW165" s="13">
        <v>0</v>
      </c>
      <c r="AX165" s="13">
        <v>0</v>
      </c>
      <c r="AY165" s="13">
        <v>0</v>
      </c>
      <c r="AZ165" s="13">
        <v>0</v>
      </c>
      <c r="BA165" s="13">
        <v>0</v>
      </c>
      <c r="BB165" s="13">
        <v>0</v>
      </c>
      <c r="BC165" s="13">
        <v>0</v>
      </c>
      <c r="BD165" s="13">
        <v>0</v>
      </c>
      <c r="BE165" s="13">
        <v>0</v>
      </c>
      <c r="BF165" s="13">
        <v>0</v>
      </c>
      <c r="BG165" s="13">
        <v>0</v>
      </c>
      <c r="BH165" s="13">
        <v>0</v>
      </c>
      <c r="BI165" s="13">
        <v>0</v>
      </c>
      <c r="BJ165" s="13">
        <v>0</v>
      </c>
      <c r="BK165" s="13">
        <v>0</v>
      </c>
      <c r="BL165" s="13">
        <v>0</v>
      </c>
      <c r="BM165" s="13">
        <v>0</v>
      </c>
      <c r="BN165" s="13">
        <v>0</v>
      </c>
      <c r="BO165" s="13">
        <v>0</v>
      </c>
      <c r="BP165" s="13">
        <v>0</v>
      </c>
      <c r="BQ165" s="13">
        <v>0</v>
      </c>
      <c r="BR165" s="13">
        <v>0</v>
      </c>
      <c r="BS165" s="13">
        <v>0</v>
      </c>
      <c r="BT165" s="13">
        <v>0</v>
      </c>
      <c r="BU165" s="13">
        <v>0</v>
      </c>
      <c r="BV165" s="13">
        <v>0</v>
      </c>
      <c r="BW165" s="13">
        <v>0</v>
      </c>
      <c r="BX165" s="13">
        <v>0</v>
      </c>
      <c r="BY165" s="13">
        <v>0</v>
      </c>
      <c r="BZ165" s="13">
        <v>0</v>
      </c>
      <c r="CA165" s="13">
        <v>0</v>
      </c>
      <c r="CB165" s="13">
        <v>0</v>
      </c>
      <c r="CC165" s="13">
        <v>0</v>
      </c>
      <c r="CD165" s="13">
        <v>0</v>
      </c>
      <c r="CE165" s="13">
        <v>0</v>
      </c>
      <c r="CF165" s="13">
        <v>0</v>
      </c>
      <c r="CG165" s="13">
        <v>0</v>
      </c>
      <c r="CH165" s="13">
        <v>0</v>
      </c>
    </row>
    <row r="166" spans="1:86">
      <c r="A166" s="177" t="s">
        <v>3086</v>
      </c>
      <c r="B166" s="13">
        <v>3</v>
      </c>
      <c r="C166" s="13">
        <v>0</v>
      </c>
      <c r="D166" s="13">
        <v>0</v>
      </c>
      <c r="E166" s="13">
        <v>0</v>
      </c>
      <c r="F166" s="13">
        <v>0</v>
      </c>
      <c r="G166" s="13">
        <v>0</v>
      </c>
      <c r="H166" s="13">
        <v>18</v>
      </c>
      <c r="I166" s="13">
        <v>0</v>
      </c>
      <c r="J166" s="13">
        <v>0</v>
      </c>
      <c r="K166" s="13">
        <v>0</v>
      </c>
      <c r="L166" s="13">
        <v>0</v>
      </c>
      <c r="M166" s="13">
        <v>0</v>
      </c>
      <c r="N166" s="13">
        <v>0</v>
      </c>
      <c r="O166" s="13">
        <v>0</v>
      </c>
      <c r="P166" s="13">
        <v>0</v>
      </c>
      <c r="Q166" s="13">
        <v>0</v>
      </c>
      <c r="R166" s="13">
        <v>0</v>
      </c>
      <c r="S166" s="13">
        <v>0</v>
      </c>
      <c r="T166" s="13">
        <v>0</v>
      </c>
      <c r="U166" s="13">
        <v>0</v>
      </c>
      <c r="V166" s="13">
        <v>0</v>
      </c>
      <c r="W166" s="13">
        <v>0</v>
      </c>
      <c r="X166" s="13">
        <v>0</v>
      </c>
      <c r="Y166" s="13">
        <v>0</v>
      </c>
      <c r="Z166" s="13">
        <v>0</v>
      </c>
      <c r="AA166" s="13">
        <v>0</v>
      </c>
      <c r="AB166" s="13">
        <v>0</v>
      </c>
      <c r="AC166" s="13">
        <v>0</v>
      </c>
      <c r="AD166" s="13">
        <v>0</v>
      </c>
      <c r="AE166" s="13">
        <v>0</v>
      </c>
      <c r="AF166" s="13">
        <v>0</v>
      </c>
      <c r="AG166" s="15">
        <f t="shared" si="8"/>
        <v>3</v>
      </c>
      <c r="AH166" s="15">
        <f t="shared" si="9"/>
        <v>18</v>
      </c>
      <c r="AI166" s="15">
        <v>0</v>
      </c>
      <c r="AJ166" s="15">
        <f t="shared" si="10"/>
        <v>21</v>
      </c>
      <c r="AK166" s="13">
        <f t="shared" si="11"/>
        <v>0</v>
      </c>
      <c r="AL166" s="15">
        <v>0</v>
      </c>
      <c r="AM166" s="13">
        <v>0</v>
      </c>
      <c r="AN166" s="17">
        <v>0</v>
      </c>
      <c r="AO166" s="13">
        <v>0</v>
      </c>
      <c r="AP166" s="13">
        <v>0</v>
      </c>
      <c r="AQ166" s="13">
        <v>0</v>
      </c>
      <c r="AR166" s="13">
        <v>0</v>
      </c>
      <c r="AS166" s="13">
        <v>0</v>
      </c>
      <c r="AT166" s="13">
        <v>0</v>
      </c>
      <c r="AU166" s="13">
        <v>0</v>
      </c>
      <c r="AV166" s="13">
        <v>0</v>
      </c>
      <c r="AW166" s="13">
        <v>0</v>
      </c>
      <c r="AX166" s="13">
        <v>0</v>
      </c>
      <c r="AY166" s="13">
        <v>0</v>
      </c>
      <c r="AZ166" s="13">
        <v>0</v>
      </c>
      <c r="BA166" s="13">
        <v>0</v>
      </c>
      <c r="BB166" s="13">
        <v>0</v>
      </c>
      <c r="BC166" s="13">
        <v>0</v>
      </c>
      <c r="BD166" s="13">
        <v>0</v>
      </c>
      <c r="BE166" s="13">
        <v>0</v>
      </c>
      <c r="BF166" s="13">
        <v>0</v>
      </c>
      <c r="BG166" s="13">
        <v>0</v>
      </c>
      <c r="BH166" s="13">
        <v>0</v>
      </c>
      <c r="BI166" s="13">
        <v>0</v>
      </c>
      <c r="BJ166" s="13">
        <v>0</v>
      </c>
      <c r="BK166" s="13">
        <v>0</v>
      </c>
      <c r="BL166" s="13">
        <v>0</v>
      </c>
      <c r="BM166" s="13">
        <v>0</v>
      </c>
      <c r="BN166" s="13">
        <v>0</v>
      </c>
      <c r="BO166" s="13">
        <v>0</v>
      </c>
      <c r="BP166" s="13">
        <v>0</v>
      </c>
      <c r="BQ166" s="13">
        <v>0</v>
      </c>
      <c r="BR166" s="13">
        <v>0</v>
      </c>
      <c r="BS166" s="13">
        <v>0</v>
      </c>
      <c r="BT166" s="13">
        <v>0</v>
      </c>
      <c r="BU166" s="13">
        <v>0</v>
      </c>
      <c r="BV166" s="13">
        <v>0</v>
      </c>
      <c r="BW166" s="13">
        <v>0</v>
      </c>
      <c r="BX166" s="13">
        <v>0</v>
      </c>
      <c r="BY166" s="13">
        <v>0</v>
      </c>
      <c r="BZ166" s="13">
        <v>0</v>
      </c>
      <c r="CA166" s="13">
        <v>0</v>
      </c>
      <c r="CB166" s="13">
        <v>0</v>
      </c>
      <c r="CC166" s="13">
        <v>0</v>
      </c>
      <c r="CD166" s="13">
        <v>0</v>
      </c>
      <c r="CE166" s="13">
        <v>0</v>
      </c>
      <c r="CF166" s="13">
        <v>0</v>
      </c>
      <c r="CG166" s="13">
        <v>0</v>
      </c>
      <c r="CH166" s="13">
        <v>0</v>
      </c>
    </row>
    <row r="167" spans="1:86">
      <c r="A167" s="177" t="s">
        <v>977</v>
      </c>
      <c r="B167" s="13">
        <v>0</v>
      </c>
      <c r="C167" s="13">
        <v>0</v>
      </c>
      <c r="D167" s="13">
        <v>0</v>
      </c>
      <c r="E167" s="13">
        <v>0</v>
      </c>
      <c r="F167" s="13">
        <v>0</v>
      </c>
      <c r="G167" s="13">
        <v>0</v>
      </c>
      <c r="H167" s="13">
        <v>7</v>
      </c>
      <c r="I167" s="13">
        <v>0</v>
      </c>
      <c r="J167" s="13">
        <v>0</v>
      </c>
      <c r="K167" s="13">
        <v>0</v>
      </c>
      <c r="L167" s="13">
        <v>0</v>
      </c>
      <c r="M167" s="13">
        <v>0</v>
      </c>
      <c r="N167" s="13">
        <v>4</v>
      </c>
      <c r="O167" s="13">
        <v>0</v>
      </c>
      <c r="P167" s="13">
        <v>0</v>
      </c>
      <c r="Q167" s="13">
        <v>0</v>
      </c>
      <c r="R167" s="13">
        <v>0</v>
      </c>
      <c r="S167" s="13">
        <v>0</v>
      </c>
      <c r="T167" s="13">
        <v>0</v>
      </c>
      <c r="U167" s="13">
        <v>0</v>
      </c>
      <c r="V167" s="13">
        <v>0</v>
      </c>
      <c r="W167" s="13">
        <v>0</v>
      </c>
      <c r="X167" s="13">
        <v>0</v>
      </c>
      <c r="Y167" s="13">
        <v>0</v>
      </c>
      <c r="Z167" s="13">
        <v>0</v>
      </c>
      <c r="AA167" s="13">
        <v>0</v>
      </c>
      <c r="AB167" s="13">
        <v>0</v>
      </c>
      <c r="AC167" s="13">
        <v>1</v>
      </c>
      <c r="AD167" s="13">
        <v>0</v>
      </c>
      <c r="AE167" s="13">
        <v>0</v>
      </c>
      <c r="AF167" s="13">
        <v>0</v>
      </c>
      <c r="AG167" s="15">
        <f t="shared" si="8"/>
        <v>0</v>
      </c>
      <c r="AH167" s="15">
        <f t="shared" si="9"/>
        <v>11</v>
      </c>
      <c r="AI167" s="15">
        <v>0</v>
      </c>
      <c r="AJ167" s="15">
        <f t="shared" si="10"/>
        <v>11</v>
      </c>
      <c r="AK167" s="13">
        <f t="shared" si="11"/>
        <v>1</v>
      </c>
      <c r="AL167" s="15">
        <v>0</v>
      </c>
      <c r="AM167" s="13">
        <v>2</v>
      </c>
      <c r="AN167" s="17" t="s">
        <v>3087</v>
      </c>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3">
        <v>0</v>
      </c>
      <c r="BE167" s="13">
        <v>0</v>
      </c>
      <c r="BF167" s="13">
        <v>0</v>
      </c>
      <c r="BG167" s="13">
        <v>0</v>
      </c>
      <c r="BH167" s="13">
        <v>0</v>
      </c>
      <c r="BI167" s="13">
        <v>0</v>
      </c>
      <c r="BJ167" s="13">
        <v>0</v>
      </c>
      <c r="BK167" s="13">
        <v>0</v>
      </c>
      <c r="BL167" s="13">
        <v>0</v>
      </c>
      <c r="BM167" s="13">
        <v>0</v>
      </c>
      <c r="BN167" s="13">
        <v>0</v>
      </c>
      <c r="BO167" s="13">
        <v>0</v>
      </c>
      <c r="BP167" s="13">
        <v>0</v>
      </c>
      <c r="BQ167" s="13">
        <v>0</v>
      </c>
      <c r="BR167" s="13">
        <v>0</v>
      </c>
      <c r="BS167" s="13">
        <v>0</v>
      </c>
      <c r="BT167" s="13">
        <v>0</v>
      </c>
      <c r="BU167" s="13">
        <v>0</v>
      </c>
      <c r="BV167" s="13">
        <v>0</v>
      </c>
      <c r="BW167" s="13">
        <v>0</v>
      </c>
      <c r="BX167" s="13">
        <v>0</v>
      </c>
      <c r="BY167" s="13">
        <v>0</v>
      </c>
      <c r="BZ167" s="13">
        <v>0</v>
      </c>
      <c r="CA167" s="13">
        <v>0</v>
      </c>
      <c r="CB167" s="13">
        <v>0</v>
      </c>
      <c r="CC167" s="13">
        <v>0</v>
      </c>
      <c r="CD167" s="13">
        <v>0</v>
      </c>
      <c r="CE167" s="13">
        <v>0</v>
      </c>
      <c r="CF167" s="13">
        <v>0</v>
      </c>
      <c r="CG167" s="13">
        <v>0</v>
      </c>
      <c r="CH167" s="13">
        <v>0</v>
      </c>
    </row>
    <row r="168" spans="1:86" ht="30">
      <c r="A168" s="177" t="s">
        <v>978</v>
      </c>
      <c r="B168" s="13">
        <v>7</v>
      </c>
      <c r="C168" s="13">
        <v>0</v>
      </c>
      <c r="D168" s="13">
        <v>0</v>
      </c>
      <c r="E168" s="13">
        <v>0</v>
      </c>
      <c r="F168" s="13">
        <v>0</v>
      </c>
      <c r="G168" s="13">
        <v>0</v>
      </c>
      <c r="H168" s="13">
        <v>64</v>
      </c>
      <c r="I168" s="13">
        <v>0</v>
      </c>
      <c r="J168" s="13">
        <v>0</v>
      </c>
      <c r="K168" s="13">
        <v>2</v>
      </c>
      <c r="L168" s="13">
        <v>0</v>
      </c>
      <c r="M168" s="13">
        <v>0</v>
      </c>
      <c r="N168" s="13">
        <v>8</v>
      </c>
      <c r="O168" s="13">
        <v>0</v>
      </c>
      <c r="P168" s="13">
        <v>0</v>
      </c>
      <c r="Q168" s="13">
        <v>0</v>
      </c>
      <c r="R168" s="13">
        <v>0</v>
      </c>
      <c r="S168" s="13">
        <v>0</v>
      </c>
      <c r="T168" s="13">
        <v>0</v>
      </c>
      <c r="U168" s="13">
        <v>0</v>
      </c>
      <c r="V168" s="13">
        <v>0</v>
      </c>
      <c r="W168" s="13">
        <v>0</v>
      </c>
      <c r="X168" s="13">
        <v>0</v>
      </c>
      <c r="Y168" s="13">
        <v>0</v>
      </c>
      <c r="Z168" s="13">
        <v>0</v>
      </c>
      <c r="AA168" s="13">
        <v>0</v>
      </c>
      <c r="AB168" s="13">
        <v>0</v>
      </c>
      <c r="AC168" s="13">
        <v>1</v>
      </c>
      <c r="AD168" s="13">
        <v>0</v>
      </c>
      <c r="AE168" s="13">
        <v>0</v>
      </c>
      <c r="AF168" s="13">
        <v>0</v>
      </c>
      <c r="AG168" s="15">
        <f t="shared" si="8"/>
        <v>7</v>
      </c>
      <c r="AH168" s="15">
        <f t="shared" si="9"/>
        <v>74</v>
      </c>
      <c r="AI168" s="15">
        <v>0</v>
      </c>
      <c r="AJ168" s="15">
        <f t="shared" si="10"/>
        <v>81</v>
      </c>
      <c r="AK168" s="13">
        <f t="shared" si="11"/>
        <v>1</v>
      </c>
      <c r="AL168" s="15">
        <v>0</v>
      </c>
      <c r="AM168" s="13">
        <v>1</v>
      </c>
      <c r="AN168" s="17" t="s">
        <v>3081</v>
      </c>
      <c r="AO168" s="13">
        <v>0</v>
      </c>
      <c r="AP168" s="13">
        <v>0</v>
      </c>
      <c r="AQ168" s="13">
        <v>0</v>
      </c>
      <c r="AR168" s="13">
        <v>0</v>
      </c>
      <c r="AS168" s="13">
        <v>0</v>
      </c>
      <c r="AT168" s="13">
        <v>0</v>
      </c>
      <c r="AU168" s="13">
        <v>0</v>
      </c>
      <c r="AV168" s="13">
        <v>0</v>
      </c>
      <c r="AW168" s="13">
        <v>0</v>
      </c>
      <c r="AX168" s="13">
        <v>0</v>
      </c>
      <c r="AY168" s="13">
        <v>0</v>
      </c>
      <c r="AZ168" s="13">
        <v>0</v>
      </c>
      <c r="BA168" s="13">
        <v>0</v>
      </c>
      <c r="BB168" s="13">
        <v>0</v>
      </c>
      <c r="BC168" s="13">
        <v>0</v>
      </c>
      <c r="BD168" s="13">
        <v>0</v>
      </c>
      <c r="BE168" s="13">
        <v>0</v>
      </c>
      <c r="BF168" s="13">
        <v>0</v>
      </c>
      <c r="BG168" s="13">
        <v>0</v>
      </c>
      <c r="BH168" s="13">
        <v>0</v>
      </c>
      <c r="BI168" s="13">
        <v>0</v>
      </c>
      <c r="BJ168" s="13">
        <v>0</v>
      </c>
      <c r="BK168" s="13">
        <v>0</v>
      </c>
      <c r="BL168" s="13">
        <v>0</v>
      </c>
      <c r="BM168" s="13">
        <v>0</v>
      </c>
      <c r="BN168" s="13">
        <v>0</v>
      </c>
      <c r="BO168" s="13">
        <v>0</v>
      </c>
      <c r="BP168" s="13">
        <v>0</v>
      </c>
      <c r="BQ168" s="13">
        <v>0</v>
      </c>
      <c r="BR168" s="13">
        <v>0</v>
      </c>
      <c r="BS168" s="13">
        <v>0</v>
      </c>
      <c r="BT168" s="13">
        <v>0</v>
      </c>
      <c r="BU168" s="13">
        <v>0</v>
      </c>
      <c r="BV168" s="13">
        <v>0</v>
      </c>
      <c r="BW168" s="13">
        <v>0</v>
      </c>
      <c r="BX168" s="13">
        <v>0</v>
      </c>
      <c r="BY168" s="13">
        <v>0</v>
      </c>
      <c r="BZ168" s="13">
        <v>0</v>
      </c>
      <c r="CA168" s="13">
        <v>0</v>
      </c>
      <c r="CB168" s="13">
        <v>0</v>
      </c>
      <c r="CC168" s="13">
        <v>0</v>
      </c>
      <c r="CD168" s="13">
        <v>0</v>
      </c>
      <c r="CE168" s="13">
        <v>0</v>
      </c>
      <c r="CF168" s="13">
        <v>0</v>
      </c>
      <c r="CG168" s="13">
        <v>0</v>
      </c>
      <c r="CH168" s="13">
        <v>0</v>
      </c>
    </row>
    <row r="169" spans="1:86">
      <c r="A169" s="177" t="s">
        <v>979</v>
      </c>
      <c r="B169" s="13">
        <v>8</v>
      </c>
      <c r="C169" s="13">
        <v>0</v>
      </c>
      <c r="D169" s="13">
        <v>0</v>
      </c>
      <c r="E169" s="13">
        <v>0</v>
      </c>
      <c r="F169" s="13">
        <v>0</v>
      </c>
      <c r="G169" s="13">
        <v>0</v>
      </c>
      <c r="H169" s="13">
        <v>52</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0</v>
      </c>
      <c r="AE169" s="13">
        <v>0</v>
      </c>
      <c r="AF169" s="13">
        <v>0</v>
      </c>
      <c r="AG169" s="15">
        <f t="shared" si="8"/>
        <v>8</v>
      </c>
      <c r="AH169" s="15">
        <f t="shared" si="9"/>
        <v>52</v>
      </c>
      <c r="AI169" s="15">
        <v>0</v>
      </c>
      <c r="AJ169" s="15">
        <f t="shared" si="10"/>
        <v>60</v>
      </c>
      <c r="AK169" s="13">
        <f t="shared" si="11"/>
        <v>0</v>
      </c>
      <c r="AL169" s="15">
        <v>0</v>
      </c>
      <c r="AM169" s="13">
        <v>0</v>
      </c>
      <c r="AN169" s="17">
        <v>0</v>
      </c>
      <c r="AO169" s="13">
        <v>0</v>
      </c>
      <c r="AP169" s="13">
        <v>0</v>
      </c>
      <c r="AQ169" s="13">
        <v>0</v>
      </c>
      <c r="AR169" s="13">
        <v>0</v>
      </c>
      <c r="AS169" s="13">
        <v>0</v>
      </c>
      <c r="AT169" s="13">
        <v>0</v>
      </c>
      <c r="AU169" s="13">
        <v>0</v>
      </c>
      <c r="AV169" s="13">
        <v>0</v>
      </c>
      <c r="AW169" s="13">
        <v>0</v>
      </c>
      <c r="AX169" s="13">
        <v>0</v>
      </c>
      <c r="AY169" s="13">
        <v>0</v>
      </c>
      <c r="AZ169" s="13">
        <v>0</v>
      </c>
      <c r="BA169" s="13">
        <v>0</v>
      </c>
      <c r="BB169" s="13">
        <v>0</v>
      </c>
      <c r="BC169" s="13">
        <v>0</v>
      </c>
      <c r="BD169" s="13">
        <v>0</v>
      </c>
      <c r="BE169" s="13">
        <v>0</v>
      </c>
      <c r="BF169" s="13">
        <v>0</v>
      </c>
      <c r="BG169" s="13">
        <v>0</v>
      </c>
      <c r="BH169" s="13">
        <v>0</v>
      </c>
      <c r="BI169" s="13">
        <v>0</v>
      </c>
      <c r="BJ169" s="13">
        <v>0</v>
      </c>
      <c r="BK169" s="13">
        <v>0</v>
      </c>
      <c r="BL169" s="13">
        <v>0</v>
      </c>
      <c r="BM169" s="13">
        <v>0</v>
      </c>
      <c r="BN169" s="13">
        <v>0</v>
      </c>
      <c r="BO169" s="13">
        <v>0</v>
      </c>
      <c r="BP169" s="13">
        <v>0</v>
      </c>
      <c r="BQ169" s="13">
        <v>0</v>
      </c>
      <c r="BR169" s="13">
        <v>0</v>
      </c>
      <c r="BS169" s="13">
        <v>0</v>
      </c>
      <c r="BT169" s="13">
        <v>0</v>
      </c>
      <c r="BU169" s="13">
        <v>0</v>
      </c>
      <c r="BV169" s="13">
        <v>0</v>
      </c>
      <c r="BW169" s="13">
        <v>0</v>
      </c>
      <c r="BX169" s="13">
        <v>0</v>
      </c>
      <c r="BY169" s="13">
        <v>0</v>
      </c>
      <c r="BZ169" s="13">
        <v>0</v>
      </c>
      <c r="CA169" s="13">
        <v>0</v>
      </c>
      <c r="CB169" s="13">
        <v>0</v>
      </c>
      <c r="CC169" s="13">
        <v>0</v>
      </c>
      <c r="CD169" s="13">
        <v>0</v>
      </c>
      <c r="CE169" s="13">
        <v>0</v>
      </c>
      <c r="CF169" s="13">
        <v>0</v>
      </c>
      <c r="CG169" s="13">
        <v>0</v>
      </c>
      <c r="CH169" s="13">
        <v>0</v>
      </c>
    </row>
    <row r="170" spans="1:86">
      <c r="A170" s="177" t="s">
        <v>3088</v>
      </c>
      <c r="B170" s="13">
        <v>6</v>
      </c>
      <c r="C170" s="13">
        <v>0</v>
      </c>
      <c r="D170" s="13">
        <v>0</v>
      </c>
      <c r="E170" s="13">
        <v>0</v>
      </c>
      <c r="F170" s="13">
        <v>0</v>
      </c>
      <c r="G170" s="13">
        <v>0</v>
      </c>
      <c r="H170" s="13">
        <v>24</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1</v>
      </c>
      <c r="AD170" s="13">
        <v>1</v>
      </c>
      <c r="AE170" s="13">
        <v>0</v>
      </c>
      <c r="AF170" s="13">
        <v>0</v>
      </c>
      <c r="AG170" s="15">
        <f t="shared" si="8"/>
        <v>6</v>
      </c>
      <c r="AH170" s="15">
        <f t="shared" si="9"/>
        <v>24</v>
      </c>
      <c r="AI170" s="15">
        <v>0</v>
      </c>
      <c r="AJ170" s="15">
        <f t="shared" si="10"/>
        <v>30</v>
      </c>
      <c r="AK170" s="13">
        <f t="shared" si="11"/>
        <v>1</v>
      </c>
      <c r="AL170" s="15">
        <v>1</v>
      </c>
      <c r="AM170" s="13">
        <v>1</v>
      </c>
      <c r="AN170" s="17" t="s">
        <v>2124</v>
      </c>
      <c r="AO170" s="13">
        <v>0</v>
      </c>
      <c r="AP170" s="13">
        <v>0</v>
      </c>
      <c r="AQ170" s="13">
        <v>0</v>
      </c>
      <c r="AR170" s="13">
        <v>0</v>
      </c>
      <c r="AS170" s="13">
        <v>0</v>
      </c>
      <c r="AT170" s="13">
        <v>0</v>
      </c>
      <c r="AU170" s="13">
        <v>0</v>
      </c>
      <c r="AV170" s="13">
        <v>0</v>
      </c>
      <c r="AW170" s="13">
        <v>0</v>
      </c>
      <c r="AX170" s="13">
        <v>0</v>
      </c>
      <c r="AY170" s="13">
        <v>0</v>
      </c>
      <c r="AZ170" s="13">
        <v>0</v>
      </c>
      <c r="BA170" s="13">
        <v>0</v>
      </c>
      <c r="BB170" s="13">
        <v>0</v>
      </c>
      <c r="BC170" s="13">
        <v>0</v>
      </c>
      <c r="BD170" s="13">
        <v>0</v>
      </c>
      <c r="BE170" s="13">
        <v>0</v>
      </c>
      <c r="BF170" s="13">
        <v>0</v>
      </c>
      <c r="BG170" s="13">
        <v>0</v>
      </c>
      <c r="BH170" s="13">
        <v>1</v>
      </c>
      <c r="BI170" s="13">
        <v>1</v>
      </c>
      <c r="BJ170" s="13">
        <v>0</v>
      </c>
      <c r="BK170" s="13">
        <v>0</v>
      </c>
      <c r="BL170" s="13">
        <v>0</v>
      </c>
      <c r="BM170" s="13">
        <v>0</v>
      </c>
      <c r="BN170" s="13">
        <v>0</v>
      </c>
      <c r="BO170" s="13">
        <v>0</v>
      </c>
      <c r="BP170" s="13">
        <v>0</v>
      </c>
      <c r="BQ170" s="13">
        <v>0</v>
      </c>
      <c r="BR170" s="13">
        <v>0</v>
      </c>
      <c r="BS170" s="13">
        <v>0</v>
      </c>
      <c r="BT170" s="13">
        <v>0</v>
      </c>
      <c r="BU170" s="13">
        <v>0</v>
      </c>
      <c r="BV170" s="13">
        <v>0</v>
      </c>
      <c r="BW170" s="13">
        <v>0</v>
      </c>
      <c r="BX170" s="13">
        <v>0</v>
      </c>
      <c r="BY170" s="13">
        <v>0</v>
      </c>
      <c r="BZ170" s="13">
        <v>0</v>
      </c>
      <c r="CA170" s="13">
        <v>0</v>
      </c>
      <c r="CB170" s="13">
        <v>0</v>
      </c>
      <c r="CC170" s="13">
        <v>0</v>
      </c>
      <c r="CD170" s="13">
        <v>0</v>
      </c>
      <c r="CE170" s="13">
        <v>0</v>
      </c>
      <c r="CF170" s="13">
        <v>0</v>
      </c>
      <c r="CG170" s="13">
        <v>0</v>
      </c>
      <c r="CH170" s="13">
        <v>0</v>
      </c>
    </row>
    <row r="171" spans="1:86">
      <c r="A171" s="177" t="s">
        <v>980</v>
      </c>
      <c r="B171" s="13">
        <v>6</v>
      </c>
      <c r="C171" s="13">
        <v>0</v>
      </c>
      <c r="D171" s="13">
        <v>0</v>
      </c>
      <c r="E171" s="13">
        <v>0</v>
      </c>
      <c r="F171" s="13">
        <v>0</v>
      </c>
      <c r="G171" s="13">
        <v>0</v>
      </c>
      <c r="H171" s="13">
        <v>39</v>
      </c>
      <c r="I171" s="13">
        <v>0</v>
      </c>
      <c r="J171" s="13">
        <v>0</v>
      </c>
      <c r="K171" s="13">
        <v>0</v>
      </c>
      <c r="L171" s="13">
        <v>0</v>
      </c>
      <c r="M171" s="13">
        <v>0</v>
      </c>
      <c r="N171" s="13">
        <v>3</v>
      </c>
      <c r="O171" s="13">
        <v>0</v>
      </c>
      <c r="P171" s="13">
        <v>0</v>
      </c>
      <c r="Q171" s="13">
        <v>7</v>
      </c>
      <c r="R171" s="13">
        <v>0</v>
      </c>
      <c r="S171" s="13">
        <v>0</v>
      </c>
      <c r="T171" s="13">
        <v>0</v>
      </c>
      <c r="U171" s="13">
        <v>0</v>
      </c>
      <c r="V171" s="13">
        <v>0</v>
      </c>
      <c r="W171" s="13">
        <v>0</v>
      </c>
      <c r="X171" s="13">
        <v>0</v>
      </c>
      <c r="Y171" s="13">
        <v>0</v>
      </c>
      <c r="Z171" s="13">
        <v>0</v>
      </c>
      <c r="AA171" s="13">
        <v>0</v>
      </c>
      <c r="AB171" s="13">
        <v>0</v>
      </c>
      <c r="AC171" s="13">
        <v>0</v>
      </c>
      <c r="AD171" s="13">
        <v>0</v>
      </c>
      <c r="AE171" s="13">
        <v>0</v>
      </c>
      <c r="AF171" s="13">
        <v>0</v>
      </c>
      <c r="AG171" s="15">
        <f t="shared" si="8"/>
        <v>6</v>
      </c>
      <c r="AH171" s="15">
        <f t="shared" si="9"/>
        <v>49</v>
      </c>
      <c r="AI171" s="15">
        <v>0</v>
      </c>
      <c r="AJ171" s="15">
        <f t="shared" si="10"/>
        <v>55</v>
      </c>
      <c r="AK171" s="13">
        <f t="shared" si="11"/>
        <v>0</v>
      </c>
      <c r="AL171" s="15">
        <v>0</v>
      </c>
      <c r="AM171" s="13">
        <v>0</v>
      </c>
      <c r="AN171" s="17">
        <v>0</v>
      </c>
      <c r="AO171" s="13">
        <v>0</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3">
        <v>0</v>
      </c>
      <c r="BE171" s="13">
        <v>0</v>
      </c>
      <c r="BF171" s="13">
        <v>0</v>
      </c>
      <c r="BG171" s="13">
        <v>0</v>
      </c>
      <c r="BH171" s="13">
        <v>0</v>
      </c>
      <c r="BI171" s="13">
        <v>0</v>
      </c>
      <c r="BJ171" s="13">
        <v>0</v>
      </c>
      <c r="BK171" s="13">
        <v>0</v>
      </c>
      <c r="BL171" s="13">
        <v>0</v>
      </c>
      <c r="BM171" s="13">
        <v>0</v>
      </c>
      <c r="BN171" s="13">
        <v>0</v>
      </c>
      <c r="BO171" s="13">
        <v>0</v>
      </c>
      <c r="BP171" s="13">
        <v>0</v>
      </c>
      <c r="BQ171" s="13">
        <v>0</v>
      </c>
      <c r="BR171" s="13">
        <v>0</v>
      </c>
      <c r="BS171" s="13">
        <v>0</v>
      </c>
      <c r="BT171" s="13">
        <v>0</v>
      </c>
      <c r="BU171" s="13">
        <v>0</v>
      </c>
      <c r="BV171" s="13">
        <v>0</v>
      </c>
      <c r="BW171" s="13">
        <v>0</v>
      </c>
      <c r="BX171" s="13">
        <v>0</v>
      </c>
      <c r="BY171" s="13">
        <v>0</v>
      </c>
      <c r="BZ171" s="13">
        <v>0</v>
      </c>
      <c r="CA171" s="13">
        <v>0</v>
      </c>
      <c r="CB171" s="13">
        <v>0</v>
      </c>
      <c r="CC171" s="13">
        <v>0</v>
      </c>
      <c r="CD171" s="13">
        <v>0</v>
      </c>
      <c r="CE171" s="13">
        <v>0</v>
      </c>
      <c r="CF171" s="13">
        <v>0</v>
      </c>
      <c r="CG171" s="13">
        <v>0</v>
      </c>
      <c r="CH171" s="13">
        <v>0</v>
      </c>
    </row>
    <row r="172" spans="1:86">
      <c r="A172" s="177" t="s">
        <v>3089</v>
      </c>
      <c r="B172" s="13">
        <v>4</v>
      </c>
      <c r="C172" s="13">
        <v>0</v>
      </c>
      <c r="D172" s="13">
        <v>0</v>
      </c>
      <c r="E172" s="13">
        <v>0</v>
      </c>
      <c r="F172" s="13">
        <v>0</v>
      </c>
      <c r="G172" s="13">
        <v>0</v>
      </c>
      <c r="H172" s="13">
        <v>39</v>
      </c>
      <c r="I172" s="13">
        <v>0</v>
      </c>
      <c r="J172" s="13">
        <v>0</v>
      </c>
      <c r="K172" s="13">
        <v>1</v>
      </c>
      <c r="L172" s="13">
        <v>0</v>
      </c>
      <c r="M172" s="13">
        <v>0</v>
      </c>
      <c r="N172" s="13">
        <v>0</v>
      </c>
      <c r="O172" s="13">
        <v>0</v>
      </c>
      <c r="P172" s="13">
        <v>0</v>
      </c>
      <c r="Q172" s="13">
        <v>0</v>
      </c>
      <c r="R172" s="13">
        <v>0</v>
      </c>
      <c r="S172" s="13">
        <v>0</v>
      </c>
      <c r="T172" s="13">
        <v>0</v>
      </c>
      <c r="U172" s="13">
        <v>0</v>
      </c>
      <c r="V172" s="13">
        <v>0</v>
      </c>
      <c r="W172" s="13">
        <v>0</v>
      </c>
      <c r="X172" s="13">
        <v>0</v>
      </c>
      <c r="Y172" s="13">
        <v>0</v>
      </c>
      <c r="Z172" s="13">
        <v>0</v>
      </c>
      <c r="AA172" s="13">
        <v>0</v>
      </c>
      <c r="AB172" s="13">
        <v>0</v>
      </c>
      <c r="AC172" s="13">
        <v>0</v>
      </c>
      <c r="AD172" s="13">
        <v>0</v>
      </c>
      <c r="AE172" s="13">
        <v>0</v>
      </c>
      <c r="AF172" s="13">
        <v>0</v>
      </c>
      <c r="AG172" s="15">
        <f t="shared" si="8"/>
        <v>4</v>
      </c>
      <c r="AH172" s="15">
        <f t="shared" si="9"/>
        <v>40</v>
      </c>
      <c r="AI172" s="15">
        <v>0</v>
      </c>
      <c r="AJ172" s="15">
        <f t="shared" si="10"/>
        <v>44</v>
      </c>
      <c r="AK172" s="13">
        <f t="shared" si="11"/>
        <v>0</v>
      </c>
      <c r="AL172" s="15">
        <v>0</v>
      </c>
      <c r="AM172" s="13">
        <v>0</v>
      </c>
      <c r="AN172" s="17">
        <v>0</v>
      </c>
      <c r="AO172" s="13">
        <v>0</v>
      </c>
      <c r="AP172" s="13">
        <v>0</v>
      </c>
      <c r="AQ172" s="13">
        <v>0</v>
      </c>
      <c r="AR172" s="13">
        <v>0</v>
      </c>
      <c r="AS172" s="13">
        <v>0</v>
      </c>
      <c r="AT172" s="13">
        <v>0</v>
      </c>
      <c r="AU172" s="13">
        <v>0</v>
      </c>
      <c r="AV172" s="13">
        <v>0</v>
      </c>
      <c r="AW172" s="13">
        <v>0</v>
      </c>
      <c r="AX172" s="13">
        <v>0</v>
      </c>
      <c r="AY172" s="13">
        <v>0</v>
      </c>
      <c r="AZ172" s="13">
        <v>0</v>
      </c>
      <c r="BA172" s="13">
        <v>0</v>
      </c>
      <c r="BB172" s="13">
        <v>0</v>
      </c>
      <c r="BC172" s="13">
        <v>0</v>
      </c>
      <c r="BD172" s="13">
        <v>0</v>
      </c>
      <c r="BE172" s="13">
        <v>0</v>
      </c>
      <c r="BF172" s="13">
        <v>0</v>
      </c>
      <c r="BG172" s="13">
        <v>0</v>
      </c>
      <c r="BH172" s="13">
        <v>0</v>
      </c>
      <c r="BI172" s="13">
        <v>0</v>
      </c>
      <c r="BJ172" s="13">
        <v>0</v>
      </c>
      <c r="BK172" s="13">
        <v>0</v>
      </c>
      <c r="BL172" s="13">
        <v>0</v>
      </c>
      <c r="BM172" s="13">
        <v>0</v>
      </c>
      <c r="BN172" s="13">
        <v>0</v>
      </c>
      <c r="BO172" s="13">
        <v>0</v>
      </c>
      <c r="BP172" s="13">
        <v>0</v>
      </c>
      <c r="BQ172" s="13">
        <v>0</v>
      </c>
      <c r="BR172" s="13">
        <v>0</v>
      </c>
      <c r="BS172" s="13">
        <v>0</v>
      </c>
      <c r="BT172" s="13">
        <v>0</v>
      </c>
      <c r="BU172" s="13">
        <v>0</v>
      </c>
      <c r="BV172" s="13">
        <v>0</v>
      </c>
      <c r="BW172" s="13">
        <v>0</v>
      </c>
      <c r="BX172" s="13">
        <v>0</v>
      </c>
      <c r="BY172" s="13">
        <v>0</v>
      </c>
      <c r="BZ172" s="13">
        <v>0</v>
      </c>
      <c r="CA172" s="13">
        <v>0</v>
      </c>
      <c r="CB172" s="13">
        <v>0</v>
      </c>
      <c r="CC172" s="13">
        <v>0</v>
      </c>
      <c r="CD172" s="13">
        <v>0</v>
      </c>
      <c r="CE172" s="13">
        <v>0</v>
      </c>
      <c r="CF172" s="13">
        <v>0</v>
      </c>
      <c r="CG172" s="13">
        <v>0</v>
      </c>
      <c r="CH172" s="13">
        <v>0</v>
      </c>
    </row>
    <row r="173" spans="1:86">
      <c r="A173" s="177" t="s">
        <v>981</v>
      </c>
      <c r="B173" s="13">
        <v>7</v>
      </c>
      <c r="C173" s="13">
        <v>0</v>
      </c>
      <c r="D173" s="13">
        <v>0</v>
      </c>
      <c r="E173" s="13">
        <v>0</v>
      </c>
      <c r="F173" s="13">
        <v>0</v>
      </c>
      <c r="G173" s="13">
        <v>0</v>
      </c>
      <c r="H173" s="13">
        <v>105</v>
      </c>
      <c r="I173" s="13">
        <v>0</v>
      </c>
      <c r="J173" s="13">
        <v>0</v>
      </c>
      <c r="K173" s="13">
        <v>24</v>
      </c>
      <c r="L173" s="13">
        <v>0</v>
      </c>
      <c r="M173" s="13">
        <v>0</v>
      </c>
      <c r="N173" s="13">
        <v>5</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5">
        <f t="shared" si="8"/>
        <v>7</v>
      </c>
      <c r="AH173" s="15">
        <f t="shared" si="9"/>
        <v>134</v>
      </c>
      <c r="AI173" s="15">
        <v>0</v>
      </c>
      <c r="AJ173" s="15">
        <f t="shared" si="10"/>
        <v>141</v>
      </c>
      <c r="AK173" s="13">
        <f t="shared" si="11"/>
        <v>0</v>
      </c>
      <c r="AL173" s="15">
        <v>0</v>
      </c>
      <c r="AM173" s="13">
        <v>0</v>
      </c>
      <c r="AN173" s="17">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3">
        <v>0</v>
      </c>
      <c r="BE173" s="13">
        <v>0</v>
      </c>
      <c r="BF173" s="13">
        <v>0</v>
      </c>
      <c r="BG173" s="13">
        <v>0</v>
      </c>
      <c r="BH173" s="13">
        <v>0</v>
      </c>
      <c r="BI173" s="13">
        <v>0</v>
      </c>
      <c r="BJ173" s="13">
        <v>0</v>
      </c>
      <c r="BK173" s="13">
        <v>0</v>
      </c>
      <c r="BL173" s="13">
        <v>0</v>
      </c>
      <c r="BM173" s="13">
        <v>0</v>
      </c>
      <c r="BN173" s="13">
        <v>0</v>
      </c>
      <c r="BO173" s="13">
        <v>0</v>
      </c>
      <c r="BP173" s="13">
        <v>0</v>
      </c>
      <c r="BQ173" s="13">
        <v>0</v>
      </c>
      <c r="BR173" s="13">
        <v>0</v>
      </c>
      <c r="BS173" s="13">
        <v>0</v>
      </c>
      <c r="BT173" s="13">
        <v>0</v>
      </c>
      <c r="BU173" s="13">
        <v>0</v>
      </c>
      <c r="BV173" s="13">
        <v>0</v>
      </c>
      <c r="BW173" s="13">
        <v>0</v>
      </c>
      <c r="BX173" s="13">
        <v>0</v>
      </c>
      <c r="BY173" s="13">
        <v>0</v>
      </c>
      <c r="BZ173" s="13">
        <v>0</v>
      </c>
      <c r="CA173" s="13">
        <v>0</v>
      </c>
      <c r="CB173" s="13">
        <v>0</v>
      </c>
      <c r="CC173" s="13">
        <v>0</v>
      </c>
      <c r="CD173" s="13">
        <v>0</v>
      </c>
      <c r="CE173" s="13">
        <v>0</v>
      </c>
      <c r="CF173" s="13">
        <v>0</v>
      </c>
      <c r="CG173" s="13">
        <v>0</v>
      </c>
      <c r="CH173" s="13">
        <v>0</v>
      </c>
    </row>
    <row r="174" spans="1:86" ht="30">
      <c r="A174" s="177" t="s">
        <v>982</v>
      </c>
      <c r="B174" s="13">
        <v>8</v>
      </c>
      <c r="C174" s="13">
        <v>0</v>
      </c>
      <c r="D174" s="13">
        <v>0</v>
      </c>
      <c r="E174" s="13">
        <v>0</v>
      </c>
      <c r="F174" s="13">
        <v>0</v>
      </c>
      <c r="G174" s="13">
        <v>0</v>
      </c>
      <c r="H174" s="13">
        <v>36</v>
      </c>
      <c r="I174" s="13">
        <v>0</v>
      </c>
      <c r="J174" s="13">
        <v>0</v>
      </c>
      <c r="K174" s="13">
        <v>0</v>
      </c>
      <c r="L174" s="13">
        <v>0</v>
      </c>
      <c r="M174" s="13">
        <v>0</v>
      </c>
      <c r="N174" s="13">
        <v>11</v>
      </c>
      <c r="O174" s="13">
        <v>0</v>
      </c>
      <c r="P174" s="13">
        <v>0</v>
      </c>
      <c r="Q174" s="13">
        <v>0</v>
      </c>
      <c r="R174" s="13">
        <v>0</v>
      </c>
      <c r="S174" s="13">
        <v>0</v>
      </c>
      <c r="T174" s="13">
        <v>0</v>
      </c>
      <c r="U174" s="13">
        <v>0</v>
      </c>
      <c r="V174" s="13">
        <v>0</v>
      </c>
      <c r="W174" s="13">
        <v>0</v>
      </c>
      <c r="X174" s="13">
        <v>0</v>
      </c>
      <c r="Y174" s="13">
        <v>0</v>
      </c>
      <c r="Z174" s="13">
        <v>0</v>
      </c>
      <c r="AA174" s="13">
        <v>0</v>
      </c>
      <c r="AB174" s="13">
        <v>0</v>
      </c>
      <c r="AC174" s="13">
        <v>1</v>
      </c>
      <c r="AD174" s="13">
        <v>0</v>
      </c>
      <c r="AE174" s="13">
        <v>0</v>
      </c>
      <c r="AF174" s="13">
        <v>0</v>
      </c>
      <c r="AG174" s="15">
        <f t="shared" si="8"/>
        <v>8</v>
      </c>
      <c r="AH174" s="15">
        <f t="shared" si="9"/>
        <v>47</v>
      </c>
      <c r="AI174" s="15">
        <v>0</v>
      </c>
      <c r="AJ174" s="15">
        <f t="shared" si="10"/>
        <v>55</v>
      </c>
      <c r="AK174" s="13">
        <f t="shared" si="11"/>
        <v>1</v>
      </c>
      <c r="AL174" s="15">
        <v>0</v>
      </c>
      <c r="AM174" s="13">
        <v>1</v>
      </c>
      <c r="AN174" s="17" t="s">
        <v>3914</v>
      </c>
      <c r="AO174" s="13">
        <v>0</v>
      </c>
      <c r="AP174" s="13">
        <v>0</v>
      </c>
      <c r="AQ174" s="13">
        <v>0</v>
      </c>
      <c r="AR174" s="13">
        <v>0</v>
      </c>
      <c r="AS174" s="13">
        <v>0</v>
      </c>
      <c r="AT174" s="13">
        <v>0</v>
      </c>
      <c r="AU174" s="13">
        <v>0</v>
      </c>
      <c r="AV174" s="13">
        <v>0</v>
      </c>
      <c r="AW174" s="13">
        <v>0</v>
      </c>
      <c r="AX174" s="13">
        <v>0</v>
      </c>
      <c r="AY174" s="13">
        <v>0</v>
      </c>
      <c r="AZ174" s="13">
        <v>0</v>
      </c>
      <c r="BA174" s="13">
        <v>0</v>
      </c>
      <c r="BB174" s="13">
        <v>0</v>
      </c>
      <c r="BC174" s="13">
        <v>0</v>
      </c>
      <c r="BD174" s="13">
        <v>0</v>
      </c>
      <c r="BE174" s="13">
        <v>0</v>
      </c>
      <c r="BF174" s="13">
        <v>0</v>
      </c>
      <c r="BG174" s="13">
        <v>0</v>
      </c>
      <c r="BH174" s="13">
        <v>0</v>
      </c>
      <c r="BI174" s="13">
        <v>0</v>
      </c>
      <c r="BJ174" s="13">
        <v>0</v>
      </c>
      <c r="BK174" s="13">
        <v>0</v>
      </c>
      <c r="BL174" s="13">
        <v>0</v>
      </c>
      <c r="BM174" s="13">
        <v>0</v>
      </c>
      <c r="BN174" s="13">
        <v>0</v>
      </c>
      <c r="BO174" s="13">
        <v>0</v>
      </c>
      <c r="BP174" s="13">
        <v>0</v>
      </c>
      <c r="BQ174" s="13">
        <v>0</v>
      </c>
      <c r="BR174" s="13">
        <v>0</v>
      </c>
      <c r="BS174" s="13">
        <v>0</v>
      </c>
      <c r="BT174" s="13">
        <v>0</v>
      </c>
      <c r="BU174" s="13">
        <v>0</v>
      </c>
      <c r="BV174" s="13">
        <v>0</v>
      </c>
      <c r="BW174" s="13">
        <v>0</v>
      </c>
      <c r="BX174" s="13">
        <v>0</v>
      </c>
      <c r="BY174" s="13">
        <v>0</v>
      </c>
      <c r="BZ174" s="13">
        <v>0</v>
      </c>
      <c r="CA174" s="13">
        <v>0</v>
      </c>
      <c r="CB174" s="13">
        <v>0</v>
      </c>
      <c r="CC174" s="13">
        <v>0</v>
      </c>
      <c r="CD174" s="13">
        <v>0</v>
      </c>
      <c r="CE174" s="13">
        <v>0</v>
      </c>
      <c r="CF174" s="13">
        <v>0</v>
      </c>
      <c r="CG174" s="13">
        <v>0</v>
      </c>
      <c r="CH174" s="13">
        <v>0</v>
      </c>
    </row>
    <row r="175" spans="1:86">
      <c r="A175" s="177" t="s">
        <v>983</v>
      </c>
      <c r="B175" s="13">
        <v>15</v>
      </c>
      <c r="C175" s="13">
        <v>0</v>
      </c>
      <c r="D175" s="13">
        <v>0</v>
      </c>
      <c r="E175" s="13">
        <v>0</v>
      </c>
      <c r="F175" s="13">
        <v>0</v>
      </c>
      <c r="G175" s="13">
        <v>0</v>
      </c>
      <c r="H175" s="13">
        <v>159</v>
      </c>
      <c r="I175" s="13">
        <v>0</v>
      </c>
      <c r="J175" s="13">
        <v>0</v>
      </c>
      <c r="K175" s="13">
        <v>190</v>
      </c>
      <c r="L175" s="13">
        <v>0</v>
      </c>
      <c r="M175" s="13">
        <v>0</v>
      </c>
      <c r="N175" s="13">
        <v>21</v>
      </c>
      <c r="O175" s="13">
        <v>0</v>
      </c>
      <c r="P175" s="13">
        <v>0</v>
      </c>
      <c r="Q175" s="13">
        <v>0</v>
      </c>
      <c r="R175" s="13">
        <v>0</v>
      </c>
      <c r="S175" s="13">
        <v>0</v>
      </c>
      <c r="T175" s="13">
        <v>0</v>
      </c>
      <c r="U175" s="13">
        <v>0</v>
      </c>
      <c r="V175" s="13">
        <v>0</v>
      </c>
      <c r="W175" s="13">
        <v>0</v>
      </c>
      <c r="X175" s="13">
        <v>0</v>
      </c>
      <c r="Y175" s="13">
        <v>0</v>
      </c>
      <c r="Z175" s="13">
        <v>0</v>
      </c>
      <c r="AA175" s="13">
        <v>0</v>
      </c>
      <c r="AB175" s="13">
        <v>0</v>
      </c>
      <c r="AC175" s="13">
        <v>0</v>
      </c>
      <c r="AD175" s="13">
        <v>0</v>
      </c>
      <c r="AE175" s="13">
        <v>0</v>
      </c>
      <c r="AF175" s="13">
        <v>0</v>
      </c>
      <c r="AG175" s="15">
        <f t="shared" si="8"/>
        <v>15</v>
      </c>
      <c r="AH175" s="15">
        <f t="shared" si="9"/>
        <v>370</v>
      </c>
      <c r="AI175" s="15">
        <v>0</v>
      </c>
      <c r="AJ175" s="15">
        <f t="shared" si="10"/>
        <v>385</v>
      </c>
      <c r="AK175" s="13">
        <f t="shared" si="11"/>
        <v>0</v>
      </c>
      <c r="AL175" s="15">
        <v>0</v>
      </c>
      <c r="AM175" s="13">
        <v>0</v>
      </c>
      <c r="AN175" s="17">
        <v>0</v>
      </c>
      <c r="AO175" s="13">
        <v>0</v>
      </c>
      <c r="AP175" s="13">
        <v>0</v>
      </c>
      <c r="AQ175" s="13">
        <v>0</v>
      </c>
      <c r="AR175" s="13">
        <v>0</v>
      </c>
      <c r="AS175" s="13">
        <v>0</v>
      </c>
      <c r="AT175" s="13">
        <v>0</v>
      </c>
      <c r="AU175" s="13">
        <v>0</v>
      </c>
      <c r="AV175" s="13">
        <v>0</v>
      </c>
      <c r="AW175" s="13">
        <v>0</v>
      </c>
      <c r="AX175" s="13">
        <v>0</v>
      </c>
      <c r="AY175" s="13">
        <v>0</v>
      </c>
      <c r="AZ175" s="13">
        <v>0</v>
      </c>
      <c r="BA175" s="13">
        <v>0</v>
      </c>
      <c r="BB175" s="13">
        <v>0</v>
      </c>
      <c r="BC175" s="13">
        <v>0</v>
      </c>
      <c r="BD175" s="13">
        <v>0</v>
      </c>
      <c r="BE175" s="13">
        <v>0</v>
      </c>
      <c r="BF175" s="13">
        <v>0</v>
      </c>
      <c r="BG175" s="13">
        <v>0</v>
      </c>
      <c r="BH175" s="13">
        <v>0</v>
      </c>
      <c r="BI175" s="13">
        <v>0</v>
      </c>
      <c r="BJ175" s="13">
        <v>0</v>
      </c>
      <c r="BK175" s="13">
        <v>0</v>
      </c>
      <c r="BL175" s="13">
        <v>0</v>
      </c>
      <c r="BM175" s="13">
        <v>0</v>
      </c>
      <c r="BN175" s="13">
        <v>0</v>
      </c>
      <c r="BO175" s="13">
        <v>0</v>
      </c>
      <c r="BP175" s="13">
        <v>0</v>
      </c>
      <c r="BQ175" s="13">
        <v>0</v>
      </c>
      <c r="BR175" s="13">
        <v>1</v>
      </c>
      <c r="BS175" s="13">
        <v>40000</v>
      </c>
      <c r="BT175" s="13">
        <v>0</v>
      </c>
      <c r="BU175" s="13">
        <v>0</v>
      </c>
      <c r="BV175" s="13">
        <v>0</v>
      </c>
      <c r="BW175" s="13">
        <v>0</v>
      </c>
      <c r="BX175" s="13">
        <v>0</v>
      </c>
      <c r="BY175" s="13">
        <v>0</v>
      </c>
      <c r="BZ175" s="13">
        <v>0</v>
      </c>
      <c r="CA175" s="13">
        <v>0</v>
      </c>
      <c r="CB175" s="13">
        <v>0</v>
      </c>
      <c r="CC175" s="13">
        <v>0</v>
      </c>
      <c r="CD175" s="13">
        <v>0</v>
      </c>
      <c r="CE175" s="13">
        <v>0</v>
      </c>
      <c r="CF175" s="13">
        <v>0</v>
      </c>
      <c r="CG175" s="13">
        <v>0</v>
      </c>
      <c r="CH175" s="13">
        <v>0</v>
      </c>
    </row>
    <row r="176" spans="1:86" ht="45">
      <c r="A176" s="177" t="s">
        <v>984</v>
      </c>
      <c r="B176" s="13">
        <v>2</v>
      </c>
      <c r="C176" s="13">
        <v>0</v>
      </c>
      <c r="D176" s="13">
        <v>0</v>
      </c>
      <c r="E176" s="13">
        <v>0</v>
      </c>
      <c r="F176" s="13">
        <v>0</v>
      </c>
      <c r="G176" s="13">
        <v>0</v>
      </c>
      <c r="H176" s="13">
        <v>29</v>
      </c>
      <c r="I176" s="13">
        <v>0</v>
      </c>
      <c r="J176" s="13">
        <v>0</v>
      </c>
      <c r="K176" s="13">
        <v>0</v>
      </c>
      <c r="L176" s="13">
        <v>0</v>
      </c>
      <c r="M176" s="13">
        <v>0</v>
      </c>
      <c r="N176" s="13">
        <v>15</v>
      </c>
      <c r="O176" s="13">
        <v>0</v>
      </c>
      <c r="P176" s="13">
        <v>0</v>
      </c>
      <c r="Q176" s="13">
        <v>0</v>
      </c>
      <c r="R176" s="13">
        <v>0</v>
      </c>
      <c r="S176" s="13">
        <v>0</v>
      </c>
      <c r="T176" s="13">
        <v>0</v>
      </c>
      <c r="U176" s="13">
        <v>0</v>
      </c>
      <c r="V176" s="13">
        <v>0</v>
      </c>
      <c r="W176" s="13">
        <v>0</v>
      </c>
      <c r="X176" s="13">
        <v>0</v>
      </c>
      <c r="Y176" s="13">
        <v>0</v>
      </c>
      <c r="Z176" s="13">
        <v>0</v>
      </c>
      <c r="AA176" s="13">
        <v>0</v>
      </c>
      <c r="AB176" s="13">
        <v>0</v>
      </c>
      <c r="AC176" s="13">
        <v>3</v>
      </c>
      <c r="AD176" s="13">
        <v>0</v>
      </c>
      <c r="AE176" s="13">
        <v>0</v>
      </c>
      <c r="AF176" s="13">
        <v>0</v>
      </c>
      <c r="AG176" s="15">
        <f t="shared" si="8"/>
        <v>2</v>
      </c>
      <c r="AH176" s="15">
        <f t="shared" si="9"/>
        <v>44</v>
      </c>
      <c r="AI176" s="15">
        <v>0</v>
      </c>
      <c r="AJ176" s="15">
        <f t="shared" si="10"/>
        <v>46</v>
      </c>
      <c r="AK176" s="13">
        <f t="shared" si="11"/>
        <v>3</v>
      </c>
      <c r="AL176" s="15">
        <v>0</v>
      </c>
      <c r="AM176" s="13">
        <v>3</v>
      </c>
      <c r="AN176" s="17" t="s">
        <v>3090</v>
      </c>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3">
        <v>0</v>
      </c>
      <c r="BE176" s="13">
        <v>0</v>
      </c>
      <c r="BF176" s="13">
        <v>0</v>
      </c>
      <c r="BG176" s="13">
        <v>0</v>
      </c>
      <c r="BH176" s="13">
        <v>0</v>
      </c>
      <c r="BI176" s="13">
        <v>0</v>
      </c>
      <c r="BJ176" s="13">
        <v>0</v>
      </c>
      <c r="BK176" s="13">
        <v>0</v>
      </c>
      <c r="BL176" s="13">
        <v>0</v>
      </c>
      <c r="BM176" s="13">
        <v>0</v>
      </c>
      <c r="BN176" s="13">
        <v>0</v>
      </c>
      <c r="BO176" s="13">
        <v>0</v>
      </c>
      <c r="BP176" s="13">
        <v>0</v>
      </c>
      <c r="BQ176" s="13">
        <v>0</v>
      </c>
      <c r="BR176" s="13">
        <v>0</v>
      </c>
      <c r="BS176" s="13">
        <v>0</v>
      </c>
      <c r="BT176" s="13">
        <v>0</v>
      </c>
      <c r="BU176" s="13">
        <v>0</v>
      </c>
      <c r="BV176" s="13">
        <v>0</v>
      </c>
      <c r="BW176" s="13">
        <v>0</v>
      </c>
      <c r="BX176" s="13">
        <v>0</v>
      </c>
      <c r="BY176" s="13">
        <v>0</v>
      </c>
      <c r="BZ176" s="13">
        <v>0</v>
      </c>
      <c r="CA176" s="13">
        <v>0</v>
      </c>
      <c r="CB176" s="13">
        <v>0</v>
      </c>
      <c r="CC176" s="13">
        <v>0</v>
      </c>
      <c r="CD176" s="13">
        <v>0</v>
      </c>
      <c r="CE176" s="13">
        <v>0</v>
      </c>
      <c r="CF176" s="13">
        <v>0</v>
      </c>
      <c r="CG176" s="13">
        <v>0</v>
      </c>
      <c r="CH176" s="13">
        <v>0</v>
      </c>
    </row>
    <row r="177" spans="1:86" ht="45">
      <c r="A177" s="177" t="s">
        <v>3091</v>
      </c>
      <c r="B177" s="13">
        <v>2</v>
      </c>
      <c r="C177" s="13">
        <v>0</v>
      </c>
      <c r="D177" s="13">
        <v>0</v>
      </c>
      <c r="E177" s="13">
        <v>0</v>
      </c>
      <c r="F177" s="13">
        <v>0</v>
      </c>
      <c r="G177" s="13">
        <v>0</v>
      </c>
      <c r="H177" s="13">
        <v>19</v>
      </c>
      <c r="I177" s="13">
        <v>0</v>
      </c>
      <c r="J177" s="13">
        <v>0</v>
      </c>
      <c r="K177" s="13">
        <v>0</v>
      </c>
      <c r="L177" s="13">
        <v>0</v>
      </c>
      <c r="M177" s="13">
        <v>0</v>
      </c>
      <c r="N177" s="13">
        <v>0</v>
      </c>
      <c r="O177" s="13">
        <v>0</v>
      </c>
      <c r="P177" s="13">
        <v>0</v>
      </c>
      <c r="Q177" s="13">
        <v>0</v>
      </c>
      <c r="R177" s="13">
        <v>0</v>
      </c>
      <c r="S177" s="13">
        <v>0</v>
      </c>
      <c r="T177" s="13">
        <v>0</v>
      </c>
      <c r="U177" s="13">
        <v>0</v>
      </c>
      <c r="V177" s="13">
        <v>0</v>
      </c>
      <c r="W177" s="13">
        <v>0</v>
      </c>
      <c r="X177" s="13">
        <v>0</v>
      </c>
      <c r="Y177" s="13">
        <v>0</v>
      </c>
      <c r="Z177" s="13">
        <v>0</v>
      </c>
      <c r="AA177" s="13">
        <v>0</v>
      </c>
      <c r="AB177" s="13">
        <v>0</v>
      </c>
      <c r="AC177" s="13">
        <v>3</v>
      </c>
      <c r="AD177" s="13">
        <v>0</v>
      </c>
      <c r="AE177" s="13">
        <v>0</v>
      </c>
      <c r="AF177" s="13">
        <v>0</v>
      </c>
      <c r="AG177" s="15">
        <f t="shared" si="8"/>
        <v>2</v>
      </c>
      <c r="AH177" s="15">
        <f t="shared" si="9"/>
        <v>19</v>
      </c>
      <c r="AI177" s="15">
        <v>0</v>
      </c>
      <c r="AJ177" s="15">
        <f t="shared" si="10"/>
        <v>21</v>
      </c>
      <c r="AK177" s="13">
        <f t="shared" si="11"/>
        <v>3</v>
      </c>
      <c r="AL177" s="15">
        <v>0</v>
      </c>
      <c r="AM177" s="13">
        <v>3</v>
      </c>
      <c r="AN177" s="17" t="s">
        <v>3092</v>
      </c>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3">
        <v>0</v>
      </c>
      <c r="BE177" s="13">
        <v>0</v>
      </c>
      <c r="BF177" s="13">
        <v>0</v>
      </c>
      <c r="BG177" s="13">
        <v>0</v>
      </c>
      <c r="BH177" s="13">
        <v>0</v>
      </c>
      <c r="BI177" s="13">
        <v>0</v>
      </c>
      <c r="BJ177" s="13">
        <v>0</v>
      </c>
      <c r="BK177" s="13">
        <v>0</v>
      </c>
      <c r="BL177" s="13">
        <v>0</v>
      </c>
      <c r="BM177" s="13">
        <v>0</v>
      </c>
      <c r="BN177" s="13">
        <v>0</v>
      </c>
      <c r="BO177" s="13">
        <v>0</v>
      </c>
      <c r="BP177" s="13">
        <v>0</v>
      </c>
      <c r="BQ177" s="13">
        <v>0</v>
      </c>
      <c r="BR177" s="13">
        <v>0</v>
      </c>
      <c r="BS177" s="13">
        <v>0</v>
      </c>
      <c r="BT177" s="13">
        <v>0</v>
      </c>
      <c r="BU177" s="13">
        <v>0</v>
      </c>
      <c r="BV177" s="13">
        <v>0</v>
      </c>
      <c r="BW177" s="13">
        <v>0</v>
      </c>
      <c r="BX177" s="13">
        <v>0</v>
      </c>
      <c r="BY177" s="13">
        <v>0</v>
      </c>
      <c r="BZ177" s="13">
        <v>0</v>
      </c>
      <c r="CA177" s="13">
        <v>0</v>
      </c>
      <c r="CB177" s="13">
        <v>0</v>
      </c>
      <c r="CC177" s="13">
        <v>0</v>
      </c>
      <c r="CD177" s="13">
        <v>0</v>
      </c>
      <c r="CE177" s="13">
        <v>0</v>
      </c>
      <c r="CF177" s="13">
        <v>0</v>
      </c>
      <c r="CG177" s="13">
        <v>0</v>
      </c>
      <c r="CH177" s="13">
        <v>0</v>
      </c>
    </row>
    <row r="178" spans="1:86">
      <c r="A178" s="177" t="s">
        <v>985</v>
      </c>
      <c r="B178" s="13">
        <v>3</v>
      </c>
      <c r="C178" s="13">
        <v>0</v>
      </c>
      <c r="D178" s="13">
        <v>0</v>
      </c>
      <c r="E178" s="13">
        <v>0</v>
      </c>
      <c r="F178" s="13">
        <v>0</v>
      </c>
      <c r="G178" s="13">
        <v>0</v>
      </c>
      <c r="H178" s="13">
        <v>16</v>
      </c>
      <c r="I178" s="13">
        <v>0</v>
      </c>
      <c r="J178" s="13">
        <v>0</v>
      </c>
      <c r="K178" s="13">
        <v>0</v>
      </c>
      <c r="L178" s="13">
        <v>0</v>
      </c>
      <c r="M178" s="13">
        <v>0</v>
      </c>
      <c r="N178" s="13">
        <v>4</v>
      </c>
      <c r="O178" s="13">
        <v>0</v>
      </c>
      <c r="P178" s="13">
        <v>0</v>
      </c>
      <c r="Q178" s="13">
        <v>0</v>
      </c>
      <c r="R178" s="13">
        <v>0</v>
      </c>
      <c r="S178" s="13">
        <v>0</v>
      </c>
      <c r="T178" s="13">
        <v>0</v>
      </c>
      <c r="U178" s="13">
        <v>0</v>
      </c>
      <c r="V178" s="13">
        <v>0</v>
      </c>
      <c r="W178" s="13">
        <v>0</v>
      </c>
      <c r="X178" s="13">
        <v>0</v>
      </c>
      <c r="Y178" s="13">
        <v>0</v>
      </c>
      <c r="Z178" s="13">
        <v>0</v>
      </c>
      <c r="AA178" s="13">
        <v>0</v>
      </c>
      <c r="AB178" s="13">
        <v>0</v>
      </c>
      <c r="AC178" s="13">
        <v>1</v>
      </c>
      <c r="AD178" s="13">
        <v>1</v>
      </c>
      <c r="AE178" s="13">
        <v>0</v>
      </c>
      <c r="AF178" s="13">
        <v>0</v>
      </c>
      <c r="AG178" s="15">
        <f t="shared" si="8"/>
        <v>3</v>
      </c>
      <c r="AH178" s="15">
        <f t="shared" si="9"/>
        <v>20</v>
      </c>
      <c r="AI178" s="15">
        <v>0</v>
      </c>
      <c r="AJ178" s="15">
        <f t="shared" si="10"/>
        <v>23</v>
      </c>
      <c r="AK178" s="13">
        <f t="shared" si="11"/>
        <v>1</v>
      </c>
      <c r="AL178" s="15">
        <v>1</v>
      </c>
      <c r="AM178" s="13">
        <v>1</v>
      </c>
      <c r="AN178" s="17" t="s">
        <v>2983</v>
      </c>
      <c r="AO178" s="13">
        <v>0</v>
      </c>
      <c r="AP178" s="13">
        <v>0</v>
      </c>
      <c r="AQ178" s="13">
        <v>0</v>
      </c>
      <c r="AR178" s="13">
        <v>0</v>
      </c>
      <c r="AS178" s="13">
        <v>0</v>
      </c>
      <c r="AT178" s="13">
        <v>0</v>
      </c>
      <c r="AU178" s="13">
        <v>0</v>
      </c>
      <c r="AV178" s="13">
        <v>0</v>
      </c>
      <c r="AW178" s="13">
        <v>0</v>
      </c>
      <c r="AX178" s="13">
        <v>0</v>
      </c>
      <c r="AY178" s="13">
        <v>0</v>
      </c>
      <c r="AZ178" s="13">
        <v>0</v>
      </c>
      <c r="BA178" s="13">
        <v>0</v>
      </c>
      <c r="BB178" s="13">
        <v>0</v>
      </c>
      <c r="BC178" s="13">
        <v>0</v>
      </c>
      <c r="BD178" s="13">
        <v>0</v>
      </c>
      <c r="BE178" s="13">
        <v>0</v>
      </c>
      <c r="BF178" s="13">
        <v>0</v>
      </c>
      <c r="BG178" s="13">
        <v>0</v>
      </c>
      <c r="BH178" s="13">
        <v>1</v>
      </c>
      <c r="BI178" s="13">
        <v>1</v>
      </c>
      <c r="BJ178" s="13">
        <v>0</v>
      </c>
      <c r="BK178" s="13">
        <v>0</v>
      </c>
      <c r="BL178" s="13">
        <v>0</v>
      </c>
      <c r="BM178" s="13">
        <v>0</v>
      </c>
      <c r="BN178" s="13">
        <v>0</v>
      </c>
      <c r="BO178" s="13">
        <v>0</v>
      </c>
      <c r="BP178" s="13">
        <v>0</v>
      </c>
      <c r="BQ178" s="13">
        <v>0</v>
      </c>
      <c r="BR178" s="13">
        <v>0</v>
      </c>
      <c r="BS178" s="13">
        <v>0</v>
      </c>
      <c r="BT178" s="13">
        <v>0</v>
      </c>
      <c r="BU178" s="13">
        <v>0</v>
      </c>
      <c r="BV178" s="13">
        <v>0</v>
      </c>
      <c r="BW178" s="13">
        <v>0</v>
      </c>
      <c r="BX178" s="13">
        <v>0</v>
      </c>
      <c r="BY178" s="13">
        <v>0</v>
      </c>
      <c r="BZ178" s="13">
        <v>0</v>
      </c>
      <c r="CA178" s="13">
        <v>0</v>
      </c>
      <c r="CB178" s="13">
        <v>0</v>
      </c>
      <c r="CC178" s="13">
        <v>0</v>
      </c>
      <c r="CD178" s="13">
        <v>0</v>
      </c>
      <c r="CE178" s="13">
        <v>0</v>
      </c>
      <c r="CF178" s="13">
        <v>0</v>
      </c>
      <c r="CG178" s="13">
        <v>0</v>
      </c>
      <c r="CH178" s="13">
        <v>0</v>
      </c>
    </row>
    <row r="179" spans="1:86">
      <c r="A179" s="177" t="s">
        <v>3093</v>
      </c>
      <c r="B179" s="13">
        <v>7</v>
      </c>
      <c r="C179" s="13">
        <v>0</v>
      </c>
      <c r="D179" s="13">
        <v>0</v>
      </c>
      <c r="E179" s="13">
        <v>0</v>
      </c>
      <c r="F179" s="13">
        <v>0</v>
      </c>
      <c r="G179" s="13">
        <v>0</v>
      </c>
      <c r="H179" s="13">
        <v>124</v>
      </c>
      <c r="I179" s="13">
        <v>0</v>
      </c>
      <c r="J179" s="13">
        <v>0</v>
      </c>
      <c r="K179" s="13">
        <v>0</v>
      </c>
      <c r="L179" s="13">
        <v>0</v>
      </c>
      <c r="M179" s="13">
        <v>0</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1</v>
      </c>
      <c r="AD179" s="13">
        <v>0</v>
      </c>
      <c r="AE179" s="13">
        <v>0</v>
      </c>
      <c r="AF179" s="13">
        <v>0</v>
      </c>
      <c r="AG179" s="15">
        <f t="shared" si="8"/>
        <v>7</v>
      </c>
      <c r="AH179" s="15">
        <f t="shared" si="9"/>
        <v>124</v>
      </c>
      <c r="AI179" s="15">
        <v>0</v>
      </c>
      <c r="AJ179" s="15">
        <f t="shared" si="10"/>
        <v>131</v>
      </c>
      <c r="AK179" s="13">
        <f t="shared" si="11"/>
        <v>1</v>
      </c>
      <c r="AL179" s="15">
        <v>0</v>
      </c>
      <c r="AM179" s="13">
        <v>1</v>
      </c>
      <c r="AN179" s="17" t="s">
        <v>3094</v>
      </c>
      <c r="AO179" s="13">
        <v>0</v>
      </c>
      <c r="AP179" s="13">
        <v>0</v>
      </c>
      <c r="AQ179" s="13">
        <v>0</v>
      </c>
      <c r="AR179" s="13">
        <v>0</v>
      </c>
      <c r="AS179" s="13">
        <v>0</v>
      </c>
      <c r="AT179" s="13">
        <v>0</v>
      </c>
      <c r="AU179" s="13">
        <v>0</v>
      </c>
      <c r="AV179" s="13">
        <v>0</v>
      </c>
      <c r="AW179" s="13">
        <v>0</v>
      </c>
      <c r="AX179" s="13">
        <v>0</v>
      </c>
      <c r="AY179" s="13">
        <v>0</v>
      </c>
      <c r="AZ179" s="13">
        <v>0</v>
      </c>
      <c r="BA179" s="13">
        <v>0</v>
      </c>
      <c r="BB179" s="13">
        <v>0</v>
      </c>
      <c r="BC179" s="13">
        <v>0</v>
      </c>
      <c r="BD179" s="13">
        <v>0</v>
      </c>
      <c r="BE179" s="13">
        <v>0</v>
      </c>
      <c r="BF179" s="13">
        <v>0</v>
      </c>
      <c r="BG179" s="13">
        <v>0</v>
      </c>
      <c r="BH179" s="13">
        <v>0</v>
      </c>
      <c r="BI179" s="13">
        <v>0</v>
      </c>
      <c r="BJ179" s="13">
        <v>0</v>
      </c>
      <c r="BK179" s="13">
        <v>0</v>
      </c>
      <c r="BL179" s="13">
        <v>0</v>
      </c>
      <c r="BM179" s="13">
        <v>0</v>
      </c>
      <c r="BN179" s="13">
        <v>0</v>
      </c>
      <c r="BO179" s="13">
        <v>0</v>
      </c>
      <c r="BP179" s="13">
        <v>0</v>
      </c>
      <c r="BQ179" s="13">
        <v>0</v>
      </c>
      <c r="BR179" s="13">
        <v>0</v>
      </c>
      <c r="BS179" s="13">
        <v>0</v>
      </c>
      <c r="BT179" s="13">
        <v>0</v>
      </c>
      <c r="BU179" s="13">
        <v>0</v>
      </c>
      <c r="BV179" s="13">
        <v>0</v>
      </c>
      <c r="BW179" s="13">
        <v>0</v>
      </c>
      <c r="BX179" s="13">
        <v>0</v>
      </c>
      <c r="BY179" s="13">
        <v>0</v>
      </c>
      <c r="BZ179" s="13">
        <v>0</v>
      </c>
      <c r="CA179" s="13">
        <v>0</v>
      </c>
      <c r="CB179" s="13">
        <v>0</v>
      </c>
      <c r="CC179" s="13">
        <v>0</v>
      </c>
      <c r="CD179" s="13">
        <v>0</v>
      </c>
      <c r="CE179" s="13">
        <v>0</v>
      </c>
      <c r="CF179" s="13">
        <v>0</v>
      </c>
      <c r="CG179" s="13">
        <v>0</v>
      </c>
      <c r="CH179" s="13">
        <v>0</v>
      </c>
    </row>
    <row r="180" spans="1:86">
      <c r="A180" s="177" t="s">
        <v>986</v>
      </c>
      <c r="B180" s="13">
        <v>6</v>
      </c>
      <c r="C180" s="13">
        <v>0</v>
      </c>
      <c r="D180" s="13">
        <v>0</v>
      </c>
      <c r="E180" s="13">
        <v>0</v>
      </c>
      <c r="F180" s="13">
        <v>0</v>
      </c>
      <c r="G180" s="13">
        <v>0</v>
      </c>
      <c r="H180" s="13">
        <v>43</v>
      </c>
      <c r="I180" s="13">
        <v>0</v>
      </c>
      <c r="J180" s="13">
        <v>0</v>
      </c>
      <c r="K180" s="13">
        <v>1</v>
      </c>
      <c r="L180" s="13">
        <v>0</v>
      </c>
      <c r="M180" s="13">
        <v>0</v>
      </c>
      <c r="N180" s="13">
        <v>0</v>
      </c>
      <c r="O180" s="13">
        <v>0</v>
      </c>
      <c r="P180" s="13">
        <v>0</v>
      </c>
      <c r="Q180" s="13">
        <v>0</v>
      </c>
      <c r="R180" s="13">
        <v>0</v>
      </c>
      <c r="S180" s="13">
        <v>0</v>
      </c>
      <c r="T180" s="13">
        <v>0</v>
      </c>
      <c r="U180" s="13">
        <v>0</v>
      </c>
      <c r="V180" s="13">
        <v>0</v>
      </c>
      <c r="W180" s="13">
        <v>0</v>
      </c>
      <c r="X180" s="13">
        <v>0</v>
      </c>
      <c r="Y180" s="13">
        <v>0</v>
      </c>
      <c r="Z180" s="13">
        <v>0</v>
      </c>
      <c r="AA180" s="13">
        <v>0</v>
      </c>
      <c r="AB180" s="13">
        <v>0</v>
      </c>
      <c r="AC180" s="13">
        <v>1</v>
      </c>
      <c r="AD180" s="13">
        <v>1</v>
      </c>
      <c r="AE180" s="13">
        <v>0</v>
      </c>
      <c r="AF180" s="13">
        <v>0</v>
      </c>
      <c r="AG180" s="15">
        <f t="shared" si="8"/>
        <v>6</v>
      </c>
      <c r="AH180" s="15">
        <f t="shared" si="9"/>
        <v>44</v>
      </c>
      <c r="AI180" s="15">
        <v>0</v>
      </c>
      <c r="AJ180" s="15">
        <f t="shared" si="10"/>
        <v>50</v>
      </c>
      <c r="AK180" s="13">
        <f t="shared" si="11"/>
        <v>1</v>
      </c>
      <c r="AL180" s="15">
        <v>1</v>
      </c>
      <c r="AM180" s="13">
        <v>1</v>
      </c>
      <c r="AN180" s="17" t="s">
        <v>3095</v>
      </c>
      <c r="AO180" s="13">
        <v>0</v>
      </c>
      <c r="AP180" s="13">
        <v>0</v>
      </c>
      <c r="AQ180" s="13">
        <v>0</v>
      </c>
      <c r="AR180" s="13">
        <v>0</v>
      </c>
      <c r="AS180" s="13">
        <v>0</v>
      </c>
      <c r="AT180" s="13">
        <v>0</v>
      </c>
      <c r="AU180" s="13">
        <v>0</v>
      </c>
      <c r="AV180" s="13">
        <v>0</v>
      </c>
      <c r="AW180" s="13">
        <v>0</v>
      </c>
      <c r="AX180" s="13">
        <v>0</v>
      </c>
      <c r="AY180" s="13">
        <v>0</v>
      </c>
      <c r="AZ180" s="13">
        <v>0</v>
      </c>
      <c r="BA180" s="13">
        <v>0</v>
      </c>
      <c r="BB180" s="13">
        <v>0</v>
      </c>
      <c r="BC180" s="13">
        <v>0</v>
      </c>
      <c r="BD180" s="13">
        <v>0</v>
      </c>
      <c r="BE180" s="13">
        <v>0</v>
      </c>
      <c r="BF180" s="13">
        <v>0</v>
      </c>
      <c r="BG180" s="13">
        <v>0</v>
      </c>
      <c r="BH180" s="13">
        <v>1</v>
      </c>
      <c r="BI180" s="13">
        <v>1</v>
      </c>
      <c r="BJ180" s="13">
        <v>0</v>
      </c>
      <c r="BK180" s="13">
        <v>0</v>
      </c>
      <c r="BL180" s="13">
        <v>0</v>
      </c>
      <c r="BM180" s="13">
        <v>0</v>
      </c>
      <c r="BN180" s="13">
        <v>0</v>
      </c>
      <c r="BO180" s="13">
        <v>0</v>
      </c>
      <c r="BP180" s="13">
        <v>0</v>
      </c>
      <c r="BQ180" s="13">
        <v>0</v>
      </c>
      <c r="BR180" s="13">
        <v>0</v>
      </c>
      <c r="BS180" s="13">
        <v>0</v>
      </c>
      <c r="BT180" s="13">
        <v>0</v>
      </c>
      <c r="BU180" s="13">
        <v>0</v>
      </c>
      <c r="BV180" s="13">
        <v>0</v>
      </c>
      <c r="BW180" s="13">
        <v>0</v>
      </c>
      <c r="BX180" s="13">
        <v>0</v>
      </c>
      <c r="BY180" s="13">
        <v>0</v>
      </c>
      <c r="BZ180" s="13">
        <v>0</v>
      </c>
      <c r="CA180" s="13">
        <v>0</v>
      </c>
      <c r="CB180" s="13">
        <v>0</v>
      </c>
      <c r="CC180" s="13">
        <v>0</v>
      </c>
      <c r="CD180" s="13">
        <v>0</v>
      </c>
      <c r="CE180" s="13">
        <v>0</v>
      </c>
      <c r="CF180" s="13">
        <v>0</v>
      </c>
      <c r="CG180" s="13">
        <v>0</v>
      </c>
      <c r="CH180" s="13">
        <v>0</v>
      </c>
    </row>
    <row r="181" spans="1:86" ht="45">
      <c r="A181" s="177" t="s">
        <v>987</v>
      </c>
      <c r="B181" s="13">
        <v>2</v>
      </c>
      <c r="C181" s="13">
        <v>0</v>
      </c>
      <c r="D181" s="13">
        <v>0</v>
      </c>
      <c r="E181" s="13">
        <v>0</v>
      </c>
      <c r="F181" s="13">
        <v>0</v>
      </c>
      <c r="G181" s="13">
        <v>0</v>
      </c>
      <c r="H181" s="13">
        <v>19</v>
      </c>
      <c r="I181" s="13">
        <v>0</v>
      </c>
      <c r="J181" s="13">
        <v>0</v>
      </c>
      <c r="K181" s="13">
        <v>0</v>
      </c>
      <c r="L181" s="13">
        <v>0</v>
      </c>
      <c r="M181" s="13">
        <v>0</v>
      </c>
      <c r="N181" s="13">
        <v>5</v>
      </c>
      <c r="O181" s="13">
        <v>0</v>
      </c>
      <c r="P181" s="13">
        <v>0</v>
      </c>
      <c r="Q181" s="13">
        <v>0</v>
      </c>
      <c r="R181" s="13">
        <v>0</v>
      </c>
      <c r="S181" s="13">
        <v>0</v>
      </c>
      <c r="T181" s="13">
        <v>0</v>
      </c>
      <c r="U181" s="13">
        <v>0</v>
      </c>
      <c r="V181" s="13">
        <v>0</v>
      </c>
      <c r="W181" s="13">
        <v>0</v>
      </c>
      <c r="X181" s="13">
        <v>0</v>
      </c>
      <c r="Y181" s="13">
        <v>0</v>
      </c>
      <c r="Z181" s="13">
        <v>0</v>
      </c>
      <c r="AA181" s="13">
        <v>0</v>
      </c>
      <c r="AB181" s="13">
        <v>0</v>
      </c>
      <c r="AC181" s="13">
        <v>3</v>
      </c>
      <c r="AD181" s="13">
        <v>0</v>
      </c>
      <c r="AE181" s="13">
        <v>0</v>
      </c>
      <c r="AF181" s="13">
        <v>0</v>
      </c>
      <c r="AG181" s="15">
        <f t="shared" si="8"/>
        <v>2</v>
      </c>
      <c r="AH181" s="15">
        <f t="shared" si="9"/>
        <v>24</v>
      </c>
      <c r="AI181" s="15">
        <v>0</v>
      </c>
      <c r="AJ181" s="15">
        <f t="shared" si="10"/>
        <v>26</v>
      </c>
      <c r="AK181" s="13">
        <f t="shared" si="11"/>
        <v>3</v>
      </c>
      <c r="AL181" s="15">
        <v>0</v>
      </c>
      <c r="AM181" s="13">
        <v>3</v>
      </c>
      <c r="AN181" s="17" t="s">
        <v>3092</v>
      </c>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3">
        <v>0</v>
      </c>
      <c r="BE181" s="13">
        <v>0</v>
      </c>
      <c r="BF181" s="13">
        <v>0</v>
      </c>
      <c r="BG181" s="13">
        <v>0</v>
      </c>
      <c r="BH181" s="13">
        <v>0</v>
      </c>
      <c r="BI181" s="13">
        <v>0</v>
      </c>
      <c r="BJ181" s="13">
        <v>0</v>
      </c>
      <c r="BK181" s="13">
        <v>0</v>
      </c>
      <c r="BL181" s="13">
        <v>0</v>
      </c>
      <c r="BM181" s="13">
        <v>0</v>
      </c>
      <c r="BN181" s="13">
        <v>0</v>
      </c>
      <c r="BO181" s="13">
        <v>0</v>
      </c>
      <c r="BP181" s="13">
        <v>0</v>
      </c>
      <c r="BQ181" s="13">
        <v>0</v>
      </c>
      <c r="BR181" s="13">
        <v>0</v>
      </c>
      <c r="BS181" s="13">
        <v>0</v>
      </c>
      <c r="BT181" s="13">
        <v>0</v>
      </c>
      <c r="BU181" s="13">
        <v>0</v>
      </c>
      <c r="BV181" s="13">
        <v>0</v>
      </c>
      <c r="BW181" s="13">
        <v>0</v>
      </c>
      <c r="BX181" s="13">
        <v>0</v>
      </c>
      <c r="BY181" s="13">
        <v>0</v>
      </c>
      <c r="BZ181" s="13">
        <v>0</v>
      </c>
      <c r="CA181" s="13">
        <v>0</v>
      </c>
      <c r="CB181" s="13">
        <v>0</v>
      </c>
      <c r="CC181" s="13">
        <v>0</v>
      </c>
      <c r="CD181" s="13">
        <v>0</v>
      </c>
      <c r="CE181" s="13">
        <v>0</v>
      </c>
      <c r="CF181" s="13">
        <v>0</v>
      </c>
      <c r="CG181" s="13">
        <v>0</v>
      </c>
      <c r="CH181" s="13">
        <v>0</v>
      </c>
    </row>
    <row r="182" spans="1:86">
      <c r="A182" s="177" t="s">
        <v>3096</v>
      </c>
      <c r="B182" s="13">
        <v>10</v>
      </c>
      <c r="C182" s="13">
        <v>0</v>
      </c>
      <c r="D182" s="13">
        <v>0</v>
      </c>
      <c r="E182" s="13">
        <v>0</v>
      </c>
      <c r="F182" s="13">
        <v>0</v>
      </c>
      <c r="G182" s="13">
        <v>0</v>
      </c>
      <c r="H182" s="13">
        <v>27</v>
      </c>
      <c r="I182" s="13">
        <v>0</v>
      </c>
      <c r="J182" s="13">
        <v>0</v>
      </c>
      <c r="K182" s="13">
        <v>0</v>
      </c>
      <c r="L182" s="13">
        <v>0</v>
      </c>
      <c r="M182" s="13">
        <v>0</v>
      </c>
      <c r="N182" s="13">
        <v>0</v>
      </c>
      <c r="O182" s="13">
        <v>0</v>
      </c>
      <c r="P182" s="13">
        <v>0</v>
      </c>
      <c r="Q182" s="13">
        <v>0</v>
      </c>
      <c r="R182" s="13">
        <v>0</v>
      </c>
      <c r="S182" s="13">
        <v>0</v>
      </c>
      <c r="T182" s="13">
        <v>0</v>
      </c>
      <c r="U182" s="13">
        <v>0</v>
      </c>
      <c r="V182" s="13">
        <v>0</v>
      </c>
      <c r="W182" s="13">
        <v>0</v>
      </c>
      <c r="X182" s="13">
        <v>0</v>
      </c>
      <c r="Y182" s="13">
        <v>0</v>
      </c>
      <c r="Z182" s="13">
        <v>0</v>
      </c>
      <c r="AA182" s="13">
        <v>0</v>
      </c>
      <c r="AB182" s="13">
        <v>0</v>
      </c>
      <c r="AC182" s="13">
        <v>0</v>
      </c>
      <c r="AD182" s="13">
        <v>0</v>
      </c>
      <c r="AE182" s="13">
        <v>0</v>
      </c>
      <c r="AF182" s="13">
        <v>0</v>
      </c>
      <c r="AG182" s="15">
        <f t="shared" si="8"/>
        <v>10</v>
      </c>
      <c r="AH182" s="15">
        <f t="shared" si="9"/>
        <v>27</v>
      </c>
      <c r="AI182" s="15">
        <v>0</v>
      </c>
      <c r="AJ182" s="15">
        <f t="shared" si="10"/>
        <v>37</v>
      </c>
      <c r="AK182" s="13">
        <f t="shared" si="11"/>
        <v>0</v>
      </c>
      <c r="AL182" s="15">
        <v>0</v>
      </c>
      <c r="AM182" s="13">
        <v>0</v>
      </c>
      <c r="AN182" s="17">
        <v>0</v>
      </c>
      <c r="AO182" s="13">
        <v>0</v>
      </c>
      <c r="AP182" s="13">
        <v>0</v>
      </c>
      <c r="AQ182" s="13">
        <v>0</v>
      </c>
      <c r="AR182" s="13">
        <v>0</v>
      </c>
      <c r="AS182" s="13">
        <v>0</v>
      </c>
      <c r="AT182" s="13">
        <v>0</v>
      </c>
      <c r="AU182" s="13">
        <v>0</v>
      </c>
      <c r="AV182" s="13">
        <v>0</v>
      </c>
      <c r="AW182" s="13">
        <v>0</v>
      </c>
      <c r="AX182" s="13">
        <v>0</v>
      </c>
      <c r="AY182" s="13">
        <v>0</v>
      </c>
      <c r="AZ182" s="13">
        <v>0</v>
      </c>
      <c r="BA182" s="13">
        <v>0</v>
      </c>
      <c r="BB182" s="13">
        <v>0</v>
      </c>
      <c r="BC182" s="13">
        <v>0</v>
      </c>
      <c r="BD182" s="13">
        <v>0</v>
      </c>
      <c r="BE182" s="13">
        <v>0</v>
      </c>
      <c r="BF182" s="13">
        <v>0</v>
      </c>
      <c r="BG182" s="13">
        <v>0</v>
      </c>
      <c r="BH182" s="13">
        <v>0</v>
      </c>
      <c r="BI182" s="13">
        <v>0</v>
      </c>
      <c r="BJ182" s="13">
        <v>0</v>
      </c>
      <c r="BK182" s="13">
        <v>0</v>
      </c>
      <c r="BL182" s="13">
        <v>0</v>
      </c>
      <c r="BM182" s="13">
        <v>0</v>
      </c>
      <c r="BN182" s="13">
        <v>0</v>
      </c>
      <c r="BO182" s="13">
        <v>0</v>
      </c>
      <c r="BP182" s="13">
        <v>0</v>
      </c>
      <c r="BQ182" s="13">
        <v>0</v>
      </c>
      <c r="BR182" s="13">
        <v>0</v>
      </c>
      <c r="BS182" s="13">
        <v>0</v>
      </c>
      <c r="BT182" s="13">
        <v>0</v>
      </c>
      <c r="BU182" s="13">
        <v>0</v>
      </c>
      <c r="BV182" s="13">
        <v>0</v>
      </c>
      <c r="BW182" s="13">
        <v>0</v>
      </c>
      <c r="BX182" s="13">
        <v>0</v>
      </c>
      <c r="BY182" s="13">
        <v>0</v>
      </c>
      <c r="BZ182" s="13">
        <v>0</v>
      </c>
      <c r="CA182" s="13">
        <v>0</v>
      </c>
      <c r="CB182" s="13">
        <v>0</v>
      </c>
      <c r="CC182" s="13">
        <v>0</v>
      </c>
      <c r="CD182" s="13">
        <v>0</v>
      </c>
      <c r="CE182" s="13">
        <v>0</v>
      </c>
      <c r="CF182" s="13">
        <v>0</v>
      </c>
      <c r="CG182" s="13">
        <v>0</v>
      </c>
      <c r="CH182" s="13">
        <v>0</v>
      </c>
    </row>
    <row r="183" spans="1:86" ht="30">
      <c r="A183" s="177" t="s">
        <v>988</v>
      </c>
      <c r="B183" s="13">
        <v>5</v>
      </c>
      <c r="C183" s="13">
        <v>0</v>
      </c>
      <c r="D183" s="13">
        <v>0</v>
      </c>
      <c r="E183" s="13">
        <v>0</v>
      </c>
      <c r="F183" s="13">
        <v>0</v>
      </c>
      <c r="G183" s="13">
        <v>0</v>
      </c>
      <c r="H183" s="13">
        <v>71</v>
      </c>
      <c r="I183" s="13">
        <v>0</v>
      </c>
      <c r="J183" s="13">
        <v>0</v>
      </c>
      <c r="K183" s="13">
        <v>0</v>
      </c>
      <c r="L183" s="13">
        <v>0</v>
      </c>
      <c r="M183" s="13">
        <v>0</v>
      </c>
      <c r="N183" s="13">
        <v>7</v>
      </c>
      <c r="O183" s="13">
        <v>0</v>
      </c>
      <c r="P183" s="13">
        <v>0</v>
      </c>
      <c r="Q183" s="13">
        <v>0</v>
      </c>
      <c r="R183" s="13">
        <v>0</v>
      </c>
      <c r="S183" s="13">
        <v>0</v>
      </c>
      <c r="T183" s="13">
        <v>0</v>
      </c>
      <c r="U183" s="13">
        <v>0</v>
      </c>
      <c r="V183" s="13">
        <v>0</v>
      </c>
      <c r="W183" s="13">
        <v>0</v>
      </c>
      <c r="X183" s="13">
        <v>0</v>
      </c>
      <c r="Y183" s="13">
        <v>0</v>
      </c>
      <c r="Z183" s="13">
        <v>0</v>
      </c>
      <c r="AA183" s="13">
        <v>0</v>
      </c>
      <c r="AB183" s="13">
        <v>0</v>
      </c>
      <c r="AC183" s="13">
        <v>2</v>
      </c>
      <c r="AD183" s="13">
        <v>0</v>
      </c>
      <c r="AE183" s="13">
        <v>0</v>
      </c>
      <c r="AF183" s="13">
        <v>0</v>
      </c>
      <c r="AG183" s="15">
        <f t="shared" si="8"/>
        <v>5</v>
      </c>
      <c r="AH183" s="15">
        <f t="shared" si="9"/>
        <v>78</v>
      </c>
      <c r="AI183" s="15">
        <v>0</v>
      </c>
      <c r="AJ183" s="15">
        <f t="shared" si="10"/>
        <v>83</v>
      </c>
      <c r="AK183" s="13">
        <f t="shared" si="11"/>
        <v>2</v>
      </c>
      <c r="AL183" s="15">
        <v>0</v>
      </c>
      <c r="AM183" s="13">
        <v>3</v>
      </c>
      <c r="AN183" s="17" t="s">
        <v>3097</v>
      </c>
      <c r="AO183" s="13">
        <v>0</v>
      </c>
      <c r="AP183" s="13">
        <v>0</v>
      </c>
      <c r="AQ183" s="13">
        <v>0</v>
      </c>
      <c r="AR183" s="13">
        <v>0</v>
      </c>
      <c r="AS183" s="13">
        <v>0</v>
      </c>
      <c r="AT183" s="13">
        <v>0</v>
      </c>
      <c r="AU183" s="13">
        <v>0</v>
      </c>
      <c r="AV183" s="13">
        <v>0</v>
      </c>
      <c r="AW183" s="13">
        <v>0</v>
      </c>
      <c r="AX183" s="13">
        <v>0</v>
      </c>
      <c r="AY183" s="13">
        <v>0</v>
      </c>
      <c r="AZ183" s="13">
        <v>0</v>
      </c>
      <c r="BA183" s="13">
        <v>0</v>
      </c>
      <c r="BB183" s="13">
        <v>0</v>
      </c>
      <c r="BC183" s="13">
        <v>0</v>
      </c>
      <c r="BD183" s="13">
        <v>0</v>
      </c>
      <c r="BE183" s="13">
        <v>0</v>
      </c>
      <c r="BF183" s="13">
        <v>0</v>
      </c>
      <c r="BG183" s="13">
        <v>0</v>
      </c>
      <c r="BH183" s="13">
        <v>0</v>
      </c>
      <c r="BI183" s="13">
        <v>0</v>
      </c>
      <c r="BJ183" s="13">
        <v>0</v>
      </c>
      <c r="BK183" s="13">
        <v>0</v>
      </c>
      <c r="BL183" s="13">
        <v>0</v>
      </c>
      <c r="BM183" s="13">
        <v>0</v>
      </c>
      <c r="BN183" s="13">
        <v>0</v>
      </c>
      <c r="BO183" s="13">
        <v>0</v>
      </c>
      <c r="BP183" s="13">
        <v>0</v>
      </c>
      <c r="BQ183" s="13">
        <v>0</v>
      </c>
      <c r="BR183" s="13">
        <v>0</v>
      </c>
      <c r="BS183" s="13">
        <v>0</v>
      </c>
      <c r="BT183" s="13">
        <v>0</v>
      </c>
      <c r="BU183" s="13">
        <v>0</v>
      </c>
      <c r="BV183" s="13">
        <v>0</v>
      </c>
      <c r="BW183" s="13">
        <v>0</v>
      </c>
      <c r="BX183" s="13">
        <v>0</v>
      </c>
      <c r="BY183" s="13">
        <v>0</v>
      </c>
      <c r="BZ183" s="13">
        <v>0</v>
      </c>
      <c r="CA183" s="13">
        <v>0</v>
      </c>
      <c r="CB183" s="13">
        <v>0</v>
      </c>
      <c r="CC183" s="13">
        <v>0</v>
      </c>
      <c r="CD183" s="13">
        <v>0</v>
      </c>
      <c r="CE183" s="13">
        <v>0</v>
      </c>
      <c r="CF183" s="13">
        <v>0</v>
      </c>
      <c r="CG183" s="13">
        <v>0</v>
      </c>
      <c r="CH183" s="13">
        <v>0</v>
      </c>
    </row>
    <row r="184" spans="1:86">
      <c r="A184" s="177" t="s">
        <v>989</v>
      </c>
      <c r="B184" s="13">
        <v>8</v>
      </c>
      <c r="C184" s="13">
        <v>0</v>
      </c>
      <c r="D184" s="13">
        <v>0</v>
      </c>
      <c r="E184" s="13">
        <v>0</v>
      </c>
      <c r="F184" s="13">
        <v>0</v>
      </c>
      <c r="G184" s="13">
        <v>0</v>
      </c>
      <c r="H184" s="13">
        <v>49</v>
      </c>
      <c r="I184" s="13">
        <v>0</v>
      </c>
      <c r="J184" s="13">
        <v>0</v>
      </c>
      <c r="K184" s="13">
        <v>26</v>
      </c>
      <c r="L184" s="13">
        <v>0</v>
      </c>
      <c r="M184" s="13">
        <v>0</v>
      </c>
      <c r="N184" s="13">
        <v>13</v>
      </c>
      <c r="O184" s="13">
        <v>0</v>
      </c>
      <c r="P184" s="13">
        <v>0</v>
      </c>
      <c r="Q184" s="13">
        <v>0</v>
      </c>
      <c r="R184" s="13">
        <v>0</v>
      </c>
      <c r="S184" s="13">
        <v>0</v>
      </c>
      <c r="T184" s="13">
        <v>0</v>
      </c>
      <c r="U184" s="13">
        <v>0</v>
      </c>
      <c r="V184" s="13">
        <v>0</v>
      </c>
      <c r="W184" s="13">
        <v>0</v>
      </c>
      <c r="X184" s="13">
        <v>0</v>
      </c>
      <c r="Y184" s="13">
        <v>0</v>
      </c>
      <c r="Z184" s="13">
        <v>0</v>
      </c>
      <c r="AA184" s="13">
        <v>0</v>
      </c>
      <c r="AB184" s="13">
        <v>0</v>
      </c>
      <c r="AC184" s="13">
        <v>0</v>
      </c>
      <c r="AD184" s="13">
        <v>0</v>
      </c>
      <c r="AE184" s="13">
        <v>0</v>
      </c>
      <c r="AF184" s="13">
        <v>0</v>
      </c>
      <c r="AG184" s="15">
        <f t="shared" si="8"/>
        <v>8</v>
      </c>
      <c r="AH184" s="15">
        <f t="shared" si="9"/>
        <v>88</v>
      </c>
      <c r="AI184" s="15">
        <v>0</v>
      </c>
      <c r="AJ184" s="15">
        <f t="shared" si="10"/>
        <v>96</v>
      </c>
      <c r="AK184" s="13">
        <f t="shared" si="11"/>
        <v>0</v>
      </c>
      <c r="AL184" s="15">
        <v>0</v>
      </c>
      <c r="AM184" s="13">
        <v>0</v>
      </c>
      <c r="AN184" s="17">
        <v>0</v>
      </c>
      <c r="AO184" s="13">
        <v>0</v>
      </c>
      <c r="AP184" s="13">
        <v>0</v>
      </c>
      <c r="AQ184" s="13">
        <v>0</v>
      </c>
      <c r="AR184" s="13">
        <v>0</v>
      </c>
      <c r="AS184" s="13">
        <v>0</v>
      </c>
      <c r="AT184" s="13">
        <v>0</v>
      </c>
      <c r="AU184" s="13">
        <v>0</v>
      </c>
      <c r="AV184" s="13">
        <v>0</v>
      </c>
      <c r="AW184" s="13">
        <v>0</v>
      </c>
      <c r="AX184" s="13">
        <v>0</v>
      </c>
      <c r="AY184" s="13">
        <v>0</v>
      </c>
      <c r="AZ184" s="13">
        <v>0</v>
      </c>
      <c r="BA184" s="13">
        <v>0</v>
      </c>
      <c r="BB184" s="13">
        <v>0</v>
      </c>
      <c r="BC184" s="13">
        <v>0</v>
      </c>
      <c r="BD184" s="13">
        <v>0</v>
      </c>
      <c r="BE184" s="13">
        <v>0</v>
      </c>
      <c r="BF184" s="13">
        <v>0</v>
      </c>
      <c r="BG184" s="13">
        <v>0</v>
      </c>
      <c r="BH184" s="13">
        <v>0</v>
      </c>
      <c r="BI184" s="13">
        <v>0</v>
      </c>
      <c r="BJ184" s="13">
        <v>0</v>
      </c>
      <c r="BK184" s="13">
        <v>0</v>
      </c>
      <c r="BL184" s="13">
        <v>0</v>
      </c>
      <c r="BM184" s="13">
        <v>0</v>
      </c>
      <c r="BN184" s="13">
        <v>0</v>
      </c>
      <c r="BO184" s="13">
        <v>0</v>
      </c>
      <c r="BP184" s="13">
        <v>0</v>
      </c>
      <c r="BQ184" s="13">
        <v>0</v>
      </c>
      <c r="BR184" s="13">
        <v>0</v>
      </c>
      <c r="BS184" s="13">
        <v>0</v>
      </c>
      <c r="BT184" s="13">
        <v>0</v>
      </c>
      <c r="BU184" s="13">
        <v>0</v>
      </c>
      <c r="BV184" s="13">
        <v>0</v>
      </c>
      <c r="BW184" s="13">
        <v>0</v>
      </c>
      <c r="BX184" s="13">
        <v>0</v>
      </c>
      <c r="BY184" s="13">
        <v>0</v>
      </c>
      <c r="BZ184" s="13">
        <v>0</v>
      </c>
      <c r="CA184" s="13">
        <v>0</v>
      </c>
      <c r="CB184" s="13">
        <v>0</v>
      </c>
      <c r="CC184" s="13">
        <v>0</v>
      </c>
      <c r="CD184" s="13">
        <v>0</v>
      </c>
      <c r="CE184" s="13">
        <v>0</v>
      </c>
      <c r="CF184" s="13">
        <v>0</v>
      </c>
      <c r="CG184" s="13">
        <v>0</v>
      </c>
      <c r="CH184" s="13">
        <v>0</v>
      </c>
    </row>
    <row r="185" spans="1:86" ht="30">
      <c r="A185" s="177" t="s">
        <v>3098</v>
      </c>
      <c r="B185" s="13">
        <v>2</v>
      </c>
      <c r="C185" s="13">
        <v>0</v>
      </c>
      <c r="D185" s="13">
        <v>0</v>
      </c>
      <c r="E185" s="13">
        <v>0</v>
      </c>
      <c r="F185" s="13">
        <v>0</v>
      </c>
      <c r="G185" s="13">
        <v>0</v>
      </c>
      <c r="H185" s="13">
        <v>123</v>
      </c>
      <c r="I185" s="13">
        <v>0</v>
      </c>
      <c r="J185" s="13">
        <v>0</v>
      </c>
      <c r="K185" s="13">
        <v>0</v>
      </c>
      <c r="L185" s="13">
        <v>0</v>
      </c>
      <c r="M185" s="13">
        <v>0</v>
      </c>
      <c r="N185" s="13">
        <v>0</v>
      </c>
      <c r="O185" s="13">
        <v>0</v>
      </c>
      <c r="P185" s="13">
        <v>0</v>
      </c>
      <c r="Q185" s="13">
        <v>0</v>
      </c>
      <c r="R185" s="13">
        <v>0</v>
      </c>
      <c r="S185" s="13">
        <v>0</v>
      </c>
      <c r="T185" s="13">
        <v>0</v>
      </c>
      <c r="U185" s="13">
        <v>0</v>
      </c>
      <c r="V185" s="13">
        <v>0</v>
      </c>
      <c r="W185" s="13">
        <v>0</v>
      </c>
      <c r="X185" s="13">
        <v>0</v>
      </c>
      <c r="Y185" s="13">
        <v>0</v>
      </c>
      <c r="Z185" s="13">
        <v>0</v>
      </c>
      <c r="AA185" s="13">
        <v>0</v>
      </c>
      <c r="AB185" s="13">
        <v>0</v>
      </c>
      <c r="AC185" s="13">
        <v>2</v>
      </c>
      <c r="AD185" s="13">
        <v>0</v>
      </c>
      <c r="AE185" s="13">
        <v>0</v>
      </c>
      <c r="AF185" s="13">
        <v>0</v>
      </c>
      <c r="AG185" s="15">
        <f t="shared" si="8"/>
        <v>2</v>
      </c>
      <c r="AH185" s="15">
        <f t="shared" si="9"/>
        <v>123</v>
      </c>
      <c r="AI185" s="15">
        <v>0</v>
      </c>
      <c r="AJ185" s="15">
        <f t="shared" si="10"/>
        <v>125</v>
      </c>
      <c r="AK185" s="13">
        <f t="shared" si="11"/>
        <v>2</v>
      </c>
      <c r="AL185" s="15">
        <v>0</v>
      </c>
      <c r="AM185" s="13">
        <v>4</v>
      </c>
      <c r="AN185" s="17" t="s">
        <v>3099</v>
      </c>
      <c r="AO185" s="13">
        <v>0</v>
      </c>
      <c r="AP185" s="13">
        <v>0</v>
      </c>
      <c r="AQ185" s="13">
        <v>0</v>
      </c>
      <c r="AR185" s="13">
        <v>0</v>
      </c>
      <c r="AS185" s="13">
        <v>0</v>
      </c>
      <c r="AT185" s="13">
        <v>0</v>
      </c>
      <c r="AU185" s="13">
        <v>0</v>
      </c>
      <c r="AV185" s="13">
        <v>0</v>
      </c>
      <c r="AW185" s="13">
        <v>0</v>
      </c>
      <c r="AX185" s="13">
        <v>0</v>
      </c>
      <c r="AY185" s="13">
        <v>0</v>
      </c>
      <c r="AZ185" s="13">
        <v>0</v>
      </c>
      <c r="BA185" s="13">
        <v>0</v>
      </c>
      <c r="BB185" s="13">
        <v>0</v>
      </c>
      <c r="BC185" s="13">
        <v>0</v>
      </c>
      <c r="BD185" s="13">
        <v>0</v>
      </c>
      <c r="BE185" s="13">
        <v>0</v>
      </c>
      <c r="BF185" s="13">
        <v>0</v>
      </c>
      <c r="BG185" s="13">
        <v>0</v>
      </c>
      <c r="BH185" s="13">
        <v>0</v>
      </c>
      <c r="BI185" s="13">
        <v>0</v>
      </c>
      <c r="BJ185" s="13">
        <v>0</v>
      </c>
      <c r="BK185" s="13">
        <v>0</v>
      </c>
      <c r="BL185" s="13">
        <v>0</v>
      </c>
      <c r="BM185" s="13">
        <v>0</v>
      </c>
      <c r="BN185" s="13">
        <v>0</v>
      </c>
      <c r="BO185" s="13">
        <v>0</v>
      </c>
      <c r="BP185" s="13">
        <v>0</v>
      </c>
      <c r="BQ185" s="13">
        <v>0</v>
      </c>
      <c r="BR185" s="13">
        <v>0</v>
      </c>
      <c r="BS185" s="13">
        <v>0</v>
      </c>
      <c r="BT185" s="13">
        <v>0</v>
      </c>
      <c r="BU185" s="13">
        <v>0</v>
      </c>
      <c r="BV185" s="13">
        <v>0</v>
      </c>
      <c r="BW185" s="13">
        <v>0</v>
      </c>
      <c r="BX185" s="13">
        <v>0</v>
      </c>
      <c r="BY185" s="13">
        <v>0</v>
      </c>
      <c r="BZ185" s="13">
        <v>0</v>
      </c>
      <c r="CA185" s="13">
        <v>0</v>
      </c>
      <c r="CB185" s="13">
        <v>0</v>
      </c>
      <c r="CC185" s="13">
        <v>0</v>
      </c>
      <c r="CD185" s="13">
        <v>0</v>
      </c>
      <c r="CE185" s="13">
        <v>0</v>
      </c>
      <c r="CF185" s="13">
        <v>0</v>
      </c>
      <c r="CG185" s="13">
        <v>0</v>
      </c>
      <c r="CH185" s="13">
        <v>0</v>
      </c>
    </row>
    <row r="186" spans="1:86">
      <c r="A186" s="177" t="s">
        <v>3100</v>
      </c>
      <c r="B186" s="13">
        <v>1</v>
      </c>
      <c r="C186" s="13">
        <v>0</v>
      </c>
      <c r="D186" s="13">
        <v>0</v>
      </c>
      <c r="E186" s="13">
        <v>0</v>
      </c>
      <c r="F186" s="13">
        <v>0</v>
      </c>
      <c r="G186" s="13">
        <v>0</v>
      </c>
      <c r="H186" s="13">
        <v>8</v>
      </c>
      <c r="I186" s="13">
        <v>0</v>
      </c>
      <c r="J186" s="13">
        <v>0</v>
      </c>
      <c r="K186" s="13">
        <v>0</v>
      </c>
      <c r="L186" s="13">
        <v>0</v>
      </c>
      <c r="M186" s="13">
        <v>0</v>
      </c>
      <c r="N186" s="13">
        <v>0</v>
      </c>
      <c r="O186" s="13">
        <v>0</v>
      </c>
      <c r="P186" s="13">
        <v>0</v>
      </c>
      <c r="Q186" s="13">
        <v>0</v>
      </c>
      <c r="R186" s="13">
        <v>0</v>
      </c>
      <c r="S186" s="13">
        <v>0</v>
      </c>
      <c r="T186" s="13">
        <v>0</v>
      </c>
      <c r="U186" s="13">
        <v>0</v>
      </c>
      <c r="V186" s="13">
        <v>0</v>
      </c>
      <c r="W186" s="13">
        <v>0</v>
      </c>
      <c r="X186" s="13">
        <v>0</v>
      </c>
      <c r="Y186" s="13">
        <v>0</v>
      </c>
      <c r="Z186" s="13">
        <v>0</v>
      </c>
      <c r="AA186" s="13">
        <v>0</v>
      </c>
      <c r="AB186" s="13">
        <v>0</v>
      </c>
      <c r="AC186" s="13">
        <v>0</v>
      </c>
      <c r="AD186" s="13">
        <v>0</v>
      </c>
      <c r="AE186" s="13">
        <v>0</v>
      </c>
      <c r="AF186" s="13">
        <v>0</v>
      </c>
      <c r="AG186" s="15">
        <f t="shared" si="8"/>
        <v>1</v>
      </c>
      <c r="AH186" s="15">
        <f t="shared" si="9"/>
        <v>8</v>
      </c>
      <c r="AI186" s="15">
        <v>0</v>
      </c>
      <c r="AJ186" s="15">
        <f t="shared" si="10"/>
        <v>9</v>
      </c>
      <c r="AK186" s="13">
        <f t="shared" si="11"/>
        <v>0</v>
      </c>
      <c r="AL186" s="15">
        <v>0</v>
      </c>
      <c r="AM186" s="13">
        <v>0</v>
      </c>
      <c r="AN186" s="17">
        <v>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3">
        <v>0</v>
      </c>
      <c r="BE186" s="13">
        <v>0</v>
      </c>
      <c r="BF186" s="13">
        <v>0</v>
      </c>
      <c r="BG186" s="13">
        <v>0</v>
      </c>
      <c r="BH186" s="13">
        <v>0</v>
      </c>
      <c r="BI186" s="13">
        <v>0</v>
      </c>
      <c r="BJ186" s="13">
        <v>0</v>
      </c>
      <c r="BK186" s="13">
        <v>0</v>
      </c>
      <c r="BL186" s="13">
        <v>0</v>
      </c>
      <c r="BM186" s="13">
        <v>0</v>
      </c>
      <c r="BN186" s="13">
        <v>0</v>
      </c>
      <c r="BO186" s="13">
        <v>0</v>
      </c>
      <c r="BP186" s="13">
        <v>0</v>
      </c>
      <c r="BQ186" s="13">
        <v>0</v>
      </c>
      <c r="BR186" s="13">
        <v>0</v>
      </c>
      <c r="BS186" s="13">
        <v>0</v>
      </c>
      <c r="BT186" s="13">
        <v>0</v>
      </c>
      <c r="BU186" s="13">
        <v>0</v>
      </c>
      <c r="BV186" s="13">
        <v>0</v>
      </c>
      <c r="BW186" s="13">
        <v>0</v>
      </c>
      <c r="BX186" s="13">
        <v>0</v>
      </c>
      <c r="BY186" s="13">
        <v>0</v>
      </c>
      <c r="BZ186" s="13">
        <v>0</v>
      </c>
      <c r="CA186" s="13">
        <v>0</v>
      </c>
      <c r="CB186" s="13">
        <v>0</v>
      </c>
      <c r="CC186" s="13">
        <v>0</v>
      </c>
      <c r="CD186" s="13">
        <v>0</v>
      </c>
      <c r="CE186" s="13">
        <v>0</v>
      </c>
      <c r="CF186" s="13">
        <v>0</v>
      </c>
      <c r="CG186" s="13">
        <v>0</v>
      </c>
      <c r="CH186" s="13">
        <v>0</v>
      </c>
    </row>
    <row r="187" spans="1:86" ht="30">
      <c r="A187" s="177" t="s">
        <v>3101</v>
      </c>
      <c r="B187" s="13">
        <v>6</v>
      </c>
      <c r="C187" s="13">
        <v>0</v>
      </c>
      <c r="D187" s="13">
        <v>0</v>
      </c>
      <c r="E187" s="13">
        <v>0</v>
      </c>
      <c r="F187" s="13">
        <v>0</v>
      </c>
      <c r="G187" s="13">
        <v>0</v>
      </c>
      <c r="H187" s="13">
        <v>62</v>
      </c>
      <c r="I187" s="13">
        <v>0</v>
      </c>
      <c r="J187" s="13">
        <v>0</v>
      </c>
      <c r="K187" s="13">
        <v>0</v>
      </c>
      <c r="L187" s="13">
        <v>0</v>
      </c>
      <c r="M187" s="13">
        <v>0</v>
      </c>
      <c r="N187" s="13">
        <v>0</v>
      </c>
      <c r="O187" s="13">
        <v>0</v>
      </c>
      <c r="P187" s="13">
        <v>0</v>
      </c>
      <c r="Q187" s="13">
        <v>0</v>
      </c>
      <c r="R187" s="13">
        <v>0</v>
      </c>
      <c r="S187" s="13">
        <v>0</v>
      </c>
      <c r="T187" s="13">
        <v>0</v>
      </c>
      <c r="U187" s="13">
        <v>0</v>
      </c>
      <c r="V187" s="13">
        <v>0</v>
      </c>
      <c r="W187" s="13">
        <v>0</v>
      </c>
      <c r="X187" s="13">
        <v>0</v>
      </c>
      <c r="Y187" s="13">
        <v>0</v>
      </c>
      <c r="Z187" s="13">
        <v>0</v>
      </c>
      <c r="AA187" s="13">
        <v>0</v>
      </c>
      <c r="AB187" s="13">
        <v>0</v>
      </c>
      <c r="AC187" s="13">
        <v>1</v>
      </c>
      <c r="AD187" s="13">
        <v>0</v>
      </c>
      <c r="AE187" s="13">
        <v>0</v>
      </c>
      <c r="AF187" s="13">
        <v>0</v>
      </c>
      <c r="AG187" s="15">
        <f t="shared" si="8"/>
        <v>6</v>
      </c>
      <c r="AH187" s="15">
        <f t="shared" si="9"/>
        <v>62</v>
      </c>
      <c r="AI187" s="15">
        <v>0</v>
      </c>
      <c r="AJ187" s="15">
        <f t="shared" si="10"/>
        <v>68</v>
      </c>
      <c r="AK187" s="13">
        <f t="shared" si="11"/>
        <v>1</v>
      </c>
      <c r="AL187" s="15">
        <v>0</v>
      </c>
      <c r="AM187" s="13">
        <v>1</v>
      </c>
      <c r="AN187" s="17" t="s">
        <v>3914</v>
      </c>
      <c r="AO187" s="13">
        <v>0</v>
      </c>
      <c r="AP187" s="13">
        <v>0</v>
      </c>
      <c r="AQ187" s="13">
        <v>0</v>
      </c>
      <c r="AR187" s="13">
        <v>0</v>
      </c>
      <c r="AS187" s="13">
        <v>0</v>
      </c>
      <c r="AT187" s="13">
        <v>0</v>
      </c>
      <c r="AU187" s="13">
        <v>0</v>
      </c>
      <c r="AV187" s="13">
        <v>0</v>
      </c>
      <c r="AW187" s="13">
        <v>0</v>
      </c>
      <c r="AX187" s="13">
        <v>0</v>
      </c>
      <c r="AY187" s="13">
        <v>0</v>
      </c>
      <c r="AZ187" s="13">
        <v>0</v>
      </c>
      <c r="BA187" s="13">
        <v>0</v>
      </c>
      <c r="BB187" s="13">
        <v>0</v>
      </c>
      <c r="BC187" s="13">
        <v>0</v>
      </c>
      <c r="BD187" s="13">
        <v>0</v>
      </c>
      <c r="BE187" s="13">
        <v>0</v>
      </c>
      <c r="BF187" s="13">
        <v>0</v>
      </c>
      <c r="BG187" s="13">
        <v>0</v>
      </c>
      <c r="BH187" s="13">
        <v>0</v>
      </c>
      <c r="BI187" s="13">
        <v>0</v>
      </c>
      <c r="BJ187" s="13">
        <v>0</v>
      </c>
      <c r="BK187" s="13">
        <v>0</v>
      </c>
      <c r="BL187" s="13">
        <v>0</v>
      </c>
      <c r="BM187" s="13">
        <v>0</v>
      </c>
      <c r="BN187" s="13">
        <v>0</v>
      </c>
      <c r="BO187" s="13">
        <v>0</v>
      </c>
      <c r="BP187" s="13">
        <v>0</v>
      </c>
      <c r="BQ187" s="13">
        <v>0</v>
      </c>
      <c r="BR187" s="13">
        <v>0</v>
      </c>
      <c r="BS187" s="13">
        <v>0</v>
      </c>
      <c r="BT187" s="13">
        <v>0</v>
      </c>
      <c r="BU187" s="13">
        <v>0</v>
      </c>
      <c r="BV187" s="13">
        <v>0</v>
      </c>
      <c r="BW187" s="13">
        <v>0</v>
      </c>
      <c r="BX187" s="13">
        <v>0</v>
      </c>
      <c r="BY187" s="13">
        <v>0</v>
      </c>
      <c r="BZ187" s="13">
        <v>0</v>
      </c>
      <c r="CA187" s="13">
        <v>0</v>
      </c>
      <c r="CB187" s="13">
        <v>0</v>
      </c>
      <c r="CC187" s="13">
        <v>0</v>
      </c>
      <c r="CD187" s="13">
        <v>0</v>
      </c>
      <c r="CE187" s="13">
        <v>0</v>
      </c>
      <c r="CF187" s="13">
        <v>0</v>
      </c>
      <c r="CG187" s="13">
        <v>0</v>
      </c>
      <c r="CH187" s="13">
        <v>0</v>
      </c>
    </row>
    <row r="188" spans="1:86">
      <c r="A188" s="177" t="s">
        <v>3102</v>
      </c>
      <c r="B188" s="13">
        <v>2</v>
      </c>
      <c r="C188" s="13">
        <v>0</v>
      </c>
      <c r="D188" s="13">
        <v>0</v>
      </c>
      <c r="E188" s="13">
        <v>0</v>
      </c>
      <c r="F188" s="13">
        <v>0</v>
      </c>
      <c r="G188" s="13">
        <v>0</v>
      </c>
      <c r="H188" s="13">
        <v>34</v>
      </c>
      <c r="I188" s="13">
        <v>0</v>
      </c>
      <c r="J188" s="13">
        <v>0</v>
      </c>
      <c r="K188" s="13">
        <v>0</v>
      </c>
      <c r="L188" s="13">
        <v>0</v>
      </c>
      <c r="M188" s="13">
        <v>0</v>
      </c>
      <c r="N188" s="13">
        <v>0</v>
      </c>
      <c r="O188" s="13">
        <v>0</v>
      </c>
      <c r="P188" s="13">
        <v>0</v>
      </c>
      <c r="Q188" s="13">
        <v>0</v>
      </c>
      <c r="R188" s="13">
        <v>0</v>
      </c>
      <c r="S188" s="13">
        <v>0</v>
      </c>
      <c r="T188" s="13">
        <v>0</v>
      </c>
      <c r="U188" s="13">
        <v>0</v>
      </c>
      <c r="V188" s="13">
        <v>0</v>
      </c>
      <c r="W188" s="13">
        <v>0</v>
      </c>
      <c r="X188" s="13">
        <v>0</v>
      </c>
      <c r="Y188" s="13">
        <v>0</v>
      </c>
      <c r="Z188" s="13">
        <v>0</v>
      </c>
      <c r="AA188" s="13">
        <v>0</v>
      </c>
      <c r="AB188" s="13">
        <v>0</v>
      </c>
      <c r="AC188" s="13">
        <v>1</v>
      </c>
      <c r="AD188" s="13">
        <v>0</v>
      </c>
      <c r="AE188" s="13">
        <v>0</v>
      </c>
      <c r="AF188" s="13">
        <v>0</v>
      </c>
      <c r="AG188" s="15">
        <f t="shared" si="8"/>
        <v>2</v>
      </c>
      <c r="AH188" s="15">
        <f t="shared" si="9"/>
        <v>34</v>
      </c>
      <c r="AI188" s="15">
        <v>0</v>
      </c>
      <c r="AJ188" s="15">
        <f t="shared" si="10"/>
        <v>36</v>
      </c>
      <c r="AK188" s="13">
        <f t="shared" si="11"/>
        <v>1</v>
      </c>
      <c r="AL188" s="15">
        <v>0</v>
      </c>
      <c r="AM188" s="13">
        <v>1</v>
      </c>
      <c r="AN188" s="17" t="s">
        <v>2971</v>
      </c>
      <c r="AO188" s="13">
        <v>0</v>
      </c>
      <c r="AP188" s="13">
        <v>0</v>
      </c>
      <c r="AQ188" s="13">
        <v>0</v>
      </c>
      <c r="AR188" s="13">
        <v>0</v>
      </c>
      <c r="AS188" s="13">
        <v>0</v>
      </c>
      <c r="AT188" s="13">
        <v>0</v>
      </c>
      <c r="AU188" s="13">
        <v>0</v>
      </c>
      <c r="AV188" s="13">
        <v>0</v>
      </c>
      <c r="AW188" s="13">
        <v>0</v>
      </c>
      <c r="AX188" s="13">
        <v>0</v>
      </c>
      <c r="AY188" s="13">
        <v>0</v>
      </c>
      <c r="AZ188" s="13">
        <v>0</v>
      </c>
      <c r="BA188" s="13">
        <v>0</v>
      </c>
      <c r="BB188" s="13">
        <v>0</v>
      </c>
      <c r="BC188" s="13">
        <v>0</v>
      </c>
      <c r="BD188" s="13">
        <v>0</v>
      </c>
      <c r="BE188" s="13">
        <v>0</v>
      </c>
      <c r="BF188" s="13">
        <v>0</v>
      </c>
      <c r="BG188" s="13">
        <v>0</v>
      </c>
      <c r="BH188" s="13">
        <v>0</v>
      </c>
      <c r="BI188" s="13">
        <v>0</v>
      </c>
      <c r="BJ188" s="13">
        <v>0</v>
      </c>
      <c r="BK188" s="13">
        <v>0</v>
      </c>
      <c r="BL188" s="13">
        <v>0</v>
      </c>
      <c r="BM188" s="13">
        <v>0</v>
      </c>
      <c r="BN188" s="13">
        <v>0</v>
      </c>
      <c r="BO188" s="13">
        <v>0</v>
      </c>
      <c r="BP188" s="13">
        <v>0</v>
      </c>
      <c r="BQ188" s="13">
        <v>0</v>
      </c>
      <c r="BR188" s="13">
        <v>0</v>
      </c>
      <c r="BS188" s="13">
        <v>0</v>
      </c>
      <c r="BT188" s="13">
        <v>0</v>
      </c>
      <c r="BU188" s="13">
        <v>0</v>
      </c>
      <c r="BV188" s="13">
        <v>0</v>
      </c>
      <c r="BW188" s="13">
        <v>0</v>
      </c>
      <c r="BX188" s="13">
        <v>0</v>
      </c>
      <c r="BY188" s="13">
        <v>0</v>
      </c>
      <c r="BZ188" s="13">
        <v>0</v>
      </c>
      <c r="CA188" s="13">
        <v>0</v>
      </c>
      <c r="CB188" s="13">
        <v>0</v>
      </c>
      <c r="CC188" s="13">
        <v>0</v>
      </c>
      <c r="CD188" s="13">
        <v>0</v>
      </c>
      <c r="CE188" s="13">
        <v>0</v>
      </c>
      <c r="CF188" s="13">
        <v>0</v>
      </c>
      <c r="CG188" s="13">
        <v>0</v>
      </c>
      <c r="CH188" s="13">
        <v>0</v>
      </c>
    </row>
    <row r="189" spans="1:86">
      <c r="A189" s="177" t="s">
        <v>3103</v>
      </c>
      <c r="B189" s="13">
        <v>3</v>
      </c>
      <c r="C189" s="13">
        <v>0</v>
      </c>
      <c r="D189" s="13">
        <v>0</v>
      </c>
      <c r="E189" s="13">
        <v>0</v>
      </c>
      <c r="F189" s="13">
        <v>0</v>
      </c>
      <c r="G189" s="13">
        <v>0</v>
      </c>
      <c r="H189" s="13">
        <v>43</v>
      </c>
      <c r="I189" s="13">
        <v>0</v>
      </c>
      <c r="J189" s="13">
        <v>0</v>
      </c>
      <c r="K189" s="13">
        <v>18</v>
      </c>
      <c r="L189" s="13">
        <v>0</v>
      </c>
      <c r="M189" s="13">
        <v>0</v>
      </c>
      <c r="N189" s="13">
        <v>0</v>
      </c>
      <c r="O189" s="13">
        <v>0</v>
      </c>
      <c r="P189" s="13">
        <v>0</v>
      </c>
      <c r="Q189" s="13">
        <v>0</v>
      </c>
      <c r="R189" s="13">
        <v>0</v>
      </c>
      <c r="S189" s="13">
        <v>0</v>
      </c>
      <c r="T189" s="13">
        <v>0</v>
      </c>
      <c r="U189" s="13">
        <v>0</v>
      </c>
      <c r="V189" s="13">
        <v>0</v>
      </c>
      <c r="W189" s="13">
        <v>0</v>
      </c>
      <c r="X189" s="13">
        <v>0</v>
      </c>
      <c r="Y189" s="13">
        <v>0</v>
      </c>
      <c r="Z189" s="13">
        <v>0</v>
      </c>
      <c r="AA189" s="13">
        <v>0</v>
      </c>
      <c r="AB189" s="13">
        <v>0</v>
      </c>
      <c r="AC189" s="13">
        <v>1</v>
      </c>
      <c r="AD189" s="13">
        <v>0</v>
      </c>
      <c r="AE189" s="13">
        <v>0</v>
      </c>
      <c r="AF189" s="13">
        <v>0</v>
      </c>
      <c r="AG189" s="15">
        <f t="shared" si="8"/>
        <v>3</v>
      </c>
      <c r="AH189" s="15">
        <f t="shared" si="9"/>
        <v>61</v>
      </c>
      <c r="AI189" s="15">
        <v>0</v>
      </c>
      <c r="AJ189" s="15">
        <f t="shared" si="10"/>
        <v>64</v>
      </c>
      <c r="AK189" s="13">
        <f t="shared" si="11"/>
        <v>1</v>
      </c>
      <c r="AL189" s="15">
        <v>0</v>
      </c>
      <c r="AM189" s="13">
        <v>1</v>
      </c>
      <c r="AN189" s="17" t="s">
        <v>2967</v>
      </c>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3">
        <v>0</v>
      </c>
      <c r="BE189" s="13">
        <v>0</v>
      </c>
      <c r="BF189" s="13">
        <v>0</v>
      </c>
      <c r="BG189" s="13">
        <v>0</v>
      </c>
      <c r="BH189" s="13">
        <v>0</v>
      </c>
      <c r="BI189" s="13">
        <v>0</v>
      </c>
      <c r="BJ189" s="13">
        <v>0</v>
      </c>
      <c r="BK189" s="13">
        <v>0</v>
      </c>
      <c r="BL189" s="13">
        <v>0</v>
      </c>
      <c r="BM189" s="13">
        <v>0</v>
      </c>
      <c r="BN189" s="13">
        <v>0</v>
      </c>
      <c r="BO189" s="13">
        <v>0</v>
      </c>
      <c r="BP189" s="13">
        <v>0</v>
      </c>
      <c r="BQ189" s="13">
        <v>0</v>
      </c>
      <c r="BR189" s="13">
        <v>0</v>
      </c>
      <c r="BS189" s="13">
        <v>0</v>
      </c>
      <c r="BT189" s="13">
        <v>0</v>
      </c>
      <c r="BU189" s="13">
        <v>0</v>
      </c>
      <c r="BV189" s="13">
        <v>0</v>
      </c>
      <c r="BW189" s="13">
        <v>0</v>
      </c>
      <c r="BX189" s="13">
        <v>0</v>
      </c>
      <c r="BY189" s="13">
        <v>0</v>
      </c>
      <c r="BZ189" s="13">
        <v>0</v>
      </c>
      <c r="CA189" s="13">
        <v>0</v>
      </c>
      <c r="CB189" s="13">
        <v>0</v>
      </c>
      <c r="CC189" s="13">
        <v>0</v>
      </c>
      <c r="CD189" s="13">
        <v>0</v>
      </c>
      <c r="CE189" s="13">
        <v>0</v>
      </c>
      <c r="CF189" s="13">
        <v>0</v>
      </c>
      <c r="CG189" s="13">
        <v>0</v>
      </c>
      <c r="CH189" s="13">
        <v>0</v>
      </c>
    </row>
    <row r="190" spans="1:86">
      <c r="A190" s="177" t="s">
        <v>990</v>
      </c>
      <c r="B190" s="13">
        <v>0</v>
      </c>
      <c r="C190" s="13">
        <v>0</v>
      </c>
      <c r="D190" s="13">
        <v>0</v>
      </c>
      <c r="E190" s="13">
        <v>0</v>
      </c>
      <c r="F190" s="13">
        <v>0</v>
      </c>
      <c r="G190" s="13">
        <v>0</v>
      </c>
      <c r="H190" s="13">
        <v>15</v>
      </c>
      <c r="I190" s="13">
        <v>0</v>
      </c>
      <c r="J190" s="13">
        <v>0</v>
      </c>
      <c r="K190" s="13">
        <v>0</v>
      </c>
      <c r="L190" s="13">
        <v>0</v>
      </c>
      <c r="M190" s="13">
        <v>0</v>
      </c>
      <c r="N190" s="13">
        <v>0</v>
      </c>
      <c r="O190" s="13">
        <v>0</v>
      </c>
      <c r="P190" s="13">
        <v>0</v>
      </c>
      <c r="Q190" s="13">
        <v>0</v>
      </c>
      <c r="R190" s="13">
        <v>0</v>
      </c>
      <c r="S190" s="13">
        <v>0</v>
      </c>
      <c r="T190" s="13">
        <v>0</v>
      </c>
      <c r="U190" s="13">
        <v>0</v>
      </c>
      <c r="V190" s="13">
        <v>0</v>
      </c>
      <c r="W190" s="13">
        <v>0</v>
      </c>
      <c r="X190" s="13">
        <v>0</v>
      </c>
      <c r="Y190" s="13">
        <v>0</v>
      </c>
      <c r="Z190" s="13">
        <v>0</v>
      </c>
      <c r="AA190" s="13">
        <v>0</v>
      </c>
      <c r="AB190" s="13">
        <v>0</v>
      </c>
      <c r="AC190" s="13">
        <v>0</v>
      </c>
      <c r="AD190" s="13">
        <v>0</v>
      </c>
      <c r="AE190" s="13">
        <v>0</v>
      </c>
      <c r="AF190" s="13">
        <v>0</v>
      </c>
      <c r="AG190" s="15">
        <f t="shared" si="8"/>
        <v>0</v>
      </c>
      <c r="AH190" s="15">
        <f t="shared" si="9"/>
        <v>15</v>
      </c>
      <c r="AI190" s="15">
        <v>0</v>
      </c>
      <c r="AJ190" s="15">
        <f t="shared" si="10"/>
        <v>15</v>
      </c>
      <c r="AK190" s="13">
        <f t="shared" si="11"/>
        <v>0</v>
      </c>
      <c r="AL190" s="15">
        <v>0</v>
      </c>
      <c r="AM190" s="13">
        <v>0</v>
      </c>
      <c r="AN190" s="17">
        <v>0</v>
      </c>
      <c r="AO190" s="13">
        <v>0</v>
      </c>
      <c r="AP190" s="13">
        <v>0</v>
      </c>
      <c r="AQ190" s="13">
        <v>0</v>
      </c>
      <c r="AR190" s="13">
        <v>0</v>
      </c>
      <c r="AS190" s="13">
        <v>0</v>
      </c>
      <c r="AT190" s="13">
        <v>0</v>
      </c>
      <c r="AU190" s="13">
        <v>0</v>
      </c>
      <c r="AV190" s="13">
        <v>0</v>
      </c>
      <c r="AW190" s="13">
        <v>0</v>
      </c>
      <c r="AX190" s="13">
        <v>0</v>
      </c>
      <c r="AY190" s="13">
        <v>0</v>
      </c>
      <c r="AZ190" s="13">
        <v>0</v>
      </c>
      <c r="BA190" s="13">
        <v>0</v>
      </c>
      <c r="BB190" s="13">
        <v>0</v>
      </c>
      <c r="BC190" s="13">
        <v>0</v>
      </c>
      <c r="BD190" s="13">
        <v>0</v>
      </c>
      <c r="BE190" s="13">
        <v>0</v>
      </c>
      <c r="BF190" s="13">
        <v>0</v>
      </c>
      <c r="BG190" s="13">
        <v>0</v>
      </c>
      <c r="BH190" s="13">
        <v>0</v>
      </c>
      <c r="BI190" s="13">
        <v>0</v>
      </c>
      <c r="BJ190" s="13">
        <v>0</v>
      </c>
      <c r="BK190" s="13">
        <v>0</v>
      </c>
      <c r="BL190" s="13">
        <v>0</v>
      </c>
      <c r="BM190" s="13">
        <v>0</v>
      </c>
      <c r="BN190" s="13">
        <v>0</v>
      </c>
      <c r="BO190" s="13">
        <v>0</v>
      </c>
      <c r="BP190" s="13">
        <v>0</v>
      </c>
      <c r="BQ190" s="13">
        <v>0</v>
      </c>
      <c r="BR190" s="13">
        <v>0</v>
      </c>
      <c r="BS190" s="13">
        <v>0</v>
      </c>
      <c r="BT190" s="13">
        <v>0</v>
      </c>
      <c r="BU190" s="13">
        <v>0</v>
      </c>
      <c r="BV190" s="13">
        <v>0</v>
      </c>
      <c r="BW190" s="13">
        <v>0</v>
      </c>
      <c r="BX190" s="13">
        <v>0</v>
      </c>
      <c r="BY190" s="13">
        <v>0</v>
      </c>
      <c r="BZ190" s="13">
        <v>0</v>
      </c>
      <c r="CA190" s="13">
        <v>0</v>
      </c>
      <c r="CB190" s="13">
        <v>0</v>
      </c>
      <c r="CC190" s="13">
        <v>0</v>
      </c>
      <c r="CD190" s="13">
        <v>0</v>
      </c>
      <c r="CE190" s="13">
        <v>0</v>
      </c>
      <c r="CF190" s="13">
        <v>0</v>
      </c>
      <c r="CG190" s="13">
        <v>0</v>
      </c>
      <c r="CH190" s="13">
        <v>0</v>
      </c>
    </row>
    <row r="191" spans="1:86" ht="45">
      <c r="A191" s="177" t="s">
        <v>991</v>
      </c>
      <c r="B191" s="13">
        <v>10</v>
      </c>
      <c r="C191" s="13">
        <v>2</v>
      </c>
      <c r="D191" s="13">
        <v>0</v>
      </c>
      <c r="E191" s="13">
        <v>0</v>
      </c>
      <c r="F191" s="13">
        <v>0</v>
      </c>
      <c r="G191" s="13">
        <v>0</v>
      </c>
      <c r="H191" s="13">
        <v>41</v>
      </c>
      <c r="I191" s="13">
        <v>0</v>
      </c>
      <c r="J191" s="13">
        <v>0</v>
      </c>
      <c r="K191" s="13">
        <v>8</v>
      </c>
      <c r="L191" s="13">
        <v>0</v>
      </c>
      <c r="M191" s="13">
        <v>0</v>
      </c>
      <c r="N191" s="13">
        <v>15</v>
      </c>
      <c r="O191" s="13">
        <v>0</v>
      </c>
      <c r="P191" s="13">
        <v>0</v>
      </c>
      <c r="Q191" s="13">
        <v>0</v>
      </c>
      <c r="R191" s="13">
        <v>0</v>
      </c>
      <c r="S191" s="13">
        <v>0</v>
      </c>
      <c r="T191" s="13">
        <v>0</v>
      </c>
      <c r="U191" s="13">
        <v>0</v>
      </c>
      <c r="V191" s="13">
        <v>0</v>
      </c>
      <c r="W191" s="13">
        <v>0</v>
      </c>
      <c r="X191" s="13">
        <v>0</v>
      </c>
      <c r="Y191" s="13">
        <v>0</v>
      </c>
      <c r="Z191" s="13">
        <v>0</v>
      </c>
      <c r="AA191" s="13">
        <v>0</v>
      </c>
      <c r="AB191" s="13">
        <v>0</v>
      </c>
      <c r="AC191" s="13">
        <v>0</v>
      </c>
      <c r="AD191" s="13">
        <v>0</v>
      </c>
      <c r="AE191" s="13">
        <v>0</v>
      </c>
      <c r="AF191" s="13">
        <v>0</v>
      </c>
      <c r="AG191" s="15">
        <f t="shared" si="8"/>
        <v>10</v>
      </c>
      <c r="AH191" s="15">
        <f t="shared" si="9"/>
        <v>64</v>
      </c>
      <c r="AI191" s="15">
        <v>0</v>
      </c>
      <c r="AJ191" s="15">
        <f t="shared" si="10"/>
        <v>74</v>
      </c>
      <c r="AK191" s="13">
        <f t="shared" si="11"/>
        <v>2</v>
      </c>
      <c r="AL191" s="15">
        <v>0</v>
      </c>
      <c r="AM191" s="13">
        <v>17</v>
      </c>
      <c r="AN191" s="17" t="s">
        <v>3104</v>
      </c>
      <c r="AO191" s="13">
        <v>0</v>
      </c>
      <c r="AP191" s="13">
        <v>0</v>
      </c>
      <c r="AQ191" s="13">
        <v>0</v>
      </c>
      <c r="AR191" s="13">
        <v>0</v>
      </c>
      <c r="AS191" s="13">
        <v>0</v>
      </c>
      <c r="AT191" s="13">
        <v>0</v>
      </c>
      <c r="AU191" s="13">
        <v>0</v>
      </c>
      <c r="AV191" s="13">
        <v>0</v>
      </c>
      <c r="AW191" s="13">
        <v>0</v>
      </c>
      <c r="AX191" s="13">
        <v>0</v>
      </c>
      <c r="AY191" s="13">
        <v>0</v>
      </c>
      <c r="AZ191" s="13">
        <v>0</v>
      </c>
      <c r="BA191" s="13">
        <v>0</v>
      </c>
      <c r="BB191" s="13">
        <v>0</v>
      </c>
      <c r="BC191" s="13">
        <v>0</v>
      </c>
      <c r="BD191" s="13">
        <v>0</v>
      </c>
      <c r="BE191" s="13">
        <v>0</v>
      </c>
      <c r="BF191" s="13">
        <v>0</v>
      </c>
      <c r="BG191" s="13">
        <v>0</v>
      </c>
      <c r="BH191" s="13">
        <v>0</v>
      </c>
      <c r="BI191" s="13">
        <v>0</v>
      </c>
      <c r="BJ191" s="13">
        <v>0</v>
      </c>
      <c r="BK191" s="13">
        <v>0</v>
      </c>
      <c r="BL191" s="13">
        <v>0</v>
      </c>
      <c r="BM191" s="13">
        <v>0</v>
      </c>
      <c r="BN191" s="13">
        <v>0</v>
      </c>
      <c r="BO191" s="13">
        <v>0</v>
      </c>
      <c r="BP191" s="13">
        <v>0</v>
      </c>
      <c r="BQ191" s="13">
        <v>0</v>
      </c>
      <c r="BR191" s="13">
        <v>0</v>
      </c>
      <c r="BS191" s="13">
        <v>0</v>
      </c>
      <c r="BT191" s="13">
        <v>0</v>
      </c>
      <c r="BU191" s="13">
        <v>0</v>
      </c>
      <c r="BV191" s="13">
        <v>0</v>
      </c>
      <c r="BW191" s="13">
        <v>0</v>
      </c>
      <c r="BX191" s="13">
        <v>0</v>
      </c>
      <c r="BY191" s="13">
        <v>0</v>
      </c>
      <c r="BZ191" s="13">
        <v>0</v>
      </c>
      <c r="CA191" s="13">
        <v>0</v>
      </c>
      <c r="CB191" s="13">
        <v>0</v>
      </c>
      <c r="CC191" s="13">
        <v>0</v>
      </c>
      <c r="CD191" s="13">
        <v>0</v>
      </c>
      <c r="CE191" s="13">
        <v>0</v>
      </c>
      <c r="CF191" s="13">
        <v>0</v>
      </c>
      <c r="CG191" s="13">
        <v>0</v>
      </c>
      <c r="CH191" s="13">
        <v>0</v>
      </c>
    </row>
    <row r="192" spans="1:86" ht="30">
      <c r="A192" s="177" t="s">
        <v>1243</v>
      </c>
      <c r="B192" s="13">
        <v>7</v>
      </c>
      <c r="C192" s="13">
        <v>0</v>
      </c>
      <c r="D192" s="13">
        <v>0</v>
      </c>
      <c r="E192" s="13">
        <v>0</v>
      </c>
      <c r="F192" s="13">
        <v>0</v>
      </c>
      <c r="G192" s="13">
        <v>0</v>
      </c>
      <c r="H192" s="13">
        <v>74</v>
      </c>
      <c r="I192" s="13">
        <v>0</v>
      </c>
      <c r="J192" s="13">
        <v>0</v>
      </c>
      <c r="K192" s="13">
        <v>0</v>
      </c>
      <c r="L192" s="13">
        <v>0</v>
      </c>
      <c r="M192" s="13">
        <v>0</v>
      </c>
      <c r="N192" s="13">
        <v>33</v>
      </c>
      <c r="O192" s="13">
        <v>0</v>
      </c>
      <c r="P192" s="13">
        <v>0</v>
      </c>
      <c r="Q192" s="13">
        <v>0</v>
      </c>
      <c r="R192" s="13">
        <v>0</v>
      </c>
      <c r="S192" s="13">
        <v>0</v>
      </c>
      <c r="T192" s="13">
        <v>0</v>
      </c>
      <c r="U192" s="13">
        <v>0</v>
      </c>
      <c r="V192" s="13">
        <v>0</v>
      </c>
      <c r="W192" s="13">
        <v>0</v>
      </c>
      <c r="X192" s="13">
        <v>0</v>
      </c>
      <c r="Y192" s="13">
        <v>0</v>
      </c>
      <c r="Z192" s="13">
        <v>0</v>
      </c>
      <c r="AA192" s="13">
        <v>0</v>
      </c>
      <c r="AB192" s="13">
        <v>0</v>
      </c>
      <c r="AC192" s="13">
        <v>2</v>
      </c>
      <c r="AD192" s="13">
        <v>0</v>
      </c>
      <c r="AE192" s="13">
        <v>0</v>
      </c>
      <c r="AF192" s="13">
        <v>0</v>
      </c>
      <c r="AG192" s="15">
        <f t="shared" si="8"/>
        <v>7</v>
      </c>
      <c r="AH192" s="15">
        <f t="shared" si="9"/>
        <v>107</v>
      </c>
      <c r="AI192" s="15">
        <v>0</v>
      </c>
      <c r="AJ192" s="15">
        <f t="shared" si="10"/>
        <v>114</v>
      </c>
      <c r="AK192" s="13">
        <f t="shared" si="11"/>
        <v>2</v>
      </c>
      <c r="AL192" s="15">
        <v>0</v>
      </c>
      <c r="AM192" s="13">
        <v>2</v>
      </c>
      <c r="AN192" s="17" t="s">
        <v>3105</v>
      </c>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3">
        <v>0</v>
      </c>
      <c r="BE192" s="13">
        <v>0</v>
      </c>
      <c r="BF192" s="13">
        <v>0</v>
      </c>
      <c r="BG192" s="13">
        <v>0</v>
      </c>
      <c r="BH192" s="13">
        <v>0</v>
      </c>
      <c r="BI192" s="13">
        <v>0</v>
      </c>
      <c r="BJ192" s="13">
        <v>0</v>
      </c>
      <c r="BK192" s="13">
        <v>0</v>
      </c>
      <c r="BL192" s="13">
        <v>0</v>
      </c>
      <c r="BM192" s="13">
        <v>0</v>
      </c>
      <c r="BN192" s="13">
        <v>0</v>
      </c>
      <c r="BO192" s="13">
        <v>0</v>
      </c>
      <c r="BP192" s="13">
        <v>0</v>
      </c>
      <c r="BQ192" s="13">
        <v>0</v>
      </c>
      <c r="BR192" s="13">
        <v>0</v>
      </c>
      <c r="BS192" s="13">
        <v>0</v>
      </c>
      <c r="BT192" s="13">
        <v>0</v>
      </c>
      <c r="BU192" s="13">
        <v>0</v>
      </c>
      <c r="BV192" s="13">
        <v>0</v>
      </c>
      <c r="BW192" s="13">
        <v>0</v>
      </c>
      <c r="BX192" s="13">
        <v>0</v>
      </c>
      <c r="BY192" s="13">
        <v>0</v>
      </c>
      <c r="BZ192" s="13">
        <v>0</v>
      </c>
      <c r="CA192" s="13">
        <v>0</v>
      </c>
      <c r="CB192" s="13">
        <v>0</v>
      </c>
      <c r="CC192" s="13">
        <v>0</v>
      </c>
      <c r="CD192" s="13">
        <v>0</v>
      </c>
      <c r="CE192" s="13">
        <v>0</v>
      </c>
      <c r="CF192" s="13">
        <v>0</v>
      </c>
      <c r="CG192" s="13">
        <v>0</v>
      </c>
      <c r="CH192" s="13">
        <v>0</v>
      </c>
    </row>
    <row r="193" spans="1:86">
      <c r="A193" s="177" t="s">
        <v>992</v>
      </c>
      <c r="B193" s="13">
        <v>12</v>
      </c>
      <c r="C193" s="13">
        <v>0</v>
      </c>
      <c r="D193" s="13">
        <v>0</v>
      </c>
      <c r="E193" s="13">
        <v>0</v>
      </c>
      <c r="F193" s="13">
        <v>0</v>
      </c>
      <c r="G193" s="13">
        <v>0</v>
      </c>
      <c r="H193" s="13">
        <v>60</v>
      </c>
      <c r="I193" s="13">
        <v>0</v>
      </c>
      <c r="J193" s="13">
        <v>0</v>
      </c>
      <c r="K193" s="13">
        <v>30</v>
      </c>
      <c r="L193" s="13">
        <v>0</v>
      </c>
      <c r="M193" s="13">
        <v>0</v>
      </c>
      <c r="N193" s="13">
        <v>21</v>
      </c>
      <c r="O193" s="13">
        <v>0</v>
      </c>
      <c r="P193" s="13">
        <v>0</v>
      </c>
      <c r="Q193" s="13">
        <v>0</v>
      </c>
      <c r="R193" s="13">
        <v>0</v>
      </c>
      <c r="S193" s="13">
        <v>0</v>
      </c>
      <c r="T193" s="13">
        <v>0</v>
      </c>
      <c r="U193" s="13">
        <v>0</v>
      </c>
      <c r="V193" s="13">
        <v>0</v>
      </c>
      <c r="W193" s="13">
        <v>0</v>
      </c>
      <c r="X193" s="13">
        <v>0</v>
      </c>
      <c r="Y193" s="13">
        <v>0</v>
      </c>
      <c r="Z193" s="13">
        <v>0</v>
      </c>
      <c r="AA193" s="13">
        <v>0</v>
      </c>
      <c r="AB193" s="13">
        <v>0</v>
      </c>
      <c r="AC193" s="13">
        <v>1</v>
      </c>
      <c r="AD193" s="13">
        <v>0</v>
      </c>
      <c r="AE193" s="13">
        <v>0</v>
      </c>
      <c r="AF193" s="13">
        <v>0</v>
      </c>
      <c r="AG193" s="15">
        <f t="shared" si="8"/>
        <v>12</v>
      </c>
      <c r="AH193" s="15">
        <f t="shared" si="9"/>
        <v>111</v>
      </c>
      <c r="AI193" s="15">
        <v>0</v>
      </c>
      <c r="AJ193" s="15">
        <f t="shared" si="10"/>
        <v>123</v>
      </c>
      <c r="AK193" s="13">
        <f t="shared" si="11"/>
        <v>1</v>
      </c>
      <c r="AL193" s="15">
        <v>0</v>
      </c>
      <c r="AM193" s="13">
        <v>1</v>
      </c>
      <c r="AN193" s="17" t="s">
        <v>2986</v>
      </c>
      <c r="AO193" s="13">
        <v>0</v>
      </c>
      <c r="AP193" s="13">
        <v>0</v>
      </c>
      <c r="AQ193" s="13">
        <v>0</v>
      </c>
      <c r="AR193" s="13">
        <v>0</v>
      </c>
      <c r="AS193" s="13">
        <v>0</v>
      </c>
      <c r="AT193" s="13">
        <v>0</v>
      </c>
      <c r="AU193" s="13">
        <v>0</v>
      </c>
      <c r="AV193" s="13">
        <v>0</v>
      </c>
      <c r="AW193" s="13">
        <v>0</v>
      </c>
      <c r="AX193" s="13">
        <v>0</v>
      </c>
      <c r="AY193" s="13">
        <v>0</v>
      </c>
      <c r="AZ193" s="13">
        <v>0</v>
      </c>
      <c r="BA193" s="13">
        <v>0</v>
      </c>
      <c r="BB193" s="13">
        <v>0</v>
      </c>
      <c r="BC193" s="13">
        <v>0</v>
      </c>
      <c r="BD193" s="13">
        <v>0</v>
      </c>
      <c r="BE193" s="13">
        <v>0</v>
      </c>
      <c r="BF193" s="13">
        <v>0</v>
      </c>
      <c r="BG193" s="13">
        <v>0</v>
      </c>
      <c r="BH193" s="13">
        <v>0</v>
      </c>
      <c r="BI193" s="13">
        <v>0</v>
      </c>
      <c r="BJ193" s="13">
        <v>0</v>
      </c>
      <c r="BK193" s="13">
        <v>0</v>
      </c>
      <c r="BL193" s="13">
        <v>0</v>
      </c>
      <c r="BM193" s="13">
        <v>0</v>
      </c>
      <c r="BN193" s="13">
        <v>0</v>
      </c>
      <c r="BO193" s="13">
        <v>0</v>
      </c>
      <c r="BP193" s="13">
        <v>0</v>
      </c>
      <c r="BQ193" s="13">
        <v>0</v>
      </c>
      <c r="BR193" s="13">
        <v>0</v>
      </c>
      <c r="BS193" s="13">
        <v>0</v>
      </c>
      <c r="BT193" s="13">
        <v>0</v>
      </c>
      <c r="BU193" s="13">
        <v>0</v>
      </c>
      <c r="BV193" s="13">
        <v>0</v>
      </c>
      <c r="BW193" s="13">
        <v>0</v>
      </c>
      <c r="BX193" s="13">
        <v>0</v>
      </c>
      <c r="BY193" s="13">
        <v>0</v>
      </c>
      <c r="BZ193" s="13">
        <v>0</v>
      </c>
      <c r="CA193" s="13">
        <v>0</v>
      </c>
      <c r="CB193" s="13">
        <v>0</v>
      </c>
      <c r="CC193" s="13">
        <v>0</v>
      </c>
      <c r="CD193" s="13">
        <v>0</v>
      </c>
      <c r="CE193" s="13">
        <v>0</v>
      </c>
      <c r="CF193" s="13">
        <v>0</v>
      </c>
      <c r="CG193" s="13">
        <v>0</v>
      </c>
      <c r="CH193" s="13">
        <v>0</v>
      </c>
    </row>
    <row r="194" spans="1:86">
      <c r="A194" s="177" t="s">
        <v>993</v>
      </c>
      <c r="B194" s="13">
        <v>1</v>
      </c>
      <c r="C194" s="13">
        <v>0</v>
      </c>
      <c r="D194" s="13">
        <v>0</v>
      </c>
      <c r="E194" s="13">
        <v>0</v>
      </c>
      <c r="F194" s="13">
        <v>0</v>
      </c>
      <c r="G194" s="13">
        <v>0</v>
      </c>
      <c r="H194" s="13">
        <v>41</v>
      </c>
      <c r="I194" s="13">
        <v>0</v>
      </c>
      <c r="J194" s="13">
        <v>0</v>
      </c>
      <c r="K194" s="13">
        <v>12</v>
      </c>
      <c r="L194" s="13">
        <v>0</v>
      </c>
      <c r="M194" s="13">
        <v>0</v>
      </c>
      <c r="N194" s="13">
        <v>6</v>
      </c>
      <c r="O194" s="13">
        <v>0</v>
      </c>
      <c r="P194" s="13">
        <v>0</v>
      </c>
      <c r="Q194" s="13">
        <v>0</v>
      </c>
      <c r="R194" s="13">
        <v>0</v>
      </c>
      <c r="S194" s="13">
        <v>0</v>
      </c>
      <c r="T194" s="13">
        <v>0</v>
      </c>
      <c r="U194" s="13">
        <v>0</v>
      </c>
      <c r="V194" s="13">
        <v>0</v>
      </c>
      <c r="W194" s="13">
        <v>0</v>
      </c>
      <c r="X194" s="13">
        <v>0</v>
      </c>
      <c r="Y194" s="13">
        <v>0</v>
      </c>
      <c r="Z194" s="13">
        <v>0</v>
      </c>
      <c r="AA194" s="13">
        <v>0</v>
      </c>
      <c r="AB194" s="13">
        <v>0</v>
      </c>
      <c r="AC194" s="13">
        <v>0</v>
      </c>
      <c r="AD194" s="13">
        <v>0</v>
      </c>
      <c r="AE194" s="13">
        <v>0</v>
      </c>
      <c r="AF194" s="13">
        <v>0</v>
      </c>
      <c r="AG194" s="15">
        <f t="shared" si="8"/>
        <v>1</v>
      </c>
      <c r="AH194" s="15">
        <f t="shared" si="9"/>
        <v>59</v>
      </c>
      <c r="AI194" s="15">
        <v>0</v>
      </c>
      <c r="AJ194" s="15">
        <f t="shared" si="10"/>
        <v>60</v>
      </c>
      <c r="AK194" s="13">
        <f t="shared" si="11"/>
        <v>0</v>
      </c>
      <c r="AL194" s="15">
        <v>0</v>
      </c>
      <c r="AM194" s="13">
        <v>0</v>
      </c>
      <c r="AN194" s="17">
        <v>0</v>
      </c>
      <c r="AO194" s="13">
        <v>0</v>
      </c>
      <c r="AP194" s="13">
        <v>0</v>
      </c>
      <c r="AQ194" s="13">
        <v>0</v>
      </c>
      <c r="AR194" s="13">
        <v>0</v>
      </c>
      <c r="AS194" s="13">
        <v>0</v>
      </c>
      <c r="AT194" s="13">
        <v>0</v>
      </c>
      <c r="AU194" s="13">
        <v>0</v>
      </c>
      <c r="AV194" s="13">
        <v>0</v>
      </c>
      <c r="AW194" s="13">
        <v>0</v>
      </c>
      <c r="AX194" s="13">
        <v>0</v>
      </c>
      <c r="AY194" s="13">
        <v>0</v>
      </c>
      <c r="AZ194" s="13">
        <v>0</v>
      </c>
      <c r="BA194" s="13">
        <v>0</v>
      </c>
      <c r="BB194" s="13">
        <v>0</v>
      </c>
      <c r="BC194" s="13">
        <v>0</v>
      </c>
      <c r="BD194" s="13">
        <v>0</v>
      </c>
      <c r="BE194" s="13">
        <v>0</v>
      </c>
      <c r="BF194" s="13">
        <v>0</v>
      </c>
      <c r="BG194" s="13">
        <v>0</v>
      </c>
      <c r="BH194" s="13">
        <v>0</v>
      </c>
      <c r="BI194" s="13">
        <v>0</v>
      </c>
      <c r="BJ194" s="13">
        <v>0</v>
      </c>
      <c r="BK194" s="13">
        <v>0</v>
      </c>
      <c r="BL194" s="13">
        <v>0</v>
      </c>
      <c r="BM194" s="13">
        <v>0</v>
      </c>
      <c r="BN194" s="13">
        <v>0</v>
      </c>
      <c r="BO194" s="13">
        <v>0</v>
      </c>
      <c r="BP194" s="13">
        <v>0</v>
      </c>
      <c r="BQ194" s="13">
        <v>0</v>
      </c>
      <c r="BR194" s="13">
        <v>0</v>
      </c>
      <c r="BS194" s="13">
        <v>0</v>
      </c>
      <c r="BT194" s="13">
        <v>0</v>
      </c>
      <c r="BU194" s="13">
        <v>0</v>
      </c>
      <c r="BV194" s="13">
        <v>0</v>
      </c>
      <c r="BW194" s="13">
        <v>0</v>
      </c>
      <c r="BX194" s="13">
        <v>0</v>
      </c>
      <c r="BY194" s="13">
        <v>0</v>
      </c>
      <c r="BZ194" s="13">
        <v>0</v>
      </c>
      <c r="CA194" s="13">
        <v>0</v>
      </c>
      <c r="CB194" s="13">
        <v>0</v>
      </c>
      <c r="CC194" s="13">
        <v>0</v>
      </c>
      <c r="CD194" s="13">
        <v>0</v>
      </c>
      <c r="CE194" s="13">
        <v>0</v>
      </c>
      <c r="CF194" s="13">
        <v>0</v>
      </c>
      <c r="CG194" s="13">
        <v>0</v>
      </c>
      <c r="CH194" s="13">
        <v>0</v>
      </c>
    </row>
    <row r="195" spans="1:86">
      <c r="A195" s="177" t="s">
        <v>3106</v>
      </c>
      <c r="B195" s="13">
        <v>3</v>
      </c>
      <c r="C195" s="13">
        <v>0</v>
      </c>
      <c r="D195" s="13">
        <v>0</v>
      </c>
      <c r="E195" s="13">
        <v>0</v>
      </c>
      <c r="F195" s="13">
        <v>0</v>
      </c>
      <c r="G195" s="13">
        <v>0</v>
      </c>
      <c r="H195" s="13">
        <v>20</v>
      </c>
      <c r="I195" s="13">
        <v>0</v>
      </c>
      <c r="J195" s="13">
        <v>0</v>
      </c>
      <c r="K195" s="13">
        <v>0</v>
      </c>
      <c r="L195" s="13">
        <v>0</v>
      </c>
      <c r="M195" s="13">
        <v>0</v>
      </c>
      <c r="N195" s="13">
        <v>0</v>
      </c>
      <c r="O195" s="13">
        <v>0</v>
      </c>
      <c r="P195" s="13">
        <v>0</v>
      </c>
      <c r="Q195" s="13">
        <v>0</v>
      </c>
      <c r="R195" s="13">
        <v>0</v>
      </c>
      <c r="S195" s="13">
        <v>0</v>
      </c>
      <c r="T195" s="13">
        <v>0</v>
      </c>
      <c r="U195" s="13">
        <v>0</v>
      </c>
      <c r="V195" s="13">
        <v>0</v>
      </c>
      <c r="W195" s="13">
        <v>0</v>
      </c>
      <c r="X195" s="13">
        <v>0</v>
      </c>
      <c r="Y195" s="13">
        <v>0</v>
      </c>
      <c r="Z195" s="13">
        <v>0</v>
      </c>
      <c r="AA195" s="13">
        <v>0</v>
      </c>
      <c r="AB195" s="13">
        <v>0</v>
      </c>
      <c r="AC195" s="13">
        <v>0</v>
      </c>
      <c r="AD195" s="13">
        <v>0</v>
      </c>
      <c r="AE195" s="13">
        <v>0</v>
      </c>
      <c r="AF195" s="13">
        <v>0</v>
      </c>
      <c r="AG195" s="15">
        <f t="shared" si="8"/>
        <v>3</v>
      </c>
      <c r="AH195" s="15">
        <f t="shared" si="9"/>
        <v>20</v>
      </c>
      <c r="AI195" s="15">
        <v>0</v>
      </c>
      <c r="AJ195" s="15">
        <f t="shared" si="10"/>
        <v>23</v>
      </c>
      <c r="AK195" s="13">
        <f t="shared" si="11"/>
        <v>0</v>
      </c>
      <c r="AL195" s="15">
        <v>0</v>
      </c>
      <c r="AM195" s="13">
        <v>0</v>
      </c>
      <c r="AN195" s="17">
        <v>0</v>
      </c>
      <c r="AO195" s="13">
        <v>0</v>
      </c>
      <c r="AP195" s="13">
        <v>0</v>
      </c>
      <c r="AQ195" s="13">
        <v>0</v>
      </c>
      <c r="AR195" s="13">
        <v>0</v>
      </c>
      <c r="AS195" s="13">
        <v>0</v>
      </c>
      <c r="AT195" s="13">
        <v>0</v>
      </c>
      <c r="AU195" s="13">
        <v>0</v>
      </c>
      <c r="AV195" s="13">
        <v>0</v>
      </c>
      <c r="AW195" s="13">
        <v>0</v>
      </c>
      <c r="AX195" s="13">
        <v>0</v>
      </c>
      <c r="AY195" s="13">
        <v>0</v>
      </c>
      <c r="AZ195" s="13">
        <v>0</v>
      </c>
      <c r="BA195" s="13">
        <v>0</v>
      </c>
      <c r="BB195" s="13">
        <v>0</v>
      </c>
      <c r="BC195" s="13">
        <v>0</v>
      </c>
      <c r="BD195" s="13">
        <v>0</v>
      </c>
      <c r="BE195" s="13">
        <v>0</v>
      </c>
      <c r="BF195" s="13">
        <v>0</v>
      </c>
      <c r="BG195" s="13">
        <v>0</v>
      </c>
      <c r="BH195" s="13">
        <v>0</v>
      </c>
      <c r="BI195" s="13">
        <v>0</v>
      </c>
      <c r="BJ195" s="13">
        <v>0</v>
      </c>
      <c r="BK195" s="13">
        <v>0</v>
      </c>
      <c r="BL195" s="13">
        <v>0</v>
      </c>
      <c r="BM195" s="13">
        <v>0</v>
      </c>
      <c r="BN195" s="13">
        <v>0</v>
      </c>
      <c r="BO195" s="13">
        <v>0</v>
      </c>
      <c r="BP195" s="13">
        <v>0</v>
      </c>
      <c r="BQ195" s="13">
        <v>0</v>
      </c>
      <c r="BR195" s="13">
        <v>0</v>
      </c>
      <c r="BS195" s="13">
        <v>0</v>
      </c>
      <c r="BT195" s="13">
        <v>0</v>
      </c>
      <c r="BU195" s="13">
        <v>0</v>
      </c>
      <c r="BV195" s="13">
        <v>0</v>
      </c>
      <c r="BW195" s="13">
        <v>0</v>
      </c>
      <c r="BX195" s="13">
        <v>0</v>
      </c>
      <c r="BY195" s="13">
        <v>0</v>
      </c>
      <c r="BZ195" s="13">
        <v>0</v>
      </c>
      <c r="CA195" s="13">
        <v>0</v>
      </c>
      <c r="CB195" s="13">
        <v>0</v>
      </c>
      <c r="CC195" s="13">
        <v>0</v>
      </c>
      <c r="CD195" s="13">
        <v>0</v>
      </c>
      <c r="CE195" s="13">
        <v>0</v>
      </c>
      <c r="CF195" s="13">
        <v>0</v>
      </c>
      <c r="CG195" s="13">
        <v>0</v>
      </c>
      <c r="CH195" s="13">
        <v>0</v>
      </c>
    </row>
    <row r="196" spans="1:86" ht="45">
      <c r="A196" s="177" t="s">
        <v>994</v>
      </c>
      <c r="B196" s="13">
        <v>13</v>
      </c>
      <c r="C196" s="13">
        <v>0</v>
      </c>
      <c r="D196" s="13">
        <v>0</v>
      </c>
      <c r="E196" s="13">
        <v>0</v>
      </c>
      <c r="F196" s="13">
        <v>0</v>
      </c>
      <c r="G196" s="13">
        <v>0</v>
      </c>
      <c r="H196" s="13">
        <v>54</v>
      </c>
      <c r="I196" s="13">
        <v>0</v>
      </c>
      <c r="J196" s="13">
        <v>0</v>
      </c>
      <c r="K196" s="13">
        <v>3</v>
      </c>
      <c r="L196" s="13">
        <v>0</v>
      </c>
      <c r="M196" s="13">
        <v>0</v>
      </c>
      <c r="N196" s="13">
        <v>11</v>
      </c>
      <c r="O196" s="13">
        <v>0</v>
      </c>
      <c r="P196" s="13">
        <v>0</v>
      </c>
      <c r="Q196" s="13">
        <v>0</v>
      </c>
      <c r="R196" s="13">
        <v>0</v>
      </c>
      <c r="S196" s="13">
        <v>0</v>
      </c>
      <c r="T196" s="13">
        <v>0</v>
      </c>
      <c r="U196" s="13">
        <v>0</v>
      </c>
      <c r="V196" s="13">
        <v>0</v>
      </c>
      <c r="W196" s="13">
        <v>0</v>
      </c>
      <c r="X196" s="13">
        <v>0</v>
      </c>
      <c r="Y196" s="13">
        <v>0</v>
      </c>
      <c r="Z196" s="13">
        <v>0</v>
      </c>
      <c r="AA196" s="13">
        <v>0</v>
      </c>
      <c r="AB196" s="13">
        <v>0</v>
      </c>
      <c r="AC196" s="13">
        <v>2</v>
      </c>
      <c r="AD196" s="13">
        <v>0</v>
      </c>
      <c r="AE196" s="13">
        <v>0</v>
      </c>
      <c r="AF196" s="13">
        <v>0</v>
      </c>
      <c r="AG196" s="15">
        <f t="shared" ref="AG196:AG233" si="12">B196</f>
        <v>13</v>
      </c>
      <c r="AH196" s="15">
        <f t="shared" si="9"/>
        <v>68</v>
      </c>
      <c r="AI196" s="15">
        <v>0</v>
      </c>
      <c r="AJ196" s="15">
        <f t="shared" si="10"/>
        <v>81</v>
      </c>
      <c r="AK196" s="13">
        <f t="shared" si="11"/>
        <v>2</v>
      </c>
      <c r="AL196" s="15">
        <v>0</v>
      </c>
      <c r="AM196" s="13">
        <v>6</v>
      </c>
      <c r="AN196" s="17" t="s">
        <v>3107</v>
      </c>
      <c r="AO196" s="13">
        <v>0</v>
      </c>
      <c r="AP196" s="13">
        <v>0</v>
      </c>
      <c r="AQ196" s="13">
        <v>0</v>
      </c>
      <c r="AR196" s="13">
        <v>0</v>
      </c>
      <c r="AS196" s="13">
        <v>0</v>
      </c>
      <c r="AT196" s="13">
        <v>0</v>
      </c>
      <c r="AU196" s="13">
        <v>0</v>
      </c>
      <c r="AV196" s="13">
        <v>0</v>
      </c>
      <c r="AW196" s="13">
        <v>0</v>
      </c>
      <c r="AX196" s="13">
        <v>0</v>
      </c>
      <c r="AY196" s="13">
        <v>0</v>
      </c>
      <c r="AZ196" s="13">
        <v>0</v>
      </c>
      <c r="BA196" s="13">
        <v>0</v>
      </c>
      <c r="BB196" s="13">
        <v>0</v>
      </c>
      <c r="BC196" s="13">
        <v>0</v>
      </c>
      <c r="BD196" s="13">
        <v>0</v>
      </c>
      <c r="BE196" s="13">
        <v>0</v>
      </c>
      <c r="BF196" s="13">
        <v>0</v>
      </c>
      <c r="BG196" s="13">
        <v>0</v>
      </c>
      <c r="BH196" s="13">
        <v>0</v>
      </c>
      <c r="BI196" s="13">
        <v>0</v>
      </c>
      <c r="BJ196" s="13">
        <v>0</v>
      </c>
      <c r="BK196" s="13">
        <v>0</v>
      </c>
      <c r="BL196" s="13">
        <v>0</v>
      </c>
      <c r="BM196" s="13">
        <v>0</v>
      </c>
      <c r="BN196" s="13">
        <v>0</v>
      </c>
      <c r="BO196" s="13">
        <v>0</v>
      </c>
      <c r="BP196" s="13">
        <v>0</v>
      </c>
      <c r="BQ196" s="13">
        <v>0</v>
      </c>
      <c r="BR196" s="13">
        <v>0</v>
      </c>
      <c r="BS196" s="13">
        <v>0</v>
      </c>
      <c r="BT196" s="13">
        <v>0</v>
      </c>
      <c r="BU196" s="13">
        <v>0</v>
      </c>
      <c r="BV196" s="13">
        <v>0</v>
      </c>
      <c r="BW196" s="13">
        <v>0</v>
      </c>
      <c r="BX196" s="13">
        <v>0</v>
      </c>
      <c r="BY196" s="13">
        <v>0</v>
      </c>
      <c r="BZ196" s="13">
        <v>0</v>
      </c>
      <c r="CA196" s="13">
        <v>0</v>
      </c>
      <c r="CB196" s="13">
        <v>0</v>
      </c>
      <c r="CC196" s="13">
        <v>0</v>
      </c>
      <c r="CD196" s="13">
        <v>0</v>
      </c>
      <c r="CE196" s="13">
        <v>0</v>
      </c>
      <c r="CF196" s="13">
        <v>0</v>
      </c>
      <c r="CG196" s="13">
        <v>0</v>
      </c>
      <c r="CH196" s="13">
        <v>0</v>
      </c>
    </row>
    <row r="197" spans="1:86">
      <c r="A197" s="177" t="s">
        <v>1244</v>
      </c>
      <c r="B197" s="13">
        <v>7</v>
      </c>
      <c r="C197" s="13">
        <v>0</v>
      </c>
      <c r="D197" s="13">
        <v>0</v>
      </c>
      <c r="E197" s="13">
        <v>0</v>
      </c>
      <c r="F197" s="13">
        <v>0</v>
      </c>
      <c r="G197" s="13">
        <v>0</v>
      </c>
      <c r="H197" s="13">
        <v>57</v>
      </c>
      <c r="I197" s="13">
        <v>0</v>
      </c>
      <c r="J197" s="13">
        <v>0</v>
      </c>
      <c r="K197" s="13">
        <v>6</v>
      </c>
      <c r="L197" s="13">
        <v>0</v>
      </c>
      <c r="M197" s="13">
        <v>0</v>
      </c>
      <c r="N197" s="13">
        <v>19</v>
      </c>
      <c r="O197" s="13">
        <v>0</v>
      </c>
      <c r="P197" s="13">
        <v>0</v>
      </c>
      <c r="Q197" s="13">
        <v>7</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5">
        <f t="shared" si="12"/>
        <v>7</v>
      </c>
      <c r="AH197" s="15">
        <f t="shared" ref="AH197:AH233" si="13">SUM(Z197+W197+T197+Q197+N197+K197+H197+E197)</f>
        <v>89</v>
      </c>
      <c r="AI197" s="15">
        <v>0</v>
      </c>
      <c r="AJ197" s="15">
        <f t="shared" ref="AJ197:AJ233" si="14">AG197+AH197+AI197</f>
        <v>96</v>
      </c>
      <c r="AK197" s="13">
        <f t="shared" ref="AK197:AK233" si="15">SUM(C197,I197,L197,O197,R197,U197,X197,AA197,AC197)</f>
        <v>0</v>
      </c>
      <c r="AL197" s="15">
        <v>0</v>
      </c>
      <c r="AM197" s="13">
        <v>0</v>
      </c>
      <c r="AN197" s="17">
        <v>0</v>
      </c>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0</v>
      </c>
      <c r="BD197" s="13">
        <v>0</v>
      </c>
      <c r="BE197" s="13">
        <v>0</v>
      </c>
      <c r="BF197" s="13">
        <v>0</v>
      </c>
      <c r="BG197" s="13">
        <v>0</v>
      </c>
      <c r="BH197" s="13">
        <v>0</v>
      </c>
      <c r="BI197" s="13">
        <v>0</v>
      </c>
      <c r="BJ197" s="13">
        <v>0</v>
      </c>
      <c r="BK197" s="13">
        <v>0</v>
      </c>
      <c r="BL197" s="13">
        <v>0</v>
      </c>
      <c r="BM197" s="13">
        <v>0</v>
      </c>
      <c r="BN197" s="13">
        <v>0</v>
      </c>
      <c r="BO197" s="13">
        <v>0</v>
      </c>
      <c r="BP197" s="13">
        <v>0</v>
      </c>
      <c r="BQ197" s="13">
        <v>0</v>
      </c>
      <c r="BR197" s="13">
        <v>0</v>
      </c>
      <c r="BS197" s="13">
        <v>0</v>
      </c>
      <c r="BT197" s="13">
        <v>0</v>
      </c>
      <c r="BU197" s="13">
        <v>0</v>
      </c>
      <c r="BV197" s="13">
        <v>0</v>
      </c>
      <c r="BW197" s="13">
        <v>0</v>
      </c>
      <c r="BX197" s="13">
        <v>0</v>
      </c>
      <c r="BY197" s="13">
        <v>0</v>
      </c>
      <c r="BZ197" s="13">
        <v>0</v>
      </c>
      <c r="CA197" s="13">
        <v>0</v>
      </c>
      <c r="CB197" s="13">
        <v>0</v>
      </c>
      <c r="CC197" s="13">
        <v>0</v>
      </c>
      <c r="CD197" s="13">
        <v>0</v>
      </c>
      <c r="CE197" s="13">
        <v>0</v>
      </c>
      <c r="CF197" s="13">
        <v>0</v>
      </c>
      <c r="CG197" s="13">
        <v>0</v>
      </c>
      <c r="CH197" s="13">
        <v>0</v>
      </c>
    </row>
    <row r="198" spans="1:86" ht="45">
      <c r="A198" s="177" t="s">
        <v>995</v>
      </c>
      <c r="B198" s="13">
        <v>5</v>
      </c>
      <c r="C198" s="13">
        <v>0</v>
      </c>
      <c r="D198" s="13">
        <v>0</v>
      </c>
      <c r="E198" s="13">
        <v>0</v>
      </c>
      <c r="F198" s="13">
        <v>0</v>
      </c>
      <c r="G198" s="13">
        <v>0</v>
      </c>
      <c r="H198" s="13">
        <v>18</v>
      </c>
      <c r="I198" s="13">
        <v>0</v>
      </c>
      <c r="J198" s="13">
        <v>0</v>
      </c>
      <c r="K198" s="13">
        <v>0</v>
      </c>
      <c r="L198" s="13">
        <v>0</v>
      </c>
      <c r="M198" s="13">
        <v>0</v>
      </c>
      <c r="N198" s="13">
        <v>14</v>
      </c>
      <c r="O198" s="13">
        <v>0</v>
      </c>
      <c r="P198" s="13">
        <v>0</v>
      </c>
      <c r="Q198" s="13">
        <v>0</v>
      </c>
      <c r="R198" s="13">
        <v>0</v>
      </c>
      <c r="S198" s="13">
        <v>0</v>
      </c>
      <c r="T198" s="13">
        <v>0</v>
      </c>
      <c r="U198" s="13">
        <v>0</v>
      </c>
      <c r="V198" s="13">
        <v>0</v>
      </c>
      <c r="W198" s="13">
        <v>0</v>
      </c>
      <c r="X198" s="13">
        <v>0</v>
      </c>
      <c r="Y198" s="13">
        <v>0</v>
      </c>
      <c r="Z198" s="13">
        <v>0</v>
      </c>
      <c r="AA198" s="13">
        <v>0</v>
      </c>
      <c r="AB198" s="13">
        <v>0</v>
      </c>
      <c r="AC198" s="13">
        <v>2</v>
      </c>
      <c r="AD198" s="13">
        <v>0</v>
      </c>
      <c r="AE198" s="13">
        <v>0</v>
      </c>
      <c r="AF198" s="13">
        <v>0</v>
      </c>
      <c r="AG198" s="15">
        <f t="shared" si="12"/>
        <v>5</v>
      </c>
      <c r="AH198" s="15">
        <f t="shared" si="13"/>
        <v>32</v>
      </c>
      <c r="AI198" s="15">
        <v>0</v>
      </c>
      <c r="AJ198" s="15">
        <f t="shared" si="14"/>
        <v>37</v>
      </c>
      <c r="AK198" s="13">
        <f t="shared" si="15"/>
        <v>2</v>
      </c>
      <c r="AL198" s="15">
        <v>0</v>
      </c>
      <c r="AM198" s="13">
        <v>4</v>
      </c>
      <c r="AN198" s="17" t="s">
        <v>3108</v>
      </c>
      <c r="AO198" s="13">
        <v>0</v>
      </c>
      <c r="AP198" s="13">
        <v>0</v>
      </c>
      <c r="AQ198" s="13">
        <v>0</v>
      </c>
      <c r="AR198" s="13">
        <v>0</v>
      </c>
      <c r="AS198" s="13">
        <v>0</v>
      </c>
      <c r="AT198" s="13">
        <v>0</v>
      </c>
      <c r="AU198" s="13">
        <v>0</v>
      </c>
      <c r="AV198" s="13">
        <v>0</v>
      </c>
      <c r="AW198" s="13">
        <v>0</v>
      </c>
      <c r="AX198" s="13">
        <v>0</v>
      </c>
      <c r="AY198" s="13">
        <v>0</v>
      </c>
      <c r="AZ198" s="13">
        <v>0</v>
      </c>
      <c r="BA198" s="13">
        <v>0</v>
      </c>
      <c r="BB198" s="13">
        <v>0</v>
      </c>
      <c r="BC198" s="13">
        <v>0</v>
      </c>
      <c r="BD198" s="13">
        <v>0</v>
      </c>
      <c r="BE198" s="13">
        <v>0</v>
      </c>
      <c r="BF198" s="13">
        <v>0</v>
      </c>
      <c r="BG198" s="13">
        <v>0</v>
      </c>
      <c r="BH198" s="13">
        <v>0</v>
      </c>
      <c r="BI198" s="13">
        <v>0</v>
      </c>
      <c r="BJ198" s="13">
        <v>0</v>
      </c>
      <c r="BK198" s="13">
        <v>0</v>
      </c>
      <c r="BL198" s="13">
        <v>0</v>
      </c>
      <c r="BM198" s="13">
        <v>0</v>
      </c>
      <c r="BN198" s="13">
        <v>0</v>
      </c>
      <c r="BO198" s="13">
        <v>0</v>
      </c>
      <c r="BP198" s="13">
        <v>0</v>
      </c>
      <c r="BQ198" s="13">
        <v>0</v>
      </c>
      <c r="BR198" s="13">
        <v>0</v>
      </c>
      <c r="BS198" s="13">
        <v>0</v>
      </c>
      <c r="BT198" s="13">
        <v>0</v>
      </c>
      <c r="BU198" s="13">
        <v>0</v>
      </c>
      <c r="BV198" s="13">
        <v>0</v>
      </c>
      <c r="BW198" s="13">
        <v>0</v>
      </c>
      <c r="BX198" s="13">
        <v>0</v>
      </c>
      <c r="BY198" s="13">
        <v>0</v>
      </c>
      <c r="BZ198" s="13">
        <v>0</v>
      </c>
      <c r="CA198" s="13">
        <v>0</v>
      </c>
      <c r="CB198" s="13">
        <v>0</v>
      </c>
      <c r="CC198" s="13">
        <v>0</v>
      </c>
      <c r="CD198" s="13">
        <v>0</v>
      </c>
      <c r="CE198" s="13">
        <v>0</v>
      </c>
      <c r="CF198" s="13">
        <v>0</v>
      </c>
      <c r="CG198" s="13">
        <v>0</v>
      </c>
      <c r="CH198" s="13">
        <v>0</v>
      </c>
    </row>
    <row r="199" spans="1:86">
      <c r="A199" s="177" t="s">
        <v>1245</v>
      </c>
      <c r="B199" s="13">
        <v>8</v>
      </c>
      <c r="C199" s="13">
        <v>0</v>
      </c>
      <c r="D199" s="13">
        <v>0</v>
      </c>
      <c r="E199" s="13">
        <v>0</v>
      </c>
      <c r="F199" s="13">
        <v>0</v>
      </c>
      <c r="G199" s="13">
        <v>0</v>
      </c>
      <c r="H199" s="13">
        <v>79</v>
      </c>
      <c r="I199" s="13">
        <v>0</v>
      </c>
      <c r="J199" s="13">
        <v>0</v>
      </c>
      <c r="K199" s="13">
        <v>2</v>
      </c>
      <c r="L199" s="13">
        <v>0</v>
      </c>
      <c r="M199" s="13">
        <v>0</v>
      </c>
      <c r="N199" s="13">
        <v>14</v>
      </c>
      <c r="O199" s="13">
        <v>0</v>
      </c>
      <c r="P199" s="13">
        <v>0</v>
      </c>
      <c r="Q199" s="13">
        <v>0</v>
      </c>
      <c r="R199" s="13">
        <v>0</v>
      </c>
      <c r="S199" s="13">
        <v>0</v>
      </c>
      <c r="T199" s="13">
        <v>0</v>
      </c>
      <c r="U199" s="13">
        <v>0</v>
      </c>
      <c r="V199" s="13">
        <v>0</v>
      </c>
      <c r="W199" s="13">
        <v>0</v>
      </c>
      <c r="X199" s="13">
        <v>0</v>
      </c>
      <c r="Y199" s="13">
        <v>0</v>
      </c>
      <c r="Z199" s="13">
        <v>0</v>
      </c>
      <c r="AA199" s="13">
        <v>0</v>
      </c>
      <c r="AB199" s="13">
        <v>0</v>
      </c>
      <c r="AC199" s="13">
        <v>0</v>
      </c>
      <c r="AD199" s="13">
        <v>0</v>
      </c>
      <c r="AE199" s="13">
        <v>0</v>
      </c>
      <c r="AF199" s="13">
        <v>0</v>
      </c>
      <c r="AG199" s="15">
        <f t="shared" si="12"/>
        <v>8</v>
      </c>
      <c r="AH199" s="15">
        <f t="shared" si="13"/>
        <v>95</v>
      </c>
      <c r="AI199" s="15">
        <v>0</v>
      </c>
      <c r="AJ199" s="15">
        <f t="shared" si="14"/>
        <v>103</v>
      </c>
      <c r="AK199" s="13">
        <f t="shared" si="15"/>
        <v>0</v>
      </c>
      <c r="AL199" s="15">
        <v>0</v>
      </c>
      <c r="AM199" s="13">
        <v>0</v>
      </c>
      <c r="AN199" s="17">
        <v>0</v>
      </c>
      <c r="AO199" s="13">
        <v>0</v>
      </c>
      <c r="AP199" s="13">
        <v>0</v>
      </c>
      <c r="AQ199" s="13">
        <v>0</v>
      </c>
      <c r="AR199" s="13">
        <v>0</v>
      </c>
      <c r="AS199" s="13">
        <v>0</v>
      </c>
      <c r="AT199" s="13">
        <v>0</v>
      </c>
      <c r="AU199" s="13">
        <v>0</v>
      </c>
      <c r="AV199" s="13">
        <v>0</v>
      </c>
      <c r="AW199" s="13">
        <v>0</v>
      </c>
      <c r="AX199" s="13">
        <v>0</v>
      </c>
      <c r="AY199" s="13">
        <v>0</v>
      </c>
      <c r="AZ199" s="13">
        <v>0</v>
      </c>
      <c r="BA199" s="13">
        <v>0</v>
      </c>
      <c r="BB199" s="13">
        <v>0</v>
      </c>
      <c r="BC199" s="13">
        <v>0</v>
      </c>
      <c r="BD199" s="13">
        <v>0</v>
      </c>
      <c r="BE199" s="13">
        <v>0</v>
      </c>
      <c r="BF199" s="13">
        <v>0</v>
      </c>
      <c r="BG199" s="13">
        <v>0</v>
      </c>
      <c r="BH199" s="13">
        <v>0</v>
      </c>
      <c r="BI199" s="13">
        <v>0</v>
      </c>
      <c r="BJ199" s="13">
        <v>0</v>
      </c>
      <c r="BK199" s="13">
        <v>0</v>
      </c>
      <c r="BL199" s="13">
        <v>0</v>
      </c>
      <c r="BM199" s="13">
        <v>0</v>
      </c>
      <c r="BN199" s="13">
        <v>0</v>
      </c>
      <c r="BO199" s="13">
        <v>0</v>
      </c>
      <c r="BP199" s="13">
        <v>0</v>
      </c>
      <c r="BQ199" s="13">
        <v>0</v>
      </c>
      <c r="BR199" s="13">
        <v>0</v>
      </c>
      <c r="BS199" s="13">
        <v>0</v>
      </c>
      <c r="BT199" s="13">
        <v>0</v>
      </c>
      <c r="BU199" s="13">
        <v>0</v>
      </c>
      <c r="BV199" s="13">
        <v>0</v>
      </c>
      <c r="BW199" s="13">
        <v>0</v>
      </c>
      <c r="BX199" s="13">
        <v>0</v>
      </c>
      <c r="BY199" s="13">
        <v>0</v>
      </c>
      <c r="BZ199" s="13">
        <v>0</v>
      </c>
      <c r="CA199" s="13">
        <v>0</v>
      </c>
      <c r="CB199" s="13">
        <v>0</v>
      </c>
      <c r="CC199" s="13">
        <v>0</v>
      </c>
      <c r="CD199" s="13">
        <v>0</v>
      </c>
      <c r="CE199" s="13">
        <v>0</v>
      </c>
      <c r="CF199" s="13">
        <v>0</v>
      </c>
      <c r="CG199" s="13">
        <v>0</v>
      </c>
      <c r="CH199" s="13">
        <v>0</v>
      </c>
    </row>
    <row r="200" spans="1:86" ht="45">
      <c r="A200" s="177" t="s">
        <v>3109</v>
      </c>
      <c r="B200" s="13">
        <v>9</v>
      </c>
      <c r="C200" s="13">
        <v>2</v>
      </c>
      <c r="D200" s="13">
        <v>0</v>
      </c>
      <c r="E200" s="13">
        <v>0</v>
      </c>
      <c r="F200" s="13">
        <v>0</v>
      </c>
      <c r="G200" s="13">
        <v>0</v>
      </c>
      <c r="H200" s="13">
        <v>64</v>
      </c>
      <c r="I200" s="13">
        <v>0</v>
      </c>
      <c r="J200" s="13">
        <v>0</v>
      </c>
      <c r="K200" s="13">
        <v>9</v>
      </c>
      <c r="L200" s="13">
        <v>0</v>
      </c>
      <c r="M200" s="13">
        <v>0</v>
      </c>
      <c r="N200" s="13">
        <v>0</v>
      </c>
      <c r="O200" s="13">
        <v>0</v>
      </c>
      <c r="P200" s="13">
        <v>0</v>
      </c>
      <c r="Q200" s="13">
        <v>4</v>
      </c>
      <c r="R200" s="13">
        <v>0</v>
      </c>
      <c r="S200" s="13">
        <v>0</v>
      </c>
      <c r="T200" s="13">
        <v>0</v>
      </c>
      <c r="U200" s="13">
        <v>0</v>
      </c>
      <c r="V200" s="13">
        <v>0</v>
      </c>
      <c r="W200" s="13">
        <v>0</v>
      </c>
      <c r="X200" s="13">
        <v>0</v>
      </c>
      <c r="Y200" s="13">
        <v>0</v>
      </c>
      <c r="Z200" s="13">
        <v>0</v>
      </c>
      <c r="AA200" s="13">
        <v>0</v>
      </c>
      <c r="AB200" s="13">
        <v>0</v>
      </c>
      <c r="AC200" s="13">
        <v>0</v>
      </c>
      <c r="AD200" s="13">
        <v>0</v>
      </c>
      <c r="AE200" s="13">
        <v>0</v>
      </c>
      <c r="AF200" s="13">
        <v>0</v>
      </c>
      <c r="AG200" s="15">
        <f t="shared" si="12"/>
        <v>9</v>
      </c>
      <c r="AH200" s="15">
        <f t="shared" si="13"/>
        <v>77</v>
      </c>
      <c r="AI200" s="15">
        <v>0</v>
      </c>
      <c r="AJ200" s="15">
        <f t="shared" si="14"/>
        <v>86</v>
      </c>
      <c r="AK200" s="13">
        <f t="shared" si="15"/>
        <v>2</v>
      </c>
      <c r="AL200" s="15">
        <v>0</v>
      </c>
      <c r="AM200" s="13">
        <v>17</v>
      </c>
      <c r="AN200" s="17" t="s">
        <v>3104</v>
      </c>
      <c r="AO200" s="13">
        <v>0</v>
      </c>
      <c r="AP200" s="13">
        <v>0</v>
      </c>
      <c r="AQ200" s="13">
        <v>0</v>
      </c>
      <c r="AR200" s="13">
        <v>0</v>
      </c>
      <c r="AS200" s="13">
        <v>0</v>
      </c>
      <c r="AT200" s="13">
        <v>0</v>
      </c>
      <c r="AU200" s="13">
        <v>0</v>
      </c>
      <c r="AV200" s="13">
        <v>0</v>
      </c>
      <c r="AW200" s="13">
        <v>0</v>
      </c>
      <c r="AX200" s="13">
        <v>0</v>
      </c>
      <c r="AY200" s="13">
        <v>0</v>
      </c>
      <c r="AZ200" s="13">
        <v>0</v>
      </c>
      <c r="BA200" s="13">
        <v>0</v>
      </c>
      <c r="BB200" s="13">
        <v>0</v>
      </c>
      <c r="BC200" s="13">
        <v>0</v>
      </c>
      <c r="BD200" s="13">
        <v>0</v>
      </c>
      <c r="BE200" s="13">
        <v>0</v>
      </c>
      <c r="BF200" s="13">
        <v>0</v>
      </c>
      <c r="BG200" s="13">
        <v>0</v>
      </c>
      <c r="BH200" s="13">
        <v>0</v>
      </c>
      <c r="BI200" s="13">
        <v>0</v>
      </c>
      <c r="BJ200" s="13">
        <v>0</v>
      </c>
      <c r="BK200" s="13">
        <v>0</v>
      </c>
      <c r="BL200" s="13">
        <v>0</v>
      </c>
      <c r="BM200" s="13">
        <v>0</v>
      </c>
      <c r="BN200" s="13">
        <v>0</v>
      </c>
      <c r="BO200" s="13">
        <v>0</v>
      </c>
      <c r="BP200" s="13">
        <v>0</v>
      </c>
      <c r="BQ200" s="13">
        <v>0</v>
      </c>
      <c r="BR200" s="13">
        <v>0</v>
      </c>
      <c r="BS200" s="13">
        <v>0</v>
      </c>
      <c r="BT200" s="13">
        <v>0</v>
      </c>
      <c r="BU200" s="13">
        <v>0</v>
      </c>
      <c r="BV200" s="13">
        <v>0</v>
      </c>
      <c r="BW200" s="13">
        <v>0</v>
      </c>
      <c r="BX200" s="13">
        <v>0</v>
      </c>
      <c r="BY200" s="13">
        <v>0</v>
      </c>
      <c r="BZ200" s="13">
        <v>0</v>
      </c>
      <c r="CA200" s="13">
        <v>0</v>
      </c>
      <c r="CB200" s="13">
        <v>0</v>
      </c>
      <c r="CC200" s="13">
        <v>0</v>
      </c>
      <c r="CD200" s="13">
        <v>0</v>
      </c>
      <c r="CE200" s="13">
        <v>0</v>
      </c>
      <c r="CF200" s="13">
        <v>0</v>
      </c>
      <c r="CG200" s="13">
        <v>0</v>
      </c>
      <c r="CH200" s="13">
        <v>0</v>
      </c>
    </row>
    <row r="201" spans="1:86">
      <c r="A201" s="177" t="s">
        <v>996</v>
      </c>
      <c r="B201" s="13">
        <v>4</v>
      </c>
      <c r="C201" s="13">
        <v>0</v>
      </c>
      <c r="D201" s="13">
        <v>0</v>
      </c>
      <c r="E201" s="13">
        <v>0</v>
      </c>
      <c r="F201" s="13">
        <v>0</v>
      </c>
      <c r="G201" s="13">
        <v>0</v>
      </c>
      <c r="H201" s="13">
        <v>36</v>
      </c>
      <c r="I201" s="13">
        <v>0</v>
      </c>
      <c r="J201" s="13">
        <v>0</v>
      </c>
      <c r="K201" s="13">
        <v>0</v>
      </c>
      <c r="L201" s="13">
        <v>0</v>
      </c>
      <c r="M201" s="13">
        <v>0</v>
      </c>
      <c r="N201" s="13">
        <v>0</v>
      </c>
      <c r="O201" s="13">
        <v>0</v>
      </c>
      <c r="P201" s="13">
        <v>0</v>
      </c>
      <c r="Q201" s="13">
        <v>0</v>
      </c>
      <c r="R201" s="13">
        <v>0</v>
      </c>
      <c r="S201" s="13">
        <v>0</v>
      </c>
      <c r="T201" s="13">
        <v>0</v>
      </c>
      <c r="U201" s="13">
        <v>0</v>
      </c>
      <c r="V201" s="13">
        <v>0</v>
      </c>
      <c r="W201" s="13">
        <v>0</v>
      </c>
      <c r="X201" s="13">
        <v>0</v>
      </c>
      <c r="Y201" s="13">
        <v>0</v>
      </c>
      <c r="Z201" s="13">
        <v>0</v>
      </c>
      <c r="AA201" s="13">
        <v>0</v>
      </c>
      <c r="AB201" s="13">
        <v>0</v>
      </c>
      <c r="AC201" s="13">
        <v>1</v>
      </c>
      <c r="AD201" s="13">
        <v>0</v>
      </c>
      <c r="AE201" s="13">
        <v>0</v>
      </c>
      <c r="AF201" s="13">
        <v>0</v>
      </c>
      <c r="AG201" s="15">
        <f t="shared" si="12"/>
        <v>4</v>
      </c>
      <c r="AH201" s="15">
        <f t="shared" si="13"/>
        <v>36</v>
      </c>
      <c r="AI201" s="15">
        <v>0</v>
      </c>
      <c r="AJ201" s="15">
        <f t="shared" si="14"/>
        <v>40</v>
      </c>
      <c r="AK201" s="13">
        <f t="shared" si="15"/>
        <v>1</v>
      </c>
      <c r="AL201" s="15">
        <v>0</v>
      </c>
      <c r="AM201" s="13">
        <v>1</v>
      </c>
      <c r="AN201" s="17" t="s">
        <v>3110</v>
      </c>
      <c r="AO201" s="13">
        <v>0</v>
      </c>
      <c r="AP201" s="13">
        <v>0</v>
      </c>
      <c r="AQ201" s="13">
        <v>0</v>
      </c>
      <c r="AR201" s="13">
        <v>0</v>
      </c>
      <c r="AS201" s="13">
        <v>0</v>
      </c>
      <c r="AT201" s="13">
        <v>0</v>
      </c>
      <c r="AU201" s="13">
        <v>0</v>
      </c>
      <c r="AV201" s="13">
        <v>0</v>
      </c>
      <c r="AW201" s="13">
        <v>0</v>
      </c>
      <c r="AX201" s="13">
        <v>0</v>
      </c>
      <c r="AY201" s="13">
        <v>0</v>
      </c>
      <c r="AZ201" s="13">
        <v>0</v>
      </c>
      <c r="BA201" s="13">
        <v>0</v>
      </c>
      <c r="BB201" s="13">
        <v>0</v>
      </c>
      <c r="BC201" s="13">
        <v>0</v>
      </c>
      <c r="BD201" s="13">
        <v>0</v>
      </c>
      <c r="BE201" s="13">
        <v>0</v>
      </c>
      <c r="BF201" s="13">
        <v>0</v>
      </c>
      <c r="BG201" s="13">
        <v>0</v>
      </c>
      <c r="BH201" s="13">
        <v>0</v>
      </c>
      <c r="BI201" s="13">
        <v>0</v>
      </c>
      <c r="BJ201" s="13">
        <v>0</v>
      </c>
      <c r="BK201" s="13">
        <v>0</v>
      </c>
      <c r="BL201" s="13">
        <v>0</v>
      </c>
      <c r="BM201" s="13">
        <v>0</v>
      </c>
      <c r="BN201" s="13">
        <v>0</v>
      </c>
      <c r="BO201" s="13">
        <v>0</v>
      </c>
      <c r="BP201" s="13">
        <v>0</v>
      </c>
      <c r="BQ201" s="13">
        <v>0</v>
      </c>
      <c r="BR201" s="13">
        <v>0</v>
      </c>
      <c r="BS201" s="13">
        <v>0</v>
      </c>
      <c r="BT201" s="13">
        <v>0</v>
      </c>
      <c r="BU201" s="13">
        <v>0</v>
      </c>
      <c r="BV201" s="13">
        <v>0</v>
      </c>
      <c r="BW201" s="13">
        <v>0</v>
      </c>
      <c r="BX201" s="13">
        <v>0</v>
      </c>
      <c r="BY201" s="13">
        <v>0</v>
      </c>
      <c r="BZ201" s="13">
        <v>0</v>
      </c>
      <c r="CA201" s="13">
        <v>0</v>
      </c>
      <c r="CB201" s="13">
        <v>0</v>
      </c>
      <c r="CC201" s="13">
        <v>0</v>
      </c>
      <c r="CD201" s="13">
        <v>0</v>
      </c>
      <c r="CE201" s="13">
        <v>0</v>
      </c>
      <c r="CF201" s="13">
        <v>0</v>
      </c>
      <c r="CG201" s="13">
        <v>0</v>
      </c>
      <c r="CH201" s="13">
        <v>0</v>
      </c>
    </row>
    <row r="202" spans="1:86" ht="60">
      <c r="A202" s="177" t="s">
        <v>3111</v>
      </c>
      <c r="B202" s="13">
        <v>13</v>
      </c>
      <c r="C202" s="13">
        <v>0</v>
      </c>
      <c r="D202" s="13">
        <v>0</v>
      </c>
      <c r="E202" s="13">
        <v>0</v>
      </c>
      <c r="F202" s="13">
        <v>0</v>
      </c>
      <c r="G202" s="13">
        <v>0</v>
      </c>
      <c r="H202" s="13">
        <v>98</v>
      </c>
      <c r="I202" s="13">
        <v>0</v>
      </c>
      <c r="J202" s="13">
        <v>0</v>
      </c>
      <c r="K202" s="13">
        <v>0</v>
      </c>
      <c r="L202" s="13">
        <v>0</v>
      </c>
      <c r="M202" s="13">
        <v>0</v>
      </c>
      <c r="N202" s="13">
        <v>8</v>
      </c>
      <c r="O202" s="13">
        <v>0</v>
      </c>
      <c r="P202" s="13">
        <v>0</v>
      </c>
      <c r="Q202" s="13">
        <v>0</v>
      </c>
      <c r="R202" s="13">
        <v>0</v>
      </c>
      <c r="S202" s="13">
        <v>0</v>
      </c>
      <c r="T202" s="13">
        <v>0</v>
      </c>
      <c r="U202" s="13">
        <v>0</v>
      </c>
      <c r="V202" s="13">
        <v>0</v>
      </c>
      <c r="W202" s="13">
        <v>0</v>
      </c>
      <c r="X202" s="13">
        <v>0</v>
      </c>
      <c r="Y202" s="13">
        <v>0</v>
      </c>
      <c r="Z202" s="13">
        <v>0</v>
      </c>
      <c r="AA202" s="13">
        <v>0</v>
      </c>
      <c r="AB202" s="13">
        <v>0</v>
      </c>
      <c r="AC202" s="13">
        <v>2</v>
      </c>
      <c r="AD202" s="13">
        <v>0</v>
      </c>
      <c r="AE202" s="13">
        <v>0</v>
      </c>
      <c r="AF202" s="13">
        <v>0</v>
      </c>
      <c r="AG202" s="15">
        <f t="shared" si="12"/>
        <v>13</v>
      </c>
      <c r="AH202" s="15">
        <f t="shared" si="13"/>
        <v>106</v>
      </c>
      <c r="AI202" s="15">
        <v>0</v>
      </c>
      <c r="AJ202" s="15">
        <f t="shared" si="14"/>
        <v>119</v>
      </c>
      <c r="AK202" s="13">
        <f t="shared" si="15"/>
        <v>2</v>
      </c>
      <c r="AL202" s="15">
        <v>0</v>
      </c>
      <c r="AM202" s="13">
        <v>6</v>
      </c>
      <c r="AN202" s="17" t="s">
        <v>3112</v>
      </c>
      <c r="AO202" s="13">
        <v>0</v>
      </c>
      <c r="AP202" s="13">
        <v>0</v>
      </c>
      <c r="AQ202" s="13">
        <v>0</v>
      </c>
      <c r="AR202" s="13">
        <v>0</v>
      </c>
      <c r="AS202" s="13">
        <v>0</v>
      </c>
      <c r="AT202" s="13">
        <v>0</v>
      </c>
      <c r="AU202" s="13">
        <v>0</v>
      </c>
      <c r="AV202" s="13">
        <v>0</v>
      </c>
      <c r="AW202" s="13">
        <v>0</v>
      </c>
      <c r="AX202" s="13">
        <v>0</v>
      </c>
      <c r="AY202" s="13">
        <v>0</v>
      </c>
      <c r="AZ202" s="13">
        <v>0</v>
      </c>
      <c r="BA202" s="13">
        <v>0</v>
      </c>
      <c r="BB202" s="13">
        <v>0</v>
      </c>
      <c r="BC202" s="13">
        <v>0</v>
      </c>
      <c r="BD202" s="13">
        <v>0</v>
      </c>
      <c r="BE202" s="13">
        <v>0</v>
      </c>
      <c r="BF202" s="13">
        <v>0</v>
      </c>
      <c r="BG202" s="13">
        <v>0</v>
      </c>
      <c r="BH202" s="13">
        <v>0</v>
      </c>
      <c r="BI202" s="13">
        <v>0</v>
      </c>
      <c r="BJ202" s="13">
        <v>0</v>
      </c>
      <c r="BK202" s="13">
        <v>0</v>
      </c>
      <c r="BL202" s="13">
        <v>0</v>
      </c>
      <c r="BM202" s="13">
        <v>0</v>
      </c>
      <c r="BN202" s="13">
        <v>0</v>
      </c>
      <c r="BO202" s="13">
        <v>0</v>
      </c>
      <c r="BP202" s="13">
        <v>0</v>
      </c>
      <c r="BQ202" s="13">
        <v>0</v>
      </c>
      <c r="BR202" s="13">
        <v>0</v>
      </c>
      <c r="BS202" s="13">
        <v>0</v>
      </c>
      <c r="BT202" s="13">
        <v>0</v>
      </c>
      <c r="BU202" s="13">
        <v>0</v>
      </c>
      <c r="BV202" s="13">
        <v>0</v>
      </c>
      <c r="BW202" s="13">
        <v>0</v>
      </c>
      <c r="BX202" s="13">
        <v>0</v>
      </c>
      <c r="BY202" s="13">
        <v>0</v>
      </c>
      <c r="BZ202" s="13">
        <v>0</v>
      </c>
      <c r="CA202" s="13">
        <v>0</v>
      </c>
      <c r="CB202" s="13">
        <v>0</v>
      </c>
      <c r="CC202" s="13">
        <v>0</v>
      </c>
      <c r="CD202" s="13">
        <v>0</v>
      </c>
      <c r="CE202" s="13">
        <v>0</v>
      </c>
      <c r="CF202" s="13">
        <v>0</v>
      </c>
      <c r="CG202" s="13">
        <v>0</v>
      </c>
      <c r="CH202" s="13">
        <v>0</v>
      </c>
    </row>
    <row r="203" spans="1:86">
      <c r="A203" s="177" t="s">
        <v>997</v>
      </c>
      <c r="B203" s="13">
        <v>13</v>
      </c>
      <c r="C203" s="13">
        <v>0</v>
      </c>
      <c r="D203" s="13">
        <v>0</v>
      </c>
      <c r="E203" s="13">
        <v>0</v>
      </c>
      <c r="F203" s="13">
        <v>0</v>
      </c>
      <c r="G203" s="13">
        <v>0</v>
      </c>
      <c r="H203" s="13">
        <v>75</v>
      </c>
      <c r="I203" s="13">
        <v>0</v>
      </c>
      <c r="J203" s="13">
        <v>0</v>
      </c>
      <c r="K203" s="13">
        <v>0</v>
      </c>
      <c r="L203" s="13">
        <v>0</v>
      </c>
      <c r="M203" s="13">
        <v>0</v>
      </c>
      <c r="N203" s="13">
        <v>0</v>
      </c>
      <c r="O203" s="13">
        <v>0</v>
      </c>
      <c r="P203" s="13">
        <v>0</v>
      </c>
      <c r="Q203" s="13">
        <v>0</v>
      </c>
      <c r="R203" s="13">
        <v>0</v>
      </c>
      <c r="S203" s="13">
        <v>0</v>
      </c>
      <c r="T203" s="13">
        <v>0</v>
      </c>
      <c r="U203" s="13">
        <v>0</v>
      </c>
      <c r="V203" s="13">
        <v>0</v>
      </c>
      <c r="W203" s="13">
        <v>0</v>
      </c>
      <c r="X203" s="13">
        <v>0</v>
      </c>
      <c r="Y203" s="13">
        <v>0</v>
      </c>
      <c r="Z203" s="13">
        <v>0</v>
      </c>
      <c r="AA203" s="13">
        <v>0</v>
      </c>
      <c r="AB203" s="13">
        <v>0</v>
      </c>
      <c r="AC203" s="13">
        <v>1</v>
      </c>
      <c r="AD203" s="13">
        <v>0</v>
      </c>
      <c r="AE203" s="13">
        <v>0</v>
      </c>
      <c r="AF203" s="13">
        <v>0</v>
      </c>
      <c r="AG203" s="15">
        <f t="shared" si="12"/>
        <v>13</v>
      </c>
      <c r="AH203" s="15">
        <f t="shared" si="13"/>
        <v>75</v>
      </c>
      <c r="AI203" s="15">
        <v>0</v>
      </c>
      <c r="AJ203" s="15">
        <f t="shared" si="14"/>
        <v>88</v>
      </c>
      <c r="AK203" s="13">
        <f t="shared" si="15"/>
        <v>1</v>
      </c>
      <c r="AL203" s="15">
        <v>0</v>
      </c>
      <c r="AM203" s="13">
        <v>3</v>
      </c>
      <c r="AN203" s="17" t="s">
        <v>3113</v>
      </c>
      <c r="AO203" s="13">
        <v>0</v>
      </c>
      <c r="AP203" s="13">
        <v>0</v>
      </c>
      <c r="AQ203" s="13">
        <v>0</v>
      </c>
      <c r="AR203" s="13">
        <v>0</v>
      </c>
      <c r="AS203" s="13">
        <v>0</v>
      </c>
      <c r="AT203" s="13">
        <v>0</v>
      </c>
      <c r="AU203" s="13">
        <v>0</v>
      </c>
      <c r="AV203" s="13">
        <v>0</v>
      </c>
      <c r="AW203" s="13">
        <v>0</v>
      </c>
      <c r="AX203" s="13">
        <v>0</v>
      </c>
      <c r="AY203" s="13">
        <v>0</v>
      </c>
      <c r="AZ203" s="13">
        <v>0</v>
      </c>
      <c r="BA203" s="13">
        <v>0</v>
      </c>
      <c r="BB203" s="13">
        <v>0</v>
      </c>
      <c r="BC203" s="13">
        <v>0</v>
      </c>
      <c r="BD203" s="13">
        <v>0</v>
      </c>
      <c r="BE203" s="13">
        <v>0</v>
      </c>
      <c r="BF203" s="13">
        <v>0</v>
      </c>
      <c r="BG203" s="13">
        <v>0</v>
      </c>
      <c r="BH203" s="13">
        <v>0</v>
      </c>
      <c r="BI203" s="13">
        <v>0</v>
      </c>
      <c r="BJ203" s="13">
        <v>0</v>
      </c>
      <c r="BK203" s="13">
        <v>0</v>
      </c>
      <c r="BL203" s="13">
        <v>0</v>
      </c>
      <c r="BM203" s="13">
        <v>0</v>
      </c>
      <c r="BN203" s="13">
        <v>0</v>
      </c>
      <c r="BO203" s="13">
        <v>0</v>
      </c>
      <c r="BP203" s="13">
        <v>0</v>
      </c>
      <c r="BQ203" s="13">
        <v>0</v>
      </c>
      <c r="BR203" s="13">
        <v>0</v>
      </c>
      <c r="BS203" s="13">
        <v>0</v>
      </c>
      <c r="BT203" s="13">
        <v>0</v>
      </c>
      <c r="BU203" s="13">
        <v>0</v>
      </c>
      <c r="BV203" s="13">
        <v>0</v>
      </c>
      <c r="BW203" s="13">
        <v>0</v>
      </c>
      <c r="BX203" s="13">
        <v>0</v>
      </c>
      <c r="BY203" s="13">
        <v>0</v>
      </c>
      <c r="BZ203" s="13">
        <v>0</v>
      </c>
      <c r="CA203" s="13">
        <v>0</v>
      </c>
      <c r="CB203" s="13">
        <v>0</v>
      </c>
      <c r="CC203" s="13">
        <v>0</v>
      </c>
      <c r="CD203" s="13">
        <v>0</v>
      </c>
      <c r="CE203" s="13">
        <v>0</v>
      </c>
      <c r="CF203" s="13">
        <v>0</v>
      </c>
      <c r="CG203" s="13">
        <v>0</v>
      </c>
      <c r="CH203" s="13">
        <v>0</v>
      </c>
    </row>
    <row r="204" spans="1:86" ht="30">
      <c r="A204" s="177" t="s">
        <v>998</v>
      </c>
      <c r="B204" s="13">
        <v>2</v>
      </c>
      <c r="C204" s="13">
        <v>0</v>
      </c>
      <c r="D204" s="13">
        <v>0</v>
      </c>
      <c r="E204" s="13">
        <v>0</v>
      </c>
      <c r="F204" s="13">
        <v>0</v>
      </c>
      <c r="G204" s="13">
        <v>0</v>
      </c>
      <c r="H204" s="13">
        <v>34</v>
      </c>
      <c r="I204" s="13">
        <v>0</v>
      </c>
      <c r="J204" s="13">
        <v>0</v>
      </c>
      <c r="K204" s="13">
        <v>0</v>
      </c>
      <c r="L204" s="13">
        <v>0</v>
      </c>
      <c r="M204" s="13">
        <v>0</v>
      </c>
      <c r="N204" s="13">
        <v>6</v>
      </c>
      <c r="O204" s="13">
        <v>0</v>
      </c>
      <c r="P204" s="13">
        <v>0</v>
      </c>
      <c r="Q204" s="13">
        <v>0</v>
      </c>
      <c r="R204" s="13">
        <v>0</v>
      </c>
      <c r="S204" s="13">
        <v>0</v>
      </c>
      <c r="T204" s="13">
        <v>0</v>
      </c>
      <c r="U204" s="13">
        <v>0</v>
      </c>
      <c r="V204" s="13">
        <v>0</v>
      </c>
      <c r="W204" s="13">
        <v>0</v>
      </c>
      <c r="X204" s="13">
        <v>0</v>
      </c>
      <c r="Y204" s="13">
        <v>0</v>
      </c>
      <c r="Z204" s="13">
        <v>0</v>
      </c>
      <c r="AA204" s="13">
        <v>0</v>
      </c>
      <c r="AB204" s="13">
        <v>0</v>
      </c>
      <c r="AC204" s="13">
        <v>1</v>
      </c>
      <c r="AD204" s="13">
        <v>0</v>
      </c>
      <c r="AE204" s="13">
        <v>0</v>
      </c>
      <c r="AF204" s="13">
        <v>0</v>
      </c>
      <c r="AG204" s="15">
        <f t="shared" si="12"/>
        <v>2</v>
      </c>
      <c r="AH204" s="15">
        <f t="shared" si="13"/>
        <v>40</v>
      </c>
      <c r="AI204" s="15">
        <v>0</v>
      </c>
      <c r="AJ204" s="15">
        <f t="shared" si="14"/>
        <v>42</v>
      </c>
      <c r="AK204" s="13">
        <f t="shared" si="15"/>
        <v>1</v>
      </c>
      <c r="AL204" s="15">
        <v>0</v>
      </c>
      <c r="AM204" s="13">
        <v>3</v>
      </c>
      <c r="AN204" s="17" t="s">
        <v>3114</v>
      </c>
      <c r="AO204" s="13">
        <v>0</v>
      </c>
      <c r="AP204" s="13">
        <v>0</v>
      </c>
      <c r="AQ204" s="13">
        <v>0</v>
      </c>
      <c r="AR204" s="13">
        <v>0</v>
      </c>
      <c r="AS204" s="13">
        <v>0</v>
      </c>
      <c r="AT204" s="13">
        <v>0</v>
      </c>
      <c r="AU204" s="13">
        <v>0</v>
      </c>
      <c r="AV204" s="13">
        <v>0</v>
      </c>
      <c r="AW204" s="13">
        <v>0</v>
      </c>
      <c r="AX204" s="13">
        <v>0</v>
      </c>
      <c r="AY204" s="13">
        <v>0</v>
      </c>
      <c r="AZ204" s="13">
        <v>0</v>
      </c>
      <c r="BA204" s="13">
        <v>0</v>
      </c>
      <c r="BB204" s="13">
        <v>0</v>
      </c>
      <c r="BC204" s="13">
        <v>0</v>
      </c>
      <c r="BD204" s="13">
        <v>0</v>
      </c>
      <c r="BE204" s="13">
        <v>0</v>
      </c>
      <c r="BF204" s="13">
        <v>0</v>
      </c>
      <c r="BG204" s="13">
        <v>0</v>
      </c>
      <c r="BH204" s="13">
        <v>0</v>
      </c>
      <c r="BI204" s="13">
        <v>0</v>
      </c>
      <c r="BJ204" s="13">
        <v>0</v>
      </c>
      <c r="BK204" s="13">
        <v>0</v>
      </c>
      <c r="BL204" s="13">
        <v>0</v>
      </c>
      <c r="BM204" s="13">
        <v>0</v>
      </c>
      <c r="BN204" s="13">
        <v>0</v>
      </c>
      <c r="BO204" s="13">
        <v>0</v>
      </c>
      <c r="BP204" s="13">
        <v>0</v>
      </c>
      <c r="BQ204" s="13">
        <v>0</v>
      </c>
      <c r="BR204" s="13">
        <v>0</v>
      </c>
      <c r="BS204" s="13">
        <v>0</v>
      </c>
      <c r="BT204" s="13">
        <v>0</v>
      </c>
      <c r="BU204" s="13">
        <v>0</v>
      </c>
      <c r="BV204" s="13">
        <v>0</v>
      </c>
      <c r="BW204" s="13">
        <v>0</v>
      </c>
      <c r="BX204" s="13">
        <v>0</v>
      </c>
      <c r="BY204" s="13">
        <v>0</v>
      </c>
      <c r="BZ204" s="13">
        <v>0</v>
      </c>
      <c r="CA204" s="13">
        <v>0</v>
      </c>
      <c r="CB204" s="13">
        <v>0</v>
      </c>
      <c r="CC204" s="13">
        <v>0</v>
      </c>
      <c r="CD204" s="13">
        <v>0</v>
      </c>
      <c r="CE204" s="13">
        <v>0</v>
      </c>
      <c r="CF204" s="13">
        <v>0</v>
      </c>
      <c r="CG204" s="13">
        <v>0</v>
      </c>
      <c r="CH204" s="13">
        <v>0</v>
      </c>
    </row>
    <row r="205" spans="1:86">
      <c r="A205" s="177" t="s">
        <v>999</v>
      </c>
      <c r="B205" s="13">
        <v>7</v>
      </c>
      <c r="C205" s="13">
        <v>0</v>
      </c>
      <c r="D205" s="13">
        <v>0</v>
      </c>
      <c r="E205" s="13">
        <v>0</v>
      </c>
      <c r="F205" s="13">
        <v>0</v>
      </c>
      <c r="G205" s="13">
        <v>0</v>
      </c>
      <c r="H205" s="13">
        <v>55</v>
      </c>
      <c r="I205" s="13">
        <v>0</v>
      </c>
      <c r="J205" s="13">
        <v>0</v>
      </c>
      <c r="K205" s="13">
        <v>0</v>
      </c>
      <c r="L205" s="13">
        <v>0</v>
      </c>
      <c r="M205" s="13">
        <v>0</v>
      </c>
      <c r="N205" s="13">
        <v>0</v>
      </c>
      <c r="O205" s="13">
        <v>0</v>
      </c>
      <c r="P205" s="13">
        <v>0</v>
      </c>
      <c r="Q205" s="13">
        <v>0</v>
      </c>
      <c r="R205" s="13">
        <v>0</v>
      </c>
      <c r="S205" s="13">
        <v>0</v>
      </c>
      <c r="T205" s="13">
        <v>0</v>
      </c>
      <c r="U205" s="13">
        <v>0</v>
      </c>
      <c r="V205" s="13">
        <v>0</v>
      </c>
      <c r="W205" s="13">
        <v>0</v>
      </c>
      <c r="X205" s="13">
        <v>0</v>
      </c>
      <c r="Y205" s="13">
        <v>0</v>
      </c>
      <c r="Z205" s="13">
        <v>0</v>
      </c>
      <c r="AA205" s="13">
        <v>0</v>
      </c>
      <c r="AB205" s="13">
        <v>0</v>
      </c>
      <c r="AC205" s="13">
        <v>1</v>
      </c>
      <c r="AD205" s="13">
        <v>0</v>
      </c>
      <c r="AE205" s="13">
        <v>0</v>
      </c>
      <c r="AF205" s="13">
        <v>0</v>
      </c>
      <c r="AG205" s="15">
        <f t="shared" si="12"/>
        <v>7</v>
      </c>
      <c r="AH205" s="15">
        <f t="shared" si="13"/>
        <v>55</v>
      </c>
      <c r="AI205" s="15">
        <v>0</v>
      </c>
      <c r="AJ205" s="15">
        <f t="shared" si="14"/>
        <v>62</v>
      </c>
      <c r="AK205" s="13">
        <f t="shared" si="15"/>
        <v>1</v>
      </c>
      <c r="AL205" s="15">
        <v>0</v>
      </c>
      <c r="AM205" s="13">
        <v>1</v>
      </c>
      <c r="AN205" s="17" t="s">
        <v>3115</v>
      </c>
      <c r="AO205" s="13">
        <v>0</v>
      </c>
      <c r="AP205" s="13">
        <v>0</v>
      </c>
      <c r="AQ205" s="13">
        <v>0</v>
      </c>
      <c r="AR205" s="13">
        <v>0</v>
      </c>
      <c r="AS205" s="13">
        <v>0</v>
      </c>
      <c r="AT205" s="13">
        <v>0</v>
      </c>
      <c r="AU205" s="13">
        <v>0</v>
      </c>
      <c r="AV205" s="13">
        <v>0</v>
      </c>
      <c r="AW205" s="13">
        <v>0</v>
      </c>
      <c r="AX205" s="13">
        <v>0</v>
      </c>
      <c r="AY205" s="13">
        <v>0</v>
      </c>
      <c r="AZ205" s="13">
        <v>0</v>
      </c>
      <c r="BA205" s="13">
        <v>0</v>
      </c>
      <c r="BB205" s="13">
        <v>0</v>
      </c>
      <c r="BC205" s="13">
        <v>0</v>
      </c>
      <c r="BD205" s="13">
        <v>0</v>
      </c>
      <c r="BE205" s="13">
        <v>0</v>
      </c>
      <c r="BF205" s="13">
        <v>0</v>
      </c>
      <c r="BG205" s="13">
        <v>0</v>
      </c>
      <c r="BH205" s="13">
        <v>0</v>
      </c>
      <c r="BI205" s="13">
        <v>0</v>
      </c>
      <c r="BJ205" s="13">
        <v>0</v>
      </c>
      <c r="BK205" s="13">
        <v>0</v>
      </c>
      <c r="BL205" s="13">
        <v>0</v>
      </c>
      <c r="BM205" s="13">
        <v>0</v>
      </c>
      <c r="BN205" s="13">
        <v>0</v>
      </c>
      <c r="BO205" s="13">
        <v>0</v>
      </c>
      <c r="BP205" s="13">
        <v>0</v>
      </c>
      <c r="BQ205" s="13">
        <v>0</v>
      </c>
      <c r="BR205" s="13">
        <v>0</v>
      </c>
      <c r="BS205" s="13">
        <v>0</v>
      </c>
      <c r="BT205" s="13">
        <v>0</v>
      </c>
      <c r="BU205" s="13">
        <v>0</v>
      </c>
      <c r="BV205" s="13">
        <v>0</v>
      </c>
      <c r="BW205" s="13">
        <v>0</v>
      </c>
      <c r="BX205" s="13">
        <v>0</v>
      </c>
      <c r="BY205" s="13">
        <v>0</v>
      </c>
      <c r="BZ205" s="13">
        <v>0</v>
      </c>
      <c r="CA205" s="13">
        <v>0</v>
      </c>
      <c r="CB205" s="13">
        <v>0</v>
      </c>
      <c r="CC205" s="13">
        <v>0</v>
      </c>
      <c r="CD205" s="13">
        <v>0</v>
      </c>
      <c r="CE205" s="13">
        <v>0</v>
      </c>
      <c r="CF205" s="13">
        <v>0</v>
      </c>
      <c r="CG205" s="13">
        <v>0</v>
      </c>
      <c r="CH205" s="13">
        <v>0</v>
      </c>
    </row>
    <row r="206" spans="1:86">
      <c r="A206" s="177" t="s">
        <v>3116</v>
      </c>
      <c r="B206" s="13">
        <v>3</v>
      </c>
      <c r="C206" s="13">
        <v>0</v>
      </c>
      <c r="D206" s="13">
        <v>0</v>
      </c>
      <c r="E206" s="13">
        <v>0</v>
      </c>
      <c r="F206" s="13">
        <v>0</v>
      </c>
      <c r="G206" s="13">
        <v>0</v>
      </c>
      <c r="H206" s="13">
        <v>52</v>
      </c>
      <c r="I206" s="13">
        <v>0</v>
      </c>
      <c r="J206" s="13">
        <v>0</v>
      </c>
      <c r="K206" s="13">
        <v>0</v>
      </c>
      <c r="L206" s="13">
        <v>0</v>
      </c>
      <c r="M206" s="13">
        <v>0</v>
      </c>
      <c r="N206" s="13">
        <v>0</v>
      </c>
      <c r="O206" s="13">
        <v>0</v>
      </c>
      <c r="P206" s="13">
        <v>0</v>
      </c>
      <c r="Q206" s="13">
        <v>0</v>
      </c>
      <c r="R206" s="13">
        <v>0</v>
      </c>
      <c r="S206" s="13">
        <v>0</v>
      </c>
      <c r="T206" s="13">
        <v>0</v>
      </c>
      <c r="U206" s="13">
        <v>0</v>
      </c>
      <c r="V206" s="13">
        <v>0</v>
      </c>
      <c r="W206" s="13">
        <v>0</v>
      </c>
      <c r="X206" s="13">
        <v>0</v>
      </c>
      <c r="Y206" s="13">
        <v>0</v>
      </c>
      <c r="Z206" s="13">
        <v>0</v>
      </c>
      <c r="AA206" s="13">
        <v>0</v>
      </c>
      <c r="AB206" s="13">
        <v>0</v>
      </c>
      <c r="AC206" s="13">
        <v>0</v>
      </c>
      <c r="AD206" s="13">
        <v>0</v>
      </c>
      <c r="AE206" s="13">
        <v>0</v>
      </c>
      <c r="AF206" s="13">
        <v>0</v>
      </c>
      <c r="AG206" s="15">
        <f t="shared" si="12"/>
        <v>3</v>
      </c>
      <c r="AH206" s="15">
        <f t="shared" si="13"/>
        <v>52</v>
      </c>
      <c r="AI206" s="15">
        <v>0</v>
      </c>
      <c r="AJ206" s="15">
        <f t="shared" si="14"/>
        <v>55</v>
      </c>
      <c r="AK206" s="13">
        <f t="shared" si="15"/>
        <v>0</v>
      </c>
      <c r="AL206" s="15">
        <v>0</v>
      </c>
      <c r="AM206" s="13">
        <v>0</v>
      </c>
      <c r="AN206" s="17">
        <v>0</v>
      </c>
      <c r="AO206" s="13">
        <v>0</v>
      </c>
      <c r="AP206" s="13">
        <v>0</v>
      </c>
      <c r="AQ206" s="13">
        <v>0</v>
      </c>
      <c r="AR206" s="13">
        <v>0</v>
      </c>
      <c r="AS206" s="13">
        <v>0</v>
      </c>
      <c r="AT206" s="13">
        <v>0</v>
      </c>
      <c r="AU206" s="13">
        <v>0</v>
      </c>
      <c r="AV206" s="13">
        <v>0</v>
      </c>
      <c r="AW206" s="13">
        <v>0</v>
      </c>
      <c r="AX206" s="13">
        <v>0</v>
      </c>
      <c r="AY206" s="13">
        <v>0</v>
      </c>
      <c r="AZ206" s="13">
        <v>0</v>
      </c>
      <c r="BA206" s="13">
        <v>0</v>
      </c>
      <c r="BB206" s="13">
        <v>0</v>
      </c>
      <c r="BC206" s="13">
        <v>0</v>
      </c>
      <c r="BD206" s="13">
        <v>0</v>
      </c>
      <c r="BE206" s="13">
        <v>0</v>
      </c>
      <c r="BF206" s="13">
        <v>0</v>
      </c>
      <c r="BG206" s="13">
        <v>0</v>
      </c>
      <c r="BH206" s="13">
        <v>0</v>
      </c>
      <c r="BI206" s="13">
        <v>0</v>
      </c>
      <c r="BJ206" s="13">
        <v>0</v>
      </c>
      <c r="BK206" s="13">
        <v>0</v>
      </c>
      <c r="BL206" s="13">
        <v>0</v>
      </c>
      <c r="BM206" s="13">
        <v>0</v>
      </c>
      <c r="BN206" s="13">
        <v>0</v>
      </c>
      <c r="BO206" s="13">
        <v>0</v>
      </c>
      <c r="BP206" s="13">
        <v>0</v>
      </c>
      <c r="BQ206" s="13">
        <v>0</v>
      </c>
      <c r="BR206" s="13">
        <v>0</v>
      </c>
      <c r="BS206" s="13">
        <v>0</v>
      </c>
      <c r="BT206" s="13">
        <v>0</v>
      </c>
      <c r="BU206" s="13">
        <v>0</v>
      </c>
      <c r="BV206" s="13">
        <v>0</v>
      </c>
      <c r="BW206" s="13">
        <v>0</v>
      </c>
      <c r="BX206" s="13">
        <v>0</v>
      </c>
      <c r="BY206" s="13">
        <v>0</v>
      </c>
      <c r="BZ206" s="13">
        <v>0</v>
      </c>
      <c r="CA206" s="13">
        <v>0</v>
      </c>
      <c r="CB206" s="13">
        <v>0</v>
      </c>
      <c r="CC206" s="13">
        <v>0</v>
      </c>
      <c r="CD206" s="13">
        <v>0</v>
      </c>
      <c r="CE206" s="13">
        <v>0</v>
      </c>
      <c r="CF206" s="13">
        <v>0</v>
      </c>
      <c r="CG206" s="13">
        <v>0</v>
      </c>
      <c r="CH206" s="13">
        <v>0</v>
      </c>
    </row>
    <row r="207" spans="1:86">
      <c r="A207" s="177" t="s">
        <v>1000</v>
      </c>
      <c r="B207" s="13">
        <v>5</v>
      </c>
      <c r="C207" s="13">
        <v>0</v>
      </c>
      <c r="D207" s="13">
        <v>0</v>
      </c>
      <c r="E207" s="13">
        <v>0</v>
      </c>
      <c r="F207" s="13">
        <v>0</v>
      </c>
      <c r="G207" s="13">
        <v>0</v>
      </c>
      <c r="H207" s="13">
        <v>49</v>
      </c>
      <c r="I207" s="13">
        <v>0</v>
      </c>
      <c r="J207" s="13">
        <v>0</v>
      </c>
      <c r="K207" s="13">
        <v>9</v>
      </c>
      <c r="L207" s="13">
        <v>0</v>
      </c>
      <c r="M207" s="13">
        <v>0</v>
      </c>
      <c r="N207" s="13">
        <v>10</v>
      </c>
      <c r="O207" s="13">
        <v>0</v>
      </c>
      <c r="P207" s="13">
        <v>0</v>
      </c>
      <c r="Q207" s="13">
        <v>0</v>
      </c>
      <c r="R207" s="13">
        <v>0</v>
      </c>
      <c r="S207" s="13">
        <v>0</v>
      </c>
      <c r="T207" s="13">
        <v>0</v>
      </c>
      <c r="U207" s="13">
        <v>0</v>
      </c>
      <c r="V207" s="13">
        <v>0</v>
      </c>
      <c r="W207" s="13">
        <v>0</v>
      </c>
      <c r="X207" s="13">
        <v>0</v>
      </c>
      <c r="Y207" s="13">
        <v>0</v>
      </c>
      <c r="Z207" s="13">
        <v>0</v>
      </c>
      <c r="AA207" s="13">
        <v>0</v>
      </c>
      <c r="AB207" s="13">
        <v>0</v>
      </c>
      <c r="AC207" s="13">
        <v>0</v>
      </c>
      <c r="AD207" s="13">
        <v>0</v>
      </c>
      <c r="AE207" s="13">
        <v>0</v>
      </c>
      <c r="AF207" s="13">
        <v>0</v>
      </c>
      <c r="AG207" s="15">
        <f t="shared" si="12"/>
        <v>5</v>
      </c>
      <c r="AH207" s="15">
        <f t="shared" si="13"/>
        <v>68</v>
      </c>
      <c r="AI207" s="15">
        <v>0</v>
      </c>
      <c r="AJ207" s="15">
        <f t="shared" si="14"/>
        <v>73</v>
      </c>
      <c r="AK207" s="13">
        <f t="shared" si="15"/>
        <v>0</v>
      </c>
      <c r="AL207" s="15">
        <v>0</v>
      </c>
      <c r="AM207" s="13">
        <v>0</v>
      </c>
      <c r="AN207" s="17">
        <v>0</v>
      </c>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3">
        <v>0</v>
      </c>
      <c r="BE207" s="13">
        <v>0</v>
      </c>
      <c r="BF207" s="13">
        <v>0</v>
      </c>
      <c r="BG207" s="13">
        <v>0</v>
      </c>
      <c r="BH207" s="13">
        <v>0</v>
      </c>
      <c r="BI207" s="13">
        <v>0</v>
      </c>
      <c r="BJ207" s="13">
        <v>0</v>
      </c>
      <c r="BK207" s="13">
        <v>0</v>
      </c>
      <c r="BL207" s="13">
        <v>0</v>
      </c>
      <c r="BM207" s="13">
        <v>0</v>
      </c>
      <c r="BN207" s="13">
        <v>0</v>
      </c>
      <c r="BO207" s="13">
        <v>0</v>
      </c>
      <c r="BP207" s="13">
        <v>0</v>
      </c>
      <c r="BQ207" s="13">
        <v>0</v>
      </c>
      <c r="BR207" s="13">
        <v>0</v>
      </c>
      <c r="BS207" s="13">
        <v>0</v>
      </c>
      <c r="BT207" s="13">
        <v>0</v>
      </c>
      <c r="BU207" s="13">
        <v>0</v>
      </c>
      <c r="BV207" s="13">
        <v>0</v>
      </c>
      <c r="BW207" s="13">
        <v>0</v>
      </c>
      <c r="BX207" s="13">
        <v>0</v>
      </c>
      <c r="BY207" s="13">
        <v>0</v>
      </c>
      <c r="BZ207" s="13">
        <v>0</v>
      </c>
      <c r="CA207" s="13">
        <v>0</v>
      </c>
      <c r="CB207" s="13">
        <v>0</v>
      </c>
      <c r="CC207" s="13">
        <v>0</v>
      </c>
      <c r="CD207" s="13">
        <v>0</v>
      </c>
      <c r="CE207" s="13">
        <v>0</v>
      </c>
      <c r="CF207" s="13">
        <v>0</v>
      </c>
      <c r="CG207" s="13">
        <v>0</v>
      </c>
      <c r="CH207" s="13">
        <v>0</v>
      </c>
    </row>
    <row r="208" spans="1:86">
      <c r="A208" s="177" t="s">
        <v>3117</v>
      </c>
      <c r="B208" s="13">
        <v>4</v>
      </c>
      <c r="C208" s="13">
        <v>0</v>
      </c>
      <c r="D208" s="13">
        <v>0</v>
      </c>
      <c r="E208" s="13">
        <v>0</v>
      </c>
      <c r="F208" s="13">
        <v>0</v>
      </c>
      <c r="G208" s="13">
        <v>0</v>
      </c>
      <c r="H208" s="13">
        <v>21</v>
      </c>
      <c r="I208" s="13">
        <v>0</v>
      </c>
      <c r="J208" s="13">
        <v>0</v>
      </c>
      <c r="K208" s="13">
        <v>0</v>
      </c>
      <c r="L208" s="13">
        <v>0</v>
      </c>
      <c r="M208" s="13">
        <v>0</v>
      </c>
      <c r="N208" s="13">
        <v>0</v>
      </c>
      <c r="O208" s="13">
        <v>0</v>
      </c>
      <c r="P208" s="13">
        <v>0</v>
      </c>
      <c r="Q208" s="13">
        <v>0</v>
      </c>
      <c r="R208" s="13">
        <v>0</v>
      </c>
      <c r="S208" s="13">
        <v>0</v>
      </c>
      <c r="T208" s="13">
        <v>0</v>
      </c>
      <c r="U208" s="13">
        <v>0</v>
      </c>
      <c r="V208" s="13">
        <v>0</v>
      </c>
      <c r="W208" s="13">
        <v>0</v>
      </c>
      <c r="X208" s="13">
        <v>0</v>
      </c>
      <c r="Y208" s="13">
        <v>0</v>
      </c>
      <c r="Z208" s="13">
        <v>0</v>
      </c>
      <c r="AA208" s="13">
        <v>0</v>
      </c>
      <c r="AB208" s="13">
        <v>0</v>
      </c>
      <c r="AC208" s="13">
        <v>1</v>
      </c>
      <c r="AD208" s="13">
        <v>0</v>
      </c>
      <c r="AE208" s="13">
        <v>0</v>
      </c>
      <c r="AF208" s="13">
        <v>0</v>
      </c>
      <c r="AG208" s="15">
        <f t="shared" si="12"/>
        <v>4</v>
      </c>
      <c r="AH208" s="15">
        <f t="shared" si="13"/>
        <v>21</v>
      </c>
      <c r="AI208" s="15">
        <v>0</v>
      </c>
      <c r="AJ208" s="15">
        <f t="shared" si="14"/>
        <v>25</v>
      </c>
      <c r="AK208" s="13">
        <f t="shared" si="15"/>
        <v>1</v>
      </c>
      <c r="AL208" s="15">
        <v>0</v>
      </c>
      <c r="AM208" s="13">
        <v>3</v>
      </c>
      <c r="AN208" s="17" t="s">
        <v>3113</v>
      </c>
      <c r="AO208" s="13">
        <v>0</v>
      </c>
      <c r="AP208" s="13">
        <v>0</v>
      </c>
      <c r="AQ208" s="13">
        <v>0</v>
      </c>
      <c r="AR208" s="13">
        <v>0</v>
      </c>
      <c r="AS208" s="13">
        <v>0</v>
      </c>
      <c r="AT208" s="13">
        <v>0</v>
      </c>
      <c r="AU208" s="13">
        <v>0</v>
      </c>
      <c r="AV208" s="13">
        <v>0</v>
      </c>
      <c r="AW208" s="13">
        <v>0</v>
      </c>
      <c r="AX208" s="13">
        <v>0</v>
      </c>
      <c r="AY208" s="13">
        <v>0</v>
      </c>
      <c r="AZ208" s="13">
        <v>0</v>
      </c>
      <c r="BA208" s="13">
        <v>0</v>
      </c>
      <c r="BB208" s="13">
        <v>0</v>
      </c>
      <c r="BC208" s="13">
        <v>0</v>
      </c>
      <c r="BD208" s="13">
        <v>0</v>
      </c>
      <c r="BE208" s="13">
        <v>0</v>
      </c>
      <c r="BF208" s="13">
        <v>0</v>
      </c>
      <c r="BG208" s="13">
        <v>0</v>
      </c>
      <c r="BH208" s="13">
        <v>0</v>
      </c>
      <c r="BI208" s="13">
        <v>0</v>
      </c>
      <c r="BJ208" s="13">
        <v>0</v>
      </c>
      <c r="BK208" s="13">
        <v>0</v>
      </c>
      <c r="BL208" s="13">
        <v>0</v>
      </c>
      <c r="BM208" s="13">
        <v>0</v>
      </c>
      <c r="BN208" s="13">
        <v>0</v>
      </c>
      <c r="BO208" s="13">
        <v>0</v>
      </c>
      <c r="BP208" s="13">
        <v>0</v>
      </c>
      <c r="BQ208" s="13">
        <v>0</v>
      </c>
      <c r="BR208" s="13">
        <v>0</v>
      </c>
      <c r="BS208" s="13">
        <v>0</v>
      </c>
      <c r="BT208" s="13">
        <v>0</v>
      </c>
      <c r="BU208" s="13">
        <v>0</v>
      </c>
      <c r="BV208" s="13">
        <v>0</v>
      </c>
      <c r="BW208" s="13">
        <v>0</v>
      </c>
      <c r="BX208" s="13">
        <v>0</v>
      </c>
      <c r="BY208" s="13">
        <v>0</v>
      </c>
      <c r="BZ208" s="13">
        <v>0</v>
      </c>
      <c r="CA208" s="13">
        <v>0</v>
      </c>
      <c r="CB208" s="13">
        <v>0</v>
      </c>
      <c r="CC208" s="13">
        <v>0</v>
      </c>
      <c r="CD208" s="13">
        <v>0</v>
      </c>
      <c r="CE208" s="13">
        <v>0</v>
      </c>
      <c r="CF208" s="13">
        <v>0</v>
      </c>
      <c r="CG208" s="13">
        <v>0</v>
      </c>
      <c r="CH208" s="13">
        <v>0</v>
      </c>
    </row>
    <row r="209" spans="1:86">
      <c r="A209" s="177" t="s">
        <v>1001</v>
      </c>
      <c r="B209" s="13">
        <v>30</v>
      </c>
      <c r="C209" s="13">
        <v>0</v>
      </c>
      <c r="D209" s="13">
        <v>0</v>
      </c>
      <c r="E209" s="13">
        <v>0</v>
      </c>
      <c r="F209" s="13">
        <v>0</v>
      </c>
      <c r="G209" s="13">
        <v>0</v>
      </c>
      <c r="H209" s="13">
        <v>178</v>
      </c>
      <c r="I209" s="13">
        <v>0</v>
      </c>
      <c r="J209" s="13">
        <v>0</v>
      </c>
      <c r="K209" s="13">
        <v>118</v>
      </c>
      <c r="L209" s="13">
        <v>0</v>
      </c>
      <c r="M209" s="13">
        <v>0</v>
      </c>
      <c r="N209" s="13">
        <v>23</v>
      </c>
      <c r="O209" s="13">
        <v>0</v>
      </c>
      <c r="P209" s="13">
        <v>0</v>
      </c>
      <c r="Q209" s="13">
        <v>0</v>
      </c>
      <c r="R209" s="13">
        <v>0</v>
      </c>
      <c r="S209" s="13">
        <v>0</v>
      </c>
      <c r="T209" s="13">
        <v>0</v>
      </c>
      <c r="U209" s="13">
        <v>0</v>
      </c>
      <c r="V209" s="13">
        <v>0</v>
      </c>
      <c r="W209" s="13">
        <v>0</v>
      </c>
      <c r="X209" s="13">
        <v>0</v>
      </c>
      <c r="Y209" s="13">
        <v>0</v>
      </c>
      <c r="Z209" s="13">
        <v>0</v>
      </c>
      <c r="AA209" s="13">
        <v>0</v>
      </c>
      <c r="AB209" s="13">
        <v>0</v>
      </c>
      <c r="AC209" s="13">
        <v>0</v>
      </c>
      <c r="AD209" s="13">
        <v>0</v>
      </c>
      <c r="AE209" s="13">
        <v>0</v>
      </c>
      <c r="AF209" s="13">
        <v>0</v>
      </c>
      <c r="AG209" s="15">
        <f t="shared" si="12"/>
        <v>30</v>
      </c>
      <c r="AH209" s="15">
        <f t="shared" si="13"/>
        <v>319</v>
      </c>
      <c r="AI209" s="15">
        <v>0</v>
      </c>
      <c r="AJ209" s="15">
        <f t="shared" si="14"/>
        <v>349</v>
      </c>
      <c r="AK209" s="13">
        <f t="shared" si="15"/>
        <v>0</v>
      </c>
      <c r="AL209" s="15">
        <v>0</v>
      </c>
      <c r="AM209" s="13">
        <v>0</v>
      </c>
      <c r="AN209" s="17">
        <v>0</v>
      </c>
      <c r="AO209" s="13">
        <v>0</v>
      </c>
      <c r="AP209" s="13">
        <v>0</v>
      </c>
      <c r="AQ209" s="13">
        <v>0</v>
      </c>
      <c r="AR209" s="13">
        <v>0</v>
      </c>
      <c r="AS209" s="13">
        <v>0</v>
      </c>
      <c r="AT209" s="13">
        <v>0</v>
      </c>
      <c r="AU209" s="13">
        <v>0</v>
      </c>
      <c r="AV209" s="13">
        <v>0</v>
      </c>
      <c r="AW209" s="13">
        <v>0</v>
      </c>
      <c r="AX209" s="13">
        <v>0</v>
      </c>
      <c r="AY209" s="13">
        <v>0</v>
      </c>
      <c r="AZ209" s="13">
        <v>0</v>
      </c>
      <c r="BA209" s="13">
        <v>0</v>
      </c>
      <c r="BB209" s="13">
        <v>0</v>
      </c>
      <c r="BC209" s="13">
        <v>0</v>
      </c>
      <c r="BD209" s="13">
        <v>0</v>
      </c>
      <c r="BE209" s="13">
        <v>0</v>
      </c>
      <c r="BF209" s="13">
        <v>0</v>
      </c>
      <c r="BG209" s="13">
        <v>0</v>
      </c>
      <c r="BH209" s="13">
        <v>0</v>
      </c>
      <c r="BI209" s="13">
        <v>0</v>
      </c>
      <c r="BJ209" s="13">
        <v>0</v>
      </c>
      <c r="BK209" s="13">
        <v>0</v>
      </c>
      <c r="BL209" s="13">
        <v>0</v>
      </c>
      <c r="BM209" s="13">
        <v>0</v>
      </c>
      <c r="BN209" s="13">
        <v>0</v>
      </c>
      <c r="BO209" s="13">
        <v>0</v>
      </c>
      <c r="BP209" s="13">
        <v>0</v>
      </c>
      <c r="BQ209" s="13">
        <v>0</v>
      </c>
      <c r="BR209" s="13">
        <v>0</v>
      </c>
      <c r="BS209" s="13">
        <v>0</v>
      </c>
      <c r="BT209" s="13">
        <v>0</v>
      </c>
      <c r="BU209" s="13">
        <v>0</v>
      </c>
      <c r="BV209" s="13">
        <v>0</v>
      </c>
      <c r="BW209" s="13">
        <v>0</v>
      </c>
      <c r="BX209" s="13">
        <v>0</v>
      </c>
      <c r="BY209" s="13">
        <v>0</v>
      </c>
      <c r="BZ209" s="13">
        <v>0</v>
      </c>
      <c r="CA209" s="13">
        <v>0</v>
      </c>
      <c r="CB209" s="13">
        <v>0</v>
      </c>
      <c r="CC209" s="13">
        <v>0</v>
      </c>
      <c r="CD209" s="13">
        <v>0</v>
      </c>
      <c r="CE209" s="13">
        <v>0</v>
      </c>
      <c r="CF209" s="13">
        <v>0</v>
      </c>
      <c r="CG209" s="13">
        <v>0</v>
      </c>
      <c r="CH209" s="13">
        <v>0</v>
      </c>
    </row>
    <row r="210" spans="1:86">
      <c r="A210" s="177" t="s">
        <v>1002</v>
      </c>
      <c r="B210" s="13">
        <v>2</v>
      </c>
      <c r="C210" s="13">
        <v>0</v>
      </c>
      <c r="D210" s="13">
        <v>0</v>
      </c>
      <c r="E210" s="13">
        <v>0</v>
      </c>
      <c r="F210" s="13">
        <v>0</v>
      </c>
      <c r="G210" s="13">
        <v>0</v>
      </c>
      <c r="H210" s="13">
        <v>22</v>
      </c>
      <c r="I210" s="13">
        <v>0</v>
      </c>
      <c r="J210" s="13">
        <v>0</v>
      </c>
      <c r="K210" s="13">
        <v>0</v>
      </c>
      <c r="L210" s="13">
        <v>0</v>
      </c>
      <c r="M210" s="13">
        <v>0</v>
      </c>
      <c r="N210" s="13">
        <v>10</v>
      </c>
      <c r="O210" s="13">
        <v>1</v>
      </c>
      <c r="P210" s="13">
        <v>0</v>
      </c>
      <c r="Q210" s="13">
        <v>0</v>
      </c>
      <c r="R210" s="13">
        <v>0</v>
      </c>
      <c r="S210" s="13">
        <v>0</v>
      </c>
      <c r="T210" s="13">
        <v>0</v>
      </c>
      <c r="U210" s="13">
        <v>0</v>
      </c>
      <c r="V210" s="13">
        <v>0</v>
      </c>
      <c r="W210" s="13">
        <v>0</v>
      </c>
      <c r="X210" s="13">
        <v>0</v>
      </c>
      <c r="Y210" s="13">
        <v>0</v>
      </c>
      <c r="Z210" s="13">
        <v>0</v>
      </c>
      <c r="AA210" s="13">
        <v>0</v>
      </c>
      <c r="AB210" s="13">
        <v>0</v>
      </c>
      <c r="AC210" s="13">
        <v>0</v>
      </c>
      <c r="AD210" s="13">
        <v>0</v>
      </c>
      <c r="AE210" s="13">
        <v>0</v>
      </c>
      <c r="AF210" s="13">
        <v>0</v>
      </c>
      <c r="AG210" s="15">
        <f t="shared" si="12"/>
        <v>2</v>
      </c>
      <c r="AH210" s="15">
        <f t="shared" si="13"/>
        <v>32</v>
      </c>
      <c r="AI210" s="15">
        <v>0</v>
      </c>
      <c r="AJ210" s="15">
        <f t="shared" si="14"/>
        <v>34</v>
      </c>
      <c r="AK210" s="13">
        <f t="shared" si="15"/>
        <v>1</v>
      </c>
      <c r="AL210" s="15">
        <v>0</v>
      </c>
      <c r="AM210" s="13">
        <v>0</v>
      </c>
      <c r="AN210" s="17">
        <v>0</v>
      </c>
      <c r="AO210" s="13">
        <v>0</v>
      </c>
      <c r="AP210" s="13">
        <v>0</v>
      </c>
      <c r="AQ210" s="13">
        <v>0</v>
      </c>
      <c r="AR210" s="13">
        <v>0</v>
      </c>
      <c r="AS210" s="13">
        <v>0</v>
      </c>
      <c r="AT210" s="13">
        <v>0</v>
      </c>
      <c r="AU210" s="13">
        <v>0</v>
      </c>
      <c r="AV210" s="13">
        <v>0</v>
      </c>
      <c r="AW210" s="13">
        <v>0</v>
      </c>
      <c r="AX210" s="13">
        <v>0</v>
      </c>
      <c r="AY210" s="13">
        <v>0</v>
      </c>
      <c r="AZ210" s="13">
        <v>0</v>
      </c>
      <c r="BA210" s="13">
        <v>0</v>
      </c>
      <c r="BB210" s="13">
        <v>0</v>
      </c>
      <c r="BC210" s="13">
        <v>0</v>
      </c>
      <c r="BD210" s="13">
        <v>0</v>
      </c>
      <c r="BE210" s="13">
        <v>0</v>
      </c>
      <c r="BF210" s="13">
        <v>0</v>
      </c>
      <c r="BG210" s="13">
        <v>0</v>
      </c>
      <c r="BH210" s="13">
        <v>0</v>
      </c>
      <c r="BI210" s="13">
        <v>0</v>
      </c>
      <c r="BJ210" s="13">
        <v>0</v>
      </c>
      <c r="BK210" s="13">
        <v>0</v>
      </c>
      <c r="BL210" s="13">
        <v>0</v>
      </c>
      <c r="BM210" s="13">
        <v>0</v>
      </c>
      <c r="BN210" s="13">
        <v>0</v>
      </c>
      <c r="BO210" s="13">
        <v>0</v>
      </c>
      <c r="BP210" s="13">
        <v>0</v>
      </c>
      <c r="BQ210" s="13">
        <v>0</v>
      </c>
      <c r="BR210" s="13">
        <v>0</v>
      </c>
      <c r="BS210" s="13">
        <v>0</v>
      </c>
      <c r="BT210" s="13">
        <v>0</v>
      </c>
      <c r="BU210" s="13">
        <v>0</v>
      </c>
      <c r="BV210" s="13">
        <v>0</v>
      </c>
      <c r="BW210" s="13">
        <v>0</v>
      </c>
      <c r="BX210" s="13">
        <v>0</v>
      </c>
      <c r="BY210" s="13">
        <v>0</v>
      </c>
      <c r="BZ210" s="13">
        <v>0</v>
      </c>
      <c r="CA210" s="13">
        <v>0</v>
      </c>
      <c r="CB210" s="13">
        <v>0</v>
      </c>
      <c r="CC210" s="13">
        <v>0</v>
      </c>
      <c r="CD210" s="13">
        <v>0</v>
      </c>
      <c r="CE210" s="13">
        <v>0</v>
      </c>
      <c r="CF210" s="13">
        <v>0</v>
      </c>
      <c r="CG210" s="13">
        <v>0</v>
      </c>
      <c r="CH210" s="13">
        <v>0</v>
      </c>
    </row>
    <row r="211" spans="1:86">
      <c r="A211" s="177" t="s">
        <v>1003</v>
      </c>
      <c r="B211" s="13">
        <v>6</v>
      </c>
      <c r="C211" s="13">
        <v>0</v>
      </c>
      <c r="D211" s="13">
        <v>0</v>
      </c>
      <c r="E211" s="13">
        <v>0</v>
      </c>
      <c r="F211" s="13">
        <v>0</v>
      </c>
      <c r="G211" s="13">
        <v>0</v>
      </c>
      <c r="H211" s="13">
        <v>31</v>
      </c>
      <c r="I211" s="13">
        <v>0</v>
      </c>
      <c r="J211" s="13">
        <v>0</v>
      </c>
      <c r="K211" s="13">
        <v>0</v>
      </c>
      <c r="L211" s="13">
        <v>0</v>
      </c>
      <c r="M211" s="13">
        <v>0</v>
      </c>
      <c r="N211" s="13">
        <v>0</v>
      </c>
      <c r="O211" s="13">
        <v>0</v>
      </c>
      <c r="P211" s="13">
        <v>0</v>
      </c>
      <c r="Q211" s="13">
        <v>0</v>
      </c>
      <c r="R211" s="13">
        <v>0</v>
      </c>
      <c r="S211" s="13">
        <v>0</v>
      </c>
      <c r="T211" s="13">
        <v>0</v>
      </c>
      <c r="U211" s="13">
        <v>0</v>
      </c>
      <c r="V211" s="13">
        <v>0</v>
      </c>
      <c r="W211" s="13">
        <v>0</v>
      </c>
      <c r="X211" s="13">
        <v>0</v>
      </c>
      <c r="Y211" s="13">
        <v>0</v>
      </c>
      <c r="Z211" s="13">
        <v>0</v>
      </c>
      <c r="AA211" s="13">
        <v>0</v>
      </c>
      <c r="AB211" s="13">
        <v>0</v>
      </c>
      <c r="AC211" s="13">
        <v>0</v>
      </c>
      <c r="AD211" s="13">
        <v>0</v>
      </c>
      <c r="AE211" s="13">
        <v>0</v>
      </c>
      <c r="AF211" s="13">
        <v>0</v>
      </c>
      <c r="AG211" s="15">
        <f t="shared" si="12"/>
        <v>6</v>
      </c>
      <c r="AH211" s="15">
        <f t="shared" si="13"/>
        <v>31</v>
      </c>
      <c r="AI211" s="15">
        <v>0</v>
      </c>
      <c r="AJ211" s="15">
        <f t="shared" si="14"/>
        <v>37</v>
      </c>
      <c r="AK211" s="13">
        <f t="shared" si="15"/>
        <v>0</v>
      </c>
      <c r="AL211" s="15">
        <v>0</v>
      </c>
      <c r="AM211" s="13">
        <v>0</v>
      </c>
      <c r="AN211" s="17">
        <v>0</v>
      </c>
      <c r="AO211" s="13">
        <v>0</v>
      </c>
      <c r="AP211" s="13">
        <v>0</v>
      </c>
      <c r="AQ211" s="13">
        <v>0</v>
      </c>
      <c r="AR211" s="13">
        <v>0</v>
      </c>
      <c r="AS211" s="13">
        <v>0</v>
      </c>
      <c r="AT211" s="13">
        <v>0</v>
      </c>
      <c r="AU211" s="13">
        <v>0</v>
      </c>
      <c r="AV211" s="13">
        <v>0</v>
      </c>
      <c r="AW211" s="13">
        <v>0</v>
      </c>
      <c r="AX211" s="13">
        <v>0</v>
      </c>
      <c r="AY211" s="13">
        <v>0</v>
      </c>
      <c r="AZ211" s="13">
        <v>0</v>
      </c>
      <c r="BA211" s="13">
        <v>0</v>
      </c>
      <c r="BB211" s="13">
        <v>0</v>
      </c>
      <c r="BC211" s="13">
        <v>0</v>
      </c>
      <c r="BD211" s="13">
        <v>0</v>
      </c>
      <c r="BE211" s="13">
        <v>0</v>
      </c>
      <c r="BF211" s="13">
        <v>0</v>
      </c>
      <c r="BG211" s="13">
        <v>0</v>
      </c>
      <c r="BH211" s="13">
        <v>0</v>
      </c>
      <c r="BI211" s="13">
        <v>0</v>
      </c>
      <c r="BJ211" s="13">
        <v>0</v>
      </c>
      <c r="BK211" s="13">
        <v>0</v>
      </c>
      <c r="BL211" s="13">
        <v>0</v>
      </c>
      <c r="BM211" s="13">
        <v>0</v>
      </c>
      <c r="BN211" s="13">
        <v>0</v>
      </c>
      <c r="BO211" s="13">
        <v>0</v>
      </c>
      <c r="BP211" s="13">
        <v>0</v>
      </c>
      <c r="BQ211" s="13">
        <v>0</v>
      </c>
      <c r="BR211" s="13">
        <v>0</v>
      </c>
      <c r="BS211" s="13">
        <v>0</v>
      </c>
      <c r="BT211" s="13">
        <v>0</v>
      </c>
      <c r="BU211" s="13">
        <v>0</v>
      </c>
      <c r="BV211" s="13">
        <v>0</v>
      </c>
      <c r="BW211" s="13">
        <v>0</v>
      </c>
      <c r="BX211" s="13">
        <v>0</v>
      </c>
      <c r="BY211" s="13">
        <v>0</v>
      </c>
      <c r="BZ211" s="13">
        <v>0</v>
      </c>
      <c r="CA211" s="13">
        <v>0</v>
      </c>
      <c r="CB211" s="13">
        <v>0</v>
      </c>
      <c r="CC211" s="13">
        <v>0</v>
      </c>
      <c r="CD211" s="13">
        <v>0</v>
      </c>
      <c r="CE211" s="13">
        <v>0</v>
      </c>
      <c r="CF211" s="13">
        <v>0</v>
      </c>
      <c r="CG211" s="13">
        <v>0</v>
      </c>
      <c r="CH211" s="13">
        <v>0</v>
      </c>
    </row>
    <row r="212" spans="1:86">
      <c r="A212" s="177" t="s">
        <v>3118</v>
      </c>
      <c r="B212" s="13">
        <v>3</v>
      </c>
      <c r="C212" s="13">
        <v>0</v>
      </c>
      <c r="D212" s="13">
        <v>0</v>
      </c>
      <c r="E212" s="13">
        <v>0</v>
      </c>
      <c r="F212" s="13">
        <v>0</v>
      </c>
      <c r="G212" s="13">
        <v>0</v>
      </c>
      <c r="H212" s="13">
        <v>25</v>
      </c>
      <c r="I212" s="13">
        <v>0</v>
      </c>
      <c r="J212" s="13">
        <v>0</v>
      </c>
      <c r="K212" s="13">
        <v>0</v>
      </c>
      <c r="L212" s="13">
        <v>0</v>
      </c>
      <c r="M212" s="13">
        <v>0</v>
      </c>
      <c r="N212" s="13">
        <v>0</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5">
        <f t="shared" si="12"/>
        <v>3</v>
      </c>
      <c r="AH212" s="15">
        <f t="shared" si="13"/>
        <v>25</v>
      </c>
      <c r="AI212" s="15">
        <v>0</v>
      </c>
      <c r="AJ212" s="15">
        <f t="shared" si="14"/>
        <v>28</v>
      </c>
      <c r="AK212" s="13">
        <f t="shared" si="15"/>
        <v>0</v>
      </c>
      <c r="AL212" s="15">
        <v>0</v>
      </c>
      <c r="AM212" s="13">
        <v>0</v>
      </c>
      <c r="AN212" s="17">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0</v>
      </c>
      <c r="BG212" s="13">
        <v>0</v>
      </c>
      <c r="BH212" s="13">
        <v>0</v>
      </c>
      <c r="BI212" s="13">
        <v>0</v>
      </c>
      <c r="BJ212" s="13">
        <v>0</v>
      </c>
      <c r="BK212" s="13">
        <v>0</v>
      </c>
      <c r="BL212" s="13">
        <v>0</v>
      </c>
      <c r="BM212" s="13">
        <v>0</v>
      </c>
      <c r="BN212" s="13">
        <v>0</v>
      </c>
      <c r="BO212" s="13">
        <v>0</v>
      </c>
      <c r="BP212" s="13">
        <v>0</v>
      </c>
      <c r="BQ212" s="13">
        <v>0</v>
      </c>
      <c r="BR212" s="13">
        <v>0</v>
      </c>
      <c r="BS212" s="13">
        <v>0</v>
      </c>
      <c r="BT212" s="13">
        <v>0</v>
      </c>
      <c r="BU212" s="13">
        <v>0</v>
      </c>
      <c r="BV212" s="13">
        <v>0</v>
      </c>
      <c r="BW212" s="13">
        <v>0</v>
      </c>
      <c r="BX212" s="13">
        <v>0</v>
      </c>
      <c r="BY212" s="13">
        <v>0</v>
      </c>
      <c r="BZ212" s="13">
        <v>0</v>
      </c>
      <c r="CA212" s="13">
        <v>0</v>
      </c>
      <c r="CB212" s="13">
        <v>0</v>
      </c>
      <c r="CC212" s="13">
        <v>0</v>
      </c>
      <c r="CD212" s="13">
        <v>0</v>
      </c>
      <c r="CE212" s="13">
        <v>0</v>
      </c>
      <c r="CF212" s="13">
        <v>0</v>
      </c>
      <c r="CG212" s="13">
        <v>0</v>
      </c>
      <c r="CH212" s="13">
        <v>0</v>
      </c>
    </row>
    <row r="213" spans="1:86">
      <c r="A213" s="177" t="s">
        <v>3119</v>
      </c>
      <c r="B213" s="13">
        <v>10</v>
      </c>
      <c r="C213" s="13">
        <v>0</v>
      </c>
      <c r="D213" s="13">
        <v>0</v>
      </c>
      <c r="E213" s="13">
        <v>0</v>
      </c>
      <c r="F213" s="13">
        <v>0</v>
      </c>
      <c r="G213" s="13">
        <v>0</v>
      </c>
      <c r="H213" s="13">
        <v>78</v>
      </c>
      <c r="I213" s="13">
        <v>0</v>
      </c>
      <c r="J213" s="13">
        <v>0</v>
      </c>
      <c r="K213" s="13">
        <v>11</v>
      </c>
      <c r="L213" s="13">
        <v>0</v>
      </c>
      <c r="M213" s="13">
        <v>0</v>
      </c>
      <c r="N213" s="13">
        <v>0</v>
      </c>
      <c r="O213" s="13">
        <v>0</v>
      </c>
      <c r="P213" s="13">
        <v>0</v>
      </c>
      <c r="Q213" s="13">
        <v>0</v>
      </c>
      <c r="R213" s="13">
        <v>0</v>
      </c>
      <c r="S213" s="13">
        <v>0</v>
      </c>
      <c r="T213" s="13">
        <v>0</v>
      </c>
      <c r="U213" s="13">
        <v>0</v>
      </c>
      <c r="V213" s="13">
        <v>0</v>
      </c>
      <c r="W213" s="13">
        <v>0</v>
      </c>
      <c r="X213" s="13">
        <v>0</v>
      </c>
      <c r="Y213" s="13">
        <v>0</v>
      </c>
      <c r="Z213" s="13">
        <v>0</v>
      </c>
      <c r="AA213" s="13">
        <v>0</v>
      </c>
      <c r="AB213" s="13">
        <v>0</v>
      </c>
      <c r="AC213" s="13">
        <v>0</v>
      </c>
      <c r="AD213" s="13">
        <v>0</v>
      </c>
      <c r="AE213" s="13">
        <v>0</v>
      </c>
      <c r="AF213" s="13">
        <v>0</v>
      </c>
      <c r="AG213" s="15">
        <f t="shared" si="12"/>
        <v>10</v>
      </c>
      <c r="AH213" s="15">
        <f t="shared" si="13"/>
        <v>89</v>
      </c>
      <c r="AI213" s="15">
        <v>0</v>
      </c>
      <c r="AJ213" s="15">
        <f t="shared" si="14"/>
        <v>99</v>
      </c>
      <c r="AK213" s="13">
        <f t="shared" si="15"/>
        <v>0</v>
      </c>
      <c r="AL213" s="15">
        <v>0</v>
      </c>
      <c r="AM213" s="13">
        <v>0</v>
      </c>
      <c r="AN213" s="17">
        <v>0</v>
      </c>
      <c r="AO213" s="13">
        <v>0</v>
      </c>
      <c r="AP213" s="13">
        <v>0</v>
      </c>
      <c r="AQ213" s="13">
        <v>0</v>
      </c>
      <c r="AR213" s="13">
        <v>0</v>
      </c>
      <c r="AS213" s="13">
        <v>0</v>
      </c>
      <c r="AT213" s="13">
        <v>0</v>
      </c>
      <c r="AU213" s="13">
        <v>0</v>
      </c>
      <c r="AV213" s="13">
        <v>0</v>
      </c>
      <c r="AW213" s="13">
        <v>0</v>
      </c>
      <c r="AX213" s="13">
        <v>0</v>
      </c>
      <c r="AY213" s="13">
        <v>0</v>
      </c>
      <c r="AZ213" s="13">
        <v>0</v>
      </c>
      <c r="BA213" s="13">
        <v>0</v>
      </c>
      <c r="BB213" s="13">
        <v>0</v>
      </c>
      <c r="BC213" s="13">
        <v>0</v>
      </c>
      <c r="BD213" s="13">
        <v>0</v>
      </c>
      <c r="BE213" s="13">
        <v>0</v>
      </c>
      <c r="BF213" s="13">
        <v>0</v>
      </c>
      <c r="BG213" s="13">
        <v>0</v>
      </c>
      <c r="BH213" s="13">
        <v>0</v>
      </c>
      <c r="BI213" s="13">
        <v>0</v>
      </c>
      <c r="BJ213" s="13">
        <v>0</v>
      </c>
      <c r="BK213" s="13">
        <v>0</v>
      </c>
      <c r="BL213" s="13">
        <v>0</v>
      </c>
      <c r="BM213" s="13">
        <v>0</v>
      </c>
      <c r="BN213" s="13">
        <v>0</v>
      </c>
      <c r="BO213" s="13">
        <v>0</v>
      </c>
      <c r="BP213" s="13">
        <v>0</v>
      </c>
      <c r="BQ213" s="13">
        <v>0</v>
      </c>
      <c r="BR213" s="13">
        <v>0</v>
      </c>
      <c r="BS213" s="13">
        <v>0</v>
      </c>
      <c r="BT213" s="13">
        <v>0</v>
      </c>
      <c r="BU213" s="13">
        <v>0</v>
      </c>
      <c r="BV213" s="13">
        <v>0</v>
      </c>
      <c r="BW213" s="13">
        <v>0</v>
      </c>
      <c r="BX213" s="13">
        <v>0</v>
      </c>
      <c r="BY213" s="13">
        <v>0</v>
      </c>
      <c r="BZ213" s="13">
        <v>0</v>
      </c>
      <c r="CA213" s="13">
        <v>0</v>
      </c>
      <c r="CB213" s="13">
        <v>0</v>
      </c>
      <c r="CC213" s="13">
        <v>0</v>
      </c>
      <c r="CD213" s="13">
        <v>0</v>
      </c>
      <c r="CE213" s="13">
        <v>0</v>
      </c>
      <c r="CF213" s="13">
        <v>0</v>
      </c>
      <c r="CG213" s="13">
        <v>0</v>
      </c>
      <c r="CH213" s="13">
        <v>0</v>
      </c>
    </row>
    <row r="214" spans="1:86" ht="30">
      <c r="A214" s="177" t="s">
        <v>1004</v>
      </c>
      <c r="B214" s="13">
        <v>11</v>
      </c>
      <c r="C214" s="13">
        <v>0</v>
      </c>
      <c r="D214" s="13">
        <v>0</v>
      </c>
      <c r="E214" s="13">
        <v>0</v>
      </c>
      <c r="F214" s="13">
        <v>0</v>
      </c>
      <c r="G214" s="13">
        <v>0</v>
      </c>
      <c r="H214" s="13">
        <v>109</v>
      </c>
      <c r="I214" s="13">
        <v>0</v>
      </c>
      <c r="J214" s="13">
        <v>0</v>
      </c>
      <c r="K214" s="13">
        <v>0</v>
      </c>
      <c r="L214" s="13">
        <v>0</v>
      </c>
      <c r="M214" s="13">
        <v>0</v>
      </c>
      <c r="N214" s="13">
        <v>0</v>
      </c>
      <c r="O214" s="13">
        <v>0</v>
      </c>
      <c r="P214" s="13">
        <v>0</v>
      </c>
      <c r="Q214" s="13">
        <v>0</v>
      </c>
      <c r="R214" s="13">
        <v>0</v>
      </c>
      <c r="S214" s="13">
        <v>0</v>
      </c>
      <c r="T214" s="13">
        <v>0</v>
      </c>
      <c r="U214" s="13">
        <v>0</v>
      </c>
      <c r="V214" s="13">
        <v>0</v>
      </c>
      <c r="W214" s="13">
        <v>0</v>
      </c>
      <c r="X214" s="13">
        <v>0</v>
      </c>
      <c r="Y214" s="13">
        <v>0</v>
      </c>
      <c r="Z214" s="13">
        <v>0</v>
      </c>
      <c r="AA214" s="13">
        <v>0</v>
      </c>
      <c r="AB214" s="13">
        <v>0</v>
      </c>
      <c r="AC214" s="13">
        <v>2</v>
      </c>
      <c r="AD214" s="13">
        <v>0</v>
      </c>
      <c r="AE214" s="13">
        <v>0</v>
      </c>
      <c r="AF214" s="13">
        <v>0</v>
      </c>
      <c r="AG214" s="15">
        <f t="shared" si="12"/>
        <v>11</v>
      </c>
      <c r="AH214" s="15">
        <f t="shared" si="13"/>
        <v>109</v>
      </c>
      <c r="AI214" s="15">
        <v>0</v>
      </c>
      <c r="AJ214" s="15">
        <f t="shared" si="14"/>
        <v>120</v>
      </c>
      <c r="AK214" s="13">
        <f t="shared" si="15"/>
        <v>2</v>
      </c>
      <c r="AL214" s="15">
        <v>0</v>
      </c>
      <c r="AM214" s="13">
        <v>6</v>
      </c>
      <c r="AN214" s="17" t="s">
        <v>3120</v>
      </c>
      <c r="AO214" s="13">
        <v>0</v>
      </c>
      <c r="AP214" s="13">
        <v>0</v>
      </c>
      <c r="AQ214" s="13">
        <v>0</v>
      </c>
      <c r="AR214" s="13">
        <v>0</v>
      </c>
      <c r="AS214" s="13">
        <v>0</v>
      </c>
      <c r="AT214" s="13">
        <v>0</v>
      </c>
      <c r="AU214" s="13">
        <v>0</v>
      </c>
      <c r="AV214" s="13">
        <v>0</v>
      </c>
      <c r="AW214" s="13">
        <v>0</v>
      </c>
      <c r="AX214" s="13">
        <v>0</v>
      </c>
      <c r="AY214" s="13">
        <v>0</v>
      </c>
      <c r="AZ214" s="13">
        <v>0</v>
      </c>
      <c r="BA214" s="13">
        <v>0</v>
      </c>
      <c r="BB214" s="13">
        <v>0</v>
      </c>
      <c r="BC214" s="13">
        <v>0</v>
      </c>
      <c r="BD214" s="13">
        <v>0</v>
      </c>
      <c r="BE214" s="13">
        <v>0</v>
      </c>
      <c r="BF214" s="13">
        <v>0</v>
      </c>
      <c r="BG214" s="13">
        <v>0</v>
      </c>
      <c r="BH214" s="13">
        <v>0</v>
      </c>
      <c r="BI214" s="13">
        <v>0</v>
      </c>
      <c r="BJ214" s="13">
        <v>0</v>
      </c>
      <c r="BK214" s="13">
        <v>0</v>
      </c>
      <c r="BL214" s="13">
        <v>0</v>
      </c>
      <c r="BM214" s="13">
        <v>0</v>
      </c>
      <c r="BN214" s="13">
        <v>0</v>
      </c>
      <c r="BO214" s="13">
        <v>0</v>
      </c>
      <c r="BP214" s="13">
        <v>0</v>
      </c>
      <c r="BQ214" s="13">
        <v>0</v>
      </c>
      <c r="BR214" s="13">
        <v>0</v>
      </c>
      <c r="BS214" s="13">
        <v>0</v>
      </c>
      <c r="BT214" s="13">
        <v>0</v>
      </c>
      <c r="BU214" s="13">
        <v>0</v>
      </c>
      <c r="BV214" s="13">
        <v>0</v>
      </c>
      <c r="BW214" s="13">
        <v>0</v>
      </c>
      <c r="BX214" s="13">
        <v>0</v>
      </c>
      <c r="BY214" s="13">
        <v>0</v>
      </c>
      <c r="BZ214" s="13">
        <v>0</v>
      </c>
      <c r="CA214" s="13">
        <v>0</v>
      </c>
      <c r="CB214" s="13">
        <v>0</v>
      </c>
      <c r="CC214" s="13">
        <v>0</v>
      </c>
      <c r="CD214" s="13">
        <v>0</v>
      </c>
      <c r="CE214" s="13">
        <v>0</v>
      </c>
      <c r="CF214" s="13">
        <v>0</v>
      </c>
      <c r="CG214" s="13">
        <v>0</v>
      </c>
      <c r="CH214" s="13">
        <v>0</v>
      </c>
    </row>
    <row r="215" spans="1:86">
      <c r="A215" s="177" t="s">
        <v>1005</v>
      </c>
      <c r="B215" s="13">
        <v>7</v>
      </c>
      <c r="C215" s="13">
        <v>0</v>
      </c>
      <c r="D215" s="13">
        <v>0</v>
      </c>
      <c r="E215" s="13">
        <v>0</v>
      </c>
      <c r="F215" s="13">
        <v>0</v>
      </c>
      <c r="G215" s="13">
        <v>0</v>
      </c>
      <c r="H215" s="13">
        <v>55</v>
      </c>
      <c r="I215" s="13">
        <v>0</v>
      </c>
      <c r="J215" s="13">
        <v>0</v>
      </c>
      <c r="K215" s="13">
        <v>0</v>
      </c>
      <c r="L215" s="13">
        <v>0</v>
      </c>
      <c r="M215" s="13">
        <v>0</v>
      </c>
      <c r="N215" s="13">
        <v>0</v>
      </c>
      <c r="O215" s="13">
        <v>0</v>
      </c>
      <c r="P215" s="13">
        <v>0</v>
      </c>
      <c r="Q215" s="13">
        <v>0</v>
      </c>
      <c r="R215" s="13">
        <v>0</v>
      </c>
      <c r="S215" s="13">
        <v>0</v>
      </c>
      <c r="T215" s="13">
        <v>0</v>
      </c>
      <c r="U215" s="13">
        <v>0</v>
      </c>
      <c r="V215" s="13">
        <v>0</v>
      </c>
      <c r="W215" s="13">
        <v>0</v>
      </c>
      <c r="X215" s="13">
        <v>0</v>
      </c>
      <c r="Y215" s="13">
        <v>0</v>
      </c>
      <c r="Z215" s="13">
        <v>0</v>
      </c>
      <c r="AA215" s="13">
        <v>0</v>
      </c>
      <c r="AB215" s="13">
        <v>0</v>
      </c>
      <c r="AC215" s="13">
        <v>1</v>
      </c>
      <c r="AD215" s="13">
        <v>0</v>
      </c>
      <c r="AE215" s="13">
        <v>0</v>
      </c>
      <c r="AF215" s="13">
        <v>0</v>
      </c>
      <c r="AG215" s="15">
        <f t="shared" si="12"/>
        <v>7</v>
      </c>
      <c r="AH215" s="15">
        <f t="shared" si="13"/>
        <v>55</v>
      </c>
      <c r="AI215" s="15">
        <v>0</v>
      </c>
      <c r="AJ215" s="15">
        <f t="shared" si="14"/>
        <v>62</v>
      </c>
      <c r="AK215" s="13">
        <f t="shared" si="15"/>
        <v>1</v>
      </c>
      <c r="AL215" s="15">
        <v>0</v>
      </c>
      <c r="AM215" s="13">
        <v>1</v>
      </c>
      <c r="AN215" s="17" t="s">
        <v>3121</v>
      </c>
      <c r="AO215" s="13">
        <v>0</v>
      </c>
      <c r="AP215" s="13">
        <v>0</v>
      </c>
      <c r="AQ215" s="13">
        <v>0</v>
      </c>
      <c r="AR215" s="13">
        <v>0</v>
      </c>
      <c r="AS215" s="13">
        <v>0</v>
      </c>
      <c r="AT215" s="13">
        <v>0</v>
      </c>
      <c r="AU215" s="13">
        <v>0</v>
      </c>
      <c r="AV215" s="13">
        <v>0</v>
      </c>
      <c r="AW215" s="13">
        <v>0</v>
      </c>
      <c r="AX215" s="13">
        <v>0</v>
      </c>
      <c r="AY215" s="13">
        <v>0</v>
      </c>
      <c r="AZ215" s="13">
        <v>0</v>
      </c>
      <c r="BA215" s="13">
        <v>0</v>
      </c>
      <c r="BB215" s="13">
        <v>0</v>
      </c>
      <c r="BC215" s="13">
        <v>0</v>
      </c>
      <c r="BD215" s="13">
        <v>0</v>
      </c>
      <c r="BE215" s="13">
        <v>0</v>
      </c>
      <c r="BF215" s="13">
        <v>0</v>
      </c>
      <c r="BG215" s="13">
        <v>0</v>
      </c>
      <c r="BH215" s="13">
        <v>0</v>
      </c>
      <c r="BI215" s="13">
        <v>0</v>
      </c>
      <c r="BJ215" s="13">
        <v>0</v>
      </c>
      <c r="BK215" s="13">
        <v>0</v>
      </c>
      <c r="BL215" s="13">
        <v>0</v>
      </c>
      <c r="BM215" s="13">
        <v>0</v>
      </c>
      <c r="BN215" s="13">
        <v>0</v>
      </c>
      <c r="BO215" s="13">
        <v>0</v>
      </c>
      <c r="BP215" s="13">
        <v>0</v>
      </c>
      <c r="BQ215" s="13">
        <v>0</v>
      </c>
      <c r="BR215" s="13">
        <v>0</v>
      </c>
      <c r="BS215" s="13">
        <v>0</v>
      </c>
      <c r="BT215" s="13">
        <v>0</v>
      </c>
      <c r="BU215" s="13">
        <v>0</v>
      </c>
      <c r="BV215" s="13">
        <v>0</v>
      </c>
      <c r="BW215" s="13">
        <v>0</v>
      </c>
      <c r="BX215" s="13">
        <v>0</v>
      </c>
      <c r="BY215" s="13">
        <v>0</v>
      </c>
      <c r="BZ215" s="13">
        <v>0</v>
      </c>
      <c r="CA215" s="13">
        <v>0</v>
      </c>
      <c r="CB215" s="13">
        <v>0</v>
      </c>
      <c r="CC215" s="13">
        <v>0</v>
      </c>
      <c r="CD215" s="13">
        <v>0</v>
      </c>
      <c r="CE215" s="13">
        <v>0</v>
      </c>
      <c r="CF215" s="13">
        <v>0</v>
      </c>
      <c r="CG215" s="13">
        <v>0</v>
      </c>
      <c r="CH215" s="13">
        <v>0</v>
      </c>
    </row>
    <row r="216" spans="1:86">
      <c r="A216" s="177" t="s">
        <v>1006</v>
      </c>
      <c r="B216" s="13">
        <v>4</v>
      </c>
      <c r="C216" s="13">
        <v>0</v>
      </c>
      <c r="D216" s="13">
        <v>0</v>
      </c>
      <c r="E216" s="13">
        <v>0</v>
      </c>
      <c r="F216" s="13">
        <v>0</v>
      </c>
      <c r="G216" s="13">
        <v>0</v>
      </c>
      <c r="H216" s="13">
        <v>20</v>
      </c>
      <c r="I216" s="13">
        <v>0</v>
      </c>
      <c r="J216" s="13">
        <v>0</v>
      </c>
      <c r="K216" s="13">
        <v>0</v>
      </c>
      <c r="L216" s="13">
        <v>0</v>
      </c>
      <c r="M216" s="13">
        <v>0</v>
      </c>
      <c r="N216" s="13">
        <v>10</v>
      </c>
      <c r="O216" s="13">
        <v>0</v>
      </c>
      <c r="P216" s="13">
        <v>0</v>
      </c>
      <c r="Q216" s="13">
        <v>0</v>
      </c>
      <c r="R216" s="13">
        <v>0</v>
      </c>
      <c r="S216" s="13">
        <v>0</v>
      </c>
      <c r="T216" s="13">
        <v>0</v>
      </c>
      <c r="U216" s="13">
        <v>0</v>
      </c>
      <c r="V216" s="13">
        <v>0</v>
      </c>
      <c r="W216" s="13">
        <v>0</v>
      </c>
      <c r="X216" s="13">
        <v>0</v>
      </c>
      <c r="Y216" s="13">
        <v>0</v>
      </c>
      <c r="Z216" s="13">
        <v>0</v>
      </c>
      <c r="AA216" s="13">
        <v>0</v>
      </c>
      <c r="AB216" s="13">
        <v>0</v>
      </c>
      <c r="AC216" s="13">
        <v>0</v>
      </c>
      <c r="AD216" s="13">
        <v>0</v>
      </c>
      <c r="AE216" s="13">
        <v>0</v>
      </c>
      <c r="AF216" s="13">
        <v>0</v>
      </c>
      <c r="AG216" s="15">
        <f t="shared" si="12"/>
        <v>4</v>
      </c>
      <c r="AH216" s="15">
        <f t="shared" si="13"/>
        <v>30</v>
      </c>
      <c r="AI216" s="15">
        <v>0</v>
      </c>
      <c r="AJ216" s="15">
        <f t="shared" si="14"/>
        <v>34</v>
      </c>
      <c r="AK216" s="13">
        <f t="shared" si="15"/>
        <v>0</v>
      </c>
      <c r="AL216" s="15">
        <v>0</v>
      </c>
      <c r="AM216" s="13">
        <v>0</v>
      </c>
      <c r="AN216" s="17">
        <v>0</v>
      </c>
      <c r="AO216" s="13">
        <v>0</v>
      </c>
      <c r="AP216" s="13">
        <v>0</v>
      </c>
      <c r="AQ216" s="13">
        <v>0</v>
      </c>
      <c r="AR216" s="13">
        <v>0</v>
      </c>
      <c r="AS216" s="13">
        <v>0</v>
      </c>
      <c r="AT216" s="13">
        <v>0</v>
      </c>
      <c r="AU216" s="13">
        <v>0</v>
      </c>
      <c r="AV216" s="13">
        <v>0</v>
      </c>
      <c r="AW216" s="13">
        <v>0</v>
      </c>
      <c r="AX216" s="13">
        <v>0</v>
      </c>
      <c r="AY216" s="13">
        <v>0</v>
      </c>
      <c r="AZ216" s="13">
        <v>0</v>
      </c>
      <c r="BA216" s="13">
        <v>0</v>
      </c>
      <c r="BB216" s="13">
        <v>0</v>
      </c>
      <c r="BC216" s="13">
        <v>0</v>
      </c>
      <c r="BD216" s="13">
        <v>0</v>
      </c>
      <c r="BE216" s="13">
        <v>0</v>
      </c>
      <c r="BF216" s="13">
        <v>0</v>
      </c>
      <c r="BG216" s="13">
        <v>0</v>
      </c>
      <c r="BH216" s="13">
        <v>0</v>
      </c>
      <c r="BI216" s="13">
        <v>0</v>
      </c>
      <c r="BJ216" s="13">
        <v>0</v>
      </c>
      <c r="BK216" s="13">
        <v>0</v>
      </c>
      <c r="BL216" s="13">
        <v>0</v>
      </c>
      <c r="BM216" s="13">
        <v>0</v>
      </c>
      <c r="BN216" s="13">
        <v>0</v>
      </c>
      <c r="BO216" s="13">
        <v>0</v>
      </c>
      <c r="BP216" s="13">
        <v>0</v>
      </c>
      <c r="BQ216" s="13">
        <v>0</v>
      </c>
      <c r="BR216" s="13">
        <v>0</v>
      </c>
      <c r="BS216" s="13">
        <v>0</v>
      </c>
      <c r="BT216" s="13">
        <v>0</v>
      </c>
      <c r="BU216" s="13">
        <v>0</v>
      </c>
      <c r="BV216" s="13">
        <v>0</v>
      </c>
      <c r="BW216" s="13">
        <v>0</v>
      </c>
      <c r="BX216" s="13">
        <v>0</v>
      </c>
      <c r="BY216" s="13">
        <v>0</v>
      </c>
      <c r="BZ216" s="13">
        <v>0</v>
      </c>
      <c r="CA216" s="13">
        <v>0</v>
      </c>
      <c r="CB216" s="13">
        <v>0</v>
      </c>
      <c r="CC216" s="13">
        <v>0</v>
      </c>
      <c r="CD216" s="13">
        <v>0</v>
      </c>
      <c r="CE216" s="13">
        <v>0</v>
      </c>
      <c r="CF216" s="13">
        <v>0</v>
      </c>
      <c r="CG216" s="13">
        <v>0</v>
      </c>
      <c r="CH216" s="13">
        <v>0</v>
      </c>
    </row>
    <row r="217" spans="1:86">
      <c r="A217" s="177" t="s">
        <v>1007</v>
      </c>
      <c r="B217" s="13">
        <v>2</v>
      </c>
      <c r="C217" s="13">
        <v>0</v>
      </c>
      <c r="D217" s="13">
        <v>0</v>
      </c>
      <c r="E217" s="13">
        <v>0</v>
      </c>
      <c r="F217" s="13">
        <v>0</v>
      </c>
      <c r="G217" s="13">
        <v>0</v>
      </c>
      <c r="H217" s="13">
        <v>58</v>
      </c>
      <c r="I217" s="13">
        <v>0</v>
      </c>
      <c r="J217" s="13">
        <v>0</v>
      </c>
      <c r="K217" s="13">
        <v>0</v>
      </c>
      <c r="L217" s="13">
        <v>0</v>
      </c>
      <c r="M217" s="13">
        <v>0</v>
      </c>
      <c r="N217" s="13">
        <v>14</v>
      </c>
      <c r="O217" s="13">
        <v>0</v>
      </c>
      <c r="P217" s="13">
        <v>0</v>
      </c>
      <c r="Q217" s="13">
        <v>0</v>
      </c>
      <c r="R217" s="13">
        <v>0</v>
      </c>
      <c r="S217" s="13">
        <v>0</v>
      </c>
      <c r="T217" s="13">
        <v>0</v>
      </c>
      <c r="U217" s="13">
        <v>0</v>
      </c>
      <c r="V217" s="13">
        <v>0</v>
      </c>
      <c r="W217" s="13">
        <v>0</v>
      </c>
      <c r="X217" s="13">
        <v>0</v>
      </c>
      <c r="Y217" s="13">
        <v>0</v>
      </c>
      <c r="Z217" s="13">
        <v>0</v>
      </c>
      <c r="AA217" s="13">
        <v>0</v>
      </c>
      <c r="AB217" s="13">
        <v>0</v>
      </c>
      <c r="AC217" s="13">
        <v>1</v>
      </c>
      <c r="AD217" s="13">
        <v>0</v>
      </c>
      <c r="AE217" s="13">
        <v>0</v>
      </c>
      <c r="AF217" s="13">
        <v>0</v>
      </c>
      <c r="AG217" s="15">
        <f t="shared" si="12"/>
        <v>2</v>
      </c>
      <c r="AH217" s="15">
        <f t="shared" si="13"/>
        <v>72</v>
      </c>
      <c r="AI217" s="15">
        <v>0</v>
      </c>
      <c r="AJ217" s="15">
        <f t="shared" si="14"/>
        <v>74</v>
      </c>
      <c r="AK217" s="13">
        <f t="shared" si="15"/>
        <v>1</v>
      </c>
      <c r="AL217" s="15">
        <v>0</v>
      </c>
      <c r="AM217" s="13">
        <v>1</v>
      </c>
      <c r="AN217" s="17" t="s">
        <v>2967</v>
      </c>
      <c r="AO217" s="13">
        <v>0</v>
      </c>
      <c r="AP217" s="13">
        <v>0</v>
      </c>
      <c r="AQ217" s="13">
        <v>0</v>
      </c>
      <c r="AR217" s="13">
        <v>0</v>
      </c>
      <c r="AS217" s="13">
        <v>0</v>
      </c>
      <c r="AT217" s="13">
        <v>0</v>
      </c>
      <c r="AU217" s="13">
        <v>0</v>
      </c>
      <c r="AV217" s="13">
        <v>0</v>
      </c>
      <c r="AW217" s="13">
        <v>0</v>
      </c>
      <c r="AX217" s="13">
        <v>0</v>
      </c>
      <c r="AY217" s="13">
        <v>0</v>
      </c>
      <c r="AZ217" s="13">
        <v>0</v>
      </c>
      <c r="BA217" s="13">
        <v>0</v>
      </c>
      <c r="BB217" s="13">
        <v>0</v>
      </c>
      <c r="BC217" s="13">
        <v>0</v>
      </c>
      <c r="BD217" s="13">
        <v>0</v>
      </c>
      <c r="BE217" s="13">
        <v>0</v>
      </c>
      <c r="BF217" s="13">
        <v>0</v>
      </c>
      <c r="BG217" s="13">
        <v>0</v>
      </c>
      <c r="BH217" s="13">
        <v>0</v>
      </c>
      <c r="BI217" s="13">
        <v>0</v>
      </c>
      <c r="BJ217" s="13">
        <v>0</v>
      </c>
      <c r="BK217" s="13">
        <v>0</v>
      </c>
      <c r="BL217" s="13">
        <v>0</v>
      </c>
      <c r="BM217" s="13">
        <v>0</v>
      </c>
      <c r="BN217" s="13">
        <v>0</v>
      </c>
      <c r="BO217" s="13">
        <v>0</v>
      </c>
      <c r="BP217" s="13">
        <v>0</v>
      </c>
      <c r="BQ217" s="13">
        <v>0</v>
      </c>
      <c r="BR217" s="13">
        <v>0</v>
      </c>
      <c r="BS217" s="13">
        <v>0</v>
      </c>
      <c r="BT217" s="13">
        <v>0</v>
      </c>
      <c r="BU217" s="13">
        <v>0</v>
      </c>
      <c r="BV217" s="13">
        <v>0</v>
      </c>
      <c r="BW217" s="13">
        <v>0</v>
      </c>
      <c r="BX217" s="13">
        <v>0</v>
      </c>
      <c r="BY217" s="13">
        <v>0</v>
      </c>
      <c r="BZ217" s="13">
        <v>0</v>
      </c>
      <c r="CA217" s="13">
        <v>0</v>
      </c>
      <c r="CB217" s="13">
        <v>0</v>
      </c>
      <c r="CC217" s="13">
        <v>0</v>
      </c>
      <c r="CD217" s="13">
        <v>0</v>
      </c>
      <c r="CE217" s="13">
        <v>0</v>
      </c>
      <c r="CF217" s="13">
        <v>0</v>
      </c>
      <c r="CG217" s="13">
        <v>0</v>
      </c>
      <c r="CH217" s="13">
        <v>0</v>
      </c>
    </row>
    <row r="218" spans="1:86">
      <c r="A218" s="177" t="s">
        <v>1008</v>
      </c>
      <c r="B218" s="13">
        <v>2</v>
      </c>
      <c r="C218" s="13">
        <v>0</v>
      </c>
      <c r="D218" s="13">
        <v>0</v>
      </c>
      <c r="E218" s="13">
        <v>0</v>
      </c>
      <c r="F218" s="13">
        <v>0</v>
      </c>
      <c r="G218" s="13">
        <v>0</v>
      </c>
      <c r="H218" s="13">
        <v>73</v>
      </c>
      <c r="I218" s="13">
        <v>0</v>
      </c>
      <c r="J218" s="13">
        <v>0</v>
      </c>
      <c r="K218" s="13">
        <v>0</v>
      </c>
      <c r="L218" s="13">
        <v>0</v>
      </c>
      <c r="M218" s="13">
        <v>0</v>
      </c>
      <c r="N218" s="13">
        <v>15</v>
      </c>
      <c r="O218" s="13">
        <v>0</v>
      </c>
      <c r="P218" s="13">
        <v>0</v>
      </c>
      <c r="Q218" s="13">
        <v>0</v>
      </c>
      <c r="R218" s="13">
        <v>0</v>
      </c>
      <c r="S218" s="13">
        <v>0</v>
      </c>
      <c r="T218" s="13">
        <v>0</v>
      </c>
      <c r="U218" s="13">
        <v>0</v>
      </c>
      <c r="V218" s="13">
        <v>0</v>
      </c>
      <c r="W218" s="13">
        <v>0</v>
      </c>
      <c r="X218" s="13">
        <v>0</v>
      </c>
      <c r="Y218" s="13">
        <v>0</v>
      </c>
      <c r="Z218" s="13">
        <v>0</v>
      </c>
      <c r="AA218" s="13">
        <v>0</v>
      </c>
      <c r="AB218" s="13">
        <v>0</v>
      </c>
      <c r="AC218" s="13">
        <v>0</v>
      </c>
      <c r="AD218" s="13">
        <v>0</v>
      </c>
      <c r="AE218" s="13">
        <v>0</v>
      </c>
      <c r="AF218" s="13">
        <v>0</v>
      </c>
      <c r="AG218" s="15">
        <f t="shared" si="12"/>
        <v>2</v>
      </c>
      <c r="AH218" s="15">
        <f t="shared" si="13"/>
        <v>88</v>
      </c>
      <c r="AI218" s="15">
        <v>0</v>
      </c>
      <c r="AJ218" s="15">
        <f t="shared" si="14"/>
        <v>90</v>
      </c>
      <c r="AK218" s="13">
        <f t="shared" si="15"/>
        <v>0</v>
      </c>
      <c r="AL218" s="15">
        <v>0</v>
      </c>
      <c r="AM218" s="13">
        <v>0</v>
      </c>
      <c r="AN218" s="17">
        <v>0</v>
      </c>
      <c r="AO218" s="13">
        <v>0</v>
      </c>
      <c r="AP218" s="13">
        <v>0</v>
      </c>
      <c r="AQ218" s="13">
        <v>0</v>
      </c>
      <c r="AR218" s="13">
        <v>0</v>
      </c>
      <c r="AS218" s="13">
        <v>0</v>
      </c>
      <c r="AT218" s="13">
        <v>0</v>
      </c>
      <c r="AU218" s="13">
        <v>0</v>
      </c>
      <c r="AV218" s="13">
        <v>0</v>
      </c>
      <c r="AW218" s="13">
        <v>0</v>
      </c>
      <c r="AX218" s="13">
        <v>0</v>
      </c>
      <c r="AY218" s="13">
        <v>0</v>
      </c>
      <c r="AZ218" s="13">
        <v>0</v>
      </c>
      <c r="BA218" s="13">
        <v>0</v>
      </c>
      <c r="BB218" s="13">
        <v>0</v>
      </c>
      <c r="BC218" s="13">
        <v>0</v>
      </c>
      <c r="BD218" s="13">
        <v>0</v>
      </c>
      <c r="BE218" s="13">
        <v>0</v>
      </c>
      <c r="BF218" s="13">
        <v>0</v>
      </c>
      <c r="BG218" s="13">
        <v>0</v>
      </c>
      <c r="BH218" s="13">
        <v>0</v>
      </c>
      <c r="BI218" s="13">
        <v>0</v>
      </c>
      <c r="BJ218" s="13">
        <v>0</v>
      </c>
      <c r="BK218" s="13">
        <v>0</v>
      </c>
      <c r="BL218" s="13">
        <v>0</v>
      </c>
      <c r="BM218" s="13">
        <v>0</v>
      </c>
      <c r="BN218" s="13">
        <v>0</v>
      </c>
      <c r="BO218" s="13">
        <v>0</v>
      </c>
      <c r="BP218" s="13">
        <v>0</v>
      </c>
      <c r="BQ218" s="13">
        <v>0</v>
      </c>
      <c r="BR218" s="13">
        <v>0</v>
      </c>
      <c r="BS218" s="13">
        <v>0</v>
      </c>
      <c r="BT218" s="13">
        <v>0</v>
      </c>
      <c r="BU218" s="13">
        <v>0</v>
      </c>
      <c r="BV218" s="13">
        <v>0</v>
      </c>
      <c r="BW218" s="13">
        <v>0</v>
      </c>
      <c r="BX218" s="13">
        <v>0</v>
      </c>
      <c r="BY218" s="13">
        <v>0</v>
      </c>
      <c r="BZ218" s="13">
        <v>0</v>
      </c>
      <c r="CA218" s="13">
        <v>0</v>
      </c>
      <c r="CB218" s="13">
        <v>0</v>
      </c>
      <c r="CC218" s="13">
        <v>0</v>
      </c>
      <c r="CD218" s="13">
        <v>0</v>
      </c>
      <c r="CE218" s="13">
        <v>0</v>
      </c>
      <c r="CF218" s="13">
        <v>0</v>
      </c>
      <c r="CG218" s="13">
        <v>0</v>
      </c>
      <c r="CH218" s="13">
        <v>0</v>
      </c>
    </row>
    <row r="219" spans="1:86">
      <c r="A219" s="177" t="s">
        <v>3122</v>
      </c>
      <c r="B219" s="13">
        <v>8</v>
      </c>
      <c r="C219" s="13">
        <v>0</v>
      </c>
      <c r="D219" s="13">
        <v>0</v>
      </c>
      <c r="E219" s="13">
        <v>0</v>
      </c>
      <c r="F219" s="13">
        <v>0</v>
      </c>
      <c r="G219" s="13">
        <v>0</v>
      </c>
      <c r="H219" s="13">
        <v>26</v>
      </c>
      <c r="I219" s="13">
        <v>0</v>
      </c>
      <c r="J219" s="13">
        <v>0</v>
      </c>
      <c r="K219" s="13">
        <v>2</v>
      </c>
      <c r="L219" s="13">
        <v>0</v>
      </c>
      <c r="M219" s="13">
        <v>0</v>
      </c>
      <c r="N219" s="13">
        <v>0</v>
      </c>
      <c r="O219" s="13">
        <v>0</v>
      </c>
      <c r="P219" s="13">
        <v>0</v>
      </c>
      <c r="Q219" s="13">
        <v>0</v>
      </c>
      <c r="R219" s="13">
        <v>0</v>
      </c>
      <c r="S219" s="13">
        <v>0</v>
      </c>
      <c r="T219" s="13">
        <v>0</v>
      </c>
      <c r="U219" s="13">
        <v>0</v>
      </c>
      <c r="V219" s="13">
        <v>0</v>
      </c>
      <c r="W219" s="13">
        <v>0</v>
      </c>
      <c r="X219" s="13">
        <v>0</v>
      </c>
      <c r="Y219" s="13">
        <v>0</v>
      </c>
      <c r="Z219" s="13">
        <v>0</v>
      </c>
      <c r="AA219" s="13">
        <v>0</v>
      </c>
      <c r="AB219" s="13">
        <v>0</v>
      </c>
      <c r="AC219" s="13">
        <v>0</v>
      </c>
      <c r="AD219" s="13">
        <v>0</v>
      </c>
      <c r="AE219" s="13">
        <v>0</v>
      </c>
      <c r="AF219" s="13">
        <v>0</v>
      </c>
      <c r="AG219" s="15">
        <f t="shared" si="12"/>
        <v>8</v>
      </c>
      <c r="AH219" s="15">
        <f t="shared" si="13"/>
        <v>28</v>
      </c>
      <c r="AI219" s="15">
        <v>0</v>
      </c>
      <c r="AJ219" s="15">
        <f t="shared" si="14"/>
        <v>36</v>
      </c>
      <c r="AK219" s="13">
        <f t="shared" si="15"/>
        <v>0</v>
      </c>
      <c r="AL219" s="15">
        <v>0</v>
      </c>
      <c r="AM219" s="13">
        <v>0</v>
      </c>
      <c r="AN219" s="17">
        <v>0</v>
      </c>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3">
        <v>0</v>
      </c>
      <c r="BE219" s="13">
        <v>0</v>
      </c>
      <c r="BF219" s="13">
        <v>0</v>
      </c>
      <c r="BG219" s="13">
        <v>0</v>
      </c>
      <c r="BH219" s="13">
        <v>0</v>
      </c>
      <c r="BI219" s="13">
        <v>0</v>
      </c>
      <c r="BJ219" s="13">
        <v>0</v>
      </c>
      <c r="BK219" s="13">
        <v>0</v>
      </c>
      <c r="BL219" s="13">
        <v>0</v>
      </c>
      <c r="BM219" s="13">
        <v>0</v>
      </c>
      <c r="BN219" s="13">
        <v>0</v>
      </c>
      <c r="BO219" s="13">
        <v>0</v>
      </c>
      <c r="BP219" s="13">
        <v>0</v>
      </c>
      <c r="BQ219" s="13">
        <v>0</v>
      </c>
      <c r="BR219" s="13">
        <v>0</v>
      </c>
      <c r="BS219" s="13">
        <v>0</v>
      </c>
      <c r="BT219" s="13">
        <v>0</v>
      </c>
      <c r="BU219" s="13">
        <v>0</v>
      </c>
      <c r="BV219" s="13">
        <v>0</v>
      </c>
      <c r="BW219" s="13">
        <v>0</v>
      </c>
      <c r="BX219" s="13">
        <v>0</v>
      </c>
      <c r="BY219" s="13">
        <v>0</v>
      </c>
      <c r="BZ219" s="13">
        <v>0</v>
      </c>
      <c r="CA219" s="13">
        <v>0</v>
      </c>
      <c r="CB219" s="13">
        <v>0</v>
      </c>
      <c r="CC219" s="13">
        <v>0</v>
      </c>
      <c r="CD219" s="13">
        <v>0</v>
      </c>
      <c r="CE219" s="13">
        <v>0</v>
      </c>
      <c r="CF219" s="13">
        <v>0</v>
      </c>
      <c r="CG219" s="13">
        <v>0</v>
      </c>
      <c r="CH219" s="13">
        <v>0</v>
      </c>
    </row>
    <row r="220" spans="1:86">
      <c r="A220" s="177" t="s">
        <v>3123</v>
      </c>
      <c r="B220" s="13">
        <v>4</v>
      </c>
      <c r="C220" s="13">
        <v>0</v>
      </c>
      <c r="D220" s="13">
        <v>0</v>
      </c>
      <c r="E220" s="13">
        <v>0</v>
      </c>
      <c r="F220" s="13">
        <v>0</v>
      </c>
      <c r="G220" s="13">
        <v>0</v>
      </c>
      <c r="H220" s="13">
        <v>87</v>
      </c>
      <c r="I220" s="13">
        <v>0</v>
      </c>
      <c r="J220" s="13">
        <v>0</v>
      </c>
      <c r="K220" s="13">
        <v>100</v>
      </c>
      <c r="L220" s="13">
        <v>0</v>
      </c>
      <c r="M220" s="13">
        <v>0</v>
      </c>
      <c r="N220" s="13">
        <v>8</v>
      </c>
      <c r="O220" s="13">
        <v>0</v>
      </c>
      <c r="P220" s="13">
        <v>0</v>
      </c>
      <c r="Q220" s="13">
        <v>4</v>
      </c>
      <c r="R220" s="13">
        <v>0</v>
      </c>
      <c r="S220" s="13">
        <v>0</v>
      </c>
      <c r="T220" s="13">
        <v>0</v>
      </c>
      <c r="U220" s="13">
        <v>0</v>
      </c>
      <c r="V220" s="13">
        <v>0</v>
      </c>
      <c r="W220" s="13">
        <v>0</v>
      </c>
      <c r="X220" s="13">
        <v>0</v>
      </c>
      <c r="Y220" s="13">
        <v>0</v>
      </c>
      <c r="Z220" s="13">
        <v>0</v>
      </c>
      <c r="AA220" s="13">
        <v>0</v>
      </c>
      <c r="AB220" s="13">
        <v>0</v>
      </c>
      <c r="AC220" s="13">
        <v>0</v>
      </c>
      <c r="AD220" s="13">
        <v>0</v>
      </c>
      <c r="AE220" s="13">
        <v>0</v>
      </c>
      <c r="AF220" s="13">
        <v>0</v>
      </c>
      <c r="AG220" s="15">
        <f t="shared" si="12"/>
        <v>4</v>
      </c>
      <c r="AH220" s="15">
        <f t="shared" si="13"/>
        <v>199</v>
      </c>
      <c r="AI220" s="15">
        <v>0</v>
      </c>
      <c r="AJ220" s="15">
        <f t="shared" si="14"/>
        <v>203</v>
      </c>
      <c r="AK220" s="13">
        <f t="shared" si="15"/>
        <v>0</v>
      </c>
      <c r="AL220" s="15">
        <v>0</v>
      </c>
      <c r="AM220" s="13">
        <v>0</v>
      </c>
      <c r="AN220" s="17">
        <v>0</v>
      </c>
      <c r="AO220" s="13">
        <v>0</v>
      </c>
      <c r="AP220" s="13">
        <v>0</v>
      </c>
      <c r="AQ220" s="13">
        <v>0</v>
      </c>
      <c r="AR220" s="13">
        <v>0</v>
      </c>
      <c r="AS220" s="13">
        <v>0</v>
      </c>
      <c r="AT220" s="13">
        <v>0</v>
      </c>
      <c r="AU220" s="13">
        <v>0</v>
      </c>
      <c r="AV220" s="13">
        <v>0</v>
      </c>
      <c r="AW220" s="13">
        <v>0</v>
      </c>
      <c r="AX220" s="13">
        <v>0</v>
      </c>
      <c r="AY220" s="13">
        <v>0</v>
      </c>
      <c r="AZ220" s="13">
        <v>0</v>
      </c>
      <c r="BA220" s="13">
        <v>0</v>
      </c>
      <c r="BB220" s="13">
        <v>0</v>
      </c>
      <c r="BC220" s="13">
        <v>0</v>
      </c>
      <c r="BD220" s="13">
        <v>0</v>
      </c>
      <c r="BE220" s="13">
        <v>0</v>
      </c>
      <c r="BF220" s="13">
        <v>0</v>
      </c>
      <c r="BG220" s="13">
        <v>0</v>
      </c>
      <c r="BH220" s="13">
        <v>0</v>
      </c>
      <c r="BI220" s="13">
        <v>0</v>
      </c>
      <c r="BJ220" s="13">
        <v>0</v>
      </c>
      <c r="BK220" s="13">
        <v>0</v>
      </c>
      <c r="BL220" s="13">
        <v>0</v>
      </c>
      <c r="BM220" s="13">
        <v>0</v>
      </c>
      <c r="BN220" s="13">
        <v>0</v>
      </c>
      <c r="BO220" s="13">
        <v>0</v>
      </c>
      <c r="BP220" s="13">
        <v>0</v>
      </c>
      <c r="BQ220" s="13">
        <v>0</v>
      </c>
      <c r="BR220" s="13">
        <v>0</v>
      </c>
      <c r="BS220" s="13">
        <v>0</v>
      </c>
      <c r="BT220" s="13">
        <v>0</v>
      </c>
      <c r="BU220" s="13">
        <v>0</v>
      </c>
      <c r="BV220" s="13">
        <v>0</v>
      </c>
      <c r="BW220" s="13">
        <v>0</v>
      </c>
      <c r="BX220" s="13">
        <v>0</v>
      </c>
      <c r="BY220" s="13">
        <v>0</v>
      </c>
      <c r="BZ220" s="13">
        <v>0</v>
      </c>
      <c r="CA220" s="13">
        <v>0</v>
      </c>
      <c r="CB220" s="13">
        <v>0</v>
      </c>
      <c r="CC220" s="13">
        <v>0</v>
      </c>
      <c r="CD220" s="13">
        <v>0</v>
      </c>
      <c r="CE220" s="13">
        <v>0</v>
      </c>
      <c r="CF220" s="13">
        <v>0</v>
      </c>
      <c r="CG220" s="13">
        <v>0</v>
      </c>
      <c r="CH220" s="13">
        <v>0</v>
      </c>
    </row>
    <row r="221" spans="1:86" ht="30">
      <c r="A221" s="177" t="s">
        <v>1009</v>
      </c>
      <c r="B221" s="13">
        <v>7</v>
      </c>
      <c r="C221" s="13">
        <v>1</v>
      </c>
      <c r="D221" s="13">
        <v>0</v>
      </c>
      <c r="E221" s="13">
        <v>0</v>
      </c>
      <c r="F221" s="13">
        <v>0</v>
      </c>
      <c r="G221" s="13">
        <v>0</v>
      </c>
      <c r="H221" s="13">
        <v>46</v>
      </c>
      <c r="I221" s="13">
        <v>0</v>
      </c>
      <c r="J221" s="13">
        <v>0</v>
      </c>
      <c r="K221" s="13">
        <v>0</v>
      </c>
      <c r="L221" s="13">
        <v>0</v>
      </c>
      <c r="M221" s="13">
        <v>0</v>
      </c>
      <c r="N221" s="13">
        <v>20</v>
      </c>
      <c r="O221" s="13">
        <v>0</v>
      </c>
      <c r="P221" s="13">
        <v>0</v>
      </c>
      <c r="Q221" s="13">
        <v>0</v>
      </c>
      <c r="R221" s="13">
        <v>0</v>
      </c>
      <c r="S221" s="13">
        <v>0</v>
      </c>
      <c r="T221" s="13">
        <v>0</v>
      </c>
      <c r="U221" s="13">
        <v>0</v>
      </c>
      <c r="V221" s="13">
        <v>0</v>
      </c>
      <c r="W221" s="13">
        <v>0</v>
      </c>
      <c r="X221" s="13">
        <v>0</v>
      </c>
      <c r="Y221" s="13">
        <v>0</v>
      </c>
      <c r="Z221" s="13">
        <v>0</v>
      </c>
      <c r="AA221" s="13">
        <v>0</v>
      </c>
      <c r="AB221" s="13">
        <v>0</v>
      </c>
      <c r="AC221" s="13">
        <v>2</v>
      </c>
      <c r="AD221" s="13">
        <v>0</v>
      </c>
      <c r="AE221" s="13">
        <v>0</v>
      </c>
      <c r="AF221" s="13">
        <v>0</v>
      </c>
      <c r="AG221" s="15">
        <f t="shared" si="12"/>
        <v>7</v>
      </c>
      <c r="AH221" s="15">
        <f t="shared" si="13"/>
        <v>66</v>
      </c>
      <c r="AI221" s="15">
        <v>0</v>
      </c>
      <c r="AJ221" s="15">
        <f t="shared" si="14"/>
        <v>73</v>
      </c>
      <c r="AK221" s="13">
        <f t="shared" si="15"/>
        <v>3</v>
      </c>
      <c r="AL221" s="15">
        <v>0</v>
      </c>
      <c r="AM221" s="13">
        <v>6</v>
      </c>
      <c r="AN221" s="17" t="s">
        <v>3124</v>
      </c>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3">
        <v>0</v>
      </c>
      <c r="BE221" s="13">
        <v>0</v>
      </c>
      <c r="BF221" s="13">
        <v>0</v>
      </c>
      <c r="BG221" s="13">
        <v>0</v>
      </c>
      <c r="BH221" s="13">
        <v>0</v>
      </c>
      <c r="BI221" s="13">
        <v>0</v>
      </c>
      <c r="BJ221" s="13">
        <v>0</v>
      </c>
      <c r="BK221" s="13">
        <v>0</v>
      </c>
      <c r="BL221" s="13">
        <v>0</v>
      </c>
      <c r="BM221" s="13">
        <v>0</v>
      </c>
      <c r="BN221" s="13">
        <v>0</v>
      </c>
      <c r="BO221" s="13">
        <v>0</v>
      </c>
      <c r="BP221" s="13">
        <v>0</v>
      </c>
      <c r="BQ221" s="13">
        <v>0</v>
      </c>
      <c r="BR221" s="13">
        <v>0</v>
      </c>
      <c r="BS221" s="13">
        <v>0</v>
      </c>
      <c r="BT221" s="13">
        <v>0</v>
      </c>
      <c r="BU221" s="13">
        <v>0</v>
      </c>
      <c r="BV221" s="13">
        <v>0</v>
      </c>
      <c r="BW221" s="13">
        <v>0</v>
      </c>
      <c r="BX221" s="13">
        <v>0</v>
      </c>
      <c r="BY221" s="13">
        <v>0</v>
      </c>
      <c r="BZ221" s="13">
        <v>0</v>
      </c>
      <c r="CA221" s="13">
        <v>0</v>
      </c>
      <c r="CB221" s="13">
        <v>0</v>
      </c>
      <c r="CC221" s="13">
        <v>0</v>
      </c>
      <c r="CD221" s="13">
        <v>0</v>
      </c>
      <c r="CE221" s="13">
        <v>0</v>
      </c>
      <c r="CF221" s="13">
        <v>0</v>
      </c>
      <c r="CG221" s="13">
        <v>0</v>
      </c>
      <c r="CH221" s="13">
        <v>0</v>
      </c>
    </row>
    <row r="222" spans="1:86">
      <c r="A222" s="177" t="s">
        <v>3125</v>
      </c>
      <c r="B222" s="13">
        <v>6</v>
      </c>
      <c r="C222" s="13">
        <v>0</v>
      </c>
      <c r="D222" s="13">
        <v>0</v>
      </c>
      <c r="E222" s="13">
        <v>0</v>
      </c>
      <c r="F222" s="13">
        <v>0</v>
      </c>
      <c r="G222" s="13">
        <v>0</v>
      </c>
      <c r="H222" s="13">
        <v>53</v>
      </c>
      <c r="I222" s="13">
        <v>0</v>
      </c>
      <c r="J222" s="13">
        <v>0</v>
      </c>
      <c r="K222" s="13">
        <v>0</v>
      </c>
      <c r="L222" s="13">
        <v>0</v>
      </c>
      <c r="M222" s="13">
        <v>0</v>
      </c>
      <c r="N222" s="13">
        <v>0</v>
      </c>
      <c r="O222" s="13">
        <v>0</v>
      </c>
      <c r="P222" s="13">
        <v>0</v>
      </c>
      <c r="Q222" s="13">
        <v>0</v>
      </c>
      <c r="R222" s="13">
        <v>0</v>
      </c>
      <c r="S222" s="13">
        <v>0</v>
      </c>
      <c r="T222" s="13">
        <v>0</v>
      </c>
      <c r="U222" s="13">
        <v>0</v>
      </c>
      <c r="V222" s="13">
        <v>0</v>
      </c>
      <c r="W222" s="13">
        <v>0</v>
      </c>
      <c r="X222" s="13">
        <v>0</v>
      </c>
      <c r="Y222" s="13">
        <v>0</v>
      </c>
      <c r="Z222" s="13">
        <v>0</v>
      </c>
      <c r="AA222" s="13">
        <v>0</v>
      </c>
      <c r="AB222" s="13">
        <v>0</v>
      </c>
      <c r="AC222" s="13">
        <v>0</v>
      </c>
      <c r="AD222" s="13">
        <v>0</v>
      </c>
      <c r="AE222" s="13">
        <v>0</v>
      </c>
      <c r="AF222" s="13">
        <v>0</v>
      </c>
      <c r="AG222" s="15">
        <f t="shared" si="12"/>
        <v>6</v>
      </c>
      <c r="AH222" s="15">
        <f t="shared" si="13"/>
        <v>53</v>
      </c>
      <c r="AI222" s="15">
        <v>0</v>
      </c>
      <c r="AJ222" s="15">
        <f t="shared" si="14"/>
        <v>59</v>
      </c>
      <c r="AK222" s="13">
        <f t="shared" si="15"/>
        <v>0</v>
      </c>
      <c r="AL222" s="15">
        <v>0</v>
      </c>
      <c r="AM222" s="13">
        <v>0</v>
      </c>
      <c r="AN222" s="17">
        <v>0</v>
      </c>
      <c r="AO222" s="13">
        <v>0</v>
      </c>
      <c r="AP222" s="13">
        <v>0</v>
      </c>
      <c r="AQ222" s="13">
        <v>0</v>
      </c>
      <c r="AR222" s="13">
        <v>0</v>
      </c>
      <c r="AS222" s="13">
        <v>0</v>
      </c>
      <c r="AT222" s="13">
        <v>0</v>
      </c>
      <c r="AU222" s="13">
        <v>0</v>
      </c>
      <c r="AV222" s="13">
        <v>0</v>
      </c>
      <c r="AW222" s="13">
        <v>0</v>
      </c>
      <c r="AX222" s="13">
        <v>0</v>
      </c>
      <c r="AY222" s="13">
        <v>0</v>
      </c>
      <c r="AZ222" s="13">
        <v>0</v>
      </c>
      <c r="BA222" s="13">
        <v>0</v>
      </c>
      <c r="BB222" s="13">
        <v>0</v>
      </c>
      <c r="BC222" s="13">
        <v>0</v>
      </c>
      <c r="BD222" s="13">
        <v>0</v>
      </c>
      <c r="BE222" s="13">
        <v>0</v>
      </c>
      <c r="BF222" s="13">
        <v>0</v>
      </c>
      <c r="BG222" s="13">
        <v>0</v>
      </c>
      <c r="BH222" s="13">
        <v>0</v>
      </c>
      <c r="BI222" s="13">
        <v>0</v>
      </c>
      <c r="BJ222" s="13">
        <v>0</v>
      </c>
      <c r="BK222" s="13">
        <v>0</v>
      </c>
      <c r="BL222" s="13">
        <v>0</v>
      </c>
      <c r="BM222" s="13">
        <v>0</v>
      </c>
      <c r="BN222" s="13">
        <v>0</v>
      </c>
      <c r="BO222" s="13">
        <v>0</v>
      </c>
      <c r="BP222" s="13">
        <v>0</v>
      </c>
      <c r="BQ222" s="13">
        <v>0</v>
      </c>
      <c r="BR222" s="13">
        <v>0</v>
      </c>
      <c r="BS222" s="13">
        <v>0</v>
      </c>
      <c r="BT222" s="13">
        <v>0</v>
      </c>
      <c r="BU222" s="13">
        <v>0</v>
      </c>
      <c r="BV222" s="13">
        <v>0</v>
      </c>
      <c r="BW222" s="13">
        <v>0</v>
      </c>
      <c r="BX222" s="13">
        <v>0</v>
      </c>
      <c r="BY222" s="13">
        <v>0</v>
      </c>
      <c r="BZ222" s="13">
        <v>0</v>
      </c>
      <c r="CA222" s="13">
        <v>0</v>
      </c>
      <c r="CB222" s="13">
        <v>0</v>
      </c>
      <c r="CC222" s="13">
        <v>0</v>
      </c>
      <c r="CD222" s="13">
        <v>0</v>
      </c>
      <c r="CE222" s="13">
        <v>0</v>
      </c>
      <c r="CF222" s="13">
        <v>0</v>
      </c>
      <c r="CG222" s="13">
        <v>0</v>
      </c>
      <c r="CH222" s="13">
        <v>0</v>
      </c>
    </row>
    <row r="223" spans="1:86">
      <c r="A223" s="177" t="s">
        <v>1246</v>
      </c>
      <c r="B223" s="13">
        <v>4</v>
      </c>
      <c r="C223" s="13">
        <v>0</v>
      </c>
      <c r="D223" s="13">
        <v>0</v>
      </c>
      <c r="E223" s="13">
        <v>0</v>
      </c>
      <c r="F223" s="13">
        <v>0</v>
      </c>
      <c r="G223" s="13">
        <v>0</v>
      </c>
      <c r="H223" s="13">
        <v>26</v>
      </c>
      <c r="I223" s="13">
        <v>0</v>
      </c>
      <c r="J223" s="13">
        <v>0</v>
      </c>
      <c r="K223" s="13">
        <v>0</v>
      </c>
      <c r="L223" s="13">
        <v>0</v>
      </c>
      <c r="M223" s="13">
        <v>0</v>
      </c>
      <c r="N223" s="13">
        <v>9</v>
      </c>
      <c r="O223" s="13">
        <v>0</v>
      </c>
      <c r="P223" s="13">
        <v>0</v>
      </c>
      <c r="Q223" s="13">
        <v>0</v>
      </c>
      <c r="R223" s="13">
        <v>0</v>
      </c>
      <c r="S223" s="13">
        <v>0</v>
      </c>
      <c r="T223" s="13">
        <v>0</v>
      </c>
      <c r="U223" s="13">
        <v>0</v>
      </c>
      <c r="V223" s="13">
        <v>0</v>
      </c>
      <c r="W223" s="13">
        <v>0</v>
      </c>
      <c r="X223" s="13">
        <v>0</v>
      </c>
      <c r="Y223" s="13">
        <v>0</v>
      </c>
      <c r="Z223" s="13">
        <v>0</v>
      </c>
      <c r="AA223" s="13">
        <v>0</v>
      </c>
      <c r="AB223" s="13">
        <v>0</v>
      </c>
      <c r="AC223" s="13">
        <v>1</v>
      </c>
      <c r="AD223" s="13">
        <v>0</v>
      </c>
      <c r="AE223" s="13">
        <v>0</v>
      </c>
      <c r="AF223" s="13">
        <v>0</v>
      </c>
      <c r="AG223" s="15">
        <f t="shared" si="12"/>
        <v>4</v>
      </c>
      <c r="AH223" s="15">
        <f t="shared" si="13"/>
        <v>35</v>
      </c>
      <c r="AI223" s="15">
        <v>0</v>
      </c>
      <c r="AJ223" s="15">
        <f t="shared" si="14"/>
        <v>39</v>
      </c>
      <c r="AK223" s="13">
        <f t="shared" si="15"/>
        <v>1</v>
      </c>
      <c r="AL223" s="15">
        <v>0</v>
      </c>
      <c r="AM223" s="13">
        <v>1</v>
      </c>
      <c r="AN223" s="17" t="s">
        <v>2971</v>
      </c>
      <c r="AO223" s="13">
        <v>0</v>
      </c>
      <c r="AP223" s="13">
        <v>0</v>
      </c>
      <c r="AQ223" s="13">
        <v>0</v>
      </c>
      <c r="AR223" s="13">
        <v>0</v>
      </c>
      <c r="AS223" s="13">
        <v>0</v>
      </c>
      <c r="AT223" s="13">
        <v>0</v>
      </c>
      <c r="AU223" s="13">
        <v>0</v>
      </c>
      <c r="AV223" s="13">
        <v>0</v>
      </c>
      <c r="AW223" s="13">
        <v>0</v>
      </c>
      <c r="AX223" s="13">
        <v>0</v>
      </c>
      <c r="AY223" s="13">
        <v>0</v>
      </c>
      <c r="AZ223" s="13">
        <v>0</v>
      </c>
      <c r="BA223" s="13">
        <v>0</v>
      </c>
      <c r="BB223" s="13">
        <v>0</v>
      </c>
      <c r="BC223" s="13">
        <v>0</v>
      </c>
      <c r="BD223" s="13">
        <v>0</v>
      </c>
      <c r="BE223" s="13">
        <v>0</v>
      </c>
      <c r="BF223" s="13">
        <v>0</v>
      </c>
      <c r="BG223" s="13">
        <v>0</v>
      </c>
      <c r="BH223" s="13">
        <v>0</v>
      </c>
      <c r="BI223" s="13">
        <v>0</v>
      </c>
      <c r="BJ223" s="13">
        <v>0</v>
      </c>
      <c r="BK223" s="13">
        <v>0</v>
      </c>
      <c r="BL223" s="13">
        <v>0</v>
      </c>
      <c r="BM223" s="13">
        <v>0</v>
      </c>
      <c r="BN223" s="13">
        <v>0</v>
      </c>
      <c r="BO223" s="13">
        <v>0</v>
      </c>
      <c r="BP223" s="13">
        <v>0</v>
      </c>
      <c r="BQ223" s="13">
        <v>0</v>
      </c>
      <c r="BR223" s="13">
        <v>0</v>
      </c>
      <c r="BS223" s="13">
        <v>0</v>
      </c>
      <c r="BT223" s="13">
        <v>0</v>
      </c>
      <c r="BU223" s="13">
        <v>0</v>
      </c>
      <c r="BV223" s="13">
        <v>0</v>
      </c>
      <c r="BW223" s="13">
        <v>0</v>
      </c>
      <c r="BX223" s="13">
        <v>0</v>
      </c>
      <c r="BY223" s="13">
        <v>0</v>
      </c>
      <c r="BZ223" s="13">
        <v>0</v>
      </c>
      <c r="CA223" s="13">
        <v>0</v>
      </c>
      <c r="CB223" s="13">
        <v>0</v>
      </c>
      <c r="CC223" s="13">
        <v>0</v>
      </c>
      <c r="CD223" s="13">
        <v>0</v>
      </c>
      <c r="CE223" s="13">
        <v>0</v>
      </c>
      <c r="CF223" s="13">
        <v>0</v>
      </c>
      <c r="CG223" s="13">
        <v>0</v>
      </c>
      <c r="CH223" s="13">
        <v>0</v>
      </c>
    </row>
    <row r="224" spans="1:86" ht="75">
      <c r="A224" s="177" t="s">
        <v>1010</v>
      </c>
      <c r="B224" s="13">
        <v>7</v>
      </c>
      <c r="C224" s="13">
        <v>0</v>
      </c>
      <c r="D224" s="13">
        <v>0</v>
      </c>
      <c r="E224" s="13">
        <v>0</v>
      </c>
      <c r="F224" s="13">
        <v>0</v>
      </c>
      <c r="G224" s="13">
        <v>0</v>
      </c>
      <c r="H224" s="13">
        <v>422</v>
      </c>
      <c r="I224" s="13">
        <v>0</v>
      </c>
      <c r="J224" s="13">
        <v>0</v>
      </c>
      <c r="K224" s="13">
        <v>0</v>
      </c>
      <c r="L224" s="13">
        <v>0</v>
      </c>
      <c r="M224" s="13">
        <v>0</v>
      </c>
      <c r="N224" s="13">
        <v>5</v>
      </c>
      <c r="O224" s="13">
        <v>0</v>
      </c>
      <c r="P224" s="13">
        <v>0</v>
      </c>
      <c r="Q224" s="13">
        <v>0</v>
      </c>
      <c r="R224" s="13">
        <v>0</v>
      </c>
      <c r="S224" s="13">
        <v>0</v>
      </c>
      <c r="T224" s="13">
        <v>0</v>
      </c>
      <c r="U224" s="13">
        <v>0</v>
      </c>
      <c r="V224" s="13">
        <v>0</v>
      </c>
      <c r="W224" s="13">
        <v>0</v>
      </c>
      <c r="X224" s="13">
        <v>0</v>
      </c>
      <c r="Y224" s="13">
        <v>0</v>
      </c>
      <c r="Z224" s="13">
        <v>0</v>
      </c>
      <c r="AA224" s="13">
        <v>0</v>
      </c>
      <c r="AB224" s="13">
        <v>0</v>
      </c>
      <c r="AC224" s="13">
        <v>8</v>
      </c>
      <c r="AD224" s="13">
        <v>1</v>
      </c>
      <c r="AE224" s="13">
        <v>0</v>
      </c>
      <c r="AF224" s="13">
        <v>0</v>
      </c>
      <c r="AG224" s="15">
        <f t="shared" si="12"/>
        <v>7</v>
      </c>
      <c r="AH224" s="15">
        <f t="shared" si="13"/>
        <v>427</v>
      </c>
      <c r="AI224" s="15">
        <v>0</v>
      </c>
      <c r="AJ224" s="15">
        <f t="shared" si="14"/>
        <v>434</v>
      </c>
      <c r="AK224" s="13">
        <f t="shared" si="15"/>
        <v>8</v>
      </c>
      <c r="AL224" s="15">
        <v>1</v>
      </c>
      <c r="AM224" s="13">
        <v>13</v>
      </c>
      <c r="AN224" s="17" t="s">
        <v>3126</v>
      </c>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0</v>
      </c>
      <c r="BD224" s="13">
        <v>0</v>
      </c>
      <c r="BE224" s="13">
        <v>0</v>
      </c>
      <c r="BF224" s="13">
        <v>0</v>
      </c>
      <c r="BG224" s="13">
        <v>0</v>
      </c>
      <c r="BH224" s="13">
        <v>1</v>
      </c>
      <c r="BI224" s="13">
        <v>1</v>
      </c>
      <c r="BJ224" s="13">
        <v>0</v>
      </c>
      <c r="BK224" s="13">
        <v>0</v>
      </c>
      <c r="BL224" s="13">
        <v>0</v>
      </c>
      <c r="BM224" s="13">
        <v>0</v>
      </c>
      <c r="BN224" s="13">
        <v>0</v>
      </c>
      <c r="BO224" s="13">
        <v>0</v>
      </c>
      <c r="BP224" s="13">
        <v>0</v>
      </c>
      <c r="BQ224" s="13">
        <v>0</v>
      </c>
      <c r="BR224" s="13">
        <v>0</v>
      </c>
      <c r="BS224" s="13">
        <v>0</v>
      </c>
      <c r="BT224" s="13">
        <v>0</v>
      </c>
      <c r="BU224" s="13">
        <v>0</v>
      </c>
      <c r="BV224" s="13">
        <v>0</v>
      </c>
      <c r="BW224" s="13">
        <v>0</v>
      </c>
      <c r="BX224" s="13">
        <v>0</v>
      </c>
      <c r="BY224" s="13">
        <v>0</v>
      </c>
      <c r="BZ224" s="13">
        <v>0</v>
      </c>
      <c r="CA224" s="13">
        <v>0</v>
      </c>
      <c r="CB224" s="13">
        <v>0</v>
      </c>
      <c r="CC224" s="13">
        <v>0</v>
      </c>
      <c r="CD224" s="13">
        <v>0</v>
      </c>
      <c r="CE224" s="13">
        <v>0</v>
      </c>
      <c r="CF224" s="13">
        <v>0</v>
      </c>
      <c r="CG224" s="13">
        <v>0</v>
      </c>
      <c r="CH224" s="13">
        <v>0</v>
      </c>
    </row>
    <row r="225" spans="1:86" ht="30">
      <c r="A225" s="177" t="s">
        <v>1011</v>
      </c>
      <c r="B225" s="13">
        <v>5</v>
      </c>
      <c r="C225" s="13">
        <v>0</v>
      </c>
      <c r="D225" s="13">
        <v>0</v>
      </c>
      <c r="E225" s="13">
        <v>0</v>
      </c>
      <c r="F225" s="13">
        <v>0</v>
      </c>
      <c r="G225" s="13">
        <v>0</v>
      </c>
      <c r="H225" s="13">
        <v>28</v>
      </c>
      <c r="I225" s="13">
        <v>0</v>
      </c>
      <c r="J225" s="13">
        <v>0</v>
      </c>
      <c r="K225" s="13">
        <v>0</v>
      </c>
      <c r="L225" s="13">
        <v>0</v>
      </c>
      <c r="M225" s="13">
        <v>0</v>
      </c>
      <c r="N225" s="13">
        <v>11</v>
      </c>
      <c r="O225" s="13">
        <v>0</v>
      </c>
      <c r="P225" s="13">
        <v>0</v>
      </c>
      <c r="Q225" s="13">
        <v>0</v>
      </c>
      <c r="R225" s="13">
        <v>0</v>
      </c>
      <c r="S225" s="13">
        <v>0</v>
      </c>
      <c r="T225" s="13">
        <v>0</v>
      </c>
      <c r="U225" s="13">
        <v>0</v>
      </c>
      <c r="V225" s="13">
        <v>0</v>
      </c>
      <c r="W225" s="13">
        <v>0</v>
      </c>
      <c r="X225" s="13">
        <v>0</v>
      </c>
      <c r="Y225" s="13">
        <v>0</v>
      </c>
      <c r="Z225" s="13">
        <v>0</v>
      </c>
      <c r="AA225" s="13">
        <v>0</v>
      </c>
      <c r="AB225" s="13">
        <v>0</v>
      </c>
      <c r="AC225" s="13">
        <v>3</v>
      </c>
      <c r="AD225" s="13">
        <v>0</v>
      </c>
      <c r="AE225" s="13">
        <v>0</v>
      </c>
      <c r="AF225" s="13">
        <v>0</v>
      </c>
      <c r="AG225" s="15">
        <f t="shared" si="12"/>
        <v>5</v>
      </c>
      <c r="AH225" s="15">
        <f t="shared" si="13"/>
        <v>39</v>
      </c>
      <c r="AI225" s="15">
        <v>0</v>
      </c>
      <c r="AJ225" s="15">
        <f t="shared" si="14"/>
        <v>44</v>
      </c>
      <c r="AK225" s="13">
        <f t="shared" si="15"/>
        <v>3</v>
      </c>
      <c r="AL225" s="15">
        <v>0</v>
      </c>
      <c r="AM225" s="13">
        <v>4</v>
      </c>
      <c r="AN225" s="17" t="s">
        <v>3127</v>
      </c>
      <c r="AO225" s="13">
        <v>0</v>
      </c>
      <c r="AP225" s="13">
        <v>0</v>
      </c>
      <c r="AQ225" s="13">
        <v>0</v>
      </c>
      <c r="AR225" s="13">
        <v>0</v>
      </c>
      <c r="AS225" s="13">
        <v>0</v>
      </c>
      <c r="AT225" s="13">
        <v>0</v>
      </c>
      <c r="AU225" s="13">
        <v>0</v>
      </c>
      <c r="AV225" s="13">
        <v>0</v>
      </c>
      <c r="AW225" s="13">
        <v>0</v>
      </c>
      <c r="AX225" s="13">
        <v>0</v>
      </c>
      <c r="AY225" s="13">
        <v>0</v>
      </c>
      <c r="AZ225" s="13">
        <v>0</v>
      </c>
      <c r="BA225" s="13">
        <v>0</v>
      </c>
      <c r="BB225" s="13">
        <v>0</v>
      </c>
      <c r="BC225" s="13">
        <v>0</v>
      </c>
      <c r="BD225" s="13">
        <v>0</v>
      </c>
      <c r="BE225" s="13">
        <v>0</v>
      </c>
      <c r="BF225" s="13">
        <v>0</v>
      </c>
      <c r="BG225" s="13">
        <v>0</v>
      </c>
      <c r="BH225" s="13">
        <v>0</v>
      </c>
      <c r="BI225" s="13">
        <v>0</v>
      </c>
      <c r="BJ225" s="13">
        <v>0</v>
      </c>
      <c r="BK225" s="13">
        <v>0</v>
      </c>
      <c r="BL225" s="13">
        <v>0</v>
      </c>
      <c r="BM225" s="13">
        <v>0</v>
      </c>
      <c r="BN225" s="13">
        <v>0</v>
      </c>
      <c r="BO225" s="13">
        <v>0</v>
      </c>
      <c r="BP225" s="13">
        <v>0</v>
      </c>
      <c r="BQ225" s="13">
        <v>0</v>
      </c>
      <c r="BR225" s="13">
        <v>0</v>
      </c>
      <c r="BS225" s="13">
        <v>0</v>
      </c>
      <c r="BT225" s="13">
        <v>0</v>
      </c>
      <c r="BU225" s="13">
        <v>0</v>
      </c>
      <c r="BV225" s="13">
        <v>0</v>
      </c>
      <c r="BW225" s="13">
        <v>0</v>
      </c>
      <c r="BX225" s="13">
        <v>0</v>
      </c>
      <c r="BY225" s="13">
        <v>0</v>
      </c>
      <c r="BZ225" s="13">
        <v>0</v>
      </c>
      <c r="CA225" s="13">
        <v>0</v>
      </c>
      <c r="CB225" s="13">
        <v>0</v>
      </c>
      <c r="CC225" s="13">
        <v>0</v>
      </c>
      <c r="CD225" s="13">
        <v>0</v>
      </c>
      <c r="CE225" s="13">
        <v>0</v>
      </c>
      <c r="CF225" s="13">
        <v>0</v>
      </c>
      <c r="CG225" s="13">
        <v>0</v>
      </c>
      <c r="CH225" s="13">
        <v>0</v>
      </c>
    </row>
    <row r="226" spans="1:86">
      <c r="A226" s="177" t="s">
        <v>3128</v>
      </c>
      <c r="B226" s="13">
        <v>4</v>
      </c>
      <c r="C226" s="13">
        <v>0</v>
      </c>
      <c r="D226" s="13">
        <v>0</v>
      </c>
      <c r="E226" s="13">
        <v>0</v>
      </c>
      <c r="F226" s="13">
        <v>0</v>
      </c>
      <c r="G226" s="13">
        <v>0</v>
      </c>
      <c r="H226" s="13">
        <v>36</v>
      </c>
      <c r="I226" s="13">
        <v>0</v>
      </c>
      <c r="J226" s="13">
        <v>0</v>
      </c>
      <c r="K226" s="13">
        <v>0</v>
      </c>
      <c r="L226" s="13">
        <v>0</v>
      </c>
      <c r="M226" s="13">
        <v>0</v>
      </c>
      <c r="N226" s="13">
        <v>0</v>
      </c>
      <c r="O226" s="13">
        <v>0</v>
      </c>
      <c r="P226" s="13">
        <v>0</v>
      </c>
      <c r="Q226" s="13">
        <v>0</v>
      </c>
      <c r="R226" s="13">
        <v>0</v>
      </c>
      <c r="S226" s="13">
        <v>0</v>
      </c>
      <c r="T226" s="13">
        <v>0</v>
      </c>
      <c r="U226" s="13">
        <v>0</v>
      </c>
      <c r="V226" s="13">
        <v>0</v>
      </c>
      <c r="W226" s="13">
        <v>0</v>
      </c>
      <c r="X226" s="13">
        <v>0</v>
      </c>
      <c r="Y226" s="13">
        <v>0</v>
      </c>
      <c r="Z226" s="13">
        <v>0</v>
      </c>
      <c r="AA226" s="13">
        <v>0</v>
      </c>
      <c r="AB226" s="13">
        <v>0</v>
      </c>
      <c r="AC226" s="13">
        <v>0</v>
      </c>
      <c r="AD226" s="13">
        <v>0</v>
      </c>
      <c r="AE226" s="13">
        <v>0</v>
      </c>
      <c r="AF226" s="13">
        <v>0</v>
      </c>
      <c r="AG226" s="15">
        <f t="shared" si="12"/>
        <v>4</v>
      </c>
      <c r="AH226" s="15">
        <f t="shared" si="13"/>
        <v>36</v>
      </c>
      <c r="AI226" s="15">
        <v>0</v>
      </c>
      <c r="AJ226" s="15">
        <f t="shared" si="14"/>
        <v>40</v>
      </c>
      <c r="AK226" s="13">
        <f t="shared" si="15"/>
        <v>0</v>
      </c>
      <c r="AL226" s="15">
        <v>0</v>
      </c>
      <c r="AM226" s="13">
        <v>0</v>
      </c>
      <c r="AN226" s="17">
        <v>0</v>
      </c>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3">
        <v>0</v>
      </c>
      <c r="BE226" s="13">
        <v>0</v>
      </c>
      <c r="BF226" s="13">
        <v>0</v>
      </c>
      <c r="BG226" s="13">
        <v>0</v>
      </c>
      <c r="BH226" s="13">
        <v>0</v>
      </c>
      <c r="BI226" s="13">
        <v>0</v>
      </c>
      <c r="BJ226" s="13">
        <v>0</v>
      </c>
      <c r="BK226" s="13">
        <v>0</v>
      </c>
      <c r="BL226" s="13">
        <v>0</v>
      </c>
      <c r="BM226" s="13">
        <v>0</v>
      </c>
      <c r="BN226" s="13">
        <v>0</v>
      </c>
      <c r="BO226" s="13">
        <v>0</v>
      </c>
      <c r="BP226" s="13">
        <v>0</v>
      </c>
      <c r="BQ226" s="13">
        <v>0</v>
      </c>
      <c r="BR226" s="13">
        <v>0</v>
      </c>
      <c r="BS226" s="13">
        <v>0</v>
      </c>
      <c r="BT226" s="13">
        <v>0</v>
      </c>
      <c r="BU226" s="13">
        <v>0</v>
      </c>
      <c r="BV226" s="13">
        <v>0</v>
      </c>
      <c r="BW226" s="13">
        <v>0</v>
      </c>
      <c r="BX226" s="13">
        <v>0</v>
      </c>
      <c r="BY226" s="13">
        <v>0</v>
      </c>
      <c r="BZ226" s="13">
        <v>0</v>
      </c>
      <c r="CA226" s="13">
        <v>0</v>
      </c>
      <c r="CB226" s="13">
        <v>0</v>
      </c>
      <c r="CC226" s="13">
        <v>0</v>
      </c>
      <c r="CD226" s="13">
        <v>0</v>
      </c>
      <c r="CE226" s="13">
        <v>0</v>
      </c>
      <c r="CF226" s="13">
        <v>0</v>
      </c>
      <c r="CG226" s="13">
        <v>0</v>
      </c>
      <c r="CH226" s="13">
        <v>0</v>
      </c>
    </row>
    <row r="227" spans="1:86">
      <c r="A227" s="177" t="s">
        <v>1012</v>
      </c>
      <c r="B227" s="13">
        <v>5</v>
      </c>
      <c r="C227" s="13">
        <v>0</v>
      </c>
      <c r="D227" s="13">
        <v>0</v>
      </c>
      <c r="E227" s="13">
        <v>0</v>
      </c>
      <c r="F227" s="13">
        <v>0</v>
      </c>
      <c r="G227" s="13">
        <v>0</v>
      </c>
      <c r="H227" s="13">
        <v>29</v>
      </c>
      <c r="I227" s="13">
        <v>0</v>
      </c>
      <c r="J227" s="13">
        <v>0</v>
      </c>
      <c r="K227" s="13">
        <v>0</v>
      </c>
      <c r="L227" s="13">
        <v>0</v>
      </c>
      <c r="M227" s="13">
        <v>0</v>
      </c>
      <c r="N227" s="13">
        <v>11</v>
      </c>
      <c r="O227" s="13">
        <v>0</v>
      </c>
      <c r="P227" s="13">
        <v>0</v>
      </c>
      <c r="Q227" s="13">
        <v>0</v>
      </c>
      <c r="R227" s="13">
        <v>0</v>
      </c>
      <c r="S227" s="13">
        <v>0</v>
      </c>
      <c r="T227" s="13">
        <v>0</v>
      </c>
      <c r="U227" s="13">
        <v>0</v>
      </c>
      <c r="V227" s="13">
        <v>0</v>
      </c>
      <c r="W227" s="13">
        <v>0</v>
      </c>
      <c r="X227" s="13">
        <v>0</v>
      </c>
      <c r="Y227" s="13">
        <v>0</v>
      </c>
      <c r="Z227" s="13">
        <v>0</v>
      </c>
      <c r="AA227" s="13">
        <v>0</v>
      </c>
      <c r="AB227" s="13">
        <v>0</v>
      </c>
      <c r="AC227" s="13">
        <v>1</v>
      </c>
      <c r="AD227" s="13">
        <v>0</v>
      </c>
      <c r="AE227" s="13">
        <v>0</v>
      </c>
      <c r="AF227" s="13">
        <v>0</v>
      </c>
      <c r="AG227" s="15">
        <f t="shared" si="12"/>
        <v>5</v>
      </c>
      <c r="AH227" s="15">
        <f t="shared" si="13"/>
        <v>40</v>
      </c>
      <c r="AI227" s="15">
        <v>0</v>
      </c>
      <c r="AJ227" s="15">
        <f t="shared" si="14"/>
        <v>45</v>
      </c>
      <c r="AK227" s="13">
        <f t="shared" si="15"/>
        <v>1</v>
      </c>
      <c r="AL227" s="15">
        <v>0</v>
      </c>
      <c r="AM227" s="13">
        <v>3</v>
      </c>
      <c r="AN227" s="17" t="s">
        <v>3129</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3">
        <v>0</v>
      </c>
      <c r="BE227" s="13">
        <v>0</v>
      </c>
      <c r="BF227" s="13">
        <v>0</v>
      </c>
      <c r="BG227" s="13">
        <v>0</v>
      </c>
      <c r="BH227" s="13">
        <v>0</v>
      </c>
      <c r="BI227" s="13">
        <v>0</v>
      </c>
      <c r="BJ227" s="13">
        <v>0</v>
      </c>
      <c r="BK227" s="13">
        <v>0</v>
      </c>
      <c r="BL227" s="13">
        <v>0</v>
      </c>
      <c r="BM227" s="13">
        <v>0</v>
      </c>
      <c r="BN227" s="13">
        <v>0</v>
      </c>
      <c r="BO227" s="13">
        <v>0</v>
      </c>
      <c r="BP227" s="13">
        <v>0</v>
      </c>
      <c r="BQ227" s="13">
        <v>0</v>
      </c>
      <c r="BR227" s="13">
        <v>0</v>
      </c>
      <c r="BS227" s="13">
        <v>0</v>
      </c>
      <c r="BT227" s="13">
        <v>0</v>
      </c>
      <c r="BU227" s="13">
        <v>0</v>
      </c>
      <c r="BV227" s="13">
        <v>0</v>
      </c>
      <c r="BW227" s="13">
        <v>0</v>
      </c>
      <c r="BX227" s="13">
        <v>0</v>
      </c>
      <c r="BY227" s="13">
        <v>0</v>
      </c>
      <c r="BZ227" s="13">
        <v>0</v>
      </c>
      <c r="CA227" s="13">
        <v>0</v>
      </c>
      <c r="CB227" s="13">
        <v>0</v>
      </c>
      <c r="CC227" s="13">
        <v>0</v>
      </c>
      <c r="CD227" s="13">
        <v>0</v>
      </c>
      <c r="CE227" s="13">
        <v>0</v>
      </c>
      <c r="CF227" s="13">
        <v>0</v>
      </c>
      <c r="CG227" s="13">
        <v>0</v>
      </c>
      <c r="CH227" s="13">
        <v>0</v>
      </c>
    </row>
    <row r="228" spans="1:86">
      <c r="A228" s="177" t="s">
        <v>1013</v>
      </c>
      <c r="B228" s="13">
        <v>7</v>
      </c>
      <c r="C228" s="13">
        <v>0</v>
      </c>
      <c r="D228" s="13">
        <v>0</v>
      </c>
      <c r="E228" s="13">
        <v>0</v>
      </c>
      <c r="F228" s="13">
        <v>0</v>
      </c>
      <c r="G228" s="13">
        <v>0</v>
      </c>
      <c r="H228" s="13">
        <v>70</v>
      </c>
      <c r="I228" s="13">
        <v>0</v>
      </c>
      <c r="J228" s="13">
        <v>0</v>
      </c>
      <c r="K228" s="13">
        <v>0</v>
      </c>
      <c r="L228" s="13">
        <v>0</v>
      </c>
      <c r="M228" s="13">
        <v>0</v>
      </c>
      <c r="N228" s="13">
        <v>15</v>
      </c>
      <c r="O228" s="13">
        <v>0</v>
      </c>
      <c r="P228" s="13">
        <v>0</v>
      </c>
      <c r="Q228" s="13">
        <v>0</v>
      </c>
      <c r="R228" s="13">
        <v>0</v>
      </c>
      <c r="S228" s="13">
        <v>0</v>
      </c>
      <c r="T228" s="13">
        <v>0</v>
      </c>
      <c r="U228" s="13">
        <v>0</v>
      </c>
      <c r="V228" s="13">
        <v>0</v>
      </c>
      <c r="W228" s="13">
        <v>0</v>
      </c>
      <c r="X228" s="13">
        <v>0</v>
      </c>
      <c r="Y228" s="13">
        <v>0</v>
      </c>
      <c r="Z228" s="13">
        <v>0</v>
      </c>
      <c r="AA228" s="13">
        <v>0</v>
      </c>
      <c r="AB228" s="13">
        <v>0</v>
      </c>
      <c r="AC228" s="13">
        <v>0</v>
      </c>
      <c r="AD228" s="13">
        <v>0</v>
      </c>
      <c r="AE228" s="13">
        <v>0</v>
      </c>
      <c r="AF228" s="13">
        <v>0</v>
      </c>
      <c r="AG228" s="15">
        <f t="shared" si="12"/>
        <v>7</v>
      </c>
      <c r="AH228" s="15">
        <f t="shared" si="13"/>
        <v>85</v>
      </c>
      <c r="AI228" s="15">
        <v>0</v>
      </c>
      <c r="AJ228" s="15">
        <f t="shared" si="14"/>
        <v>92</v>
      </c>
      <c r="AK228" s="13">
        <f t="shared" si="15"/>
        <v>0</v>
      </c>
      <c r="AL228" s="15">
        <v>0</v>
      </c>
      <c r="AM228" s="13">
        <v>0</v>
      </c>
      <c r="AN228" s="17">
        <v>0</v>
      </c>
      <c r="AO228" s="13">
        <v>0</v>
      </c>
      <c r="AP228" s="13">
        <v>0</v>
      </c>
      <c r="AQ228" s="13">
        <v>0</v>
      </c>
      <c r="AR228" s="13">
        <v>0</v>
      </c>
      <c r="AS228" s="13">
        <v>0</v>
      </c>
      <c r="AT228" s="13">
        <v>0</v>
      </c>
      <c r="AU228" s="13">
        <v>0</v>
      </c>
      <c r="AV228" s="13">
        <v>0</v>
      </c>
      <c r="AW228" s="13">
        <v>0</v>
      </c>
      <c r="AX228" s="13">
        <v>0</v>
      </c>
      <c r="AY228" s="13">
        <v>0</v>
      </c>
      <c r="AZ228" s="13">
        <v>0</v>
      </c>
      <c r="BA228" s="13">
        <v>0</v>
      </c>
      <c r="BB228" s="13">
        <v>0</v>
      </c>
      <c r="BC228" s="13">
        <v>0</v>
      </c>
      <c r="BD228" s="13">
        <v>0</v>
      </c>
      <c r="BE228" s="13">
        <v>0</v>
      </c>
      <c r="BF228" s="13">
        <v>0</v>
      </c>
      <c r="BG228" s="13">
        <v>0</v>
      </c>
      <c r="BH228" s="13">
        <v>0</v>
      </c>
      <c r="BI228" s="13">
        <v>0</v>
      </c>
      <c r="BJ228" s="13">
        <v>0</v>
      </c>
      <c r="BK228" s="13">
        <v>0</v>
      </c>
      <c r="BL228" s="13">
        <v>0</v>
      </c>
      <c r="BM228" s="13">
        <v>0</v>
      </c>
      <c r="BN228" s="13">
        <v>0</v>
      </c>
      <c r="BO228" s="13">
        <v>0</v>
      </c>
      <c r="BP228" s="13">
        <v>0</v>
      </c>
      <c r="BQ228" s="13">
        <v>0</v>
      </c>
      <c r="BR228" s="13">
        <v>0</v>
      </c>
      <c r="BS228" s="13">
        <v>0</v>
      </c>
      <c r="BT228" s="13">
        <v>0</v>
      </c>
      <c r="BU228" s="13">
        <v>0</v>
      </c>
      <c r="BV228" s="13">
        <v>0</v>
      </c>
      <c r="BW228" s="13">
        <v>0</v>
      </c>
      <c r="BX228" s="13">
        <v>0</v>
      </c>
      <c r="BY228" s="13">
        <v>0</v>
      </c>
      <c r="BZ228" s="13">
        <v>0</v>
      </c>
      <c r="CA228" s="13">
        <v>0</v>
      </c>
      <c r="CB228" s="13">
        <v>0</v>
      </c>
      <c r="CC228" s="13">
        <v>0</v>
      </c>
      <c r="CD228" s="13">
        <v>0</v>
      </c>
      <c r="CE228" s="13">
        <v>0</v>
      </c>
      <c r="CF228" s="13">
        <v>0</v>
      </c>
      <c r="CG228" s="13">
        <v>0</v>
      </c>
      <c r="CH228" s="13">
        <v>0</v>
      </c>
    </row>
    <row r="229" spans="1:86">
      <c r="A229" s="177" t="s">
        <v>1014</v>
      </c>
      <c r="B229" s="13">
        <v>8</v>
      </c>
      <c r="C229" s="13">
        <v>0</v>
      </c>
      <c r="D229" s="13">
        <v>0</v>
      </c>
      <c r="E229" s="13">
        <v>0</v>
      </c>
      <c r="F229" s="13">
        <v>0</v>
      </c>
      <c r="G229" s="13">
        <v>0</v>
      </c>
      <c r="H229" s="13">
        <v>56</v>
      </c>
      <c r="I229" s="13">
        <v>0</v>
      </c>
      <c r="J229" s="13">
        <v>0</v>
      </c>
      <c r="K229" s="13">
        <v>262</v>
      </c>
      <c r="L229" s="13">
        <v>0</v>
      </c>
      <c r="M229" s="13">
        <v>0</v>
      </c>
      <c r="N229" s="13">
        <v>17</v>
      </c>
      <c r="O229" s="13">
        <v>0</v>
      </c>
      <c r="P229" s="13">
        <v>0</v>
      </c>
      <c r="Q229" s="13">
        <v>0</v>
      </c>
      <c r="R229" s="13">
        <v>0</v>
      </c>
      <c r="S229" s="13">
        <v>0</v>
      </c>
      <c r="T229" s="13">
        <v>0</v>
      </c>
      <c r="U229" s="13">
        <v>0</v>
      </c>
      <c r="V229" s="13">
        <v>0</v>
      </c>
      <c r="W229" s="13">
        <v>0</v>
      </c>
      <c r="X229" s="13">
        <v>0</v>
      </c>
      <c r="Y229" s="13">
        <v>0</v>
      </c>
      <c r="Z229" s="13">
        <v>0</v>
      </c>
      <c r="AA229" s="13">
        <v>0</v>
      </c>
      <c r="AB229" s="13">
        <v>0</v>
      </c>
      <c r="AC229" s="13">
        <v>0</v>
      </c>
      <c r="AD229" s="13">
        <v>0</v>
      </c>
      <c r="AE229" s="13">
        <v>0</v>
      </c>
      <c r="AF229" s="13">
        <v>0</v>
      </c>
      <c r="AG229" s="15">
        <f t="shared" si="12"/>
        <v>8</v>
      </c>
      <c r="AH229" s="15">
        <f t="shared" si="13"/>
        <v>335</v>
      </c>
      <c r="AI229" s="15">
        <v>0</v>
      </c>
      <c r="AJ229" s="15">
        <f t="shared" si="14"/>
        <v>343</v>
      </c>
      <c r="AK229" s="13">
        <f t="shared" si="15"/>
        <v>0</v>
      </c>
      <c r="AL229" s="15">
        <v>0</v>
      </c>
      <c r="AM229" s="13">
        <v>0</v>
      </c>
      <c r="AN229" s="17">
        <v>0</v>
      </c>
      <c r="AO229" s="13">
        <v>0</v>
      </c>
      <c r="AP229" s="13">
        <v>0</v>
      </c>
      <c r="AQ229" s="13">
        <v>0</v>
      </c>
      <c r="AR229" s="13">
        <v>0</v>
      </c>
      <c r="AS229" s="13">
        <v>0</v>
      </c>
      <c r="AT229" s="13">
        <v>0</v>
      </c>
      <c r="AU229" s="13">
        <v>0</v>
      </c>
      <c r="AV229" s="13">
        <v>0</v>
      </c>
      <c r="AW229" s="13">
        <v>0</v>
      </c>
      <c r="AX229" s="13">
        <v>0</v>
      </c>
      <c r="AY229" s="13">
        <v>0</v>
      </c>
      <c r="AZ229" s="13">
        <v>0</v>
      </c>
      <c r="BA229" s="13">
        <v>0</v>
      </c>
      <c r="BB229" s="13">
        <v>0</v>
      </c>
      <c r="BC229" s="13">
        <v>0</v>
      </c>
      <c r="BD229" s="13">
        <v>0</v>
      </c>
      <c r="BE229" s="13">
        <v>0</v>
      </c>
      <c r="BF229" s="13">
        <v>0</v>
      </c>
      <c r="BG229" s="13">
        <v>0</v>
      </c>
      <c r="BH229" s="13">
        <v>0</v>
      </c>
      <c r="BI229" s="13">
        <v>0</v>
      </c>
      <c r="BJ229" s="13">
        <v>0</v>
      </c>
      <c r="BK229" s="13">
        <v>0</v>
      </c>
      <c r="BL229" s="13">
        <v>0</v>
      </c>
      <c r="BM229" s="13">
        <v>0</v>
      </c>
      <c r="BN229" s="13">
        <v>0</v>
      </c>
      <c r="BO229" s="13">
        <v>0</v>
      </c>
      <c r="BP229" s="13">
        <v>0</v>
      </c>
      <c r="BQ229" s="13">
        <v>0</v>
      </c>
      <c r="BR229" s="13">
        <v>0</v>
      </c>
      <c r="BS229" s="13">
        <v>0</v>
      </c>
      <c r="BT229" s="13">
        <v>0</v>
      </c>
      <c r="BU229" s="13">
        <v>0</v>
      </c>
      <c r="BV229" s="13">
        <v>0</v>
      </c>
      <c r="BW229" s="13">
        <v>0</v>
      </c>
      <c r="BX229" s="13">
        <v>0</v>
      </c>
      <c r="BY229" s="13">
        <v>0</v>
      </c>
      <c r="BZ229" s="13">
        <v>0</v>
      </c>
      <c r="CA229" s="13">
        <v>0</v>
      </c>
      <c r="CB229" s="13">
        <v>0</v>
      </c>
      <c r="CC229" s="13">
        <v>0</v>
      </c>
      <c r="CD229" s="13">
        <v>0</v>
      </c>
      <c r="CE229" s="13">
        <v>0</v>
      </c>
      <c r="CF229" s="13">
        <v>0</v>
      </c>
      <c r="CG229" s="13">
        <v>0</v>
      </c>
      <c r="CH229" s="13">
        <v>0</v>
      </c>
    </row>
    <row r="230" spans="1:86">
      <c r="A230" s="177" t="s">
        <v>1015</v>
      </c>
      <c r="B230" s="13">
        <v>10</v>
      </c>
      <c r="C230" s="13">
        <v>0</v>
      </c>
      <c r="D230" s="13">
        <v>0</v>
      </c>
      <c r="E230" s="13">
        <v>0</v>
      </c>
      <c r="F230" s="13">
        <v>0</v>
      </c>
      <c r="G230" s="13">
        <v>0</v>
      </c>
      <c r="H230" s="13">
        <v>103</v>
      </c>
      <c r="I230" s="13">
        <v>0</v>
      </c>
      <c r="J230" s="13">
        <v>0</v>
      </c>
      <c r="K230" s="13">
        <v>181</v>
      </c>
      <c r="L230" s="13">
        <v>0</v>
      </c>
      <c r="M230" s="13">
        <v>0</v>
      </c>
      <c r="N230" s="13">
        <v>9</v>
      </c>
      <c r="O230" s="13">
        <v>0</v>
      </c>
      <c r="P230" s="13">
        <v>0</v>
      </c>
      <c r="Q230" s="13">
        <v>26</v>
      </c>
      <c r="R230" s="13">
        <v>0</v>
      </c>
      <c r="S230" s="13">
        <v>0</v>
      </c>
      <c r="T230" s="13">
        <v>0</v>
      </c>
      <c r="U230" s="13">
        <v>0</v>
      </c>
      <c r="V230" s="13">
        <v>0</v>
      </c>
      <c r="W230" s="13">
        <v>0</v>
      </c>
      <c r="X230" s="13">
        <v>0</v>
      </c>
      <c r="Y230" s="13">
        <v>0</v>
      </c>
      <c r="Z230" s="13">
        <v>0</v>
      </c>
      <c r="AA230" s="13">
        <v>0</v>
      </c>
      <c r="AB230" s="13">
        <v>0</v>
      </c>
      <c r="AC230" s="13">
        <v>0</v>
      </c>
      <c r="AD230" s="13">
        <v>0</v>
      </c>
      <c r="AE230" s="13">
        <v>0</v>
      </c>
      <c r="AF230" s="13">
        <v>0</v>
      </c>
      <c r="AG230" s="15">
        <f t="shared" si="12"/>
        <v>10</v>
      </c>
      <c r="AH230" s="15">
        <f t="shared" si="13"/>
        <v>319</v>
      </c>
      <c r="AI230" s="15">
        <v>0</v>
      </c>
      <c r="AJ230" s="15">
        <f t="shared" si="14"/>
        <v>329</v>
      </c>
      <c r="AK230" s="13">
        <f t="shared" si="15"/>
        <v>0</v>
      </c>
      <c r="AL230" s="15">
        <v>0</v>
      </c>
      <c r="AM230" s="13">
        <v>0</v>
      </c>
      <c r="AN230" s="17">
        <v>0</v>
      </c>
      <c r="AO230" s="13">
        <v>0</v>
      </c>
      <c r="AP230" s="13">
        <v>0</v>
      </c>
      <c r="AQ230" s="13">
        <v>0</v>
      </c>
      <c r="AR230" s="13">
        <v>0</v>
      </c>
      <c r="AS230" s="13">
        <v>0</v>
      </c>
      <c r="AT230" s="13">
        <v>0</v>
      </c>
      <c r="AU230" s="13">
        <v>0</v>
      </c>
      <c r="AV230" s="13">
        <v>0</v>
      </c>
      <c r="AW230" s="13">
        <v>0</v>
      </c>
      <c r="AX230" s="13">
        <v>0</v>
      </c>
      <c r="AY230" s="13">
        <v>0</v>
      </c>
      <c r="AZ230" s="13">
        <v>0</v>
      </c>
      <c r="BA230" s="13">
        <v>0</v>
      </c>
      <c r="BB230" s="13">
        <v>0</v>
      </c>
      <c r="BC230" s="13">
        <v>0</v>
      </c>
      <c r="BD230" s="13">
        <v>0</v>
      </c>
      <c r="BE230" s="13">
        <v>0</v>
      </c>
      <c r="BF230" s="13">
        <v>0</v>
      </c>
      <c r="BG230" s="13">
        <v>0</v>
      </c>
      <c r="BH230" s="13">
        <v>0</v>
      </c>
      <c r="BI230" s="13">
        <v>0</v>
      </c>
      <c r="BJ230" s="13">
        <v>0</v>
      </c>
      <c r="BK230" s="13">
        <v>0</v>
      </c>
      <c r="BL230" s="13">
        <v>0</v>
      </c>
      <c r="BM230" s="13">
        <v>0</v>
      </c>
      <c r="BN230" s="13">
        <v>0</v>
      </c>
      <c r="BO230" s="13">
        <v>0</v>
      </c>
      <c r="BP230" s="13">
        <v>0</v>
      </c>
      <c r="BQ230" s="13">
        <v>0</v>
      </c>
      <c r="BR230" s="13">
        <v>0</v>
      </c>
      <c r="BS230" s="13">
        <v>0</v>
      </c>
      <c r="BT230" s="13">
        <v>0</v>
      </c>
      <c r="BU230" s="13">
        <v>0</v>
      </c>
      <c r="BV230" s="13">
        <v>0</v>
      </c>
      <c r="BW230" s="13">
        <v>0</v>
      </c>
      <c r="BX230" s="13">
        <v>0</v>
      </c>
      <c r="BY230" s="13">
        <v>0</v>
      </c>
      <c r="BZ230" s="13">
        <v>0</v>
      </c>
      <c r="CA230" s="13">
        <v>0</v>
      </c>
      <c r="CB230" s="13">
        <v>0</v>
      </c>
      <c r="CC230" s="13">
        <v>0</v>
      </c>
      <c r="CD230" s="13">
        <v>0</v>
      </c>
      <c r="CE230" s="13">
        <v>0</v>
      </c>
      <c r="CF230" s="13">
        <v>0</v>
      </c>
      <c r="CG230" s="13">
        <v>0</v>
      </c>
      <c r="CH230" s="13">
        <v>0</v>
      </c>
    </row>
    <row r="231" spans="1:86">
      <c r="A231" s="177" t="s">
        <v>1016</v>
      </c>
      <c r="B231" s="13">
        <v>4</v>
      </c>
      <c r="C231" s="13">
        <v>0</v>
      </c>
      <c r="D231" s="13">
        <v>0</v>
      </c>
      <c r="E231" s="13">
        <v>0</v>
      </c>
      <c r="F231" s="13">
        <v>0</v>
      </c>
      <c r="G231" s="13">
        <v>0</v>
      </c>
      <c r="H231" s="13">
        <v>34</v>
      </c>
      <c r="I231" s="13">
        <v>0</v>
      </c>
      <c r="J231" s="13">
        <v>0</v>
      </c>
      <c r="K231" s="13">
        <v>0</v>
      </c>
      <c r="L231" s="13">
        <v>0</v>
      </c>
      <c r="M231" s="13">
        <v>0</v>
      </c>
      <c r="N231" s="13">
        <v>5</v>
      </c>
      <c r="O231" s="13">
        <v>0</v>
      </c>
      <c r="P231" s="13">
        <v>0</v>
      </c>
      <c r="Q231" s="13">
        <v>0</v>
      </c>
      <c r="R231" s="13">
        <v>0</v>
      </c>
      <c r="S231" s="13">
        <v>0</v>
      </c>
      <c r="T231" s="13">
        <v>0</v>
      </c>
      <c r="U231" s="13">
        <v>0</v>
      </c>
      <c r="V231" s="13">
        <v>0</v>
      </c>
      <c r="W231" s="13">
        <v>0</v>
      </c>
      <c r="X231" s="13">
        <v>0</v>
      </c>
      <c r="Y231" s="13">
        <v>0</v>
      </c>
      <c r="Z231" s="13">
        <v>0</v>
      </c>
      <c r="AA231" s="13">
        <v>0</v>
      </c>
      <c r="AB231" s="13">
        <v>0</v>
      </c>
      <c r="AC231" s="13">
        <v>1</v>
      </c>
      <c r="AD231" s="13">
        <v>0</v>
      </c>
      <c r="AE231" s="13">
        <v>0</v>
      </c>
      <c r="AF231" s="13">
        <v>0</v>
      </c>
      <c r="AG231" s="15">
        <f t="shared" si="12"/>
        <v>4</v>
      </c>
      <c r="AH231" s="15">
        <f t="shared" si="13"/>
        <v>39</v>
      </c>
      <c r="AI231" s="15">
        <v>0</v>
      </c>
      <c r="AJ231" s="15">
        <f t="shared" si="14"/>
        <v>43</v>
      </c>
      <c r="AK231" s="13">
        <f t="shared" si="15"/>
        <v>1</v>
      </c>
      <c r="AL231" s="15">
        <v>0</v>
      </c>
      <c r="AM231" s="13">
        <v>1</v>
      </c>
      <c r="AN231" s="17" t="s">
        <v>2971</v>
      </c>
      <c r="AO231" s="13">
        <v>0</v>
      </c>
      <c r="AP231" s="13">
        <v>0</v>
      </c>
      <c r="AQ231" s="13">
        <v>0</v>
      </c>
      <c r="AR231" s="13">
        <v>0</v>
      </c>
      <c r="AS231" s="13">
        <v>0</v>
      </c>
      <c r="AT231" s="13">
        <v>0</v>
      </c>
      <c r="AU231" s="13">
        <v>0</v>
      </c>
      <c r="AV231" s="13">
        <v>0</v>
      </c>
      <c r="AW231" s="13">
        <v>0</v>
      </c>
      <c r="AX231" s="13">
        <v>0</v>
      </c>
      <c r="AY231" s="13">
        <v>0</v>
      </c>
      <c r="AZ231" s="13">
        <v>0</v>
      </c>
      <c r="BA231" s="13">
        <v>0</v>
      </c>
      <c r="BB231" s="13">
        <v>0</v>
      </c>
      <c r="BC231" s="13">
        <v>0</v>
      </c>
      <c r="BD231" s="13">
        <v>0</v>
      </c>
      <c r="BE231" s="13">
        <v>0</v>
      </c>
      <c r="BF231" s="13">
        <v>0</v>
      </c>
      <c r="BG231" s="13">
        <v>0</v>
      </c>
      <c r="BH231" s="13">
        <v>0</v>
      </c>
      <c r="BI231" s="13">
        <v>0</v>
      </c>
      <c r="BJ231" s="13">
        <v>0</v>
      </c>
      <c r="BK231" s="13">
        <v>0</v>
      </c>
      <c r="BL231" s="13">
        <v>0</v>
      </c>
      <c r="BM231" s="13">
        <v>0</v>
      </c>
      <c r="BN231" s="13">
        <v>0</v>
      </c>
      <c r="BO231" s="13">
        <v>0</v>
      </c>
      <c r="BP231" s="13">
        <v>0</v>
      </c>
      <c r="BQ231" s="13">
        <v>0</v>
      </c>
      <c r="BR231" s="13">
        <v>0</v>
      </c>
      <c r="BS231" s="13">
        <v>0</v>
      </c>
      <c r="BT231" s="13">
        <v>0</v>
      </c>
      <c r="BU231" s="13">
        <v>0</v>
      </c>
      <c r="BV231" s="13">
        <v>0</v>
      </c>
      <c r="BW231" s="13">
        <v>0</v>
      </c>
      <c r="BX231" s="13">
        <v>0</v>
      </c>
      <c r="BY231" s="13">
        <v>0</v>
      </c>
      <c r="BZ231" s="13">
        <v>0</v>
      </c>
      <c r="CA231" s="13">
        <v>0</v>
      </c>
      <c r="CB231" s="13">
        <v>0</v>
      </c>
      <c r="CC231" s="13">
        <v>0</v>
      </c>
      <c r="CD231" s="13">
        <v>0</v>
      </c>
      <c r="CE231" s="13">
        <v>0</v>
      </c>
      <c r="CF231" s="13">
        <v>0</v>
      </c>
      <c r="CG231" s="13">
        <v>0</v>
      </c>
      <c r="CH231" s="13">
        <v>0</v>
      </c>
    </row>
    <row r="232" spans="1:86">
      <c r="A232" s="177" t="s">
        <v>3130</v>
      </c>
      <c r="B232" s="13">
        <v>12</v>
      </c>
      <c r="C232" s="13">
        <v>0</v>
      </c>
      <c r="D232" s="13">
        <v>0</v>
      </c>
      <c r="E232" s="13">
        <v>0</v>
      </c>
      <c r="F232" s="13">
        <v>0</v>
      </c>
      <c r="G232" s="13">
        <v>0</v>
      </c>
      <c r="H232" s="13">
        <v>56</v>
      </c>
      <c r="I232" s="13">
        <v>0</v>
      </c>
      <c r="J232" s="13">
        <v>0</v>
      </c>
      <c r="K232" s="13">
        <v>0</v>
      </c>
      <c r="L232" s="13">
        <v>0</v>
      </c>
      <c r="M232" s="13">
        <v>0</v>
      </c>
      <c r="N232" s="13">
        <v>0</v>
      </c>
      <c r="O232" s="13">
        <v>0</v>
      </c>
      <c r="P232" s="13">
        <v>0</v>
      </c>
      <c r="Q232" s="13">
        <v>0</v>
      </c>
      <c r="R232" s="13">
        <v>0</v>
      </c>
      <c r="S232" s="13">
        <v>0</v>
      </c>
      <c r="T232" s="13">
        <v>0</v>
      </c>
      <c r="U232" s="13">
        <v>0</v>
      </c>
      <c r="V232" s="13">
        <v>0</v>
      </c>
      <c r="W232" s="13">
        <v>0</v>
      </c>
      <c r="X232" s="13">
        <v>0</v>
      </c>
      <c r="Y232" s="13">
        <v>0</v>
      </c>
      <c r="Z232" s="13">
        <v>0</v>
      </c>
      <c r="AA232" s="13">
        <v>0</v>
      </c>
      <c r="AB232" s="13">
        <v>0</v>
      </c>
      <c r="AC232" s="13">
        <v>1</v>
      </c>
      <c r="AD232" s="13">
        <v>0</v>
      </c>
      <c r="AE232" s="13">
        <v>0</v>
      </c>
      <c r="AF232" s="13">
        <v>0</v>
      </c>
      <c r="AG232" s="15">
        <f t="shared" si="12"/>
        <v>12</v>
      </c>
      <c r="AH232" s="15">
        <f t="shared" si="13"/>
        <v>56</v>
      </c>
      <c r="AI232" s="15">
        <v>0</v>
      </c>
      <c r="AJ232" s="15">
        <f t="shared" si="14"/>
        <v>68</v>
      </c>
      <c r="AK232" s="13">
        <f t="shared" si="15"/>
        <v>1</v>
      </c>
      <c r="AL232" s="15">
        <v>0</v>
      </c>
      <c r="AM232" s="13">
        <v>1</v>
      </c>
      <c r="AN232" s="17" t="s">
        <v>2971</v>
      </c>
      <c r="AO232" s="13">
        <v>0</v>
      </c>
      <c r="AP232" s="13">
        <v>0</v>
      </c>
      <c r="AQ232" s="13">
        <v>0</v>
      </c>
      <c r="AR232" s="13">
        <v>0</v>
      </c>
      <c r="AS232" s="13">
        <v>0</v>
      </c>
      <c r="AT232" s="13">
        <v>0</v>
      </c>
      <c r="AU232" s="13">
        <v>0</v>
      </c>
      <c r="AV232" s="13">
        <v>0</v>
      </c>
      <c r="AW232" s="13">
        <v>0</v>
      </c>
      <c r="AX232" s="13">
        <v>0</v>
      </c>
      <c r="AY232" s="13">
        <v>0</v>
      </c>
      <c r="AZ232" s="13">
        <v>0</v>
      </c>
      <c r="BA232" s="13">
        <v>0</v>
      </c>
      <c r="BB232" s="13">
        <v>0</v>
      </c>
      <c r="BC232" s="13">
        <v>0</v>
      </c>
      <c r="BD232" s="13">
        <v>0</v>
      </c>
      <c r="BE232" s="13">
        <v>0</v>
      </c>
      <c r="BF232" s="13">
        <v>0</v>
      </c>
      <c r="BG232" s="13">
        <v>0</v>
      </c>
      <c r="BH232" s="13">
        <v>0</v>
      </c>
      <c r="BI232" s="13">
        <v>0</v>
      </c>
      <c r="BJ232" s="13">
        <v>0</v>
      </c>
      <c r="BK232" s="13">
        <v>0</v>
      </c>
      <c r="BL232" s="13">
        <v>0</v>
      </c>
      <c r="BM232" s="13">
        <v>0</v>
      </c>
      <c r="BN232" s="13">
        <v>0</v>
      </c>
      <c r="BO232" s="13">
        <v>0</v>
      </c>
      <c r="BP232" s="13">
        <v>0</v>
      </c>
      <c r="BQ232" s="13">
        <v>0</v>
      </c>
      <c r="BR232" s="13">
        <v>0</v>
      </c>
      <c r="BS232" s="13">
        <v>0</v>
      </c>
      <c r="BT232" s="13">
        <v>0</v>
      </c>
      <c r="BU232" s="13">
        <v>0</v>
      </c>
      <c r="BV232" s="13">
        <v>0</v>
      </c>
      <c r="BW232" s="13">
        <v>0</v>
      </c>
      <c r="BX232" s="13">
        <v>0</v>
      </c>
      <c r="BY232" s="13">
        <v>0</v>
      </c>
      <c r="BZ232" s="13">
        <v>0</v>
      </c>
      <c r="CA232" s="13">
        <v>0</v>
      </c>
      <c r="CB232" s="13">
        <v>0</v>
      </c>
      <c r="CC232" s="13">
        <v>0</v>
      </c>
      <c r="CD232" s="13">
        <v>0</v>
      </c>
      <c r="CE232" s="13">
        <v>0</v>
      </c>
      <c r="CF232" s="13">
        <v>0</v>
      </c>
      <c r="CG232" s="13">
        <v>0</v>
      </c>
      <c r="CH232" s="13">
        <v>0</v>
      </c>
    </row>
    <row r="233" spans="1:86">
      <c r="A233" s="177" t="s">
        <v>3131</v>
      </c>
      <c r="B233" s="13">
        <v>10</v>
      </c>
      <c r="C233" s="13">
        <v>0</v>
      </c>
      <c r="D233" s="13">
        <v>0</v>
      </c>
      <c r="E233" s="13">
        <v>0</v>
      </c>
      <c r="F233" s="13">
        <v>0</v>
      </c>
      <c r="G233" s="13">
        <v>0</v>
      </c>
      <c r="H233" s="13">
        <v>41</v>
      </c>
      <c r="I233" s="13">
        <v>0</v>
      </c>
      <c r="J233" s="13">
        <v>0</v>
      </c>
      <c r="K233" s="13">
        <v>0</v>
      </c>
      <c r="L233" s="13">
        <v>0</v>
      </c>
      <c r="M233" s="13">
        <v>0</v>
      </c>
      <c r="N233" s="13">
        <v>0</v>
      </c>
      <c r="O233" s="13">
        <v>0</v>
      </c>
      <c r="P233" s="13">
        <v>0</v>
      </c>
      <c r="Q233" s="13">
        <v>0</v>
      </c>
      <c r="R233" s="13">
        <v>0</v>
      </c>
      <c r="S233" s="13">
        <v>0</v>
      </c>
      <c r="T233" s="13">
        <v>0</v>
      </c>
      <c r="U233" s="13">
        <v>0</v>
      </c>
      <c r="V233" s="13">
        <v>0</v>
      </c>
      <c r="W233" s="13">
        <v>0</v>
      </c>
      <c r="X233" s="13">
        <v>0</v>
      </c>
      <c r="Y233" s="13">
        <v>0</v>
      </c>
      <c r="Z233" s="13">
        <v>0</v>
      </c>
      <c r="AA233" s="13">
        <v>0</v>
      </c>
      <c r="AB233" s="13">
        <v>0</v>
      </c>
      <c r="AC233" s="13">
        <v>0</v>
      </c>
      <c r="AD233" s="13">
        <v>0</v>
      </c>
      <c r="AE233" s="13">
        <v>0</v>
      </c>
      <c r="AF233" s="13">
        <v>0</v>
      </c>
      <c r="AG233" s="15">
        <f t="shared" si="12"/>
        <v>10</v>
      </c>
      <c r="AH233" s="15">
        <f t="shared" si="13"/>
        <v>41</v>
      </c>
      <c r="AI233" s="15">
        <v>0</v>
      </c>
      <c r="AJ233" s="15">
        <f t="shared" si="14"/>
        <v>51</v>
      </c>
      <c r="AK233" s="13">
        <f t="shared" si="15"/>
        <v>0</v>
      </c>
      <c r="AL233" s="15">
        <v>0</v>
      </c>
      <c r="AM233" s="13">
        <v>0</v>
      </c>
      <c r="AN233" s="17">
        <v>0</v>
      </c>
      <c r="AO233" s="13">
        <v>0</v>
      </c>
      <c r="AP233" s="13">
        <v>0</v>
      </c>
      <c r="AQ233" s="13">
        <v>0</v>
      </c>
      <c r="AR233" s="13">
        <v>0</v>
      </c>
      <c r="AS233" s="13">
        <v>0</v>
      </c>
      <c r="AT233" s="13">
        <v>0</v>
      </c>
      <c r="AU233" s="13">
        <v>0</v>
      </c>
      <c r="AV233" s="13">
        <v>0</v>
      </c>
      <c r="AW233" s="13">
        <v>0</v>
      </c>
      <c r="AX233" s="13">
        <v>0</v>
      </c>
      <c r="AY233" s="13">
        <v>0</v>
      </c>
      <c r="AZ233" s="13">
        <v>0</v>
      </c>
      <c r="BA233" s="13">
        <v>0</v>
      </c>
      <c r="BB233" s="13">
        <v>0</v>
      </c>
      <c r="BC233" s="13">
        <v>0</v>
      </c>
      <c r="BD233" s="13">
        <v>0</v>
      </c>
      <c r="BE233" s="13">
        <v>0</v>
      </c>
      <c r="BF233" s="13">
        <v>0</v>
      </c>
      <c r="BG233" s="13">
        <v>0</v>
      </c>
      <c r="BH233" s="13">
        <v>0</v>
      </c>
      <c r="BI233" s="13">
        <v>0</v>
      </c>
      <c r="BJ233" s="13">
        <v>0</v>
      </c>
      <c r="BK233" s="13">
        <v>0</v>
      </c>
      <c r="BL233" s="13">
        <v>0</v>
      </c>
      <c r="BM233" s="13">
        <v>0</v>
      </c>
      <c r="BN233" s="13">
        <v>0</v>
      </c>
      <c r="BO233" s="13">
        <v>0</v>
      </c>
      <c r="BP233" s="13">
        <v>0</v>
      </c>
      <c r="BQ233" s="13">
        <v>0</v>
      </c>
      <c r="BR233" s="13">
        <v>0</v>
      </c>
      <c r="BS233" s="13">
        <v>0</v>
      </c>
      <c r="BT233" s="13">
        <v>0</v>
      </c>
      <c r="BU233" s="13">
        <v>0</v>
      </c>
      <c r="BV233" s="13">
        <v>0</v>
      </c>
      <c r="BW233" s="13">
        <v>0</v>
      </c>
      <c r="BX233" s="13">
        <v>0</v>
      </c>
      <c r="BY233" s="13">
        <v>0</v>
      </c>
      <c r="BZ233" s="13">
        <v>0</v>
      </c>
      <c r="CA233" s="13">
        <v>0</v>
      </c>
      <c r="CB233" s="13">
        <v>0</v>
      </c>
      <c r="CC233" s="13">
        <v>0</v>
      </c>
      <c r="CD233" s="13">
        <v>0</v>
      </c>
      <c r="CE233" s="13">
        <v>0</v>
      </c>
      <c r="CF233" s="13">
        <v>0</v>
      </c>
      <c r="CG233" s="13">
        <v>0</v>
      </c>
      <c r="CH233" s="13">
        <v>0</v>
      </c>
    </row>
    <row r="234" spans="1:86" s="295" customFormat="1" ht="14.25">
      <c r="A234" s="312" t="s">
        <v>1662</v>
      </c>
      <c r="B234" s="293">
        <f t="shared" ref="B234:AT234" si="16">SUM(B4:B233)</f>
        <v>1400</v>
      </c>
      <c r="C234" s="313">
        <f t="shared" si="16"/>
        <v>7</v>
      </c>
      <c r="D234" s="293">
        <f t="shared" si="16"/>
        <v>0</v>
      </c>
      <c r="E234" s="293">
        <f t="shared" si="16"/>
        <v>3</v>
      </c>
      <c r="F234" s="293">
        <f t="shared" si="16"/>
        <v>0</v>
      </c>
      <c r="G234" s="293">
        <f t="shared" si="16"/>
        <v>0</v>
      </c>
      <c r="H234" s="293">
        <f t="shared" si="16"/>
        <v>12177</v>
      </c>
      <c r="I234" s="313">
        <f t="shared" si="16"/>
        <v>0</v>
      </c>
      <c r="J234" s="293">
        <f t="shared" si="16"/>
        <v>0</v>
      </c>
      <c r="K234" s="293">
        <f t="shared" si="16"/>
        <v>3551</v>
      </c>
      <c r="L234" s="293">
        <f t="shared" si="16"/>
        <v>0</v>
      </c>
      <c r="M234" s="293">
        <f t="shared" si="16"/>
        <v>0</v>
      </c>
      <c r="N234" s="293">
        <f t="shared" si="16"/>
        <v>1520</v>
      </c>
      <c r="O234" s="313">
        <f t="shared" si="16"/>
        <v>1</v>
      </c>
      <c r="P234" s="293">
        <f t="shared" si="16"/>
        <v>0</v>
      </c>
      <c r="Q234" s="293">
        <f t="shared" si="16"/>
        <v>491</v>
      </c>
      <c r="R234" s="293">
        <f t="shared" si="16"/>
        <v>0</v>
      </c>
      <c r="S234" s="293">
        <f t="shared" si="16"/>
        <v>0</v>
      </c>
      <c r="T234" s="293">
        <f t="shared" si="16"/>
        <v>0</v>
      </c>
      <c r="U234" s="293">
        <f t="shared" si="16"/>
        <v>0</v>
      </c>
      <c r="V234" s="293">
        <f t="shared" si="16"/>
        <v>0</v>
      </c>
      <c r="W234" s="293">
        <f t="shared" si="16"/>
        <v>18</v>
      </c>
      <c r="X234" s="293">
        <f t="shared" si="16"/>
        <v>0</v>
      </c>
      <c r="Y234" s="293">
        <f t="shared" si="16"/>
        <v>0</v>
      </c>
      <c r="Z234" s="293">
        <f t="shared" si="16"/>
        <v>0</v>
      </c>
      <c r="AA234" s="293">
        <f t="shared" si="16"/>
        <v>0</v>
      </c>
      <c r="AB234" s="293">
        <f t="shared" si="16"/>
        <v>0</v>
      </c>
      <c r="AC234" s="313">
        <f t="shared" si="16"/>
        <v>185</v>
      </c>
      <c r="AD234" s="293">
        <f t="shared" si="16"/>
        <v>13</v>
      </c>
      <c r="AE234" s="293">
        <f t="shared" si="16"/>
        <v>0</v>
      </c>
      <c r="AF234" s="293">
        <f t="shared" si="16"/>
        <v>0</v>
      </c>
      <c r="AG234" s="294">
        <f t="shared" si="16"/>
        <v>1400</v>
      </c>
      <c r="AH234" s="294">
        <f t="shared" si="16"/>
        <v>17760</v>
      </c>
      <c r="AI234" s="294">
        <f t="shared" si="16"/>
        <v>0</v>
      </c>
      <c r="AJ234" s="294">
        <f t="shared" si="16"/>
        <v>19160</v>
      </c>
      <c r="AK234" s="314">
        <f t="shared" si="16"/>
        <v>193</v>
      </c>
      <c r="AL234" s="294">
        <f t="shared" si="16"/>
        <v>14</v>
      </c>
      <c r="AM234" s="293">
        <f t="shared" si="16"/>
        <v>380</v>
      </c>
      <c r="AN234" s="306">
        <f t="shared" si="16"/>
        <v>0</v>
      </c>
      <c r="AO234" s="293">
        <f t="shared" si="16"/>
        <v>0</v>
      </c>
      <c r="AP234" s="293">
        <f t="shared" si="16"/>
        <v>0</v>
      </c>
      <c r="AQ234" s="293">
        <f t="shared" si="16"/>
        <v>0</v>
      </c>
      <c r="AR234" s="293">
        <f t="shared" si="16"/>
        <v>0</v>
      </c>
      <c r="AS234" s="293">
        <f t="shared" si="16"/>
        <v>0</v>
      </c>
      <c r="AT234" s="293">
        <f t="shared" si="16"/>
        <v>0</v>
      </c>
      <c r="AU234" s="293">
        <f>SUM(AU4:AU233)</f>
        <v>0</v>
      </c>
      <c r="AV234" s="293">
        <f>SUM(AV4:AV233)</f>
        <v>0</v>
      </c>
      <c r="AW234" s="293">
        <f>SUM(AW4:AW233)</f>
        <v>0</v>
      </c>
      <c r="AX234" s="293">
        <f>SUM(AX4:AX233)</f>
        <v>0</v>
      </c>
      <c r="AY234" s="293">
        <f>SUM(AY4:AY233)</f>
        <v>0</v>
      </c>
      <c r="AZ234" s="293">
        <f t="shared" ref="AZ234:BW234" si="17">SUM(AZ4:AZ233)</f>
        <v>0</v>
      </c>
      <c r="BA234" s="293">
        <f t="shared" si="17"/>
        <v>0</v>
      </c>
      <c r="BB234" s="293">
        <f t="shared" si="17"/>
        <v>0</v>
      </c>
      <c r="BC234" s="293">
        <f t="shared" si="17"/>
        <v>0</v>
      </c>
      <c r="BD234" s="293">
        <f t="shared" si="17"/>
        <v>0</v>
      </c>
      <c r="BE234" s="293">
        <f t="shared" si="17"/>
        <v>0</v>
      </c>
      <c r="BF234" s="293">
        <f t="shared" si="17"/>
        <v>0</v>
      </c>
      <c r="BG234" s="293">
        <f t="shared" si="17"/>
        <v>0</v>
      </c>
      <c r="BH234" s="293">
        <f t="shared" si="17"/>
        <v>17</v>
      </c>
      <c r="BI234" s="293">
        <f t="shared" si="17"/>
        <v>11</v>
      </c>
      <c r="BJ234" s="293">
        <f t="shared" si="17"/>
        <v>0</v>
      </c>
      <c r="BK234" s="313">
        <f t="shared" si="17"/>
        <v>5</v>
      </c>
      <c r="BL234" s="293">
        <f t="shared" si="17"/>
        <v>0</v>
      </c>
      <c r="BM234" s="293">
        <f t="shared" si="17"/>
        <v>0</v>
      </c>
      <c r="BN234" s="293">
        <f t="shared" si="17"/>
        <v>0</v>
      </c>
      <c r="BO234" s="293">
        <f t="shared" si="17"/>
        <v>0</v>
      </c>
      <c r="BP234" s="293">
        <f t="shared" si="17"/>
        <v>0</v>
      </c>
      <c r="BQ234" s="293">
        <f t="shared" si="17"/>
        <v>0</v>
      </c>
      <c r="BR234" s="293">
        <f t="shared" si="17"/>
        <v>1</v>
      </c>
      <c r="BS234" s="293">
        <f t="shared" si="17"/>
        <v>40000</v>
      </c>
      <c r="BT234" s="293">
        <f t="shared" si="17"/>
        <v>0</v>
      </c>
      <c r="BU234" s="293">
        <f t="shared" si="17"/>
        <v>0</v>
      </c>
      <c r="BV234" s="293">
        <f t="shared" si="17"/>
        <v>0</v>
      </c>
      <c r="BW234" s="293">
        <f t="shared" si="17"/>
        <v>1</v>
      </c>
      <c r="BX234" s="293">
        <f>SUM(BX4:BX233)</f>
        <v>1</v>
      </c>
      <c r="BY234" s="293">
        <f t="shared" ref="BY234:CH234" si="18">SUM(BY4:BY233)</f>
        <v>0</v>
      </c>
      <c r="BZ234" s="293">
        <f t="shared" si="18"/>
        <v>0</v>
      </c>
      <c r="CA234" s="293">
        <f t="shared" si="18"/>
        <v>0</v>
      </c>
      <c r="CB234" s="293">
        <f t="shared" si="18"/>
        <v>0</v>
      </c>
      <c r="CC234" s="293">
        <f t="shared" si="18"/>
        <v>0</v>
      </c>
      <c r="CD234" s="293">
        <f t="shared" si="18"/>
        <v>0</v>
      </c>
      <c r="CE234" s="293">
        <f t="shared" si="18"/>
        <v>0</v>
      </c>
      <c r="CF234" s="293">
        <f t="shared" si="18"/>
        <v>0</v>
      </c>
      <c r="CG234" s="293">
        <f t="shared" si="18"/>
        <v>0</v>
      </c>
      <c r="CH234" s="293">
        <f t="shared" si="18"/>
        <v>0</v>
      </c>
    </row>
    <row r="235" spans="1:86">
      <c r="A235" s="176"/>
    </row>
    <row r="236" spans="1:86">
      <c r="A236" s="176"/>
    </row>
  </sheetData>
  <mergeCells count="7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 ref="AO2:AO3"/>
    <mergeCell ref="N2:P2"/>
    <mergeCell ref="Q2:S2"/>
    <mergeCell ref="T2:V2"/>
    <mergeCell ref="W2:Y2"/>
    <mergeCell ref="Z2:AB2"/>
    <mergeCell ref="AC2:AD2"/>
    <mergeCell ref="AE2:AF2"/>
    <mergeCell ref="AG2:AJ2"/>
    <mergeCell ref="AK2:AL2"/>
    <mergeCell ref="AM2:AM3"/>
    <mergeCell ref="AN2:AN3"/>
    <mergeCell ref="BA2:BA3"/>
    <mergeCell ref="AP2:AP3"/>
    <mergeCell ref="AQ2:AQ3"/>
    <mergeCell ref="AR2:AR3"/>
    <mergeCell ref="AS2:AS3"/>
    <mergeCell ref="AT2:AT3"/>
    <mergeCell ref="AU2:AU3"/>
    <mergeCell ref="AV2:AV3"/>
    <mergeCell ref="AW2:AW3"/>
    <mergeCell ref="AX2:AX3"/>
    <mergeCell ref="AY2:AY3"/>
    <mergeCell ref="AZ2:AZ3"/>
    <mergeCell ref="BM2:BM3"/>
    <mergeCell ref="BB2:BB3"/>
    <mergeCell ref="BC2:BC3"/>
    <mergeCell ref="BD2:BD3"/>
    <mergeCell ref="BE2:BE3"/>
    <mergeCell ref="BF2:BF3"/>
    <mergeCell ref="BG2:BG3"/>
    <mergeCell ref="BH2:BH3"/>
    <mergeCell ref="BI2:BI3"/>
    <mergeCell ref="BJ2:BJ3"/>
    <mergeCell ref="BK2:BK3"/>
    <mergeCell ref="BL2:BL3"/>
    <mergeCell ref="BY2:BY3"/>
    <mergeCell ref="BN2:BN3"/>
    <mergeCell ref="BO2:BO3"/>
    <mergeCell ref="BP2:BP3"/>
    <mergeCell ref="BQ2:BQ3"/>
    <mergeCell ref="BR2:BR3"/>
    <mergeCell ref="BS2:BS3"/>
    <mergeCell ref="BT2:BT3"/>
    <mergeCell ref="BU2:BU3"/>
    <mergeCell ref="BV2:BV3"/>
    <mergeCell ref="BW2:BW3"/>
    <mergeCell ref="BX2:BX3"/>
    <mergeCell ref="CF2:CF3"/>
    <mergeCell ref="CG2:CG3"/>
    <mergeCell ref="CH2:CH3"/>
    <mergeCell ref="BZ2:BZ3"/>
    <mergeCell ref="CA2:CA3"/>
    <mergeCell ref="CB2:CB3"/>
    <mergeCell ref="CC2:CC3"/>
    <mergeCell ref="CD2:CD3"/>
    <mergeCell ref="CE2:CE3"/>
  </mergeCells>
  <hyperlinks>
    <hyperlink ref="H16" r:id="rId1" display="csegold@csegold.hu"/>
    <hyperlink ref="L16" r:id="rId2" display="csegold@csegold.hu"/>
    <hyperlink ref="H41" r:id="rId3" display="jankmajtisph@freemail.hu"/>
    <hyperlink ref="L41" r:id="rId4" display="jankmajtisph@freemail.hu"/>
    <hyperlink ref="H42" r:id="rId5" display="hivatal@kallosemjen.hu"/>
    <hyperlink ref="H62" r:id="rId6" display="nagycserkeszonk@gmail.com"/>
    <hyperlink ref="L62" r:id="rId7" display="nagycserkeszonk@gamil.com"/>
    <hyperlink ref="H121" r:id="rId8" display="rpmszabolcsmegye@freemail.hu"/>
    <hyperlink ref="L121" r:id="rId9" display="rpmszabolcsmegye@freemail.hu"/>
    <hyperlink ref="H138" r:id="rId10" display="vallaj@enternet.hu"/>
    <hyperlink ref="L138" r:id="rId11" display="vallaj@enternet.hu"/>
    <hyperlink ref="H7" r:id="rId12" display="nemzetisegi.balkany@gmail.com"/>
    <hyperlink ref="L7" r:id="rId13" display="nemzetisegi.balkany@gmail.com"/>
    <hyperlink ref="H20" r:id="rId14" display="pm.hiv.demecser@gmail.com "/>
    <hyperlink ref="L20" r:id="rId15" display="pm.hiv.demecser@gmail.com"/>
    <hyperlink ref="H34" r:id="rId16" display="polgh@gyortelek.hu"/>
    <hyperlink ref="L34" r:id="rId17" display="polgh@gyortelelek.hu"/>
    <hyperlink ref="L43" r:id="rId18" display="rezmuves1963@freemail.hu"/>
    <hyperlink ref="H65" r:id="rId19" display="hivatal@nagyhalasz.hu"/>
    <hyperlink ref="L65" r:id="rId20" display="elekne.helga@nagyhalasz.hu"/>
    <hyperlink ref="H103" r:id="rId21" display="hivatal@szabolcsveresmart.t-online.hu"/>
    <hyperlink ref="L103" r:id="rId22" display="hivatal@szabolcsveresmart.t-online.hu"/>
    <hyperlink ref="L98" r:id="rId23" display="onkormanyzat@retkozberencs.hu"/>
    <hyperlink ref="H114" r:id="rId24" display="hivatal@tiszabercel.hu"/>
    <hyperlink ref="L114" r:id="rId25" display="hivatal@tiszabercel.hu"/>
    <hyperlink ref="H117" r:id="rId26" display="vagoe-04@gmail.com"/>
    <hyperlink ref="L117" r:id="rId27" display="vagoe-04@gmail.com"/>
    <hyperlink ref="H4" r:id="rId28" display="jegyzo@anarcs.hu"/>
    <hyperlink ref="H17" r:id="rId29" display="drsimai@csenger.hu"/>
    <hyperlink ref="L17" r:id="rId30" display="drsimai@csenger.hu"/>
    <hyperlink ref="H18" r:id="rId31" display="onkormanyzat@csengersima.hu"/>
    <hyperlink ref="L18" r:id="rId32" display="onkormanyzat@csengersima.hu"/>
    <hyperlink ref="H19" r:id="rId33" display="polghivcsujfalu@freemail.hu"/>
    <hyperlink ref="L19" r:id="rId34" display="polghivcsujfalu@gmail.com"/>
    <hyperlink ref="H59" r:id="rId35" display="mlhivatal@gmail.com"/>
    <hyperlink ref="H60" r:id="rId36" display="hivatal.milota@freemail.hu"/>
    <hyperlink ref="H72" r:id="rId37" display="titkarsag@nyirbogdany.hu"/>
    <hyperlink ref="L72" r:id="rId38" display="titkarsag@nyirbogdany.hu"/>
    <hyperlink ref="H35" r:id="rId39" display="gyulahaza_kisebbsegi_onkorm@gmail.hu"/>
    <hyperlink ref="L35" r:id="rId40" display="gyulahaza_kisebbsegi_onkorm@gmail.hu"/>
    <hyperlink ref="H90" r:id="rId41" display="polghiv.patroha@freemail.hu"/>
    <hyperlink ref="L90" r:id="rId42" display="polghiv.patroha@freemail.hu"/>
    <hyperlink ref="H123" r:id="rId43" display="polgarmesterihivatal@gmail.com"/>
    <hyperlink ref="L123" r:id="rId44" display="polgarmesterihivatal@gmail.com"/>
    <hyperlink ref="H111" r:id="rId45" display="timarph@eszaknet.hu"/>
    <hyperlink ref="L111" r:id="rId46" display="timarph@eszaknet.hu"/>
    <hyperlink ref="H105" r:id="rId47" display="szamosangyalos@freemail.hu"/>
    <hyperlink ref="L105" r:id="rId48" display="szamosangyalos@freemail.hu"/>
    <hyperlink ref="H108" r:id="rId49" display="aljegyz@csenger.hu"/>
    <hyperlink ref="L108" r:id="rId50" display="aljegyz@csenger.hu"/>
    <hyperlink ref="H70" r:id="rId51" display="gamil@freemail.hu"/>
    <hyperlink ref="L70" r:id="rId52" display="gamil@freemail.hu"/>
    <hyperlink ref="H8" r:id="rId53" display="onkormanyzatbalsa@gmail.com"/>
    <hyperlink ref="L8" r:id="rId54" display="onkormanyzatbalsa@gmail.com"/>
    <hyperlink ref="H61" r:id="rId55" display="nagyarpmh@freemail.hu"/>
    <hyperlink ref="H57" r:id="rId56" display="onkormanyzat@mehtelek.hu"/>
    <hyperlink ref="H46" r:id="rId57" display="mailto:kispaladhivatal@freemail.hu"/>
    <hyperlink ref="L39" r:id="rId58" display="attilabalogh952@gmail.com"/>
    <hyperlink ref="H39" r:id="rId59" display="ilk.hivatal@gmail.com"/>
    <hyperlink ref="G48" r:id="rId60" display="kisvarsany2@namenynet.hu_x000a_06 (45) 481-305; 06 (30) 976-3347"/>
    <hyperlink ref="H95" r:id="rId61" display="pusztadobos.hivatal@gmail.com"/>
    <hyperlink ref="L95" r:id="rId62" display="pusztadobos.hivatal@gmail.com"/>
    <hyperlink ref="H32" r:id="rId63" display="gemzse1@freemail.hu"/>
    <hyperlink ref="L32" r:id="rId64" display="szolband@citromail.hu"/>
    <hyperlink ref="H130" r:id="rId65" display="turistvandi@gmail.com"/>
    <hyperlink ref="L130" r:id="rId66" display="turistvandi@gmail.com"/>
    <hyperlink ref="H84" r:id="rId67" display="titkarsag@nyirvasvari.hu"/>
    <hyperlink ref="H68" r:id="rId68" display="napkorisvabok@gmail.com "/>
    <hyperlink ref="L68" r:id="rId69" display="napkorisvabok@gmail.com_x000a_"/>
    <hyperlink ref="H2" r:id="rId70" display="mtcko01@gmail.com _x000a_"/>
    <hyperlink ref="L2" r:id="rId71" display="denes0000@freemail.hu_x000a_"/>
    <hyperlink ref="H85" r:id="rId72" display="ofehertocnonk@gmail.com"/>
    <hyperlink ref="L85" r:id="rId73" display="ofehertocnonk@gmail.com"/>
    <hyperlink ref="H53" r:id="rId74" display="lonya.hivatal@zahonynet.hu"/>
    <hyperlink ref="L53" r:id="rId75" display="natalsza1976@freemail.hu"/>
    <hyperlink ref="H30" r:id="rId76" display="vencsellonemetkisebbseg@gmail.com"/>
    <hyperlink ref="L30" r:id="rId77" display="hosszugava@freemail.hu_x000a__x000a__x000a_angel.iren@freemail.hu"/>
    <hyperlink ref="H11" r:id="rId78" display="onkormanyzatbotpalad@gmail.com"/>
    <hyperlink ref="L11" r:id="rId79" display="onkormanyzatbotpalad@gmail.com"/>
    <hyperlink ref="H115" r:id="rId80" display="pmhiv.tizsabezded@zahonynet.hu"/>
    <hyperlink ref="L115" r:id="rId81" display="pmhiv.tiszabezded@zahonynet.hu"/>
    <hyperlink ref="H118" r:id="rId82" display="pheszlar@freemail.hu"/>
    <hyperlink ref="L118" r:id="rId83" display="pheszlar@freemail.hu"/>
    <hyperlink ref="H24" r:id="rId84" display="eperjeskeonk@gmail.com"/>
    <hyperlink ref="L24" r:id="rId85" display="eperjeskeonk@gmail.com"/>
    <hyperlink ref="L122" r:id="rId86" display="tiszamogyoros.kozseg@gmail.com"/>
    <hyperlink ref="H122" r:id="rId87" display="tiszamogyoros.kozseg@gmail.com"/>
    <hyperlink ref="H135" r:id="rId88" display="ujkenez.hivatal@freemail.hu"/>
    <hyperlink ref="L135" r:id="rId89" display="ujkenez.hivatal@freemail.hu"/>
    <hyperlink ref="H44" r:id="rId90" display="polgarmester@kekcse.hu"/>
    <hyperlink ref="H74" r:id="rId91" display="nyircsaszarionk@gmail.com"/>
    <hyperlink ref="L74" r:id="rId92" display="nyircsaszarionk@gmail.com"/>
    <hyperlink ref="H137" r:id="rId93" display="vajapol@freemail.hu"/>
    <hyperlink ref="H29" r:id="rId94" display="gacsaly.onkorm@freemail.hu"/>
    <hyperlink ref="H100" r:id="rId95" display="hivatal@rozsaly.hu"/>
    <hyperlink ref="H128" r:id="rId96" display="tisztaberek@freemail.hu"/>
    <hyperlink ref="H143" r:id="rId97" display="zajtahivatal.hu@freemail.hu"/>
    <hyperlink ref="H132" r:id="rId98" display="tuzserph@tuzser.hu"/>
    <hyperlink ref="L132" r:id="rId99" display="tuzserph@tuzser.hu"/>
    <hyperlink ref="H47" r:id="rId100" display="rnokisvarda@freemail.hu_x000a__x000a_"/>
    <hyperlink ref="L47" r:id="rId101" display="rnokkisvarda@freemail.hu_x000a_"/>
    <hyperlink ref="H102" r:id="rId102" display="katababykee@hotmail.com"/>
    <hyperlink ref="L102" r:id="rId103" display="katababykee@hotmail.com"/>
    <hyperlink ref="H27" r:id="rId104" display="dezso852@gmail.com"/>
    <hyperlink ref="H133" r:id="rId105" display="tyukod@goodnet.hu"/>
    <hyperlink ref="L133" r:id="rId106" display="tyukod@goodnet.hu"/>
    <hyperlink ref="H91" r:id="rId107" display="petnehaza@citromail.hu"/>
    <hyperlink ref="L91" r:id="rId108" display="petnehaza@citromail.hu"/>
    <hyperlink ref="H63" r:id="rId109" display="onkormanyzat@nagydobos.hu"/>
    <hyperlink ref="H129" r:id="rId110" display="phtunyogmatolcs@freemail.hu"/>
    <hyperlink ref="L129" r:id="rId111" display="phtunyogmatolcs@freemail.hu"/>
    <hyperlink ref="H99" r:id="rId112" display="hckorohod@freemail.hu"/>
    <hyperlink ref="L99" r:id="rId113" display="hckorohod@freemail.hu"/>
    <hyperlink ref="L75" r:id="rId114" display="csorbamiklosne@freemail.hu_x000a__x000a__x000a__x000a__x000a__x000a_"/>
    <hyperlink ref="H134" r:id="rId115" display="polghivatal@ujfeherto.hu"/>
    <hyperlink ref="L134" r:id="rId116" display="papzsu@freemail.hu"/>
    <hyperlink ref="H96" r:id="rId117" display="onkormanyzat@rakamaz.hu"/>
    <hyperlink ref="L96" r:id="rId118" display="agrokek@infotik.eu"/>
    <hyperlink ref="H55" r:id="rId119" display="mariapocs@mariapocs.hu_x000a_"/>
    <hyperlink ref="H40" r:id="rId120" display="jand@index.hu"/>
    <hyperlink ref="L40" r:id="rId121" display="jand@index.hu"/>
    <hyperlink ref="H86" r:id="rId122" display="hivatal@opalyi.hu"/>
    <hyperlink ref="L86" r:id="rId123" display="hivatal@opalyi.hu"/>
    <hyperlink ref="H141" r:id="rId124" display="hivatal@vasmegyer.hu"/>
    <hyperlink ref="L141" r:id="rId125" display="hivatal@vasmegyer.hu"/>
    <hyperlink ref="H52" r:id="rId126" display="hivatal.levelek@gmail.com"/>
    <hyperlink ref="H140" r:id="rId127" display="csicsi@freemail.hu"/>
    <hyperlink ref="L140" r:id="rId128" display="csicsi@freemail.hu"/>
    <hyperlink ref="H15" r:id="rId129" display="csaszlo@tvn.hu"/>
    <hyperlink ref="H31" r:id="rId130" display="ckogegeny@citromail.hu"/>
    <hyperlink ref="L31" r:id="rId131" display="ckogegeny@citromail.hu"/>
    <hyperlink ref="H58" r:id="rId132" display="jegyzo@merk.hu"/>
    <hyperlink ref="L58" r:id="rId133" display="jegyzo@merk.hu"/>
    <hyperlink ref="H79" r:id="rId134" display="romaonkormanyzat@gmail.hu"/>
    <hyperlink ref="H92" r:id="rId135" display="piricse.hivatal@freemail.hu"/>
    <hyperlink ref="L92" r:id="rId136" display="piricse.hivatal@freemail.hu"/>
    <hyperlink ref="H125" r:id="rId137" display="tiszaszentmarton@zhnet.hu"/>
    <hyperlink ref="L125" r:id="rId138" display="szon-c@freemail.hu"/>
    <hyperlink ref="H3" r:id="rId139" display="ajakhiv@gmail.com"/>
    <hyperlink ref="L107" r:id="rId140" display="korjegy@mail.techno-tel.hu"/>
    <hyperlink ref="H78" r:id="rId141" display="polgarmesterihivatal@nyirlugos.hu"/>
    <hyperlink ref="L78" r:id="rId142" display="polgarmesterihivatal@nyirlugos.hu"/>
    <hyperlink ref="H120" r:id="rId143" display="tkorod@freemail.hu"/>
    <hyperlink ref="H113" r:id="rId144" display="polghiv_tbecs@freemail.hu"/>
    <hyperlink ref="L113" r:id="rId145" display="onkormanyzat.tiszabecs@gmail.hu"/>
    <hyperlink ref="H136" r:id="rId146" display="polghiv_uszka@freemail.hu"/>
    <hyperlink ref="L136" r:id="rId147" display="polghiv_uszka@freemail.hu"/>
    <hyperlink ref="H124" r:id="rId148" display="ravitez@t-online.hu"/>
    <hyperlink ref="L124" r:id="rId149" display="radvitez@t-online.hu"/>
    <hyperlink ref="H88" r:id="rId150" display="CKO90@FREEMAIL.HU"/>
    <hyperlink ref="L88" r:id="rId151" display="CKO90@FREEMAIL.HU"/>
    <hyperlink ref="H6" r:id="rId152" display="baktapmh@gmail.com"/>
    <hyperlink ref="L6" r:id="rId153" display="baktapmh@gmail.com"/>
    <hyperlink ref="H51" r:id="rId154" display="laskodhivatal@gmail.com"/>
    <hyperlink ref="L51" r:id="rId155" display="laskodhivatal@gmail.com"/>
    <hyperlink ref="H10" r:id="rId156" display="beszterec1@freemeil.hu"/>
    <hyperlink ref="H22" r:id="rId157" display="doge@naracom"/>
    <hyperlink ref="L22" r:id="rId158" display="doge@naracom.hu"/>
    <hyperlink ref="H77" r:id="rId159" display="nyirkata@freemail.hu"/>
    <hyperlink ref="L77" r:id="rId160" display="nyirkata@freemail.hu"/>
    <hyperlink ref="H37" r:id="rId161" display="hodaszpolghiv@t-online.hu"/>
    <hyperlink ref="L37" r:id="rId162" display="hodaszpolghív@t-online.hu"/>
    <hyperlink ref="L101" r:id="rId163" display="gyozo1971@citromail.hu"/>
    <hyperlink ref="H127" r:id="rId164" display="tiszavidhivatal@freemail"/>
    <hyperlink ref="L127" r:id="rId165" display="tiszavidhivatal@freemail.hu"/>
    <hyperlink ref="H33" r:id="rId166" display="polghiv@gulacs.hu"/>
    <hyperlink ref="H5" r:id="rId167" display="apatipm@gmail.com"/>
    <hyperlink ref="L5" r:id="rId168" display="apatipm@gmail.com"/>
    <hyperlink ref="H9" r:id="rId169" display="berkesz@berkesz.hu"/>
    <hyperlink ref="L9" r:id="rId170" display="berkesz@berkesz.hu"/>
    <hyperlink ref="H12" r:id="rId171" display="hivatal@bokony.hu"/>
    <hyperlink ref="L12" r:id="rId172" display="hivatal@bokony.hu"/>
    <hyperlink ref="H26" r:id="rId173" display="hivatal@fabianhaza.hu"/>
    <hyperlink ref="L26" r:id="rId174" display="hivatal@fabianhaza.hu"/>
    <hyperlink ref="H48" r:id="rId175" display="kisvarsany2@namenynet.hu"/>
    <hyperlink ref="H83" r:id="rId176" display="nyirtelek@gmail.com"/>
    <hyperlink ref="H109" r:id="rId177" display="szatmarcseke@gmail.com"/>
    <hyperlink ref="L109" r:id="rId178" display="szatmarcseke@gmail.com"/>
    <hyperlink ref="H110" r:id="rId179" display="szekelypolghiv@mail.datanet.hu"/>
    <hyperlink ref="L110" r:id="rId180" display="szekelypolghiv@mail.datanet.hu"/>
    <hyperlink ref="H142" r:id="rId181" display="titkarsag@zahony.hu"/>
    <hyperlink ref="L142" r:id="rId182" display="titkarsag@zahony.hu"/>
    <hyperlink ref="L128" r:id="rId183" display="zajtahivatal.hu@freemail.hu"/>
    <hyperlink ref="L143" r:id="rId184" display="zajtahivatal.hu@freemail.hu"/>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4"/>
  <sheetViews>
    <sheetView topLeftCell="AX106" workbookViewId="0">
      <selection activeCell="BJ138" sqref="BJ138"/>
    </sheetView>
  </sheetViews>
  <sheetFormatPr defaultRowHeight="15"/>
  <cols>
    <col min="1" max="1" width="36.28515625" style="12" customWidth="1"/>
    <col min="2" max="2" width="9.140625" style="12"/>
    <col min="3" max="4" width="9.140625" style="180"/>
    <col min="5" max="5" width="9.140625" style="12"/>
    <col min="6" max="7" width="9.140625" style="180"/>
    <col min="8" max="8" width="9.140625" style="12"/>
    <col min="9" max="10" width="9.140625" style="180"/>
    <col min="11" max="11" width="9.5703125" style="12" customWidth="1"/>
    <col min="12" max="13" width="9.140625" style="180"/>
    <col min="14" max="14" width="9.140625" style="12"/>
    <col min="15" max="16" width="9.140625" style="180"/>
    <col min="17" max="17" width="9.140625" style="12"/>
    <col min="18" max="19" width="9.140625" style="180"/>
    <col min="20" max="20" width="9.140625" style="12"/>
    <col min="21" max="22" width="9.140625" style="180"/>
    <col min="23" max="23" width="9.140625" style="12"/>
    <col min="24" max="25" width="9.140625" style="180"/>
    <col min="26" max="26" width="9.140625" style="12"/>
    <col min="27" max="30" width="9.140625" style="180"/>
    <col min="31" max="31" width="12.7109375" style="12" customWidth="1"/>
    <col min="32" max="32" width="9.140625" style="12"/>
    <col min="33" max="36" width="9.140625" style="50"/>
    <col min="37" max="38" width="9.42578125" style="50" customWidth="1"/>
    <col min="39" max="39" width="9.140625" style="180"/>
    <col min="40" max="40" width="55.28515625" style="180" customWidth="1"/>
    <col min="41" max="54" width="9.140625" style="12"/>
    <col min="55" max="55" width="13.28515625" style="12" customWidth="1"/>
    <col min="56" max="56" width="9.42578125" style="12" customWidth="1"/>
    <col min="57" max="57" width="13.28515625" style="12" customWidth="1"/>
    <col min="58" max="58" width="12" style="12" customWidth="1"/>
    <col min="59" max="62" width="9.140625" style="12"/>
    <col min="63" max="63" width="13.5703125" style="12" customWidth="1"/>
    <col min="64" max="64" width="9.140625" style="12"/>
    <col min="65" max="65" width="11.85546875" style="12" customWidth="1"/>
    <col min="66" max="69" width="10.5703125" style="12" customWidth="1"/>
    <col min="70" max="76" width="9.140625" style="12"/>
    <col min="77" max="77" width="12.140625" style="12" customWidth="1"/>
    <col min="78" max="78" width="11.7109375" style="12" customWidth="1"/>
    <col min="79" max="79" width="12.28515625" style="12" customWidth="1"/>
    <col min="80" max="80" width="10" style="12" customWidth="1"/>
    <col min="81" max="81" width="9.140625" style="12"/>
    <col min="82" max="82" width="36.85546875" style="12" customWidth="1"/>
    <col min="83" max="83" width="16.28515625" style="12" customWidth="1"/>
    <col min="84" max="84" width="17.140625" style="12" customWidth="1"/>
    <col min="85" max="85" width="18.5703125" style="12" customWidth="1"/>
    <col min="86" max="86" width="19.140625" style="12" customWidth="1"/>
    <col min="87" max="16384" width="9.140625" style="12"/>
  </cols>
  <sheetData>
    <row r="1" spans="1:86" s="90" customFormat="1"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178"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179"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c r="A4" s="181" t="s">
        <v>3132</v>
      </c>
      <c r="B4" s="23">
        <v>3</v>
      </c>
      <c r="C4" s="182">
        <v>0</v>
      </c>
      <c r="D4" s="182">
        <v>0</v>
      </c>
      <c r="E4" s="23">
        <v>18</v>
      </c>
      <c r="F4" s="182">
        <v>0</v>
      </c>
      <c r="G4" s="182">
        <v>0</v>
      </c>
      <c r="H4" s="23">
        <v>57</v>
      </c>
      <c r="I4" s="182">
        <v>0</v>
      </c>
      <c r="J4" s="182">
        <v>0</v>
      </c>
      <c r="K4" s="23">
        <v>0</v>
      </c>
      <c r="L4" s="182">
        <v>0</v>
      </c>
      <c r="M4" s="182">
        <v>0</v>
      </c>
      <c r="N4" s="23">
        <v>0</v>
      </c>
      <c r="O4" s="182">
        <v>0</v>
      </c>
      <c r="P4" s="182">
        <v>0</v>
      </c>
      <c r="Q4" s="23">
        <v>0</v>
      </c>
      <c r="R4" s="182">
        <v>0</v>
      </c>
      <c r="S4" s="182">
        <v>0</v>
      </c>
      <c r="T4" s="23">
        <v>0</v>
      </c>
      <c r="U4" s="182">
        <v>0</v>
      </c>
      <c r="V4" s="182">
        <v>0</v>
      </c>
      <c r="W4" s="23">
        <v>0</v>
      </c>
      <c r="X4" s="182">
        <v>0</v>
      </c>
      <c r="Y4" s="182">
        <v>0</v>
      </c>
      <c r="Z4" s="23">
        <v>0</v>
      </c>
      <c r="AA4" s="182">
        <v>0</v>
      </c>
      <c r="AB4" s="182">
        <v>0</v>
      </c>
      <c r="AC4" s="182">
        <v>0</v>
      </c>
      <c r="AD4" s="182">
        <v>0</v>
      </c>
      <c r="AE4" s="23">
        <v>1</v>
      </c>
      <c r="AF4" s="23">
        <v>0</v>
      </c>
      <c r="AG4" s="24">
        <f>B4</f>
        <v>3</v>
      </c>
      <c r="AH4" s="24">
        <f>SUM(E4,H4,K4,N4,O4,T4,W4,Z4)</f>
        <v>75</v>
      </c>
      <c r="AI4" s="24">
        <f>SUM(AE4,AF4)</f>
        <v>1</v>
      </c>
      <c r="AJ4" s="24">
        <f>SUM(AG4+AH4+AI4)</f>
        <v>79</v>
      </c>
      <c r="AK4" s="24">
        <f>SUM(C4+F4+I4+L4+O4+R4+U4+X4+AA4+AC4)</f>
        <v>0</v>
      </c>
      <c r="AL4" s="24">
        <f>SUM(D4+G4+J4+M4+P4+S4+V4+Y4+AB4+AD4)</f>
        <v>0</v>
      </c>
      <c r="AM4" s="182">
        <v>0</v>
      </c>
      <c r="AN4" s="18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row>
    <row r="5" spans="1:86">
      <c r="A5" s="181" t="s">
        <v>3133</v>
      </c>
      <c r="B5" s="23">
        <v>6</v>
      </c>
      <c r="C5" s="182">
        <v>0</v>
      </c>
      <c r="D5" s="182">
        <v>0</v>
      </c>
      <c r="E5" s="23">
        <v>85</v>
      </c>
      <c r="F5" s="182">
        <v>0</v>
      </c>
      <c r="G5" s="182">
        <v>0</v>
      </c>
      <c r="H5" s="23">
        <v>59</v>
      </c>
      <c r="I5" s="182">
        <v>0</v>
      </c>
      <c r="J5" s="182">
        <v>0</v>
      </c>
      <c r="K5" s="23">
        <v>10</v>
      </c>
      <c r="L5" s="182">
        <v>0</v>
      </c>
      <c r="M5" s="182">
        <v>0</v>
      </c>
      <c r="N5" s="23">
        <v>0</v>
      </c>
      <c r="O5" s="182">
        <v>0</v>
      </c>
      <c r="P5" s="182">
        <v>0</v>
      </c>
      <c r="Q5" s="23">
        <v>0</v>
      </c>
      <c r="R5" s="182">
        <v>0</v>
      </c>
      <c r="S5" s="182">
        <v>0</v>
      </c>
      <c r="T5" s="23">
        <v>0</v>
      </c>
      <c r="U5" s="182">
        <v>0</v>
      </c>
      <c r="V5" s="182">
        <v>0</v>
      </c>
      <c r="W5" s="23">
        <v>0</v>
      </c>
      <c r="X5" s="182">
        <v>0</v>
      </c>
      <c r="Y5" s="182">
        <v>0</v>
      </c>
      <c r="Z5" s="23">
        <v>0</v>
      </c>
      <c r="AA5" s="182">
        <v>0</v>
      </c>
      <c r="AB5" s="182">
        <v>0</v>
      </c>
      <c r="AC5" s="182">
        <v>0</v>
      </c>
      <c r="AD5" s="182">
        <v>0</v>
      </c>
      <c r="AE5" s="23">
        <v>1</v>
      </c>
      <c r="AF5" s="23">
        <v>0</v>
      </c>
      <c r="AG5" s="24">
        <f t="shared" ref="AG5:AG68" si="0">B5</f>
        <v>6</v>
      </c>
      <c r="AH5" s="24">
        <f t="shared" ref="AH5:AH68" si="1">SUM(E5,H5,K5,N5,O5,T5,W5,Z5)</f>
        <v>154</v>
      </c>
      <c r="AI5" s="24">
        <f t="shared" ref="AI5:AI68" si="2">SUM(AE5,AF5)</f>
        <v>1</v>
      </c>
      <c r="AJ5" s="24">
        <f t="shared" ref="AJ5:AJ68" si="3">SUM(AG5+AH5+AI5)</f>
        <v>161</v>
      </c>
      <c r="AK5" s="24">
        <f t="shared" ref="AK5:AL68" si="4">SUM(C5+F5+I5+L5+O5+R5+U5+X5+AA5+AC5)</f>
        <v>0</v>
      </c>
      <c r="AL5" s="24">
        <f t="shared" si="4"/>
        <v>0</v>
      </c>
      <c r="AM5" s="182">
        <v>0</v>
      </c>
      <c r="AN5" s="18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row>
    <row r="6" spans="1:86" ht="105">
      <c r="A6" s="181" t="s">
        <v>1017</v>
      </c>
      <c r="B6" s="23">
        <v>3</v>
      </c>
      <c r="C6" s="182">
        <v>2</v>
      </c>
      <c r="D6" s="182">
        <v>0</v>
      </c>
      <c r="E6" s="23">
        <v>0</v>
      </c>
      <c r="F6" s="182">
        <v>0</v>
      </c>
      <c r="G6" s="182">
        <v>0</v>
      </c>
      <c r="H6" s="23">
        <v>21</v>
      </c>
      <c r="I6" s="182">
        <v>0</v>
      </c>
      <c r="J6" s="182">
        <v>0</v>
      </c>
      <c r="K6" s="23">
        <v>0</v>
      </c>
      <c r="L6" s="182">
        <v>0</v>
      </c>
      <c r="M6" s="182">
        <v>0</v>
      </c>
      <c r="N6" s="23">
        <v>0</v>
      </c>
      <c r="O6" s="182">
        <v>0</v>
      </c>
      <c r="P6" s="182">
        <v>0</v>
      </c>
      <c r="Q6" s="23">
        <v>0</v>
      </c>
      <c r="R6" s="182">
        <v>0</v>
      </c>
      <c r="S6" s="182">
        <v>0</v>
      </c>
      <c r="T6" s="23">
        <v>0</v>
      </c>
      <c r="U6" s="182">
        <v>0</v>
      </c>
      <c r="V6" s="182">
        <v>0</v>
      </c>
      <c r="W6" s="23">
        <v>0</v>
      </c>
      <c r="X6" s="182">
        <v>0</v>
      </c>
      <c r="Y6" s="182">
        <v>0</v>
      </c>
      <c r="Z6" s="23">
        <v>0</v>
      </c>
      <c r="AA6" s="182">
        <v>0</v>
      </c>
      <c r="AB6" s="182">
        <v>0</v>
      </c>
      <c r="AC6" s="182">
        <v>1</v>
      </c>
      <c r="AD6" s="182">
        <v>0</v>
      </c>
      <c r="AE6" s="23">
        <v>0</v>
      </c>
      <c r="AF6" s="23">
        <v>0</v>
      </c>
      <c r="AG6" s="24">
        <f t="shared" si="0"/>
        <v>3</v>
      </c>
      <c r="AH6" s="24">
        <f t="shared" si="1"/>
        <v>21</v>
      </c>
      <c r="AI6" s="24">
        <f t="shared" si="2"/>
        <v>0</v>
      </c>
      <c r="AJ6" s="24">
        <f t="shared" si="3"/>
        <v>24</v>
      </c>
      <c r="AK6" s="24">
        <f t="shared" si="4"/>
        <v>3</v>
      </c>
      <c r="AL6" s="24">
        <f t="shared" si="4"/>
        <v>0</v>
      </c>
      <c r="AM6" s="182">
        <v>24</v>
      </c>
      <c r="AN6" s="183" t="s">
        <v>3134</v>
      </c>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row>
    <row r="7" spans="1:86" ht="30">
      <c r="A7" s="181" t="s">
        <v>3135</v>
      </c>
      <c r="B7" s="23">
        <v>1</v>
      </c>
      <c r="C7" s="182">
        <v>1</v>
      </c>
      <c r="D7" s="182">
        <v>0</v>
      </c>
      <c r="E7" s="23">
        <v>22</v>
      </c>
      <c r="F7" s="182">
        <v>0</v>
      </c>
      <c r="G7" s="182">
        <v>0</v>
      </c>
      <c r="H7" s="23">
        <v>32</v>
      </c>
      <c r="I7" s="182">
        <v>0</v>
      </c>
      <c r="J7" s="182">
        <v>0</v>
      </c>
      <c r="K7" s="23">
        <v>0</v>
      </c>
      <c r="L7" s="182">
        <v>0</v>
      </c>
      <c r="M7" s="182">
        <v>0</v>
      </c>
      <c r="N7" s="23">
        <v>0</v>
      </c>
      <c r="O7" s="182">
        <v>0</v>
      </c>
      <c r="P7" s="182">
        <v>0</v>
      </c>
      <c r="Q7" s="23">
        <v>0</v>
      </c>
      <c r="R7" s="182">
        <v>0</v>
      </c>
      <c r="S7" s="182">
        <v>0</v>
      </c>
      <c r="T7" s="23">
        <v>0</v>
      </c>
      <c r="U7" s="182">
        <v>0</v>
      </c>
      <c r="V7" s="182">
        <v>0</v>
      </c>
      <c r="W7" s="23">
        <v>0</v>
      </c>
      <c r="X7" s="182">
        <v>0</v>
      </c>
      <c r="Y7" s="182">
        <v>0</v>
      </c>
      <c r="Z7" s="23">
        <v>0</v>
      </c>
      <c r="AA7" s="182">
        <v>0</v>
      </c>
      <c r="AB7" s="182">
        <v>0</v>
      </c>
      <c r="AC7" s="182">
        <v>0</v>
      </c>
      <c r="AD7" s="182">
        <v>0</v>
      </c>
      <c r="AE7" s="23">
        <v>0</v>
      </c>
      <c r="AF7" s="23">
        <v>0</v>
      </c>
      <c r="AG7" s="24">
        <f t="shared" si="0"/>
        <v>1</v>
      </c>
      <c r="AH7" s="24">
        <f t="shared" si="1"/>
        <v>54</v>
      </c>
      <c r="AI7" s="24">
        <f t="shared" si="2"/>
        <v>0</v>
      </c>
      <c r="AJ7" s="24">
        <f t="shared" si="3"/>
        <v>55</v>
      </c>
      <c r="AK7" s="24">
        <f t="shared" si="4"/>
        <v>1</v>
      </c>
      <c r="AL7" s="24">
        <f t="shared" si="4"/>
        <v>0</v>
      </c>
      <c r="AM7" s="182">
        <v>8</v>
      </c>
      <c r="AN7" s="184" t="s">
        <v>3136</v>
      </c>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row>
    <row r="8" spans="1:86">
      <c r="A8" s="181" t="s">
        <v>1018</v>
      </c>
      <c r="B8" s="23">
        <v>5</v>
      </c>
      <c r="C8" s="182">
        <v>0</v>
      </c>
      <c r="D8" s="182">
        <v>0</v>
      </c>
      <c r="E8" s="23">
        <v>0</v>
      </c>
      <c r="F8" s="182">
        <v>0</v>
      </c>
      <c r="G8" s="182">
        <v>0</v>
      </c>
      <c r="H8" s="23">
        <v>84</v>
      </c>
      <c r="I8" s="182">
        <v>0</v>
      </c>
      <c r="J8" s="182">
        <v>0</v>
      </c>
      <c r="K8" s="23">
        <v>15</v>
      </c>
      <c r="L8" s="182">
        <v>0</v>
      </c>
      <c r="M8" s="182">
        <v>0</v>
      </c>
      <c r="N8" s="23">
        <v>25</v>
      </c>
      <c r="O8" s="182">
        <v>0</v>
      </c>
      <c r="P8" s="182">
        <v>0</v>
      </c>
      <c r="Q8" s="23">
        <v>0</v>
      </c>
      <c r="R8" s="182">
        <v>0</v>
      </c>
      <c r="S8" s="182">
        <v>0</v>
      </c>
      <c r="T8" s="23">
        <v>0</v>
      </c>
      <c r="U8" s="182">
        <v>0</v>
      </c>
      <c r="V8" s="182">
        <v>0</v>
      </c>
      <c r="W8" s="23">
        <v>0</v>
      </c>
      <c r="X8" s="182">
        <v>0</v>
      </c>
      <c r="Y8" s="182">
        <v>0</v>
      </c>
      <c r="Z8" s="23">
        <v>0</v>
      </c>
      <c r="AA8" s="182">
        <v>0</v>
      </c>
      <c r="AB8" s="182">
        <v>0</v>
      </c>
      <c r="AC8" s="182">
        <v>0</v>
      </c>
      <c r="AD8" s="182">
        <v>0</v>
      </c>
      <c r="AE8" s="23">
        <v>0</v>
      </c>
      <c r="AF8" s="23">
        <v>0</v>
      </c>
      <c r="AG8" s="24">
        <f t="shared" si="0"/>
        <v>5</v>
      </c>
      <c r="AH8" s="24">
        <f t="shared" si="1"/>
        <v>124</v>
      </c>
      <c r="AI8" s="24">
        <f t="shared" si="2"/>
        <v>0</v>
      </c>
      <c r="AJ8" s="24">
        <f t="shared" si="3"/>
        <v>129</v>
      </c>
      <c r="AK8" s="24">
        <f t="shared" si="4"/>
        <v>0</v>
      </c>
      <c r="AL8" s="24">
        <f t="shared" si="4"/>
        <v>0</v>
      </c>
      <c r="AM8" s="182">
        <v>0</v>
      </c>
      <c r="AN8" s="18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row>
    <row r="9" spans="1:86" ht="120">
      <c r="A9" s="181" t="s">
        <v>3137</v>
      </c>
      <c r="B9" s="23">
        <v>6</v>
      </c>
      <c r="C9" s="182">
        <v>1</v>
      </c>
      <c r="D9" s="182">
        <v>0</v>
      </c>
      <c r="E9" s="23">
        <v>48</v>
      </c>
      <c r="F9" s="182">
        <v>0</v>
      </c>
      <c r="G9" s="182">
        <v>0</v>
      </c>
      <c r="H9" s="23">
        <v>67</v>
      </c>
      <c r="I9" s="182">
        <v>0</v>
      </c>
      <c r="J9" s="182">
        <v>0</v>
      </c>
      <c r="K9" s="23">
        <v>0</v>
      </c>
      <c r="L9" s="182">
        <v>0</v>
      </c>
      <c r="M9" s="182">
        <v>0</v>
      </c>
      <c r="N9" s="23">
        <v>0</v>
      </c>
      <c r="O9" s="182">
        <v>0</v>
      </c>
      <c r="P9" s="182">
        <v>0</v>
      </c>
      <c r="Q9" s="23">
        <v>7</v>
      </c>
      <c r="R9" s="182">
        <v>0</v>
      </c>
      <c r="S9" s="182">
        <v>0</v>
      </c>
      <c r="T9" s="23">
        <v>0</v>
      </c>
      <c r="U9" s="182">
        <v>0</v>
      </c>
      <c r="V9" s="182">
        <v>0</v>
      </c>
      <c r="W9" s="23">
        <v>0</v>
      </c>
      <c r="X9" s="182">
        <v>0</v>
      </c>
      <c r="Y9" s="182">
        <v>0</v>
      </c>
      <c r="Z9" s="23">
        <v>0</v>
      </c>
      <c r="AA9" s="182">
        <v>0</v>
      </c>
      <c r="AB9" s="182">
        <v>0</v>
      </c>
      <c r="AC9" s="182">
        <v>0</v>
      </c>
      <c r="AD9" s="182">
        <v>0</v>
      </c>
      <c r="AE9" s="23">
        <v>0</v>
      </c>
      <c r="AF9" s="23">
        <v>0</v>
      </c>
      <c r="AG9" s="24">
        <f t="shared" si="0"/>
        <v>6</v>
      </c>
      <c r="AH9" s="24">
        <f t="shared" si="1"/>
        <v>115</v>
      </c>
      <c r="AI9" s="24">
        <f t="shared" si="2"/>
        <v>0</v>
      </c>
      <c r="AJ9" s="24">
        <f t="shared" si="3"/>
        <v>121</v>
      </c>
      <c r="AK9" s="24">
        <f t="shared" si="4"/>
        <v>1</v>
      </c>
      <c r="AL9" s="24">
        <f t="shared" si="4"/>
        <v>0</v>
      </c>
      <c r="AM9" s="182">
        <v>27</v>
      </c>
      <c r="AN9" s="183" t="s">
        <v>3138</v>
      </c>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row>
    <row r="10" spans="1:86">
      <c r="A10" s="181" t="s">
        <v>1019</v>
      </c>
      <c r="B10" s="23">
        <v>7</v>
      </c>
      <c r="C10" s="182">
        <v>0</v>
      </c>
      <c r="D10" s="182">
        <v>0</v>
      </c>
      <c r="E10" s="24">
        <v>21</v>
      </c>
      <c r="F10" s="182">
        <v>0</v>
      </c>
      <c r="G10" s="182">
        <v>0</v>
      </c>
      <c r="H10" s="23">
        <v>86</v>
      </c>
      <c r="I10" s="182">
        <v>0</v>
      </c>
      <c r="J10" s="182">
        <v>0</v>
      </c>
      <c r="K10" s="23">
        <v>132</v>
      </c>
      <c r="L10" s="182">
        <v>0</v>
      </c>
      <c r="M10" s="182">
        <v>0</v>
      </c>
      <c r="N10" s="23">
        <v>15</v>
      </c>
      <c r="O10" s="182">
        <v>0</v>
      </c>
      <c r="P10" s="182">
        <v>0</v>
      </c>
      <c r="Q10" s="23">
        <v>10</v>
      </c>
      <c r="R10" s="182">
        <v>0</v>
      </c>
      <c r="S10" s="182">
        <v>0</v>
      </c>
      <c r="T10" s="23">
        <v>0</v>
      </c>
      <c r="U10" s="182">
        <v>0</v>
      </c>
      <c r="V10" s="182">
        <v>0</v>
      </c>
      <c r="W10" s="23">
        <v>0</v>
      </c>
      <c r="X10" s="182">
        <v>0</v>
      </c>
      <c r="Y10" s="182">
        <v>0</v>
      </c>
      <c r="Z10" s="23">
        <v>0</v>
      </c>
      <c r="AA10" s="182">
        <v>0</v>
      </c>
      <c r="AB10" s="182">
        <v>0</v>
      </c>
      <c r="AC10" s="182">
        <v>0</v>
      </c>
      <c r="AD10" s="182">
        <v>0</v>
      </c>
      <c r="AE10" s="23">
        <v>1</v>
      </c>
      <c r="AF10" s="23">
        <v>3</v>
      </c>
      <c r="AG10" s="24">
        <f t="shared" si="0"/>
        <v>7</v>
      </c>
      <c r="AH10" s="24">
        <f t="shared" si="1"/>
        <v>254</v>
      </c>
      <c r="AI10" s="24">
        <f t="shared" si="2"/>
        <v>4</v>
      </c>
      <c r="AJ10" s="24">
        <f t="shared" si="3"/>
        <v>265</v>
      </c>
      <c r="AK10" s="24">
        <f t="shared" si="4"/>
        <v>0</v>
      </c>
      <c r="AL10" s="24">
        <f t="shared" si="4"/>
        <v>0</v>
      </c>
      <c r="AM10" s="182">
        <v>0</v>
      </c>
      <c r="AN10" s="18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row>
    <row r="11" spans="1:86">
      <c r="A11" s="181" t="s">
        <v>3139</v>
      </c>
      <c r="B11" s="23">
        <v>2</v>
      </c>
      <c r="C11" s="182">
        <v>0</v>
      </c>
      <c r="D11" s="182">
        <v>0</v>
      </c>
      <c r="E11" s="23">
        <v>0</v>
      </c>
      <c r="F11" s="182">
        <v>0</v>
      </c>
      <c r="G11" s="182">
        <v>0</v>
      </c>
      <c r="H11" s="23">
        <v>47</v>
      </c>
      <c r="I11" s="182">
        <v>0</v>
      </c>
      <c r="J11" s="182">
        <v>0</v>
      </c>
      <c r="K11" s="23">
        <v>0</v>
      </c>
      <c r="L11" s="182">
        <v>0</v>
      </c>
      <c r="M11" s="182">
        <v>0</v>
      </c>
      <c r="N11" s="23">
        <v>0</v>
      </c>
      <c r="O11" s="182">
        <v>0</v>
      </c>
      <c r="P11" s="182">
        <v>0</v>
      </c>
      <c r="Q11" s="23">
        <v>0</v>
      </c>
      <c r="R11" s="182">
        <v>0</v>
      </c>
      <c r="S11" s="182">
        <v>0</v>
      </c>
      <c r="T11" s="23">
        <v>0</v>
      </c>
      <c r="U11" s="182">
        <v>0</v>
      </c>
      <c r="V11" s="182">
        <v>0</v>
      </c>
      <c r="W11" s="23">
        <v>0</v>
      </c>
      <c r="X11" s="182">
        <v>0</v>
      </c>
      <c r="Y11" s="182">
        <v>0</v>
      </c>
      <c r="Z11" s="23">
        <v>0</v>
      </c>
      <c r="AA11" s="182">
        <v>0</v>
      </c>
      <c r="AB11" s="182">
        <v>0</v>
      </c>
      <c r="AC11" s="182">
        <v>0</v>
      </c>
      <c r="AD11" s="182">
        <v>0</v>
      </c>
      <c r="AE11" s="23">
        <v>0</v>
      </c>
      <c r="AF11" s="23">
        <v>0</v>
      </c>
      <c r="AG11" s="24">
        <f t="shared" si="0"/>
        <v>2</v>
      </c>
      <c r="AH11" s="24">
        <f t="shared" si="1"/>
        <v>47</v>
      </c>
      <c r="AI11" s="24">
        <f t="shared" si="2"/>
        <v>0</v>
      </c>
      <c r="AJ11" s="24">
        <f t="shared" si="3"/>
        <v>49</v>
      </c>
      <c r="AK11" s="24">
        <f t="shared" si="4"/>
        <v>0</v>
      </c>
      <c r="AL11" s="24">
        <f t="shared" si="4"/>
        <v>0</v>
      </c>
      <c r="AM11" s="182">
        <v>0</v>
      </c>
      <c r="AN11" s="18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row>
    <row r="12" spans="1:86">
      <c r="A12" s="181" t="s">
        <v>3140</v>
      </c>
      <c r="B12" s="23">
        <v>5</v>
      </c>
      <c r="C12" s="182">
        <v>0</v>
      </c>
      <c r="D12" s="182">
        <v>0</v>
      </c>
      <c r="E12" s="23">
        <v>36</v>
      </c>
      <c r="F12" s="182">
        <v>0</v>
      </c>
      <c r="G12" s="182">
        <v>0</v>
      </c>
      <c r="H12" s="23">
        <v>26</v>
      </c>
      <c r="I12" s="182">
        <v>0</v>
      </c>
      <c r="J12" s="182">
        <v>0</v>
      </c>
      <c r="K12" s="23">
        <v>2</v>
      </c>
      <c r="L12" s="182">
        <v>0</v>
      </c>
      <c r="M12" s="182">
        <v>0</v>
      </c>
      <c r="N12" s="23">
        <v>5</v>
      </c>
      <c r="O12" s="182">
        <v>0</v>
      </c>
      <c r="P12" s="182">
        <v>0</v>
      </c>
      <c r="Q12" s="23">
        <v>0</v>
      </c>
      <c r="R12" s="182">
        <v>0</v>
      </c>
      <c r="S12" s="182">
        <v>0</v>
      </c>
      <c r="T12" s="23">
        <v>0</v>
      </c>
      <c r="U12" s="182">
        <v>0</v>
      </c>
      <c r="V12" s="182">
        <v>0</v>
      </c>
      <c r="W12" s="23">
        <v>0</v>
      </c>
      <c r="X12" s="182">
        <v>0</v>
      </c>
      <c r="Y12" s="182">
        <v>0</v>
      </c>
      <c r="Z12" s="23">
        <v>0</v>
      </c>
      <c r="AA12" s="182">
        <v>0</v>
      </c>
      <c r="AB12" s="182">
        <v>0</v>
      </c>
      <c r="AC12" s="182">
        <v>0</v>
      </c>
      <c r="AD12" s="182">
        <v>0</v>
      </c>
      <c r="AE12" s="23">
        <v>0</v>
      </c>
      <c r="AF12" s="23">
        <v>0</v>
      </c>
      <c r="AG12" s="24">
        <f t="shared" si="0"/>
        <v>5</v>
      </c>
      <c r="AH12" s="24">
        <f t="shared" si="1"/>
        <v>69</v>
      </c>
      <c r="AI12" s="24">
        <f t="shared" si="2"/>
        <v>0</v>
      </c>
      <c r="AJ12" s="24">
        <f t="shared" si="3"/>
        <v>74</v>
      </c>
      <c r="AK12" s="24">
        <f t="shared" si="4"/>
        <v>0</v>
      </c>
      <c r="AL12" s="24">
        <f t="shared" si="4"/>
        <v>0</v>
      </c>
      <c r="AM12" s="182">
        <v>0</v>
      </c>
      <c r="AN12" s="18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row>
    <row r="13" spans="1:86">
      <c r="A13" s="181" t="s">
        <v>1020</v>
      </c>
      <c r="B13" s="23">
        <v>5</v>
      </c>
      <c r="C13" s="182">
        <v>0</v>
      </c>
      <c r="D13" s="182">
        <v>0</v>
      </c>
      <c r="E13" s="23">
        <v>82</v>
      </c>
      <c r="F13" s="182">
        <v>0</v>
      </c>
      <c r="G13" s="182">
        <v>0</v>
      </c>
      <c r="H13" s="23">
        <v>82</v>
      </c>
      <c r="I13" s="182">
        <v>0</v>
      </c>
      <c r="J13" s="182">
        <v>0</v>
      </c>
      <c r="K13" s="23">
        <v>9</v>
      </c>
      <c r="L13" s="182">
        <v>0</v>
      </c>
      <c r="M13" s="182">
        <v>0</v>
      </c>
      <c r="N13" s="23">
        <v>31</v>
      </c>
      <c r="O13" s="182">
        <v>0</v>
      </c>
      <c r="P13" s="182">
        <v>0</v>
      </c>
      <c r="Q13" s="23">
        <v>6</v>
      </c>
      <c r="R13" s="182">
        <v>0</v>
      </c>
      <c r="S13" s="182">
        <v>0</v>
      </c>
      <c r="T13" s="23">
        <v>0</v>
      </c>
      <c r="U13" s="182">
        <v>0</v>
      </c>
      <c r="V13" s="182">
        <v>0</v>
      </c>
      <c r="W13" s="23">
        <v>0</v>
      </c>
      <c r="X13" s="182">
        <v>0</v>
      </c>
      <c r="Y13" s="182">
        <v>0</v>
      </c>
      <c r="Z13" s="23">
        <v>0</v>
      </c>
      <c r="AA13" s="182">
        <v>0</v>
      </c>
      <c r="AB13" s="182">
        <v>0</v>
      </c>
      <c r="AC13" s="182">
        <v>0</v>
      </c>
      <c r="AD13" s="182">
        <v>0</v>
      </c>
      <c r="AE13" s="23">
        <v>0</v>
      </c>
      <c r="AF13" s="23">
        <v>0</v>
      </c>
      <c r="AG13" s="24">
        <f t="shared" si="0"/>
        <v>5</v>
      </c>
      <c r="AH13" s="24">
        <f t="shared" si="1"/>
        <v>204</v>
      </c>
      <c r="AI13" s="24">
        <f t="shared" si="2"/>
        <v>0</v>
      </c>
      <c r="AJ13" s="24">
        <f t="shared" si="3"/>
        <v>209</v>
      </c>
      <c r="AK13" s="24">
        <f t="shared" si="4"/>
        <v>0</v>
      </c>
      <c r="AL13" s="24">
        <f t="shared" si="4"/>
        <v>0</v>
      </c>
      <c r="AM13" s="182">
        <v>0</v>
      </c>
      <c r="AN13" s="18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row>
    <row r="14" spans="1:86">
      <c r="A14" s="181" t="s">
        <v>1021</v>
      </c>
      <c r="B14" s="23">
        <v>7</v>
      </c>
      <c r="C14" s="182">
        <v>0</v>
      </c>
      <c r="D14" s="182">
        <v>0</v>
      </c>
      <c r="E14" s="23">
        <v>482</v>
      </c>
      <c r="F14" s="182">
        <v>0</v>
      </c>
      <c r="G14" s="182">
        <v>0</v>
      </c>
      <c r="H14" s="23">
        <v>60</v>
      </c>
      <c r="I14" s="182">
        <v>0</v>
      </c>
      <c r="J14" s="182">
        <v>0</v>
      </c>
      <c r="K14" s="23">
        <v>81</v>
      </c>
      <c r="L14" s="182">
        <v>0</v>
      </c>
      <c r="M14" s="182">
        <v>0</v>
      </c>
      <c r="N14" s="23">
        <v>72</v>
      </c>
      <c r="O14" s="182">
        <v>0</v>
      </c>
      <c r="P14" s="182">
        <v>0</v>
      </c>
      <c r="Q14" s="23">
        <v>24</v>
      </c>
      <c r="R14" s="182">
        <v>0</v>
      </c>
      <c r="S14" s="182">
        <v>0</v>
      </c>
      <c r="T14" s="23">
        <v>0</v>
      </c>
      <c r="U14" s="182">
        <v>0</v>
      </c>
      <c r="V14" s="182">
        <v>0</v>
      </c>
      <c r="W14" s="23">
        <v>0</v>
      </c>
      <c r="X14" s="182">
        <v>0</v>
      </c>
      <c r="Y14" s="182">
        <v>0</v>
      </c>
      <c r="Z14" s="23">
        <v>0</v>
      </c>
      <c r="AA14" s="182">
        <v>0</v>
      </c>
      <c r="AB14" s="182">
        <v>0</v>
      </c>
      <c r="AC14" s="182">
        <v>0</v>
      </c>
      <c r="AD14" s="182">
        <v>0</v>
      </c>
      <c r="AE14" s="23">
        <v>0</v>
      </c>
      <c r="AF14" s="23">
        <v>0</v>
      </c>
      <c r="AG14" s="24">
        <f t="shared" si="0"/>
        <v>7</v>
      </c>
      <c r="AH14" s="24">
        <f t="shared" si="1"/>
        <v>695</v>
      </c>
      <c r="AI14" s="24">
        <f t="shared" si="2"/>
        <v>0</v>
      </c>
      <c r="AJ14" s="24">
        <f t="shared" si="3"/>
        <v>702</v>
      </c>
      <c r="AK14" s="24">
        <f t="shared" si="4"/>
        <v>0</v>
      </c>
      <c r="AL14" s="24">
        <f t="shared" si="4"/>
        <v>0</v>
      </c>
      <c r="AM14" s="182">
        <v>0</v>
      </c>
      <c r="AN14" s="185"/>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row>
    <row r="15" spans="1:86">
      <c r="A15" s="181" t="s">
        <v>1022</v>
      </c>
      <c r="B15" s="23">
        <v>5</v>
      </c>
      <c r="C15" s="182">
        <v>0</v>
      </c>
      <c r="D15" s="182">
        <v>0</v>
      </c>
      <c r="E15" s="23">
        <v>0</v>
      </c>
      <c r="F15" s="182">
        <v>0</v>
      </c>
      <c r="G15" s="182">
        <v>0</v>
      </c>
      <c r="H15" s="23">
        <v>42</v>
      </c>
      <c r="I15" s="182">
        <v>0</v>
      </c>
      <c r="J15" s="182">
        <v>0</v>
      </c>
      <c r="K15" s="23">
        <v>0</v>
      </c>
      <c r="L15" s="182">
        <v>0</v>
      </c>
      <c r="M15" s="182">
        <v>0</v>
      </c>
      <c r="N15" s="23">
        <v>8</v>
      </c>
      <c r="O15" s="182">
        <v>0</v>
      </c>
      <c r="P15" s="182">
        <v>0</v>
      </c>
      <c r="Q15" s="23">
        <v>0</v>
      </c>
      <c r="R15" s="182">
        <v>0</v>
      </c>
      <c r="S15" s="182">
        <v>0</v>
      </c>
      <c r="T15" s="23">
        <v>0</v>
      </c>
      <c r="U15" s="182">
        <v>0</v>
      </c>
      <c r="V15" s="182">
        <v>0</v>
      </c>
      <c r="W15" s="23">
        <v>0</v>
      </c>
      <c r="X15" s="182">
        <v>0</v>
      </c>
      <c r="Y15" s="182">
        <v>0</v>
      </c>
      <c r="Z15" s="23">
        <v>0</v>
      </c>
      <c r="AA15" s="182">
        <v>0</v>
      </c>
      <c r="AB15" s="182">
        <v>0</v>
      </c>
      <c r="AC15" s="182">
        <v>0</v>
      </c>
      <c r="AD15" s="182">
        <v>0</v>
      </c>
      <c r="AE15" s="23">
        <v>0</v>
      </c>
      <c r="AF15" s="23">
        <v>0</v>
      </c>
      <c r="AG15" s="24">
        <f t="shared" si="0"/>
        <v>5</v>
      </c>
      <c r="AH15" s="24">
        <f t="shared" si="1"/>
        <v>50</v>
      </c>
      <c r="AI15" s="24">
        <f t="shared" si="2"/>
        <v>0</v>
      </c>
      <c r="AJ15" s="24">
        <f t="shared" si="3"/>
        <v>55</v>
      </c>
      <c r="AK15" s="24">
        <f t="shared" si="4"/>
        <v>0</v>
      </c>
      <c r="AL15" s="24">
        <f t="shared" si="4"/>
        <v>0</v>
      </c>
      <c r="AM15" s="182">
        <v>0</v>
      </c>
      <c r="AN15" s="18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row>
    <row r="16" spans="1:86">
      <c r="A16" s="181" t="s">
        <v>1023</v>
      </c>
      <c r="B16" s="23">
        <v>7</v>
      </c>
      <c r="C16" s="182">
        <v>0</v>
      </c>
      <c r="D16" s="182">
        <v>0</v>
      </c>
      <c r="E16" s="23">
        <v>17</v>
      </c>
      <c r="F16" s="182">
        <v>0</v>
      </c>
      <c r="G16" s="182">
        <v>0</v>
      </c>
      <c r="H16" s="23">
        <v>136</v>
      </c>
      <c r="I16" s="182">
        <v>0</v>
      </c>
      <c r="J16" s="182">
        <v>0</v>
      </c>
      <c r="K16" s="23">
        <v>10</v>
      </c>
      <c r="L16" s="182">
        <v>0</v>
      </c>
      <c r="M16" s="182">
        <v>0</v>
      </c>
      <c r="N16" s="23">
        <v>11</v>
      </c>
      <c r="O16" s="182">
        <v>0</v>
      </c>
      <c r="P16" s="182">
        <v>0</v>
      </c>
      <c r="Q16" s="23">
        <v>0</v>
      </c>
      <c r="R16" s="182">
        <v>0</v>
      </c>
      <c r="S16" s="182">
        <v>0</v>
      </c>
      <c r="T16" s="23">
        <v>0</v>
      </c>
      <c r="U16" s="182">
        <v>0</v>
      </c>
      <c r="V16" s="182">
        <v>0</v>
      </c>
      <c r="W16" s="23">
        <v>0</v>
      </c>
      <c r="X16" s="182">
        <v>0</v>
      </c>
      <c r="Y16" s="182">
        <v>0</v>
      </c>
      <c r="Z16" s="23">
        <v>0</v>
      </c>
      <c r="AA16" s="182">
        <v>0</v>
      </c>
      <c r="AB16" s="182">
        <v>0</v>
      </c>
      <c r="AC16" s="182">
        <v>1</v>
      </c>
      <c r="AD16" s="182">
        <v>0</v>
      </c>
      <c r="AE16" s="23">
        <v>0</v>
      </c>
      <c r="AF16" s="23">
        <v>0</v>
      </c>
      <c r="AG16" s="24">
        <f t="shared" si="0"/>
        <v>7</v>
      </c>
      <c r="AH16" s="24">
        <f t="shared" si="1"/>
        <v>174</v>
      </c>
      <c r="AI16" s="24">
        <f t="shared" si="2"/>
        <v>0</v>
      </c>
      <c r="AJ16" s="24">
        <f t="shared" si="3"/>
        <v>181</v>
      </c>
      <c r="AK16" s="24">
        <f t="shared" si="4"/>
        <v>1</v>
      </c>
      <c r="AL16" s="24">
        <f t="shared" si="4"/>
        <v>0</v>
      </c>
      <c r="AM16" s="182">
        <v>1</v>
      </c>
      <c r="AN16" s="183" t="s">
        <v>3141</v>
      </c>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row>
    <row r="17" spans="1:86" ht="90">
      <c r="A17" s="181" t="s">
        <v>1024</v>
      </c>
      <c r="B17" s="23">
        <v>4</v>
      </c>
      <c r="C17" s="182">
        <v>2</v>
      </c>
      <c r="D17" s="182">
        <v>0</v>
      </c>
      <c r="E17" s="23">
        <v>2</v>
      </c>
      <c r="F17" s="182">
        <v>0</v>
      </c>
      <c r="G17" s="182">
        <v>0</v>
      </c>
      <c r="H17" s="23">
        <v>91</v>
      </c>
      <c r="I17" s="182">
        <v>0</v>
      </c>
      <c r="J17" s="182">
        <v>0</v>
      </c>
      <c r="K17" s="23">
        <v>0</v>
      </c>
      <c r="L17" s="182">
        <v>0</v>
      </c>
      <c r="M17" s="182">
        <v>0</v>
      </c>
      <c r="N17" s="23">
        <v>21</v>
      </c>
      <c r="O17" s="182">
        <v>0</v>
      </c>
      <c r="P17" s="182">
        <v>0</v>
      </c>
      <c r="Q17" s="23">
        <v>0</v>
      </c>
      <c r="R17" s="182">
        <v>0</v>
      </c>
      <c r="S17" s="182">
        <v>0</v>
      </c>
      <c r="T17" s="23">
        <v>0</v>
      </c>
      <c r="U17" s="182">
        <v>0</v>
      </c>
      <c r="V17" s="182">
        <v>0</v>
      </c>
      <c r="W17" s="23">
        <v>0</v>
      </c>
      <c r="X17" s="182">
        <v>0</v>
      </c>
      <c r="Y17" s="182">
        <v>0</v>
      </c>
      <c r="Z17" s="23">
        <v>0</v>
      </c>
      <c r="AA17" s="182">
        <v>0</v>
      </c>
      <c r="AB17" s="182">
        <v>0</v>
      </c>
      <c r="AC17" s="182">
        <v>0</v>
      </c>
      <c r="AD17" s="182">
        <v>0</v>
      </c>
      <c r="AE17" s="23">
        <v>0</v>
      </c>
      <c r="AF17" s="23">
        <v>0</v>
      </c>
      <c r="AG17" s="24">
        <f t="shared" si="0"/>
        <v>4</v>
      </c>
      <c r="AH17" s="24">
        <f t="shared" si="1"/>
        <v>114</v>
      </c>
      <c r="AI17" s="24">
        <f t="shared" si="2"/>
        <v>0</v>
      </c>
      <c r="AJ17" s="24">
        <f t="shared" si="3"/>
        <v>118</v>
      </c>
      <c r="AK17" s="24">
        <f t="shared" si="4"/>
        <v>2</v>
      </c>
      <c r="AL17" s="24">
        <f t="shared" si="4"/>
        <v>0</v>
      </c>
      <c r="AM17" s="182">
        <v>14</v>
      </c>
      <c r="AN17" s="183" t="s">
        <v>3142</v>
      </c>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row>
    <row r="18" spans="1:86">
      <c r="A18" s="181" t="s">
        <v>3143</v>
      </c>
      <c r="B18" s="23">
        <v>4</v>
      </c>
      <c r="C18" s="182">
        <v>0</v>
      </c>
      <c r="D18" s="182">
        <v>0</v>
      </c>
      <c r="E18" s="23">
        <v>45</v>
      </c>
      <c r="F18" s="182">
        <v>0</v>
      </c>
      <c r="G18" s="182">
        <v>0</v>
      </c>
      <c r="H18" s="23">
        <v>38</v>
      </c>
      <c r="I18" s="182">
        <v>0</v>
      </c>
      <c r="J18" s="182">
        <v>0</v>
      </c>
      <c r="K18" s="23">
        <v>0</v>
      </c>
      <c r="L18" s="182">
        <v>0</v>
      </c>
      <c r="M18" s="182">
        <v>0</v>
      </c>
      <c r="N18" s="23">
        <v>0</v>
      </c>
      <c r="O18" s="182">
        <v>0</v>
      </c>
      <c r="P18" s="182">
        <v>0</v>
      </c>
      <c r="Q18" s="23">
        <v>0</v>
      </c>
      <c r="R18" s="182">
        <v>0</v>
      </c>
      <c r="S18" s="182">
        <v>0</v>
      </c>
      <c r="T18" s="23">
        <v>0</v>
      </c>
      <c r="U18" s="182">
        <v>0</v>
      </c>
      <c r="V18" s="182">
        <v>0</v>
      </c>
      <c r="W18" s="23">
        <v>0</v>
      </c>
      <c r="X18" s="182">
        <v>0</v>
      </c>
      <c r="Y18" s="182">
        <v>0</v>
      </c>
      <c r="Z18" s="23">
        <v>0</v>
      </c>
      <c r="AA18" s="182">
        <v>0</v>
      </c>
      <c r="AB18" s="182">
        <v>0</v>
      </c>
      <c r="AC18" s="182">
        <v>0</v>
      </c>
      <c r="AD18" s="182">
        <v>0</v>
      </c>
      <c r="AE18" s="23">
        <v>0</v>
      </c>
      <c r="AF18" s="23">
        <v>0</v>
      </c>
      <c r="AG18" s="24">
        <f t="shared" si="0"/>
        <v>4</v>
      </c>
      <c r="AH18" s="24">
        <f t="shared" si="1"/>
        <v>83</v>
      </c>
      <c r="AI18" s="24">
        <f t="shared" si="2"/>
        <v>0</v>
      </c>
      <c r="AJ18" s="24">
        <f t="shared" si="3"/>
        <v>87</v>
      </c>
      <c r="AK18" s="24">
        <f t="shared" si="4"/>
        <v>0</v>
      </c>
      <c r="AL18" s="24">
        <f t="shared" si="4"/>
        <v>0</v>
      </c>
      <c r="AM18" s="182">
        <v>0</v>
      </c>
      <c r="AN18" s="18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row>
    <row r="19" spans="1:86" ht="90">
      <c r="A19" s="181" t="s">
        <v>1025</v>
      </c>
      <c r="B19" s="23">
        <v>6</v>
      </c>
      <c r="C19" s="182">
        <v>1</v>
      </c>
      <c r="D19" s="182">
        <v>0</v>
      </c>
      <c r="E19" s="23">
        <v>49</v>
      </c>
      <c r="F19" s="182">
        <v>0</v>
      </c>
      <c r="G19" s="182">
        <v>0</v>
      </c>
      <c r="H19" s="23">
        <v>101</v>
      </c>
      <c r="I19" s="182">
        <v>0</v>
      </c>
      <c r="J19" s="182">
        <v>0</v>
      </c>
      <c r="K19" s="23">
        <v>0</v>
      </c>
      <c r="L19" s="182">
        <v>0</v>
      </c>
      <c r="M19" s="182">
        <v>0</v>
      </c>
      <c r="N19" s="23">
        <v>20</v>
      </c>
      <c r="O19" s="182">
        <v>0</v>
      </c>
      <c r="P19" s="182">
        <v>0</v>
      </c>
      <c r="Q19" s="23">
        <v>12</v>
      </c>
      <c r="R19" s="182">
        <v>0</v>
      </c>
      <c r="S19" s="182">
        <v>0</v>
      </c>
      <c r="T19" s="23">
        <v>0</v>
      </c>
      <c r="U19" s="182">
        <v>0</v>
      </c>
      <c r="V19" s="182">
        <v>0</v>
      </c>
      <c r="W19" s="23">
        <v>0</v>
      </c>
      <c r="X19" s="182">
        <v>0</v>
      </c>
      <c r="Y19" s="182">
        <v>0</v>
      </c>
      <c r="Z19" s="23">
        <v>0</v>
      </c>
      <c r="AA19" s="182">
        <v>0</v>
      </c>
      <c r="AB19" s="182">
        <v>0</v>
      </c>
      <c r="AC19" s="182">
        <v>0</v>
      </c>
      <c r="AD19" s="182">
        <v>0</v>
      </c>
      <c r="AE19" s="23">
        <v>0</v>
      </c>
      <c r="AF19" s="23">
        <v>0</v>
      </c>
      <c r="AG19" s="24">
        <f t="shared" si="0"/>
        <v>6</v>
      </c>
      <c r="AH19" s="24">
        <f t="shared" si="1"/>
        <v>170</v>
      </c>
      <c r="AI19" s="24">
        <f t="shared" si="2"/>
        <v>0</v>
      </c>
      <c r="AJ19" s="24">
        <f t="shared" si="3"/>
        <v>176</v>
      </c>
      <c r="AK19" s="24">
        <f t="shared" si="4"/>
        <v>1</v>
      </c>
      <c r="AL19" s="24">
        <f t="shared" si="4"/>
        <v>0</v>
      </c>
      <c r="AM19" s="182">
        <v>33</v>
      </c>
      <c r="AN19" s="184" t="s">
        <v>3144</v>
      </c>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row>
    <row r="20" spans="1:86">
      <c r="A20" s="181" t="s">
        <v>3145</v>
      </c>
      <c r="B20" s="23">
        <v>6</v>
      </c>
      <c r="C20" s="182">
        <v>1</v>
      </c>
      <c r="D20" s="182">
        <v>0</v>
      </c>
      <c r="E20" s="23">
        <v>21</v>
      </c>
      <c r="F20" s="182">
        <v>0</v>
      </c>
      <c r="G20" s="182">
        <v>0</v>
      </c>
      <c r="H20" s="23">
        <v>41</v>
      </c>
      <c r="I20" s="182">
        <v>0</v>
      </c>
      <c r="J20" s="182">
        <v>0</v>
      </c>
      <c r="K20" s="23">
        <v>1</v>
      </c>
      <c r="L20" s="182">
        <v>0</v>
      </c>
      <c r="M20" s="182">
        <v>0</v>
      </c>
      <c r="N20" s="23">
        <v>0</v>
      </c>
      <c r="O20" s="182">
        <v>0</v>
      </c>
      <c r="P20" s="182">
        <v>0</v>
      </c>
      <c r="Q20" s="23">
        <v>0</v>
      </c>
      <c r="R20" s="182">
        <v>0</v>
      </c>
      <c r="S20" s="182">
        <v>0</v>
      </c>
      <c r="T20" s="23">
        <v>0</v>
      </c>
      <c r="U20" s="182">
        <v>0</v>
      </c>
      <c r="V20" s="182">
        <v>0</v>
      </c>
      <c r="W20" s="23">
        <v>0</v>
      </c>
      <c r="X20" s="182">
        <v>0</v>
      </c>
      <c r="Y20" s="182">
        <v>0</v>
      </c>
      <c r="Z20" s="23">
        <v>0</v>
      </c>
      <c r="AA20" s="182">
        <v>0</v>
      </c>
      <c r="AB20" s="182">
        <v>0</v>
      </c>
      <c r="AC20" s="182">
        <v>0</v>
      </c>
      <c r="AD20" s="182">
        <v>0</v>
      </c>
      <c r="AE20" s="23">
        <v>0</v>
      </c>
      <c r="AF20" s="23">
        <v>0</v>
      </c>
      <c r="AG20" s="24">
        <f t="shared" si="0"/>
        <v>6</v>
      </c>
      <c r="AH20" s="24">
        <f t="shared" si="1"/>
        <v>63</v>
      </c>
      <c r="AI20" s="24">
        <f t="shared" si="2"/>
        <v>0</v>
      </c>
      <c r="AJ20" s="24">
        <f t="shared" si="3"/>
        <v>69</v>
      </c>
      <c r="AK20" s="24">
        <f t="shared" si="4"/>
        <v>1</v>
      </c>
      <c r="AL20" s="24">
        <f t="shared" si="4"/>
        <v>0</v>
      </c>
      <c r="AM20" s="182">
        <v>2</v>
      </c>
      <c r="AN20" s="184" t="s">
        <v>3146</v>
      </c>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row>
    <row r="21" spans="1:86">
      <c r="A21" s="181" t="s">
        <v>1026</v>
      </c>
      <c r="B21" s="23">
        <v>7</v>
      </c>
      <c r="C21" s="182">
        <v>0</v>
      </c>
      <c r="D21" s="182">
        <v>0</v>
      </c>
      <c r="E21" s="23">
        <v>269</v>
      </c>
      <c r="F21" s="182">
        <v>0</v>
      </c>
      <c r="G21" s="182">
        <v>0</v>
      </c>
      <c r="H21" s="23">
        <v>120</v>
      </c>
      <c r="I21" s="182">
        <v>0</v>
      </c>
      <c r="J21" s="182">
        <v>0</v>
      </c>
      <c r="K21" s="23">
        <v>39</v>
      </c>
      <c r="L21" s="182">
        <v>0</v>
      </c>
      <c r="M21" s="182">
        <v>0</v>
      </c>
      <c r="N21" s="23">
        <v>17</v>
      </c>
      <c r="O21" s="182">
        <v>0</v>
      </c>
      <c r="P21" s="182">
        <v>0</v>
      </c>
      <c r="Q21" s="23">
        <v>13</v>
      </c>
      <c r="R21" s="182">
        <v>0</v>
      </c>
      <c r="S21" s="182">
        <v>0</v>
      </c>
      <c r="T21" s="23">
        <v>0</v>
      </c>
      <c r="U21" s="182">
        <v>0</v>
      </c>
      <c r="V21" s="182">
        <v>0</v>
      </c>
      <c r="W21" s="23">
        <v>0</v>
      </c>
      <c r="X21" s="182">
        <v>0</v>
      </c>
      <c r="Y21" s="182">
        <v>0</v>
      </c>
      <c r="Z21" s="23">
        <v>0</v>
      </c>
      <c r="AA21" s="182">
        <v>0</v>
      </c>
      <c r="AB21" s="182">
        <v>0</v>
      </c>
      <c r="AC21" s="182">
        <v>1</v>
      </c>
      <c r="AD21" s="182">
        <v>0</v>
      </c>
      <c r="AE21" s="23">
        <v>0</v>
      </c>
      <c r="AF21" s="23">
        <v>0</v>
      </c>
      <c r="AG21" s="24">
        <f t="shared" si="0"/>
        <v>7</v>
      </c>
      <c r="AH21" s="24">
        <f t="shared" si="1"/>
        <v>445</v>
      </c>
      <c r="AI21" s="24">
        <f t="shared" si="2"/>
        <v>0</v>
      </c>
      <c r="AJ21" s="24">
        <f t="shared" si="3"/>
        <v>452</v>
      </c>
      <c r="AK21" s="24">
        <f t="shared" si="4"/>
        <v>1</v>
      </c>
      <c r="AL21" s="24">
        <f t="shared" si="4"/>
        <v>0</v>
      </c>
      <c r="AM21" s="182">
        <v>1</v>
      </c>
      <c r="AN21" s="185" t="s">
        <v>3141</v>
      </c>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row>
    <row r="22" spans="1:86">
      <c r="A22" s="181" t="s">
        <v>1027</v>
      </c>
      <c r="B22" s="23">
        <v>6</v>
      </c>
      <c r="C22" s="182">
        <v>1</v>
      </c>
      <c r="D22" s="182">
        <v>0</v>
      </c>
      <c r="E22" s="23">
        <v>70</v>
      </c>
      <c r="F22" s="182">
        <v>0</v>
      </c>
      <c r="G22" s="182">
        <v>0</v>
      </c>
      <c r="H22" s="23">
        <v>40</v>
      </c>
      <c r="I22" s="182">
        <v>0</v>
      </c>
      <c r="J22" s="182">
        <v>0</v>
      </c>
      <c r="K22" s="23">
        <v>2</v>
      </c>
      <c r="L22" s="182">
        <v>0</v>
      </c>
      <c r="M22" s="182">
        <v>0</v>
      </c>
      <c r="N22" s="23">
        <v>16</v>
      </c>
      <c r="O22" s="182">
        <v>0</v>
      </c>
      <c r="P22" s="182">
        <v>0</v>
      </c>
      <c r="Q22" s="23">
        <v>5</v>
      </c>
      <c r="R22" s="182">
        <v>0</v>
      </c>
      <c r="S22" s="182">
        <v>0</v>
      </c>
      <c r="T22" s="23">
        <v>0</v>
      </c>
      <c r="U22" s="182">
        <v>0</v>
      </c>
      <c r="V22" s="182">
        <v>0</v>
      </c>
      <c r="W22" s="23">
        <v>0</v>
      </c>
      <c r="X22" s="182">
        <v>0</v>
      </c>
      <c r="Y22" s="182">
        <v>0</v>
      </c>
      <c r="Z22" s="23">
        <v>0</v>
      </c>
      <c r="AA22" s="182">
        <v>0</v>
      </c>
      <c r="AB22" s="182">
        <v>0</v>
      </c>
      <c r="AC22" s="182">
        <v>0</v>
      </c>
      <c r="AD22" s="182">
        <v>0</v>
      </c>
      <c r="AE22" s="23">
        <v>0</v>
      </c>
      <c r="AF22" s="23">
        <v>0</v>
      </c>
      <c r="AG22" s="24">
        <f t="shared" si="0"/>
        <v>6</v>
      </c>
      <c r="AH22" s="24">
        <f t="shared" si="1"/>
        <v>128</v>
      </c>
      <c r="AI22" s="24">
        <f t="shared" si="2"/>
        <v>0</v>
      </c>
      <c r="AJ22" s="24">
        <f t="shared" si="3"/>
        <v>134</v>
      </c>
      <c r="AK22" s="24">
        <f t="shared" si="4"/>
        <v>1</v>
      </c>
      <c r="AL22" s="24">
        <f t="shared" si="4"/>
        <v>0</v>
      </c>
      <c r="AM22" s="182">
        <v>2</v>
      </c>
      <c r="AN22" s="183" t="s">
        <v>3147</v>
      </c>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row>
    <row r="23" spans="1:86">
      <c r="A23" s="181" t="s">
        <v>1028</v>
      </c>
      <c r="B23" s="23">
        <v>16</v>
      </c>
      <c r="C23" s="182">
        <v>0</v>
      </c>
      <c r="D23" s="182">
        <v>0</v>
      </c>
      <c r="E23" s="23">
        <v>1750</v>
      </c>
      <c r="F23" s="182">
        <v>0</v>
      </c>
      <c r="G23" s="182">
        <v>0</v>
      </c>
      <c r="H23" s="23">
        <v>244</v>
      </c>
      <c r="I23" s="182">
        <v>0</v>
      </c>
      <c r="J23" s="182">
        <v>0</v>
      </c>
      <c r="K23" s="23">
        <v>243</v>
      </c>
      <c r="L23" s="182">
        <v>0</v>
      </c>
      <c r="M23" s="182">
        <v>0</v>
      </c>
      <c r="N23" s="23">
        <v>67</v>
      </c>
      <c r="O23" s="182">
        <v>0</v>
      </c>
      <c r="P23" s="182">
        <v>0</v>
      </c>
      <c r="Q23" s="23">
        <v>47</v>
      </c>
      <c r="R23" s="182">
        <v>0</v>
      </c>
      <c r="S23" s="182">
        <v>0</v>
      </c>
      <c r="T23" s="23">
        <v>0</v>
      </c>
      <c r="U23" s="182">
        <v>0</v>
      </c>
      <c r="V23" s="182">
        <v>0</v>
      </c>
      <c r="W23" s="23">
        <v>0</v>
      </c>
      <c r="X23" s="182">
        <v>0</v>
      </c>
      <c r="Y23" s="182">
        <v>0</v>
      </c>
      <c r="Z23" s="23">
        <v>0</v>
      </c>
      <c r="AA23" s="182">
        <v>0</v>
      </c>
      <c r="AB23" s="182">
        <v>0</v>
      </c>
      <c r="AC23" s="182">
        <v>0</v>
      </c>
      <c r="AD23" s="182">
        <v>0</v>
      </c>
      <c r="AE23" s="23">
        <v>0</v>
      </c>
      <c r="AF23" s="23">
        <v>1</v>
      </c>
      <c r="AG23" s="24">
        <f t="shared" si="0"/>
        <v>16</v>
      </c>
      <c r="AH23" s="24">
        <f t="shared" si="1"/>
        <v>2304</v>
      </c>
      <c r="AI23" s="24">
        <f t="shared" si="2"/>
        <v>1</v>
      </c>
      <c r="AJ23" s="24">
        <f t="shared" si="3"/>
        <v>2321</v>
      </c>
      <c r="AK23" s="24">
        <f t="shared" si="4"/>
        <v>0</v>
      </c>
      <c r="AL23" s="24">
        <f t="shared" si="4"/>
        <v>0</v>
      </c>
      <c r="AM23" s="182">
        <v>0</v>
      </c>
      <c r="AN23" s="186"/>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row>
    <row r="24" spans="1:86" ht="90">
      <c r="A24" s="181" t="s">
        <v>1029</v>
      </c>
      <c r="B24" s="23">
        <v>5</v>
      </c>
      <c r="C24" s="182">
        <v>2</v>
      </c>
      <c r="D24" s="182">
        <v>0</v>
      </c>
      <c r="E24" s="23">
        <v>94</v>
      </c>
      <c r="F24" s="182">
        <v>0</v>
      </c>
      <c r="G24" s="182">
        <v>0</v>
      </c>
      <c r="H24" s="23">
        <v>52</v>
      </c>
      <c r="I24" s="182">
        <v>0</v>
      </c>
      <c r="J24" s="182">
        <v>0</v>
      </c>
      <c r="K24" s="23">
        <v>11</v>
      </c>
      <c r="L24" s="182">
        <v>0</v>
      </c>
      <c r="M24" s="182">
        <v>0</v>
      </c>
      <c r="N24" s="23">
        <v>20</v>
      </c>
      <c r="O24" s="182">
        <v>0</v>
      </c>
      <c r="P24" s="182">
        <v>0</v>
      </c>
      <c r="Q24" s="23">
        <v>0</v>
      </c>
      <c r="R24" s="182">
        <v>0</v>
      </c>
      <c r="S24" s="182">
        <v>0</v>
      </c>
      <c r="T24" s="23">
        <v>0</v>
      </c>
      <c r="U24" s="182">
        <v>0</v>
      </c>
      <c r="V24" s="182">
        <v>0</v>
      </c>
      <c r="W24" s="23">
        <v>0</v>
      </c>
      <c r="X24" s="182">
        <v>0</v>
      </c>
      <c r="Y24" s="182">
        <v>0</v>
      </c>
      <c r="Z24" s="23">
        <v>0</v>
      </c>
      <c r="AA24" s="182">
        <v>0</v>
      </c>
      <c r="AB24" s="182">
        <v>0</v>
      </c>
      <c r="AC24" s="182">
        <v>0</v>
      </c>
      <c r="AD24" s="182">
        <v>0</v>
      </c>
      <c r="AE24" s="23">
        <v>0</v>
      </c>
      <c r="AF24" s="23">
        <v>0</v>
      </c>
      <c r="AG24" s="24">
        <f t="shared" si="0"/>
        <v>5</v>
      </c>
      <c r="AH24" s="24">
        <f t="shared" si="1"/>
        <v>177</v>
      </c>
      <c r="AI24" s="24">
        <f t="shared" si="2"/>
        <v>0</v>
      </c>
      <c r="AJ24" s="24">
        <f t="shared" si="3"/>
        <v>182</v>
      </c>
      <c r="AK24" s="24">
        <f t="shared" si="4"/>
        <v>2</v>
      </c>
      <c r="AL24" s="24">
        <f t="shared" si="4"/>
        <v>0</v>
      </c>
      <c r="AM24" s="182">
        <v>21</v>
      </c>
      <c r="AN24" s="184" t="s">
        <v>3144</v>
      </c>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row>
    <row r="25" spans="1:86">
      <c r="A25" s="181" t="s">
        <v>1030</v>
      </c>
      <c r="B25" s="23">
        <v>15</v>
      </c>
      <c r="C25" s="182">
        <v>0</v>
      </c>
      <c r="D25" s="182">
        <v>0</v>
      </c>
      <c r="E25" s="23">
        <v>198</v>
      </c>
      <c r="F25" s="182">
        <v>0</v>
      </c>
      <c r="G25" s="182">
        <v>0</v>
      </c>
      <c r="H25" s="23">
        <v>134</v>
      </c>
      <c r="I25" s="182">
        <v>0</v>
      </c>
      <c r="J25" s="182">
        <v>0</v>
      </c>
      <c r="K25" s="23">
        <v>121</v>
      </c>
      <c r="L25" s="182">
        <v>0</v>
      </c>
      <c r="M25" s="182">
        <v>0</v>
      </c>
      <c r="N25" s="23">
        <v>8</v>
      </c>
      <c r="O25" s="182">
        <v>0</v>
      </c>
      <c r="P25" s="182">
        <v>0</v>
      </c>
      <c r="Q25" s="23">
        <v>24</v>
      </c>
      <c r="R25" s="182">
        <v>0</v>
      </c>
      <c r="S25" s="182">
        <v>0</v>
      </c>
      <c r="T25" s="23">
        <v>0</v>
      </c>
      <c r="U25" s="182">
        <v>0</v>
      </c>
      <c r="V25" s="182">
        <v>0</v>
      </c>
      <c r="W25" s="23">
        <v>0</v>
      </c>
      <c r="X25" s="182">
        <v>0</v>
      </c>
      <c r="Y25" s="182">
        <v>0</v>
      </c>
      <c r="Z25" s="23">
        <v>0</v>
      </c>
      <c r="AA25" s="182">
        <v>0</v>
      </c>
      <c r="AB25" s="182">
        <v>0</v>
      </c>
      <c r="AC25" s="182">
        <v>0</v>
      </c>
      <c r="AD25" s="182">
        <v>0</v>
      </c>
      <c r="AE25" s="23">
        <v>0</v>
      </c>
      <c r="AF25" s="23">
        <v>0</v>
      </c>
      <c r="AG25" s="24">
        <f t="shared" si="0"/>
        <v>15</v>
      </c>
      <c r="AH25" s="24">
        <f t="shared" si="1"/>
        <v>461</v>
      </c>
      <c r="AI25" s="24">
        <f t="shared" si="2"/>
        <v>0</v>
      </c>
      <c r="AJ25" s="24">
        <f t="shared" si="3"/>
        <v>476</v>
      </c>
      <c r="AK25" s="24">
        <f t="shared" si="4"/>
        <v>0</v>
      </c>
      <c r="AL25" s="24">
        <f t="shared" si="4"/>
        <v>0</v>
      </c>
      <c r="AM25" s="182">
        <v>0</v>
      </c>
      <c r="AN25" s="18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row>
    <row r="26" spans="1:86" ht="60">
      <c r="A26" s="181" t="s">
        <v>1031</v>
      </c>
      <c r="B26" s="23">
        <v>2</v>
      </c>
      <c r="C26" s="182">
        <v>1</v>
      </c>
      <c r="D26" s="182">
        <v>0</v>
      </c>
      <c r="E26" s="23">
        <v>0</v>
      </c>
      <c r="F26" s="182">
        <v>0</v>
      </c>
      <c r="G26" s="182">
        <v>0</v>
      </c>
      <c r="H26" s="23">
        <v>60</v>
      </c>
      <c r="I26" s="182">
        <v>0</v>
      </c>
      <c r="J26" s="182">
        <v>0</v>
      </c>
      <c r="K26" s="23">
        <v>28</v>
      </c>
      <c r="L26" s="182">
        <v>0</v>
      </c>
      <c r="M26" s="182">
        <v>0</v>
      </c>
      <c r="N26" s="23">
        <v>12</v>
      </c>
      <c r="O26" s="182">
        <v>0</v>
      </c>
      <c r="P26" s="182">
        <v>0</v>
      </c>
      <c r="Q26" s="23">
        <v>0</v>
      </c>
      <c r="R26" s="182">
        <v>0</v>
      </c>
      <c r="S26" s="182">
        <v>0</v>
      </c>
      <c r="T26" s="23">
        <v>0</v>
      </c>
      <c r="U26" s="182">
        <v>0</v>
      </c>
      <c r="V26" s="182">
        <v>0</v>
      </c>
      <c r="W26" s="23">
        <v>0</v>
      </c>
      <c r="X26" s="182">
        <v>0</v>
      </c>
      <c r="Y26" s="182">
        <v>0</v>
      </c>
      <c r="Z26" s="23">
        <v>0</v>
      </c>
      <c r="AA26" s="182">
        <v>0</v>
      </c>
      <c r="AB26" s="182">
        <v>0</v>
      </c>
      <c r="AC26" s="182">
        <v>4</v>
      </c>
      <c r="AD26" s="182">
        <v>0</v>
      </c>
      <c r="AE26" s="23">
        <v>0</v>
      </c>
      <c r="AF26" s="23">
        <v>0</v>
      </c>
      <c r="AG26" s="24">
        <f t="shared" si="0"/>
        <v>2</v>
      </c>
      <c r="AH26" s="24">
        <f t="shared" si="1"/>
        <v>100</v>
      </c>
      <c r="AI26" s="24">
        <f t="shared" si="2"/>
        <v>0</v>
      </c>
      <c r="AJ26" s="24">
        <f t="shared" si="3"/>
        <v>102</v>
      </c>
      <c r="AK26" s="24">
        <f t="shared" si="4"/>
        <v>5</v>
      </c>
      <c r="AL26" s="24">
        <f t="shared" si="4"/>
        <v>0</v>
      </c>
      <c r="AM26" s="182">
        <v>13</v>
      </c>
      <c r="AN26" s="183" t="s">
        <v>3148</v>
      </c>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row>
    <row r="27" spans="1:86">
      <c r="A27" s="181" t="s">
        <v>3149</v>
      </c>
      <c r="B27" s="23">
        <v>3</v>
      </c>
      <c r="C27" s="182">
        <v>0</v>
      </c>
      <c r="D27" s="182">
        <v>0</v>
      </c>
      <c r="E27" s="23">
        <v>0</v>
      </c>
      <c r="F27" s="182">
        <v>0</v>
      </c>
      <c r="G27" s="182">
        <v>0</v>
      </c>
      <c r="H27" s="23">
        <v>20</v>
      </c>
      <c r="I27" s="182">
        <v>0</v>
      </c>
      <c r="J27" s="182">
        <v>0</v>
      </c>
      <c r="K27" s="23">
        <v>0</v>
      </c>
      <c r="L27" s="182">
        <v>0</v>
      </c>
      <c r="M27" s="182">
        <v>0</v>
      </c>
      <c r="N27" s="23">
        <v>0</v>
      </c>
      <c r="O27" s="182">
        <v>0</v>
      </c>
      <c r="P27" s="182">
        <v>0</v>
      </c>
      <c r="Q27" s="23">
        <v>0</v>
      </c>
      <c r="R27" s="182">
        <v>0</v>
      </c>
      <c r="S27" s="182">
        <v>0</v>
      </c>
      <c r="T27" s="23">
        <v>0</v>
      </c>
      <c r="U27" s="182">
        <v>0</v>
      </c>
      <c r="V27" s="182">
        <v>0</v>
      </c>
      <c r="W27" s="23">
        <v>0</v>
      </c>
      <c r="X27" s="182">
        <v>0</v>
      </c>
      <c r="Y27" s="182">
        <v>0</v>
      </c>
      <c r="Z27" s="23">
        <v>0</v>
      </c>
      <c r="AA27" s="182">
        <v>0</v>
      </c>
      <c r="AB27" s="182">
        <v>0</v>
      </c>
      <c r="AC27" s="182">
        <v>0</v>
      </c>
      <c r="AD27" s="182">
        <v>0</v>
      </c>
      <c r="AE27" s="23">
        <v>0</v>
      </c>
      <c r="AF27" s="23">
        <v>0</v>
      </c>
      <c r="AG27" s="24">
        <f t="shared" si="0"/>
        <v>3</v>
      </c>
      <c r="AH27" s="24">
        <f t="shared" si="1"/>
        <v>20</v>
      </c>
      <c r="AI27" s="24">
        <f t="shared" si="2"/>
        <v>0</v>
      </c>
      <c r="AJ27" s="24">
        <f t="shared" si="3"/>
        <v>23</v>
      </c>
      <c r="AK27" s="24">
        <f t="shared" si="4"/>
        <v>0</v>
      </c>
      <c r="AL27" s="24">
        <f t="shared" si="4"/>
        <v>0</v>
      </c>
      <c r="AM27" s="182">
        <v>0</v>
      </c>
      <c r="AN27" s="18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row>
    <row r="28" spans="1:86">
      <c r="A28" s="181" t="s">
        <v>1032</v>
      </c>
      <c r="B28" s="23">
        <v>8</v>
      </c>
      <c r="C28" s="182">
        <v>0</v>
      </c>
      <c r="D28" s="182">
        <v>0</v>
      </c>
      <c r="E28" s="23">
        <v>0</v>
      </c>
      <c r="F28" s="182">
        <v>0</v>
      </c>
      <c r="G28" s="182">
        <v>0</v>
      </c>
      <c r="H28" s="23">
        <v>70</v>
      </c>
      <c r="I28" s="182">
        <v>0</v>
      </c>
      <c r="J28" s="182">
        <v>0</v>
      </c>
      <c r="K28" s="23">
        <v>4</v>
      </c>
      <c r="L28" s="182">
        <v>0</v>
      </c>
      <c r="M28" s="182">
        <v>0</v>
      </c>
      <c r="N28" s="23">
        <v>18</v>
      </c>
      <c r="O28" s="182">
        <v>0</v>
      </c>
      <c r="P28" s="182">
        <v>0</v>
      </c>
      <c r="Q28" s="23">
        <v>17</v>
      </c>
      <c r="R28" s="182">
        <v>0</v>
      </c>
      <c r="S28" s="182">
        <v>0</v>
      </c>
      <c r="T28" s="23">
        <v>0</v>
      </c>
      <c r="U28" s="182">
        <v>0</v>
      </c>
      <c r="V28" s="182">
        <v>0</v>
      </c>
      <c r="W28" s="23">
        <v>0</v>
      </c>
      <c r="X28" s="182">
        <v>0</v>
      </c>
      <c r="Y28" s="182">
        <v>0</v>
      </c>
      <c r="Z28" s="23">
        <v>0</v>
      </c>
      <c r="AA28" s="182">
        <v>0</v>
      </c>
      <c r="AB28" s="182">
        <v>0</v>
      </c>
      <c r="AC28" s="182">
        <v>0</v>
      </c>
      <c r="AD28" s="182">
        <v>0</v>
      </c>
      <c r="AE28" s="23">
        <v>0</v>
      </c>
      <c r="AF28" s="23">
        <v>0</v>
      </c>
      <c r="AG28" s="24">
        <f t="shared" si="0"/>
        <v>8</v>
      </c>
      <c r="AH28" s="24">
        <f t="shared" si="1"/>
        <v>92</v>
      </c>
      <c r="AI28" s="24">
        <f t="shared" si="2"/>
        <v>0</v>
      </c>
      <c r="AJ28" s="24">
        <f t="shared" si="3"/>
        <v>100</v>
      </c>
      <c r="AK28" s="24">
        <f t="shared" si="4"/>
        <v>0</v>
      </c>
      <c r="AL28" s="24">
        <f t="shared" si="4"/>
        <v>0</v>
      </c>
      <c r="AM28" s="182">
        <v>0</v>
      </c>
      <c r="AN28" s="18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row>
    <row r="29" spans="1:86">
      <c r="A29" s="181" t="s">
        <v>3150</v>
      </c>
      <c r="B29" s="23">
        <v>5</v>
      </c>
      <c r="C29" s="182">
        <v>0</v>
      </c>
      <c r="D29" s="182">
        <v>0</v>
      </c>
      <c r="E29" s="23">
        <v>51</v>
      </c>
      <c r="F29" s="182">
        <v>0</v>
      </c>
      <c r="G29" s="182">
        <v>0</v>
      </c>
      <c r="H29" s="23">
        <v>60</v>
      </c>
      <c r="I29" s="182">
        <v>0</v>
      </c>
      <c r="J29" s="182">
        <v>0</v>
      </c>
      <c r="K29" s="23">
        <v>0</v>
      </c>
      <c r="L29" s="182">
        <v>0</v>
      </c>
      <c r="M29" s="182">
        <v>0</v>
      </c>
      <c r="N29" s="23">
        <v>0</v>
      </c>
      <c r="O29" s="182">
        <v>0</v>
      </c>
      <c r="P29" s="182">
        <v>0</v>
      </c>
      <c r="Q29" s="23">
        <v>0</v>
      </c>
      <c r="R29" s="182">
        <v>0</v>
      </c>
      <c r="S29" s="182">
        <v>0</v>
      </c>
      <c r="T29" s="23">
        <v>0</v>
      </c>
      <c r="U29" s="182">
        <v>0</v>
      </c>
      <c r="V29" s="182">
        <v>0</v>
      </c>
      <c r="W29" s="23">
        <v>0</v>
      </c>
      <c r="X29" s="182">
        <v>0</v>
      </c>
      <c r="Y29" s="182">
        <v>0</v>
      </c>
      <c r="Z29" s="23">
        <v>0</v>
      </c>
      <c r="AA29" s="182">
        <v>0</v>
      </c>
      <c r="AB29" s="182">
        <v>0</v>
      </c>
      <c r="AC29" s="182">
        <v>0</v>
      </c>
      <c r="AD29" s="182">
        <v>0</v>
      </c>
      <c r="AE29" s="23">
        <v>0</v>
      </c>
      <c r="AF29" s="23">
        <v>0</v>
      </c>
      <c r="AG29" s="24">
        <f t="shared" si="0"/>
        <v>5</v>
      </c>
      <c r="AH29" s="24">
        <f t="shared" si="1"/>
        <v>111</v>
      </c>
      <c r="AI29" s="24">
        <f t="shared" si="2"/>
        <v>0</v>
      </c>
      <c r="AJ29" s="24">
        <f t="shared" si="3"/>
        <v>116</v>
      </c>
      <c r="AK29" s="24">
        <f t="shared" si="4"/>
        <v>0</v>
      </c>
      <c r="AL29" s="24">
        <f t="shared" si="4"/>
        <v>0</v>
      </c>
      <c r="AM29" s="182">
        <v>0</v>
      </c>
      <c r="AN29" s="18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row>
    <row r="30" spans="1:86">
      <c r="A30" s="181" t="s">
        <v>1033</v>
      </c>
      <c r="B30" s="23">
        <v>7</v>
      </c>
      <c r="C30" s="182">
        <v>0</v>
      </c>
      <c r="D30" s="182">
        <v>0</v>
      </c>
      <c r="E30" s="23">
        <v>101</v>
      </c>
      <c r="F30" s="182">
        <v>0</v>
      </c>
      <c r="G30" s="182">
        <v>0</v>
      </c>
      <c r="H30" s="23">
        <v>87</v>
      </c>
      <c r="I30" s="182">
        <v>0</v>
      </c>
      <c r="J30" s="182">
        <v>0</v>
      </c>
      <c r="K30" s="23">
        <v>67</v>
      </c>
      <c r="L30" s="182">
        <v>0</v>
      </c>
      <c r="M30" s="182">
        <v>0</v>
      </c>
      <c r="N30" s="23">
        <v>52</v>
      </c>
      <c r="O30" s="182">
        <v>0</v>
      </c>
      <c r="P30" s="182">
        <v>0</v>
      </c>
      <c r="Q30" s="23">
        <v>18</v>
      </c>
      <c r="R30" s="182">
        <v>0</v>
      </c>
      <c r="S30" s="182">
        <v>0</v>
      </c>
      <c r="T30" s="23">
        <v>0</v>
      </c>
      <c r="U30" s="182">
        <v>0</v>
      </c>
      <c r="V30" s="182">
        <v>0</v>
      </c>
      <c r="W30" s="23">
        <v>0</v>
      </c>
      <c r="X30" s="182">
        <v>0</v>
      </c>
      <c r="Y30" s="182">
        <v>0</v>
      </c>
      <c r="Z30" s="23">
        <v>0</v>
      </c>
      <c r="AA30" s="182">
        <v>0</v>
      </c>
      <c r="AB30" s="182">
        <v>0</v>
      </c>
      <c r="AC30" s="182">
        <v>0</v>
      </c>
      <c r="AD30" s="182">
        <v>0</v>
      </c>
      <c r="AE30" s="23">
        <v>0</v>
      </c>
      <c r="AF30" s="23">
        <v>0</v>
      </c>
      <c r="AG30" s="24">
        <f t="shared" si="0"/>
        <v>7</v>
      </c>
      <c r="AH30" s="24">
        <f t="shared" si="1"/>
        <v>307</v>
      </c>
      <c r="AI30" s="24">
        <f t="shared" si="2"/>
        <v>0</v>
      </c>
      <c r="AJ30" s="24">
        <f t="shared" si="3"/>
        <v>314</v>
      </c>
      <c r="AK30" s="24">
        <f t="shared" si="4"/>
        <v>0</v>
      </c>
      <c r="AL30" s="24">
        <f t="shared" si="4"/>
        <v>0</v>
      </c>
      <c r="AM30" s="182">
        <v>0</v>
      </c>
      <c r="AN30" s="18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row>
    <row r="31" spans="1:86">
      <c r="A31" s="187" t="s">
        <v>1034</v>
      </c>
      <c r="B31" s="23">
        <v>3</v>
      </c>
      <c r="C31" s="182">
        <v>0</v>
      </c>
      <c r="D31" s="182">
        <v>0</v>
      </c>
      <c r="E31" s="23">
        <v>41</v>
      </c>
      <c r="F31" s="182">
        <v>0</v>
      </c>
      <c r="G31" s="182">
        <v>0</v>
      </c>
      <c r="H31" s="23">
        <v>38</v>
      </c>
      <c r="I31" s="182">
        <v>0</v>
      </c>
      <c r="J31" s="182">
        <v>0</v>
      </c>
      <c r="K31" s="23">
        <v>0</v>
      </c>
      <c r="L31" s="182">
        <v>0</v>
      </c>
      <c r="M31" s="182">
        <v>0</v>
      </c>
      <c r="N31" s="23">
        <v>11</v>
      </c>
      <c r="O31" s="182">
        <v>0</v>
      </c>
      <c r="P31" s="182">
        <v>0</v>
      </c>
      <c r="Q31" s="23">
        <v>0</v>
      </c>
      <c r="R31" s="182">
        <v>0</v>
      </c>
      <c r="S31" s="182">
        <v>0</v>
      </c>
      <c r="T31" s="23">
        <v>0</v>
      </c>
      <c r="U31" s="182">
        <v>0</v>
      </c>
      <c r="V31" s="182">
        <v>0</v>
      </c>
      <c r="W31" s="23">
        <v>0</v>
      </c>
      <c r="X31" s="182">
        <v>0</v>
      </c>
      <c r="Y31" s="182">
        <v>0</v>
      </c>
      <c r="Z31" s="23">
        <v>0</v>
      </c>
      <c r="AA31" s="182">
        <v>0</v>
      </c>
      <c r="AB31" s="182">
        <v>0</v>
      </c>
      <c r="AC31" s="182">
        <v>0</v>
      </c>
      <c r="AD31" s="182">
        <v>0</v>
      </c>
      <c r="AE31" s="23">
        <v>0</v>
      </c>
      <c r="AF31" s="23">
        <v>0</v>
      </c>
      <c r="AG31" s="24">
        <f t="shared" si="0"/>
        <v>3</v>
      </c>
      <c r="AH31" s="24">
        <f t="shared" si="1"/>
        <v>90</v>
      </c>
      <c r="AI31" s="24">
        <f t="shared" si="2"/>
        <v>0</v>
      </c>
      <c r="AJ31" s="24">
        <f t="shared" si="3"/>
        <v>93</v>
      </c>
      <c r="AK31" s="24">
        <f t="shared" si="4"/>
        <v>0</v>
      </c>
      <c r="AL31" s="24">
        <f t="shared" si="4"/>
        <v>0</v>
      </c>
      <c r="AM31" s="182">
        <v>0</v>
      </c>
      <c r="AN31" s="18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row>
    <row r="32" spans="1:86">
      <c r="A32" s="181" t="s">
        <v>1035</v>
      </c>
      <c r="B32" s="23">
        <v>9</v>
      </c>
      <c r="C32" s="182">
        <v>0</v>
      </c>
      <c r="D32" s="182">
        <v>0</v>
      </c>
      <c r="E32" s="23">
        <v>3</v>
      </c>
      <c r="F32" s="182">
        <v>0</v>
      </c>
      <c r="G32" s="182">
        <v>0</v>
      </c>
      <c r="H32" s="23">
        <v>59</v>
      </c>
      <c r="I32" s="182">
        <v>0</v>
      </c>
      <c r="J32" s="182">
        <v>0</v>
      </c>
      <c r="K32" s="23">
        <v>0</v>
      </c>
      <c r="L32" s="182">
        <v>0</v>
      </c>
      <c r="M32" s="182">
        <v>0</v>
      </c>
      <c r="N32" s="23">
        <v>20</v>
      </c>
      <c r="O32" s="182">
        <v>0</v>
      </c>
      <c r="P32" s="182">
        <v>0</v>
      </c>
      <c r="Q32" s="23">
        <v>0</v>
      </c>
      <c r="R32" s="182">
        <v>0</v>
      </c>
      <c r="S32" s="182">
        <v>0</v>
      </c>
      <c r="T32" s="23">
        <v>0</v>
      </c>
      <c r="U32" s="182">
        <v>0</v>
      </c>
      <c r="V32" s="182">
        <v>0</v>
      </c>
      <c r="W32" s="23">
        <v>0</v>
      </c>
      <c r="X32" s="182">
        <v>0</v>
      </c>
      <c r="Y32" s="182">
        <v>0</v>
      </c>
      <c r="Z32" s="23">
        <v>0</v>
      </c>
      <c r="AA32" s="182">
        <v>0</v>
      </c>
      <c r="AB32" s="182">
        <v>0</v>
      </c>
      <c r="AC32" s="182">
        <v>0</v>
      </c>
      <c r="AD32" s="182">
        <v>0</v>
      </c>
      <c r="AE32" s="23">
        <v>0</v>
      </c>
      <c r="AF32" s="23">
        <v>0</v>
      </c>
      <c r="AG32" s="24">
        <f t="shared" si="0"/>
        <v>9</v>
      </c>
      <c r="AH32" s="24">
        <f t="shared" si="1"/>
        <v>82</v>
      </c>
      <c r="AI32" s="24">
        <f t="shared" si="2"/>
        <v>0</v>
      </c>
      <c r="AJ32" s="24">
        <f t="shared" si="3"/>
        <v>91</v>
      </c>
      <c r="AK32" s="24">
        <f t="shared" si="4"/>
        <v>0</v>
      </c>
      <c r="AL32" s="24">
        <f t="shared" si="4"/>
        <v>0</v>
      </c>
      <c r="AM32" s="182">
        <v>0</v>
      </c>
      <c r="AN32" s="18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row>
    <row r="33" spans="1:86">
      <c r="A33" s="181" t="s">
        <v>1036</v>
      </c>
      <c r="B33" s="23">
        <v>5</v>
      </c>
      <c r="C33" s="182">
        <v>0</v>
      </c>
      <c r="D33" s="182">
        <v>0</v>
      </c>
      <c r="E33" s="23">
        <v>0</v>
      </c>
      <c r="F33" s="182">
        <v>0</v>
      </c>
      <c r="G33" s="182">
        <v>0</v>
      </c>
      <c r="H33" s="23">
        <v>28</v>
      </c>
      <c r="I33" s="182">
        <v>0</v>
      </c>
      <c r="J33" s="182">
        <v>0</v>
      </c>
      <c r="K33" s="23">
        <v>0</v>
      </c>
      <c r="L33" s="182">
        <v>0</v>
      </c>
      <c r="M33" s="182">
        <v>0</v>
      </c>
      <c r="N33" s="23">
        <v>13</v>
      </c>
      <c r="O33" s="182">
        <v>0</v>
      </c>
      <c r="P33" s="182">
        <v>0</v>
      </c>
      <c r="Q33" s="23">
        <v>0</v>
      </c>
      <c r="R33" s="182">
        <v>0</v>
      </c>
      <c r="S33" s="182">
        <v>0</v>
      </c>
      <c r="T33" s="23">
        <v>0</v>
      </c>
      <c r="U33" s="182">
        <v>0</v>
      </c>
      <c r="V33" s="182">
        <v>0</v>
      </c>
      <c r="W33" s="23">
        <v>0</v>
      </c>
      <c r="X33" s="182">
        <v>0</v>
      </c>
      <c r="Y33" s="182">
        <v>0</v>
      </c>
      <c r="Z33" s="23">
        <v>0</v>
      </c>
      <c r="AA33" s="182">
        <v>0</v>
      </c>
      <c r="AB33" s="182">
        <v>0</v>
      </c>
      <c r="AC33" s="182">
        <v>1</v>
      </c>
      <c r="AD33" s="182">
        <v>0</v>
      </c>
      <c r="AE33" s="23">
        <v>0</v>
      </c>
      <c r="AF33" s="23">
        <v>0</v>
      </c>
      <c r="AG33" s="24">
        <f t="shared" si="0"/>
        <v>5</v>
      </c>
      <c r="AH33" s="24">
        <f t="shared" si="1"/>
        <v>41</v>
      </c>
      <c r="AI33" s="24">
        <f t="shared" si="2"/>
        <v>0</v>
      </c>
      <c r="AJ33" s="24">
        <f t="shared" si="3"/>
        <v>46</v>
      </c>
      <c r="AK33" s="24">
        <f t="shared" si="4"/>
        <v>1</v>
      </c>
      <c r="AL33" s="24">
        <f t="shared" si="4"/>
        <v>0</v>
      </c>
      <c r="AM33" s="182">
        <v>2</v>
      </c>
      <c r="AN33" s="183" t="s">
        <v>3151</v>
      </c>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row>
    <row r="34" spans="1:86" ht="30">
      <c r="A34" s="181" t="s">
        <v>3152</v>
      </c>
      <c r="B34" s="23">
        <v>6</v>
      </c>
      <c r="C34" s="182">
        <v>1</v>
      </c>
      <c r="D34" s="182">
        <v>0</v>
      </c>
      <c r="E34" s="23">
        <v>16</v>
      </c>
      <c r="F34" s="182">
        <v>0</v>
      </c>
      <c r="G34" s="182">
        <v>0</v>
      </c>
      <c r="H34" s="23">
        <v>51</v>
      </c>
      <c r="I34" s="182">
        <v>0</v>
      </c>
      <c r="J34" s="182">
        <v>0</v>
      </c>
      <c r="K34" s="23">
        <v>3</v>
      </c>
      <c r="L34" s="182">
        <v>0</v>
      </c>
      <c r="M34" s="182">
        <v>0</v>
      </c>
      <c r="N34" s="23">
        <v>0</v>
      </c>
      <c r="O34" s="182">
        <v>0</v>
      </c>
      <c r="P34" s="182">
        <v>0</v>
      </c>
      <c r="Q34" s="23">
        <v>0</v>
      </c>
      <c r="R34" s="182">
        <v>0</v>
      </c>
      <c r="S34" s="182">
        <v>0</v>
      </c>
      <c r="T34" s="23">
        <v>0</v>
      </c>
      <c r="U34" s="182">
        <v>0</v>
      </c>
      <c r="V34" s="182">
        <v>0</v>
      </c>
      <c r="W34" s="23">
        <v>0</v>
      </c>
      <c r="X34" s="182">
        <v>0</v>
      </c>
      <c r="Y34" s="182">
        <v>0</v>
      </c>
      <c r="Z34" s="23">
        <v>0</v>
      </c>
      <c r="AA34" s="182">
        <v>0</v>
      </c>
      <c r="AB34" s="182">
        <v>0</v>
      </c>
      <c r="AC34" s="182">
        <v>0</v>
      </c>
      <c r="AD34" s="182">
        <v>0</v>
      </c>
      <c r="AE34" s="23">
        <v>0</v>
      </c>
      <c r="AF34" s="23">
        <v>0</v>
      </c>
      <c r="AG34" s="24">
        <f t="shared" si="0"/>
        <v>6</v>
      </c>
      <c r="AH34" s="24">
        <f t="shared" si="1"/>
        <v>70</v>
      </c>
      <c r="AI34" s="24">
        <f t="shared" si="2"/>
        <v>0</v>
      </c>
      <c r="AJ34" s="24">
        <f t="shared" si="3"/>
        <v>76</v>
      </c>
      <c r="AK34" s="24">
        <f t="shared" si="4"/>
        <v>1</v>
      </c>
      <c r="AL34" s="24">
        <f t="shared" si="4"/>
        <v>0</v>
      </c>
      <c r="AM34" s="182">
        <v>6</v>
      </c>
      <c r="AN34" s="183" t="s">
        <v>3153</v>
      </c>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row>
    <row r="35" spans="1:86">
      <c r="A35" s="181" t="s">
        <v>3154</v>
      </c>
      <c r="B35" s="23">
        <v>3</v>
      </c>
      <c r="C35" s="182">
        <v>0</v>
      </c>
      <c r="D35" s="182">
        <v>0</v>
      </c>
      <c r="E35" s="23">
        <v>0</v>
      </c>
      <c r="F35" s="182">
        <v>0</v>
      </c>
      <c r="G35" s="182">
        <v>0</v>
      </c>
      <c r="H35" s="23">
        <v>53</v>
      </c>
      <c r="I35" s="182">
        <v>0</v>
      </c>
      <c r="J35" s="182">
        <v>0</v>
      </c>
      <c r="K35" s="23">
        <v>0</v>
      </c>
      <c r="L35" s="182">
        <v>0</v>
      </c>
      <c r="M35" s="182">
        <v>0</v>
      </c>
      <c r="N35" s="23">
        <v>0</v>
      </c>
      <c r="O35" s="182">
        <v>0</v>
      </c>
      <c r="P35" s="182">
        <v>0</v>
      </c>
      <c r="Q35" s="23">
        <v>0</v>
      </c>
      <c r="R35" s="182">
        <v>0</v>
      </c>
      <c r="S35" s="182">
        <v>0</v>
      </c>
      <c r="T35" s="23">
        <v>0</v>
      </c>
      <c r="U35" s="182">
        <v>0</v>
      </c>
      <c r="V35" s="182">
        <v>0</v>
      </c>
      <c r="W35" s="23">
        <v>0</v>
      </c>
      <c r="X35" s="182">
        <v>0</v>
      </c>
      <c r="Y35" s="182">
        <v>0</v>
      </c>
      <c r="Z35" s="23">
        <v>0</v>
      </c>
      <c r="AA35" s="182">
        <v>0</v>
      </c>
      <c r="AB35" s="182">
        <v>0</v>
      </c>
      <c r="AC35" s="182">
        <v>0</v>
      </c>
      <c r="AD35" s="182">
        <v>0</v>
      </c>
      <c r="AE35" s="23">
        <v>0</v>
      </c>
      <c r="AF35" s="23">
        <v>0</v>
      </c>
      <c r="AG35" s="24">
        <f t="shared" si="0"/>
        <v>3</v>
      </c>
      <c r="AH35" s="24">
        <f t="shared" si="1"/>
        <v>53</v>
      </c>
      <c r="AI35" s="24">
        <f t="shared" si="2"/>
        <v>0</v>
      </c>
      <c r="AJ35" s="24">
        <f t="shared" si="3"/>
        <v>56</v>
      </c>
      <c r="AK35" s="24">
        <f t="shared" si="4"/>
        <v>0</v>
      </c>
      <c r="AL35" s="24">
        <f t="shared" si="4"/>
        <v>0</v>
      </c>
      <c r="AM35" s="182">
        <v>0</v>
      </c>
      <c r="AN35" s="18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row>
    <row r="36" spans="1:86" ht="30">
      <c r="A36" s="181" t="s">
        <v>3155</v>
      </c>
      <c r="B36" s="23">
        <v>9</v>
      </c>
      <c r="C36" s="182">
        <v>0</v>
      </c>
      <c r="D36" s="182">
        <v>0</v>
      </c>
      <c r="E36" s="23">
        <v>13</v>
      </c>
      <c r="F36" s="182">
        <v>0</v>
      </c>
      <c r="G36" s="182">
        <v>0</v>
      </c>
      <c r="H36" s="23">
        <v>62</v>
      </c>
      <c r="I36" s="182">
        <v>0</v>
      </c>
      <c r="J36" s="182">
        <v>0</v>
      </c>
      <c r="K36" s="23">
        <v>212</v>
      </c>
      <c r="L36" s="182">
        <v>0</v>
      </c>
      <c r="M36" s="182">
        <v>0</v>
      </c>
      <c r="N36" s="23">
        <v>77</v>
      </c>
      <c r="O36" s="182">
        <v>0</v>
      </c>
      <c r="P36" s="182">
        <v>0</v>
      </c>
      <c r="Q36" s="23">
        <v>0</v>
      </c>
      <c r="R36" s="182">
        <v>0</v>
      </c>
      <c r="S36" s="182">
        <v>0</v>
      </c>
      <c r="T36" s="23">
        <v>0</v>
      </c>
      <c r="U36" s="182">
        <v>0</v>
      </c>
      <c r="V36" s="182">
        <v>0</v>
      </c>
      <c r="W36" s="23">
        <v>0</v>
      </c>
      <c r="X36" s="182">
        <v>0</v>
      </c>
      <c r="Y36" s="182">
        <v>0</v>
      </c>
      <c r="Z36" s="23">
        <v>0</v>
      </c>
      <c r="AA36" s="182">
        <v>0</v>
      </c>
      <c r="AB36" s="182">
        <v>0</v>
      </c>
      <c r="AC36" s="182">
        <v>3</v>
      </c>
      <c r="AD36" s="182">
        <v>0</v>
      </c>
      <c r="AE36" s="23">
        <v>0</v>
      </c>
      <c r="AF36" s="23">
        <v>1</v>
      </c>
      <c r="AG36" s="24">
        <f t="shared" si="0"/>
        <v>9</v>
      </c>
      <c r="AH36" s="24">
        <f t="shared" si="1"/>
        <v>364</v>
      </c>
      <c r="AI36" s="24">
        <f t="shared" si="2"/>
        <v>1</v>
      </c>
      <c r="AJ36" s="24">
        <f t="shared" si="3"/>
        <v>374</v>
      </c>
      <c r="AK36" s="24">
        <f t="shared" si="4"/>
        <v>3</v>
      </c>
      <c r="AL36" s="24">
        <f t="shared" si="4"/>
        <v>0</v>
      </c>
      <c r="AM36" s="182">
        <v>3</v>
      </c>
      <c r="AN36" s="183" t="s">
        <v>3156</v>
      </c>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row>
    <row r="37" spans="1:86">
      <c r="A37" s="181" t="s">
        <v>3157</v>
      </c>
      <c r="B37" s="23">
        <v>1</v>
      </c>
      <c r="C37" s="182">
        <v>0</v>
      </c>
      <c r="D37" s="182">
        <v>0</v>
      </c>
      <c r="E37" s="23">
        <v>5</v>
      </c>
      <c r="F37" s="182">
        <v>0</v>
      </c>
      <c r="G37" s="182">
        <v>0</v>
      </c>
      <c r="H37" s="23">
        <v>14</v>
      </c>
      <c r="I37" s="182">
        <v>0</v>
      </c>
      <c r="J37" s="182">
        <v>0</v>
      </c>
      <c r="K37" s="23">
        <v>0</v>
      </c>
      <c r="L37" s="182">
        <v>0</v>
      </c>
      <c r="M37" s="182">
        <v>0</v>
      </c>
      <c r="N37" s="23">
        <v>0</v>
      </c>
      <c r="O37" s="182">
        <v>0</v>
      </c>
      <c r="P37" s="182">
        <v>0</v>
      </c>
      <c r="Q37" s="23">
        <v>0</v>
      </c>
      <c r="R37" s="182">
        <v>0</v>
      </c>
      <c r="S37" s="182">
        <v>0</v>
      </c>
      <c r="T37" s="23">
        <v>0</v>
      </c>
      <c r="U37" s="182">
        <v>0</v>
      </c>
      <c r="V37" s="182">
        <v>0</v>
      </c>
      <c r="W37" s="23">
        <v>0</v>
      </c>
      <c r="X37" s="182">
        <v>0</v>
      </c>
      <c r="Y37" s="182">
        <v>0</v>
      </c>
      <c r="Z37" s="23">
        <v>0</v>
      </c>
      <c r="AA37" s="182">
        <v>0</v>
      </c>
      <c r="AB37" s="182">
        <v>0</v>
      </c>
      <c r="AC37" s="182">
        <v>0</v>
      </c>
      <c r="AD37" s="182">
        <v>0</v>
      </c>
      <c r="AE37" s="23">
        <v>0</v>
      </c>
      <c r="AF37" s="23">
        <v>0</v>
      </c>
      <c r="AG37" s="24">
        <f t="shared" si="0"/>
        <v>1</v>
      </c>
      <c r="AH37" s="24">
        <f t="shared" si="1"/>
        <v>19</v>
      </c>
      <c r="AI37" s="24">
        <f t="shared" si="2"/>
        <v>0</v>
      </c>
      <c r="AJ37" s="24">
        <f t="shared" si="3"/>
        <v>20</v>
      </c>
      <c r="AK37" s="24">
        <f t="shared" si="4"/>
        <v>0</v>
      </c>
      <c r="AL37" s="24">
        <f t="shared" si="4"/>
        <v>0</v>
      </c>
      <c r="AM37" s="182">
        <v>0</v>
      </c>
      <c r="AN37" s="18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row>
    <row r="38" spans="1:86">
      <c r="A38" s="181" t="s">
        <v>1037</v>
      </c>
      <c r="B38" s="23">
        <v>2</v>
      </c>
      <c r="C38" s="182">
        <v>0</v>
      </c>
      <c r="D38" s="182">
        <v>0</v>
      </c>
      <c r="E38" s="23">
        <v>0</v>
      </c>
      <c r="F38" s="182">
        <v>0</v>
      </c>
      <c r="G38" s="182">
        <v>0</v>
      </c>
      <c r="H38" s="23">
        <v>51</v>
      </c>
      <c r="I38" s="182">
        <v>0</v>
      </c>
      <c r="J38" s="182">
        <v>0</v>
      </c>
      <c r="K38" s="23">
        <v>0</v>
      </c>
      <c r="L38" s="182">
        <v>0</v>
      </c>
      <c r="M38" s="182">
        <v>0</v>
      </c>
      <c r="N38" s="23">
        <v>22</v>
      </c>
      <c r="O38" s="182">
        <v>0</v>
      </c>
      <c r="P38" s="182">
        <v>0</v>
      </c>
      <c r="Q38" s="23">
        <v>4</v>
      </c>
      <c r="R38" s="182">
        <v>0</v>
      </c>
      <c r="S38" s="182">
        <v>0</v>
      </c>
      <c r="T38" s="23">
        <v>0</v>
      </c>
      <c r="U38" s="182">
        <v>0</v>
      </c>
      <c r="V38" s="182">
        <v>0</v>
      </c>
      <c r="W38" s="23">
        <v>0</v>
      </c>
      <c r="X38" s="182">
        <v>0</v>
      </c>
      <c r="Y38" s="182">
        <v>0</v>
      </c>
      <c r="Z38" s="23">
        <v>0</v>
      </c>
      <c r="AA38" s="182">
        <v>0</v>
      </c>
      <c r="AB38" s="182">
        <v>0</v>
      </c>
      <c r="AC38" s="182">
        <v>0</v>
      </c>
      <c r="AD38" s="182">
        <v>0</v>
      </c>
      <c r="AE38" s="23">
        <v>0</v>
      </c>
      <c r="AF38" s="23">
        <v>0</v>
      </c>
      <c r="AG38" s="24">
        <f t="shared" si="0"/>
        <v>2</v>
      </c>
      <c r="AH38" s="24">
        <f t="shared" si="1"/>
        <v>73</v>
      </c>
      <c r="AI38" s="24">
        <f t="shared" si="2"/>
        <v>0</v>
      </c>
      <c r="AJ38" s="24">
        <f t="shared" si="3"/>
        <v>75</v>
      </c>
      <c r="AK38" s="24">
        <f t="shared" si="4"/>
        <v>0</v>
      </c>
      <c r="AL38" s="24">
        <f t="shared" si="4"/>
        <v>0</v>
      </c>
      <c r="AM38" s="182">
        <v>0</v>
      </c>
      <c r="AN38" s="18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row>
    <row r="39" spans="1:86" ht="90">
      <c r="A39" s="181" t="s">
        <v>1038</v>
      </c>
      <c r="B39" s="23">
        <v>3</v>
      </c>
      <c r="C39" s="182">
        <v>2</v>
      </c>
      <c r="D39" s="182">
        <v>0</v>
      </c>
      <c r="E39" s="23">
        <v>7</v>
      </c>
      <c r="F39" s="182">
        <v>0</v>
      </c>
      <c r="G39" s="182">
        <v>0</v>
      </c>
      <c r="H39" s="23">
        <v>60</v>
      </c>
      <c r="I39" s="182">
        <v>0</v>
      </c>
      <c r="J39" s="182">
        <v>0</v>
      </c>
      <c r="K39" s="23">
        <v>140</v>
      </c>
      <c r="L39" s="182">
        <v>0</v>
      </c>
      <c r="M39" s="182">
        <v>0</v>
      </c>
      <c r="N39" s="23">
        <v>16</v>
      </c>
      <c r="O39" s="182">
        <v>0</v>
      </c>
      <c r="P39" s="182">
        <v>0</v>
      </c>
      <c r="Q39" s="23">
        <v>6</v>
      </c>
      <c r="R39" s="182">
        <v>0</v>
      </c>
      <c r="S39" s="182">
        <v>0</v>
      </c>
      <c r="T39" s="23">
        <v>0</v>
      </c>
      <c r="U39" s="182">
        <v>0</v>
      </c>
      <c r="V39" s="182">
        <v>0</v>
      </c>
      <c r="W39" s="23">
        <v>0</v>
      </c>
      <c r="X39" s="182">
        <v>0</v>
      </c>
      <c r="Y39" s="182">
        <v>0</v>
      </c>
      <c r="Z39" s="23">
        <v>0</v>
      </c>
      <c r="AA39" s="182">
        <v>0</v>
      </c>
      <c r="AB39" s="182">
        <v>0</v>
      </c>
      <c r="AC39" s="182">
        <v>0</v>
      </c>
      <c r="AD39" s="182">
        <v>0</v>
      </c>
      <c r="AE39" s="23">
        <v>0</v>
      </c>
      <c r="AF39" s="23">
        <v>0</v>
      </c>
      <c r="AG39" s="24">
        <f t="shared" si="0"/>
        <v>3</v>
      </c>
      <c r="AH39" s="24">
        <f t="shared" si="1"/>
        <v>223</v>
      </c>
      <c r="AI39" s="24">
        <f t="shared" si="2"/>
        <v>0</v>
      </c>
      <c r="AJ39" s="24">
        <f t="shared" si="3"/>
        <v>226</v>
      </c>
      <c r="AK39" s="24">
        <f t="shared" si="4"/>
        <v>2</v>
      </c>
      <c r="AL39" s="24">
        <f t="shared" si="4"/>
        <v>0</v>
      </c>
      <c r="AM39" s="182">
        <v>26</v>
      </c>
      <c r="AN39" s="184" t="s">
        <v>3144</v>
      </c>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row>
    <row r="40" spans="1:86">
      <c r="A40" s="181" t="s">
        <v>3158</v>
      </c>
      <c r="B40" s="23">
        <v>9</v>
      </c>
      <c r="C40" s="182">
        <v>0</v>
      </c>
      <c r="D40" s="182">
        <v>0</v>
      </c>
      <c r="E40" s="23">
        <v>0</v>
      </c>
      <c r="F40" s="182">
        <v>0</v>
      </c>
      <c r="G40" s="182">
        <v>0</v>
      </c>
      <c r="H40" s="23">
        <v>105</v>
      </c>
      <c r="I40" s="182">
        <v>0</v>
      </c>
      <c r="J40" s="182">
        <v>0</v>
      </c>
      <c r="K40" s="23">
        <v>21</v>
      </c>
      <c r="L40" s="182">
        <v>0</v>
      </c>
      <c r="M40" s="182">
        <v>0</v>
      </c>
      <c r="N40" s="23">
        <v>4</v>
      </c>
      <c r="O40" s="182">
        <v>0</v>
      </c>
      <c r="P40" s="182">
        <v>0</v>
      </c>
      <c r="Q40" s="23">
        <v>0</v>
      </c>
      <c r="R40" s="182">
        <v>0</v>
      </c>
      <c r="S40" s="182">
        <v>0</v>
      </c>
      <c r="T40" s="23">
        <v>0</v>
      </c>
      <c r="U40" s="182">
        <v>0</v>
      </c>
      <c r="V40" s="182">
        <v>0</v>
      </c>
      <c r="W40" s="23">
        <v>0</v>
      </c>
      <c r="X40" s="182">
        <v>0</v>
      </c>
      <c r="Y40" s="182">
        <v>0</v>
      </c>
      <c r="Z40" s="23">
        <v>0</v>
      </c>
      <c r="AA40" s="182">
        <v>0</v>
      </c>
      <c r="AB40" s="182">
        <v>0</v>
      </c>
      <c r="AC40" s="182">
        <v>0</v>
      </c>
      <c r="AD40" s="182">
        <v>0</v>
      </c>
      <c r="AE40" s="23">
        <v>0</v>
      </c>
      <c r="AF40" s="23">
        <v>0</v>
      </c>
      <c r="AG40" s="24">
        <f t="shared" si="0"/>
        <v>9</v>
      </c>
      <c r="AH40" s="24">
        <f t="shared" si="1"/>
        <v>130</v>
      </c>
      <c r="AI40" s="24">
        <f t="shared" si="2"/>
        <v>0</v>
      </c>
      <c r="AJ40" s="24">
        <f t="shared" si="3"/>
        <v>139</v>
      </c>
      <c r="AK40" s="24">
        <f t="shared" si="4"/>
        <v>0</v>
      </c>
      <c r="AL40" s="24">
        <f t="shared" si="4"/>
        <v>0</v>
      </c>
      <c r="AM40" s="182">
        <v>0</v>
      </c>
      <c r="AN40" s="18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row>
    <row r="41" spans="1:86" ht="45">
      <c r="A41" s="188" t="s">
        <v>1039</v>
      </c>
      <c r="B41" s="23">
        <v>5</v>
      </c>
      <c r="C41" s="182">
        <v>1</v>
      </c>
      <c r="D41" s="182">
        <v>0</v>
      </c>
      <c r="E41" s="23">
        <v>0</v>
      </c>
      <c r="F41" s="182">
        <v>0</v>
      </c>
      <c r="G41" s="182">
        <v>0</v>
      </c>
      <c r="H41" s="23">
        <v>35</v>
      </c>
      <c r="I41" s="182">
        <v>0</v>
      </c>
      <c r="J41" s="182">
        <v>0</v>
      </c>
      <c r="K41" s="23">
        <v>163</v>
      </c>
      <c r="L41" s="182">
        <v>0</v>
      </c>
      <c r="M41" s="182">
        <v>0</v>
      </c>
      <c r="N41" s="23">
        <v>22</v>
      </c>
      <c r="O41" s="182">
        <v>0</v>
      </c>
      <c r="P41" s="182">
        <v>0</v>
      </c>
      <c r="Q41" s="23">
        <v>0</v>
      </c>
      <c r="R41" s="182">
        <v>0</v>
      </c>
      <c r="S41" s="182">
        <v>0</v>
      </c>
      <c r="T41" s="23">
        <v>0</v>
      </c>
      <c r="U41" s="182">
        <v>0</v>
      </c>
      <c r="V41" s="182">
        <v>0</v>
      </c>
      <c r="W41" s="23">
        <v>0</v>
      </c>
      <c r="X41" s="182">
        <v>0</v>
      </c>
      <c r="Y41" s="182">
        <v>0</v>
      </c>
      <c r="Z41" s="23">
        <v>0</v>
      </c>
      <c r="AA41" s="182">
        <v>0</v>
      </c>
      <c r="AB41" s="182">
        <v>0</v>
      </c>
      <c r="AC41" s="182">
        <v>0</v>
      </c>
      <c r="AD41" s="182">
        <v>0</v>
      </c>
      <c r="AE41" s="23">
        <v>0</v>
      </c>
      <c r="AF41" s="23">
        <v>0</v>
      </c>
      <c r="AG41" s="24">
        <f t="shared" si="0"/>
        <v>5</v>
      </c>
      <c r="AH41" s="24">
        <f t="shared" si="1"/>
        <v>220</v>
      </c>
      <c r="AI41" s="24">
        <f t="shared" si="2"/>
        <v>0</v>
      </c>
      <c r="AJ41" s="24">
        <f t="shared" si="3"/>
        <v>225</v>
      </c>
      <c r="AK41" s="24">
        <f t="shared" si="4"/>
        <v>1</v>
      </c>
      <c r="AL41" s="24">
        <f t="shared" si="4"/>
        <v>0</v>
      </c>
      <c r="AM41" s="182">
        <v>8</v>
      </c>
      <c r="AN41" s="183" t="s">
        <v>3159</v>
      </c>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row>
    <row r="42" spans="1:86">
      <c r="A42" s="181" t="s">
        <v>1040</v>
      </c>
      <c r="B42" s="23">
        <v>4</v>
      </c>
      <c r="C42" s="182">
        <v>0</v>
      </c>
      <c r="D42" s="182">
        <v>0</v>
      </c>
      <c r="E42" s="23">
        <v>56</v>
      </c>
      <c r="F42" s="182">
        <v>0</v>
      </c>
      <c r="G42" s="182">
        <v>0</v>
      </c>
      <c r="H42" s="23">
        <v>64</v>
      </c>
      <c r="I42" s="182">
        <v>0</v>
      </c>
      <c r="J42" s="182">
        <v>0</v>
      </c>
      <c r="K42" s="23">
        <v>14</v>
      </c>
      <c r="L42" s="182">
        <v>0</v>
      </c>
      <c r="M42" s="182">
        <v>0</v>
      </c>
      <c r="N42" s="23">
        <v>8</v>
      </c>
      <c r="O42" s="182">
        <v>0</v>
      </c>
      <c r="P42" s="182">
        <v>0</v>
      </c>
      <c r="Q42" s="23">
        <v>5</v>
      </c>
      <c r="R42" s="182">
        <v>0</v>
      </c>
      <c r="S42" s="182">
        <v>0</v>
      </c>
      <c r="T42" s="23">
        <v>0</v>
      </c>
      <c r="U42" s="182">
        <v>0</v>
      </c>
      <c r="V42" s="182">
        <v>0</v>
      </c>
      <c r="W42" s="23">
        <v>0</v>
      </c>
      <c r="X42" s="182">
        <v>0</v>
      </c>
      <c r="Y42" s="182">
        <v>0</v>
      </c>
      <c r="Z42" s="23">
        <v>0</v>
      </c>
      <c r="AA42" s="182">
        <v>0</v>
      </c>
      <c r="AB42" s="182">
        <v>0</v>
      </c>
      <c r="AC42" s="182">
        <v>0</v>
      </c>
      <c r="AD42" s="182">
        <v>0</v>
      </c>
      <c r="AE42" s="23">
        <v>0</v>
      </c>
      <c r="AF42" s="23">
        <v>0</v>
      </c>
      <c r="AG42" s="24">
        <f t="shared" si="0"/>
        <v>4</v>
      </c>
      <c r="AH42" s="24">
        <f t="shared" si="1"/>
        <v>142</v>
      </c>
      <c r="AI42" s="24">
        <f t="shared" si="2"/>
        <v>0</v>
      </c>
      <c r="AJ42" s="24">
        <f t="shared" si="3"/>
        <v>146</v>
      </c>
      <c r="AK42" s="24">
        <f t="shared" si="4"/>
        <v>0</v>
      </c>
      <c r="AL42" s="24">
        <f t="shared" si="4"/>
        <v>0</v>
      </c>
      <c r="AM42" s="182">
        <v>0</v>
      </c>
      <c r="AN42" s="18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row>
    <row r="43" spans="1:86">
      <c r="A43" s="181" t="s">
        <v>3160</v>
      </c>
      <c r="B43" s="23">
        <v>4</v>
      </c>
      <c r="C43" s="182">
        <v>0</v>
      </c>
      <c r="D43" s="182">
        <v>0</v>
      </c>
      <c r="E43" s="23">
        <v>1</v>
      </c>
      <c r="F43" s="182">
        <v>0</v>
      </c>
      <c r="G43" s="182">
        <v>0</v>
      </c>
      <c r="H43" s="23">
        <v>30</v>
      </c>
      <c r="I43" s="182">
        <v>0</v>
      </c>
      <c r="J43" s="182">
        <v>0</v>
      </c>
      <c r="K43" s="23">
        <v>1</v>
      </c>
      <c r="L43" s="182">
        <v>0</v>
      </c>
      <c r="M43" s="182">
        <v>0</v>
      </c>
      <c r="N43" s="23">
        <v>0</v>
      </c>
      <c r="O43" s="182">
        <v>0</v>
      </c>
      <c r="P43" s="182">
        <v>0</v>
      </c>
      <c r="Q43" s="23">
        <v>0</v>
      </c>
      <c r="R43" s="182">
        <v>0</v>
      </c>
      <c r="S43" s="182">
        <v>0</v>
      </c>
      <c r="T43" s="23">
        <v>0</v>
      </c>
      <c r="U43" s="182">
        <v>0</v>
      </c>
      <c r="V43" s="182">
        <v>0</v>
      </c>
      <c r="W43" s="23">
        <v>0</v>
      </c>
      <c r="X43" s="182">
        <v>0</v>
      </c>
      <c r="Y43" s="182">
        <v>0</v>
      </c>
      <c r="Z43" s="23">
        <v>0</v>
      </c>
      <c r="AA43" s="182">
        <v>0</v>
      </c>
      <c r="AB43" s="182">
        <v>0</v>
      </c>
      <c r="AC43" s="182">
        <v>0</v>
      </c>
      <c r="AD43" s="182">
        <v>0</v>
      </c>
      <c r="AE43" s="23">
        <v>0</v>
      </c>
      <c r="AF43" s="23">
        <v>0</v>
      </c>
      <c r="AG43" s="24">
        <f t="shared" si="0"/>
        <v>4</v>
      </c>
      <c r="AH43" s="24">
        <f t="shared" si="1"/>
        <v>32</v>
      </c>
      <c r="AI43" s="24">
        <f t="shared" si="2"/>
        <v>0</v>
      </c>
      <c r="AJ43" s="24">
        <f t="shared" si="3"/>
        <v>36</v>
      </c>
      <c r="AK43" s="24">
        <f t="shared" si="4"/>
        <v>0</v>
      </c>
      <c r="AL43" s="24">
        <f t="shared" si="4"/>
        <v>0</v>
      </c>
      <c r="AM43" s="182">
        <v>0</v>
      </c>
      <c r="AN43" s="18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row>
    <row r="44" spans="1:86">
      <c r="A44" s="181" t="s">
        <v>3161</v>
      </c>
      <c r="B44" s="23">
        <v>7</v>
      </c>
      <c r="C44" s="182">
        <v>0</v>
      </c>
      <c r="D44" s="182">
        <v>0</v>
      </c>
      <c r="E44" s="23">
        <v>2</v>
      </c>
      <c r="F44" s="182">
        <v>0</v>
      </c>
      <c r="G44" s="182">
        <v>0</v>
      </c>
      <c r="H44" s="23">
        <v>26</v>
      </c>
      <c r="I44" s="182">
        <v>0</v>
      </c>
      <c r="J44" s="182">
        <v>0</v>
      </c>
      <c r="K44" s="23">
        <v>3</v>
      </c>
      <c r="L44" s="182">
        <v>0</v>
      </c>
      <c r="M44" s="182">
        <v>0</v>
      </c>
      <c r="N44" s="23">
        <v>0</v>
      </c>
      <c r="O44" s="182">
        <v>0</v>
      </c>
      <c r="P44" s="182">
        <v>0</v>
      </c>
      <c r="Q44" s="23">
        <v>0</v>
      </c>
      <c r="R44" s="182">
        <v>0</v>
      </c>
      <c r="S44" s="182">
        <v>0</v>
      </c>
      <c r="T44" s="23">
        <v>0</v>
      </c>
      <c r="U44" s="182">
        <v>0</v>
      </c>
      <c r="V44" s="182">
        <v>0</v>
      </c>
      <c r="W44" s="23">
        <v>0</v>
      </c>
      <c r="X44" s="182">
        <v>0</v>
      </c>
      <c r="Y44" s="182">
        <v>0</v>
      </c>
      <c r="Z44" s="23">
        <v>0</v>
      </c>
      <c r="AA44" s="182">
        <v>0</v>
      </c>
      <c r="AB44" s="182">
        <v>0</v>
      </c>
      <c r="AC44" s="182">
        <v>0</v>
      </c>
      <c r="AD44" s="182">
        <v>0</v>
      </c>
      <c r="AE44" s="23">
        <v>0</v>
      </c>
      <c r="AF44" s="23">
        <v>0</v>
      </c>
      <c r="AG44" s="24">
        <f t="shared" si="0"/>
        <v>7</v>
      </c>
      <c r="AH44" s="24">
        <f t="shared" si="1"/>
        <v>31</v>
      </c>
      <c r="AI44" s="24">
        <f t="shared" si="2"/>
        <v>0</v>
      </c>
      <c r="AJ44" s="24">
        <f t="shared" si="3"/>
        <v>38</v>
      </c>
      <c r="AK44" s="24">
        <f t="shared" si="4"/>
        <v>0</v>
      </c>
      <c r="AL44" s="24">
        <f t="shared" si="4"/>
        <v>0</v>
      </c>
      <c r="AM44" s="182">
        <v>0</v>
      </c>
      <c r="AN44" s="18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row>
    <row r="45" spans="1:86">
      <c r="A45" s="181" t="s">
        <v>1041</v>
      </c>
      <c r="B45" s="23">
        <v>5</v>
      </c>
      <c r="C45" s="182">
        <v>0</v>
      </c>
      <c r="D45" s="182">
        <v>0</v>
      </c>
      <c r="E45" s="23">
        <v>22</v>
      </c>
      <c r="F45" s="182">
        <v>0</v>
      </c>
      <c r="G45" s="182">
        <v>0</v>
      </c>
      <c r="H45" s="23">
        <v>57</v>
      </c>
      <c r="I45" s="182">
        <v>0</v>
      </c>
      <c r="J45" s="182">
        <v>0</v>
      </c>
      <c r="K45" s="23">
        <v>36</v>
      </c>
      <c r="L45" s="182">
        <v>0</v>
      </c>
      <c r="M45" s="182">
        <v>0</v>
      </c>
      <c r="N45" s="23">
        <v>6</v>
      </c>
      <c r="O45" s="182">
        <v>0</v>
      </c>
      <c r="P45" s="182">
        <v>0</v>
      </c>
      <c r="Q45" s="23">
        <v>0</v>
      </c>
      <c r="R45" s="182">
        <v>0</v>
      </c>
      <c r="S45" s="182">
        <v>0</v>
      </c>
      <c r="T45" s="23">
        <v>0</v>
      </c>
      <c r="U45" s="182">
        <v>0</v>
      </c>
      <c r="V45" s="182">
        <v>0</v>
      </c>
      <c r="W45" s="23">
        <v>0</v>
      </c>
      <c r="X45" s="182">
        <v>0</v>
      </c>
      <c r="Y45" s="182">
        <v>0</v>
      </c>
      <c r="Z45" s="23">
        <v>0</v>
      </c>
      <c r="AA45" s="182">
        <v>0</v>
      </c>
      <c r="AB45" s="182">
        <v>0</v>
      </c>
      <c r="AC45" s="182">
        <v>0</v>
      </c>
      <c r="AD45" s="182">
        <v>0</v>
      </c>
      <c r="AE45" s="23">
        <v>0</v>
      </c>
      <c r="AF45" s="23">
        <v>0</v>
      </c>
      <c r="AG45" s="24">
        <f t="shared" si="0"/>
        <v>5</v>
      </c>
      <c r="AH45" s="24">
        <f t="shared" si="1"/>
        <v>121</v>
      </c>
      <c r="AI45" s="24">
        <f t="shared" si="2"/>
        <v>0</v>
      </c>
      <c r="AJ45" s="24">
        <f t="shared" si="3"/>
        <v>126</v>
      </c>
      <c r="AK45" s="24">
        <f t="shared" si="4"/>
        <v>0</v>
      </c>
      <c r="AL45" s="24">
        <f t="shared" si="4"/>
        <v>0</v>
      </c>
      <c r="AM45" s="182">
        <v>0</v>
      </c>
      <c r="AN45" s="18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row>
    <row r="46" spans="1:86" ht="120">
      <c r="A46" s="181" t="s">
        <v>1042</v>
      </c>
      <c r="B46" s="23">
        <v>3</v>
      </c>
      <c r="C46" s="182">
        <v>1</v>
      </c>
      <c r="D46" s="182">
        <v>0</v>
      </c>
      <c r="E46" s="23">
        <v>5</v>
      </c>
      <c r="F46" s="182">
        <v>0</v>
      </c>
      <c r="G46" s="182">
        <v>0</v>
      </c>
      <c r="H46" s="23">
        <v>38</v>
      </c>
      <c r="I46" s="182">
        <v>0</v>
      </c>
      <c r="J46" s="182">
        <v>0</v>
      </c>
      <c r="K46" s="23">
        <v>7</v>
      </c>
      <c r="L46" s="182">
        <v>0</v>
      </c>
      <c r="M46" s="182">
        <v>0</v>
      </c>
      <c r="N46" s="23">
        <v>10</v>
      </c>
      <c r="O46" s="182">
        <v>0</v>
      </c>
      <c r="P46" s="182">
        <v>0</v>
      </c>
      <c r="Q46" s="23">
        <v>0</v>
      </c>
      <c r="R46" s="182">
        <v>0</v>
      </c>
      <c r="S46" s="182">
        <v>0</v>
      </c>
      <c r="T46" s="23">
        <v>0</v>
      </c>
      <c r="U46" s="182">
        <v>0</v>
      </c>
      <c r="V46" s="182">
        <v>0</v>
      </c>
      <c r="W46" s="23">
        <v>0</v>
      </c>
      <c r="X46" s="182">
        <v>0</v>
      </c>
      <c r="Y46" s="182">
        <v>0</v>
      </c>
      <c r="Z46" s="23">
        <v>0</v>
      </c>
      <c r="AA46" s="182">
        <v>0</v>
      </c>
      <c r="AB46" s="182">
        <v>0</v>
      </c>
      <c r="AC46" s="182">
        <v>2</v>
      </c>
      <c r="AD46" s="182">
        <v>0</v>
      </c>
      <c r="AE46" s="23">
        <v>0</v>
      </c>
      <c r="AF46" s="23">
        <v>0</v>
      </c>
      <c r="AG46" s="24">
        <f t="shared" si="0"/>
        <v>3</v>
      </c>
      <c r="AH46" s="24">
        <f t="shared" si="1"/>
        <v>60</v>
      </c>
      <c r="AI46" s="24">
        <f t="shared" si="2"/>
        <v>0</v>
      </c>
      <c r="AJ46" s="24">
        <f t="shared" si="3"/>
        <v>63</v>
      </c>
      <c r="AK46" s="24">
        <f t="shared" si="4"/>
        <v>3</v>
      </c>
      <c r="AL46" s="24">
        <f t="shared" si="4"/>
        <v>0</v>
      </c>
      <c r="AM46" s="182">
        <v>23</v>
      </c>
      <c r="AN46" s="183" t="s">
        <v>3162</v>
      </c>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row>
    <row r="47" spans="1:86" ht="60">
      <c r="A47" s="188" t="s">
        <v>3163</v>
      </c>
      <c r="B47" s="23">
        <v>9</v>
      </c>
      <c r="C47" s="182">
        <v>1</v>
      </c>
      <c r="D47" s="182">
        <v>0</v>
      </c>
      <c r="E47" s="23">
        <v>0</v>
      </c>
      <c r="F47" s="182">
        <v>0</v>
      </c>
      <c r="G47" s="182">
        <v>0</v>
      </c>
      <c r="H47" s="23">
        <v>73</v>
      </c>
      <c r="I47" s="182">
        <v>0</v>
      </c>
      <c r="J47" s="182">
        <v>0</v>
      </c>
      <c r="K47" s="23">
        <v>0</v>
      </c>
      <c r="L47" s="182">
        <v>0</v>
      </c>
      <c r="M47" s="182">
        <v>0</v>
      </c>
      <c r="N47" s="23">
        <v>0</v>
      </c>
      <c r="O47" s="182">
        <v>0</v>
      </c>
      <c r="P47" s="182">
        <v>0</v>
      </c>
      <c r="Q47" s="23">
        <v>0</v>
      </c>
      <c r="R47" s="182">
        <v>0</v>
      </c>
      <c r="S47" s="182">
        <v>0</v>
      </c>
      <c r="T47" s="23">
        <v>0</v>
      </c>
      <c r="U47" s="182">
        <v>0</v>
      </c>
      <c r="V47" s="182">
        <v>0</v>
      </c>
      <c r="W47" s="23">
        <v>0</v>
      </c>
      <c r="X47" s="182">
        <v>0</v>
      </c>
      <c r="Y47" s="182">
        <v>0</v>
      </c>
      <c r="Z47" s="23">
        <v>0</v>
      </c>
      <c r="AA47" s="182">
        <v>0</v>
      </c>
      <c r="AB47" s="182">
        <v>0</v>
      </c>
      <c r="AC47" s="182">
        <v>0</v>
      </c>
      <c r="AD47" s="182">
        <v>0</v>
      </c>
      <c r="AE47" s="23">
        <v>0</v>
      </c>
      <c r="AF47" s="23">
        <v>0</v>
      </c>
      <c r="AG47" s="24">
        <f t="shared" si="0"/>
        <v>9</v>
      </c>
      <c r="AH47" s="24">
        <f t="shared" si="1"/>
        <v>73</v>
      </c>
      <c r="AI47" s="24">
        <f t="shared" si="2"/>
        <v>0</v>
      </c>
      <c r="AJ47" s="24">
        <f t="shared" si="3"/>
        <v>82</v>
      </c>
      <c r="AK47" s="24">
        <f t="shared" si="4"/>
        <v>1</v>
      </c>
      <c r="AL47" s="24">
        <f t="shared" si="4"/>
        <v>0</v>
      </c>
      <c r="AM47" s="182">
        <v>6</v>
      </c>
      <c r="AN47" s="183" t="s">
        <v>3164</v>
      </c>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row>
    <row r="48" spans="1:86" ht="30">
      <c r="A48" s="181" t="s">
        <v>3165</v>
      </c>
      <c r="B48" s="23">
        <v>2</v>
      </c>
      <c r="C48" s="182">
        <v>1</v>
      </c>
      <c r="D48" s="182">
        <v>0</v>
      </c>
      <c r="E48" s="23">
        <v>14</v>
      </c>
      <c r="F48" s="182">
        <v>0</v>
      </c>
      <c r="G48" s="182">
        <v>0</v>
      </c>
      <c r="H48" s="23">
        <v>25</v>
      </c>
      <c r="I48" s="182">
        <v>0</v>
      </c>
      <c r="J48" s="182">
        <v>0</v>
      </c>
      <c r="K48" s="23">
        <v>4</v>
      </c>
      <c r="L48" s="182">
        <v>0</v>
      </c>
      <c r="M48" s="182">
        <v>0</v>
      </c>
      <c r="N48" s="23">
        <v>0</v>
      </c>
      <c r="O48" s="182">
        <v>0</v>
      </c>
      <c r="P48" s="182">
        <v>0</v>
      </c>
      <c r="Q48" s="23">
        <v>0</v>
      </c>
      <c r="R48" s="182">
        <v>0</v>
      </c>
      <c r="S48" s="182">
        <v>0</v>
      </c>
      <c r="T48" s="23">
        <v>0</v>
      </c>
      <c r="U48" s="182">
        <v>0</v>
      </c>
      <c r="V48" s="182">
        <v>0</v>
      </c>
      <c r="W48" s="23">
        <v>0</v>
      </c>
      <c r="X48" s="182">
        <v>0</v>
      </c>
      <c r="Y48" s="182">
        <v>0</v>
      </c>
      <c r="Z48" s="23">
        <v>0</v>
      </c>
      <c r="AA48" s="182">
        <v>0</v>
      </c>
      <c r="AB48" s="182">
        <v>0</v>
      </c>
      <c r="AC48" s="182">
        <v>0</v>
      </c>
      <c r="AD48" s="182">
        <v>0</v>
      </c>
      <c r="AE48" s="23">
        <v>0</v>
      </c>
      <c r="AF48" s="23">
        <v>0</v>
      </c>
      <c r="AG48" s="24">
        <f t="shared" si="0"/>
        <v>2</v>
      </c>
      <c r="AH48" s="24">
        <f t="shared" si="1"/>
        <v>43</v>
      </c>
      <c r="AI48" s="24">
        <f t="shared" si="2"/>
        <v>0</v>
      </c>
      <c r="AJ48" s="24">
        <f t="shared" si="3"/>
        <v>45</v>
      </c>
      <c r="AK48" s="24">
        <f t="shared" si="4"/>
        <v>1</v>
      </c>
      <c r="AL48" s="24">
        <f t="shared" si="4"/>
        <v>0</v>
      </c>
      <c r="AM48" s="182">
        <v>8</v>
      </c>
      <c r="AN48" s="184" t="s">
        <v>3136</v>
      </c>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row>
    <row r="49" spans="1:86" ht="75">
      <c r="A49" s="181" t="s">
        <v>1043</v>
      </c>
      <c r="B49" s="23">
        <v>6</v>
      </c>
      <c r="C49" s="182">
        <v>1</v>
      </c>
      <c r="D49" s="182">
        <v>0</v>
      </c>
      <c r="E49" s="23">
        <v>14</v>
      </c>
      <c r="F49" s="182">
        <v>0</v>
      </c>
      <c r="G49" s="182">
        <v>0</v>
      </c>
      <c r="H49" s="23">
        <v>62</v>
      </c>
      <c r="I49" s="182">
        <v>0</v>
      </c>
      <c r="J49" s="182">
        <v>0</v>
      </c>
      <c r="K49" s="23">
        <v>3</v>
      </c>
      <c r="L49" s="182">
        <v>0</v>
      </c>
      <c r="M49" s="182">
        <v>0</v>
      </c>
      <c r="N49" s="23">
        <v>10</v>
      </c>
      <c r="O49" s="182">
        <v>0</v>
      </c>
      <c r="P49" s="182">
        <v>0</v>
      </c>
      <c r="Q49" s="23">
        <v>0</v>
      </c>
      <c r="R49" s="182">
        <v>0</v>
      </c>
      <c r="S49" s="182">
        <v>0</v>
      </c>
      <c r="T49" s="23">
        <v>0</v>
      </c>
      <c r="U49" s="182">
        <v>0</v>
      </c>
      <c r="V49" s="182">
        <v>0</v>
      </c>
      <c r="W49" s="23">
        <v>0</v>
      </c>
      <c r="X49" s="182">
        <v>0</v>
      </c>
      <c r="Y49" s="182">
        <v>0</v>
      </c>
      <c r="Z49" s="23">
        <v>0</v>
      </c>
      <c r="AA49" s="182">
        <v>0</v>
      </c>
      <c r="AB49" s="182">
        <v>0</v>
      </c>
      <c r="AC49" s="182">
        <v>0</v>
      </c>
      <c r="AD49" s="182">
        <v>0</v>
      </c>
      <c r="AE49" s="23">
        <v>0</v>
      </c>
      <c r="AF49" s="23">
        <v>0</v>
      </c>
      <c r="AG49" s="24">
        <f t="shared" si="0"/>
        <v>6</v>
      </c>
      <c r="AH49" s="24">
        <f t="shared" si="1"/>
        <v>89</v>
      </c>
      <c r="AI49" s="24">
        <f t="shared" si="2"/>
        <v>0</v>
      </c>
      <c r="AJ49" s="24">
        <f t="shared" si="3"/>
        <v>95</v>
      </c>
      <c r="AK49" s="24">
        <f t="shared" si="4"/>
        <v>1</v>
      </c>
      <c r="AL49" s="24">
        <f t="shared" si="4"/>
        <v>0</v>
      </c>
      <c r="AM49" s="182">
        <v>23</v>
      </c>
      <c r="AN49" s="184" t="s">
        <v>3166</v>
      </c>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row>
    <row r="50" spans="1:86">
      <c r="A50" s="181" t="s">
        <v>1044</v>
      </c>
      <c r="B50" s="23">
        <v>4</v>
      </c>
      <c r="C50" s="182">
        <v>0</v>
      </c>
      <c r="D50" s="182">
        <v>0</v>
      </c>
      <c r="E50" s="23">
        <v>2</v>
      </c>
      <c r="F50" s="182">
        <v>0</v>
      </c>
      <c r="G50" s="182">
        <v>0</v>
      </c>
      <c r="H50" s="23">
        <v>46</v>
      </c>
      <c r="I50" s="182">
        <v>0</v>
      </c>
      <c r="J50" s="182">
        <v>0</v>
      </c>
      <c r="K50" s="23">
        <v>2</v>
      </c>
      <c r="L50" s="182">
        <v>0</v>
      </c>
      <c r="M50" s="182">
        <v>0</v>
      </c>
      <c r="N50" s="23">
        <v>13</v>
      </c>
      <c r="O50" s="182">
        <v>0</v>
      </c>
      <c r="P50" s="182">
        <v>0</v>
      </c>
      <c r="Q50" s="23">
        <v>0</v>
      </c>
      <c r="R50" s="182">
        <v>0</v>
      </c>
      <c r="S50" s="182">
        <v>0</v>
      </c>
      <c r="T50" s="23">
        <v>0</v>
      </c>
      <c r="U50" s="182">
        <v>0</v>
      </c>
      <c r="V50" s="182">
        <v>0</v>
      </c>
      <c r="W50" s="23">
        <v>0</v>
      </c>
      <c r="X50" s="182">
        <v>0</v>
      </c>
      <c r="Y50" s="182">
        <v>0</v>
      </c>
      <c r="Z50" s="23">
        <v>0</v>
      </c>
      <c r="AA50" s="182">
        <v>0</v>
      </c>
      <c r="AB50" s="182">
        <v>0</v>
      </c>
      <c r="AC50" s="182">
        <v>0</v>
      </c>
      <c r="AD50" s="182">
        <v>0</v>
      </c>
      <c r="AE50" s="23">
        <v>0</v>
      </c>
      <c r="AF50" s="23">
        <v>0</v>
      </c>
      <c r="AG50" s="24">
        <f t="shared" si="0"/>
        <v>4</v>
      </c>
      <c r="AH50" s="24">
        <f t="shared" si="1"/>
        <v>63</v>
      </c>
      <c r="AI50" s="24">
        <f t="shared" si="2"/>
        <v>0</v>
      </c>
      <c r="AJ50" s="24">
        <f t="shared" si="3"/>
        <v>67</v>
      </c>
      <c r="AK50" s="24">
        <f t="shared" si="4"/>
        <v>0</v>
      </c>
      <c r="AL50" s="24">
        <f t="shared" si="4"/>
        <v>0</v>
      </c>
      <c r="AM50" s="182">
        <v>0</v>
      </c>
      <c r="AN50" s="18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row>
    <row r="51" spans="1:86">
      <c r="A51" s="181" t="s">
        <v>3167</v>
      </c>
      <c r="B51" s="23">
        <v>3</v>
      </c>
      <c r="C51" s="182">
        <v>0</v>
      </c>
      <c r="D51" s="182">
        <v>0</v>
      </c>
      <c r="E51" s="23">
        <v>7</v>
      </c>
      <c r="F51" s="182">
        <v>0</v>
      </c>
      <c r="G51" s="182">
        <v>0</v>
      </c>
      <c r="H51" s="23">
        <v>40</v>
      </c>
      <c r="I51" s="182">
        <v>0</v>
      </c>
      <c r="J51" s="182">
        <v>0</v>
      </c>
      <c r="K51" s="23">
        <v>6</v>
      </c>
      <c r="L51" s="182">
        <v>0</v>
      </c>
      <c r="M51" s="182">
        <v>0</v>
      </c>
      <c r="N51" s="23">
        <v>0</v>
      </c>
      <c r="O51" s="182">
        <v>0</v>
      </c>
      <c r="P51" s="182">
        <v>0</v>
      </c>
      <c r="Q51" s="23">
        <v>0</v>
      </c>
      <c r="R51" s="182">
        <v>0</v>
      </c>
      <c r="S51" s="182">
        <v>0</v>
      </c>
      <c r="T51" s="23">
        <v>0</v>
      </c>
      <c r="U51" s="182">
        <v>0</v>
      </c>
      <c r="V51" s="182">
        <v>0</v>
      </c>
      <c r="W51" s="23">
        <v>0</v>
      </c>
      <c r="X51" s="182">
        <v>0</v>
      </c>
      <c r="Y51" s="182">
        <v>0</v>
      </c>
      <c r="Z51" s="23">
        <v>0</v>
      </c>
      <c r="AA51" s="182">
        <v>0</v>
      </c>
      <c r="AB51" s="182">
        <v>0</v>
      </c>
      <c r="AC51" s="182">
        <v>0</v>
      </c>
      <c r="AD51" s="182">
        <v>0</v>
      </c>
      <c r="AE51" s="23">
        <v>0</v>
      </c>
      <c r="AF51" s="23">
        <v>0</v>
      </c>
      <c r="AG51" s="24">
        <f t="shared" si="0"/>
        <v>3</v>
      </c>
      <c r="AH51" s="24">
        <f t="shared" si="1"/>
        <v>53</v>
      </c>
      <c r="AI51" s="24">
        <f t="shared" si="2"/>
        <v>0</v>
      </c>
      <c r="AJ51" s="24">
        <f t="shared" si="3"/>
        <v>56</v>
      </c>
      <c r="AK51" s="24">
        <f t="shared" si="4"/>
        <v>0</v>
      </c>
      <c r="AL51" s="24">
        <f t="shared" si="4"/>
        <v>0</v>
      </c>
      <c r="AM51" s="182">
        <v>0</v>
      </c>
      <c r="AN51" s="18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row>
    <row r="52" spans="1:86" ht="30">
      <c r="A52" s="181" t="s">
        <v>1045</v>
      </c>
      <c r="B52" s="23">
        <v>4</v>
      </c>
      <c r="C52" s="182">
        <v>0</v>
      </c>
      <c r="D52" s="182">
        <v>0</v>
      </c>
      <c r="E52" s="23">
        <v>33</v>
      </c>
      <c r="F52" s="182">
        <v>0</v>
      </c>
      <c r="G52" s="182">
        <v>0</v>
      </c>
      <c r="H52" s="23">
        <v>58</v>
      </c>
      <c r="I52" s="182">
        <v>0</v>
      </c>
      <c r="J52" s="182">
        <v>0</v>
      </c>
      <c r="K52" s="23">
        <v>0</v>
      </c>
      <c r="L52" s="182">
        <v>0</v>
      </c>
      <c r="M52" s="182">
        <v>0</v>
      </c>
      <c r="N52" s="23">
        <v>22</v>
      </c>
      <c r="O52" s="182">
        <v>2</v>
      </c>
      <c r="P52" s="182">
        <v>0</v>
      </c>
      <c r="Q52" s="23">
        <v>0</v>
      </c>
      <c r="R52" s="182">
        <v>0</v>
      </c>
      <c r="S52" s="182">
        <v>0</v>
      </c>
      <c r="T52" s="23">
        <v>0</v>
      </c>
      <c r="U52" s="182">
        <v>0</v>
      </c>
      <c r="V52" s="182">
        <v>0</v>
      </c>
      <c r="W52" s="23">
        <v>0</v>
      </c>
      <c r="X52" s="182">
        <v>0</v>
      </c>
      <c r="Y52" s="182">
        <v>0</v>
      </c>
      <c r="Z52" s="23">
        <v>0</v>
      </c>
      <c r="AA52" s="182">
        <v>0</v>
      </c>
      <c r="AB52" s="182">
        <v>0</v>
      </c>
      <c r="AC52" s="182">
        <v>1</v>
      </c>
      <c r="AD52" s="182">
        <v>0</v>
      </c>
      <c r="AE52" s="23">
        <v>0</v>
      </c>
      <c r="AF52" s="23">
        <v>0</v>
      </c>
      <c r="AG52" s="24">
        <f t="shared" si="0"/>
        <v>4</v>
      </c>
      <c r="AH52" s="24">
        <f t="shared" si="1"/>
        <v>115</v>
      </c>
      <c r="AI52" s="24">
        <f t="shared" si="2"/>
        <v>0</v>
      </c>
      <c r="AJ52" s="24">
        <f t="shared" si="3"/>
        <v>119</v>
      </c>
      <c r="AK52" s="24">
        <f t="shared" si="4"/>
        <v>3</v>
      </c>
      <c r="AL52" s="24">
        <f t="shared" si="4"/>
        <v>0</v>
      </c>
      <c r="AM52" s="182">
        <v>4</v>
      </c>
      <c r="AN52" s="183" t="s">
        <v>3168</v>
      </c>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row>
    <row r="53" spans="1:86">
      <c r="A53" s="181" t="s">
        <v>1046</v>
      </c>
      <c r="B53" s="23">
        <v>1</v>
      </c>
      <c r="C53" s="182">
        <v>0</v>
      </c>
      <c r="D53" s="182">
        <v>0</v>
      </c>
      <c r="E53" s="23">
        <v>0</v>
      </c>
      <c r="F53" s="182">
        <v>0</v>
      </c>
      <c r="G53" s="182">
        <v>0</v>
      </c>
      <c r="H53" s="23">
        <v>41</v>
      </c>
      <c r="I53" s="182">
        <v>0</v>
      </c>
      <c r="J53" s="182">
        <v>0</v>
      </c>
      <c r="K53" s="23">
        <v>0</v>
      </c>
      <c r="L53" s="182">
        <v>0</v>
      </c>
      <c r="M53" s="182">
        <v>0</v>
      </c>
      <c r="N53" s="23">
        <v>13</v>
      </c>
      <c r="O53" s="182">
        <v>0</v>
      </c>
      <c r="P53" s="182">
        <v>0</v>
      </c>
      <c r="Q53" s="23">
        <v>0</v>
      </c>
      <c r="R53" s="182">
        <v>0</v>
      </c>
      <c r="S53" s="182">
        <v>0</v>
      </c>
      <c r="T53" s="23">
        <v>0</v>
      </c>
      <c r="U53" s="182">
        <v>0</v>
      </c>
      <c r="V53" s="182">
        <v>0</v>
      </c>
      <c r="W53" s="23">
        <v>0</v>
      </c>
      <c r="X53" s="182">
        <v>0</v>
      </c>
      <c r="Y53" s="182">
        <v>0</v>
      </c>
      <c r="Z53" s="23">
        <v>0</v>
      </c>
      <c r="AA53" s="182">
        <v>0</v>
      </c>
      <c r="AB53" s="182">
        <v>0</v>
      </c>
      <c r="AC53" s="182">
        <v>0</v>
      </c>
      <c r="AD53" s="182">
        <v>0</v>
      </c>
      <c r="AE53" s="23">
        <v>0</v>
      </c>
      <c r="AF53" s="23">
        <v>0</v>
      </c>
      <c r="AG53" s="24">
        <f t="shared" si="0"/>
        <v>1</v>
      </c>
      <c r="AH53" s="24">
        <f t="shared" si="1"/>
        <v>54</v>
      </c>
      <c r="AI53" s="24">
        <f t="shared" si="2"/>
        <v>0</v>
      </c>
      <c r="AJ53" s="24">
        <f t="shared" si="3"/>
        <v>55</v>
      </c>
      <c r="AK53" s="24">
        <f t="shared" si="4"/>
        <v>0</v>
      </c>
      <c r="AL53" s="24">
        <f t="shared" si="4"/>
        <v>0</v>
      </c>
      <c r="AM53" s="182">
        <v>0</v>
      </c>
      <c r="AN53" s="18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row>
    <row r="54" spans="1:86">
      <c r="A54" s="181" t="s">
        <v>3169</v>
      </c>
      <c r="B54" s="23">
        <v>0</v>
      </c>
      <c r="C54" s="182">
        <v>0</v>
      </c>
      <c r="D54" s="182">
        <v>0</v>
      </c>
      <c r="E54" s="23">
        <v>0</v>
      </c>
      <c r="F54" s="182">
        <v>0</v>
      </c>
      <c r="G54" s="182">
        <v>0</v>
      </c>
      <c r="H54" s="23">
        <v>33</v>
      </c>
      <c r="I54" s="182">
        <v>0</v>
      </c>
      <c r="J54" s="182">
        <v>0</v>
      </c>
      <c r="K54" s="23">
        <v>0</v>
      </c>
      <c r="L54" s="182">
        <v>0</v>
      </c>
      <c r="M54" s="182">
        <v>0</v>
      </c>
      <c r="N54" s="23">
        <v>0</v>
      </c>
      <c r="O54" s="182">
        <v>0</v>
      </c>
      <c r="P54" s="182">
        <v>0</v>
      </c>
      <c r="Q54" s="23">
        <v>0</v>
      </c>
      <c r="R54" s="182">
        <v>0</v>
      </c>
      <c r="S54" s="182">
        <v>0</v>
      </c>
      <c r="T54" s="23">
        <v>0</v>
      </c>
      <c r="U54" s="182">
        <v>0</v>
      </c>
      <c r="V54" s="182">
        <v>0</v>
      </c>
      <c r="W54" s="23">
        <v>0</v>
      </c>
      <c r="X54" s="182">
        <v>0</v>
      </c>
      <c r="Y54" s="182">
        <v>0</v>
      </c>
      <c r="Z54" s="23">
        <v>0</v>
      </c>
      <c r="AA54" s="182">
        <v>0</v>
      </c>
      <c r="AB54" s="182">
        <v>0</v>
      </c>
      <c r="AC54" s="182">
        <v>0</v>
      </c>
      <c r="AD54" s="182">
        <v>0</v>
      </c>
      <c r="AE54" s="23">
        <v>0</v>
      </c>
      <c r="AF54" s="23">
        <v>0</v>
      </c>
      <c r="AG54" s="24">
        <f t="shared" si="0"/>
        <v>0</v>
      </c>
      <c r="AH54" s="24">
        <f t="shared" si="1"/>
        <v>33</v>
      </c>
      <c r="AI54" s="24">
        <f t="shared" si="2"/>
        <v>0</v>
      </c>
      <c r="AJ54" s="24">
        <f t="shared" si="3"/>
        <v>33</v>
      </c>
      <c r="AK54" s="24">
        <f t="shared" si="4"/>
        <v>0</v>
      </c>
      <c r="AL54" s="24">
        <f t="shared" si="4"/>
        <v>0</v>
      </c>
      <c r="AM54" s="182">
        <v>0</v>
      </c>
      <c r="AN54" s="18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row>
    <row r="55" spans="1:86" ht="90">
      <c r="A55" s="181" t="s">
        <v>3170</v>
      </c>
      <c r="B55" s="23">
        <v>3</v>
      </c>
      <c r="C55" s="182">
        <v>1</v>
      </c>
      <c r="D55" s="182">
        <v>0</v>
      </c>
      <c r="E55" s="23">
        <v>0</v>
      </c>
      <c r="F55" s="182">
        <v>0</v>
      </c>
      <c r="G55" s="182">
        <v>0</v>
      </c>
      <c r="H55" s="23">
        <v>47</v>
      </c>
      <c r="I55" s="182">
        <v>1</v>
      </c>
      <c r="J55" s="182">
        <v>0</v>
      </c>
      <c r="K55" s="23">
        <v>1</v>
      </c>
      <c r="L55" s="182">
        <v>0</v>
      </c>
      <c r="M55" s="182">
        <v>0</v>
      </c>
      <c r="N55" s="23">
        <v>0</v>
      </c>
      <c r="O55" s="182">
        <v>0</v>
      </c>
      <c r="P55" s="182">
        <v>0</v>
      </c>
      <c r="Q55" s="23">
        <v>0</v>
      </c>
      <c r="R55" s="182">
        <v>0</v>
      </c>
      <c r="S55" s="182">
        <v>0</v>
      </c>
      <c r="T55" s="23">
        <v>0</v>
      </c>
      <c r="U55" s="182">
        <v>0</v>
      </c>
      <c r="V55" s="182">
        <v>0</v>
      </c>
      <c r="W55" s="23">
        <v>0</v>
      </c>
      <c r="X55" s="182">
        <v>0</v>
      </c>
      <c r="Y55" s="182">
        <v>0</v>
      </c>
      <c r="Z55" s="23">
        <v>0</v>
      </c>
      <c r="AA55" s="182">
        <v>0</v>
      </c>
      <c r="AB55" s="182">
        <v>0</v>
      </c>
      <c r="AC55" s="182">
        <v>2</v>
      </c>
      <c r="AD55" s="182">
        <v>0</v>
      </c>
      <c r="AE55" s="23">
        <v>0</v>
      </c>
      <c r="AF55" s="23">
        <v>0</v>
      </c>
      <c r="AG55" s="24">
        <f t="shared" si="0"/>
        <v>3</v>
      </c>
      <c r="AH55" s="24">
        <f t="shared" si="1"/>
        <v>48</v>
      </c>
      <c r="AI55" s="24">
        <f t="shared" si="2"/>
        <v>0</v>
      </c>
      <c r="AJ55" s="24">
        <f t="shared" si="3"/>
        <v>51</v>
      </c>
      <c r="AK55" s="24">
        <f t="shared" si="4"/>
        <v>4</v>
      </c>
      <c r="AL55" s="24">
        <f t="shared" si="4"/>
        <v>0</v>
      </c>
      <c r="AM55" s="182">
        <v>35</v>
      </c>
      <c r="AN55" s="184" t="s">
        <v>3171</v>
      </c>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row>
    <row r="56" spans="1:86">
      <c r="A56" s="181" t="s">
        <v>1047</v>
      </c>
      <c r="B56" s="23">
        <v>6</v>
      </c>
      <c r="C56" s="182">
        <v>0</v>
      </c>
      <c r="D56" s="182">
        <v>0</v>
      </c>
      <c r="E56" s="23">
        <v>0</v>
      </c>
      <c r="F56" s="182">
        <v>0</v>
      </c>
      <c r="G56" s="182">
        <v>0</v>
      </c>
      <c r="H56" s="23">
        <v>37</v>
      </c>
      <c r="I56" s="182">
        <v>0</v>
      </c>
      <c r="J56" s="182">
        <v>0</v>
      </c>
      <c r="K56" s="23">
        <v>0</v>
      </c>
      <c r="L56" s="182">
        <v>0</v>
      </c>
      <c r="M56" s="182">
        <v>0</v>
      </c>
      <c r="N56" s="23">
        <v>22</v>
      </c>
      <c r="O56" s="182">
        <v>0</v>
      </c>
      <c r="P56" s="182">
        <v>0</v>
      </c>
      <c r="Q56" s="23">
        <v>0</v>
      </c>
      <c r="R56" s="182">
        <v>0</v>
      </c>
      <c r="S56" s="182">
        <v>0</v>
      </c>
      <c r="T56" s="23">
        <v>0</v>
      </c>
      <c r="U56" s="182">
        <v>0</v>
      </c>
      <c r="V56" s="182">
        <v>0</v>
      </c>
      <c r="W56" s="23">
        <v>0</v>
      </c>
      <c r="X56" s="182">
        <v>0</v>
      </c>
      <c r="Y56" s="182">
        <v>0</v>
      </c>
      <c r="Z56" s="23">
        <v>0</v>
      </c>
      <c r="AA56" s="182">
        <v>0</v>
      </c>
      <c r="AB56" s="182">
        <v>0</v>
      </c>
      <c r="AC56" s="182">
        <v>0</v>
      </c>
      <c r="AD56" s="182">
        <v>0</v>
      </c>
      <c r="AE56" s="23">
        <v>0</v>
      </c>
      <c r="AF56" s="23">
        <v>0</v>
      </c>
      <c r="AG56" s="24">
        <f t="shared" si="0"/>
        <v>6</v>
      </c>
      <c r="AH56" s="24">
        <f t="shared" si="1"/>
        <v>59</v>
      </c>
      <c r="AI56" s="24">
        <f t="shared" si="2"/>
        <v>0</v>
      </c>
      <c r="AJ56" s="24">
        <f t="shared" si="3"/>
        <v>65</v>
      </c>
      <c r="AK56" s="24">
        <f t="shared" si="4"/>
        <v>0</v>
      </c>
      <c r="AL56" s="24">
        <f t="shared" si="4"/>
        <v>0</v>
      </c>
      <c r="AM56" s="182">
        <v>0</v>
      </c>
      <c r="AN56" s="18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row>
    <row r="57" spans="1:86" ht="90">
      <c r="A57" s="181" t="s">
        <v>1048</v>
      </c>
      <c r="B57" s="23">
        <v>8</v>
      </c>
      <c r="C57" s="182">
        <v>2</v>
      </c>
      <c r="D57" s="182">
        <v>0</v>
      </c>
      <c r="E57" s="23">
        <v>34</v>
      </c>
      <c r="F57" s="182">
        <v>0</v>
      </c>
      <c r="G57" s="182">
        <v>0</v>
      </c>
      <c r="H57" s="23">
        <v>40</v>
      </c>
      <c r="I57" s="182">
        <v>0</v>
      </c>
      <c r="J57" s="182">
        <v>0</v>
      </c>
      <c r="K57" s="23">
        <v>6</v>
      </c>
      <c r="L57" s="182">
        <v>0</v>
      </c>
      <c r="M57" s="182">
        <v>0</v>
      </c>
      <c r="N57" s="23">
        <v>31</v>
      </c>
      <c r="O57" s="182">
        <v>0</v>
      </c>
      <c r="P57" s="182">
        <v>0</v>
      </c>
      <c r="Q57" s="23">
        <v>0</v>
      </c>
      <c r="R57" s="182">
        <v>0</v>
      </c>
      <c r="S57" s="182">
        <v>0</v>
      </c>
      <c r="T57" s="23">
        <v>0</v>
      </c>
      <c r="U57" s="182">
        <v>0</v>
      </c>
      <c r="V57" s="182">
        <v>0</v>
      </c>
      <c r="W57" s="23">
        <v>0</v>
      </c>
      <c r="X57" s="182">
        <v>0</v>
      </c>
      <c r="Y57" s="182">
        <v>0</v>
      </c>
      <c r="Z57" s="23">
        <v>0</v>
      </c>
      <c r="AA57" s="182">
        <v>0</v>
      </c>
      <c r="AB57" s="182">
        <v>0</v>
      </c>
      <c r="AC57" s="182">
        <v>0</v>
      </c>
      <c r="AD57" s="182">
        <v>0</v>
      </c>
      <c r="AE57" s="23">
        <v>0</v>
      </c>
      <c r="AF57" s="23">
        <v>0</v>
      </c>
      <c r="AG57" s="24">
        <f t="shared" si="0"/>
        <v>8</v>
      </c>
      <c r="AH57" s="24">
        <f t="shared" si="1"/>
        <v>111</v>
      </c>
      <c r="AI57" s="24">
        <f t="shared" si="2"/>
        <v>0</v>
      </c>
      <c r="AJ57" s="24">
        <f t="shared" si="3"/>
        <v>119</v>
      </c>
      <c r="AK57" s="24">
        <f t="shared" si="4"/>
        <v>2</v>
      </c>
      <c r="AL57" s="24">
        <f t="shared" si="4"/>
        <v>0</v>
      </c>
      <c r="AM57" s="182">
        <v>15</v>
      </c>
      <c r="AN57" s="184" t="s">
        <v>3172</v>
      </c>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row>
    <row r="58" spans="1:86">
      <c r="A58" s="181" t="s">
        <v>1049</v>
      </c>
      <c r="B58" s="23">
        <v>7</v>
      </c>
      <c r="C58" s="182">
        <v>0</v>
      </c>
      <c r="D58" s="182">
        <v>0</v>
      </c>
      <c r="E58" s="23">
        <v>0</v>
      </c>
      <c r="F58" s="182">
        <v>0</v>
      </c>
      <c r="G58" s="182">
        <v>0</v>
      </c>
      <c r="H58" s="23">
        <v>62</v>
      </c>
      <c r="I58" s="182">
        <v>0</v>
      </c>
      <c r="J58" s="182">
        <v>0</v>
      </c>
      <c r="K58" s="23">
        <v>2</v>
      </c>
      <c r="L58" s="182">
        <v>0</v>
      </c>
      <c r="M58" s="182">
        <v>0</v>
      </c>
      <c r="N58" s="23">
        <v>16</v>
      </c>
      <c r="O58" s="182">
        <v>0</v>
      </c>
      <c r="P58" s="182">
        <v>0</v>
      </c>
      <c r="Q58" s="23">
        <v>17</v>
      </c>
      <c r="R58" s="182">
        <v>0</v>
      </c>
      <c r="S58" s="182">
        <v>0</v>
      </c>
      <c r="T58" s="23">
        <v>0</v>
      </c>
      <c r="U58" s="182">
        <v>0</v>
      </c>
      <c r="V58" s="182">
        <v>0</v>
      </c>
      <c r="W58" s="23">
        <v>0</v>
      </c>
      <c r="X58" s="182">
        <v>0</v>
      </c>
      <c r="Y58" s="182">
        <v>0</v>
      </c>
      <c r="Z58" s="23">
        <v>0</v>
      </c>
      <c r="AA58" s="182">
        <v>0</v>
      </c>
      <c r="AB58" s="182">
        <v>0</v>
      </c>
      <c r="AC58" s="182">
        <v>0</v>
      </c>
      <c r="AD58" s="182">
        <v>0</v>
      </c>
      <c r="AE58" s="23">
        <v>0</v>
      </c>
      <c r="AF58" s="23">
        <v>0</v>
      </c>
      <c r="AG58" s="24">
        <f t="shared" si="0"/>
        <v>7</v>
      </c>
      <c r="AH58" s="24">
        <f t="shared" si="1"/>
        <v>80</v>
      </c>
      <c r="AI58" s="24">
        <f t="shared" si="2"/>
        <v>0</v>
      </c>
      <c r="AJ58" s="24">
        <f t="shared" si="3"/>
        <v>87</v>
      </c>
      <c r="AK58" s="24">
        <f t="shared" si="4"/>
        <v>0</v>
      </c>
      <c r="AL58" s="24">
        <f t="shared" si="4"/>
        <v>0</v>
      </c>
      <c r="AM58" s="182">
        <v>0</v>
      </c>
      <c r="AN58" s="18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row>
    <row r="59" spans="1:86" ht="90">
      <c r="A59" s="181" t="s">
        <v>3173</v>
      </c>
      <c r="B59" s="23">
        <v>3</v>
      </c>
      <c r="C59" s="182">
        <v>1</v>
      </c>
      <c r="D59" s="182">
        <v>0</v>
      </c>
      <c r="E59" s="23">
        <v>2</v>
      </c>
      <c r="F59" s="182">
        <v>0</v>
      </c>
      <c r="G59" s="182">
        <v>0</v>
      </c>
      <c r="H59" s="23">
        <v>71</v>
      </c>
      <c r="I59" s="182">
        <v>1</v>
      </c>
      <c r="J59" s="182">
        <v>0</v>
      </c>
      <c r="K59" s="23">
        <v>1</v>
      </c>
      <c r="L59" s="182">
        <v>0</v>
      </c>
      <c r="M59" s="182">
        <v>0</v>
      </c>
      <c r="N59" s="23">
        <v>0</v>
      </c>
      <c r="O59" s="182">
        <v>0</v>
      </c>
      <c r="P59" s="182">
        <v>0</v>
      </c>
      <c r="Q59" s="23">
        <v>0</v>
      </c>
      <c r="R59" s="182">
        <v>0</v>
      </c>
      <c r="S59" s="182">
        <v>0</v>
      </c>
      <c r="T59" s="23">
        <v>0</v>
      </c>
      <c r="U59" s="182">
        <v>0</v>
      </c>
      <c r="V59" s="182">
        <v>0</v>
      </c>
      <c r="W59" s="23">
        <v>0</v>
      </c>
      <c r="X59" s="182">
        <v>0</v>
      </c>
      <c r="Y59" s="182">
        <v>0</v>
      </c>
      <c r="Z59" s="23">
        <v>0</v>
      </c>
      <c r="AA59" s="182">
        <v>0</v>
      </c>
      <c r="AB59" s="182">
        <v>0</v>
      </c>
      <c r="AC59" s="182">
        <v>1</v>
      </c>
      <c r="AD59" s="182">
        <v>0</v>
      </c>
      <c r="AE59" s="23">
        <v>0</v>
      </c>
      <c r="AF59" s="23">
        <v>0</v>
      </c>
      <c r="AG59" s="24">
        <f t="shared" si="0"/>
        <v>3</v>
      </c>
      <c r="AH59" s="24">
        <f t="shared" si="1"/>
        <v>74</v>
      </c>
      <c r="AI59" s="24">
        <f t="shared" si="2"/>
        <v>0</v>
      </c>
      <c r="AJ59" s="24">
        <f t="shared" si="3"/>
        <v>77</v>
      </c>
      <c r="AK59" s="24">
        <f t="shared" si="4"/>
        <v>3</v>
      </c>
      <c r="AL59" s="24">
        <f t="shared" si="4"/>
        <v>0</v>
      </c>
      <c r="AM59" s="182">
        <v>34</v>
      </c>
      <c r="AN59" s="184" t="s">
        <v>3174</v>
      </c>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row>
    <row r="60" spans="1:86">
      <c r="A60" s="181" t="s">
        <v>1050</v>
      </c>
      <c r="B60" s="23">
        <v>6</v>
      </c>
      <c r="C60" s="182">
        <v>0</v>
      </c>
      <c r="D60" s="182">
        <v>0</v>
      </c>
      <c r="E60" s="23">
        <v>88</v>
      </c>
      <c r="F60" s="182">
        <v>0</v>
      </c>
      <c r="G60" s="182">
        <v>0</v>
      </c>
      <c r="H60" s="23">
        <v>62</v>
      </c>
      <c r="I60" s="182">
        <v>0</v>
      </c>
      <c r="J60" s="182">
        <v>0</v>
      </c>
      <c r="K60" s="23">
        <v>0</v>
      </c>
      <c r="L60" s="182">
        <v>0</v>
      </c>
      <c r="M60" s="182">
        <v>0</v>
      </c>
      <c r="N60" s="23">
        <v>31</v>
      </c>
      <c r="O60" s="182">
        <v>0</v>
      </c>
      <c r="P60" s="182">
        <v>0</v>
      </c>
      <c r="Q60" s="23">
        <v>8</v>
      </c>
      <c r="R60" s="182">
        <v>0</v>
      </c>
      <c r="S60" s="182">
        <v>0</v>
      </c>
      <c r="T60" s="23">
        <v>0</v>
      </c>
      <c r="U60" s="182">
        <v>0</v>
      </c>
      <c r="V60" s="182">
        <v>0</v>
      </c>
      <c r="W60" s="23">
        <v>0</v>
      </c>
      <c r="X60" s="182">
        <v>0</v>
      </c>
      <c r="Y60" s="182">
        <v>0</v>
      </c>
      <c r="Z60" s="23">
        <v>0</v>
      </c>
      <c r="AA60" s="182">
        <v>0</v>
      </c>
      <c r="AB60" s="182">
        <v>0</v>
      </c>
      <c r="AC60" s="182">
        <v>0</v>
      </c>
      <c r="AD60" s="182">
        <v>0</v>
      </c>
      <c r="AE60" s="23">
        <v>0</v>
      </c>
      <c r="AF60" s="23">
        <v>0</v>
      </c>
      <c r="AG60" s="24">
        <f t="shared" si="0"/>
        <v>6</v>
      </c>
      <c r="AH60" s="24">
        <f t="shared" si="1"/>
        <v>181</v>
      </c>
      <c r="AI60" s="24">
        <f t="shared" si="2"/>
        <v>0</v>
      </c>
      <c r="AJ60" s="24">
        <f t="shared" si="3"/>
        <v>187</v>
      </c>
      <c r="AK60" s="24">
        <f t="shared" si="4"/>
        <v>0</v>
      </c>
      <c r="AL60" s="24">
        <f t="shared" si="4"/>
        <v>0</v>
      </c>
      <c r="AM60" s="182">
        <v>0</v>
      </c>
      <c r="AN60" s="184"/>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row>
    <row r="61" spans="1:86">
      <c r="A61" s="181" t="s">
        <v>3175</v>
      </c>
      <c r="B61" s="23">
        <v>3</v>
      </c>
      <c r="C61" s="182">
        <v>0</v>
      </c>
      <c r="D61" s="182">
        <v>0</v>
      </c>
      <c r="E61" s="23">
        <v>35</v>
      </c>
      <c r="F61" s="182">
        <v>0</v>
      </c>
      <c r="G61" s="182">
        <v>0</v>
      </c>
      <c r="H61" s="23">
        <v>33</v>
      </c>
      <c r="I61" s="182">
        <v>0</v>
      </c>
      <c r="J61" s="182">
        <v>0</v>
      </c>
      <c r="K61" s="23">
        <v>0</v>
      </c>
      <c r="L61" s="182">
        <v>0</v>
      </c>
      <c r="M61" s="182">
        <v>0</v>
      </c>
      <c r="N61" s="23">
        <v>0</v>
      </c>
      <c r="O61" s="182">
        <v>0</v>
      </c>
      <c r="P61" s="182">
        <v>0</v>
      </c>
      <c r="Q61" s="23">
        <v>0</v>
      </c>
      <c r="R61" s="182">
        <v>0</v>
      </c>
      <c r="S61" s="182">
        <v>0</v>
      </c>
      <c r="T61" s="23">
        <v>0</v>
      </c>
      <c r="U61" s="182">
        <v>0</v>
      </c>
      <c r="V61" s="182">
        <v>0</v>
      </c>
      <c r="W61" s="23">
        <v>0</v>
      </c>
      <c r="X61" s="182">
        <v>0</v>
      </c>
      <c r="Y61" s="182">
        <v>0</v>
      </c>
      <c r="Z61" s="23">
        <v>0</v>
      </c>
      <c r="AA61" s="182">
        <v>0</v>
      </c>
      <c r="AB61" s="182">
        <v>0</v>
      </c>
      <c r="AC61" s="182">
        <v>0</v>
      </c>
      <c r="AD61" s="182">
        <v>0</v>
      </c>
      <c r="AE61" s="23">
        <v>0</v>
      </c>
      <c r="AF61" s="23">
        <v>0</v>
      </c>
      <c r="AG61" s="24">
        <f t="shared" si="0"/>
        <v>3</v>
      </c>
      <c r="AH61" s="24">
        <f t="shared" si="1"/>
        <v>68</v>
      </c>
      <c r="AI61" s="24">
        <f t="shared" si="2"/>
        <v>0</v>
      </c>
      <c r="AJ61" s="24">
        <f t="shared" si="3"/>
        <v>71</v>
      </c>
      <c r="AK61" s="24">
        <f t="shared" si="4"/>
        <v>0</v>
      </c>
      <c r="AL61" s="24">
        <f t="shared" si="4"/>
        <v>0</v>
      </c>
      <c r="AM61" s="182">
        <v>0</v>
      </c>
      <c r="AN61" s="18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row>
    <row r="62" spans="1:86" ht="60">
      <c r="A62" s="181" t="s">
        <v>1051</v>
      </c>
      <c r="B62" s="23">
        <v>4</v>
      </c>
      <c r="C62" s="182">
        <v>1</v>
      </c>
      <c r="D62" s="182">
        <v>0</v>
      </c>
      <c r="E62" s="23">
        <v>13</v>
      </c>
      <c r="F62" s="182">
        <v>0</v>
      </c>
      <c r="G62" s="182">
        <v>0</v>
      </c>
      <c r="H62" s="23">
        <v>48</v>
      </c>
      <c r="I62" s="182">
        <v>0</v>
      </c>
      <c r="J62" s="182">
        <v>0</v>
      </c>
      <c r="K62" s="23">
        <v>0</v>
      </c>
      <c r="L62" s="182">
        <v>0</v>
      </c>
      <c r="M62" s="182">
        <v>0</v>
      </c>
      <c r="N62" s="23">
        <v>22</v>
      </c>
      <c r="O62" s="182">
        <v>0</v>
      </c>
      <c r="P62" s="182">
        <v>0</v>
      </c>
      <c r="Q62" s="23">
        <v>0</v>
      </c>
      <c r="R62" s="182">
        <v>0</v>
      </c>
      <c r="S62" s="182">
        <v>0</v>
      </c>
      <c r="T62" s="23">
        <v>0</v>
      </c>
      <c r="U62" s="182">
        <v>0</v>
      </c>
      <c r="V62" s="182">
        <v>0</v>
      </c>
      <c r="W62" s="23">
        <v>0</v>
      </c>
      <c r="X62" s="182">
        <v>0</v>
      </c>
      <c r="Y62" s="182">
        <v>0</v>
      </c>
      <c r="Z62" s="23">
        <v>0</v>
      </c>
      <c r="AA62" s="182">
        <v>0</v>
      </c>
      <c r="AB62" s="182">
        <v>0</v>
      </c>
      <c r="AC62" s="182">
        <v>0</v>
      </c>
      <c r="AD62" s="182">
        <v>0</v>
      </c>
      <c r="AE62" s="23">
        <v>0</v>
      </c>
      <c r="AF62" s="23">
        <v>0</v>
      </c>
      <c r="AG62" s="24">
        <f t="shared" si="0"/>
        <v>4</v>
      </c>
      <c r="AH62" s="24">
        <f t="shared" si="1"/>
        <v>83</v>
      </c>
      <c r="AI62" s="24">
        <f t="shared" si="2"/>
        <v>0</v>
      </c>
      <c r="AJ62" s="24">
        <f t="shared" si="3"/>
        <v>87</v>
      </c>
      <c r="AK62" s="24">
        <f t="shared" si="4"/>
        <v>1</v>
      </c>
      <c r="AL62" s="24">
        <f t="shared" si="4"/>
        <v>0</v>
      </c>
      <c r="AM62" s="182">
        <v>7</v>
      </c>
      <c r="AN62" s="183" t="s">
        <v>3176</v>
      </c>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row>
    <row r="63" spans="1:86">
      <c r="A63" s="181" t="s">
        <v>3177</v>
      </c>
      <c r="B63" s="23">
        <v>3</v>
      </c>
      <c r="C63" s="182">
        <v>0</v>
      </c>
      <c r="D63" s="182">
        <v>0</v>
      </c>
      <c r="E63" s="23">
        <v>17</v>
      </c>
      <c r="F63" s="182">
        <v>0</v>
      </c>
      <c r="G63" s="182">
        <v>0</v>
      </c>
      <c r="H63" s="23">
        <v>53</v>
      </c>
      <c r="I63" s="182">
        <v>0</v>
      </c>
      <c r="J63" s="182">
        <v>0</v>
      </c>
      <c r="K63" s="23">
        <v>4</v>
      </c>
      <c r="L63" s="182">
        <v>0</v>
      </c>
      <c r="M63" s="182">
        <v>0</v>
      </c>
      <c r="N63" s="23">
        <v>0</v>
      </c>
      <c r="O63" s="182">
        <v>0</v>
      </c>
      <c r="P63" s="182">
        <v>0</v>
      </c>
      <c r="Q63" s="23">
        <v>0</v>
      </c>
      <c r="R63" s="182">
        <v>0</v>
      </c>
      <c r="S63" s="182">
        <v>0</v>
      </c>
      <c r="T63" s="23">
        <v>0</v>
      </c>
      <c r="U63" s="182">
        <v>0</v>
      </c>
      <c r="V63" s="182">
        <v>0</v>
      </c>
      <c r="W63" s="23">
        <v>0</v>
      </c>
      <c r="X63" s="182">
        <v>0</v>
      </c>
      <c r="Y63" s="182">
        <v>0</v>
      </c>
      <c r="Z63" s="23">
        <v>0</v>
      </c>
      <c r="AA63" s="182">
        <v>0</v>
      </c>
      <c r="AB63" s="182">
        <v>0</v>
      </c>
      <c r="AC63" s="182">
        <v>0</v>
      </c>
      <c r="AD63" s="182">
        <v>0</v>
      </c>
      <c r="AE63" s="23">
        <v>0</v>
      </c>
      <c r="AF63" s="23">
        <v>0</v>
      </c>
      <c r="AG63" s="24">
        <f t="shared" si="0"/>
        <v>3</v>
      </c>
      <c r="AH63" s="24">
        <f t="shared" si="1"/>
        <v>74</v>
      </c>
      <c r="AI63" s="24">
        <f t="shared" si="2"/>
        <v>0</v>
      </c>
      <c r="AJ63" s="24">
        <f t="shared" si="3"/>
        <v>77</v>
      </c>
      <c r="AK63" s="24">
        <f t="shared" si="4"/>
        <v>0</v>
      </c>
      <c r="AL63" s="24">
        <f t="shared" si="4"/>
        <v>0</v>
      </c>
      <c r="AM63" s="182">
        <v>0</v>
      </c>
      <c r="AN63" s="18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row>
    <row r="64" spans="1:86">
      <c r="A64" s="181" t="s">
        <v>1052</v>
      </c>
      <c r="B64" s="23">
        <v>7</v>
      </c>
      <c r="C64" s="182">
        <v>0</v>
      </c>
      <c r="D64" s="182">
        <v>0</v>
      </c>
      <c r="E64" s="23">
        <v>6</v>
      </c>
      <c r="F64" s="182">
        <v>0</v>
      </c>
      <c r="G64" s="182">
        <v>0</v>
      </c>
      <c r="H64" s="23">
        <v>56</v>
      </c>
      <c r="I64" s="182">
        <v>0</v>
      </c>
      <c r="J64" s="182">
        <v>0</v>
      </c>
      <c r="K64" s="23">
        <v>0</v>
      </c>
      <c r="L64" s="182">
        <v>0</v>
      </c>
      <c r="M64" s="182">
        <v>0</v>
      </c>
      <c r="N64" s="23">
        <v>16</v>
      </c>
      <c r="O64" s="182">
        <v>0</v>
      </c>
      <c r="P64" s="182">
        <v>0</v>
      </c>
      <c r="Q64" s="23">
        <v>0</v>
      </c>
      <c r="R64" s="182">
        <v>0</v>
      </c>
      <c r="S64" s="182">
        <v>0</v>
      </c>
      <c r="T64" s="23">
        <v>0</v>
      </c>
      <c r="U64" s="182">
        <v>0</v>
      </c>
      <c r="V64" s="182">
        <v>0</v>
      </c>
      <c r="W64" s="23">
        <v>0</v>
      </c>
      <c r="X64" s="182">
        <v>0</v>
      </c>
      <c r="Y64" s="182">
        <v>0</v>
      </c>
      <c r="Z64" s="23">
        <v>0</v>
      </c>
      <c r="AA64" s="182">
        <v>0</v>
      </c>
      <c r="AB64" s="182">
        <v>0</v>
      </c>
      <c r="AC64" s="182">
        <v>0</v>
      </c>
      <c r="AD64" s="182">
        <v>0</v>
      </c>
      <c r="AE64" s="23">
        <v>0</v>
      </c>
      <c r="AF64" s="23">
        <v>0</v>
      </c>
      <c r="AG64" s="24">
        <f t="shared" si="0"/>
        <v>7</v>
      </c>
      <c r="AH64" s="24">
        <f t="shared" si="1"/>
        <v>78</v>
      </c>
      <c r="AI64" s="24">
        <f t="shared" si="2"/>
        <v>0</v>
      </c>
      <c r="AJ64" s="24">
        <f t="shared" si="3"/>
        <v>85</v>
      </c>
      <c r="AK64" s="24">
        <f t="shared" si="4"/>
        <v>0</v>
      </c>
      <c r="AL64" s="24">
        <f t="shared" si="4"/>
        <v>0</v>
      </c>
      <c r="AM64" s="182">
        <v>0</v>
      </c>
      <c r="AN64" s="18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row>
    <row r="65" spans="1:86" ht="45">
      <c r="A65" s="181" t="s">
        <v>3178</v>
      </c>
      <c r="B65" s="23">
        <v>7</v>
      </c>
      <c r="C65" s="182">
        <v>1</v>
      </c>
      <c r="D65" s="182">
        <v>0</v>
      </c>
      <c r="E65" s="23">
        <v>0</v>
      </c>
      <c r="F65" s="182">
        <v>0</v>
      </c>
      <c r="G65" s="182">
        <v>0</v>
      </c>
      <c r="H65" s="23">
        <v>51</v>
      </c>
      <c r="I65" s="182">
        <v>0</v>
      </c>
      <c r="J65" s="182">
        <v>0</v>
      </c>
      <c r="K65" s="23">
        <v>25</v>
      </c>
      <c r="L65" s="182">
        <v>0</v>
      </c>
      <c r="M65" s="182">
        <v>0</v>
      </c>
      <c r="N65" s="23">
        <v>23</v>
      </c>
      <c r="O65" s="182">
        <v>1</v>
      </c>
      <c r="P65" s="182">
        <v>0</v>
      </c>
      <c r="Q65" s="23">
        <v>0</v>
      </c>
      <c r="R65" s="182">
        <v>0</v>
      </c>
      <c r="S65" s="182">
        <v>0</v>
      </c>
      <c r="T65" s="23">
        <v>0</v>
      </c>
      <c r="U65" s="182">
        <v>0</v>
      </c>
      <c r="V65" s="182">
        <v>0</v>
      </c>
      <c r="W65" s="23">
        <v>0</v>
      </c>
      <c r="X65" s="182">
        <v>0</v>
      </c>
      <c r="Y65" s="182">
        <v>0</v>
      </c>
      <c r="Z65" s="23">
        <v>0</v>
      </c>
      <c r="AA65" s="182">
        <v>0</v>
      </c>
      <c r="AB65" s="182">
        <v>0</v>
      </c>
      <c r="AC65" s="182">
        <v>0</v>
      </c>
      <c r="AD65" s="182">
        <v>0</v>
      </c>
      <c r="AE65" s="23">
        <v>0</v>
      </c>
      <c r="AF65" s="23">
        <v>0</v>
      </c>
      <c r="AG65" s="24">
        <f t="shared" si="0"/>
        <v>7</v>
      </c>
      <c r="AH65" s="24">
        <f t="shared" si="1"/>
        <v>100</v>
      </c>
      <c r="AI65" s="24">
        <f t="shared" si="2"/>
        <v>0</v>
      </c>
      <c r="AJ65" s="24">
        <f t="shared" si="3"/>
        <v>107</v>
      </c>
      <c r="AK65" s="24">
        <f t="shared" si="4"/>
        <v>2</v>
      </c>
      <c r="AL65" s="24">
        <f t="shared" si="4"/>
        <v>0</v>
      </c>
      <c r="AM65" s="182">
        <v>11</v>
      </c>
      <c r="AN65" s="184" t="s">
        <v>3179</v>
      </c>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row>
    <row r="66" spans="1:86">
      <c r="A66" s="181" t="s">
        <v>3180</v>
      </c>
      <c r="B66" s="23">
        <v>8</v>
      </c>
      <c r="C66" s="182">
        <v>0</v>
      </c>
      <c r="D66" s="182">
        <v>0</v>
      </c>
      <c r="E66" s="23">
        <v>2</v>
      </c>
      <c r="F66" s="182">
        <v>0</v>
      </c>
      <c r="G66" s="182">
        <v>0</v>
      </c>
      <c r="H66" s="23">
        <v>47</v>
      </c>
      <c r="I66" s="182">
        <v>0</v>
      </c>
      <c r="J66" s="182">
        <v>0</v>
      </c>
      <c r="K66" s="23">
        <v>0</v>
      </c>
      <c r="L66" s="182">
        <v>0</v>
      </c>
      <c r="M66" s="182">
        <v>0</v>
      </c>
      <c r="N66" s="23">
        <v>0</v>
      </c>
      <c r="O66" s="182">
        <v>0</v>
      </c>
      <c r="P66" s="182">
        <v>0</v>
      </c>
      <c r="Q66" s="23">
        <v>0</v>
      </c>
      <c r="R66" s="182">
        <v>0</v>
      </c>
      <c r="S66" s="182">
        <v>0</v>
      </c>
      <c r="T66" s="23">
        <v>0</v>
      </c>
      <c r="U66" s="182">
        <v>0</v>
      </c>
      <c r="V66" s="182">
        <v>0</v>
      </c>
      <c r="W66" s="23">
        <v>0</v>
      </c>
      <c r="X66" s="182">
        <v>0</v>
      </c>
      <c r="Y66" s="182">
        <v>0</v>
      </c>
      <c r="Z66" s="23">
        <v>0</v>
      </c>
      <c r="AA66" s="182">
        <v>0</v>
      </c>
      <c r="AB66" s="182">
        <v>0</v>
      </c>
      <c r="AC66" s="182">
        <v>0</v>
      </c>
      <c r="AD66" s="182">
        <v>0</v>
      </c>
      <c r="AE66" s="23">
        <v>0</v>
      </c>
      <c r="AF66" s="23">
        <v>0</v>
      </c>
      <c r="AG66" s="24">
        <f t="shared" si="0"/>
        <v>8</v>
      </c>
      <c r="AH66" s="24">
        <f t="shared" si="1"/>
        <v>49</v>
      </c>
      <c r="AI66" s="24">
        <f t="shared" si="2"/>
        <v>0</v>
      </c>
      <c r="AJ66" s="24">
        <f t="shared" si="3"/>
        <v>57</v>
      </c>
      <c r="AK66" s="24">
        <f t="shared" si="4"/>
        <v>0</v>
      </c>
      <c r="AL66" s="24">
        <f t="shared" si="4"/>
        <v>0</v>
      </c>
      <c r="AM66" s="182">
        <v>0</v>
      </c>
      <c r="AN66" s="18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row>
    <row r="67" spans="1:86" ht="120">
      <c r="A67" s="181" t="s">
        <v>1053</v>
      </c>
      <c r="B67" s="23">
        <v>7</v>
      </c>
      <c r="C67" s="182">
        <v>1</v>
      </c>
      <c r="D67" s="182">
        <v>0</v>
      </c>
      <c r="E67" s="23">
        <v>16</v>
      </c>
      <c r="F67" s="182">
        <v>0</v>
      </c>
      <c r="G67" s="182">
        <v>0</v>
      </c>
      <c r="H67" s="23">
        <v>68</v>
      </c>
      <c r="I67" s="182">
        <v>0</v>
      </c>
      <c r="J67" s="182">
        <v>0</v>
      </c>
      <c r="K67" s="23">
        <v>9</v>
      </c>
      <c r="L67" s="182">
        <v>0</v>
      </c>
      <c r="M67" s="182">
        <v>0</v>
      </c>
      <c r="N67" s="23">
        <v>54</v>
      </c>
      <c r="O67" s="182">
        <v>0</v>
      </c>
      <c r="P67" s="182">
        <v>0</v>
      </c>
      <c r="Q67" s="23">
        <v>0</v>
      </c>
      <c r="R67" s="182">
        <v>0</v>
      </c>
      <c r="S67" s="182">
        <v>0</v>
      </c>
      <c r="T67" s="23">
        <v>0</v>
      </c>
      <c r="U67" s="182">
        <v>0</v>
      </c>
      <c r="V67" s="182">
        <v>0</v>
      </c>
      <c r="W67" s="23">
        <v>0</v>
      </c>
      <c r="X67" s="182">
        <v>0</v>
      </c>
      <c r="Y67" s="182">
        <v>0</v>
      </c>
      <c r="Z67" s="23">
        <v>0</v>
      </c>
      <c r="AA67" s="182">
        <v>0</v>
      </c>
      <c r="AB67" s="182">
        <v>0</v>
      </c>
      <c r="AC67" s="182">
        <v>0</v>
      </c>
      <c r="AD67" s="182">
        <v>0</v>
      </c>
      <c r="AE67" s="23">
        <v>0</v>
      </c>
      <c r="AF67" s="23">
        <v>0</v>
      </c>
      <c r="AG67" s="24">
        <f t="shared" si="0"/>
        <v>7</v>
      </c>
      <c r="AH67" s="24">
        <f t="shared" si="1"/>
        <v>147</v>
      </c>
      <c r="AI67" s="24">
        <f t="shared" si="2"/>
        <v>0</v>
      </c>
      <c r="AJ67" s="24">
        <f t="shared" si="3"/>
        <v>154</v>
      </c>
      <c r="AK67" s="24">
        <f t="shared" si="4"/>
        <v>1</v>
      </c>
      <c r="AL67" s="24">
        <f t="shared" si="4"/>
        <v>0</v>
      </c>
      <c r="AM67" s="182">
        <v>33</v>
      </c>
      <c r="AN67" s="183" t="s">
        <v>3181</v>
      </c>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row>
    <row r="68" spans="1:86">
      <c r="A68" s="181" t="s">
        <v>3182</v>
      </c>
      <c r="B68" s="23">
        <v>6</v>
      </c>
      <c r="C68" s="182">
        <v>0</v>
      </c>
      <c r="D68" s="182">
        <v>0</v>
      </c>
      <c r="E68" s="23">
        <v>21</v>
      </c>
      <c r="F68" s="182">
        <v>0</v>
      </c>
      <c r="G68" s="182">
        <v>0</v>
      </c>
      <c r="H68" s="23">
        <v>43</v>
      </c>
      <c r="I68" s="182">
        <v>0</v>
      </c>
      <c r="J68" s="182">
        <v>0</v>
      </c>
      <c r="K68" s="23">
        <v>9</v>
      </c>
      <c r="L68" s="182">
        <v>0</v>
      </c>
      <c r="M68" s="182">
        <v>0</v>
      </c>
      <c r="N68" s="23">
        <v>0</v>
      </c>
      <c r="O68" s="182">
        <v>0</v>
      </c>
      <c r="P68" s="182">
        <v>0</v>
      </c>
      <c r="Q68" s="23">
        <v>0</v>
      </c>
      <c r="R68" s="182">
        <v>0</v>
      </c>
      <c r="S68" s="182">
        <v>0</v>
      </c>
      <c r="T68" s="23">
        <v>0</v>
      </c>
      <c r="U68" s="182">
        <v>0</v>
      </c>
      <c r="V68" s="182">
        <v>0</v>
      </c>
      <c r="W68" s="23">
        <v>0</v>
      </c>
      <c r="X68" s="182">
        <v>0</v>
      </c>
      <c r="Y68" s="182">
        <v>0</v>
      </c>
      <c r="Z68" s="23">
        <v>0</v>
      </c>
      <c r="AA68" s="182">
        <v>0</v>
      </c>
      <c r="AB68" s="182">
        <v>0</v>
      </c>
      <c r="AC68" s="182">
        <v>0</v>
      </c>
      <c r="AD68" s="182">
        <v>0</v>
      </c>
      <c r="AE68" s="23">
        <v>0</v>
      </c>
      <c r="AF68" s="23">
        <v>0</v>
      </c>
      <c r="AG68" s="24">
        <f t="shared" si="0"/>
        <v>6</v>
      </c>
      <c r="AH68" s="24">
        <f t="shared" si="1"/>
        <v>73</v>
      </c>
      <c r="AI68" s="24">
        <f t="shared" si="2"/>
        <v>0</v>
      </c>
      <c r="AJ68" s="24">
        <f t="shared" si="3"/>
        <v>79</v>
      </c>
      <c r="AK68" s="24">
        <f t="shared" si="4"/>
        <v>0</v>
      </c>
      <c r="AL68" s="24">
        <f t="shared" si="4"/>
        <v>0</v>
      </c>
      <c r="AM68" s="182">
        <v>0</v>
      </c>
      <c r="AN68" s="18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row>
    <row r="69" spans="1:86" ht="105">
      <c r="A69" s="181" t="s">
        <v>3183</v>
      </c>
      <c r="B69" s="23">
        <v>1</v>
      </c>
      <c r="C69" s="182">
        <v>1</v>
      </c>
      <c r="D69" s="182">
        <v>0</v>
      </c>
      <c r="E69" s="23">
        <v>0</v>
      </c>
      <c r="F69" s="182">
        <v>0</v>
      </c>
      <c r="G69" s="182">
        <v>0</v>
      </c>
      <c r="H69" s="23">
        <v>19</v>
      </c>
      <c r="I69" s="182">
        <v>0</v>
      </c>
      <c r="J69" s="182">
        <v>0</v>
      </c>
      <c r="K69" s="23">
        <v>0</v>
      </c>
      <c r="L69" s="182">
        <v>0</v>
      </c>
      <c r="M69" s="182">
        <v>0</v>
      </c>
      <c r="N69" s="23">
        <v>0</v>
      </c>
      <c r="O69" s="182">
        <v>0</v>
      </c>
      <c r="P69" s="182">
        <v>0</v>
      </c>
      <c r="Q69" s="23">
        <v>0</v>
      </c>
      <c r="R69" s="182">
        <v>0</v>
      </c>
      <c r="S69" s="182">
        <v>0</v>
      </c>
      <c r="T69" s="23">
        <v>0</v>
      </c>
      <c r="U69" s="182">
        <v>0</v>
      </c>
      <c r="V69" s="182">
        <v>0</v>
      </c>
      <c r="W69" s="23">
        <v>0</v>
      </c>
      <c r="X69" s="182">
        <v>0</v>
      </c>
      <c r="Y69" s="182">
        <v>0</v>
      </c>
      <c r="Z69" s="23">
        <v>0</v>
      </c>
      <c r="AA69" s="182">
        <v>0</v>
      </c>
      <c r="AB69" s="182">
        <v>0</v>
      </c>
      <c r="AC69" s="182">
        <v>1</v>
      </c>
      <c r="AD69" s="182">
        <v>0</v>
      </c>
      <c r="AE69" s="23">
        <v>0</v>
      </c>
      <c r="AF69" s="23">
        <v>0</v>
      </c>
      <c r="AG69" s="24">
        <f t="shared" ref="AG69:AG113" si="5">B69</f>
        <v>1</v>
      </c>
      <c r="AH69" s="24">
        <f t="shared" ref="AH69:AH113" si="6">SUM(E69,H69,K69,N69,O69,T69,W69,Z69)</f>
        <v>19</v>
      </c>
      <c r="AI69" s="24">
        <f t="shared" ref="AI69:AI113" si="7">SUM(AE69,AF69)</f>
        <v>0</v>
      </c>
      <c r="AJ69" s="24">
        <f t="shared" ref="AJ69:AJ113" si="8">SUM(AG69+AH69+AI69)</f>
        <v>20</v>
      </c>
      <c r="AK69" s="24">
        <f t="shared" ref="AK69:AL113" si="9">SUM(C69+F69+I69+L69+O69+R69+U69+X69+AA69+AC69)</f>
        <v>2</v>
      </c>
      <c r="AL69" s="24">
        <f t="shared" si="9"/>
        <v>0</v>
      </c>
      <c r="AM69" s="182">
        <v>14</v>
      </c>
      <c r="AN69" s="183" t="s">
        <v>3184</v>
      </c>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row>
    <row r="70" spans="1:86">
      <c r="A70" s="181" t="s">
        <v>3185</v>
      </c>
      <c r="B70" s="23">
        <v>3</v>
      </c>
      <c r="C70" s="182">
        <v>0</v>
      </c>
      <c r="D70" s="182">
        <v>0</v>
      </c>
      <c r="E70" s="23">
        <v>26</v>
      </c>
      <c r="F70" s="182">
        <v>0</v>
      </c>
      <c r="G70" s="182">
        <v>0</v>
      </c>
      <c r="H70" s="23">
        <v>70</v>
      </c>
      <c r="I70" s="182">
        <v>0</v>
      </c>
      <c r="J70" s="182">
        <v>0</v>
      </c>
      <c r="K70" s="23">
        <v>0</v>
      </c>
      <c r="L70" s="182">
        <v>0</v>
      </c>
      <c r="M70" s="182">
        <v>0</v>
      </c>
      <c r="N70" s="23">
        <v>0</v>
      </c>
      <c r="O70" s="182">
        <v>0</v>
      </c>
      <c r="P70" s="182">
        <v>0</v>
      </c>
      <c r="Q70" s="23">
        <v>0</v>
      </c>
      <c r="R70" s="182">
        <v>0</v>
      </c>
      <c r="S70" s="182">
        <v>0</v>
      </c>
      <c r="T70" s="23">
        <v>0</v>
      </c>
      <c r="U70" s="182">
        <v>0</v>
      </c>
      <c r="V70" s="182">
        <v>0</v>
      </c>
      <c r="W70" s="23">
        <v>0</v>
      </c>
      <c r="X70" s="182">
        <v>0</v>
      </c>
      <c r="Y70" s="182">
        <v>0</v>
      </c>
      <c r="Z70" s="23">
        <v>0</v>
      </c>
      <c r="AA70" s="182">
        <v>0</v>
      </c>
      <c r="AB70" s="182">
        <v>0</v>
      </c>
      <c r="AC70" s="182">
        <v>0</v>
      </c>
      <c r="AD70" s="182">
        <v>0</v>
      </c>
      <c r="AE70" s="23">
        <v>0</v>
      </c>
      <c r="AF70" s="23">
        <v>0</v>
      </c>
      <c r="AG70" s="24">
        <f t="shared" si="5"/>
        <v>3</v>
      </c>
      <c r="AH70" s="24">
        <f t="shared" si="6"/>
        <v>96</v>
      </c>
      <c r="AI70" s="24">
        <f t="shared" si="7"/>
        <v>0</v>
      </c>
      <c r="AJ70" s="24">
        <f t="shared" si="8"/>
        <v>99</v>
      </c>
      <c r="AK70" s="24">
        <f t="shared" si="9"/>
        <v>0</v>
      </c>
      <c r="AL70" s="24">
        <f t="shared" si="9"/>
        <v>0</v>
      </c>
      <c r="AM70" s="182">
        <v>0</v>
      </c>
      <c r="AN70" s="18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row>
    <row r="71" spans="1:86">
      <c r="A71" s="181" t="s">
        <v>3186</v>
      </c>
      <c r="B71" s="23">
        <v>4</v>
      </c>
      <c r="C71" s="182">
        <v>0</v>
      </c>
      <c r="D71" s="182">
        <v>0</v>
      </c>
      <c r="E71" s="23">
        <v>18</v>
      </c>
      <c r="F71" s="182">
        <v>0</v>
      </c>
      <c r="G71" s="182">
        <v>0</v>
      </c>
      <c r="H71" s="23">
        <v>34</v>
      </c>
      <c r="I71" s="182">
        <v>0</v>
      </c>
      <c r="J71" s="182">
        <v>0</v>
      </c>
      <c r="K71" s="23">
        <v>0</v>
      </c>
      <c r="L71" s="182">
        <v>0</v>
      </c>
      <c r="M71" s="182">
        <v>0</v>
      </c>
      <c r="N71" s="23">
        <v>9</v>
      </c>
      <c r="O71" s="182">
        <v>0</v>
      </c>
      <c r="P71" s="182">
        <v>0</v>
      </c>
      <c r="Q71" s="23">
        <v>0</v>
      </c>
      <c r="R71" s="182">
        <v>0</v>
      </c>
      <c r="S71" s="182">
        <v>0</v>
      </c>
      <c r="T71" s="23">
        <v>0</v>
      </c>
      <c r="U71" s="182">
        <v>0</v>
      </c>
      <c r="V71" s="182">
        <v>0</v>
      </c>
      <c r="W71" s="23">
        <v>0</v>
      </c>
      <c r="X71" s="182">
        <v>0</v>
      </c>
      <c r="Y71" s="182">
        <v>0</v>
      </c>
      <c r="Z71" s="23">
        <v>0</v>
      </c>
      <c r="AA71" s="182">
        <v>0</v>
      </c>
      <c r="AB71" s="182">
        <v>0</v>
      </c>
      <c r="AC71" s="182">
        <v>0</v>
      </c>
      <c r="AD71" s="182">
        <v>0</v>
      </c>
      <c r="AE71" s="23">
        <v>0</v>
      </c>
      <c r="AF71" s="23">
        <v>0</v>
      </c>
      <c r="AG71" s="24">
        <f t="shared" si="5"/>
        <v>4</v>
      </c>
      <c r="AH71" s="24">
        <f t="shared" si="6"/>
        <v>61</v>
      </c>
      <c r="AI71" s="24">
        <f t="shared" si="7"/>
        <v>0</v>
      </c>
      <c r="AJ71" s="24">
        <f t="shared" si="8"/>
        <v>65</v>
      </c>
      <c r="AK71" s="24">
        <f t="shared" si="9"/>
        <v>0</v>
      </c>
      <c r="AL71" s="24">
        <f t="shared" si="9"/>
        <v>0</v>
      </c>
      <c r="AM71" s="182">
        <v>0</v>
      </c>
      <c r="AN71" s="185"/>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row>
    <row r="72" spans="1:86">
      <c r="A72" s="181" t="s">
        <v>1054</v>
      </c>
      <c r="B72" s="23">
        <v>9</v>
      </c>
      <c r="C72" s="182">
        <v>0</v>
      </c>
      <c r="D72" s="182">
        <v>0</v>
      </c>
      <c r="E72" s="23">
        <v>25</v>
      </c>
      <c r="F72" s="182">
        <v>0</v>
      </c>
      <c r="G72" s="182">
        <v>0</v>
      </c>
      <c r="H72" s="23">
        <v>65</v>
      </c>
      <c r="I72" s="182">
        <v>0</v>
      </c>
      <c r="J72" s="182">
        <v>0</v>
      </c>
      <c r="K72" s="23">
        <v>4</v>
      </c>
      <c r="L72" s="182">
        <v>0</v>
      </c>
      <c r="M72" s="182">
        <v>0</v>
      </c>
      <c r="N72" s="23">
        <v>54</v>
      </c>
      <c r="O72" s="182">
        <v>0</v>
      </c>
      <c r="P72" s="182">
        <v>0</v>
      </c>
      <c r="Q72" s="23">
        <v>0</v>
      </c>
      <c r="R72" s="182">
        <v>0</v>
      </c>
      <c r="S72" s="182">
        <v>0</v>
      </c>
      <c r="T72" s="23">
        <v>0</v>
      </c>
      <c r="U72" s="182">
        <v>0</v>
      </c>
      <c r="V72" s="182">
        <v>0</v>
      </c>
      <c r="W72" s="23">
        <v>0</v>
      </c>
      <c r="X72" s="182">
        <v>0</v>
      </c>
      <c r="Y72" s="182">
        <v>0</v>
      </c>
      <c r="Z72" s="23">
        <v>0</v>
      </c>
      <c r="AA72" s="182">
        <v>0</v>
      </c>
      <c r="AB72" s="182">
        <v>0</v>
      </c>
      <c r="AC72" s="182">
        <v>0</v>
      </c>
      <c r="AD72" s="182">
        <v>0</v>
      </c>
      <c r="AE72" s="23">
        <v>0</v>
      </c>
      <c r="AF72" s="23">
        <v>0</v>
      </c>
      <c r="AG72" s="24">
        <f t="shared" si="5"/>
        <v>9</v>
      </c>
      <c r="AH72" s="24">
        <f t="shared" si="6"/>
        <v>148</v>
      </c>
      <c r="AI72" s="24">
        <f t="shared" si="7"/>
        <v>0</v>
      </c>
      <c r="AJ72" s="24">
        <f t="shared" si="8"/>
        <v>157</v>
      </c>
      <c r="AK72" s="24">
        <f t="shared" si="9"/>
        <v>0</v>
      </c>
      <c r="AL72" s="24">
        <f t="shared" si="9"/>
        <v>0</v>
      </c>
      <c r="AM72" s="182">
        <v>0</v>
      </c>
      <c r="AN72" s="18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row>
    <row r="73" spans="1:86">
      <c r="A73" s="181" t="s">
        <v>1055</v>
      </c>
      <c r="B73" s="23">
        <v>4</v>
      </c>
      <c r="C73" s="182">
        <v>0</v>
      </c>
      <c r="D73" s="182">
        <v>0</v>
      </c>
      <c r="E73" s="23">
        <v>188</v>
      </c>
      <c r="F73" s="182">
        <v>0</v>
      </c>
      <c r="G73" s="182">
        <v>0</v>
      </c>
      <c r="H73" s="23">
        <v>64</v>
      </c>
      <c r="I73" s="182">
        <v>0</v>
      </c>
      <c r="J73" s="182">
        <v>0</v>
      </c>
      <c r="K73" s="23">
        <v>1</v>
      </c>
      <c r="L73" s="182">
        <v>0</v>
      </c>
      <c r="M73" s="182">
        <v>0</v>
      </c>
      <c r="N73" s="23">
        <v>10</v>
      </c>
      <c r="O73" s="182">
        <v>0</v>
      </c>
      <c r="P73" s="182">
        <v>0</v>
      </c>
      <c r="Q73" s="23">
        <v>0</v>
      </c>
      <c r="R73" s="182">
        <v>0</v>
      </c>
      <c r="S73" s="182">
        <v>0</v>
      </c>
      <c r="T73" s="23">
        <v>0</v>
      </c>
      <c r="U73" s="182">
        <v>0</v>
      </c>
      <c r="V73" s="182">
        <v>0</v>
      </c>
      <c r="W73" s="23">
        <v>0</v>
      </c>
      <c r="X73" s="182">
        <v>0</v>
      </c>
      <c r="Y73" s="182">
        <v>0</v>
      </c>
      <c r="Z73" s="23">
        <v>0</v>
      </c>
      <c r="AA73" s="182">
        <v>0</v>
      </c>
      <c r="AB73" s="182">
        <v>0</v>
      </c>
      <c r="AC73" s="182">
        <v>0</v>
      </c>
      <c r="AD73" s="182">
        <v>0</v>
      </c>
      <c r="AE73" s="23">
        <v>0</v>
      </c>
      <c r="AF73" s="23">
        <v>0</v>
      </c>
      <c r="AG73" s="24">
        <f t="shared" si="5"/>
        <v>4</v>
      </c>
      <c r="AH73" s="24">
        <f t="shared" si="6"/>
        <v>263</v>
      </c>
      <c r="AI73" s="24">
        <f t="shared" si="7"/>
        <v>0</v>
      </c>
      <c r="AJ73" s="24">
        <f t="shared" si="8"/>
        <v>267</v>
      </c>
      <c r="AK73" s="24">
        <f t="shared" si="9"/>
        <v>0</v>
      </c>
      <c r="AL73" s="24">
        <f t="shared" si="9"/>
        <v>0</v>
      </c>
      <c r="AM73" s="182">
        <v>0</v>
      </c>
      <c r="AN73" s="18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row>
    <row r="74" spans="1:86" ht="105">
      <c r="A74" s="181" t="s">
        <v>3187</v>
      </c>
      <c r="B74" s="23">
        <v>5</v>
      </c>
      <c r="C74" s="182">
        <v>2</v>
      </c>
      <c r="D74" s="182">
        <v>0</v>
      </c>
      <c r="E74" s="23">
        <v>8</v>
      </c>
      <c r="F74" s="182">
        <v>0</v>
      </c>
      <c r="G74" s="182">
        <v>0</v>
      </c>
      <c r="H74" s="23">
        <v>84</v>
      </c>
      <c r="I74" s="182">
        <v>0</v>
      </c>
      <c r="J74" s="182">
        <v>0</v>
      </c>
      <c r="K74" s="23">
        <v>82</v>
      </c>
      <c r="L74" s="182">
        <v>0</v>
      </c>
      <c r="M74" s="182">
        <v>0</v>
      </c>
      <c r="N74" s="23">
        <v>54</v>
      </c>
      <c r="O74" s="182">
        <v>0</v>
      </c>
      <c r="P74" s="182">
        <v>0</v>
      </c>
      <c r="Q74" s="23">
        <v>0</v>
      </c>
      <c r="R74" s="182">
        <v>0</v>
      </c>
      <c r="S74" s="182">
        <v>0</v>
      </c>
      <c r="T74" s="23">
        <v>0</v>
      </c>
      <c r="U74" s="182">
        <v>0</v>
      </c>
      <c r="V74" s="182">
        <v>0</v>
      </c>
      <c r="W74" s="23">
        <v>0</v>
      </c>
      <c r="X74" s="182">
        <v>0</v>
      </c>
      <c r="Y74" s="182">
        <v>0</v>
      </c>
      <c r="Z74" s="23">
        <v>0</v>
      </c>
      <c r="AA74" s="182">
        <v>0</v>
      </c>
      <c r="AB74" s="182">
        <v>0</v>
      </c>
      <c r="AC74" s="182">
        <v>0</v>
      </c>
      <c r="AD74" s="182">
        <v>0</v>
      </c>
      <c r="AE74" s="23">
        <v>2</v>
      </c>
      <c r="AF74" s="23">
        <v>1</v>
      </c>
      <c r="AG74" s="24">
        <f t="shared" si="5"/>
        <v>5</v>
      </c>
      <c r="AH74" s="24">
        <f t="shared" si="6"/>
        <v>228</v>
      </c>
      <c r="AI74" s="24">
        <f t="shared" si="7"/>
        <v>3</v>
      </c>
      <c r="AJ74" s="24">
        <f t="shared" si="8"/>
        <v>236</v>
      </c>
      <c r="AK74" s="24">
        <f t="shared" si="9"/>
        <v>2</v>
      </c>
      <c r="AL74" s="24">
        <f t="shared" si="9"/>
        <v>0</v>
      </c>
      <c r="AM74" s="182">
        <v>29</v>
      </c>
      <c r="AN74" s="183" t="s">
        <v>3188</v>
      </c>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row>
    <row r="75" spans="1:86">
      <c r="A75" s="181" t="s">
        <v>3189</v>
      </c>
      <c r="B75" s="23">
        <v>2</v>
      </c>
      <c r="C75" s="182">
        <v>0</v>
      </c>
      <c r="D75" s="182">
        <v>0</v>
      </c>
      <c r="E75" s="23">
        <v>12</v>
      </c>
      <c r="F75" s="182">
        <v>0</v>
      </c>
      <c r="G75" s="182">
        <v>0</v>
      </c>
      <c r="H75" s="23">
        <v>43</v>
      </c>
      <c r="I75" s="182">
        <v>0</v>
      </c>
      <c r="J75" s="182">
        <v>0</v>
      </c>
      <c r="K75" s="23">
        <v>0</v>
      </c>
      <c r="L75" s="182">
        <v>0</v>
      </c>
      <c r="M75" s="182">
        <v>0</v>
      </c>
      <c r="N75" s="23">
        <v>0</v>
      </c>
      <c r="O75" s="182">
        <v>0</v>
      </c>
      <c r="P75" s="182">
        <v>0</v>
      </c>
      <c r="Q75" s="23">
        <v>0</v>
      </c>
      <c r="R75" s="182">
        <v>0</v>
      </c>
      <c r="S75" s="182">
        <v>0</v>
      </c>
      <c r="T75" s="23">
        <v>0</v>
      </c>
      <c r="U75" s="182">
        <v>0</v>
      </c>
      <c r="V75" s="182">
        <v>0</v>
      </c>
      <c r="W75" s="23">
        <v>0</v>
      </c>
      <c r="X75" s="182">
        <v>0</v>
      </c>
      <c r="Y75" s="182">
        <v>0</v>
      </c>
      <c r="Z75" s="23">
        <v>0</v>
      </c>
      <c r="AA75" s="182">
        <v>0</v>
      </c>
      <c r="AB75" s="182">
        <v>0</v>
      </c>
      <c r="AC75" s="182">
        <v>0</v>
      </c>
      <c r="AD75" s="182">
        <v>0</v>
      </c>
      <c r="AE75" s="23">
        <v>0</v>
      </c>
      <c r="AF75" s="23">
        <v>0</v>
      </c>
      <c r="AG75" s="24">
        <f t="shared" si="5"/>
        <v>2</v>
      </c>
      <c r="AH75" s="24">
        <f t="shared" si="6"/>
        <v>55</v>
      </c>
      <c r="AI75" s="24">
        <f t="shared" si="7"/>
        <v>0</v>
      </c>
      <c r="AJ75" s="24">
        <f t="shared" si="8"/>
        <v>57</v>
      </c>
      <c r="AK75" s="24">
        <f t="shared" si="9"/>
        <v>0</v>
      </c>
      <c r="AL75" s="24">
        <f t="shared" si="9"/>
        <v>0</v>
      </c>
      <c r="AM75" s="182">
        <v>0</v>
      </c>
      <c r="AN75" s="18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row>
    <row r="76" spans="1:86">
      <c r="A76" s="181" t="s">
        <v>1056</v>
      </c>
      <c r="B76" s="23">
        <v>4</v>
      </c>
      <c r="C76" s="182">
        <v>0</v>
      </c>
      <c r="D76" s="182">
        <v>0</v>
      </c>
      <c r="E76" s="23">
        <v>171</v>
      </c>
      <c r="F76" s="182">
        <v>0</v>
      </c>
      <c r="G76" s="182">
        <v>0</v>
      </c>
      <c r="H76" s="23">
        <v>40</v>
      </c>
      <c r="I76" s="182">
        <v>0</v>
      </c>
      <c r="J76" s="182">
        <v>0</v>
      </c>
      <c r="K76" s="23">
        <v>1</v>
      </c>
      <c r="L76" s="182">
        <v>0</v>
      </c>
      <c r="M76" s="182">
        <v>0</v>
      </c>
      <c r="N76" s="23">
        <v>16</v>
      </c>
      <c r="O76" s="182">
        <v>0</v>
      </c>
      <c r="P76" s="182">
        <v>0</v>
      </c>
      <c r="Q76" s="23">
        <v>1</v>
      </c>
      <c r="R76" s="182">
        <v>0</v>
      </c>
      <c r="S76" s="182">
        <v>0</v>
      </c>
      <c r="T76" s="23">
        <v>0</v>
      </c>
      <c r="U76" s="182">
        <v>0</v>
      </c>
      <c r="V76" s="182">
        <v>0</v>
      </c>
      <c r="W76" s="23">
        <v>0</v>
      </c>
      <c r="X76" s="182">
        <v>0</v>
      </c>
      <c r="Y76" s="182">
        <v>0</v>
      </c>
      <c r="Z76" s="23">
        <v>0</v>
      </c>
      <c r="AA76" s="182">
        <v>0</v>
      </c>
      <c r="AB76" s="182">
        <v>0</v>
      </c>
      <c r="AC76" s="182">
        <v>0</v>
      </c>
      <c r="AD76" s="182">
        <v>0</v>
      </c>
      <c r="AE76" s="23">
        <v>0</v>
      </c>
      <c r="AF76" s="23">
        <v>0</v>
      </c>
      <c r="AG76" s="24">
        <f t="shared" si="5"/>
        <v>4</v>
      </c>
      <c r="AH76" s="24">
        <f t="shared" si="6"/>
        <v>228</v>
      </c>
      <c r="AI76" s="24">
        <f t="shared" si="7"/>
        <v>0</v>
      </c>
      <c r="AJ76" s="24">
        <f t="shared" si="8"/>
        <v>232</v>
      </c>
      <c r="AK76" s="24">
        <f t="shared" si="9"/>
        <v>0</v>
      </c>
      <c r="AL76" s="24">
        <f t="shared" si="9"/>
        <v>0</v>
      </c>
      <c r="AM76" s="182">
        <v>0</v>
      </c>
      <c r="AN76" s="18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row>
    <row r="77" spans="1:86" ht="75">
      <c r="A77" s="181" t="s">
        <v>3190</v>
      </c>
      <c r="B77" s="23">
        <v>3</v>
      </c>
      <c r="C77" s="182">
        <v>1</v>
      </c>
      <c r="D77" s="182">
        <v>0</v>
      </c>
      <c r="E77" s="23">
        <v>0</v>
      </c>
      <c r="F77" s="182">
        <v>0</v>
      </c>
      <c r="G77" s="182">
        <v>0</v>
      </c>
      <c r="H77" s="23">
        <v>10</v>
      </c>
      <c r="I77" s="182">
        <v>0</v>
      </c>
      <c r="J77" s="182">
        <v>0</v>
      </c>
      <c r="K77" s="23">
        <v>0</v>
      </c>
      <c r="L77" s="182">
        <v>0</v>
      </c>
      <c r="M77" s="182">
        <v>0</v>
      </c>
      <c r="N77" s="23">
        <v>0</v>
      </c>
      <c r="O77" s="182">
        <v>0</v>
      </c>
      <c r="P77" s="182">
        <v>0</v>
      </c>
      <c r="Q77" s="23">
        <v>0</v>
      </c>
      <c r="R77" s="182">
        <v>0</v>
      </c>
      <c r="S77" s="182">
        <v>0</v>
      </c>
      <c r="T77" s="23">
        <v>0</v>
      </c>
      <c r="U77" s="182">
        <v>0</v>
      </c>
      <c r="V77" s="182">
        <v>0</v>
      </c>
      <c r="W77" s="23">
        <v>0</v>
      </c>
      <c r="X77" s="182">
        <v>0</v>
      </c>
      <c r="Y77" s="182">
        <v>0</v>
      </c>
      <c r="Z77" s="23">
        <v>0</v>
      </c>
      <c r="AA77" s="182">
        <v>0</v>
      </c>
      <c r="AB77" s="182">
        <v>0</v>
      </c>
      <c r="AC77" s="182">
        <v>0</v>
      </c>
      <c r="AD77" s="182">
        <v>0</v>
      </c>
      <c r="AE77" s="23">
        <v>0</v>
      </c>
      <c r="AF77" s="23">
        <v>0</v>
      </c>
      <c r="AG77" s="24">
        <f t="shared" si="5"/>
        <v>3</v>
      </c>
      <c r="AH77" s="24">
        <f t="shared" si="6"/>
        <v>10</v>
      </c>
      <c r="AI77" s="24">
        <f t="shared" si="7"/>
        <v>0</v>
      </c>
      <c r="AJ77" s="24">
        <f t="shared" si="8"/>
        <v>13</v>
      </c>
      <c r="AK77" s="24">
        <f t="shared" si="9"/>
        <v>1</v>
      </c>
      <c r="AL77" s="24">
        <f t="shared" si="9"/>
        <v>0</v>
      </c>
      <c r="AM77" s="182">
        <v>12</v>
      </c>
      <c r="AN77" s="183" t="s">
        <v>3191</v>
      </c>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row>
    <row r="78" spans="1:86" ht="30">
      <c r="A78" s="181" t="s">
        <v>3192</v>
      </c>
      <c r="B78" s="23">
        <v>1</v>
      </c>
      <c r="C78" s="182">
        <v>1</v>
      </c>
      <c r="D78" s="182">
        <v>0</v>
      </c>
      <c r="E78" s="23">
        <v>32</v>
      </c>
      <c r="F78" s="182">
        <v>0</v>
      </c>
      <c r="G78" s="182">
        <v>0</v>
      </c>
      <c r="H78" s="23">
        <v>37</v>
      </c>
      <c r="I78" s="182">
        <v>0</v>
      </c>
      <c r="J78" s="182">
        <v>0</v>
      </c>
      <c r="K78" s="23">
        <v>0</v>
      </c>
      <c r="L78" s="182">
        <v>0</v>
      </c>
      <c r="M78" s="182">
        <v>0</v>
      </c>
      <c r="N78" s="23">
        <v>2</v>
      </c>
      <c r="O78" s="182">
        <v>0</v>
      </c>
      <c r="P78" s="182">
        <v>0</v>
      </c>
      <c r="Q78" s="23">
        <v>0</v>
      </c>
      <c r="R78" s="182">
        <v>0</v>
      </c>
      <c r="S78" s="182">
        <v>0</v>
      </c>
      <c r="T78" s="23">
        <v>0</v>
      </c>
      <c r="U78" s="182">
        <v>0</v>
      </c>
      <c r="V78" s="182">
        <v>0</v>
      </c>
      <c r="W78" s="23">
        <v>0</v>
      </c>
      <c r="X78" s="182">
        <v>0</v>
      </c>
      <c r="Y78" s="182">
        <v>0</v>
      </c>
      <c r="Z78" s="23">
        <v>0</v>
      </c>
      <c r="AA78" s="182">
        <v>0</v>
      </c>
      <c r="AB78" s="182">
        <v>0</v>
      </c>
      <c r="AC78" s="182">
        <v>0</v>
      </c>
      <c r="AD78" s="182">
        <v>0</v>
      </c>
      <c r="AE78" s="23">
        <v>0</v>
      </c>
      <c r="AF78" s="23">
        <v>0</v>
      </c>
      <c r="AG78" s="24">
        <f t="shared" si="5"/>
        <v>1</v>
      </c>
      <c r="AH78" s="24">
        <f t="shared" si="6"/>
        <v>71</v>
      </c>
      <c r="AI78" s="24">
        <f t="shared" si="7"/>
        <v>0</v>
      </c>
      <c r="AJ78" s="24">
        <f t="shared" si="8"/>
        <v>72</v>
      </c>
      <c r="AK78" s="24">
        <f t="shared" si="9"/>
        <v>1</v>
      </c>
      <c r="AL78" s="24">
        <f t="shared" si="9"/>
        <v>0</v>
      </c>
      <c r="AM78" s="182">
        <v>8</v>
      </c>
      <c r="AN78" s="184" t="s">
        <v>3136</v>
      </c>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row>
    <row r="79" spans="1:86">
      <c r="A79" s="181" t="s">
        <v>1057</v>
      </c>
      <c r="B79" s="23">
        <v>1</v>
      </c>
      <c r="C79" s="182">
        <v>0</v>
      </c>
      <c r="D79" s="182">
        <v>0</v>
      </c>
      <c r="E79" s="23">
        <v>15</v>
      </c>
      <c r="F79" s="182">
        <v>0</v>
      </c>
      <c r="G79" s="182">
        <v>0</v>
      </c>
      <c r="H79" s="23">
        <v>47</v>
      </c>
      <c r="I79" s="182">
        <v>0</v>
      </c>
      <c r="J79" s="182">
        <v>0</v>
      </c>
      <c r="K79" s="23">
        <v>0</v>
      </c>
      <c r="L79" s="182">
        <v>0</v>
      </c>
      <c r="M79" s="182">
        <v>0</v>
      </c>
      <c r="N79" s="23">
        <v>15</v>
      </c>
      <c r="O79" s="182">
        <v>0</v>
      </c>
      <c r="P79" s="182">
        <v>0</v>
      </c>
      <c r="Q79" s="23">
        <v>0</v>
      </c>
      <c r="R79" s="182">
        <v>0</v>
      </c>
      <c r="S79" s="182">
        <v>0</v>
      </c>
      <c r="T79" s="23">
        <v>0</v>
      </c>
      <c r="U79" s="182">
        <v>0</v>
      </c>
      <c r="V79" s="182">
        <v>0</v>
      </c>
      <c r="W79" s="23">
        <v>0</v>
      </c>
      <c r="X79" s="182">
        <v>0</v>
      </c>
      <c r="Y79" s="182">
        <v>0</v>
      </c>
      <c r="Z79" s="23">
        <v>0</v>
      </c>
      <c r="AA79" s="182">
        <v>0</v>
      </c>
      <c r="AB79" s="182">
        <v>0</v>
      </c>
      <c r="AC79" s="182">
        <v>0</v>
      </c>
      <c r="AD79" s="182">
        <v>0</v>
      </c>
      <c r="AE79" s="23">
        <v>0</v>
      </c>
      <c r="AF79" s="23">
        <v>0</v>
      </c>
      <c r="AG79" s="24">
        <f t="shared" si="5"/>
        <v>1</v>
      </c>
      <c r="AH79" s="24">
        <f t="shared" si="6"/>
        <v>77</v>
      </c>
      <c r="AI79" s="24">
        <f t="shared" si="7"/>
        <v>0</v>
      </c>
      <c r="AJ79" s="24">
        <f t="shared" si="8"/>
        <v>78</v>
      </c>
      <c r="AK79" s="24">
        <f t="shared" si="9"/>
        <v>0</v>
      </c>
      <c r="AL79" s="24">
        <f t="shared" si="9"/>
        <v>0</v>
      </c>
      <c r="AM79" s="182">
        <v>0</v>
      </c>
      <c r="AN79" s="18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row>
    <row r="80" spans="1:86">
      <c r="A80" s="181" t="s">
        <v>1058</v>
      </c>
      <c r="B80" s="23">
        <v>5</v>
      </c>
      <c r="C80" s="182">
        <v>0</v>
      </c>
      <c r="D80" s="182">
        <v>0</v>
      </c>
      <c r="E80" s="23">
        <v>23</v>
      </c>
      <c r="F80" s="182">
        <v>0</v>
      </c>
      <c r="G80" s="182">
        <v>0</v>
      </c>
      <c r="H80" s="23">
        <v>36</v>
      </c>
      <c r="I80" s="182">
        <v>0</v>
      </c>
      <c r="J80" s="182">
        <v>0</v>
      </c>
      <c r="K80" s="23">
        <v>0</v>
      </c>
      <c r="L80" s="182">
        <v>0</v>
      </c>
      <c r="M80" s="182">
        <v>0</v>
      </c>
      <c r="N80" s="23">
        <v>14</v>
      </c>
      <c r="O80" s="182">
        <v>0</v>
      </c>
      <c r="P80" s="182">
        <v>0</v>
      </c>
      <c r="Q80" s="23">
        <v>5</v>
      </c>
      <c r="R80" s="182">
        <v>0</v>
      </c>
      <c r="S80" s="182">
        <v>0</v>
      </c>
      <c r="T80" s="23">
        <v>0</v>
      </c>
      <c r="U80" s="182">
        <v>0</v>
      </c>
      <c r="V80" s="182">
        <v>0</v>
      </c>
      <c r="W80" s="23">
        <v>0</v>
      </c>
      <c r="X80" s="182">
        <v>0</v>
      </c>
      <c r="Y80" s="182">
        <v>0</v>
      </c>
      <c r="Z80" s="23">
        <v>0</v>
      </c>
      <c r="AA80" s="182">
        <v>0</v>
      </c>
      <c r="AB80" s="182">
        <v>0</v>
      </c>
      <c r="AC80" s="182">
        <v>0</v>
      </c>
      <c r="AD80" s="182">
        <v>0</v>
      </c>
      <c r="AE80" s="23">
        <v>0</v>
      </c>
      <c r="AF80" s="23">
        <v>0</v>
      </c>
      <c r="AG80" s="24">
        <f t="shared" si="5"/>
        <v>5</v>
      </c>
      <c r="AH80" s="24">
        <f t="shared" si="6"/>
        <v>73</v>
      </c>
      <c r="AI80" s="24">
        <f t="shared" si="7"/>
        <v>0</v>
      </c>
      <c r="AJ80" s="24">
        <f t="shared" si="8"/>
        <v>78</v>
      </c>
      <c r="AK80" s="24">
        <f t="shared" si="9"/>
        <v>0</v>
      </c>
      <c r="AL80" s="24">
        <f t="shared" si="9"/>
        <v>0</v>
      </c>
      <c r="AM80" s="182">
        <v>0</v>
      </c>
      <c r="AN80" s="18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row>
    <row r="81" spans="1:86">
      <c r="A81" s="181" t="s">
        <v>3193</v>
      </c>
      <c r="B81" s="23">
        <v>8</v>
      </c>
      <c r="C81" s="182">
        <v>0</v>
      </c>
      <c r="D81" s="182">
        <v>0</v>
      </c>
      <c r="E81" s="23">
        <v>7</v>
      </c>
      <c r="F81" s="182">
        <v>0</v>
      </c>
      <c r="G81" s="182">
        <v>0</v>
      </c>
      <c r="H81" s="23">
        <v>113</v>
      </c>
      <c r="I81" s="182">
        <v>0</v>
      </c>
      <c r="J81" s="182">
        <v>0</v>
      </c>
      <c r="K81" s="23">
        <v>34</v>
      </c>
      <c r="L81" s="182">
        <v>0</v>
      </c>
      <c r="M81" s="182">
        <v>0</v>
      </c>
      <c r="N81" s="23">
        <v>60</v>
      </c>
      <c r="O81" s="182">
        <v>0</v>
      </c>
      <c r="P81" s="182">
        <v>0</v>
      </c>
      <c r="Q81" s="23">
        <v>0</v>
      </c>
      <c r="R81" s="182">
        <v>0</v>
      </c>
      <c r="S81" s="182">
        <v>0</v>
      </c>
      <c r="T81" s="23">
        <v>0</v>
      </c>
      <c r="U81" s="182">
        <v>0</v>
      </c>
      <c r="V81" s="182">
        <v>0</v>
      </c>
      <c r="W81" s="23">
        <v>0</v>
      </c>
      <c r="X81" s="182">
        <v>0</v>
      </c>
      <c r="Y81" s="182">
        <v>0</v>
      </c>
      <c r="Z81" s="23">
        <v>0</v>
      </c>
      <c r="AA81" s="182">
        <v>0</v>
      </c>
      <c r="AB81" s="182">
        <v>0</v>
      </c>
      <c r="AC81" s="182">
        <v>0</v>
      </c>
      <c r="AD81" s="182">
        <v>0</v>
      </c>
      <c r="AE81" s="23">
        <v>1</v>
      </c>
      <c r="AF81" s="23">
        <v>2</v>
      </c>
      <c r="AG81" s="24">
        <f t="shared" si="5"/>
        <v>8</v>
      </c>
      <c r="AH81" s="24">
        <f t="shared" si="6"/>
        <v>214</v>
      </c>
      <c r="AI81" s="24">
        <f t="shared" si="7"/>
        <v>3</v>
      </c>
      <c r="AJ81" s="24">
        <f t="shared" si="8"/>
        <v>225</v>
      </c>
      <c r="AK81" s="24">
        <f t="shared" si="9"/>
        <v>0</v>
      </c>
      <c r="AL81" s="24">
        <f t="shared" si="9"/>
        <v>0</v>
      </c>
      <c r="AM81" s="182">
        <v>0</v>
      </c>
      <c r="AN81" s="185"/>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row>
    <row r="82" spans="1:86">
      <c r="A82" s="181" t="s">
        <v>3194</v>
      </c>
      <c r="B82" s="23">
        <v>12</v>
      </c>
      <c r="C82" s="182">
        <v>0</v>
      </c>
      <c r="D82" s="182">
        <v>0</v>
      </c>
      <c r="E82" s="21">
        <v>1892</v>
      </c>
      <c r="F82" s="182">
        <v>0</v>
      </c>
      <c r="G82" s="182">
        <v>0</v>
      </c>
      <c r="H82" s="23">
        <v>65</v>
      </c>
      <c r="I82" s="182">
        <v>0</v>
      </c>
      <c r="J82" s="182">
        <v>0</v>
      </c>
      <c r="K82" s="23">
        <v>142</v>
      </c>
      <c r="L82" s="182">
        <v>0</v>
      </c>
      <c r="M82" s="182">
        <v>0</v>
      </c>
      <c r="N82" s="23">
        <v>34</v>
      </c>
      <c r="O82" s="182">
        <v>0</v>
      </c>
      <c r="P82" s="182">
        <v>0</v>
      </c>
      <c r="Q82" s="21">
        <v>31</v>
      </c>
      <c r="R82" s="182">
        <v>0</v>
      </c>
      <c r="S82" s="182">
        <v>0</v>
      </c>
      <c r="T82" s="23">
        <v>0</v>
      </c>
      <c r="U82" s="182">
        <v>0</v>
      </c>
      <c r="V82" s="182">
        <v>0</v>
      </c>
      <c r="W82" s="23">
        <v>16</v>
      </c>
      <c r="X82" s="182">
        <v>0</v>
      </c>
      <c r="Y82" s="182">
        <v>0</v>
      </c>
      <c r="Z82" s="23">
        <v>0</v>
      </c>
      <c r="AA82" s="182">
        <v>0</v>
      </c>
      <c r="AB82" s="182">
        <v>0</v>
      </c>
      <c r="AC82" s="182">
        <v>0</v>
      </c>
      <c r="AD82" s="182">
        <v>0</v>
      </c>
      <c r="AE82" s="23">
        <v>0</v>
      </c>
      <c r="AF82" s="23">
        <v>2</v>
      </c>
      <c r="AG82" s="24">
        <f t="shared" si="5"/>
        <v>12</v>
      </c>
      <c r="AH82" s="24">
        <f t="shared" si="6"/>
        <v>2149</v>
      </c>
      <c r="AI82" s="24">
        <f t="shared" si="7"/>
        <v>2</v>
      </c>
      <c r="AJ82" s="24">
        <f t="shared" si="8"/>
        <v>2163</v>
      </c>
      <c r="AK82" s="24">
        <f t="shared" si="9"/>
        <v>0</v>
      </c>
      <c r="AL82" s="24">
        <f t="shared" si="9"/>
        <v>0</v>
      </c>
      <c r="AM82" s="182">
        <v>0</v>
      </c>
      <c r="AN82" s="18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row>
    <row r="83" spans="1:86">
      <c r="A83" s="181" t="s">
        <v>1059</v>
      </c>
      <c r="B83" s="23">
        <v>5</v>
      </c>
      <c r="C83" s="182">
        <v>0</v>
      </c>
      <c r="D83" s="182">
        <v>0</v>
      </c>
      <c r="E83" s="23">
        <v>77</v>
      </c>
      <c r="F83" s="182">
        <v>0</v>
      </c>
      <c r="G83" s="182">
        <v>0</v>
      </c>
      <c r="H83" s="23">
        <v>92</v>
      </c>
      <c r="I83" s="182">
        <v>0</v>
      </c>
      <c r="J83" s="182">
        <v>0</v>
      </c>
      <c r="K83" s="23">
        <v>87</v>
      </c>
      <c r="L83" s="182">
        <v>0</v>
      </c>
      <c r="M83" s="182">
        <v>0</v>
      </c>
      <c r="N83" s="23">
        <v>0</v>
      </c>
      <c r="O83" s="182">
        <v>0</v>
      </c>
      <c r="P83" s="182">
        <v>0</v>
      </c>
      <c r="Q83" s="23">
        <v>0</v>
      </c>
      <c r="R83" s="182">
        <v>0</v>
      </c>
      <c r="S83" s="182">
        <v>0</v>
      </c>
      <c r="T83" s="23">
        <v>0</v>
      </c>
      <c r="U83" s="182">
        <v>0</v>
      </c>
      <c r="V83" s="182">
        <v>0</v>
      </c>
      <c r="W83" s="23">
        <v>0</v>
      </c>
      <c r="X83" s="182">
        <v>0</v>
      </c>
      <c r="Y83" s="182">
        <v>0</v>
      </c>
      <c r="Z83" s="23">
        <v>0</v>
      </c>
      <c r="AA83" s="182">
        <v>0</v>
      </c>
      <c r="AB83" s="182">
        <v>0</v>
      </c>
      <c r="AC83" s="182">
        <v>0</v>
      </c>
      <c r="AD83" s="182">
        <v>0</v>
      </c>
      <c r="AE83" s="23">
        <v>0</v>
      </c>
      <c r="AF83" s="23">
        <v>0</v>
      </c>
      <c r="AG83" s="24">
        <f t="shared" si="5"/>
        <v>5</v>
      </c>
      <c r="AH83" s="24">
        <f t="shared" si="6"/>
        <v>256</v>
      </c>
      <c r="AI83" s="24">
        <f t="shared" si="7"/>
        <v>0</v>
      </c>
      <c r="AJ83" s="24">
        <f t="shared" si="8"/>
        <v>261</v>
      </c>
      <c r="AK83" s="24">
        <f t="shared" si="9"/>
        <v>0</v>
      </c>
      <c r="AL83" s="24">
        <f t="shared" si="9"/>
        <v>0</v>
      </c>
      <c r="AM83" s="182">
        <v>0</v>
      </c>
      <c r="AN83" s="18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row>
    <row r="84" spans="1:86">
      <c r="A84" s="181" t="s">
        <v>1060</v>
      </c>
      <c r="B84" s="23">
        <v>4</v>
      </c>
      <c r="C84" s="182">
        <v>0</v>
      </c>
      <c r="D84" s="182">
        <v>0</v>
      </c>
      <c r="E84" s="23">
        <v>65</v>
      </c>
      <c r="F84" s="182">
        <v>0</v>
      </c>
      <c r="G84" s="182">
        <v>0</v>
      </c>
      <c r="H84" s="23">
        <v>97</v>
      </c>
      <c r="I84" s="182">
        <v>0</v>
      </c>
      <c r="J84" s="182">
        <v>0</v>
      </c>
      <c r="K84" s="23">
        <v>2</v>
      </c>
      <c r="L84" s="182">
        <v>0</v>
      </c>
      <c r="M84" s="182">
        <v>0</v>
      </c>
      <c r="N84" s="23">
        <v>45</v>
      </c>
      <c r="O84" s="182">
        <v>0</v>
      </c>
      <c r="P84" s="182">
        <v>0</v>
      </c>
      <c r="Q84" s="23">
        <v>0</v>
      </c>
      <c r="R84" s="182">
        <v>0</v>
      </c>
      <c r="S84" s="182">
        <v>0</v>
      </c>
      <c r="T84" s="23">
        <v>0</v>
      </c>
      <c r="U84" s="182">
        <v>0</v>
      </c>
      <c r="V84" s="182">
        <v>0</v>
      </c>
      <c r="W84" s="23">
        <v>0</v>
      </c>
      <c r="X84" s="182">
        <v>0</v>
      </c>
      <c r="Y84" s="182">
        <v>0</v>
      </c>
      <c r="Z84" s="23">
        <v>0</v>
      </c>
      <c r="AA84" s="182">
        <v>0</v>
      </c>
      <c r="AB84" s="182">
        <v>0</v>
      </c>
      <c r="AC84" s="182">
        <v>0</v>
      </c>
      <c r="AD84" s="182">
        <v>0</v>
      </c>
      <c r="AE84" s="23">
        <v>0</v>
      </c>
      <c r="AF84" s="23">
        <v>0</v>
      </c>
      <c r="AG84" s="24">
        <f t="shared" si="5"/>
        <v>4</v>
      </c>
      <c r="AH84" s="24">
        <f t="shared" si="6"/>
        <v>209</v>
      </c>
      <c r="AI84" s="24">
        <f t="shared" si="7"/>
        <v>0</v>
      </c>
      <c r="AJ84" s="24">
        <f t="shared" si="8"/>
        <v>213</v>
      </c>
      <c r="AK84" s="24">
        <f t="shared" si="9"/>
        <v>0</v>
      </c>
      <c r="AL84" s="24">
        <f t="shared" si="9"/>
        <v>0</v>
      </c>
      <c r="AM84" s="182">
        <v>0</v>
      </c>
      <c r="AN84" s="18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row>
    <row r="85" spans="1:86" ht="60">
      <c r="A85" s="181" t="s">
        <v>1061</v>
      </c>
      <c r="B85" s="23">
        <v>7</v>
      </c>
      <c r="C85" s="182">
        <v>2</v>
      </c>
      <c r="D85" s="182">
        <v>0</v>
      </c>
      <c r="E85" s="23">
        <v>0</v>
      </c>
      <c r="F85" s="182">
        <v>0</v>
      </c>
      <c r="G85" s="182">
        <v>0</v>
      </c>
      <c r="H85" s="23">
        <v>67</v>
      </c>
      <c r="I85" s="182">
        <v>0</v>
      </c>
      <c r="J85" s="182">
        <v>0</v>
      </c>
      <c r="K85" s="23">
        <v>10</v>
      </c>
      <c r="L85" s="182">
        <v>0</v>
      </c>
      <c r="M85" s="182">
        <v>0</v>
      </c>
      <c r="N85" s="23">
        <v>5</v>
      </c>
      <c r="O85" s="182">
        <v>0</v>
      </c>
      <c r="P85" s="182">
        <v>0</v>
      </c>
      <c r="Q85" s="23">
        <v>0</v>
      </c>
      <c r="R85" s="182">
        <v>0</v>
      </c>
      <c r="S85" s="182">
        <v>0</v>
      </c>
      <c r="T85" s="23">
        <v>0</v>
      </c>
      <c r="U85" s="182">
        <v>0</v>
      </c>
      <c r="V85" s="182">
        <v>0</v>
      </c>
      <c r="W85" s="23">
        <v>0</v>
      </c>
      <c r="X85" s="182">
        <v>0</v>
      </c>
      <c r="Y85" s="182">
        <v>0</v>
      </c>
      <c r="Z85" s="23">
        <v>0</v>
      </c>
      <c r="AA85" s="182">
        <v>0</v>
      </c>
      <c r="AB85" s="182">
        <v>0</v>
      </c>
      <c r="AC85" s="182">
        <v>0</v>
      </c>
      <c r="AD85" s="182">
        <v>0</v>
      </c>
      <c r="AE85" s="23">
        <v>0</v>
      </c>
      <c r="AF85" s="23">
        <v>0</v>
      </c>
      <c r="AG85" s="24">
        <f t="shared" si="5"/>
        <v>7</v>
      </c>
      <c r="AH85" s="24">
        <f t="shared" si="6"/>
        <v>82</v>
      </c>
      <c r="AI85" s="24">
        <f t="shared" si="7"/>
        <v>0</v>
      </c>
      <c r="AJ85" s="24">
        <f t="shared" si="8"/>
        <v>89</v>
      </c>
      <c r="AK85" s="24">
        <f t="shared" si="9"/>
        <v>2</v>
      </c>
      <c r="AL85" s="24">
        <f t="shared" si="9"/>
        <v>0</v>
      </c>
      <c r="AM85" s="182">
        <v>16</v>
      </c>
      <c r="AN85" s="184" t="s">
        <v>3195</v>
      </c>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row>
    <row r="86" spans="1:86">
      <c r="A86" s="181" t="s">
        <v>3196</v>
      </c>
      <c r="B86" s="23">
        <v>8</v>
      </c>
      <c r="C86" s="182">
        <v>0</v>
      </c>
      <c r="D86" s="182">
        <v>0</v>
      </c>
      <c r="E86" s="23">
        <v>7</v>
      </c>
      <c r="F86" s="182">
        <v>0</v>
      </c>
      <c r="G86" s="182">
        <v>0</v>
      </c>
      <c r="H86" s="23">
        <v>44</v>
      </c>
      <c r="I86" s="182">
        <v>0</v>
      </c>
      <c r="J86" s="182">
        <v>0</v>
      </c>
      <c r="K86" s="23">
        <v>0</v>
      </c>
      <c r="L86" s="182">
        <v>0</v>
      </c>
      <c r="M86" s="182">
        <v>0</v>
      </c>
      <c r="N86" s="23">
        <v>0</v>
      </c>
      <c r="O86" s="182">
        <v>0</v>
      </c>
      <c r="P86" s="182">
        <v>0</v>
      </c>
      <c r="Q86" s="23">
        <v>0</v>
      </c>
      <c r="R86" s="182">
        <v>0</v>
      </c>
      <c r="S86" s="182">
        <v>0</v>
      </c>
      <c r="T86" s="23">
        <v>0</v>
      </c>
      <c r="U86" s="182">
        <v>0</v>
      </c>
      <c r="V86" s="182">
        <v>0</v>
      </c>
      <c r="W86" s="23">
        <v>0</v>
      </c>
      <c r="X86" s="182">
        <v>0</v>
      </c>
      <c r="Y86" s="182">
        <v>0</v>
      </c>
      <c r="Z86" s="23">
        <v>0</v>
      </c>
      <c r="AA86" s="182">
        <v>0</v>
      </c>
      <c r="AB86" s="182">
        <v>0</v>
      </c>
      <c r="AC86" s="182">
        <v>0</v>
      </c>
      <c r="AD86" s="182">
        <v>0</v>
      </c>
      <c r="AE86" s="23">
        <v>0</v>
      </c>
      <c r="AF86" s="23">
        <v>0</v>
      </c>
      <c r="AG86" s="24">
        <f t="shared" si="5"/>
        <v>8</v>
      </c>
      <c r="AH86" s="24">
        <f t="shared" si="6"/>
        <v>51</v>
      </c>
      <c r="AI86" s="24">
        <f t="shared" si="7"/>
        <v>0</v>
      </c>
      <c r="AJ86" s="24">
        <f t="shared" si="8"/>
        <v>59</v>
      </c>
      <c r="AK86" s="24">
        <f t="shared" si="9"/>
        <v>0</v>
      </c>
      <c r="AL86" s="24">
        <f t="shared" si="9"/>
        <v>0</v>
      </c>
      <c r="AM86" s="182">
        <v>0</v>
      </c>
      <c r="AN86" s="18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row>
    <row r="87" spans="1:86" ht="60">
      <c r="A87" s="188" t="s">
        <v>3197</v>
      </c>
      <c r="B87" s="23">
        <v>4</v>
      </c>
      <c r="C87" s="182">
        <v>0</v>
      </c>
      <c r="D87" s="182">
        <v>0</v>
      </c>
      <c r="E87" s="23">
        <v>68</v>
      </c>
      <c r="F87" s="182">
        <v>0</v>
      </c>
      <c r="G87" s="182">
        <v>0</v>
      </c>
      <c r="H87" s="23">
        <v>35</v>
      </c>
      <c r="I87" s="182">
        <v>4</v>
      </c>
      <c r="J87" s="182">
        <v>0</v>
      </c>
      <c r="K87" s="23">
        <v>0</v>
      </c>
      <c r="L87" s="182">
        <v>0</v>
      </c>
      <c r="M87" s="182">
        <v>0</v>
      </c>
      <c r="N87" s="23">
        <v>0</v>
      </c>
      <c r="O87" s="182">
        <v>0</v>
      </c>
      <c r="P87" s="182">
        <v>0</v>
      </c>
      <c r="Q87" s="23">
        <v>0</v>
      </c>
      <c r="R87" s="182">
        <v>0</v>
      </c>
      <c r="S87" s="182">
        <v>0</v>
      </c>
      <c r="T87" s="23">
        <v>0</v>
      </c>
      <c r="U87" s="182">
        <v>0</v>
      </c>
      <c r="V87" s="182">
        <v>0</v>
      </c>
      <c r="W87" s="23">
        <v>0</v>
      </c>
      <c r="X87" s="182">
        <v>0</v>
      </c>
      <c r="Y87" s="182">
        <v>0</v>
      </c>
      <c r="Z87" s="23">
        <v>0</v>
      </c>
      <c r="AA87" s="182">
        <v>0</v>
      </c>
      <c r="AB87" s="182">
        <v>0</v>
      </c>
      <c r="AC87" s="182">
        <v>0</v>
      </c>
      <c r="AD87" s="182">
        <v>0</v>
      </c>
      <c r="AE87" s="23">
        <v>0</v>
      </c>
      <c r="AF87" s="23">
        <v>0</v>
      </c>
      <c r="AG87" s="24">
        <f t="shared" si="5"/>
        <v>4</v>
      </c>
      <c r="AH87" s="24">
        <f t="shared" si="6"/>
        <v>103</v>
      </c>
      <c r="AI87" s="24">
        <f t="shared" si="7"/>
        <v>0</v>
      </c>
      <c r="AJ87" s="24">
        <f t="shared" si="8"/>
        <v>107</v>
      </c>
      <c r="AK87" s="24">
        <f t="shared" si="9"/>
        <v>4</v>
      </c>
      <c r="AL87" s="24">
        <f t="shared" si="9"/>
        <v>0</v>
      </c>
      <c r="AM87" s="182">
        <v>7</v>
      </c>
      <c r="AN87" s="183" t="s">
        <v>3198</v>
      </c>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row>
    <row r="88" spans="1:86">
      <c r="A88" s="181" t="s">
        <v>3199</v>
      </c>
      <c r="B88" s="23">
        <v>6</v>
      </c>
      <c r="C88" s="182">
        <v>0</v>
      </c>
      <c r="D88" s="182">
        <v>0</v>
      </c>
      <c r="E88" s="23">
        <v>3</v>
      </c>
      <c r="F88" s="182">
        <v>0</v>
      </c>
      <c r="G88" s="182">
        <v>0</v>
      </c>
      <c r="H88" s="23">
        <v>51</v>
      </c>
      <c r="I88" s="182">
        <v>0</v>
      </c>
      <c r="J88" s="182">
        <v>0</v>
      </c>
      <c r="K88" s="23">
        <v>2</v>
      </c>
      <c r="L88" s="182">
        <v>0</v>
      </c>
      <c r="M88" s="182">
        <v>0</v>
      </c>
      <c r="N88" s="23">
        <v>0</v>
      </c>
      <c r="O88" s="182">
        <v>0</v>
      </c>
      <c r="P88" s="182">
        <v>0</v>
      </c>
      <c r="Q88" s="23">
        <v>0</v>
      </c>
      <c r="R88" s="182">
        <v>0</v>
      </c>
      <c r="S88" s="182">
        <v>0</v>
      </c>
      <c r="T88" s="23">
        <v>0</v>
      </c>
      <c r="U88" s="182">
        <v>0</v>
      </c>
      <c r="V88" s="182">
        <v>0</v>
      </c>
      <c r="W88" s="23">
        <v>0</v>
      </c>
      <c r="X88" s="182">
        <v>0</v>
      </c>
      <c r="Y88" s="182">
        <v>0</v>
      </c>
      <c r="Z88" s="23">
        <v>0</v>
      </c>
      <c r="AA88" s="182">
        <v>0</v>
      </c>
      <c r="AB88" s="182">
        <v>0</v>
      </c>
      <c r="AC88" s="182">
        <v>0</v>
      </c>
      <c r="AD88" s="182">
        <v>0</v>
      </c>
      <c r="AE88" s="23">
        <v>0</v>
      </c>
      <c r="AF88" s="23">
        <v>0</v>
      </c>
      <c r="AG88" s="24">
        <f t="shared" si="5"/>
        <v>6</v>
      </c>
      <c r="AH88" s="24">
        <f t="shared" si="6"/>
        <v>56</v>
      </c>
      <c r="AI88" s="24">
        <f t="shared" si="7"/>
        <v>0</v>
      </c>
      <c r="AJ88" s="24">
        <f t="shared" si="8"/>
        <v>62</v>
      </c>
      <c r="AK88" s="24">
        <f t="shared" si="9"/>
        <v>0</v>
      </c>
      <c r="AL88" s="24">
        <f t="shared" si="9"/>
        <v>0</v>
      </c>
      <c r="AM88" s="182">
        <v>0</v>
      </c>
      <c r="AN88" s="189"/>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row>
    <row r="89" spans="1:86">
      <c r="A89" s="181" t="s">
        <v>1247</v>
      </c>
      <c r="B89" s="23">
        <v>4</v>
      </c>
      <c r="C89" s="182">
        <v>0</v>
      </c>
      <c r="D89" s="182">
        <v>0</v>
      </c>
      <c r="E89" s="23">
        <v>0</v>
      </c>
      <c r="F89" s="182">
        <v>0</v>
      </c>
      <c r="G89" s="182">
        <v>0</v>
      </c>
      <c r="H89" s="23">
        <v>89</v>
      </c>
      <c r="I89" s="182">
        <v>0</v>
      </c>
      <c r="J89" s="182">
        <v>0</v>
      </c>
      <c r="K89" s="23">
        <v>0</v>
      </c>
      <c r="L89" s="182">
        <v>0</v>
      </c>
      <c r="M89" s="182">
        <v>0</v>
      </c>
      <c r="N89" s="23">
        <v>31</v>
      </c>
      <c r="O89" s="182">
        <v>0</v>
      </c>
      <c r="P89" s="182">
        <v>0</v>
      </c>
      <c r="Q89" s="23">
        <v>0</v>
      </c>
      <c r="R89" s="182">
        <v>0</v>
      </c>
      <c r="S89" s="182">
        <v>0</v>
      </c>
      <c r="T89" s="23">
        <v>0</v>
      </c>
      <c r="U89" s="182">
        <v>0</v>
      </c>
      <c r="V89" s="182">
        <v>0</v>
      </c>
      <c r="W89" s="23">
        <v>0</v>
      </c>
      <c r="X89" s="182">
        <v>0</v>
      </c>
      <c r="Y89" s="182">
        <v>0</v>
      </c>
      <c r="Z89" s="23">
        <v>0</v>
      </c>
      <c r="AA89" s="182">
        <v>0</v>
      </c>
      <c r="AB89" s="182">
        <v>0</v>
      </c>
      <c r="AC89" s="182">
        <v>0</v>
      </c>
      <c r="AD89" s="182">
        <v>0</v>
      </c>
      <c r="AE89" s="23">
        <v>0</v>
      </c>
      <c r="AF89" s="23">
        <v>0</v>
      </c>
      <c r="AG89" s="24">
        <f t="shared" si="5"/>
        <v>4</v>
      </c>
      <c r="AH89" s="24">
        <f t="shared" si="6"/>
        <v>120</v>
      </c>
      <c r="AI89" s="24">
        <f t="shared" si="7"/>
        <v>0</v>
      </c>
      <c r="AJ89" s="24">
        <f t="shared" si="8"/>
        <v>124</v>
      </c>
      <c r="AK89" s="24">
        <f t="shared" si="9"/>
        <v>0</v>
      </c>
      <c r="AL89" s="24">
        <f t="shared" si="9"/>
        <v>0</v>
      </c>
      <c r="AM89" s="182">
        <v>0</v>
      </c>
      <c r="AN89" s="18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row>
    <row r="90" spans="1:86">
      <c r="A90" s="181" t="s">
        <v>1062</v>
      </c>
      <c r="B90" s="23">
        <v>2</v>
      </c>
      <c r="C90" s="182">
        <v>0</v>
      </c>
      <c r="D90" s="182">
        <v>0</v>
      </c>
      <c r="E90" s="23">
        <v>6</v>
      </c>
      <c r="F90" s="182">
        <v>0</v>
      </c>
      <c r="G90" s="182">
        <v>0</v>
      </c>
      <c r="H90" s="23">
        <v>46</v>
      </c>
      <c r="I90" s="182">
        <v>0</v>
      </c>
      <c r="J90" s="182">
        <v>0</v>
      </c>
      <c r="K90" s="25">
        <v>14</v>
      </c>
      <c r="L90" s="182">
        <v>0</v>
      </c>
      <c r="M90" s="182">
        <v>0</v>
      </c>
      <c r="N90" s="23">
        <v>9</v>
      </c>
      <c r="O90" s="182">
        <v>0</v>
      </c>
      <c r="P90" s="182">
        <v>0</v>
      </c>
      <c r="Q90" s="23">
        <v>0</v>
      </c>
      <c r="R90" s="182">
        <v>0</v>
      </c>
      <c r="S90" s="182">
        <v>0</v>
      </c>
      <c r="T90" s="23">
        <v>0</v>
      </c>
      <c r="U90" s="182">
        <v>0</v>
      </c>
      <c r="V90" s="182">
        <v>0</v>
      </c>
      <c r="W90" s="23">
        <v>0</v>
      </c>
      <c r="X90" s="182">
        <v>0</v>
      </c>
      <c r="Y90" s="182">
        <v>0</v>
      </c>
      <c r="Z90" s="23">
        <v>0</v>
      </c>
      <c r="AA90" s="182">
        <v>0</v>
      </c>
      <c r="AB90" s="182">
        <v>0</v>
      </c>
      <c r="AC90" s="182">
        <v>1</v>
      </c>
      <c r="AD90" s="182">
        <v>0</v>
      </c>
      <c r="AE90" s="23">
        <v>0</v>
      </c>
      <c r="AF90" s="23">
        <v>0</v>
      </c>
      <c r="AG90" s="24">
        <f t="shared" si="5"/>
        <v>2</v>
      </c>
      <c r="AH90" s="24">
        <f t="shared" si="6"/>
        <v>75</v>
      </c>
      <c r="AI90" s="24">
        <f t="shared" si="7"/>
        <v>0</v>
      </c>
      <c r="AJ90" s="24">
        <f t="shared" si="8"/>
        <v>77</v>
      </c>
      <c r="AK90" s="24">
        <f t="shared" si="9"/>
        <v>1</v>
      </c>
      <c r="AL90" s="24">
        <f t="shared" si="9"/>
        <v>0</v>
      </c>
      <c r="AM90" s="182">
        <v>1</v>
      </c>
      <c r="AN90" s="183" t="s">
        <v>3141</v>
      </c>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row>
    <row r="91" spans="1:86">
      <c r="A91" s="181" t="s">
        <v>1063</v>
      </c>
      <c r="B91" s="23">
        <v>5</v>
      </c>
      <c r="C91" s="182">
        <v>0</v>
      </c>
      <c r="D91" s="182">
        <v>0</v>
      </c>
      <c r="E91" s="23">
        <v>5</v>
      </c>
      <c r="F91" s="182">
        <v>0</v>
      </c>
      <c r="G91" s="182">
        <v>0</v>
      </c>
      <c r="H91" s="23">
        <v>54</v>
      </c>
      <c r="I91" s="182">
        <v>0</v>
      </c>
      <c r="J91" s="182">
        <v>0</v>
      </c>
      <c r="K91" s="23">
        <v>63</v>
      </c>
      <c r="L91" s="182">
        <v>0</v>
      </c>
      <c r="M91" s="182">
        <v>0</v>
      </c>
      <c r="N91" s="23">
        <v>9</v>
      </c>
      <c r="O91" s="182">
        <v>0</v>
      </c>
      <c r="P91" s="182">
        <v>0</v>
      </c>
      <c r="Q91" s="23">
        <v>37</v>
      </c>
      <c r="R91" s="182">
        <v>0</v>
      </c>
      <c r="S91" s="182">
        <v>0</v>
      </c>
      <c r="T91" s="23">
        <v>0</v>
      </c>
      <c r="U91" s="182">
        <v>0</v>
      </c>
      <c r="V91" s="182">
        <v>0</v>
      </c>
      <c r="W91" s="23">
        <v>0</v>
      </c>
      <c r="X91" s="182">
        <v>0</v>
      </c>
      <c r="Y91" s="182">
        <v>0</v>
      </c>
      <c r="Z91" s="23">
        <v>0</v>
      </c>
      <c r="AA91" s="182">
        <v>0</v>
      </c>
      <c r="AB91" s="182">
        <v>0</v>
      </c>
      <c r="AC91" s="182">
        <v>0</v>
      </c>
      <c r="AD91" s="182">
        <v>0</v>
      </c>
      <c r="AE91" s="23">
        <v>0</v>
      </c>
      <c r="AF91" s="23">
        <v>0</v>
      </c>
      <c r="AG91" s="24">
        <f t="shared" si="5"/>
        <v>5</v>
      </c>
      <c r="AH91" s="24">
        <f t="shared" si="6"/>
        <v>131</v>
      </c>
      <c r="AI91" s="24">
        <f t="shared" si="7"/>
        <v>0</v>
      </c>
      <c r="AJ91" s="24">
        <f t="shared" si="8"/>
        <v>136</v>
      </c>
      <c r="AK91" s="24">
        <f t="shared" si="9"/>
        <v>0</v>
      </c>
      <c r="AL91" s="24">
        <f t="shared" si="9"/>
        <v>0</v>
      </c>
      <c r="AM91" s="182">
        <v>0</v>
      </c>
      <c r="AN91" s="18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row>
    <row r="92" spans="1:86" ht="60">
      <c r="A92" s="181" t="s">
        <v>1064</v>
      </c>
      <c r="B92" s="23">
        <v>12</v>
      </c>
      <c r="C92" s="182">
        <v>1</v>
      </c>
      <c r="D92" s="182">
        <v>0</v>
      </c>
      <c r="E92" s="23">
        <v>0</v>
      </c>
      <c r="F92" s="182">
        <v>0</v>
      </c>
      <c r="G92" s="182">
        <v>0</v>
      </c>
      <c r="H92" s="23">
        <v>82</v>
      </c>
      <c r="I92" s="182">
        <v>0</v>
      </c>
      <c r="J92" s="182">
        <v>0</v>
      </c>
      <c r="K92" s="23">
        <v>26</v>
      </c>
      <c r="L92" s="182">
        <v>0</v>
      </c>
      <c r="M92" s="182">
        <v>0</v>
      </c>
      <c r="N92" s="23">
        <v>37</v>
      </c>
      <c r="O92" s="182">
        <v>0</v>
      </c>
      <c r="P92" s="182">
        <v>0</v>
      </c>
      <c r="Q92" s="23">
        <v>11</v>
      </c>
      <c r="R92" s="182">
        <v>0</v>
      </c>
      <c r="S92" s="182">
        <v>0</v>
      </c>
      <c r="T92" s="23">
        <v>0</v>
      </c>
      <c r="U92" s="182">
        <v>0</v>
      </c>
      <c r="V92" s="182">
        <v>0</v>
      </c>
      <c r="W92" s="23">
        <v>0</v>
      </c>
      <c r="X92" s="182">
        <v>0</v>
      </c>
      <c r="Y92" s="182">
        <v>0</v>
      </c>
      <c r="Z92" s="23">
        <v>0</v>
      </c>
      <c r="AA92" s="182">
        <v>0</v>
      </c>
      <c r="AB92" s="182">
        <v>0</v>
      </c>
      <c r="AC92" s="182">
        <v>1</v>
      </c>
      <c r="AD92" s="182">
        <v>0</v>
      </c>
      <c r="AE92" s="23">
        <v>0</v>
      </c>
      <c r="AF92" s="23">
        <v>0</v>
      </c>
      <c r="AG92" s="24">
        <f t="shared" si="5"/>
        <v>12</v>
      </c>
      <c r="AH92" s="24">
        <f t="shared" si="6"/>
        <v>145</v>
      </c>
      <c r="AI92" s="24">
        <f t="shared" si="7"/>
        <v>0</v>
      </c>
      <c r="AJ92" s="24">
        <f t="shared" si="8"/>
        <v>157</v>
      </c>
      <c r="AK92" s="24">
        <f t="shared" si="9"/>
        <v>2</v>
      </c>
      <c r="AL92" s="24">
        <f t="shared" si="9"/>
        <v>0</v>
      </c>
      <c r="AM92" s="182">
        <v>17</v>
      </c>
      <c r="AN92" s="184" t="s">
        <v>3200</v>
      </c>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row>
    <row r="93" spans="1:86" ht="90">
      <c r="A93" s="181" t="s">
        <v>3201</v>
      </c>
      <c r="B93" s="23">
        <v>10</v>
      </c>
      <c r="C93" s="182">
        <v>5</v>
      </c>
      <c r="D93" s="182">
        <v>0</v>
      </c>
      <c r="E93" s="23">
        <v>0</v>
      </c>
      <c r="F93" s="182">
        <v>0</v>
      </c>
      <c r="G93" s="182">
        <v>0</v>
      </c>
      <c r="H93" s="23">
        <v>53</v>
      </c>
      <c r="I93" s="182">
        <v>0</v>
      </c>
      <c r="J93" s="182">
        <v>0</v>
      </c>
      <c r="K93" s="23">
        <v>0</v>
      </c>
      <c r="L93" s="182">
        <v>0</v>
      </c>
      <c r="M93" s="182">
        <v>0</v>
      </c>
      <c r="N93" s="23">
        <v>17</v>
      </c>
      <c r="O93" s="182">
        <v>0</v>
      </c>
      <c r="P93" s="182">
        <v>0</v>
      </c>
      <c r="Q93" s="23">
        <v>0</v>
      </c>
      <c r="R93" s="182">
        <v>0</v>
      </c>
      <c r="S93" s="182">
        <v>0</v>
      </c>
      <c r="T93" s="23">
        <v>0</v>
      </c>
      <c r="U93" s="182">
        <v>0</v>
      </c>
      <c r="V93" s="182">
        <v>0</v>
      </c>
      <c r="W93" s="23">
        <v>0</v>
      </c>
      <c r="X93" s="182">
        <v>0</v>
      </c>
      <c r="Y93" s="182">
        <v>0</v>
      </c>
      <c r="Z93" s="23">
        <v>0</v>
      </c>
      <c r="AA93" s="182">
        <v>0</v>
      </c>
      <c r="AB93" s="182">
        <v>0</v>
      </c>
      <c r="AC93" s="182">
        <v>0</v>
      </c>
      <c r="AD93" s="182">
        <v>0</v>
      </c>
      <c r="AE93" s="23">
        <v>0</v>
      </c>
      <c r="AF93" s="23">
        <v>0</v>
      </c>
      <c r="AG93" s="24">
        <f t="shared" si="5"/>
        <v>10</v>
      </c>
      <c r="AH93" s="24">
        <f t="shared" si="6"/>
        <v>70</v>
      </c>
      <c r="AI93" s="24">
        <f t="shared" si="7"/>
        <v>0</v>
      </c>
      <c r="AJ93" s="24">
        <f t="shared" si="8"/>
        <v>80</v>
      </c>
      <c r="AK93" s="24">
        <f t="shared" si="9"/>
        <v>5</v>
      </c>
      <c r="AL93" s="24">
        <f t="shared" si="9"/>
        <v>0</v>
      </c>
      <c r="AM93" s="182">
        <v>30</v>
      </c>
      <c r="AN93" s="183" t="s">
        <v>3202</v>
      </c>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row>
    <row r="94" spans="1:86">
      <c r="A94" s="181" t="s">
        <v>3203</v>
      </c>
      <c r="B94" s="23">
        <v>3</v>
      </c>
      <c r="C94" s="182">
        <v>0</v>
      </c>
      <c r="D94" s="182">
        <v>0</v>
      </c>
      <c r="E94" s="23">
        <v>9</v>
      </c>
      <c r="F94" s="182">
        <v>0</v>
      </c>
      <c r="G94" s="182">
        <v>0</v>
      </c>
      <c r="H94" s="23">
        <v>41</v>
      </c>
      <c r="I94" s="182">
        <v>0</v>
      </c>
      <c r="J94" s="182">
        <v>0</v>
      </c>
      <c r="K94" s="23">
        <v>0</v>
      </c>
      <c r="L94" s="182">
        <v>0</v>
      </c>
      <c r="M94" s="182">
        <v>0</v>
      </c>
      <c r="N94" s="23">
        <v>11</v>
      </c>
      <c r="O94" s="182">
        <v>0</v>
      </c>
      <c r="P94" s="182">
        <v>0</v>
      </c>
      <c r="Q94" s="23">
        <v>0</v>
      </c>
      <c r="R94" s="182">
        <v>0</v>
      </c>
      <c r="S94" s="182">
        <v>0</v>
      </c>
      <c r="T94" s="23">
        <v>0</v>
      </c>
      <c r="U94" s="182">
        <v>0</v>
      </c>
      <c r="V94" s="182">
        <v>0</v>
      </c>
      <c r="W94" s="23">
        <v>0</v>
      </c>
      <c r="X94" s="182">
        <v>0</v>
      </c>
      <c r="Y94" s="182">
        <v>0</v>
      </c>
      <c r="Z94" s="23">
        <v>0</v>
      </c>
      <c r="AA94" s="182">
        <v>0</v>
      </c>
      <c r="AB94" s="182">
        <v>0</v>
      </c>
      <c r="AC94" s="182">
        <v>0</v>
      </c>
      <c r="AD94" s="182">
        <v>0</v>
      </c>
      <c r="AE94" s="23">
        <v>0</v>
      </c>
      <c r="AF94" s="23">
        <v>4</v>
      </c>
      <c r="AG94" s="24">
        <f t="shared" si="5"/>
        <v>3</v>
      </c>
      <c r="AH94" s="24">
        <f t="shared" si="6"/>
        <v>61</v>
      </c>
      <c r="AI94" s="24">
        <f t="shared" si="7"/>
        <v>4</v>
      </c>
      <c r="AJ94" s="24">
        <f t="shared" si="8"/>
        <v>68</v>
      </c>
      <c r="AK94" s="24">
        <f t="shared" si="9"/>
        <v>0</v>
      </c>
      <c r="AL94" s="24">
        <f t="shared" si="9"/>
        <v>0</v>
      </c>
      <c r="AM94" s="182">
        <v>0</v>
      </c>
      <c r="AN94" s="18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row>
    <row r="95" spans="1:86">
      <c r="A95" s="181" t="s">
        <v>1065</v>
      </c>
      <c r="B95" s="23">
        <v>3</v>
      </c>
      <c r="C95" s="182">
        <v>0</v>
      </c>
      <c r="D95" s="182">
        <v>0</v>
      </c>
      <c r="E95" s="23">
        <v>206</v>
      </c>
      <c r="F95" s="182">
        <v>0</v>
      </c>
      <c r="G95" s="182">
        <v>0</v>
      </c>
      <c r="H95" s="23">
        <v>48</v>
      </c>
      <c r="I95" s="182">
        <v>0</v>
      </c>
      <c r="J95" s="182">
        <v>0</v>
      </c>
      <c r="K95" s="23">
        <v>0</v>
      </c>
      <c r="L95" s="182">
        <v>0</v>
      </c>
      <c r="M95" s="182">
        <v>0</v>
      </c>
      <c r="N95" s="23">
        <v>22</v>
      </c>
      <c r="O95" s="182">
        <v>0</v>
      </c>
      <c r="P95" s="182">
        <v>0</v>
      </c>
      <c r="Q95" s="23">
        <v>0</v>
      </c>
      <c r="R95" s="182">
        <v>0</v>
      </c>
      <c r="S95" s="182">
        <v>0</v>
      </c>
      <c r="T95" s="23">
        <v>0</v>
      </c>
      <c r="U95" s="182">
        <v>0</v>
      </c>
      <c r="V95" s="182">
        <v>0</v>
      </c>
      <c r="W95" s="23">
        <v>0</v>
      </c>
      <c r="X95" s="182">
        <v>0</v>
      </c>
      <c r="Y95" s="182">
        <v>0</v>
      </c>
      <c r="Z95" s="23">
        <v>0</v>
      </c>
      <c r="AA95" s="182">
        <v>0</v>
      </c>
      <c r="AB95" s="182">
        <v>0</v>
      </c>
      <c r="AC95" s="182">
        <v>0</v>
      </c>
      <c r="AD95" s="182">
        <v>0</v>
      </c>
      <c r="AE95" s="23">
        <v>0</v>
      </c>
      <c r="AF95" s="23">
        <v>0</v>
      </c>
      <c r="AG95" s="24">
        <f t="shared" si="5"/>
        <v>3</v>
      </c>
      <c r="AH95" s="24">
        <f t="shared" si="6"/>
        <v>276</v>
      </c>
      <c r="AI95" s="24">
        <f t="shared" si="7"/>
        <v>0</v>
      </c>
      <c r="AJ95" s="24">
        <f t="shared" si="8"/>
        <v>279</v>
      </c>
      <c r="AK95" s="24">
        <f t="shared" si="9"/>
        <v>0</v>
      </c>
      <c r="AL95" s="24">
        <f t="shared" si="9"/>
        <v>0</v>
      </c>
      <c r="AM95" s="182">
        <v>0</v>
      </c>
      <c r="AN95" s="18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row>
    <row r="96" spans="1:86">
      <c r="A96" s="181" t="s">
        <v>1066</v>
      </c>
      <c r="B96" s="23">
        <v>5</v>
      </c>
      <c r="C96" s="182">
        <v>0</v>
      </c>
      <c r="D96" s="182">
        <v>0</v>
      </c>
      <c r="E96" s="23">
        <v>7</v>
      </c>
      <c r="F96" s="182">
        <v>0</v>
      </c>
      <c r="G96" s="182">
        <v>0</v>
      </c>
      <c r="H96" s="23">
        <v>42</v>
      </c>
      <c r="I96" s="182">
        <v>0</v>
      </c>
      <c r="J96" s="182">
        <v>0</v>
      </c>
      <c r="K96" s="23">
        <v>0</v>
      </c>
      <c r="L96" s="182">
        <v>0</v>
      </c>
      <c r="M96" s="182">
        <v>0</v>
      </c>
      <c r="N96" s="23">
        <v>6</v>
      </c>
      <c r="O96" s="182">
        <v>0</v>
      </c>
      <c r="P96" s="182">
        <v>0</v>
      </c>
      <c r="Q96" s="23">
        <v>0</v>
      </c>
      <c r="R96" s="182">
        <v>0</v>
      </c>
      <c r="S96" s="182">
        <v>0</v>
      </c>
      <c r="T96" s="23">
        <v>0</v>
      </c>
      <c r="U96" s="182">
        <v>0</v>
      </c>
      <c r="V96" s="182">
        <v>0</v>
      </c>
      <c r="W96" s="23">
        <v>0</v>
      </c>
      <c r="X96" s="182">
        <v>0</v>
      </c>
      <c r="Y96" s="182">
        <v>0</v>
      </c>
      <c r="Z96" s="23">
        <v>0</v>
      </c>
      <c r="AA96" s="182">
        <v>0</v>
      </c>
      <c r="AB96" s="182">
        <v>0</v>
      </c>
      <c r="AC96" s="182">
        <v>0</v>
      </c>
      <c r="AD96" s="182">
        <v>0</v>
      </c>
      <c r="AE96" s="23">
        <v>0</v>
      </c>
      <c r="AF96" s="23">
        <v>0</v>
      </c>
      <c r="AG96" s="24">
        <f t="shared" si="5"/>
        <v>5</v>
      </c>
      <c r="AH96" s="24">
        <f t="shared" si="6"/>
        <v>55</v>
      </c>
      <c r="AI96" s="24">
        <f t="shared" si="7"/>
        <v>0</v>
      </c>
      <c r="AJ96" s="24">
        <f t="shared" si="8"/>
        <v>60</v>
      </c>
      <c r="AK96" s="24">
        <f t="shared" si="9"/>
        <v>0</v>
      </c>
      <c r="AL96" s="24">
        <f t="shared" si="9"/>
        <v>0</v>
      </c>
      <c r="AM96" s="182">
        <v>0</v>
      </c>
      <c r="AN96" s="18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row>
    <row r="97" spans="1:86">
      <c r="A97" s="181" t="s">
        <v>3204</v>
      </c>
      <c r="B97" s="23">
        <v>7</v>
      </c>
      <c r="C97" s="182">
        <v>1</v>
      </c>
      <c r="D97" s="182">
        <v>0</v>
      </c>
      <c r="E97" s="23">
        <v>2</v>
      </c>
      <c r="F97" s="182">
        <v>0</v>
      </c>
      <c r="G97" s="182">
        <v>0</v>
      </c>
      <c r="H97" s="23">
        <v>47</v>
      </c>
      <c r="I97" s="182">
        <v>0</v>
      </c>
      <c r="J97" s="182">
        <v>0</v>
      </c>
      <c r="K97" s="23">
        <v>2</v>
      </c>
      <c r="L97" s="182">
        <v>0</v>
      </c>
      <c r="M97" s="182">
        <v>0</v>
      </c>
      <c r="N97" s="23">
        <v>14</v>
      </c>
      <c r="O97" s="182">
        <v>0</v>
      </c>
      <c r="P97" s="182">
        <v>0</v>
      </c>
      <c r="Q97" s="23">
        <v>0</v>
      </c>
      <c r="R97" s="182">
        <v>0</v>
      </c>
      <c r="S97" s="182">
        <v>0</v>
      </c>
      <c r="T97" s="23">
        <v>0</v>
      </c>
      <c r="U97" s="182">
        <v>0</v>
      </c>
      <c r="V97" s="182">
        <v>0</v>
      </c>
      <c r="W97" s="23">
        <v>0</v>
      </c>
      <c r="X97" s="182">
        <v>0</v>
      </c>
      <c r="Y97" s="182">
        <v>0</v>
      </c>
      <c r="Z97" s="23">
        <v>0</v>
      </c>
      <c r="AA97" s="182">
        <v>0</v>
      </c>
      <c r="AB97" s="182">
        <v>0</v>
      </c>
      <c r="AC97" s="182">
        <v>1</v>
      </c>
      <c r="AD97" s="182">
        <v>0</v>
      </c>
      <c r="AE97" s="23">
        <v>0</v>
      </c>
      <c r="AF97" s="23">
        <v>0</v>
      </c>
      <c r="AG97" s="24">
        <f t="shared" si="5"/>
        <v>7</v>
      </c>
      <c r="AH97" s="24">
        <f t="shared" si="6"/>
        <v>65</v>
      </c>
      <c r="AI97" s="24">
        <f t="shared" si="7"/>
        <v>0</v>
      </c>
      <c r="AJ97" s="24">
        <f t="shared" si="8"/>
        <v>72</v>
      </c>
      <c r="AK97" s="24">
        <f t="shared" si="9"/>
        <v>2</v>
      </c>
      <c r="AL97" s="24">
        <f t="shared" si="9"/>
        <v>0</v>
      </c>
      <c r="AM97" s="182">
        <v>2</v>
      </c>
      <c r="AN97" s="183" t="s">
        <v>3205</v>
      </c>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row>
    <row r="98" spans="1:86">
      <c r="A98" s="181" t="s">
        <v>1067</v>
      </c>
      <c r="B98" s="23">
        <v>11</v>
      </c>
      <c r="C98" s="182">
        <v>0</v>
      </c>
      <c r="D98" s="182">
        <v>0</v>
      </c>
      <c r="E98" s="23">
        <v>4</v>
      </c>
      <c r="F98" s="182">
        <v>0</v>
      </c>
      <c r="G98" s="182">
        <v>0</v>
      </c>
      <c r="H98" s="23">
        <v>65</v>
      </c>
      <c r="I98" s="182">
        <v>0</v>
      </c>
      <c r="J98" s="182">
        <v>0</v>
      </c>
      <c r="K98" s="23">
        <v>58</v>
      </c>
      <c r="L98" s="182">
        <v>0</v>
      </c>
      <c r="M98" s="182">
        <v>0</v>
      </c>
      <c r="N98" s="23">
        <v>22</v>
      </c>
      <c r="O98" s="182">
        <v>0</v>
      </c>
      <c r="P98" s="182">
        <v>0</v>
      </c>
      <c r="Q98" s="23">
        <v>5</v>
      </c>
      <c r="R98" s="182">
        <v>0</v>
      </c>
      <c r="S98" s="182">
        <v>0</v>
      </c>
      <c r="T98" s="23">
        <v>0</v>
      </c>
      <c r="U98" s="182">
        <v>0</v>
      </c>
      <c r="V98" s="182">
        <v>0</v>
      </c>
      <c r="W98" s="23">
        <v>0</v>
      </c>
      <c r="X98" s="182">
        <v>0</v>
      </c>
      <c r="Y98" s="182">
        <v>0</v>
      </c>
      <c r="Z98" s="23">
        <v>0</v>
      </c>
      <c r="AA98" s="182">
        <v>0</v>
      </c>
      <c r="AB98" s="182">
        <v>0</v>
      </c>
      <c r="AC98" s="182">
        <v>0</v>
      </c>
      <c r="AD98" s="182">
        <v>0</v>
      </c>
      <c r="AE98" s="23">
        <v>0</v>
      </c>
      <c r="AF98" s="23">
        <v>0</v>
      </c>
      <c r="AG98" s="24">
        <f t="shared" si="5"/>
        <v>11</v>
      </c>
      <c r="AH98" s="24">
        <f t="shared" si="6"/>
        <v>149</v>
      </c>
      <c r="AI98" s="24">
        <f t="shared" si="7"/>
        <v>0</v>
      </c>
      <c r="AJ98" s="24">
        <f t="shared" si="8"/>
        <v>160</v>
      </c>
      <c r="AK98" s="24">
        <f t="shared" si="9"/>
        <v>0</v>
      </c>
      <c r="AL98" s="24">
        <f t="shared" si="9"/>
        <v>0</v>
      </c>
      <c r="AM98" s="182">
        <v>0</v>
      </c>
      <c r="AN98" s="18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row>
    <row r="99" spans="1:86">
      <c r="A99" s="181" t="s">
        <v>1068</v>
      </c>
      <c r="B99" s="23">
        <v>22</v>
      </c>
      <c r="C99" s="182">
        <v>0</v>
      </c>
      <c r="D99" s="182">
        <v>0</v>
      </c>
      <c r="E99" s="23">
        <v>2958</v>
      </c>
      <c r="F99" s="182">
        <v>0</v>
      </c>
      <c r="G99" s="182">
        <v>0</v>
      </c>
      <c r="H99" s="23">
        <v>142</v>
      </c>
      <c r="I99" s="182">
        <v>0</v>
      </c>
      <c r="J99" s="182">
        <v>0</v>
      </c>
      <c r="K99" s="23">
        <v>322</v>
      </c>
      <c r="L99" s="182">
        <v>0</v>
      </c>
      <c r="M99" s="182">
        <v>0</v>
      </c>
      <c r="N99" s="23">
        <v>44</v>
      </c>
      <c r="O99" s="182">
        <v>0</v>
      </c>
      <c r="P99" s="182">
        <v>0</v>
      </c>
      <c r="Q99" s="23">
        <v>36</v>
      </c>
      <c r="R99" s="182">
        <v>0</v>
      </c>
      <c r="S99" s="182">
        <v>0</v>
      </c>
      <c r="T99" s="23">
        <v>0</v>
      </c>
      <c r="U99" s="182">
        <v>0</v>
      </c>
      <c r="V99" s="182">
        <v>0</v>
      </c>
      <c r="W99" s="23">
        <v>0</v>
      </c>
      <c r="X99" s="182">
        <v>0</v>
      </c>
      <c r="Y99" s="182">
        <v>0</v>
      </c>
      <c r="Z99" s="23">
        <v>0</v>
      </c>
      <c r="AA99" s="182">
        <v>0</v>
      </c>
      <c r="AB99" s="182">
        <v>0</v>
      </c>
      <c r="AC99" s="182">
        <v>0</v>
      </c>
      <c r="AD99" s="182">
        <v>0</v>
      </c>
      <c r="AE99" s="23">
        <v>10</v>
      </c>
      <c r="AF99" s="23">
        <v>10</v>
      </c>
      <c r="AG99" s="24">
        <f t="shared" si="5"/>
        <v>22</v>
      </c>
      <c r="AH99" s="24">
        <f t="shared" si="6"/>
        <v>3466</v>
      </c>
      <c r="AI99" s="24">
        <f t="shared" si="7"/>
        <v>20</v>
      </c>
      <c r="AJ99" s="24">
        <f t="shared" si="8"/>
        <v>3508</v>
      </c>
      <c r="AK99" s="24">
        <f t="shared" si="9"/>
        <v>0</v>
      </c>
      <c r="AL99" s="24">
        <f t="shared" si="9"/>
        <v>0</v>
      </c>
      <c r="AM99" s="182">
        <v>0</v>
      </c>
      <c r="AN99" s="18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row>
    <row r="100" spans="1:86">
      <c r="A100" s="181" t="s">
        <v>1069</v>
      </c>
      <c r="B100" s="23">
        <v>12</v>
      </c>
      <c r="C100" s="182">
        <v>0</v>
      </c>
      <c r="D100" s="182">
        <v>0</v>
      </c>
      <c r="E100" s="23">
        <v>0</v>
      </c>
      <c r="F100" s="182">
        <v>0</v>
      </c>
      <c r="G100" s="182">
        <v>0</v>
      </c>
      <c r="H100" s="23">
        <v>102</v>
      </c>
      <c r="I100" s="182">
        <v>0</v>
      </c>
      <c r="J100" s="182">
        <v>0</v>
      </c>
      <c r="K100" s="23">
        <v>116</v>
      </c>
      <c r="L100" s="182">
        <v>0</v>
      </c>
      <c r="M100" s="182">
        <v>0</v>
      </c>
      <c r="N100" s="23">
        <v>52</v>
      </c>
      <c r="O100" s="182">
        <v>0</v>
      </c>
      <c r="P100" s="182">
        <v>0</v>
      </c>
      <c r="Q100" s="23">
        <v>31</v>
      </c>
      <c r="R100" s="182">
        <v>0</v>
      </c>
      <c r="S100" s="182">
        <v>0</v>
      </c>
      <c r="T100" s="23">
        <v>0</v>
      </c>
      <c r="U100" s="182">
        <v>0</v>
      </c>
      <c r="V100" s="182">
        <v>0</v>
      </c>
      <c r="W100" s="23">
        <v>0</v>
      </c>
      <c r="X100" s="182">
        <v>0</v>
      </c>
      <c r="Y100" s="182">
        <v>0</v>
      </c>
      <c r="Z100" s="23">
        <v>0</v>
      </c>
      <c r="AA100" s="182">
        <v>0</v>
      </c>
      <c r="AB100" s="182">
        <v>0</v>
      </c>
      <c r="AC100" s="182">
        <v>0</v>
      </c>
      <c r="AD100" s="182">
        <v>0</v>
      </c>
      <c r="AE100" s="23">
        <v>0</v>
      </c>
      <c r="AF100" s="23">
        <v>0</v>
      </c>
      <c r="AG100" s="24">
        <f t="shared" si="5"/>
        <v>12</v>
      </c>
      <c r="AH100" s="24">
        <f t="shared" si="6"/>
        <v>270</v>
      </c>
      <c r="AI100" s="24">
        <f t="shared" si="7"/>
        <v>0</v>
      </c>
      <c r="AJ100" s="24">
        <f t="shared" si="8"/>
        <v>282</v>
      </c>
      <c r="AK100" s="24">
        <f t="shared" si="9"/>
        <v>0</v>
      </c>
      <c r="AL100" s="24">
        <f t="shared" si="9"/>
        <v>0</v>
      </c>
      <c r="AM100" s="182">
        <v>0</v>
      </c>
      <c r="AN100" s="18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row>
    <row r="101" spans="1:86">
      <c r="A101" s="181" t="s">
        <v>1070</v>
      </c>
      <c r="B101" s="23">
        <v>9</v>
      </c>
      <c r="C101" s="182">
        <v>0</v>
      </c>
      <c r="D101" s="182">
        <v>0</v>
      </c>
      <c r="E101" s="23">
        <v>0</v>
      </c>
      <c r="F101" s="182">
        <v>0</v>
      </c>
      <c r="G101" s="182">
        <v>0</v>
      </c>
      <c r="H101" s="23">
        <v>75</v>
      </c>
      <c r="I101" s="182">
        <v>0</v>
      </c>
      <c r="J101" s="182">
        <v>0</v>
      </c>
      <c r="K101" s="23">
        <v>168</v>
      </c>
      <c r="L101" s="182">
        <v>0</v>
      </c>
      <c r="M101" s="182">
        <v>0</v>
      </c>
      <c r="N101" s="23">
        <v>9</v>
      </c>
      <c r="O101" s="182">
        <v>0</v>
      </c>
      <c r="P101" s="182">
        <v>0</v>
      </c>
      <c r="Q101" s="23">
        <v>0</v>
      </c>
      <c r="R101" s="182">
        <v>0</v>
      </c>
      <c r="S101" s="182">
        <v>0</v>
      </c>
      <c r="T101" s="23">
        <v>0</v>
      </c>
      <c r="U101" s="182">
        <v>0</v>
      </c>
      <c r="V101" s="182">
        <v>0</v>
      </c>
      <c r="W101" s="23">
        <v>0</v>
      </c>
      <c r="X101" s="182">
        <v>0</v>
      </c>
      <c r="Y101" s="182">
        <v>0</v>
      </c>
      <c r="Z101" s="23">
        <v>0</v>
      </c>
      <c r="AA101" s="182">
        <v>0</v>
      </c>
      <c r="AB101" s="182">
        <v>0</v>
      </c>
      <c r="AC101" s="182">
        <v>0</v>
      </c>
      <c r="AD101" s="182">
        <v>0</v>
      </c>
      <c r="AE101" s="23">
        <v>0</v>
      </c>
      <c r="AF101" s="23">
        <v>0</v>
      </c>
      <c r="AG101" s="24">
        <f t="shared" si="5"/>
        <v>9</v>
      </c>
      <c r="AH101" s="24">
        <f t="shared" si="6"/>
        <v>252</v>
      </c>
      <c r="AI101" s="24">
        <f t="shared" si="7"/>
        <v>0</v>
      </c>
      <c r="AJ101" s="24">
        <f t="shared" si="8"/>
        <v>261</v>
      </c>
      <c r="AK101" s="24">
        <f t="shared" si="9"/>
        <v>0</v>
      </c>
      <c r="AL101" s="24">
        <f t="shared" si="9"/>
        <v>0</v>
      </c>
      <c r="AM101" s="182">
        <v>0</v>
      </c>
      <c r="AN101" s="18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row>
    <row r="102" spans="1:86" ht="45">
      <c r="A102" s="181" t="s">
        <v>3206</v>
      </c>
      <c r="B102" s="23">
        <v>3</v>
      </c>
      <c r="C102" s="182">
        <v>1</v>
      </c>
      <c r="D102" s="182">
        <v>0</v>
      </c>
      <c r="E102" s="23">
        <v>28</v>
      </c>
      <c r="F102" s="182">
        <v>0</v>
      </c>
      <c r="G102" s="182">
        <v>0</v>
      </c>
      <c r="H102" s="23">
        <v>57</v>
      </c>
      <c r="I102" s="182">
        <v>0</v>
      </c>
      <c r="J102" s="182">
        <v>0</v>
      </c>
      <c r="K102" s="23">
        <v>0</v>
      </c>
      <c r="L102" s="182">
        <v>0</v>
      </c>
      <c r="M102" s="182">
        <v>0</v>
      </c>
      <c r="N102" s="23">
        <v>27</v>
      </c>
      <c r="O102" s="182">
        <v>0</v>
      </c>
      <c r="P102" s="182">
        <v>0</v>
      </c>
      <c r="Q102" s="23">
        <v>3</v>
      </c>
      <c r="R102" s="182">
        <v>0</v>
      </c>
      <c r="S102" s="182">
        <v>0</v>
      </c>
      <c r="T102" s="23">
        <v>0</v>
      </c>
      <c r="U102" s="182">
        <v>0</v>
      </c>
      <c r="V102" s="182">
        <v>0</v>
      </c>
      <c r="W102" s="23">
        <v>0</v>
      </c>
      <c r="X102" s="182">
        <v>0</v>
      </c>
      <c r="Y102" s="182">
        <v>0</v>
      </c>
      <c r="Z102" s="23">
        <v>0</v>
      </c>
      <c r="AA102" s="182">
        <v>0</v>
      </c>
      <c r="AB102" s="182">
        <v>0</v>
      </c>
      <c r="AC102" s="182">
        <v>0</v>
      </c>
      <c r="AD102" s="182">
        <v>0</v>
      </c>
      <c r="AE102" s="23">
        <v>0</v>
      </c>
      <c r="AF102" s="23">
        <v>0</v>
      </c>
      <c r="AG102" s="24">
        <f t="shared" si="5"/>
        <v>3</v>
      </c>
      <c r="AH102" s="24">
        <f t="shared" si="6"/>
        <v>112</v>
      </c>
      <c r="AI102" s="24">
        <f t="shared" si="7"/>
        <v>0</v>
      </c>
      <c r="AJ102" s="24">
        <f t="shared" si="8"/>
        <v>115</v>
      </c>
      <c r="AK102" s="24">
        <f t="shared" si="9"/>
        <v>1</v>
      </c>
      <c r="AL102" s="24">
        <f t="shared" si="9"/>
        <v>0</v>
      </c>
      <c r="AM102" s="182">
        <v>6</v>
      </c>
      <c r="AN102" s="183" t="s">
        <v>3207</v>
      </c>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row>
    <row r="103" spans="1:86">
      <c r="A103" s="181" t="s">
        <v>1071</v>
      </c>
      <c r="B103" s="23">
        <v>12</v>
      </c>
      <c r="C103" s="182">
        <v>0</v>
      </c>
      <c r="D103" s="182">
        <v>0</v>
      </c>
      <c r="E103" s="23">
        <v>0</v>
      </c>
      <c r="F103" s="182">
        <v>0</v>
      </c>
      <c r="G103" s="182">
        <v>0</v>
      </c>
      <c r="H103" s="23">
        <v>161</v>
      </c>
      <c r="I103" s="182">
        <v>0</v>
      </c>
      <c r="J103" s="182">
        <v>0</v>
      </c>
      <c r="K103" s="23">
        <v>281</v>
      </c>
      <c r="L103" s="182">
        <v>0</v>
      </c>
      <c r="M103" s="182">
        <v>0</v>
      </c>
      <c r="N103" s="23">
        <v>29</v>
      </c>
      <c r="O103" s="182">
        <v>0</v>
      </c>
      <c r="P103" s="182">
        <v>0</v>
      </c>
      <c r="Q103" s="24">
        <v>22</v>
      </c>
      <c r="R103" s="182">
        <v>0</v>
      </c>
      <c r="S103" s="182">
        <v>0</v>
      </c>
      <c r="T103" s="23">
        <v>0</v>
      </c>
      <c r="U103" s="182">
        <v>0</v>
      </c>
      <c r="V103" s="182">
        <v>0</v>
      </c>
      <c r="W103" s="23">
        <v>6</v>
      </c>
      <c r="X103" s="182">
        <v>0</v>
      </c>
      <c r="Y103" s="182">
        <v>0</v>
      </c>
      <c r="Z103" s="23">
        <v>0</v>
      </c>
      <c r="AA103" s="182">
        <v>0</v>
      </c>
      <c r="AB103" s="182">
        <v>0</v>
      </c>
      <c r="AC103" s="182">
        <v>0</v>
      </c>
      <c r="AD103" s="182">
        <v>0</v>
      </c>
      <c r="AE103" s="23">
        <v>0</v>
      </c>
      <c r="AF103" s="23">
        <v>0</v>
      </c>
      <c r="AG103" s="24">
        <f t="shared" si="5"/>
        <v>12</v>
      </c>
      <c r="AH103" s="24">
        <f t="shared" si="6"/>
        <v>477</v>
      </c>
      <c r="AI103" s="24">
        <f t="shared" si="7"/>
        <v>0</v>
      </c>
      <c r="AJ103" s="24">
        <f t="shared" si="8"/>
        <v>489</v>
      </c>
      <c r="AK103" s="24">
        <f t="shared" si="9"/>
        <v>0</v>
      </c>
      <c r="AL103" s="24">
        <f t="shared" si="9"/>
        <v>0</v>
      </c>
      <c r="AM103" s="182">
        <v>0</v>
      </c>
      <c r="AN103" s="185"/>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row>
    <row r="104" spans="1:86">
      <c r="A104" s="181" t="s">
        <v>1072</v>
      </c>
      <c r="B104" s="23">
        <v>0</v>
      </c>
      <c r="C104" s="182">
        <v>0</v>
      </c>
      <c r="D104" s="182">
        <v>0</v>
      </c>
      <c r="E104" s="23">
        <v>8</v>
      </c>
      <c r="F104" s="182">
        <v>0</v>
      </c>
      <c r="G104" s="182">
        <v>0</v>
      </c>
      <c r="H104" s="23">
        <v>35</v>
      </c>
      <c r="I104" s="182">
        <v>0</v>
      </c>
      <c r="J104" s="182">
        <v>0</v>
      </c>
      <c r="K104" s="23">
        <v>0</v>
      </c>
      <c r="L104" s="182">
        <v>0</v>
      </c>
      <c r="M104" s="182">
        <v>0</v>
      </c>
      <c r="N104" s="23">
        <v>7</v>
      </c>
      <c r="O104" s="182">
        <v>0</v>
      </c>
      <c r="P104" s="182">
        <v>0</v>
      </c>
      <c r="Q104" s="23">
        <v>0</v>
      </c>
      <c r="R104" s="182">
        <v>0</v>
      </c>
      <c r="S104" s="182">
        <v>0</v>
      </c>
      <c r="T104" s="23">
        <v>0</v>
      </c>
      <c r="U104" s="182">
        <v>0</v>
      </c>
      <c r="V104" s="182">
        <v>0</v>
      </c>
      <c r="W104" s="23">
        <v>0</v>
      </c>
      <c r="X104" s="182">
        <v>0</v>
      </c>
      <c r="Y104" s="182">
        <v>0</v>
      </c>
      <c r="Z104" s="23">
        <v>0</v>
      </c>
      <c r="AA104" s="182">
        <v>0</v>
      </c>
      <c r="AB104" s="182">
        <v>0</v>
      </c>
      <c r="AC104" s="182">
        <v>0</v>
      </c>
      <c r="AD104" s="182">
        <v>0</v>
      </c>
      <c r="AE104" s="23">
        <v>0</v>
      </c>
      <c r="AF104" s="23">
        <v>0</v>
      </c>
      <c r="AG104" s="24">
        <f t="shared" si="5"/>
        <v>0</v>
      </c>
      <c r="AH104" s="24">
        <f t="shared" si="6"/>
        <v>50</v>
      </c>
      <c r="AI104" s="24">
        <f t="shared" si="7"/>
        <v>0</v>
      </c>
      <c r="AJ104" s="24">
        <f t="shared" si="8"/>
        <v>50</v>
      </c>
      <c r="AK104" s="24">
        <f t="shared" si="9"/>
        <v>0</v>
      </c>
      <c r="AL104" s="24">
        <f t="shared" si="9"/>
        <v>0</v>
      </c>
      <c r="AM104" s="182">
        <v>0</v>
      </c>
      <c r="AN104" s="18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row>
    <row r="105" spans="1:86">
      <c r="A105" s="181" t="s">
        <v>3208</v>
      </c>
      <c r="B105" s="23">
        <v>6</v>
      </c>
      <c r="C105" s="182">
        <v>0</v>
      </c>
      <c r="D105" s="182">
        <v>0</v>
      </c>
      <c r="E105" s="23">
        <v>3</v>
      </c>
      <c r="F105" s="182">
        <v>0</v>
      </c>
      <c r="G105" s="182">
        <v>0</v>
      </c>
      <c r="H105" s="23">
        <v>47</v>
      </c>
      <c r="I105" s="182">
        <v>0</v>
      </c>
      <c r="J105" s="182">
        <v>0</v>
      </c>
      <c r="K105" s="23">
        <v>0</v>
      </c>
      <c r="L105" s="182">
        <v>0</v>
      </c>
      <c r="M105" s="182">
        <v>0</v>
      </c>
      <c r="N105" s="23">
        <v>0</v>
      </c>
      <c r="O105" s="182">
        <v>0</v>
      </c>
      <c r="P105" s="182">
        <v>0</v>
      </c>
      <c r="Q105" s="23">
        <v>0</v>
      </c>
      <c r="R105" s="182">
        <v>0</v>
      </c>
      <c r="S105" s="182">
        <v>0</v>
      </c>
      <c r="T105" s="23">
        <v>0</v>
      </c>
      <c r="U105" s="182">
        <v>0</v>
      </c>
      <c r="V105" s="182">
        <v>0</v>
      </c>
      <c r="W105" s="23">
        <v>0</v>
      </c>
      <c r="X105" s="182">
        <v>0</v>
      </c>
      <c r="Y105" s="182">
        <v>0</v>
      </c>
      <c r="Z105" s="23">
        <v>0</v>
      </c>
      <c r="AA105" s="182">
        <v>0</v>
      </c>
      <c r="AB105" s="182">
        <v>0</v>
      </c>
      <c r="AC105" s="182">
        <v>0</v>
      </c>
      <c r="AD105" s="182">
        <v>0</v>
      </c>
      <c r="AE105" s="23">
        <v>0</v>
      </c>
      <c r="AF105" s="23">
        <v>0</v>
      </c>
      <c r="AG105" s="24">
        <f t="shared" si="5"/>
        <v>6</v>
      </c>
      <c r="AH105" s="24">
        <f t="shared" si="6"/>
        <v>50</v>
      </c>
      <c r="AI105" s="24">
        <f t="shared" si="7"/>
        <v>0</v>
      </c>
      <c r="AJ105" s="24">
        <f t="shared" si="8"/>
        <v>56</v>
      </c>
      <c r="AK105" s="24">
        <f t="shared" si="9"/>
        <v>0</v>
      </c>
      <c r="AL105" s="24">
        <f t="shared" si="9"/>
        <v>0</v>
      </c>
      <c r="AM105" s="182">
        <v>0</v>
      </c>
      <c r="AN105" s="18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row>
    <row r="106" spans="1:86">
      <c r="A106" s="181" t="s">
        <v>3209</v>
      </c>
      <c r="B106" s="23">
        <v>3</v>
      </c>
      <c r="C106" s="182">
        <v>0</v>
      </c>
      <c r="D106" s="182">
        <v>0</v>
      </c>
      <c r="E106" s="23">
        <v>40</v>
      </c>
      <c r="F106" s="182">
        <v>0</v>
      </c>
      <c r="G106" s="182">
        <v>0</v>
      </c>
      <c r="H106" s="23">
        <v>45</v>
      </c>
      <c r="I106" s="182">
        <v>0</v>
      </c>
      <c r="J106" s="182">
        <v>0</v>
      </c>
      <c r="K106" s="23">
        <v>1</v>
      </c>
      <c r="L106" s="182">
        <v>0</v>
      </c>
      <c r="M106" s="182">
        <v>0</v>
      </c>
      <c r="N106" s="23">
        <v>18</v>
      </c>
      <c r="O106" s="182">
        <v>0</v>
      </c>
      <c r="P106" s="182">
        <v>0</v>
      </c>
      <c r="Q106" s="23">
        <v>1</v>
      </c>
      <c r="R106" s="182">
        <v>0</v>
      </c>
      <c r="S106" s="182">
        <v>0</v>
      </c>
      <c r="T106" s="23">
        <v>0</v>
      </c>
      <c r="U106" s="182">
        <v>0</v>
      </c>
      <c r="V106" s="182">
        <v>0</v>
      </c>
      <c r="W106" s="23">
        <v>0</v>
      </c>
      <c r="X106" s="182">
        <v>0</v>
      </c>
      <c r="Y106" s="182">
        <v>0</v>
      </c>
      <c r="Z106" s="23">
        <v>0</v>
      </c>
      <c r="AA106" s="182">
        <v>0</v>
      </c>
      <c r="AB106" s="182">
        <v>0</v>
      </c>
      <c r="AC106" s="182">
        <v>0</v>
      </c>
      <c r="AD106" s="182">
        <v>0</v>
      </c>
      <c r="AE106" s="23">
        <v>0</v>
      </c>
      <c r="AF106" s="23">
        <v>0</v>
      </c>
      <c r="AG106" s="24">
        <f t="shared" si="5"/>
        <v>3</v>
      </c>
      <c r="AH106" s="24">
        <f t="shared" si="6"/>
        <v>104</v>
      </c>
      <c r="AI106" s="24">
        <f t="shared" si="7"/>
        <v>0</v>
      </c>
      <c r="AJ106" s="24">
        <f t="shared" si="8"/>
        <v>107</v>
      </c>
      <c r="AK106" s="24">
        <f t="shared" si="9"/>
        <v>0</v>
      </c>
      <c r="AL106" s="24">
        <f t="shared" si="9"/>
        <v>0</v>
      </c>
      <c r="AM106" s="182">
        <v>0</v>
      </c>
      <c r="AN106" s="18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row>
    <row r="107" spans="1:86">
      <c r="A107" s="181" t="s">
        <v>1073</v>
      </c>
      <c r="B107" s="23">
        <v>4</v>
      </c>
      <c r="C107" s="182">
        <v>0</v>
      </c>
      <c r="D107" s="182">
        <v>0</v>
      </c>
      <c r="E107" s="23">
        <v>9</v>
      </c>
      <c r="F107" s="182">
        <v>0</v>
      </c>
      <c r="G107" s="182">
        <v>0</v>
      </c>
      <c r="H107" s="23">
        <v>51</v>
      </c>
      <c r="I107" s="182">
        <v>0</v>
      </c>
      <c r="J107" s="182">
        <v>0</v>
      </c>
      <c r="K107" s="23">
        <v>4</v>
      </c>
      <c r="L107" s="182">
        <v>0</v>
      </c>
      <c r="M107" s="182">
        <v>0</v>
      </c>
      <c r="N107" s="23">
        <v>21</v>
      </c>
      <c r="O107" s="182">
        <v>0</v>
      </c>
      <c r="P107" s="182">
        <v>0</v>
      </c>
      <c r="Q107" s="23">
        <v>7</v>
      </c>
      <c r="R107" s="182">
        <v>0</v>
      </c>
      <c r="S107" s="182">
        <v>0</v>
      </c>
      <c r="T107" s="23">
        <v>0</v>
      </c>
      <c r="U107" s="182">
        <v>0</v>
      </c>
      <c r="V107" s="182">
        <v>0</v>
      </c>
      <c r="W107" s="23">
        <v>0</v>
      </c>
      <c r="X107" s="182">
        <v>0</v>
      </c>
      <c r="Y107" s="182">
        <v>0</v>
      </c>
      <c r="Z107" s="23">
        <v>0</v>
      </c>
      <c r="AA107" s="182">
        <v>0</v>
      </c>
      <c r="AB107" s="182">
        <v>0</v>
      </c>
      <c r="AC107" s="182">
        <v>0</v>
      </c>
      <c r="AD107" s="182">
        <v>0</v>
      </c>
      <c r="AE107" s="23">
        <v>0</v>
      </c>
      <c r="AF107" s="23">
        <v>0</v>
      </c>
      <c r="AG107" s="24">
        <f t="shared" si="5"/>
        <v>4</v>
      </c>
      <c r="AH107" s="24">
        <f t="shared" si="6"/>
        <v>85</v>
      </c>
      <c r="AI107" s="24">
        <f t="shared" si="7"/>
        <v>0</v>
      </c>
      <c r="AJ107" s="24">
        <f t="shared" si="8"/>
        <v>89</v>
      </c>
      <c r="AK107" s="24">
        <f t="shared" si="9"/>
        <v>0</v>
      </c>
      <c r="AL107" s="24">
        <f t="shared" si="9"/>
        <v>0</v>
      </c>
      <c r="AM107" s="182">
        <v>0</v>
      </c>
      <c r="AN107" s="18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row>
    <row r="108" spans="1:86">
      <c r="A108" s="181" t="s">
        <v>3210</v>
      </c>
      <c r="B108" s="23">
        <v>4</v>
      </c>
      <c r="C108" s="182">
        <v>0</v>
      </c>
      <c r="D108" s="182">
        <v>0</v>
      </c>
      <c r="E108" s="23">
        <v>36</v>
      </c>
      <c r="F108" s="182">
        <v>0</v>
      </c>
      <c r="G108" s="182">
        <v>0</v>
      </c>
      <c r="H108" s="23">
        <v>45</v>
      </c>
      <c r="I108" s="182">
        <v>0</v>
      </c>
      <c r="J108" s="182">
        <v>0</v>
      </c>
      <c r="K108" s="23">
        <v>1</v>
      </c>
      <c r="L108" s="182">
        <v>0</v>
      </c>
      <c r="M108" s="182">
        <v>0</v>
      </c>
      <c r="N108" s="23">
        <v>24</v>
      </c>
      <c r="O108" s="182">
        <v>0</v>
      </c>
      <c r="P108" s="182">
        <v>0</v>
      </c>
      <c r="Q108" s="23">
        <v>6</v>
      </c>
      <c r="R108" s="182">
        <v>0</v>
      </c>
      <c r="S108" s="182">
        <v>0</v>
      </c>
      <c r="T108" s="23">
        <v>0</v>
      </c>
      <c r="U108" s="182">
        <v>0</v>
      </c>
      <c r="V108" s="182">
        <v>0</v>
      </c>
      <c r="W108" s="23">
        <v>0</v>
      </c>
      <c r="X108" s="182">
        <v>0</v>
      </c>
      <c r="Y108" s="182">
        <v>0</v>
      </c>
      <c r="Z108" s="23">
        <v>0</v>
      </c>
      <c r="AA108" s="182">
        <v>0</v>
      </c>
      <c r="AB108" s="182">
        <v>0</v>
      </c>
      <c r="AC108" s="182">
        <v>1</v>
      </c>
      <c r="AD108" s="182">
        <v>0</v>
      </c>
      <c r="AE108" s="23">
        <v>0</v>
      </c>
      <c r="AF108" s="23">
        <v>0</v>
      </c>
      <c r="AG108" s="24">
        <f t="shared" si="5"/>
        <v>4</v>
      </c>
      <c r="AH108" s="24">
        <f t="shared" si="6"/>
        <v>106</v>
      </c>
      <c r="AI108" s="24">
        <f t="shared" si="7"/>
        <v>0</v>
      </c>
      <c r="AJ108" s="24">
        <f t="shared" si="8"/>
        <v>110</v>
      </c>
      <c r="AK108" s="24">
        <f t="shared" si="9"/>
        <v>1</v>
      </c>
      <c r="AL108" s="24">
        <f t="shared" si="9"/>
        <v>0</v>
      </c>
      <c r="AM108" s="182">
        <v>1</v>
      </c>
      <c r="AN108" s="183" t="s">
        <v>3211</v>
      </c>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row>
    <row r="109" spans="1:86">
      <c r="A109" s="181" t="s">
        <v>3212</v>
      </c>
      <c r="B109" s="23">
        <v>2</v>
      </c>
      <c r="C109" s="182">
        <v>0</v>
      </c>
      <c r="D109" s="182">
        <v>0</v>
      </c>
      <c r="E109" s="23">
        <v>28</v>
      </c>
      <c r="F109" s="182">
        <v>0</v>
      </c>
      <c r="G109" s="182">
        <v>0</v>
      </c>
      <c r="H109" s="23">
        <v>24</v>
      </c>
      <c r="I109" s="182">
        <v>0</v>
      </c>
      <c r="J109" s="182">
        <v>0</v>
      </c>
      <c r="K109" s="23">
        <v>0</v>
      </c>
      <c r="L109" s="182">
        <v>0</v>
      </c>
      <c r="M109" s="182">
        <v>0</v>
      </c>
      <c r="N109" s="23">
        <v>0</v>
      </c>
      <c r="O109" s="182">
        <v>0</v>
      </c>
      <c r="P109" s="182">
        <v>0</v>
      </c>
      <c r="Q109" s="23">
        <v>0</v>
      </c>
      <c r="R109" s="182">
        <v>0</v>
      </c>
      <c r="S109" s="182">
        <v>0</v>
      </c>
      <c r="T109" s="23">
        <v>0</v>
      </c>
      <c r="U109" s="182">
        <v>0</v>
      </c>
      <c r="V109" s="182">
        <v>0</v>
      </c>
      <c r="W109" s="23">
        <v>0</v>
      </c>
      <c r="X109" s="182">
        <v>0</v>
      </c>
      <c r="Y109" s="182">
        <v>0</v>
      </c>
      <c r="Z109" s="23">
        <v>0</v>
      </c>
      <c r="AA109" s="182">
        <v>0</v>
      </c>
      <c r="AB109" s="182">
        <v>0</v>
      </c>
      <c r="AC109" s="182">
        <v>0</v>
      </c>
      <c r="AD109" s="182">
        <v>0</v>
      </c>
      <c r="AE109" s="23">
        <v>0</v>
      </c>
      <c r="AF109" s="23">
        <v>0</v>
      </c>
      <c r="AG109" s="24">
        <f t="shared" si="5"/>
        <v>2</v>
      </c>
      <c r="AH109" s="24">
        <f t="shared" si="6"/>
        <v>52</v>
      </c>
      <c r="AI109" s="24">
        <f t="shared" si="7"/>
        <v>0</v>
      </c>
      <c r="AJ109" s="24">
        <f t="shared" si="8"/>
        <v>54</v>
      </c>
      <c r="AK109" s="24">
        <f t="shared" si="9"/>
        <v>0</v>
      </c>
      <c r="AL109" s="24">
        <f t="shared" si="9"/>
        <v>0</v>
      </c>
      <c r="AM109" s="182">
        <v>0</v>
      </c>
      <c r="AN109" s="18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row>
    <row r="110" spans="1:86">
      <c r="A110" s="181" t="s">
        <v>1074</v>
      </c>
      <c r="B110" s="23">
        <v>8</v>
      </c>
      <c r="C110" s="182">
        <v>0</v>
      </c>
      <c r="D110" s="182">
        <v>0</v>
      </c>
      <c r="E110" s="23">
        <v>4</v>
      </c>
      <c r="F110" s="182">
        <v>0</v>
      </c>
      <c r="G110" s="182">
        <v>0</v>
      </c>
      <c r="H110" s="23">
        <v>48</v>
      </c>
      <c r="I110" s="182">
        <v>0</v>
      </c>
      <c r="J110" s="182">
        <v>0</v>
      </c>
      <c r="K110" s="23">
        <v>81</v>
      </c>
      <c r="L110" s="182">
        <v>0</v>
      </c>
      <c r="M110" s="182">
        <v>0</v>
      </c>
      <c r="N110" s="23">
        <v>11</v>
      </c>
      <c r="O110" s="182">
        <v>0</v>
      </c>
      <c r="P110" s="182">
        <v>0</v>
      </c>
      <c r="Q110" s="23">
        <v>0</v>
      </c>
      <c r="R110" s="182">
        <v>0</v>
      </c>
      <c r="S110" s="182">
        <v>0</v>
      </c>
      <c r="T110" s="23">
        <v>0</v>
      </c>
      <c r="U110" s="182">
        <v>0</v>
      </c>
      <c r="V110" s="182">
        <v>0</v>
      </c>
      <c r="W110" s="23">
        <v>0</v>
      </c>
      <c r="X110" s="182">
        <v>0</v>
      </c>
      <c r="Y110" s="182">
        <v>0</v>
      </c>
      <c r="Z110" s="23">
        <v>0</v>
      </c>
      <c r="AA110" s="182">
        <v>0</v>
      </c>
      <c r="AB110" s="182">
        <v>0</v>
      </c>
      <c r="AC110" s="182">
        <v>0</v>
      </c>
      <c r="AD110" s="182">
        <v>0</v>
      </c>
      <c r="AE110" s="23">
        <v>0</v>
      </c>
      <c r="AF110" s="23">
        <v>0</v>
      </c>
      <c r="AG110" s="24">
        <f t="shared" si="5"/>
        <v>8</v>
      </c>
      <c r="AH110" s="24">
        <f t="shared" si="6"/>
        <v>144</v>
      </c>
      <c r="AI110" s="24">
        <f t="shared" si="7"/>
        <v>0</v>
      </c>
      <c r="AJ110" s="24">
        <f t="shared" si="8"/>
        <v>152</v>
      </c>
      <c r="AK110" s="24">
        <f t="shared" si="9"/>
        <v>0</v>
      </c>
      <c r="AL110" s="24">
        <f t="shared" si="9"/>
        <v>0</v>
      </c>
      <c r="AM110" s="182">
        <v>0</v>
      </c>
      <c r="AN110" s="18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row>
    <row r="111" spans="1:86" ht="60">
      <c r="A111" s="181" t="s">
        <v>1075</v>
      </c>
      <c r="B111" s="23">
        <v>1</v>
      </c>
      <c r="C111" s="182">
        <v>1</v>
      </c>
      <c r="D111" s="182">
        <v>0</v>
      </c>
      <c r="E111" s="23">
        <v>5</v>
      </c>
      <c r="F111" s="182">
        <v>0</v>
      </c>
      <c r="G111" s="182">
        <v>0</v>
      </c>
      <c r="H111" s="23">
        <v>50</v>
      </c>
      <c r="I111" s="182">
        <v>0</v>
      </c>
      <c r="J111" s="182">
        <v>0</v>
      </c>
      <c r="K111" s="23">
        <v>0</v>
      </c>
      <c r="L111" s="182">
        <v>0</v>
      </c>
      <c r="M111" s="182">
        <v>0</v>
      </c>
      <c r="N111" s="23">
        <v>13</v>
      </c>
      <c r="O111" s="182">
        <v>0</v>
      </c>
      <c r="P111" s="182">
        <v>0</v>
      </c>
      <c r="Q111" s="23">
        <v>0</v>
      </c>
      <c r="R111" s="182">
        <v>0</v>
      </c>
      <c r="S111" s="182">
        <v>0</v>
      </c>
      <c r="T111" s="23">
        <v>0</v>
      </c>
      <c r="U111" s="182">
        <v>0</v>
      </c>
      <c r="V111" s="182">
        <v>0</v>
      </c>
      <c r="W111" s="23">
        <v>0</v>
      </c>
      <c r="X111" s="182">
        <v>0</v>
      </c>
      <c r="Y111" s="182">
        <v>0</v>
      </c>
      <c r="Z111" s="23">
        <v>0</v>
      </c>
      <c r="AA111" s="182">
        <v>0</v>
      </c>
      <c r="AB111" s="182">
        <v>0</v>
      </c>
      <c r="AC111" s="182">
        <v>0</v>
      </c>
      <c r="AD111" s="182">
        <v>0</v>
      </c>
      <c r="AE111" s="23">
        <v>0</v>
      </c>
      <c r="AF111" s="23">
        <v>0</v>
      </c>
      <c r="AG111" s="24">
        <f t="shared" si="5"/>
        <v>1</v>
      </c>
      <c r="AH111" s="24">
        <f t="shared" si="6"/>
        <v>68</v>
      </c>
      <c r="AI111" s="24">
        <f t="shared" si="7"/>
        <v>0</v>
      </c>
      <c r="AJ111" s="24">
        <f t="shared" si="8"/>
        <v>69</v>
      </c>
      <c r="AK111" s="24">
        <f t="shared" si="9"/>
        <v>1</v>
      </c>
      <c r="AL111" s="24">
        <f t="shared" si="9"/>
        <v>0</v>
      </c>
      <c r="AM111" s="182">
        <v>8</v>
      </c>
      <c r="AN111" s="183" t="s">
        <v>3213</v>
      </c>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row>
    <row r="112" spans="1:86">
      <c r="A112" s="187" t="s">
        <v>3214</v>
      </c>
      <c r="B112" s="23">
        <v>4</v>
      </c>
      <c r="C112" s="182">
        <v>0</v>
      </c>
      <c r="D112" s="182">
        <v>0</v>
      </c>
      <c r="E112" s="23">
        <v>6</v>
      </c>
      <c r="F112" s="182">
        <v>0</v>
      </c>
      <c r="G112" s="182">
        <v>0</v>
      </c>
      <c r="H112" s="23">
        <v>70</v>
      </c>
      <c r="I112" s="182">
        <v>0</v>
      </c>
      <c r="J112" s="182">
        <v>0</v>
      </c>
      <c r="K112" s="23">
        <v>113</v>
      </c>
      <c r="L112" s="182">
        <v>0</v>
      </c>
      <c r="M112" s="182">
        <v>0</v>
      </c>
      <c r="N112" s="23">
        <v>49</v>
      </c>
      <c r="O112" s="182">
        <v>0</v>
      </c>
      <c r="P112" s="182">
        <v>0</v>
      </c>
      <c r="Q112" s="23">
        <v>0</v>
      </c>
      <c r="R112" s="182">
        <v>0</v>
      </c>
      <c r="S112" s="182">
        <v>0</v>
      </c>
      <c r="T112" s="23">
        <v>0</v>
      </c>
      <c r="U112" s="182">
        <v>0</v>
      </c>
      <c r="V112" s="182">
        <v>0</v>
      </c>
      <c r="W112" s="23">
        <v>0</v>
      </c>
      <c r="X112" s="182">
        <v>0</v>
      </c>
      <c r="Y112" s="182">
        <v>0</v>
      </c>
      <c r="Z112" s="23">
        <v>0</v>
      </c>
      <c r="AA112" s="182">
        <v>0</v>
      </c>
      <c r="AB112" s="182">
        <v>0</v>
      </c>
      <c r="AC112" s="182">
        <v>0</v>
      </c>
      <c r="AD112" s="182">
        <v>0</v>
      </c>
      <c r="AE112" s="23">
        <v>0</v>
      </c>
      <c r="AF112" s="23">
        <v>0</v>
      </c>
      <c r="AG112" s="24">
        <f t="shared" si="5"/>
        <v>4</v>
      </c>
      <c r="AH112" s="24">
        <f t="shared" si="6"/>
        <v>238</v>
      </c>
      <c r="AI112" s="24">
        <f t="shared" si="7"/>
        <v>0</v>
      </c>
      <c r="AJ112" s="24">
        <f t="shared" si="8"/>
        <v>242</v>
      </c>
      <c r="AK112" s="24">
        <f t="shared" si="9"/>
        <v>0</v>
      </c>
      <c r="AL112" s="24">
        <f t="shared" si="9"/>
        <v>0</v>
      </c>
      <c r="AM112" s="182">
        <v>0</v>
      </c>
      <c r="AN112" s="18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row>
    <row r="113" spans="1:86">
      <c r="A113" s="181" t="s">
        <v>1076</v>
      </c>
      <c r="B113" s="23">
        <v>3</v>
      </c>
      <c r="C113" s="182">
        <v>0</v>
      </c>
      <c r="D113" s="182">
        <v>0</v>
      </c>
      <c r="E113" s="23">
        <v>0</v>
      </c>
      <c r="F113" s="182">
        <v>0</v>
      </c>
      <c r="G113" s="182">
        <v>0</v>
      </c>
      <c r="H113" s="23">
        <v>28</v>
      </c>
      <c r="I113" s="182">
        <v>0</v>
      </c>
      <c r="J113" s="182">
        <v>0</v>
      </c>
      <c r="K113" s="23">
        <v>39</v>
      </c>
      <c r="L113" s="182">
        <v>0</v>
      </c>
      <c r="M113" s="182">
        <v>0</v>
      </c>
      <c r="N113" s="23">
        <v>54</v>
      </c>
      <c r="O113" s="182">
        <v>0</v>
      </c>
      <c r="P113" s="182">
        <v>0</v>
      </c>
      <c r="Q113" s="23">
        <v>0</v>
      </c>
      <c r="R113" s="182">
        <v>0</v>
      </c>
      <c r="S113" s="182">
        <v>0</v>
      </c>
      <c r="T113" s="23">
        <v>0</v>
      </c>
      <c r="U113" s="182">
        <v>0</v>
      </c>
      <c r="V113" s="182">
        <v>0</v>
      </c>
      <c r="W113" s="23">
        <v>0</v>
      </c>
      <c r="X113" s="182">
        <v>0</v>
      </c>
      <c r="Y113" s="182">
        <v>0</v>
      </c>
      <c r="Z113" s="23">
        <v>1</v>
      </c>
      <c r="AA113" s="182">
        <v>0</v>
      </c>
      <c r="AB113" s="182">
        <v>0</v>
      </c>
      <c r="AC113" s="182">
        <v>0</v>
      </c>
      <c r="AD113" s="182">
        <v>0</v>
      </c>
      <c r="AE113" s="23">
        <v>0</v>
      </c>
      <c r="AF113" s="23">
        <v>0</v>
      </c>
      <c r="AG113" s="24">
        <f t="shared" si="5"/>
        <v>3</v>
      </c>
      <c r="AH113" s="24">
        <f t="shared" si="6"/>
        <v>122</v>
      </c>
      <c r="AI113" s="24">
        <f t="shared" si="7"/>
        <v>0</v>
      </c>
      <c r="AJ113" s="24">
        <f t="shared" si="8"/>
        <v>125</v>
      </c>
      <c r="AK113" s="24">
        <f t="shared" si="9"/>
        <v>0</v>
      </c>
      <c r="AL113" s="24">
        <f t="shared" si="9"/>
        <v>0</v>
      </c>
      <c r="AM113" s="182">
        <v>0</v>
      </c>
      <c r="AN113" s="18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row>
    <row r="114" spans="1:86" s="203" customFormat="1">
      <c r="A114" s="220" t="s">
        <v>1433</v>
      </c>
      <c r="B114" s="304">
        <f t="shared" ref="B114:AG114" si="10">SUM(B4:B113)</f>
        <v>592</v>
      </c>
      <c r="C114" s="315">
        <f t="shared" si="10"/>
        <v>43</v>
      </c>
      <c r="D114" s="315">
        <f t="shared" si="10"/>
        <v>0</v>
      </c>
      <c r="E114" s="304">
        <f t="shared" si="10"/>
        <v>9937</v>
      </c>
      <c r="F114" s="315">
        <f t="shared" si="10"/>
        <v>0</v>
      </c>
      <c r="G114" s="315">
        <f t="shared" si="10"/>
        <v>0</v>
      </c>
      <c r="H114" s="304">
        <f t="shared" si="10"/>
        <v>6484</v>
      </c>
      <c r="I114" s="315">
        <f t="shared" si="10"/>
        <v>6</v>
      </c>
      <c r="J114" s="315">
        <f t="shared" si="10"/>
        <v>0</v>
      </c>
      <c r="K114" s="304">
        <f t="shared" si="10"/>
        <v>3101</v>
      </c>
      <c r="L114" s="315">
        <f t="shared" si="10"/>
        <v>0</v>
      </c>
      <c r="M114" s="315">
        <f t="shared" si="10"/>
        <v>0</v>
      </c>
      <c r="N114" s="304">
        <f t="shared" si="10"/>
        <v>1754</v>
      </c>
      <c r="O114" s="315">
        <f t="shared" si="10"/>
        <v>3</v>
      </c>
      <c r="P114" s="315">
        <f t="shared" si="10"/>
        <v>0</v>
      </c>
      <c r="Q114" s="304">
        <f t="shared" si="10"/>
        <v>419</v>
      </c>
      <c r="R114" s="315">
        <f t="shared" si="10"/>
        <v>0</v>
      </c>
      <c r="S114" s="315">
        <f t="shared" si="10"/>
        <v>0</v>
      </c>
      <c r="T114" s="304">
        <f t="shared" si="10"/>
        <v>0</v>
      </c>
      <c r="U114" s="315">
        <f t="shared" si="10"/>
        <v>0</v>
      </c>
      <c r="V114" s="315">
        <f t="shared" si="10"/>
        <v>0</v>
      </c>
      <c r="W114" s="304">
        <f t="shared" si="10"/>
        <v>22</v>
      </c>
      <c r="X114" s="315">
        <f t="shared" si="10"/>
        <v>0</v>
      </c>
      <c r="Y114" s="315">
        <f t="shared" si="10"/>
        <v>0</v>
      </c>
      <c r="Z114" s="304">
        <f t="shared" si="10"/>
        <v>1</v>
      </c>
      <c r="AA114" s="315">
        <f t="shared" si="10"/>
        <v>0</v>
      </c>
      <c r="AB114" s="315">
        <f t="shared" si="10"/>
        <v>0</v>
      </c>
      <c r="AC114" s="315">
        <f t="shared" si="10"/>
        <v>22</v>
      </c>
      <c r="AD114" s="315">
        <f t="shared" si="10"/>
        <v>0</v>
      </c>
      <c r="AE114" s="304">
        <f t="shared" si="10"/>
        <v>16</v>
      </c>
      <c r="AF114" s="304">
        <f t="shared" si="10"/>
        <v>24</v>
      </c>
      <c r="AG114" s="305">
        <f t="shared" si="10"/>
        <v>592</v>
      </c>
      <c r="AH114" s="305">
        <f t="shared" ref="AH114:BM114" si="11">SUM(AH4:AH113)</f>
        <v>21302</v>
      </c>
      <c r="AI114" s="305">
        <f t="shared" si="11"/>
        <v>40</v>
      </c>
      <c r="AJ114" s="305">
        <f t="shared" si="11"/>
        <v>21934</v>
      </c>
      <c r="AK114" s="305">
        <f t="shared" si="11"/>
        <v>74</v>
      </c>
      <c r="AL114" s="305">
        <f t="shared" si="11"/>
        <v>0</v>
      </c>
      <c r="AM114" s="315">
        <f t="shared" si="11"/>
        <v>541</v>
      </c>
      <c r="AN114" s="316">
        <f t="shared" si="11"/>
        <v>0</v>
      </c>
      <c r="AO114" s="304">
        <f t="shared" si="11"/>
        <v>0</v>
      </c>
      <c r="AP114" s="304">
        <f t="shared" si="11"/>
        <v>0</v>
      </c>
      <c r="AQ114" s="304">
        <f t="shared" si="11"/>
        <v>0</v>
      </c>
      <c r="AR114" s="304">
        <f t="shared" si="11"/>
        <v>0</v>
      </c>
      <c r="AS114" s="304">
        <f t="shared" si="11"/>
        <v>0</v>
      </c>
      <c r="AT114" s="304">
        <f t="shared" si="11"/>
        <v>0</v>
      </c>
      <c r="AU114" s="304">
        <f t="shared" si="11"/>
        <v>0</v>
      </c>
      <c r="AV114" s="304">
        <f t="shared" si="11"/>
        <v>0</v>
      </c>
      <c r="AW114" s="304">
        <f t="shared" si="11"/>
        <v>0</v>
      </c>
      <c r="AX114" s="304">
        <f t="shared" si="11"/>
        <v>0</v>
      </c>
      <c r="AY114" s="304">
        <f t="shared" si="11"/>
        <v>0</v>
      </c>
      <c r="AZ114" s="304">
        <f t="shared" si="11"/>
        <v>0</v>
      </c>
      <c r="BA114" s="304">
        <f t="shared" si="11"/>
        <v>0</v>
      </c>
      <c r="BB114" s="304">
        <f t="shared" si="11"/>
        <v>0</v>
      </c>
      <c r="BC114" s="304">
        <f t="shared" si="11"/>
        <v>0</v>
      </c>
      <c r="BD114" s="304">
        <f t="shared" si="11"/>
        <v>0</v>
      </c>
      <c r="BE114" s="304">
        <f t="shared" si="11"/>
        <v>0</v>
      </c>
      <c r="BF114" s="304">
        <f t="shared" si="11"/>
        <v>0</v>
      </c>
      <c r="BG114" s="304">
        <f t="shared" si="11"/>
        <v>0</v>
      </c>
      <c r="BH114" s="304">
        <f t="shared" si="11"/>
        <v>0</v>
      </c>
      <c r="BI114" s="304">
        <f t="shared" si="11"/>
        <v>0</v>
      </c>
      <c r="BJ114" s="304">
        <f t="shared" si="11"/>
        <v>0</v>
      </c>
      <c r="BK114" s="304">
        <f t="shared" si="11"/>
        <v>0</v>
      </c>
      <c r="BL114" s="304">
        <f t="shared" si="11"/>
        <v>0</v>
      </c>
      <c r="BM114" s="304">
        <f t="shared" si="11"/>
        <v>0</v>
      </c>
      <c r="BN114" s="304">
        <f t="shared" ref="BN114:CH114" si="12">SUM(BN4:BN113)</f>
        <v>0</v>
      </c>
      <c r="BO114" s="304">
        <f t="shared" si="12"/>
        <v>0</v>
      </c>
      <c r="BP114" s="304">
        <f t="shared" si="12"/>
        <v>0</v>
      </c>
      <c r="BQ114" s="304">
        <f t="shared" si="12"/>
        <v>0</v>
      </c>
      <c r="BR114" s="304">
        <f t="shared" si="12"/>
        <v>0</v>
      </c>
      <c r="BS114" s="304">
        <f t="shared" si="12"/>
        <v>0</v>
      </c>
      <c r="BT114" s="304">
        <f t="shared" si="12"/>
        <v>0</v>
      </c>
      <c r="BU114" s="304">
        <f t="shared" si="12"/>
        <v>0</v>
      </c>
      <c r="BV114" s="304">
        <f t="shared" si="12"/>
        <v>0</v>
      </c>
      <c r="BW114" s="304">
        <f t="shared" si="12"/>
        <v>0</v>
      </c>
      <c r="BX114" s="304">
        <f t="shared" si="12"/>
        <v>0</v>
      </c>
      <c r="BY114" s="304">
        <f t="shared" si="12"/>
        <v>0</v>
      </c>
      <c r="BZ114" s="304">
        <f t="shared" si="12"/>
        <v>0</v>
      </c>
      <c r="CA114" s="304">
        <f t="shared" si="12"/>
        <v>0</v>
      </c>
      <c r="CB114" s="304">
        <f t="shared" si="12"/>
        <v>0</v>
      </c>
      <c r="CC114" s="304">
        <f t="shared" si="12"/>
        <v>0</v>
      </c>
      <c r="CD114" s="304">
        <f t="shared" si="12"/>
        <v>0</v>
      </c>
      <c r="CE114" s="304">
        <f t="shared" si="12"/>
        <v>0</v>
      </c>
      <c r="CF114" s="304">
        <f t="shared" si="12"/>
        <v>0</v>
      </c>
      <c r="CG114" s="304">
        <f t="shared" si="12"/>
        <v>0</v>
      </c>
      <c r="CH114" s="304">
        <f t="shared" si="12"/>
        <v>0</v>
      </c>
    </row>
  </sheetData>
  <protectedRanges>
    <protectedRange sqref="A4" name="Tartomány1_1"/>
    <protectedRange sqref="A10" name="Tartomány1_1_2"/>
    <protectedRange sqref="A5" name="Tartomány1_2"/>
    <protectedRange sqref="A6" name="Tartomány1_3"/>
    <protectedRange sqref="A7" name="Tartomány1_4"/>
    <protectedRange sqref="A9" name="Tartomány1_5"/>
    <protectedRange sqref="A11" name="Tartomány1_6"/>
    <protectedRange sqref="A12" name="Tartomány1_7"/>
    <protectedRange sqref="A13" name="Tartomány1_8"/>
    <protectedRange sqref="A14" name="Tartomány1_9"/>
    <protectedRange sqref="A15" name="Tartomány1_10"/>
    <protectedRange sqref="A16" name="Tartomány1_11"/>
    <protectedRange sqref="A17" name="Tartomány1_12"/>
    <protectedRange sqref="A18" name="Tartomány1_13"/>
    <protectedRange sqref="A19" name="Tartomány1_14"/>
    <protectedRange sqref="A20" name="Tartomány1_15"/>
    <protectedRange sqref="A21" name="Tartomány1_16"/>
    <protectedRange sqref="A22" name="Tartomány1_17"/>
    <protectedRange sqref="A23" name="Tartomány1_18"/>
    <protectedRange sqref="A24" name="Tartomány1_19"/>
    <protectedRange sqref="A25" name="Tartomány1_20"/>
    <protectedRange sqref="A26" name="Tartomány1_21"/>
    <protectedRange sqref="A27" name="Tartomány1_22"/>
    <protectedRange sqref="A28" name="Tartomány1_23"/>
    <protectedRange sqref="A29" name="Tartomány1_24"/>
    <protectedRange sqref="A30" name="Tartomány1_25"/>
    <protectedRange sqref="A31" name="Tartomány1_26"/>
    <protectedRange sqref="A32" name="Tartomány1_27"/>
    <protectedRange sqref="A33" name="Tartomány1_28"/>
    <protectedRange sqref="A34" name="Tartomány1_29"/>
    <protectedRange sqref="A35" name="Tartomány1_30"/>
    <protectedRange sqref="A36" name="Tartomány1_31"/>
    <protectedRange sqref="A37" name="Tartomány1_32"/>
    <protectedRange sqref="A38" name="Tartomány1_33"/>
    <protectedRange sqref="A39" name="Tartomány1_34"/>
    <protectedRange sqref="A40" name="Tartomány1_35"/>
    <protectedRange sqref="A42" name="Tartomány1_36"/>
    <protectedRange sqref="A43" name="Tartomány1_37"/>
    <protectedRange sqref="A44" name="Tartomány1_38"/>
    <protectedRange sqref="A45" name="Tartomány1_39"/>
    <protectedRange sqref="A46" name="Tartomány1_40"/>
    <protectedRange sqref="A48" name="Tartomány1_41"/>
    <protectedRange sqref="A49" name="Tartomány1_42"/>
    <protectedRange sqref="A50" name="Tartomány1_43"/>
    <protectedRange sqref="A51" name="Tartomány1_44"/>
    <protectedRange sqref="A52" name="Tartomány1_45"/>
    <protectedRange sqref="A53" name="Tartomány1_46"/>
    <protectedRange sqref="A56" name="Tartomány1_47"/>
    <protectedRange sqref="A54" name="Tartomány1_48"/>
    <protectedRange sqref="A57" name="Tartomány1_49"/>
    <protectedRange sqref="A58" name="Tartomány1_50"/>
    <protectedRange sqref="A60" name="Tartomány1_51"/>
    <protectedRange sqref="A61" name="Tartomány1_52"/>
    <protectedRange sqref="A62" name="Tartomány1_53"/>
    <protectedRange sqref="A8" name="Tartomány1_54"/>
    <protectedRange sqref="A63" name="Tartomány1_55"/>
    <protectedRange sqref="A64" name="Tartomány1_56"/>
    <protectedRange sqref="A65" name="Tartomány1_57"/>
    <protectedRange sqref="A66" name="Tartomány1_58"/>
    <protectedRange sqref="A67" name="Tartomány1_59"/>
    <protectedRange sqref="A68" name="Tartomány1_60"/>
    <protectedRange sqref="A69" name="Tartomány1_61"/>
    <protectedRange sqref="A70" name="Tartomány1_62"/>
    <protectedRange sqref="A71" name="Tartomány1_63"/>
    <protectedRange sqref="A78" name="Tartomány1_64"/>
    <protectedRange sqref="A72" name="Tartomány1_65"/>
    <protectedRange sqref="A73" name="Tartomány1_66"/>
    <protectedRange sqref="A74" name="Tartomány1_67"/>
    <protectedRange sqref="A75" name="Tartomány1_68"/>
    <protectedRange sqref="A76" name="Tartomány1_69"/>
    <protectedRange sqref="A77" name="Tartomány1_70"/>
    <protectedRange sqref="A79" name="Tartomány1_71"/>
    <protectedRange sqref="A80" name="Tartomány1_72"/>
    <protectedRange sqref="A81" name="Tartomány1_73"/>
    <protectedRange sqref="A82" name="Tartomány1_74"/>
    <protectedRange sqref="A83" name="Tartomány1_75"/>
    <protectedRange sqref="A84" name="Tartomány1_76"/>
    <protectedRange sqref="A85" name="Tartomány1_77"/>
    <protectedRange sqref="A86" name="Tartomány1_78"/>
    <protectedRange sqref="A88" name="Tartomány1_79"/>
    <protectedRange sqref="A89" name="Tartomány1_80"/>
    <protectedRange sqref="A90" name="Tartomány1_81"/>
    <protectedRange sqref="A91" name="Tartomány1_82"/>
    <protectedRange sqref="A92" name="Tartomány1_83"/>
    <protectedRange sqref="A93" name="Tartomány1_84"/>
    <protectedRange sqref="A94" name="Tartomány1_85"/>
    <protectedRange sqref="A95" name="Tartomány1_86"/>
    <protectedRange sqref="A96" name="Tartomány1_87"/>
    <protectedRange sqref="A97" name="Tartomány1_88"/>
    <protectedRange sqref="A98" name="Tartomány1_89"/>
    <protectedRange sqref="A99" name="Tartomány1_90"/>
    <protectedRange sqref="A100" name="Tartomány1_91"/>
    <protectedRange sqref="A101" name="Tartomány1_92"/>
    <protectedRange sqref="A102" name="Tartomány1_93"/>
    <protectedRange sqref="A103" name="Tartomány1_94"/>
    <protectedRange sqref="A113" name="Tartomány1_95"/>
    <protectedRange sqref="A104" name="Tartomány1_96"/>
    <protectedRange sqref="A105" name="Tartomány1_97"/>
    <protectedRange sqref="A106" name="Tartomány1_98"/>
    <protectedRange sqref="A107:A112 A55 A59" name="Tartomány1_99"/>
  </protectedRanges>
  <mergeCells count="7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 ref="AO2:AO3"/>
    <mergeCell ref="N2:P2"/>
    <mergeCell ref="Q2:S2"/>
    <mergeCell ref="T2:V2"/>
    <mergeCell ref="W2:Y2"/>
    <mergeCell ref="Z2:AB2"/>
    <mergeCell ref="AC2:AD2"/>
    <mergeCell ref="AE2:AF2"/>
    <mergeCell ref="AG2:AJ2"/>
    <mergeCell ref="AK2:AL2"/>
    <mergeCell ref="AM2:AM3"/>
    <mergeCell ref="AN2:AN3"/>
    <mergeCell ref="BA2:BA3"/>
    <mergeCell ref="AP2:AP3"/>
    <mergeCell ref="AQ2:AQ3"/>
    <mergeCell ref="AR2:AR3"/>
    <mergeCell ref="AS2:AS3"/>
    <mergeCell ref="AT2:AT3"/>
    <mergeCell ref="AU2:AU3"/>
    <mergeCell ref="AV2:AV3"/>
    <mergeCell ref="AW2:AW3"/>
    <mergeCell ref="AX2:AX3"/>
    <mergeCell ref="AY2:AY3"/>
    <mergeCell ref="AZ2:AZ3"/>
    <mergeCell ref="BM2:BM3"/>
    <mergeCell ref="BB2:BB3"/>
    <mergeCell ref="BC2:BC3"/>
    <mergeCell ref="BD2:BD3"/>
    <mergeCell ref="BE2:BE3"/>
    <mergeCell ref="BF2:BF3"/>
    <mergeCell ref="BG2:BG3"/>
    <mergeCell ref="BH2:BH3"/>
    <mergeCell ref="BI2:BI3"/>
    <mergeCell ref="BJ2:BJ3"/>
    <mergeCell ref="BK2:BK3"/>
    <mergeCell ref="BL2:BL3"/>
    <mergeCell ref="BY2:BY3"/>
    <mergeCell ref="BN2:BN3"/>
    <mergeCell ref="BO2:BO3"/>
    <mergeCell ref="BP2:BP3"/>
    <mergeCell ref="BQ2:BQ3"/>
    <mergeCell ref="BR2:BR3"/>
    <mergeCell ref="BS2:BS3"/>
    <mergeCell ref="BT2:BT3"/>
    <mergeCell ref="BU2:BU3"/>
    <mergeCell ref="BV2:BV3"/>
    <mergeCell ref="BW2:BW3"/>
    <mergeCell ref="BX2:BX3"/>
    <mergeCell ref="CF2:CF3"/>
    <mergeCell ref="CG2:CG3"/>
    <mergeCell ref="CH2:CH3"/>
    <mergeCell ref="BZ2:BZ3"/>
    <mergeCell ref="CA2:CA3"/>
    <mergeCell ref="CB2:CB3"/>
    <mergeCell ref="CC2:CC3"/>
    <mergeCell ref="CD2:CD3"/>
    <mergeCell ref="CE2:CE3"/>
  </mergeCells>
  <hyperlinks>
    <hyperlink ref="H2" r:id="rId1" display="jegyzoaparhant@gmail.com"/>
    <hyperlink ref="H5" r:id="rId2" display="hivatal@bogyiszlo.hu"/>
    <hyperlink ref="L5" r:id="rId3" display="hivatal@bogyiszlo.hu"/>
    <hyperlink ref="L6" r:id="rId4" display="kohlerne@gmail.com_x000a_babailaci@freemail.hu"/>
    <hyperlink ref="L7" r:id="rId5" display="bonyhadvarasd@gmail.com"/>
    <hyperlink ref="H7" r:id="rId6" display="bonyhadvarasd@gmail.com"/>
    <hyperlink ref="H9" r:id="rId7" display="onkormmoragy@gmail.com"/>
    <hyperlink ref="L9" r:id="rId8" display="ciko@ciko.hu"/>
    <hyperlink ref="H10" r:id="rId9" display="onk@tolna.net"/>
    <hyperlink ref="L10" r:id="rId10" display="krebimre@freemail.hu"/>
    <hyperlink ref="L11" r:id="rId11" display="erno42@indamail.hu"/>
    <hyperlink ref="H11" r:id="rId12" display="erno42@indamail.hu"/>
    <hyperlink ref="H12" r:id="rId13" display="onkormanyzat@diosbereny.hu"/>
    <hyperlink ref="L12" r:id="rId14" display="manhalt@freemail.hu"/>
    <hyperlink ref="H13" r:id="rId15" display="tillmananiko@dombovar.hu_x000a_tillmananiko@dombovar.hu_x000a_tillmananiko@dombovar.hu"/>
    <hyperlink ref="L13" r:id="rId16" display="tillmananiko@dombovar.hu_x000a_tillmananiko@dombovar.hu_x000a_tillmananiko@dombovar.hu"/>
    <hyperlink ref="L14" r:id="rId17" display="sz_haba@citromail.hu"/>
    <hyperlink ref="H15" r:id="rId18" display="titkarsag@dunafoldvar.hu"/>
    <hyperlink ref="L15" r:id="rId19" display="titkarsag@dunafoldvar.hu"/>
    <hyperlink ref="H16" r:id="rId20" display="ckodsztgy@tolna.net"/>
    <hyperlink ref="L16" r:id="rId21" display="ckodsztgy@tolna.net"/>
    <hyperlink ref="H17" r:id="rId22" display="erteny@tolna.net"/>
    <hyperlink ref="L17" r:id="rId23" display="erteny@tolna.net"/>
    <hyperlink ref="H18" r:id="rId24" display="titkarsagfaddph@tolna.net"/>
    <hyperlink ref="L18" r:id="rId25" display="faddromaonk@freemail.hu"/>
    <hyperlink ref="H19" r:id="rId26" display="hettichgabor@gmailcom"/>
    <hyperlink ref="L19" r:id="rId27" display="hettichgabor@gmail.com"/>
    <hyperlink ref="H20" r:id="rId28" display="felsonyek@polghiv.tolnamegye.hu"/>
    <hyperlink ref="L20" r:id="rId29" display="savilali@gmail.hu"/>
    <hyperlink ref="L22" r:id="rId30" display="kocsis.sandorne.margit@gmail.com_x000a_brant.lasz_x000a_"/>
    <hyperlink ref="H23" r:id="rId31" display="hivatal@gyorkony.hu"/>
    <hyperlink ref="L23" r:id="rId32" display="vedono@gyorkony.hu"/>
    <hyperlink ref="H24" r:id="rId33" display="jegyzo.gyulaj@tolna.net"/>
    <hyperlink ref="L24" r:id="rId34" display="fricc26@freemail.hu"/>
    <hyperlink ref="H26" r:id="rId35" display="ireg@t-online.hu"/>
    <hyperlink ref="L26" r:id="rId36" display="ireg@t-online.hu"/>
    <hyperlink ref="H28" r:id="rId37" display="hivatal@kakasd.hu"/>
    <hyperlink ref="L28" r:id="rId38" display="hetiroda@t-online.hu"/>
    <hyperlink ref="H29" r:id="rId39" display="pfeifferkati@freemail.hu"/>
    <hyperlink ref="L29" r:id="rId40" display="pfeifferkati@freemail.hu"/>
    <hyperlink ref="H30" r:id="rId41" display="polgi@tolna.net"/>
    <hyperlink ref="L30" r:id="rId42" display="manhalt@freemail.hu"/>
    <hyperlink ref="H33" r:id="rId43" display="kisvejke@freemail.hu"/>
    <hyperlink ref="L33" r:id="rId44" display="lakatoslaci@freemail.hu"/>
    <hyperlink ref="H34" r:id="rId45" display="kocsoal1@gmail.com_x000a_lata2"/>
    <hyperlink ref="L34" r:id="rId46" display="kocsoal1@gmail.com_x000a_lata2"/>
    <hyperlink ref="H35" r:id="rId47" display="kopszanto@tolna.net"/>
    <hyperlink ref="L35" r:id="rId48" display="kopszanto@tolna.net"/>
    <hyperlink ref="H36" r:id="rId49" display="jegyzo@kurd.hu"/>
    <hyperlink ref="L36" r:id="rId50" display="jegyzo@kurd.hu"/>
    <hyperlink ref="H37" r:id="rId51" display="onkormanyzatlengyel@_x000a_gmail.com_x000a_onkormanyzatlengyel@_x000a_gmail.com"/>
    <hyperlink ref="L37" r:id="rId52" display="onkormanyzatlengyel@ _x000a_gmail.com"/>
    <hyperlink ref="H3" r:id="rId53" display="baloghkakukk@freemail.hu"/>
    <hyperlink ref="L3" r:id="rId54" display="baloghkakukk@freemail.hu"/>
    <hyperlink ref="H38" r:id="rId55" display="mkesziph@freemail.hu"/>
    <hyperlink ref="L38" r:id="rId56" display="mkesziph@freemail.hu"/>
    <hyperlink ref="H40" r:id="rId57" display="onkormmoragy@gmail.com"/>
    <hyperlink ref="H41" r:id="rId58" display="kistica@freemail.hu"/>
    <hyperlink ref="H43" r:id="rId59" display="polghiv@nagymanyok.hu"/>
    <hyperlink ref="L43" r:id="rId60" display="stalijozsi@freemail.hu_x000a_-"/>
    <hyperlink ref="L46" r:id="rId61" display="larissza@citromail.hu"/>
    <hyperlink ref="H47" r:id="rId62" display="ocsenyph@tolna.net"/>
    <hyperlink ref="L47" r:id="rId63" display="ocsenyph@tolna.net_x000a_ocsenyph@tolna.net"/>
    <hyperlink ref="H52" r:id="rId64" display="sarpilis.onk@gmail.com"/>
    <hyperlink ref="L52" r:id="rId65" display="sarpilis.onk@gmail.com"/>
    <hyperlink ref="H54" r:id="rId66" display="simontornya@t-online.hu"/>
    <hyperlink ref="L54" r:id="rId67" display="gomangyula74@gmail.com"/>
    <hyperlink ref="H55" r:id="rId68" display="sioagard@sioagard.hu"/>
    <hyperlink ref="L55" r:id="rId69" display="hterezeia@t-online.hu"/>
    <hyperlink ref="H56" r:id="rId70" display="szakadatph@t-online.hu"/>
    <hyperlink ref="L56" r:id="rId71" display="ritterwaldjanos@freemail.hu"/>
    <hyperlink ref="H57" r:id="rId72" display="szakalyph@tolna.net"/>
    <hyperlink ref="L57" r:id="rId73" display="pityuboy34@citromail.hu"/>
    <hyperlink ref="H58" r:id="rId74" display="ckoszakcs@gamil.com"/>
    <hyperlink ref="L58" r:id="rId75" display="ckoszakcs@gamil.com"/>
    <hyperlink ref="H59" r:id="rId76" display="pmhivatal.szalka@t-online.hu"/>
    <hyperlink ref="L59" r:id="rId77" display="pmhivatal.szalka@t-online.hu"/>
    <hyperlink ref="H60" r:id="rId78" display="szarazd@polghiv.tolnamegye.hu"/>
    <hyperlink ref="L60" r:id="rId79" display="slaszlone@freemail.hu"/>
    <hyperlink ref="H61" r:id="rId80" display="szedresirkt@gmail.com"/>
    <hyperlink ref="L61" r:id="rId81" display="szedresirkt@gmail.com"/>
    <hyperlink ref="H63" r:id="rId82" display="henmari@freemail.hu_x000a_lupo01@citromail.hu_x000a_"/>
    <hyperlink ref="L63" r:id="rId83" display="henmari@freemail.hu_x000a_lupo01@citromail.hu_x000a_"/>
    <hyperlink ref="L64" r:id="rId84" display="kisebbsegtengelic@freemail.hu"/>
    <hyperlink ref="H65" r:id="rId85" display="tevel@t-online.hu_x000a_"/>
    <hyperlink ref="L65" r:id="rId86" display="tevel@t-online.hu_x000a_tevel@t-online.hu"/>
    <hyperlink ref="L66" r:id="rId87" display="kolefe@freemail.hu_x000a_"/>
    <hyperlink ref="H73" r:id="rId88" display="fojegyzo@tolnamegye.hu"/>
    <hyperlink ref="H68" r:id="rId89" display="hivatal@varalja.hu"/>
    <hyperlink ref="L68" r:id="rId90" display="hivatal@varalja.hu"/>
    <hyperlink ref="H69" r:id="rId91" display="var7146@t-online.hu"/>
    <hyperlink ref="L69" r:id="rId92" display="hmaridian@freemail.hu"/>
    <hyperlink ref="H70" r:id="rId93" display="varsadph@tolna.net"/>
    <hyperlink ref="L70" r:id="rId94" display="varsadph@tolna.net"/>
    <hyperlink ref="H71" r:id="rId95" display="zavod@gmail.com"/>
    <hyperlink ref="L71" r:id="rId96" display="zavod@gmail.com"/>
    <hyperlink ref="H72" r:id="rId97" display="szancsikmaria@gmail.com"/>
    <hyperlink ref="L72" r:id="rId98" display="szancsikmaria@gmail.com"/>
    <hyperlink ref="H50" r:id="rId99" display="pari@tolna.net_x000a_"/>
    <hyperlink ref="L50" r:id="rId100" display="ehajnal@vipmail.hu"/>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21"/>
  <sheetViews>
    <sheetView topLeftCell="BN207" zoomScale="80" zoomScaleNormal="80" workbookViewId="0">
      <selection activeCell="BQ224" sqref="BQ224"/>
    </sheetView>
  </sheetViews>
  <sheetFormatPr defaultColWidth="54.28515625" defaultRowHeight="15"/>
  <cols>
    <col min="1" max="1" width="15.28515625" style="8" customWidth="1"/>
    <col min="2" max="2" width="26.42578125" style="8" customWidth="1"/>
    <col min="3" max="3" width="15.140625" style="9" customWidth="1"/>
    <col min="4" max="4" width="16.42578125" style="8" customWidth="1"/>
    <col min="5" max="5" width="9" style="9" customWidth="1"/>
    <col min="6" max="6" width="29" style="8" customWidth="1"/>
    <col min="7" max="7" width="19.140625" style="8" customWidth="1"/>
    <col min="8" max="8" width="24.5703125" style="8" customWidth="1"/>
    <col min="9" max="9" width="9.28515625" style="8" customWidth="1"/>
    <col min="10" max="10" width="26" style="8" customWidth="1"/>
    <col min="11" max="11" width="14.42578125" style="10" customWidth="1"/>
    <col min="12" max="12" width="29.5703125" style="8" customWidth="1"/>
    <col min="13" max="13" width="27.140625" style="9" customWidth="1"/>
    <col min="14" max="16384" width="54.28515625" style="8"/>
  </cols>
  <sheetData>
    <row r="1" spans="1:86" s="1" customFormat="1" ht="62.25"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11" customFormat="1" ht="15.75"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11" customFormat="1" ht="123"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s="11" customFormat="1" ht="30">
      <c r="A4" s="190" t="s">
        <v>3215</v>
      </c>
      <c r="B4" s="191">
        <v>4</v>
      </c>
      <c r="C4" s="191"/>
      <c r="D4" s="191">
        <v>0</v>
      </c>
      <c r="E4" s="191">
        <v>0</v>
      </c>
      <c r="F4" s="191">
        <v>0</v>
      </c>
      <c r="G4" s="191">
        <v>0</v>
      </c>
      <c r="H4" s="191">
        <v>27</v>
      </c>
      <c r="I4" s="191">
        <v>0</v>
      </c>
      <c r="J4" s="191">
        <v>0</v>
      </c>
      <c r="K4" s="191">
        <v>20</v>
      </c>
      <c r="L4" s="191">
        <v>0</v>
      </c>
      <c r="M4" s="191">
        <v>0</v>
      </c>
      <c r="N4" s="191">
        <v>56</v>
      </c>
      <c r="O4" s="191">
        <v>0</v>
      </c>
      <c r="P4" s="191">
        <v>0</v>
      </c>
      <c r="Q4" s="191">
        <v>0</v>
      </c>
      <c r="R4" s="191">
        <v>0</v>
      </c>
      <c r="S4" s="191">
        <v>0</v>
      </c>
      <c r="T4" s="191">
        <v>0</v>
      </c>
      <c r="U4" s="191">
        <v>0</v>
      </c>
      <c r="V4" s="191">
        <v>0</v>
      </c>
      <c r="W4" s="191">
        <v>0</v>
      </c>
      <c r="X4" s="191">
        <v>0</v>
      </c>
      <c r="Y4" s="191">
        <v>0</v>
      </c>
      <c r="Z4" s="191">
        <v>0</v>
      </c>
      <c r="AA4" s="191">
        <v>0</v>
      </c>
      <c r="AB4" s="191">
        <v>0</v>
      </c>
      <c r="AC4" s="191"/>
      <c r="AD4" s="191">
        <v>0</v>
      </c>
      <c r="AE4" s="191">
        <v>0</v>
      </c>
      <c r="AF4" s="191">
        <v>0</v>
      </c>
      <c r="AG4" s="191">
        <v>4</v>
      </c>
      <c r="AH4" s="191">
        <v>103</v>
      </c>
      <c r="AI4" s="191">
        <v>0</v>
      </c>
      <c r="AJ4" s="191">
        <v>107</v>
      </c>
      <c r="AK4" s="191">
        <v>0</v>
      </c>
      <c r="AL4" s="191"/>
      <c r="AM4" s="191"/>
      <c r="AN4" s="191"/>
      <c r="AO4" s="191"/>
      <c r="AP4" s="191"/>
      <c r="AQ4" s="192"/>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row>
    <row r="5" spans="1:86" s="11" customFormat="1" ht="120">
      <c r="A5" s="193" t="s">
        <v>3216</v>
      </c>
      <c r="B5" s="191">
        <v>9</v>
      </c>
      <c r="C5" s="191"/>
      <c r="D5" s="191">
        <v>0</v>
      </c>
      <c r="E5" s="191">
        <v>0</v>
      </c>
      <c r="F5" s="191">
        <v>0</v>
      </c>
      <c r="G5" s="191">
        <v>0</v>
      </c>
      <c r="H5" s="191">
        <v>74</v>
      </c>
      <c r="I5" s="191">
        <v>0</v>
      </c>
      <c r="J5" s="191">
        <v>0</v>
      </c>
      <c r="K5" s="191">
        <v>0</v>
      </c>
      <c r="L5" s="191">
        <v>0</v>
      </c>
      <c r="M5" s="191">
        <v>0</v>
      </c>
      <c r="N5" s="191">
        <v>0</v>
      </c>
      <c r="O5" s="191">
        <v>0</v>
      </c>
      <c r="P5" s="191">
        <v>0</v>
      </c>
      <c r="Q5" s="191">
        <v>0</v>
      </c>
      <c r="R5" s="191">
        <v>0</v>
      </c>
      <c r="S5" s="191">
        <v>0</v>
      </c>
      <c r="T5" s="191">
        <v>0</v>
      </c>
      <c r="U5" s="191">
        <v>0</v>
      </c>
      <c r="V5" s="191">
        <v>0</v>
      </c>
      <c r="W5" s="191">
        <v>0</v>
      </c>
      <c r="X5" s="191">
        <v>0</v>
      </c>
      <c r="Y5" s="191">
        <v>0</v>
      </c>
      <c r="Z5" s="191">
        <v>0</v>
      </c>
      <c r="AA5" s="191">
        <v>0</v>
      </c>
      <c r="AB5" s="191">
        <v>0</v>
      </c>
      <c r="AC5" s="191">
        <v>2</v>
      </c>
      <c r="AD5" s="191">
        <v>0</v>
      </c>
      <c r="AE5" s="191">
        <v>0</v>
      </c>
      <c r="AF5" s="191">
        <v>0</v>
      </c>
      <c r="AG5" s="191">
        <v>9</v>
      </c>
      <c r="AH5" s="191">
        <v>74</v>
      </c>
      <c r="AI5" s="191">
        <v>0</v>
      </c>
      <c r="AJ5" s="191">
        <v>83</v>
      </c>
      <c r="AK5" s="191">
        <v>2</v>
      </c>
      <c r="AL5" s="191"/>
      <c r="AM5" s="191">
        <v>2</v>
      </c>
      <c r="AN5" s="194" t="s">
        <v>3217</v>
      </c>
      <c r="AO5" s="191"/>
      <c r="AP5" s="191"/>
      <c r="AQ5" s="192"/>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row>
    <row r="6" spans="1:86" s="11" customFormat="1">
      <c r="A6" s="193" t="s">
        <v>1077</v>
      </c>
      <c r="B6" s="191">
        <v>5</v>
      </c>
      <c r="C6" s="191"/>
      <c r="D6" s="191">
        <v>0</v>
      </c>
      <c r="E6" s="191">
        <v>0</v>
      </c>
      <c r="F6" s="191">
        <v>0</v>
      </c>
      <c r="G6" s="191">
        <v>0</v>
      </c>
      <c r="H6" s="191">
        <v>27</v>
      </c>
      <c r="I6" s="191">
        <v>0</v>
      </c>
      <c r="J6" s="191">
        <v>0</v>
      </c>
      <c r="K6" s="191">
        <v>0</v>
      </c>
      <c r="L6" s="191">
        <v>0</v>
      </c>
      <c r="M6" s="191">
        <v>0</v>
      </c>
      <c r="N6" s="191">
        <v>34</v>
      </c>
      <c r="O6" s="191">
        <v>0</v>
      </c>
      <c r="P6" s="191">
        <v>0</v>
      </c>
      <c r="Q6" s="191">
        <v>0</v>
      </c>
      <c r="R6" s="191">
        <v>0</v>
      </c>
      <c r="S6" s="191">
        <v>0</v>
      </c>
      <c r="T6" s="191">
        <v>0</v>
      </c>
      <c r="U6" s="191">
        <v>0</v>
      </c>
      <c r="V6" s="191">
        <v>0</v>
      </c>
      <c r="W6" s="191">
        <v>0</v>
      </c>
      <c r="X6" s="191">
        <v>0</v>
      </c>
      <c r="Y6" s="191">
        <v>0</v>
      </c>
      <c r="Z6" s="191">
        <v>0</v>
      </c>
      <c r="AA6" s="191">
        <v>0</v>
      </c>
      <c r="AB6" s="191">
        <v>0</v>
      </c>
      <c r="AC6" s="191"/>
      <c r="AD6" s="191">
        <v>0</v>
      </c>
      <c r="AE6" s="191">
        <v>0</v>
      </c>
      <c r="AF6" s="191">
        <v>0</v>
      </c>
      <c r="AG6" s="191">
        <v>5</v>
      </c>
      <c r="AH6" s="191">
        <v>61</v>
      </c>
      <c r="AI6" s="191">
        <v>0</v>
      </c>
      <c r="AJ6" s="191">
        <v>66</v>
      </c>
      <c r="AK6" s="191">
        <v>0</v>
      </c>
      <c r="AL6" s="191"/>
      <c r="AM6" s="191"/>
      <c r="AN6" s="191"/>
      <c r="AO6" s="191"/>
      <c r="AP6" s="191"/>
      <c r="AQ6" s="192"/>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row>
    <row r="7" spans="1:86" s="11" customFormat="1">
      <c r="A7" s="193" t="s">
        <v>3218</v>
      </c>
      <c r="B7" s="191">
        <v>2</v>
      </c>
      <c r="C7" s="191"/>
      <c r="D7" s="191">
        <v>0</v>
      </c>
      <c r="E7" s="191">
        <v>0</v>
      </c>
      <c r="F7" s="191">
        <v>0</v>
      </c>
      <c r="G7" s="191">
        <v>0</v>
      </c>
      <c r="H7" s="191">
        <v>35</v>
      </c>
      <c r="I7" s="191">
        <v>0</v>
      </c>
      <c r="J7" s="191">
        <v>0</v>
      </c>
      <c r="K7" s="191">
        <v>0</v>
      </c>
      <c r="L7" s="191">
        <v>0</v>
      </c>
      <c r="M7" s="191">
        <v>0</v>
      </c>
      <c r="N7" s="191">
        <v>0</v>
      </c>
      <c r="O7" s="191">
        <v>0</v>
      </c>
      <c r="P7" s="191">
        <v>0</v>
      </c>
      <c r="Q7" s="191">
        <v>0</v>
      </c>
      <c r="R7" s="191">
        <v>0</v>
      </c>
      <c r="S7" s="191">
        <v>0</v>
      </c>
      <c r="T7" s="191">
        <v>0</v>
      </c>
      <c r="U7" s="191">
        <v>0</v>
      </c>
      <c r="V7" s="191">
        <v>0</v>
      </c>
      <c r="W7" s="191">
        <v>0</v>
      </c>
      <c r="X7" s="191">
        <v>0</v>
      </c>
      <c r="Y7" s="191">
        <v>0</v>
      </c>
      <c r="Z7" s="191">
        <v>0</v>
      </c>
      <c r="AA7" s="191">
        <v>0</v>
      </c>
      <c r="AB7" s="191">
        <v>0</v>
      </c>
      <c r="AC7" s="191"/>
      <c r="AD7" s="191">
        <v>0</v>
      </c>
      <c r="AE7" s="191">
        <v>0</v>
      </c>
      <c r="AF7" s="191">
        <v>0</v>
      </c>
      <c r="AG7" s="191">
        <v>2</v>
      </c>
      <c r="AH7" s="191">
        <v>35</v>
      </c>
      <c r="AI7" s="191">
        <v>0</v>
      </c>
      <c r="AJ7" s="191">
        <v>37</v>
      </c>
      <c r="AK7" s="191">
        <v>0</v>
      </c>
      <c r="AL7" s="191"/>
      <c r="AM7" s="191"/>
      <c r="AN7" s="191"/>
      <c r="AO7" s="191"/>
      <c r="AP7" s="191"/>
      <c r="AQ7" s="192"/>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row>
    <row r="8" spans="1:86" s="11" customFormat="1">
      <c r="A8" s="193" t="s">
        <v>3219</v>
      </c>
      <c r="B8" s="191">
        <v>6</v>
      </c>
      <c r="C8" s="191"/>
      <c r="D8" s="191">
        <v>0</v>
      </c>
      <c r="E8" s="191">
        <v>0</v>
      </c>
      <c r="F8" s="191">
        <v>0</v>
      </c>
      <c r="G8" s="191">
        <v>0</v>
      </c>
      <c r="H8" s="191">
        <v>48</v>
      </c>
      <c r="I8" s="191">
        <v>0</v>
      </c>
      <c r="J8" s="191">
        <v>0</v>
      </c>
      <c r="K8" s="191">
        <v>0</v>
      </c>
      <c r="L8" s="191">
        <v>0</v>
      </c>
      <c r="M8" s="191">
        <v>0</v>
      </c>
      <c r="N8" s="191">
        <v>0</v>
      </c>
      <c r="O8" s="191">
        <v>0</v>
      </c>
      <c r="P8" s="191">
        <v>0</v>
      </c>
      <c r="Q8" s="191">
        <v>0</v>
      </c>
      <c r="R8" s="191">
        <v>0</v>
      </c>
      <c r="S8" s="191">
        <v>0</v>
      </c>
      <c r="T8" s="191">
        <v>0</v>
      </c>
      <c r="U8" s="191">
        <v>0</v>
      </c>
      <c r="V8" s="191">
        <v>0</v>
      </c>
      <c r="W8" s="191">
        <v>0</v>
      </c>
      <c r="X8" s="191">
        <v>0</v>
      </c>
      <c r="Y8" s="191">
        <v>0</v>
      </c>
      <c r="Z8" s="191">
        <v>0</v>
      </c>
      <c r="AA8" s="191">
        <v>0</v>
      </c>
      <c r="AB8" s="191">
        <v>0</v>
      </c>
      <c r="AC8" s="191"/>
      <c r="AD8" s="191">
        <v>0</v>
      </c>
      <c r="AE8" s="191">
        <v>0</v>
      </c>
      <c r="AF8" s="191">
        <v>0</v>
      </c>
      <c r="AG8" s="191">
        <v>6</v>
      </c>
      <c r="AH8" s="191">
        <v>48</v>
      </c>
      <c r="AI8" s="191">
        <v>0</v>
      </c>
      <c r="AJ8" s="191">
        <v>54</v>
      </c>
      <c r="AK8" s="191">
        <v>0</v>
      </c>
      <c r="AL8" s="191"/>
      <c r="AM8" s="191"/>
      <c r="AN8" s="191"/>
      <c r="AO8" s="191"/>
      <c r="AP8" s="191"/>
      <c r="AQ8" s="192"/>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row>
    <row r="9" spans="1:86" s="11" customFormat="1">
      <c r="A9" s="195" t="s">
        <v>1078</v>
      </c>
      <c r="B9" s="191">
        <v>10</v>
      </c>
      <c r="C9" s="191"/>
      <c r="D9" s="191">
        <v>0</v>
      </c>
      <c r="E9" s="191">
        <v>0</v>
      </c>
      <c r="F9" s="191">
        <v>0</v>
      </c>
      <c r="G9" s="191">
        <v>0</v>
      </c>
      <c r="H9" s="191">
        <v>23</v>
      </c>
      <c r="I9" s="191">
        <v>0</v>
      </c>
      <c r="J9" s="191">
        <v>0</v>
      </c>
      <c r="K9" s="191">
        <v>0</v>
      </c>
      <c r="L9" s="191">
        <v>0</v>
      </c>
      <c r="M9" s="191">
        <v>0</v>
      </c>
      <c r="N9" s="191">
        <v>12</v>
      </c>
      <c r="O9" s="191">
        <v>0</v>
      </c>
      <c r="P9" s="191">
        <v>0</v>
      </c>
      <c r="Q9" s="191">
        <v>0</v>
      </c>
      <c r="R9" s="191">
        <v>0</v>
      </c>
      <c r="S9" s="191">
        <v>0</v>
      </c>
      <c r="T9" s="191">
        <v>0</v>
      </c>
      <c r="U9" s="191">
        <v>0</v>
      </c>
      <c r="V9" s="191">
        <v>0</v>
      </c>
      <c r="W9" s="191">
        <v>0</v>
      </c>
      <c r="X9" s="191">
        <v>0</v>
      </c>
      <c r="Y9" s="191">
        <v>0</v>
      </c>
      <c r="Z9" s="191">
        <v>0</v>
      </c>
      <c r="AA9" s="191">
        <v>0</v>
      </c>
      <c r="AB9" s="191">
        <v>0</v>
      </c>
      <c r="AC9" s="191"/>
      <c r="AD9" s="191">
        <v>0</v>
      </c>
      <c r="AE9" s="191">
        <v>0</v>
      </c>
      <c r="AF9" s="191">
        <v>0</v>
      </c>
      <c r="AG9" s="191">
        <v>10</v>
      </c>
      <c r="AH9" s="191">
        <v>35</v>
      </c>
      <c r="AI9" s="191">
        <v>0</v>
      </c>
      <c r="AJ9" s="191">
        <v>45</v>
      </c>
      <c r="AK9" s="191">
        <v>0</v>
      </c>
      <c r="AL9" s="191"/>
      <c r="AM9" s="191"/>
      <c r="AN9" s="191"/>
      <c r="AO9" s="191"/>
      <c r="AP9" s="191"/>
      <c r="AQ9" s="192"/>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row>
    <row r="10" spans="1:86" s="11" customFormat="1" ht="240">
      <c r="A10" s="196" t="s">
        <v>3220</v>
      </c>
      <c r="B10" s="197">
        <v>8</v>
      </c>
      <c r="C10" s="197">
        <v>2</v>
      </c>
      <c r="D10" s="197">
        <v>0</v>
      </c>
      <c r="E10" s="197">
        <v>0</v>
      </c>
      <c r="F10" s="197">
        <v>0</v>
      </c>
      <c r="G10" s="197">
        <v>0</v>
      </c>
      <c r="H10" s="197">
        <v>31</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c r="AD10" s="197">
        <v>0</v>
      </c>
      <c r="AE10" s="197">
        <v>0</v>
      </c>
      <c r="AF10" s="197">
        <v>0</v>
      </c>
      <c r="AG10" s="197">
        <v>8</v>
      </c>
      <c r="AH10" s="197">
        <v>31</v>
      </c>
      <c r="AI10" s="197">
        <v>0</v>
      </c>
      <c r="AJ10" s="197">
        <v>39</v>
      </c>
      <c r="AK10" s="197">
        <v>2</v>
      </c>
      <c r="AL10" s="197"/>
      <c r="AM10" s="197">
        <v>5</v>
      </c>
      <c r="AN10" s="194" t="s">
        <v>3221</v>
      </c>
      <c r="AO10" s="191"/>
      <c r="AP10" s="191"/>
      <c r="AQ10" s="192"/>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row>
    <row r="11" spans="1:86" s="11" customFormat="1">
      <c r="A11" s="193" t="s">
        <v>3222</v>
      </c>
      <c r="B11" s="191">
        <v>14</v>
      </c>
      <c r="C11" s="191"/>
      <c r="D11" s="191">
        <v>0</v>
      </c>
      <c r="E11" s="191">
        <v>0</v>
      </c>
      <c r="F11" s="191">
        <v>0</v>
      </c>
      <c r="G11" s="191">
        <v>0</v>
      </c>
      <c r="H11" s="191">
        <v>40</v>
      </c>
      <c r="I11" s="191">
        <v>0</v>
      </c>
      <c r="J11" s="191">
        <v>0</v>
      </c>
      <c r="K11" s="191">
        <v>0</v>
      </c>
      <c r="L11" s="191">
        <v>0</v>
      </c>
      <c r="M11" s="191">
        <v>0</v>
      </c>
      <c r="N11" s="191">
        <v>0</v>
      </c>
      <c r="O11" s="191">
        <v>0</v>
      </c>
      <c r="P11" s="191">
        <v>0</v>
      </c>
      <c r="Q11" s="191">
        <v>0</v>
      </c>
      <c r="R11" s="191">
        <v>0</v>
      </c>
      <c r="S11" s="191">
        <v>0</v>
      </c>
      <c r="T11" s="191">
        <v>0</v>
      </c>
      <c r="U11" s="191">
        <v>0</v>
      </c>
      <c r="V11" s="191">
        <v>0</v>
      </c>
      <c r="W11" s="191">
        <v>0</v>
      </c>
      <c r="X11" s="191">
        <v>0</v>
      </c>
      <c r="Y11" s="191">
        <v>0</v>
      </c>
      <c r="Z11" s="191">
        <v>0</v>
      </c>
      <c r="AA11" s="191">
        <v>0</v>
      </c>
      <c r="AB11" s="191">
        <v>0</v>
      </c>
      <c r="AC11" s="191"/>
      <c r="AD11" s="191">
        <v>0</v>
      </c>
      <c r="AE11" s="191">
        <v>0</v>
      </c>
      <c r="AF11" s="191">
        <v>0</v>
      </c>
      <c r="AG11" s="191">
        <v>14</v>
      </c>
      <c r="AH11" s="191">
        <v>40</v>
      </c>
      <c r="AI11" s="191">
        <v>0</v>
      </c>
      <c r="AJ11" s="191">
        <v>54</v>
      </c>
      <c r="AK11" s="191">
        <v>0</v>
      </c>
      <c r="AL11" s="191"/>
      <c r="AM11" s="191"/>
      <c r="AN11" s="191"/>
      <c r="AO11" s="191"/>
      <c r="AP11" s="191"/>
      <c r="AQ11" s="192"/>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row>
    <row r="12" spans="1:86" s="11" customFormat="1">
      <c r="A12" s="193" t="s">
        <v>3223</v>
      </c>
      <c r="B12" s="191">
        <v>3</v>
      </c>
      <c r="C12" s="191"/>
      <c r="D12" s="191">
        <v>0</v>
      </c>
      <c r="E12" s="191">
        <v>0</v>
      </c>
      <c r="F12" s="191">
        <v>0</v>
      </c>
      <c r="G12" s="191">
        <v>0</v>
      </c>
      <c r="H12" s="191">
        <v>41</v>
      </c>
      <c r="I12" s="191">
        <v>0</v>
      </c>
      <c r="J12" s="191">
        <v>0</v>
      </c>
      <c r="K12" s="191">
        <v>0</v>
      </c>
      <c r="L12" s="191">
        <v>0</v>
      </c>
      <c r="M12" s="191">
        <v>0</v>
      </c>
      <c r="N12" s="191">
        <v>0</v>
      </c>
      <c r="O12" s="191">
        <v>0</v>
      </c>
      <c r="P12" s="191">
        <v>0</v>
      </c>
      <c r="Q12" s="191">
        <v>0</v>
      </c>
      <c r="R12" s="191">
        <v>0</v>
      </c>
      <c r="S12" s="191">
        <v>0</v>
      </c>
      <c r="T12" s="191">
        <v>0</v>
      </c>
      <c r="U12" s="191">
        <v>0</v>
      </c>
      <c r="V12" s="191">
        <v>0</v>
      </c>
      <c r="W12" s="191">
        <v>0</v>
      </c>
      <c r="X12" s="191">
        <v>0</v>
      </c>
      <c r="Y12" s="191">
        <v>0</v>
      </c>
      <c r="Z12" s="191">
        <v>0</v>
      </c>
      <c r="AA12" s="191">
        <v>0</v>
      </c>
      <c r="AB12" s="191">
        <v>0</v>
      </c>
      <c r="AC12" s="191">
        <v>1</v>
      </c>
      <c r="AD12" s="191">
        <v>0</v>
      </c>
      <c r="AE12" s="191">
        <v>0</v>
      </c>
      <c r="AF12" s="191">
        <v>0</v>
      </c>
      <c r="AG12" s="191">
        <v>3</v>
      </c>
      <c r="AH12" s="191">
        <v>41</v>
      </c>
      <c r="AI12" s="191">
        <v>0</v>
      </c>
      <c r="AJ12" s="191">
        <v>44</v>
      </c>
      <c r="AK12" s="191">
        <v>1</v>
      </c>
      <c r="AL12" s="191"/>
      <c r="AM12" s="191">
        <v>1</v>
      </c>
      <c r="AN12" s="194" t="s">
        <v>3224</v>
      </c>
      <c r="AO12" s="191"/>
      <c r="AP12" s="191"/>
      <c r="AQ12" s="192"/>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row>
    <row r="13" spans="1:86" s="11" customFormat="1">
      <c r="A13" s="193" t="s">
        <v>1079</v>
      </c>
      <c r="B13" s="191">
        <v>6</v>
      </c>
      <c r="C13" s="191"/>
      <c r="D13" s="191">
        <v>0</v>
      </c>
      <c r="E13" s="191">
        <v>0</v>
      </c>
      <c r="F13" s="191">
        <v>0</v>
      </c>
      <c r="G13" s="191">
        <v>0</v>
      </c>
      <c r="H13" s="191">
        <v>39</v>
      </c>
      <c r="I13" s="191">
        <v>0</v>
      </c>
      <c r="J13" s="191">
        <v>0</v>
      </c>
      <c r="K13" s="191">
        <v>0</v>
      </c>
      <c r="L13" s="191">
        <v>0</v>
      </c>
      <c r="M13" s="191">
        <v>0</v>
      </c>
      <c r="N13" s="191">
        <v>0</v>
      </c>
      <c r="O13" s="191">
        <v>0</v>
      </c>
      <c r="P13" s="191">
        <v>0</v>
      </c>
      <c r="Q13" s="191">
        <v>0</v>
      </c>
      <c r="R13" s="191">
        <v>0</v>
      </c>
      <c r="S13" s="191">
        <v>0</v>
      </c>
      <c r="T13" s="191">
        <v>0</v>
      </c>
      <c r="U13" s="191">
        <v>0</v>
      </c>
      <c r="V13" s="191">
        <v>0</v>
      </c>
      <c r="W13" s="191">
        <v>0</v>
      </c>
      <c r="X13" s="191">
        <v>0</v>
      </c>
      <c r="Y13" s="191">
        <v>0</v>
      </c>
      <c r="Z13" s="191">
        <v>0</v>
      </c>
      <c r="AA13" s="191">
        <v>0</v>
      </c>
      <c r="AB13" s="191">
        <v>0</v>
      </c>
      <c r="AC13" s="191"/>
      <c r="AD13" s="191">
        <v>0</v>
      </c>
      <c r="AE13" s="191">
        <v>0</v>
      </c>
      <c r="AF13" s="191">
        <v>0</v>
      </c>
      <c r="AG13" s="191">
        <v>6</v>
      </c>
      <c r="AH13" s="191">
        <v>39</v>
      </c>
      <c r="AI13" s="191">
        <v>0</v>
      </c>
      <c r="AJ13" s="191">
        <v>45</v>
      </c>
      <c r="AK13" s="191">
        <v>0</v>
      </c>
      <c r="AL13" s="191"/>
      <c r="AM13" s="191"/>
      <c r="AN13" s="191"/>
      <c r="AO13" s="191"/>
      <c r="AP13" s="191"/>
      <c r="AQ13" s="192"/>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row>
    <row r="14" spans="1:86" s="11" customFormat="1">
      <c r="A14" s="193" t="s">
        <v>3225</v>
      </c>
      <c r="B14" s="191">
        <v>9</v>
      </c>
      <c r="C14" s="191"/>
      <c r="D14" s="191">
        <v>0</v>
      </c>
      <c r="E14" s="191">
        <v>0</v>
      </c>
      <c r="F14" s="191">
        <v>0</v>
      </c>
      <c r="G14" s="191">
        <v>0</v>
      </c>
      <c r="H14" s="191">
        <v>31</v>
      </c>
      <c r="I14" s="191">
        <v>0</v>
      </c>
      <c r="J14" s="191">
        <v>0</v>
      </c>
      <c r="K14" s="191">
        <v>0</v>
      </c>
      <c r="L14" s="191">
        <v>0</v>
      </c>
      <c r="M14" s="191">
        <v>0</v>
      </c>
      <c r="N14" s="191">
        <v>0</v>
      </c>
      <c r="O14" s="191">
        <v>0</v>
      </c>
      <c r="P14" s="191">
        <v>0</v>
      </c>
      <c r="Q14" s="191">
        <v>4</v>
      </c>
      <c r="R14" s="191">
        <v>0</v>
      </c>
      <c r="S14" s="191">
        <v>0</v>
      </c>
      <c r="T14" s="191">
        <v>0</v>
      </c>
      <c r="U14" s="191">
        <v>0</v>
      </c>
      <c r="V14" s="191">
        <v>0</v>
      </c>
      <c r="W14" s="191">
        <v>0</v>
      </c>
      <c r="X14" s="191">
        <v>0</v>
      </c>
      <c r="Y14" s="191">
        <v>0</v>
      </c>
      <c r="Z14" s="191">
        <v>0</v>
      </c>
      <c r="AA14" s="191">
        <v>0</v>
      </c>
      <c r="AB14" s="191">
        <v>0</v>
      </c>
      <c r="AC14" s="191"/>
      <c r="AD14" s="191">
        <v>0</v>
      </c>
      <c r="AE14" s="191">
        <v>0</v>
      </c>
      <c r="AF14" s="191">
        <v>0</v>
      </c>
      <c r="AG14" s="191">
        <v>9</v>
      </c>
      <c r="AH14" s="191">
        <v>35</v>
      </c>
      <c r="AI14" s="191">
        <v>0</v>
      </c>
      <c r="AJ14" s="191">
        <v>44</v>
      </c>
      <c r="AK14" s="191">
        <v>0</v>
      </c>
      <c r="AL14" s="191"/>
      <c r="AM14" s="191"/>
      <c r="AN14" s="191"/>
      <c r="AO14" s="191"/>
      <c r="AP14" s="191"/>
      <c r="AQ14" s="192"/>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row>
    <row r="15" spans="1:86" s="11" customFormat="1">
      <c r="A15" s="193" t="s">
        <v>3226</v>
      </c>
      <c r="B15" s="191">
        <v>7</v>
      </c>
      <c r="C15" s="191"/>
      <c r="D15" s="191">
        <v>0</v>
      </c>
      <c r="E15" s="191">
        <v>0</v>
      </c>
      <c r="F15" s="191">
        <v>0</v>
      </c>
      <c r="G15" s="191">
        <v>0</v>
      </c>
      <c r="H15" s="191">
        <v>51</v>
      </c>
      <c r="I15" s="191">
        <v>0</v>
      </c>
      <c r="J15" s="191">
        <v>0</v>
      </c>
      <c r="K15" s="191">
        <v>0</v>
      </c>
      <c r="L15" s="191">
        <v>0</v>
      </c>
      <c r="M15" s="191">
        <v>0</v>
      </c>
      <c r="N15" s="191">
        <v>0</v>
      </c>
      <c r="O15" s="191">
        <v>0</v>
      </c>
      <c r="P15" s="191">
        <v>0</v>
      </c>
      <c r="Q15" s="191">
        <v>0</v>
      </c>
      <c r="R15" s="191">
        <v>0</v>
      </c>
      <c r="S15" s="191">
        <v>0</v>
      </c>
      <c r="T15" s="191">
        <v>0</v>
      </c>
      <c r="U15" s="191">
        <v>0</v>
      </c>
      <c r="V15" s="191">
        <v>0</v>
      </c>
      <c r="W15" s="191">
        <v>0</v>
      </c>
      <c r="X15" s="191">
        <v>0</v>
      </c>
      <c r="Y15" s="191">
        <v>0</v>
      </c>
      <c r="Z15" s="191">
        <v>0</v>
      </c>
      <c r="AA15" s="191">
        <v>0</v>
      </c>
      <c r="AB15" s="191">
        <v>0</v>
      </c>
      <c r="AC15" s="191"/>
      <c r="AD15" s="191">
        <v>0</v>
      </c>
      <c r="AE15" s="191">
        <v>0</v>
      </c>
      <c r="AF15" s="191">
        <v>0</v>
      </c>
      <c r="AG15" s="191">
        <v>7</v>
      </c>
      <c r="AH15" s="191">
        <v>51</v>
      </c>
      <c r="AI15" s="191">
        <v>0</v>
      </c>
      <c r="AJ15" s="191">
        <v>58</v>
      </c>
      <c r="AK15" s="191">
        <v>0</v>
      </c>
      <c r="AL15" s="191"/>
      <c r="AM15" s="191"/>
      <c r="AN15" s="191"/>
      <c r="AO15" s="191"/>
      <c r="AP15" s="191"/>
      <c r="AQ15" s="192"/>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row>
    <row r="16" spans="1:86" s="11" customFormat="1">
      <c r="A16" s="193" t="s">
        <v>3227</v>
      </c>
      <c r="B16" s="191">
        <v>12</v>
      </c>
      <c r="C16" s="191"/>
      <c r="D16" s="191">
        <v>0</v>
      </c>
      <c r="E16" s="191">
        <v>0</v>
      </c>
      <c r="F16" s="191">
        <v>0</v>
      </c>
      <c r="G16" s="191">
        <v>0</v>
      </c>
      <c r="H16" s="191">
        <v>68</v>
      </c>
      <c r="I16" s="191">
        <v>0</v>
      </c>
      <c r="J16" s="191">
        <v>0</v>
      </c>
      <c r="K16" s="191">
        <v>0</v>
      </c>
      <c r="L16" s="191">
        <v>0</v>
      </c>
      <c r="M16" s="191">
        <v>0</v>
      </c>
      <c r="N16" s="191">
        <v>0</v>
      </c>
      <c r="O16" s="191">
        <v>0</v>
      </c>
      <c r="P16" s="191">
        <v>0</v>
      </c>
      <c r="Q16" s="191">
        <v>0</v>
      </c>
      <c r="R16" s="191">
        <v>0</v>
      </c>
      <c r="S16" s="191">
        <v>0</v>
      </c>
      <c r="T16" s="191">
        <v>0</v>
      </c>
      <c r="U16" s="191">
        <v>0</v>
      </c>
      <c r="V16" s="191">
        <v>0</v>
      </c>
      <c r="W16" s="191">
        <v>0</v>
      </c>
      <c r="X16" s="191">
        <v>0</v>
      </c>
      <c r="Y16" s="191">
        <v>0</v>
      </c>
      <c r="Z16" s="191">
        <v>0</v>
      </c>
      <c r="AA16" s="191">
        <v>0</v>
      </c>
      <c r="AB16" s="191">
        <v>0</v>
      </c>
      <c r="AC16" s="191"/>
      <c r="AD16" s="191">
        <v>0</v>
      </c>
      <c r="AE16" s="191">
        <v>0</v>
      </c>
      <c r="AF16" s="191">
        <v>0</v>
      </c>
      <c r="AG16" s="191">
        <v>12</v>
      </c>
      <c r="AH16" s="191">
        <v>68</v>
      </c>
      <c r="AI16" s="191">
        <v>0</v>
      </c>
      <c r="AJ16" s="191">
        <v>80</v>
      </c>
      <c r="AK16" s="191">
        <v>0</v>
      </c>
      <c r="AL16" s="191"/>
      <c r="AM16" s="191"/>
      <c r="AN16" s="191"/>
      <c r="AO16" s="191"/>
      <c r="AP16" s="191"/>
      <c r="AQ16" s="192"/>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1"/>
    </row>
    <row r="17" spans="1:86" s="11" customFormat="1">
      <c r="A17" s="193" t="s">
        <v>3228</v>
      </c>
      <c r="B17" s="191">
        <v>8</v>
      </c>
      <c r="C17" s="191"/>
      <c r="D17" s="191">
        <v>0</v>
      </c>
      <c r="E17" s="191">
        <v>0</v>
      </c>
      <c r="F17" s="191">
        <v>0</v>
      </c>
      <c r="G17" s="191">
        <v>0</v>
      </c>
      <c r="H17" s="191">
        <v>67</v>
      </c>
      <c r="I17" s="191">
        <v>0</v>
      </c>
      <c r="J17" s="191">
        <v>0</v>
      </c>
      <c r="K17" s="191">
        <v>0</v>
      </c>
      <c r="L17" s="191">
        <v>0</v>
      </c>
      <c r="M17" s="191">
        <v>0</v>
      </c>
      <c r="N17" s="191">
        <v>0</v>
      </c>
      <c r="O17" s="191">
        <v>0</v>
      </c>
      <c r="P17" s="191">
        <v>0</v>
      </c>
      <c r="Q17" s="191">
        <v>0</v>
      </c>
      <c r="R17" s="191">
        <v>0</v>
      </c>
      <c r="S17" s="191">
        <v>0</v>
      </c>
      <c r="T17" s="191">
        <v>0</v>
      </c>
      <c r="U17" s="191">
        <v>0</v>
      </c>
      <c r="V17" s="191">
        <v>0</v>
      </c>
      <c r="W17" s="191">
        <v>0</v>
      </c>
      <c r="X17" s="191">
        <v>0</v>
      </c>
      <c r="Y17" s="191">
        <v>0</v>
      </c>
      <c r="Z17" s="191">
        <v>0</v>
      </c>
      <c r="AA17" s="191">
        <v>0</v>
      </c>
      <c r="AB17" s="191">
        <v>0</v>
      </c>
      <c r="AC17" s="191"/>
      <c r="AD17" s="191">
        <v>0</v>
      </c>
      <c r="AE17" s="191">
        <v>0</v>
      </c>
      <c r="AF17" s="191">
        <v>0</v>
      </c>
      <c r="AG17" s="191">
        <v>8</v>
      </c>
      <c r="AH17" s="191">
        <v>67</v>
      </c>
      <c r="AI17" s="191">
        <v>0</v>
      </c>
      <c r="AJ17" s="191">
        <v>75</v>
      </c>
      <c r="AK17" s="191">
        <v>0</v>
      </c>
      <c r="AL17" s="191"/>
      <c r="AM17" s="191"/>
      <c r="AN17" s="191"/>
      <c r="AO17" s="191"/>
      <c r="AP17" s="191"/>
      <c r="AQ17" s="192"/>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191"/>
      <c r="CA17" s="191"/>
      <c r="CB17" s="191"/>
      <c r="CC17" s="191"/>
      <c r="CD17" s="191"/>
      <c r="CE17" s="191"/>
      <c r="CF17" s="191"/>
      <c r="CG17" s="191"/>
      <c r="CH17" s="191"/>
    </row>
    <row r="18" spans="1:86" s="11" customFormat="1">
      <c r="A18" s="193" t="s">
        <v>3229</v>
      </c>
      <c r="B18" s="191">
        <v>7</v>
      </c>
      <c r="C18" s="191"/>
      <c r="D18" s="191">
        <v>0</v>
      </c>
      <c r="E18" s="191">
        <v>0</v>
      </c>
      <c r="F18" s="191">
        <v>0</v>
      </c>
      <c r="G18" s="191">
        <v>0</v>
      </c>
      <c r="H18" s="191">
        <v>70</v>
      </c>
      <c r="I18" s="191">
        <v>0</v>
      </c>
      <c r="J18" s="191">
        <v>0</v>
      </c>
      <c r="K18" s="191">
        <v>0</v>
      </c>
      <c r="L18" s="191">
        <v>0</v>
      </c>
      <c r="M18" s="191">
        <v>0</v>
      </c>
      <c r="N18" s="191">
        <v>0</v>
      </c>
      <c r="O18" s="191">
        <v>0</v>
      </c>
      <c r="P18" s="191">
        <v>0</v>
      </c>
      <c r="Q18" s="191">
        <v>10</v>
      </c>
      <c r="R18" s="191">
        <v>0</v>
      </c>
      <c r="S18" s="191">
        <v>0</v>
      </c>
      <c r="T18" s="191">
        <v>0</v>
      </c>
      <c r="U18" s="191">
        <v>0</v>
      </c>
      <c r="V18" s="191">
        <v>0</v>
      </c>
      <c r="W18" s="191">
        <v>0</v>
      </c>
      <c r="X18" s="191">
        <v>0</v>
      </c>
      <c r="Y18" s="191">
        <v>0</v>
      </c>
      <c r="Z18" s="191">
        <v>0</v>
      </c>
      <c r="AA18" s="191">
        <v>0</v>
      </c>
      <c r="AB18" s="191">
        <v>0</v>
      </c>
      <c r="AC18" s="191"/>
      <c r="AD18" s="191">
        <v>0</v>
      </c>
      <c r="AE18" s="191">
        <v>0</v>
      </c>
      <c r="AF18" s="191">
        <v>0</v>
      </c>
      <c r="AG18" s="191">
        <v>7</v>
      </c>
      <c r="AH18" s="191">
        <v>80</v>
      </c>
      <c r="AI18" s="191">
        <v>0</v>
      </c>
      <c r="AJ18" s="191">
        <v>87</v>
      </c>
      <c r="AK18" s="191">
        <v>0</v>
      </c>
      <c r="AL18" s="191"/>
      <c r="AM18" s="191"/>
      <c r="AN18" s="191"/>
      <c r="AO18" s="191"/>
      <c r="AP18" s="191"/>
      <c r="AQ18" s="192"/>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1"/>
    </row>
    <row r="19" spans="1:86" s="11" customFormat="1">
      <c r="A19" s="193" t="s">
        <v>3230</v>
      </c>
      <c r="B19" s="191">
        <v>2</v>
      </c>
      <c r="C19" s="191"/>
      <c r="D19" s="191">
        <v>0</v>
      </c>
      <c r="E19" s="191">
        <v>0</v>
      </c>
      <c r="F19" s="191">
        <v>0</v>
      </c>
      <c r="G19" s="191">
        <v>0</v>
      </c>
      <c r="H19" s="191">
        <v>27</v>
      </c>
      <c r="I19" s="191">
        <v>0</v>
      </c>
      <c r="J19" s="191">
        <v>0</v>
      </c>
      <c r="K19" s="191">
        <v>0</v>
      </c>
      <c r="L19" s="191">
        <v>0</v>
      </c>
      <c r="M19" s="191">
        <v>0</v>
      </c>
      <c r="N19" s="191">
        <v>0</v>
      </c>
      <c r="O19" s="191">
        <v>0</v>
      </c>
      <c r="P19" s="191">
        <v>0</v>
      </c>
      <c r="Q19" s="191">
        <v>0</v>
      </c>
      <c r="R19" s="191">
        <v>0</v>
      </c>
      <c r="S19" s="191">
        <v>0</v>
      </c>
      <c r="T19" s="191">
        <v>0</v>
      </c>
      <c r="U19" s="191">
        <v>0</v>
      </c>
      <c r="V19" s="191">
        <v>0</v>
      </c>
      <c r="W19" s="191">
        <v>0</v>
      </c>
      <c r="X19" s="191">
        <v>0</v>
      </c>
      <c r="Y19" s="191">
        <v>0</v>
      </c>
      <c r="Z19" s="191">
        <v>0</v>
      </c>
      <c r="AA19" s="191">
        <v>0</v>
      </c>
      <c r="AB19" s="191">
        <v>0</v>
      </c>
      <c r="AC19" s="191">
        <v>1</v>
      </c>
      <c r="AD19" s="191">
        <v>0</v>
      </c>
      <c r="AE19" s="191">
        <v>0</v>
      </c>
      <c r="AF19" s="191">
        <v>0</v>
      </c>
      <c r="AG19" s="191">
        <v>2</v>
      </c>
      <c r="AH19" s="191">
        <v>27</v>
      </c>
      <c r="AI19" s="191">
        <v>0</v>
      </c>
      <c r="AJ19" s="191">
        <v>29</v>
      </c>
      <c r="AK19" s="191">
        <v>1</v>
      </c>
      <c r="AL19" s="191"/>
      <c r="AM19" s="191">
        <v>1</v>
      </c>
      <c r="AN19" s="194" t="s">
        <v>3224</v>
      </c>
      <c r="AO19" s="191"/>
      <c r="AP19" s="191"/>
      <c r="AQ19" s="192"/>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c r="BQ19" s="191"/>
      <c r="BR19" s="191"/>
      <c r="BS19" s="191"/>
      <c r="BT19" s="191"/>
      <c r="BU19" s="191"/>
      <c r="BV19" s="191"/>
      <c r="BW19" s="191"/>
      <c r="BX19" s="191"/>
      <c r="BY19" s="191"/>
      <c r="BZ19" s="191"/>
      <c r="CA19" s="191"/>
      <c r="CB19" s="191"/>
      <c r="CC19" s="191"/>
      <c r="CD19" s="191"/>
      <c r="CE19" s="191"/>
      <c r="CF19" s="191"/>
      <c r="CG19" s="191"/>
      <c r="CH19" s="191"/>
    </row>
    <row r="20" spans="1:86" s="11" customFormat="1">
      <c r="A20" s="193" t="s">
        <v>3231</v>
      </c>
      <c r="B20" s="191">
        <v>4</v>
      </c>
      <c r="C20" s="191"/>
      <c r="D20" s="191">
        <v>0</v>
      </c>
      <c r="E20" s="191">
        <v>0</v>
      </c>
      <c r="F20" s="191">
        <v>0</v>
      </c>
      <c r="G20" s="191">
        <v>0</v>
      </c>
      <c r="H20" s="191">
        <v>27</v>
      </c>
      <c r="I20" s="191">
        <v>0</v>
      </c>
      <c r="J20" s="191">
        <v>0</v>
      </c>
      <c r="K20" s="191">
        <v>0</v>
      </c>
      <c r="L20" s="191">
        <v>0</v>
      </c>
      <c r="M20" s="191">
        <v>0</v>
      </c>
      <c r="N20" s="191">
        <v>0</v>
      </c>
      <c r="O20" s="191">
        <v>0</v>
      </c>
      <c r="P20" s="191">
        <v>0</v>
      </c>
      <c r="Q20" s="191">
        <v>0</v>
      </c>
      <c r="R20" s="191">
        <v>0</v>
      </c>
      <c r="S20" s="191">
        <v>0</v>
      </c>
      <c r="T20" s="191">
        <v>0</v>
      </c>
      <c r="U20" s="191">
        <v>0</v>
      </c>
      <c r="V20" s="191">
        <v>0</v>
      </c>
      <c r="W20" s="191">
        <v>0</v>
      </c>
      <c r="X20" s="191">
        <v>0</v>
      </c>
      <c r="Y20" s="191">
        <v>0</v>
      </c>
      <c r="Z20" s="191">
        <v>0</v>
      </c>
      <c r="AA20" s="191">
        <v>0</v>
      </c>
      <c r="AB20" s="191">
        <v>0</v>
      </c>
      <c r="AC20" s="191">
        <v>1</v>
      </c>
      <c r="AD20" s="191">
        <v>0</v>
      </c>
      <c r="AE20" s="191">
        <v>0</v>
      </c>
      <c r="AF20" s="191">
        <v>0</v>
      </c>
      <c r="AG20" s="191">
        <v>4</v>
      </c>
      <c r="AH20" s="191">
        <v>27</v>
      </c>
      <c r="AI20" s="191">
        <v>0</v>
      </c>
      <c r="AJ20" s="191">
        <v>31</v>
      </c>
      <c r="AK20" s="191">
        <v>1</v>
      </c>
      <c r="AL20" s="191"/>
      <c r="AM20" s="191">
        <v>1</v>
      </c>
      <c r="AN20" s="194" t="s">
        <v>3224</v>
      </c>
      <c r="AO20" s="191"/>
      <c r="AP20" s="191"/>
      <c r="AQ20" s="192"/>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row>
    <row r="21" spans="1:86" s="11" customFormat="1">
      <c r="A21" s="193" t="s">
        <v>3232</v>
      </c>
      <c r="B21" s="191">
        <v>9</v>
      </c>
      <c r="C21" s="191"/>
      <c r="D21" s="191">
        <v>0</v>
      </c>
      <c r="E21" s="191">
        <v>0</v>
      </c>
      <c r="F21" s="191">
        <v>0</v>
      </c>
      <c r="G21" s="191">
        <v>0</v>
      </c>
      <c r="H21" s="191">
        <v>53</v>
      </c>
      <c r="I21" s="191">
        <v>0</v>
      </c>
      <c r="J21" s="191">
        <v>0</v>
      </c>
      <c r="K21" s="191">
        <v>0</v>
      </c>
      <c r="L21" s="191">
        <v>0</v>
      </c>
      <c r="M21" s="191">
        <v>0</v>
      </c>
      <c r="N21" s="191">
        <v>0</v>
      </c>
      <c r="O21" s="191">
        <v>0</v>
      </c>
      <c r="P21" s="191">
        <v>0</v>
      </c>
      <c r="Q21" s="191">
        <v>0</v>
      </c>
      <c r="R21" s="191">
        <v>0</v>
      </c>
      <c r="S21" s="191">
        <v>0</v>
      </c>
      <c r="T21" s="191">
        <v>0</v>
      </c>
      <c r="U21" s="191">
        <v>0</v>
      </c>
      <c r="V21" s="191">
        <v>0</v>
      </c>
      <c r="W21" s="191">
        <v>0</v>
      </c>
      <c r="X21" s="191">
        <v>0</v>
      </c>
      <c r="Y21" s="191">
        <v>0</v>
      </c>
      <c r="Z21" s="191">
        <v>0</v>
      </c>
      <c r="AA21" s="191">
        <v>0</v>
      </c>
      <c r="AB21" s="191">
        <v>0</v>
      </c>
      <c r="AC21" s="191"/>
      <c r="AD21" s="191">
        <v>0</v>
      </c>
      <c r="AE21" s="191">
        <v>0</v>
      </c>
      <c r="AF21" s="191">
        <v>0</v>
      </c>
      <c r="AG21" s="191">
        <v>9</v>
      </c>
      <c r="AH21" s="191">
        <v>53</v>
      </c>
      <c r="AI21" s="191">
        <v>0</v>
      </c>
      <c r="AJ21" s="191">
        <v>62</v>
      </c>
      <c r="AK21" s="191">
        <v>0</v>
      </c>
      <c r="AL21" s="191"/>
      <c r="AM21" s="191"/>
      <c r="AN21" s="191"/>
      <c r="AO21" s="191"/>
      <c r="AP21" s="191"/>
      <c r="AQ21" s="192"/>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row>
    <row r="22" spans="1:86" s="11" customFormat="1">
      <c r="A22" s="193" t="s">
        <v>1248</v>
      </c>
      <c r="B22" s="191">
        <v>9</v>
      </c>
      <c r="C22" s="191"/>
      <c r="D22" s="191">
        <v>0</v>
      </c>
      <c r="E22" s="191">
        <v>0</v>
      </c>
      <c r="F22" s="191">
        <v>0</v>
      </c>
      <c r="G22" s="191">
        <v>0</v>
      </c>
      <c r="H22" s="191">
        <v>253</v>
      </c>
      <c r="I22" s="191">
        <v>0</v>
      </c>
      <c r="J22" s="191">
        <v>0</v>
      </c>
      <c r="K22" s="191">
        <v>5</v>
      </c>
      <c r="L22" s="191">
        <v>0</v>
      </c>
      <c r="M22" s="191">
        <v>0</v>
      </c>
      <c r="N22" s="191">
        <v>24</v>
      </c>
      <c r="O22" s="191">
        <v>0</v>
      </c>
      <c r="P22" s="191">
        <v>0</v>
      </c>
      <c r="Q22" s="191">
        <v>20</v>
      </c>
      <c r="R22" s="191">
        <v>0</v>
      </c>
      <c r="S22" s="191">
        <v>0</v>
      </c>
      <c r="T22" s="191">
        <v>0</v>
      </c>
      <c r="U22" s="191">
        <v>0</v>
      </c>
      <c r="V22" s="191">
        <v>0</v>
      </c>
      <c r="W22" s="191">
        <v>0</v>
      </c>
      <c r="X22" s="191">
        <v>0</v>
      </c>
      <c r="Y22" s="191">
        <v>0</v>
      </c>
      <c r="Z22" s="191">
        <v>0</v>
      </c>
      <c r="AA22" s="191">
        <v>0</v>
      </c>
      <c r="AB22" s="191">
        <v>0</v>
      </c>
      <c r="AC22" s="191"/>
      <c r="AD22" s="191">
        <v>0</v>
      </c>
      <c r="AE22" s="191">
        <v>0</v>
      </c>
      <c r="AF22" s="191">
        <v>0</v>
      </c>
      <c r="AG22" s="191">
        <v>9</v>
      </c>
      <c r="AH22" s="191">
        <v>302</v>
      </c>
      <c r="AI22" s="191">
        <v>0</v>
      </c>
      <c r="AJ22" s="191">
        <v>311</v>
      </c>
      <c r="AK22" s="191">
        <v>0</v>
      </c>
      <c r="AL22" s="191"/>
      <c r="AM22" s="191"/>
      <c r="AN22" s="191"/>
      <c r="AO22" s="191"/>
      <c r="AP22" s="191"/>
      <c r="AQ22" s="192"/>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row>
    <row r="23" spans="1:86" s="11" customFormat="1">
      <c r="A23" s="193" t="s">
        <v>3233</v>
      </c>
      <c r="B23" s="191">
        <v>4</v>
      </c>
      <c r="C23" s="191"/>
      <c r="D23" s="191">
        <v>0</v>
      </c>
      <c r="E23" s="191">
        <v>0</v>
      </c>
      <c r="F23" s="191">
        <v>0</v>
      </c>
      <c r="G23" s="191">
        <v>0</v>
      </c>
      <c r="H23" s="191">
        <v>52</v>
      </c>
      <c r="I23" s="191">
        <v>0</v>
      </c>
      <c r="J23" s="191">
        <v>0</v>
      </c>
      <c r="K23" s="191">
        <v>0</v>
      </c>
      <c r="L23" s="191">
        <v>0</v>
      </c>
      <c r="M23" s="191">
        <v>0</v>
      </c>
      <c r="N23" s="191">
        <v>0</v>
      </c>
      <c r="O23" s="191">
        <v>0</v>
      </c>
      <c r="P23" s="191">
        <v>0</v>
      </c>
      <c r="Q23" s="191">
        <v>0</v>
      </c>
      <c r="R23" s="191">
        <v>0</v>
      </c>
      <c r="S23" s="191">
        <v>0</v>
      </c>
      <c r="T23" s="191">
        <v>0</v>
      </c>
      <c r="U23" s="191">
        <v>0</v>
      </c>
      <c r="V23" s="191">
        <v>0</v>
      </c>
      <c r="W23" s="191">
        <v>0</v>
      </c>
      <c r="X23" s="191">
        <v>0</v>
      </c>
      <c r="Y23" s="191">
        <v>0</v>
      </c>
      <c r="Z23" s="191">
        <v>0</v>
      </c>
      <c r="AA23" s="191">
        <v>0</v>
      </c>
      <c r="AB23" s="191">
        <v>0</v>
      </c>
      <c r="AC23" s="191"/>
      <c r="AD23" s="191">
        <v>0</v>
      </c>
      <c r="AE23" s="191">
        <v>0</v>
      </c>
      <c r="AF23" s="191">
        <v>0</v>
      </c>
      <c r="AG23" s="191">
        <v>4</v>
      </c>
      <c r="AH23" s="191">
        <v>52</v>
      </c>
      <c r="AI23" s="191">
        <v>0</v>
      </c>
      <c r="AJ23" s="191">
        <v>56</v>
      </c>
      <c r="AK23" s="191">
        <v>0</v>
      </c>
      <c r="AL23" s="191"/>
      <c r="AM23" s="191"/>
      <c r="AN23" s="191"/>
      <c r="AO23" s="191"/>
      <c r="AP23" s="191"/>
      <c r="AQ23" s="192"/>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row>
    <row r="24" spans="1:86" s="11" customFormat="1">
      <c r="A24" s="193" t="s">
        <v>1080</v>
      </c>
      <c r="B24" s="191">
        <v>14</v>
      </c>
      <c r="C24" s="191"/>
      <c r="D24" s="191">
        <v>0</v>
      </c>
      <c r="E24" s="191">
        <v>0</v>
      </c>
      <c r="F24" s="191">
        <v>0</v>
      </c>
      <c r="G24" s="191">
        <v>0</v>
      </c>
      <c r="H24" s="191">
        <v>179</v>
      </c>
      <c r="I24" s="191">
        <v>0</v>
      </c>
      <c r="J24" s="191">
        <v>0</v>
      </c>
      <c r="K24" s="191">
        <v>0</v>
      </c>
      <c r="L24" s="191">
        <v>0</v>
      </c>
      <c r="M24" s="191">
        <v>0</v>
      </c>
      <c r="N24" s="191">
        <v>5</v>
      </c>
      <c r="O24" s="191">
        <v>0</v>
      </c>
      <c r="P24" s="191">
        <v>0</v>
      </c>
      <c r="Q24" s="191">
        <v>5</v>
      </c>
      <c r="R24" s="191">
        <v>0</v>
      </c>
      <c r="S24" s="191">
        <v>0</v>
      </c>
      <c r="T24" s="191">
        <v>0</v>
      </c>
      <c r="U24" s="191">
        <v>0</v>
      </c>
      <c r="V24" s="191">
        <v>0</v>
      </c>
      <c r="W24" s="191">
        <v>7</v>
      </c>
      <c r="X24" s="191">
        <v>0</v>
      </c>
      <c r="Y24" s="191">
        <v>0</v>
      </c>
      <c r="Z24" s="191">
        <v>0</v>
      </c>
      <c r="AA24" s="191">
        <v>0</v>
      </c>
      <c r="AB24" s="191">
        <v>0</v>
      </c>
      <c r="AC24" s="191"/>
      <c r="AD24" s="191">
        <v>0</v>
      </c>
      <c r="AE24" s="191">
        <v>0</v>
      </c>
      <c r="AF24" s="191">
        <v>0</v>
      </c>
      <c r="AG24" s="191">
        <v>14</v>
      </c>
      <c r="AH24" s="191">
        <v>196</v>
      </c>
      <c r="AI24" s="191">
        <v>0</v>
      </c>
      <c r="AJ24" s="191">
        <v>210</v>
      </c>
      <c r="AK24" s="191">
        <v>0</v>
      </c>
      <c r="AL24" s="191"/>
      <c r="AM24" s="191"/>
      <c r="AN24" s="191"/>
      <c r="AO24" s="191"/>
      <c r="AP24" s="191"/>
      <c r="AQ24" s="192"/>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row>
    <row r="25" spans="1:86" s="11" customFormat="1">
      <c r="A25" s="193" t="s">
        <v>3234</v>
      </c>
      <c r="B25" s="191">
        <v>4</v>
      </c>
      <c r="C25" s="191"/>
      <c r="D25" s="191">
        <v>0</v>
      </c>
      <c r="E25" s="191">
        <v>0</v>
      </c>
      <c r="F25" s="191">
        <v>0</v>
      </c>
      <c r="G25" s="191">
        <v>0</v>
      </c>
      <c r="H25" s="191">
        <v>53</v>
      </c>
      <c r="I25" s="191">
        <v>0</v>
      </c>
      <c r="J25" s="191">
        <v>0</v>
      </c>
      <c r="K25" s="191">
        <v>0</v>
      </c>
      <c r="L25" s="191">
        <v>0</v>
      </c>
      <c r="M25" s="191">
        <v>0</v>
      </c>
      <c r="N25" s="191">
        <v>0</v>
      </c>
      <c r="O25" s="191">
        <v>0</v>
      </c>
      <c r="P25" s="191">
        <v>0</v>
      </c>
      <c r="Q25" s="191">
        <v>0</v>
      </c>
      <c r="R25" s="191">
        <v>0</v>
      </c>
      <c r="S25" s="191">
        <v>0</v>
      </c>
      <c r="T25" s="191">
        <v>0</v>
      </c>
      <c r="U25" s="191">
        <v>0</v>
      </c>
      <c r="V25" s="191">
        <v>0</v>
      </c>
      <c r="W25" s="191">
        <v>0</v>
      </c>
      <c r="X25" s="191">
        <v>0</v>
      </c>
      <c r="Y25" s="191">
        <v>0</v>
      </c>
      <c r="Z25" s="191">
        <v>0</v>
      </c>
      <c r="AA25" s="191">
        <v>0</v>
      </c>
      <c r="AB25" s="191">
        <v>0</v>
      </c>
      <c r="AC25" s="191"/>
      <c r="AD25" s="191">
        <v>0</v>
      </c>
      <c r="AE25" s="191">
        <v>0</v>
      </c>
      <c r="AF25" s="191">
        <v>0</v>
      </c>
      <c r="AG25" s="191">
        <v>4</v>
      </c>
      <c r="AH25" s="191">
        <v>53</v>
      </c>
      <c r="AI25" s="191">
        <v>0</v>
      </c>
      <c r="AJ25" s="191">
        <v>57</v>
      </c>
      <c r="AK25" s="191">
        <v>0</v>
      </c>
      <c r="AL25" s="191"/>
      <c r="AM25" s="191"/>
      <c r="AN25" s="191"/>
      <c r="AO25" s="191"/>
      <c r="AP25" s="191"/>
      <c r="AQ25" s="192"/>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1"/>
    </row>
    <row r="26" spans="1:86" s="11" customFormat="1" ht="75">
      <c r="A26" s="193" t="s">
        <v>3235</v>
      </c>
      <c r="B26" s="191">
        <v>3</v>
      </c>
      <c r="C26" s="191"/>
      <c r="D26" s="191">
        <v>0</v>
      </c>
      <c r="E26" s="191">
        <v>0</v>
      </c>
      <c r="F26" s="191">
        <v>0</v>
      </c>
      <c r="G26" s="191">
        <v>0</v>
      </c>
      <c r="H26" s="191">
        <v>52</v>
      </c>
      <c r="I26" s="191">
        <v>0</v>
      </c>
      <c r="J26" s="191">
        <v>0</v>
      </c>
      <c r="K26" s="191">
        <v>0</v>
      </c>
      <c r="L26" s="191">
        <v>0</v>
      </c>
      <c r="M26" s="191">
        <v>0</v>
      </c>
      <c r="N26" s="191">
        <v>0</v>
      </c>
      <c r="O26" s="191">
        <v>0</v>
      </c>
      <c r="P26" s="191">
        <v>0</v>
      </c>
      <c r="Q26" s="191">
        <v>7</v>
      </c>
      <c r="R26" s="191">
        <v>0</v>
      </c>
      <c r="S26" s="191">
        <v>0</v>
      </c>
      <c r="T26" s="191">
        <v>0</v>
      </c>
      <c r="U26" s="191">
        <v>0</v>
      </c>
      <c r="V26" s="191">
        <v>0</v>
      </c>
      <c r="W26" s="191">
        <v>0</v>
      </c>
      <c r="X26" s="191">
        <v>0</v>
      </c>
      <c r="Y26" s="191">
        <v>0</v>
      </c>
      <c r="Z26" s="191">
        <v>0</v>
      </c>
      <c r="AA26" s="191">
        <v>0</v>
      </c>
      <c r="AB26" s="191">
        <v>0</v>
      </c>
      <c r="AC26" s="191">
        <v>1</v>
      </c>
      <c r="AD26" s="191">
        <v>0</v>
      </c>
      <c r="AE26" s="191">
        <v>0</v>
      </c>
      <c r="AF26" s="191">
        <v>0</v>
      </c>
      <c r="AG26" s="191">
        <v>3</v>
      </c>
      <c r="AH26" s="191">
        <v>59</v>
      </c>
      <c r="AI26" s="191">
        <v>0</v>
      </c>
      <c r="AJ26" s="191">
        <v>62</v>
      </c>
      <c r="AK26" s="191">
        <v>1</v>
      </c>
      <c r="AL26" s="191"/>
      <c r="AM26" s="191">
        <v>1</v>
      </c>
      <c r="AN26" s="194" t="s">
        <v>3236</v>
      </c>
      <c r="AO26" s="191"/>
      <c r="AP26" s="191"/>
      <c r="AQ26" s="192"/>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row>
    <row r="27" spans="1:86" s="11" customFormat="1">
      <c r="A27" s="193" t="s">
        <v>3237</v>
      </c>
      <c r="B27" s="191">
        <v>9</v>
      </c>
      <c r="C27" s="191"/>
      <c r="D27" s="191">
        <v>0</v>
      </c>
      <c r="E27" s="191">
        <v>0</v>
      </c>
      <c r="F27" s="191">
        <v>0</v>
      </c>
      <c r="G27" s="191">
        <v>0</v>
      </c>
      <c r="H27" s="191">
        <v>67</v>
      </c>
      <c r="I27" s="191">
        <v>0</v>
      </c>
      <c r="J27" s="191">
        <v>0</v>
      </c>
      <c r="K27" s="191">
        <v>5</v>
      </c>
      <c r="L27" s="191">
        <v>0</v>
      </c>
      <c r="M27" s="191">
        <v>0</v>
      </c>
      <c r="N27" s="191">
        <v>0</v>
      </c>
      <c r="O27" s="191">
        <v>0</v>
      </c>
      <c r="P27" s="191">
        <v>0</v>
      </c>
      <c r="Q27" s="191">
        <v>0</v>
      </c>
      <c r="R27" s="191">
        <v>0</v>
      </c>
      <c r="S27" s="191">
        <v>0</v>
      </c>
      <c r="T27" s="191">
        <v>0</v>
      </c>
      <c r="U27" s="191">
        <v>0</v>
      </c>
      <c r="V27" s="191">
        <v>0</v>
      </c>
      <c r="W27" s="191">
        <v>0</v>
      </c>
      <c r="X27" s="191">
        <v>0</v>
      </c>
      <c r="Y27" s="191">
        <v>0</v>
      </c>
      <c r="Z27" s="191">
        <v>0</v>
      </c>
      <c r="AA27" s="191">
        <v>0</v>
      </c>
      <c r="AB27" s="191">
        <v>0</v>
      </c>
      <c r="AC27" s="191"/>
      <c r="AD27" s="191">
        <v>0</v>
      </c>
      <c r="AE27" s="191">
        <v>0</v>
      </c>
      <c r="AF27" s="191">
        <v>0</v>
      </c>
      <c r="AG27" s="191">
        <v>9</v>
      </c>
      <c r="AH27" s="191">
        <v>72</v>
      </c>
      <c r="AI27" s="191">
        <v>0</v>
      </c>
      <c r="AJ27" s="191">
        <v>81</v>
      </c>
      <c r="AK27" s="191">
        <v>0</v>
      </c>
      <c r="AL27" s="191"/>
      <c r="AM27" s="191"/>
      <c r="AN27" s="191"/>
      <c r="AO27" s="191"/>
      <c r="AP27" s="191"/>
      <c r="AQ27" s="192"/>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c r="BW27" s="191"/>
      <c r="BX27" s="191"/>
      <c r="BY27" s="191"/>
      <c r="BZ27" s="191"/>
      <c r="CA27" s="191"/>
      <c r="CB27" s="191"/>
      <c r="CC27" s="191"/>
      <c r="CD27" s="191"/>
      <c r="CE27" s="191"/>
      <c r="CF27" s="191"/>
      <c r="CG27" s="191"/>
      <c r="CH27" s="191"/>
    </row>
    <row r="28" spans="1:86" s="11" customFormat="1">
      <c r="A28" s="193" t="s">
        <v>3238</v>
      </c>
      <c r="B28" s="191">
        <v>2</v>
      </c>
      <c r="C28" s="191"/>
      <c r="D28" s="191">
        <v>0</v>
      </c>
      <c r="E28" s="191">
        <v>0</v>
      </c>
      <c r="F28" s="191">
        <v>0</v>
      </c>
      <c r="G28" s="191">
        <v>0</v>
      </c>
      <c r="H28" s="191">
        <v>17</v>
      </c>
      <c r="I28" s="191">
        <v>0</v>
      </c>
      <c r="J28" s="191">
        <v>0</v>
      </c>
      <c r="K28" s="191">
        <v>0</v>
      </c>
      <c r="L28" s="191">
        <v>0</v>
      </c>
      <c r="M28" s="191">
        <v>0</v>
      </c>
      <c r="N28" s="191">
        <v>0</v>
      </c>
      <c r="O28" s="191">
        <v>0</v>
      </c>
      <c r="P28" s="191">
        <v>0</v>
      </c>
      <c r="Q28" s="191">
        <v>0</v>
      </c>
      <c r="R28" s="191">
        <v>0</v>
      </c>
      <c r="S28" s="191">
        <v>0</v>
      </c>
      <c r="T28" s="191">
        <v>0</v>
      </c>
      <c r="U28" s="191">
        <v>0</v>
      </c>
      <c r="V28" s="191">
        <v>0</v>
      </c>
      <c r="W28" s="191">
        <v>0</v>
      </c>
      <c r="X28" s="191">
        <v>0</v>
      </c>
      <c r="Y28" s="191">
        <v>0</v>
      </c>
      <c r="Z28" s="191">
        <v>0</v>
      </c>
      <c r="AA28" s="191">
        <v>0</v>
      </c>
      <c r="AB28" s="191">
        <v>0</v>
      </c>
      <c r="AC28" s="191"/>
      <c r="AD28" s="191">
        <v>0</v>
      </c>
      <c r="AE28" s="191">
        <v>0</v>
      </c>
      <c r="AF28" s="191">
        <v>0</v>
      </c>
      <c r="AG28" s="191">
        <v>2</v>
      </c>
      <c r="AH28" s="191">
        <v>17</v>
      </c>
      <c r="AI28" s="191">
        <v>0</v>
      </c>
      <c r="AJ28" s="191">
        <v>19</v>
      </c>
      <c r="AK28" s="191">
        <v>0</v>
      </c>
      <c r="AL28" s="191"/>
      <c r="AM28" s="191"/>
      <c r="AN28" s="191"/>
      <c r="AO28" s="191"/>
      <c r="AP28" s="191"/>
      <c r="AQ28" s="192"/>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c r="BW28" s="191"/>
      <c r="BX28" s="191"/>
      <c r="BY28" s="191"/>
      <c r="BZ28" s="191"/>
      <c r="CA28" s="191"/>
      <c r="CB28" s="191"/>
      <c r="CC28" s="191"/>
      <c r="CD28" s="191"/>
      <c r="CE28" s="191"/>
      <c r="CF28" s="191"/>
      <c r="CG28" s="191"/>
      <c r="CH28" s="191"/>
    </row>
    <row r="29" spans="1:86" s="11" customFormat="1">
      <c r="A29" s="193" t="s">
        <v>3239</v>
      </c>
      <c r="B29" s="191">
        <v>4</v>
      </c>
      <c r="C29" s="191"/>
      <c r="D29" s="191">
        <v>0</v>
      </c>
      <c r="E29" s="191">
        <v>0</v>
      </c>
      <c r="F29" s="191">
        <v>0</v>
      </c>
      <c r="G29" s="191">
        <v>0</v>
      </c>
      <c r="H29" s="191">
        <v>48</v>
      </c>
      <c r="I29" s="191">
        <v>0</v>
      </c>
      <c r="J29" s="191">
        <v>0</v>
      </c>
      <c r="K29" s="191">
        <v>0</v>
      </c>
      <c r="L29" s="191">
        <v>0</v>
      </c>
      <c r="M29" s="191">
        <v>0</v>
      </c>
      <c r="N29" s="191">
        <v>1</v>
      </c>
      <c r="O29" s="191">
        <v>0</v>
      </c>
      <c r="P29" s="191">
        <v>0</v>
      </c>
      <c r="Q29" s="191">
        <v>0</v>
      </c>
      <c r="R29" s="191">
        <v>0</v>
      </c>
      <c r="S29" s="191">
        <v>0</v>
      </c>
      <c r="T29" s="191">
        <v>0</v>
      </c>
      <c r="U29" s="191">
        <v>0</v>
      </c>
      <c r="V29" s="191">
        <v>0</v>
      </c>
      <c r="W29" s="191">
        <v>0</v>
      </c>
      <c r="X29" s="191">
        <v>0</v>
      </c>
      <c r="Y29" s="191">
        <v>0</v>
      </c>
      <c r="Z29" s="191">
        <v>0</v>
      </c>
      <c r="AA29" s="191">
        <v>0</v>
      </c>
      <c r="AB29" s="191">
        <v>0</v>
      </c>
      <c r="AC29" s="191"/>
      <c r="AD29" s="191">
        <v>0</v>
      </c>
      <c r="AE29" s="191">
        <v>0</v>
      </c>
      <c r="AF29" s="191">
        <v>0</v>
      </c>
      <c r="AG29" s="191">
        <v>4</v>
      </c>
      <c r="AH29" s="191">
        <v>49</v>
      </c>
      <c r="AI29" s="191">
        <v>0</v>
      </c>
      <c r="AJ29" s="191">
        <v>53</v>
      </c>
      <c r="AK29" s="191">
        <v>0</v>
      </c>
      <c r="AL29" s="191"/>
      <c r="AM29" s="191"/>
      <c r="AN29" s="191"/>
      <c r="AO29" s="191"/>
      <c r="AP29" s="191"/>
      <c r="AQ29" s="192"/>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191"/>
      <c r="BW29" s="191"/>
      <c r="BX29" s="191"/>
      <c r="BY29" s="191"/>
      <c r="BZ29" s="191"/>
      <c r="CA29" s="191"/>
      <c r="CB29" s="191"/>
      <c r="CC29" s="191"/>
      <c r="CD29" s="191"/>
      <c r="CE29" s="191"/>
      <c r="CF29" s="191"/>
      <c r="CG29" s="191"/>
      <c r="CH29" s="191"/>
    </row>
    <row r="30" spans="1:86" s="11" customFormat="1">
      <c r="A30" s="193" t="s">
        <v>3240</v>
      </c>
      <c r="B30" s="191">
        <v>3</v>
      </c>
      <c r="C30" s="191"/>
      <c r="D30" s="191">
        <v>0</v>
      </c>
      <c r="E30" s="191">
        <v>0</v>
      </c>
      <c r="F30" s="191">
        <v>0</v>
      </c>
      <c r="G30" s="191">
        <v>0</v>
      </c>
      <c r="H30" s="191">
        <v>20</v>
      </c>
      <c r="I30" s="191">
        <v>0</v>
      </c>
      <c r="J30" s="191">
        <v>0</v>
      </c>
      <c r="K30" s="191">
        <v>0</v>
      </c>
      <c r="L30" s="191">
        <v>0</v>
      </c>
      <c r="M30" s="191">
        <v>0</v>
      </c>
      <c r="N30" s="191">
        <v>0</v>
      </c>
      <c r="O30" s="191">
        <v>0</v>
      </c>
      <c r="P30" s="191">
        <v>0</v>
      </c>
      <c r="Q30" s="191">
        <v>0</v>
      </c>
      <c r="R30" s="191">
        <v>0</v>
      </c>
      <c r="S30" s="191">
        <v>0</v>
      </c>
      <c r="T30" s="191">
        <v>0</v>
      </c>
      <c r="U30" s="191">
        <v>0</v>
      </c>
      <c r="V30" s="191">
        <v>0</v>
      </c>
      <c r="W30" s="191">
        <v>0</v>
      </c>
      <c r="X30" s="191">
        <v>0</v>
      </c>
      <c r="Y30" s="191">
        <v>0</v>
      </c>
      <c r="Z30" s="191">
        <v>0</v>
      </c>
      <c r="AA30" s="191">
        <v>0</v>
      </c>
      <c r="AB30" s="191">
        <v>0</v>
      </c>
      <c r="AC30" s="191"/>
      <c r="AD30" s="191">
        <v>0</v>
      </c>
      <c r="AE30" s="191">
        <v>0</v>
      </c>
      <c r="AF30" s="191">
        <v>0</v>
      </c>
      <c r="AG30" s="191">
        <v>3</v>
      </c>
      <c r="AH30" s="191">
        <v>20</v>
      </c>
      <c r="AI30" s="191">
        <v>0</v>
      </c>
      <c r="AJ30" s="191">
        <v>23</v>
      </c>
      <c r="AK30" s="191">
        <v>0</v>
      </c>
      <c r="AL30" s="191"/>
      <c r="AM30" s="191"/>
      <c r="AN30" s="191"/>
      <c r="AO30" s="191"/>
      <c r="AP30" s="191"/>
      <c r="AQ30" s="192"/>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191"/>
      <c r="BW30" s="191"/>
      <c r="BX30" s="191"/>
      <c r="BY30" s="191"/>
      <c r="BZ30" s="191"/>
      <c r="CA30" s="191"/>
      <c r="CB30" s="191"/>
      <c r="CC30" s="191"/>
      <c r="CD30" s="191"/>
      <c r="CE30" s="191"/>
      <c r="CF30" s="191"/>
      <c r="CG30" s="191"/>
      <c r="CH30" s="191"/>
    </row>
    <row r="31" spans="1:86" s="11" customFormat="1">
      <c r="A31" s="193" t="s">
        <v>3241</v>
      </c>
      <c r="B31" s="191">
        <v>2</v>
      </c>
      <c r="C31" s="191"/>
      <c r="D31" s="191">
        <v>0</v>
      </c>
      <c r="E31" s="191">
        <v>0</v>
      </c>
      <c r="F31" s="191">
        <v>0</v>
      </c>
      <c r="G31" s="191">
        <v>0</v>
      </c>
      <c r="H31" s="191">
        <v>21</v>
      </c>
      <c r="I31" s="191">
        <v>0</v>
      </c>
      <c r="J31" s="191">
        <v>0</v>
      </c>
      <c r="K31" s="191">
        <v>0</v>
      </c>
      <c r="L31" s="191">
        <v>0</v>
      </c>
      <c r="M31" s="191">
        <v>0</v>
      </c>
      <c r="N31" s="191">
        <v>0</v>
      </c>
      <c r="O31" s="191">
        <v>0</v>
      </c>
      <c r="P31" s="191">
        <v>0</v>
      </c>
      <c r="Q31" s="191">
        <v>0</v>
      </c>
      <c r="R31" s="191">
        <v>0</v>
      </c>
      <c r="S31" s="191">
        <v>0</v>
      </c>
      <c r="T31" s="191">
        <v>0</v>
      </c>
      <c r="U31" s="191">
        <v>0</v>
      </c>
      <c r="V31" s="191">
        <v>0</v>
      </c>
      <c r="W31" s="191">
        <v>0</v>
      </c>
      <c r="X31" s="191">
        <v>0</v>
      </c>
      <c r="Y31" s="191">
        <v>0</v>
      </c>
      <c r="Z31" s="191">
        <v>0</v>
      </c>
      <c r="AA31" s="191">
        <v>0</v>
      </c>
      <c r="AB31" s="191">
        <v>0</v>
      </c>
      <c r="AC31" s="191"/>
      <c r="AD31" s="191">
        <v>0</v>
      </c>
      <c r="AE31" s="191">
        <v>0</v>
      </c>
      <c r="AF31" s="191">
        <v>0</v>
      </c>
      <c r="AG31" s="191">
        <v>2</v>
      </c>
      <c r="AH31" s="191">
        <v>21</v>
      </c>
      <c r="AI31" s="191">
        <v>0</v>
      </c>
      <c r="AJ31" s="191">
        <v>23</v>
      </c>
      <c r="AK31" s="191">
        <v>0</v>
      </c>
      <c r="AL31" s="191"/>
      <c r="AM31" s="191"/>
      <c r="AN31" s="191"/>
      <c r="AO31" s="191"/>
      <c r="AP31" s="191"/>
      <c r="AQ31" s="192"/>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c r="CE31" s="191"/>
      <c r="CF31" s="191"/>
      <c r="CG31" s="191"/>
      <c r="CH31" s="191"/>
    </row>
    <row r="32" spans="1:86" s="11" customFormat="1">
      <c r="A32" s="193" t="s">
        <v>3242</v>
      </c>
      <c r="B32" s="191">
        <v>7</v>
      </c>
      <c r="C32" s="191"/>
      <c r="D32" s="191">
        <v>0</v>
      </c>
      <c r="E32" s="191">
        <v>0</v>
      </c>
      <c r="F32" s="191">
        <v>0</v>
      </c>
      <c r="G32" s="191">
        <v>0</v>
      </c>
      <c r="H32" s="191">
        <v>130</v>
      </c>
      <c r="I32" s="191">
        <v>0</v>
      </c>
      <c r="J32" s="191">
        <v>0</v>
      </c>
      <c r="K32" s="191">
        <v>356</v>
      </c>
      <c r="L32" s="191">
        <v>0</v>
      </c>
      <c r="M32" s="191">
        <v>0</v>
      </c>
      <c r="N32" s="191">
        <v>36</v>
      </c>
      <c r="O32" s="191">
        <v>0</v>
      </c>
      <c r="P32" s="191">
        <v>0</v>
      </c>
      <c r="Q32" s="191">
        <v>38</v>
      </c>
      <c r="R32" s="191">
        <v>0</v>
      </c>
      <c r="S32" s="191">
        <v>0</v>
      </c>
      <c r="T32" s="191">
        <v>0</v>
      </c>
      <c r="U32" s="191">
        <v>0</v>
      </c>
      <c r="V32" s="191">
        <v>0</v>
      </c>
      <c r="W32" s="191">
        <v>0</v>
      </c>
      <c r="X32" s="191">
        <v>0</v>
      </c>
      <c r="Y32" s="191">
        <v>0</v>
      </c>
      <c r="Z32" s="191">
        <v>0</v>
      </c>
      <c r="AA32" s="191">
        <v>0</v>
      </c>
      <c r="AB32" s="191">
        <v>0</v>
      </c>
      <c r="AC32" s="191"/>
      <c r="AD32" s="191">
        <v>0</v>
      </c>
      <c r="AE32" s="191">
        <v>0</v>
      </c>
      <c r="AF32" s="191">
        <v>0</v>
      </c>
      <c r="AG32" s="191">
        <v>7</v>
      </c>
      <c r="AH32" s="191">
        <v>560</v>
      </c>
      <c r="AI32" s="191">
        <v>0</v>
      </c>
      <c r="AJ32" s="191">
        <v>567</v>
      </c>
      <c r="AK32" s="191">
        <v>0</v>
      </c>
      <c r="AL32" s="191"/>
      <c r="AM32" s="191"/>
      <c r="AN32" s="191"/>
      <c r="AO32" s="191"/>
      <c r="AP32" s="191"/>
      <c r="AQ32" s="192"/>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c r="CE32" s="191"/>
      <c r="CF32" s="191"/>
      <c r="CG32" s="191"/>
      <c r="CH32" s="191"/>
    </row>
    <row r="33" spans="1:86" s="11" customFormat="1">
      <c r="A33" s="193" t="s">
        <v>3243</v>
      </c>
      <c r="B33" s="191">
        <v>2</v>
      </c>
      <c r="C33" s="191"/>
      <c r="D33" s="191">
        <v>0</v>
      </c>
      <c r="E33" s="191">
        <v>0</v>
      </c>
      <c r="F33" s="191">
        <v>0</v>
      </c>
      <c r="G33" s="191">
        <v>0</v>
      </c>
      <c r="H33" s="191">
        <v>15</v>
      </c>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c r="AD33" s="191">
        <v>0</v>
      </c>
      <c r="AE33" s="191">
        <v>0</v>
      </c>
      <c r="AF33" s="191">
        <v>0</v>
      </c>
      <c r="AG33" s="191">
        <v>2</v>
      </c>
      <c r="AH33" s="191">
        <v>15</v>
      </c>
      <c r="AI33" s="191">
        <v>0</v>
      </c>
      <c r="AJ33" s="191">
        <v>17</v>
      </c>
      <c r="AK33" s="191">
        <v>0</v>
      </c>
      <c r="AL33" s="191"/>
      <c r="AM33" s="191"/>
      <c r="AN33" s="191"/>
      <c r="AO33" s="191"/>
      <c r="AP33" s="191"/>
      <c r="AQ33" s="192"/>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1"/>
      <c r="BY33" s="191"/>
      <c r="BZ33" s="191"/>
      <c r="CA33" s="191"/>
      <c r="CB33" s="191"/>
      <c r="CC33" s="191"/>
      <c r="CD33" s="191"/>
      <c r="CE33" s="191"/>
      <c r="CF33" s="191"/>
      <c r="CG33" s="191"/>
      <c r="CH33" s="191"/>
    </row>
    <row r="34" spans="1:86" s="11" customFormat="1">
      <c r="A34" s="193" t="s">
        <v>3244</v>
      </c>
      <c r="B34" s="191">
        <v>5</v>
      </c>
      <c r="C34" s="191"/>
      <c r="D34" s="191">
        <v>0</v>
      </c>
      <c r="E34" s="191">
        <v>0</v>
      </c>
      <c r="F34" s="191">
        <v>0</v>
      </c>
      <c r="G34" s="191">
        <v>0</v>
      </c>
      <c r="H34" s="191">
        <v>34</v>
      </c>
      <c r="I34" s="191">
        <v>0</v>
      </c>
      <c r="J34" s="191">
        <v>0</v>
      </c>
      <c r="K34" s="191">
        <v>0</v>
      </c>
      <c r="L34" s="191">
        <v>0</v>
      </c>
      <c r="M34" s="191">
        <v>0</v>
      </c>
      <c r="N34" s="191">
        <v>3</v>
      </c>
      <c r="O34" s="191">
        <v>0</v>
      </c>
      <c r="P34" s="191">
        <v>0</v>
      </c>
      <c r="Q34" s="191">
        <v>0</v>
      </c>
      <c r="R34" s="191">
        <v>0</v>
      </c>
      <c r="S34" s="191">
        <v>0</v>
      </c>
      <c r="T34" s="191">
        <v>0</v>
      </c>
      <c r="U34" s="191">
        <v>0</v>
      </c>
      <c r="V34" s="191">
        <v>0</v>
      </c>
      <c r="W34" s="191">
        <v>0</v>
      </c>
      <c r="X34" s="191">
        <v>0</v>
      </c>
      <c r="Y34" s="191">
        <v>0</v>
      </c>
      <c r="Z34" s="191">
        <v>0</v>
      </c>
      <c r="AA34" s="191">
        <v>0</v>
      </c>
      <c r="AB34" s="191">
        <v>0</v>
      </c>
      <c r="AC34" s="191"/>
      <c r="AD34" s="191">
        <v>0</v>
      </c>
      <c r="AE34" s="191">
        <v>0</v>
      </c>
      <c r="AF34" s="191">
        <v>0</v>
      </c>
      <c r="AG34" s="191">
        <v>5</v>
      </c>
      <c r="AH34" s="191">
        <v>37</v>
      </c>
      <c r="AI34" s="191">
        <v>0</v>
      </c>
      <c r="AJ34" s="191">
        <v>42</v>
      </c>
      <c r="AK34" s="191">
        <v>0</v>
      </c>
      <c r="AL34" s="191"/>
      <c r="AM34" s="191"/>
      <c r="AN34" s="191"/>
      <c r="AO34" s="191"/>
      <c r="AP34" s="191"/>
      <c r="AQ34" s="192"/>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row>
    <row r="35" spans="1:86" s="11" customFormat="1">
      <c r="A35" s="193" t="s">
        <v>1081</v>
      </c>
      <c r="B35" s="191">
        <v>6</v>
      </c>
      <c r="C35" s="191"/>
      <c r="D35" s="191">
        <v>0</v>
      </c>
      <c r="E35" s="191">
        <v>0</v>
      </c>
      <c r="F35" s="191">
        <v>0</v>
      </c>
      <c r="G35" s="191">
        <v>0</v>
      </c>
      <c r="H35" s="191">
        <v>56</v>
      </c>
      <c r="I35" s="191">
        <v>0</v>
      </c>
      <c r="J35" s="191">
        <v>0</v>
      </c>
      <c r="K35" s="191">
        <v>0</v>
      </c>
      <c r="L35" s="191">
        <v>0</v>
      </c>
      <c r="M35" s="191">
        <v>0</v>
      </c>
      <c r="N35" s="191">
        <v>5</v>
      </c>
      <c r="O35" s="191">
        <v>0</v>
      </c>
      <c r="P35" s="191">
        <v>0</v>
      </c>
      <c r="Q35" s="191">
        <v>0</v>
      </c>
      <c r="R35" s="191">
        <v>0</v>
      </c>
      <c r="S35" s="191">
        <v>0</v>
      </c>
      <c r="T35" s="191">
        <v>0</v>
      </c>
      <c r="U35" s="191">
        <v>0</v>
      </c>
      <c r="V35" s="191">
        <v>0</v>
      </c>
      <c r="W35" s="191">
        <v>0</v>
      </c>
      <c r="X35" s="191">
        <v>0</v>
      </c>
      <c r="Y35" s="191">
        <v>0</v>
      </c>
      <c r="Z35" s="191">
        <v>0</v>
      </c>
      <c r="AA35" s="191">
        <v>0</v>
      </c>
      <c r="AB35" s="191">
        <v>0</v>
      </c>
      <c r="AC35" s="191"/>
      <c r="AD35" s="191">
        <v>0</v>
      </c>
      <c r="AE35" s="191">
        <v>0</v>
      </c>
      <c r="AF35" s="191">
        <v>0</v>
      </c>
      <c r="AG35" s="191">
        <v>6</v>
      </c>
      <c r="AH35" s="191">
        <v>61</v>
      </c>
      <c r="AI35" s="191">
        <v>0</v>
      </c>
      <c r="AJ35" s="191">
        <v>67</v>
      </c>
      <c r="AK35" s="191">
        <v>0</v>
      </c>
      <c r="AL35" s="191"/>
      <c r="AM35" s="191"/>
      <c r="AN35" s="191"/>
      <c r="AO35" s="191"/>
      <c r="AP35" s="191"/>
      <c r="AQ35" s="192"/>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row>
    <row r="36" spans="1:86" s="11" customFormat="1">
      <c r="A36" s="193" t="s">
        <v>3245</v>
      </c>
      <c r="B36" s="191">
        <v>5</v>
      </c>
      <c r="C36" s="191"/>
      <c r="D36" s="191">
        <v>0</v>
      </c>
      <c r="E36" s="191">
        <v>0</v>
      </c>
      <c r="F36" s="191">
        <v>0</v>
      </c>
      <c r="G36" s="191">
        <v>0</v>
      </c>
      <c r="H36" s="191">
        <v>22</v>
      </c>
      <c r="I36" s="191">
        <v>0</v>
      </c>
      <c r="J36" s="191">
        <v>0</v>
      </c>
      <c r="K36" s="191">
        <v>0</v>
      </c>
      <c r="L36" s="191">
        <v>0</v>
      </c>
      <c r="M36" s="191">
        <v>0</v>
      </c>
      <c r="N36" s="191">
        <v>0</v>
      </c>
      <c r="O36" s="191">
        <v>0</v>
      </c>
      <c r="P36" s="191">
        <v>0</v>
      </c>
      <c r="Q36" s="191">
        <v>0</v>
      </c>
      <c r="R36" s="191">
        <v>0</v>
      </c>
      <c r="S36" s="191">
        <v>0</v>
      </c>
      <c r="T36" s="191">
        <v>0</v>
      </c>
      <c r="U36" s="191">
        <v>0</v>
      </c>
      <c r="V36" s="191">
        <v>0</v>
      </c>
      <c r="W36" s="191">
        <v>0</v>
      </c>
      <c r="X36" s="191">
        <v>0</v>
      </c>
      <c r="Y36" s="191">
        <v>0</v>
      </c>
      <c r="Z36" s="191">
        <v>0</v>
      </c>
      <c r="AA36" s="191">
        <v>0</v>
      </c>
      <c r="AB36" s="191">
        <v>0</v>
      </c>
      <c r="AC36" s="191"/>
      <c r="AD36" s="191">
        <v>0</v>
      </c>
      <c r="AE36" s="191">
        <v>0</v>
      </c>
      <c r="AF36" s="191">
        <v>0</v>
      </c>
      <c r="AG36" s="191">
        <v>5</v>
      </c>
      <c r="AH36" s="191">
        <v>22</v>
      </c>
      <c r="AI36" s="191">
        <v>0</v>
      </c>
      <c r="AJ36" s="191">
        <v>27</v>
      </c>
      <c r="AK36" s="191">
        <v>0</v>
      </c>
      <c r="AL36" s="191"/>
      <c r="AM36" s="191"/>
      <c r="AN36" s="191"/>
      <c r="AO36" s="191"/>
      <c r="AP36" s="191"/>
      <c r="AQ36" s="192"/>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row>
    <row r="37" spans="1:86" s="11" customFormat="1">
      <c r="A37" s="198" t="s">
        <v>3246</v>
      </c>
      <c r="B37" s="191">
        <v>4</v>
      </c>
      <c r="C37" s="191"/>
      <c r="D37" s="191">
        <v>0</v>
      </c>
      <c r="E37" s="191">
        <v>0</v>
      </c>
      <c r="F37" s="191">
        <v>0</v>
      </c>
      <c r="G37" s="191">
        <v>0</v>
      </c>
      <c r="H37" s="191">
        <v>18</v>
      </c>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c r="AD37" s="191">
        <v>0</v>
      </c>
      <c r="AE37" s="191">
        <v>0</v>
      </c>
      <c r="AF37" s="191">
        <v>0</v>
      </c>
      <c r="AG37" s="191">
        <v>4</v>
      </c>
      <c r="AH37" s="191">
        <v>18</v>
      </c>
      <c r="AI37" s="191">
        <v>0</v>
      </c>
      <c r="AJ37" s="191">
        <v>22</v>
      </c>
      <c r="AK37" s="191">
        <v>0</v>
      </c>
      <c r="AL37" s="191"/>
      <c r="AM37" s="191"/>
      <c r="AN37" s="191"/>
      <c r="AO37" s="191"/>
      <c r="AP37" s="191"/>
      <c r="AQ37" s="192"/>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191"/>
      <c r="BU37" s="191"/>
      <c r="BV37" s="191"/>
      <c r="BW37" s="191"/>
      <c r="BX37" s="191"/>
      <c r="BY37" s="191"/>
      <c r="BZ37" s="191"/>
      <c r="CA37" s="191"/>
      <c r="CB37" s="191"/>
      <c r="CC37" s="191"/>
      <c r="CD37" s="191"/>
      <c r="CE37" s="191"/>
      <c r="CF37" s="191"/>
      <c r="CG37" s="191"/>
      <c r="CH37" s="191"/>
    </row>
    <row r="38" spans="1:86" s="11" customFormat="1">
      <c r="A38" s="193" t="s">
        <v>3247</v>
      </c>
      <c r="B38" s="191">
        <v>3</v>
      </c>
      <c r="C38" s="191"/>
      <c r="D38" s="191">
        <v>0</v>
      </c>
      <c r="E38" s="191">
        <v>0</v>
      </c>
      <c r="F38" s="191">
        <v>0</v>
      </c>
      <c r="G38" s="191">
        <v>0</v>
      </c>
      <c r="H38" s="191">
        <v>33</v>
      </c>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0</v>
      </c>
      <c r="AB38" s="191">
        <v>0</v>
      </c>
      <c r="AC38" s="191"/>
      <c r="AD38" s="191">
        <v>0</v>
      </c>
      <c r="AE38" s="191">
        <v>0</v>
      </c>
      <c r="AF38" s="191">
        <v>0</v>
      </c>
      <c r="AG38" s="191">
        <v>3</v>
      </c>
      <c r="AH38" s="191">
        <v>33</v>
      </c>
      <c r="AI38" s="191">
        <v>0</v>
      </c>
      <c r="AJ38" s="191">
        <v>36</v>
      </c>
      <c r="AK38" s="191">
        <v>0</v>
      </c>
      <c r="AL38" s="191"/>
      <c r="AM38" s="191"/>
      <c r="AN38" s="191"/>
      <c r="AO38" s="191"/>
      <c r="AP38" s="191"/>
      <c r="AQ38" s="192"/>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row>
    <row r="39" spans="1:86" s="11" customFormat="1">
      <c r="A39" s="193" t="s">
        <v>3248</v>
      </c>
      <c r="B39" s="191">
        <v>3</v>
      </c>
      <c r="C39" s="191"/>
      <c r="D39" s="191">
        <v>0</v>
      </c>
      <c r="E39" s="191">
        <v>0</v>
      </c>
      <c r="F39" s="191">
        <v>0</v>
      </c>
      <c r="G39" s="191">
        <v>0</v>
      </c>
      <c r="H39" s="191">
        <v>32</v>
      </c>
      <c r="I39" s="191">
        <v>0</v>
      </c>
      <c r="J39" s="191">
        <v>0</v>
      </c>
      <c r="K39" s="191">
        <v>0</v>
      </c>
      <c r="L39" s="191">
        <v>0</v>
      </c>
      <c r="M39" s="191">
        <v>0</v>
      </c>
      <c r="N39" s="191">
        <v>0</v>
      </c>
      <c r="O39" s="191">
        <v>0</v>
      </c>
      <c r="P39" s="191">
        <v>0</v>
      </c>
      <c r="Q39" s="191">
        <v>0</v>
      </c>
      <c r="R39" s="191">
        <v>0</v>
      </c>
      <c r="S39" s="191">
        <v>0</v>
      </c>
      <c r="T39" s="191">
        <v>0</v>
      </c>
      <c r="U39" s="191">
        <v>0</v>
      </c>
      <c r="V39" s="191">
        <v>0</v>
      </c>
      <c r="W39" s="191">
        <v>0</v>
      </c>
      <c r="X39" s="191">
        <v>0</v>
      </c>
      <c r="Y39" s="191">
        <v>0</v>
      </c>
      <c r="Z39" s="191">
        <v>0</v>
      </c>
      <c r="AA39" s="191">
        <v>0</v>
      </c>
      <c r="AB39" s="191">
        <v>0</v>
      </c>
      <c r="AC39" s="191"/>
      <c r="AD39" s="191">
        <v>0</v>
      </c>
      <c r="AE39" s="191">
        <v>0</v>
      </c>
      <c r="AF39" s="191">
        <v>0</v>
      </c>
      <c r="AG39" s="191">
        <v>3</v>
      </c>
      <c r="AH39" s="191">
        <v>32</v>
      </c>
      <c r="AI39" s="191">
        <v>0</v>
      </c>
      <c r="AJ39" s="191">
        <v>35</v>
      </c>
      <c r="AK39" s="191">
        <v>0</v>
      </c>
      <c r="AL39" s="191"/>
      <c r="AM39" s="191"/>
      <c r="AN39" s="191"/>
      <c r="AO39" s="191"/>
      <c r="AP39" s="191"/>
      <c r="AQ39" s="192"/>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row>
    <row r="40" spans="1:86" s="11" customFormat="1">
      <c r="A40" s="193" t="s">
        <v>3249</v>
      </c>
      <c r="B40" s="191">
        <v>6</v>
      </c>
      <c r="C40" s="191"/>
      <c r="D40" s="191">
        <v>0</v>
      </c>
      <c r="E40" s="191">
        <v>0</v>
      </c>
      <c r="F40" s="191">
        <v>0</v>
      </c>
      <c r="G40" s="191">
        <v>0</v>
      </c>
      <c r="H40" s="191">
        <v>15</v>
      </c>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0</v>
      </c>
      <c r="AC40" s="191"/>
      <c r="AD40" s="191">
        <v>0</v>
      </c>
      <c r="AE40" s="191">
        <v>0</v>
      </c>
      <c r="AF40" s="191">
        <v>0</v>
      </c>
      <c r="AG40" s="191">
        <v>6</v>
      </c>
      <c r="AH40" s="191">
        <v>15</v>
      </c>
      <c r="AI40" s="191">
        <v>0</v>
      </c>
      <c r="AJ40" s="191">
        <v>21</v>
      </c>
      <c r="AK40" s="191">
        <v>0</v>
      </c>
      <c r="AL40" s="191"/>
      <c r="AM40" s="191"/>
      <c r="AN40" s="191"/>
      <c r="AO40" s="191"/>
      <c r="AP40" s="191"/>
      <c r="AQ40" s="192"/>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row>
    <row r="41" spans="1:86" s="11" customFormat="1">
      <c r="A41" s="193" t="s">
        <v>3250</v>
      </c>
      <c r="B41" s="191">
        <v>2</v>
      </c>
      <c r="C41" s="191"/>
      <c r="D41" s="191">
        <v>0</v>
      </c>
      <c r="E41" s="191">
        <v>0</v>
      </c>
      <c r="F41" s="191">
        <v>0</v>
      </c>
      <c r="G41" s="191">
        <v>0</v>
      </c>
      <c r="H41" s="191">
        <v>19</v>
      </c>
      <c r="I41" s="191">
        <v>0</v>
      </c>
      <c r="J41" s="191">
        <v>0</v>
      </c>
      <c r="K41" s="191">
        <v>0</v>
      </c>
      <c r="L41" s="191">
        <v>0</v>
      </c>
      <c r="M41" s="191">
        <v>0</v>
      </c>
      <c r="N41" s="191">
        <v>0</v>
      </c>
      <c r="O41" s="191">
        <v>0</v>
      </c>
      <c r="P41" s="191">
        <v>0</v>
      </c>
      <c r="Q41" s="191">
        <v>0</v>
      </c>
      <c r="R41" s="191">
        <v>0</v>
      </c>
      <c r="S41" s="191">
        <v>0</v>
      </c>
      <c r="T41" s="191">
        <v>0</v>
      </c>
      <c r="U41" s="191">
        <v>0</v>
      </c>
      <c r="V41" s="191">
        <v>0</v>
      </c>
      <c r="W41" s="191">
        <v>0</v>
      </c>
      <c r="X41" s="191">
        <v>0</v>
      </c>
      <c r="Y41" s="191">
        <v>0</v>
      </c>
      <c r="Z41" s="191">
        <v>0</v>
      </c>
      <c r="AA41" s="191">
        <v>0</v>
      </c>
      <c r="AB41" s="191">
        <v>0</v>
      </c>
      <c r="AC41" s="191"/>
      <c r="AD41" s="191">
        <v>0</v>
      </c>
      <c r="AE41" s="191">
        <v>0</v>
      </c>
      <c r="AF41" s="191">
        <v>0</v>
      </c>
      <c r="AG41" s="191">
        <v>2</v>
      </c>
      <c r="AH41" s="191">
        <v>19</v>
      </c>
      <c r="AI41" s="191">
        <v>0</v>
      </c>
      <c r="AJ41" s="191">
        <v>21</v>
      </c>
      <c r="AK41" s="191">
        <v>0</v>
      </c>
      <c r="AL41" s="191"/>
      <c r="AM41" s="191"/>
      <c r="AN41" s="191"/>
      <c r="AO41" s="191"/>
      <c r="AP41" s="191"/>
      <c r="AQ41" s="192"/>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row>
    <row r="42" spans="1:86" s="11" customFormat="1">
      <c r="A42" s="193" t="s">
        <v>3251</v>
      </c>
      <c r="B42" s="191">
        <v>11</v>
      </c>
      <c r="C42" s="191"/>
      <c r="D42" s="191">
        <v>0</v>
      </c>
      <c r="E42" s="191">
        <v>0</v>
      </c>
      <c r="F42" s="191">
        <v>0</v>
      </c>
      <c r="G42" s="191">
        <v>0</v>
      </c>
      <c r="H42" s="191">
        <v>36</v>
      </c>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c r="AD42" s="191">
        <v>0</v>
      </c>
      <c r="AE42" s="191">
        <v>0</v>
      </c>
      <c r="AF42" s="191">
        <v>0</v>
      </c>
      <c r="AG42" s="191">
        <v>11</v>
      </c>
      <c r="AH42" s="191">
        <v>36</v>
      </c>
      <c r="AI42" s="191">
        <v>0</v>
      </c>
      <c r="AJ42" s="191">
        <v>47</v>
      </c>
      <c r="AK42" s="191">
        <v>0</v>
      </c>
      <c r="AL42" s="191"/>
      <c r="AM42" s="191"/>
      <c r="AN42" s="191"/>
      <c r="AO42" s="191"/>
      <c r="AP42" s="191"/>
      <c r="AQ42" s="192"/>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91"/>
      <c r="CB42" s="191"/>
      <c r="CC42" s="191"/>
      <c r="CD42" s="191"/>
      <c r="CE42" s="191"/>
      <c r="CF42" s="191"/>
      <c r="CG42" s="191"/>
      <c r="CH42" s="191"/>
    </row>
    <row r="43" spans="1:86" s="11" customFormat="1">
      <c r="A43" s="193" t="s">
        <v>3252</v>
      </c>
      <c r="B43" s="191">
        <v>4</v>
      </c>
      <c r="C43" s="191"/>
      <c r="D43" s="191">
        <v>0</v>
      </c>
      <c r="E43" s="191">
        <v>0</v>
      </c>
      <c r="F43" s="191">
        <v>0</v>
      </c>
      <c r="G43" s="191">
        <v>0</v>
      </c>
      <c r="H43" s="191">
        <v>41</v>
      </c>
      <c r="I43" s="191">
        <v>0</v>
      </c>
      <c r="J43" s="191">
        <v>0</v>
      </c>
      <c r="K43" s="191">
        <v>0</v>
      </c>
      <c r="L43" s="191">
        <v>0</v>
      </c>
      <c r="M43" s="191">
        <v>0</v>
      </c>
      <c r="N43" s="191">
        <v>0</v>
      </c>
      <c r="O43" s="191">
        <v>0</v>
      </c>
      <c r="P43" s="191">
        <v>0</v>
      </c>
      <c r="Q43" s="191">
        <v>0</v>
      </c>
      <c r="R43" s="191">
        <v>0</v>
      </c>
      <c r="S43" s="191">
        <v>0</v>
      </c>
      <c r="T43" s="191">
        <v>0</v>
      </c>
      <c r="U43" s="191">
        <v>0</v>
      </c>
      <c r="V43" s="191">
        <v>0</v>
      </c>
      <c r="W43" s="191">
        <v>0</v>
      </c>
      <c r="X43" s="191">
        <v>0</v>
      </c>
      <c r="Y43" s="191">
        <v>0</v>
      </c>
      <c r="Z43" s="191">
        <v>0</v>
      </c>
      <c r="AA43" s="191">
        <v>0</v>
      </c>
      <c r="AB43" s="191">
        <v>0</v>
      </c>
      <c r="AC43" s="191"/>
      <c r="AD43" s="191">
        <v>0</v>
      </c>
      <c r="AE43" s="191">
        <v>0</v>
      </c>
      <c r="AF43" s="191">
        <v>0</v>
      </c>
      <c r="AG43" s="191">
        <v>4</v>
      </c>
      <c r="AH43" s="191">
        <v>41</v>
      </c>
      <c r="AI43" s="191">
        <v>0</v>
      </c>
      <c r="AJ43" s="191">
        <v>45</v>
      </c>
      <c r="AK43" s="191">
        <v>0</v>
      </c>
      <c r="AL43" s="191"/>
      <c r="AM43" s="191"/>
      <c r="AN43" s="191"/>
      <c r="AO43" s="191"/>
      <c r="AP43" s="191"/>
      <c r="AQ43" s="192"/>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row>
    <row r="44" spans="1:86" s="11" customFormat="1">
      <c r="A44" s="199" t="s">
        <v>3253</v>
      </c>
      <c r="B44" s="192">
        <v>12</v>
      </c>
      <c r="C44" s="192"/>
      <c r="D44" s="192">
        <v>0</v>
      </c>
      <c r="E44" s="192">
        <v>0</v>
      </c>
      <c r="F44" s="192">
        <v>0</v>
      </c>
      <c r="G44" s="192">
        <v>0</v>
      </c>
      <c r="H44" s="192">
        <v>73</v>
      </c>
      <c r="I44" s="192">
        <v>0</v>
      </c>
      <c r="J44" s="192">
        <v>0</v>
      </c>
      <c r="K44" s="192">
        <v>0</v>
      </c>
      <c r="L44" s="192">
        <v>0</v>
      </c>
      <c r="M44" s="192">
        <v>0</v>
      </c>
      <c r="N44" s="192">
        <v>0</v>
      </c>
      <c r="O44" s="192">
        <v>0</v>
      </c>
      <c r="P44" s="192">
        <v>0</v>
      </c>
      <c r="Q44" s="192">
        <v>0</v>
      </c>
      <c r="R44" s="192">
        <v>0</v>
      </c>
      <c r="S44" s="192">
        <v>0</v>
      </c>
      <c r="T44" s="192">
        <v>0</v>
      </c>
      <c r="U44" s="192">
        <v>0</v>
      </c>
      <c r="V44" s="192">
        <v>0</v>
      </c>
      <c r="W44" s="192">
        <v>0</v>
      </c>
      <c r="X44" s="192">
        <v>0</v>
      </c>
      <c r="Y44" s="192">
        <v>0</v>
      </c>
      <c r="Z44" s="192">
        <v>0</v>
      </c>
      <c r="AA44" s="192">
        <v>0</v>
      </c>
      <c r="AB44" s="192">
        <v>0</v>
      </c>
      <c r="AC44" s="192"/>
      <c r="AD44" s="192">
        <v>0</v>
      </c>
      <c r="AE44" s="192">
        <v>0</v>
      </c>
      <c r="AF44" s="192">
        <v>0</v>
      </c>
      <c r="AG44" s="192">
        <v>12</v>
      </c>
      <c r="AH44" s="192">
        <v>73</v>
      </c>
      <c r="AI44" s="192">
        <v>0</v>
      </c>
      <c r="AJ44" s="192">
        <v>85</v>
      </c>
      <c r="AK44" s="192">
        <v>0</v>
      </c>
      <c r="AL44" s="192"/>
      <c r="AM44" s="192"/>
      <c r="AN44" s="192"/>
      <c r="AO44" s="191"/>
      <c r="AP44" s="191"/>
      <c r="AQ44" s="192">
        <v>1</v>
      </c>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2"/>
      <c r="CC44" s="192"/>
      <c r="CD44" s="192"/>
      <c r="CE44" s="192"/>
      <c r="CF44" s="192"/>
      <c r="CG44" s="192"/>
      <c r="CH44" s="192"/>
    </row>
    <row r="45" spans="1:86" s="11" customFormat="1">
      <c r="A45" s="193" t="s">
        <v>1082</v>
      </c>
      <c r="B45" s="191">
        <v>4</v>
      </c>
      <c r="C45" s="191"/>
      <c r="D45" s="191">
        <v>0</v>
      </c>
      <c r="E45" s="191">
        <v>0</v>
      </c>
      <c r="F45" s="191">
        <v>0</v>
      </c>
      <c r="G45" s="191">
        <v>0</v>
      </c>
      <c r="H45" s="191">
        <v>38</v>
      </c>
      <c r="I45" s="191">
        <v>0</v>
      </c>
      <c r="J45" s="191">
        <v>0</v>
      </c>
      <c r="K45" s="191">
        <v>0</v>
      </c>
      <c r="L45" s="191">
        <v>0</v>
      </c>
      <c r="M45" s="191">
        <v>0</v>
      </c>
      <c r="N45" s="191">
        <v>21</v>
      </c>
      <c r="O45" s="191">
        <v>0</v>
      </c>
      <c r="P45" s="191">
        <v>0</v>
      </c>
      <c r="Q45" s="191">
        <v>0</v>
      </c>
      <c r="R45" s="191">
        <v>0</v>
      </c>
      <c r="S45" s="191">
        <v>0</v>
      </c>
      <c r="T45" s="191">
        <v>0</v>
      </c>
      <c r="U45" s="191">
        <v>0</v>
      </c>
      <c r="V45" s="191">
        <v>0</v>
      </c>
      <c r="W45" s="191">
        <v>0</v>
      </c>
      <c r="X45" s="191">
        <v>0</v>
      </c>
      <c r="Y45" s="191">
        <v>0</v>
      </c>
      <c r="Z45" s="191">
        <v>0</v>
      </c>
      <c r="AA45" s="191">
        <v>0</v>
      </c>
      <c r="AB45" s="191">
        <v>0</v>
      </c>
      <c r="AC45" s="191"/>
      <c r="AD45" s="191">
        <v>0</v>
      </c>
      <c r="AE45" s="191">
        <v>0</v>
      </c>
      <c r="AF45" s="191">
        <v>0</v>
      </c>
      <c r="AG45" s="191">
        <v>4</v>
      </c>
      <c r="AH45" s="191">
        <v>59</v>
      </c>
      <c r="AI45" s="191">
        <v>0</v>
      </c>
      <c r="AJ45" s="191">
        <v>63</v>
      </c>
      <c r="AK45" s="191">
        <v>0</v>
      </c>
      <c r="AL45" s="191"/>
      <c r="AM45" s="191"/>
      <c r="AN45" s="191"/>
      <c r="AO45" s="191"/>
      <c r="AP45" s="191"/>
      <c r="AQ45" s="192"/>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c r="BR45" s="191"/>
      <c r="BS45" s="191"/>
      <c r="BT45" s="191"/>
      <c r="BU45" s="191"/>
      <c r="BV45" s="191"/>
      <c r="BW45" s="191"/>
      <c r="BX45" s="191"/>
      <c r="BY45" s="191"/>
      <c r="BZ45" s="191"/>
      <c r="CA45" s="191"/>
      <c r="CB45" s="191"/>
      <c r="CC45" s="191"/>
      <c r="CD45" s="191"/>
      <c r="CE45" s="191"/>
      <c r="CF45" s="191"/>
      <c r="CG45" s="191"/>
      <c r="CH45" s="191"/>
    </row>
    <row r="46" spans="1:86" s="11" customFormat="1">
      <c r="A46" s="193" t="s">
        <v>3254</v>
      </c>
      <c r="B46" s="191">
        <v>8</v>
      </c>
      <c r="C46" s="191"/>
      <c r="D46" s="191">
        <v>0</v>
      </c>
      <c r="E46" s="191">
        <v>0</v>
      </c>
      <c r="F46" s="191">
        <v>0</v>
      </c>
      <c r="G46" s="191">
        <v>0</v>
      </c>
      <c r="H46" s="191">
        <v>31</v>
      </c>
      <c r="I46" s="191">
        <v>0</v>
      </c>
      <c r="J46" s="191">
        <v>0</v>
      </c>
      <c r="K46" s="191">
        <v>0</v>
      </c>
      <c r="L46" s="191">
        <v>0</v>
      </c>
      <c r="M46" s="191">
        <v>0</v>
      </c>
      <c r="N46" s="191">
        <v>0</v>
      </c>
      <c r="O46" s="191">
        <v>0</v>
      </c>
      <c r="P46" s="191">
        <v>0</v>
      </c>
      <c r="Q46" s="191">
        <v>0</v>
      </c>
      <c r="R46" s="191">
        <v>0</v>
      </c>
      <c r="S46" s="191">
        <v>0</v>
      </c>
      <c r="T46" s="191">
        <v>0</v>
      </c>
      <c r="U46" s="191">
        <v>0</v>
      </c>
      <c r="V46" s="191">
        <v>0</v>
      </c>
      <c r="W46" s="191">
        <v>0</v>
      </c>
      <c r="X46" s="191">
        <v>0</v>
      </c>
      <c r="Y46" s="191">
        <v>0</v>
      </c>
      <c r="Z46" s="191">
        <v>0</v>
      </c>
      <c r="AA46" s="191">
        <v>0</v>
      </c>
      <c r="AB46" s="191">
        <v>0</v>
      </c>
      <c r="AC46" s="191"/>
      <c r="AD46" s="191">
        <v>0</v>
      </c>
      <c r="AE46" s="191">
        <v>0</v>
      </c>
      <c r="AF46" s="191">
        <v>0</v>
      </c>
      <c r="AG46" s="191">
        <v>8</v>
      </c>
      <c r="AH46" s="191">
        <v>31</v>
      </c>
      <c r="AI46" s="191">
        <v>0</v>
      </c>
      <c r="AJ46" s="191">
        <v>39</v>
      </c>
      <c r="AK46" s="191">
        <v>0</v>
      </c>
      <c r="AL46" s="191"/>
      <c r="AM46" s="191"/>
      <c r="AN46" s="191"/>
      <c r="AO46" s="191"/>
      <c r="AP46" s="191"/>
      <c r="AQ46" s="192"/>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c r="CG46" s="191"/>
      <c r="CH46" s="191"/>
    </row>
    <row r="47" spans="1:86" s="11" customFormat="1">
      <c r="A47" s="193" t="s">
        <v>3255</v>
      </c>
      <c r="B47" s="191">
        <v>6</v>
      </c>
      <c r="C47" s="191"/>
      <c r="D47" s="191">
        <v>0</v>
      </c>
      <c r="E47" s="191">
        <v>0</v>
      </c>
      <c r="F47" s="191">
        <v>0</v>
      </c>
      <c r="G47" s="191">
        <v>0</v>
      </c>
      <c r="H47" s="191">
        <v>127</v>
      </c>
      <c r="I47" s="191">
        <v>0</v>
      </c>
      <c r="J47" s="191">
        <v>0</v>
      </c>
      <c r="K47" s="191">
        <v>0</v>
      </c>
      <c r="L47" s="191">
        <v>0</v>
      </c>
      <c r="M47" s="191">
        <v>0</v>
      </c>
      <c r="N47" s="191">
        <v>0</v>
      </c>
      <c r="O47" s="191">
        <v>0</v>
      </c>
      <c r="P47" s="191">
        <v>0</v>
      </c>
      <c r="Q47" s="191">
        <v>0</v>
      </c>
      <c r="R47" s="191">
        <v>0</v>
      </c>
      <c r="S47" s="191">
        <v>0</v>
      </c>
      <c r="T47" s="191">
        <v>0</v>
      </c>
      <c r="U47" s="191">
        <v>0</v>
      </c>
      <c r="V47" s="191">
        <v>0</v>
      </c>
      <c r="W47" s="191">
        <v>0</v>
      </c>
      <c r="X47" s="191">
        <v>0</v>
      </c>
      <c r="Y47" s="191">
        <v>0</v>
      </c>
      <c r="Z47" s="191">
        <v>0</v>
      </c>
      <c r="AA47" s="191">
        <v>0</v>
      </c>
      <c r="AB47" s="191">
        <v>0</v>
      </c>
      <c r="AC47" s="191"/>
      <c r="AD47" s="191">
        <v>0</v>
      </c>
      <c r="AE47" s="191">
        <v>0</v>
      </c>
      <c r="AF47" s="191">
        <v>0</v>
      </c>
      <c r="AG47" s="191">
        <v>6</v>
      </c>
      <c r="AH47" s="191">
        <v>127</v>
      </c>
      <c r="AI47" s="191">
        <v>0</v>
      </c>
      <c r="AJ47" s="191">
        <v>133</v>
      </c>
      <c r="AK47" s="191">
        <v>0</v>
      </c>
      <c r="AL47" s="191"/>
      <c r="AM47" s="191"/>
      <c r="AN47" s="191"/>
      <c r="AO47" s="191"/>
      <c r="AP47" s="191"/>
      <c r="AQ47" s="192"/>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1"/>
      <c r="BP47" s="191"/>
      <c r="BQ47" s="191"/>
      <c r="BR47" s="191"/>
      <c r="BS47" s="191"/>
      <c r="BT47" s="191"/>
      <c r="BU47" s="191"/>
      <c r="BV47" s="191"/>
      <c r="BW47" s="191"/>
      <c r="BX47" s="191"/>
      <c r="BY47" s="191"/>
      <c r="BZ47" s="191"/>
      <c r="CA47" s="191"/>
      <c r="CB47" s="191"/>
      <c r="CC47" s="191"/>
      <c r="CD47" s="191"/>
      <c r="CE47" s="191"/>
      <c r="CF47" s="191"/>
      <c r="CG47" s="191"/>
      <c r="CH47" s="191"/>
    </row>
    <row r="48" spans="1:86" s="11" customFormat="1">
      <c r="A48" s="193" t="s">
        <v>1083</v>
      </c>
      <c r="B48" s="191">
        <v>5</v>
      </c>
      <c r="C48" s="191"/>
      <c r="D48" s="191">
        <v>0</v>
      </c>
      <c r="E48" s="191">
        <v>0</v>
      </c>
      <c r="F48" s="191">
        <v>0</v>
      </c>
      <c r="G48" s="191">
        <v>0</v>
      </c>
      <c r="H48" s="191">
        <v>36</v>
      </c>
      <c r="I48" s="191">
        <v>0</v>
      </c>
      <c r="J48" s="191">
        <v>0</v>
      </c>
      <c r="K48" s="191">
        <v>0</v>
      </c>
      <c r="L48" s="191">
        <v>0</v>
      </c>
      <c r="M48" s="191">
        <v>0</v>
      </c>
      <c r="N48" s="191">
        <v>51</v>
      </c>
      <c r="O48" s="191">
        <v>0</v>
      </c>
      <c r="P48" s="191">
        <v>0</v>
      </c>
      <c r="Q48" s="191">
        <v>0</v>
      </c>
      <c r="R48" s="191">
        <v>0</v>
      </c>
      <c r="S48" s="191">
        <v>0</v>
      </c>
      <c r="T48" s="191">
        <v>0</v>
      </c>
      <c r="U48" s="191">
        <v>0</v>
      </c>
      <c r="V48" s="191">
        <v>0</v>
      </c>
      <c r="W48" s="191">
        <v>0</v>
      </c>
      <c r="X48" s="191">
        <v>0</v>
      </c>
      <c r="Y48" s="191">
        <v>0</v>
      </c>
      <c r="Z48" s="191">
        <v>0</v>
      </c>
      <c r="AA48" s="191">
        <v>0</v>
      </c>
      <c r="AB48" s="191">
        <v>0</v>
      </c>
      <c r="AC48" s="191"/>
      <c r="AD48" s="191">
        <v>0</v>
      </c>
      <c r="AE48" s="191">
        <v>0</v>
      </c>
      <c r="AF48" s="191">
        <v>0</v>
      </c>
      <c r="AG48" s="191">
        <v>5</v>
      </c>
      <c r="AH48" s="191">
        <v>87</v>
      </c>
      <c r="AI48" s="191">
        <v>0</v>
      </c>
      <c r="AJ48" s="191">
        <v>92</v>
      </c>
      <c r="AK48" s="191">
        <v>0</v>
      </c>
      <c r="AL48" s="191"/>
      <c r="AM48" s="191"/>
      <c r="AN48" s="191"/>
      <c r="AO48" s="191"/>
      <c r="AP48" s="191"/>
      <c r="AQ48" s="192"/>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191"/>
      <c r="BV48" s="191"/>
      <c r="BW48" s="191"/>
      <c r="BX48" s="191"/>
      <c r="BY48" s="191"/>
      <c r="BZ48" s="191"/>
      <c r="CA48" s="191"/>
      <c r="CB48" s="191"/>
      <c r="CC48" s="191"/>
      <c r="CD48" s="191"/>
      <c r="CE48" s="191"/>
      <c r="CF48" s="191"/>
      <c r="CG48" s="191"/>
      <c r="CH48" s="191"/>
    </row>
    <row r="49" spans="1:86" s="11" customFormat="1" ht="90">
      <c r="A49" s="195" t="s">
        <v>3256</v>
      </c>
      <c r="B49" s="191">
        <v>5</v>
      </c>
      <c r="C49" s="191">
        <v>1</v>
      </c>
      <c r="D49" s="191">
        <v>0</v>
      </c>
      <c r="E49" s="191">
        <v>0</v>
      </c>
      <c r="F49" s="191">
        <v>0</v>
      </c>
      <c r="G49" s="191">
        <v>0</v>
      </c>
      <c r="H49" s="191">
        <v>29</v>
      </c>
      <c r="I49" s="191">
        <v>0</v>
      </c>
      <c r="J49" s="191">
        <v>0</v>
      </c>
      <c r="K49" s="191">
        <v>0</v>
      </c>
      <c r="L49" s="191">
        <v>0</v>
      </c>
      <c r="M49" s="191">
        <v>0</v>
      </c>
      <c r="N49" s="191">
        <v>0</v>
      </c>
      <c r="O49" s="191">
        <v>0</v>
      </c>
      <c r="P49" s="191">
        <v>0</v>
      </c>
      <c r="Q49" s="191">
        <v>0</v>
      </c>
      <c r="R49" s="191">
        <v>0</v>
      </c>
      <c r="S49" s="191">
        <v>0</v>
      </c>
      <c r="T49" s="191">
        <v>0</v>
      </c>
      <c r="U49" s="191">
        <v>0</v>
      </c>
      <c r="V49" s="191">
        <v>0</v>
      </c>
      <c r="W49" s="191">
        <v>0</v>
      </c>
      <c r="X49" s="191">
        <v>0</v>
      </c>
      <c r="Y49" s="191">
        <v>0</v>
      </c>
      <c r="Z49" s="191">
        <v>0</v>
      </c>
      <c r="AA49" s="191">
        <v>0</v>
      </c>
      <c r="AB49" s="191">
        <v>0</v>
      </c>
      <c r="AC49" s="191"/>
      <c r="AD49" s="191">
        <v>0</v>
      </c>
      <c r="AE49" s="191">
        <v>0</v>
      </c>
      <c r="AF49" s="191">
        <v>0</v>
      </c>
      <c r="AG49" s="191">
        <v>5</v>
      </c>
      <c r="AH49" s="191">
        <v>29</v>
      </c>
      <c r="AI49" s="191">
        <v>0</v>
      </c>
      <c r="AJ49" s="191">
        <v>34</v>
      </c>
      <c r="AK49" s="191">
        <v>1</v>
      </c>
      <c r="AL49" s="191"/>
      <c r="AM49" s="191">
        <v>1</v>
      </c>
      <c r="AN49" s="194" t="s">
        <v>3257</v>
      </c>
      <c r="AO49" s="191"/>
      <c r="AP49" s="191"/>
      <c r="AQ49" s="192"/>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row>
    <row r="50" spans="1:86" s="11" customFormat="1">
      <c r="A50" s="193" t="s">
        <v>3258</v>
      </c>
      <c r="B50" s="191">
        <v>5</v>
      </c>
      <c r="C50" s="191"/>
      <c r="D50" s="191">
        <v>0</v>
      </c>
      <c r="E50" s="191">
        <v>0</v>
      </c>
      <c r="F50" s="191">
        <v>0</v>
      </c>
      <c r="G50" s="191">
        <v>0</v>
      </c>
      <c r="H50" s="191">
        <v>96</v>
      </c>
      <c r="I50" s="191">
        <v>0</v>
      </c>
      <c r="J50" s="191">
        <v>0</v>
      </c>
      <c r="K50" s="191">
        <v>18</v>
      </c>
      <c r="L50" s="191">
        <v>0</v>
      </c>
      <c r="M50" s="191">
        <v>0</v>
      </c>
      <c r="N50" s="191">
        <v>0</v>
      </c>
      <c r="O50" s="191">
        <v>0</v>
      </c>
      <c r="P50" s="191">
        <v>0</v>
      </c>
      <c r="Q50" s="191">
        <v>5</v>
      </c>
      <c r="R50" s="191">
        <v>0</v>
      </c>
      <c r="S50" s="191">
        <v>0</v>
      </c>
      <c r="T50" s="191">
        <v>0</v>
      </c>
      <c r="U50" s="191">
        <v>0</v>
      </c>
      <c r="V50" s="191">
        <v>0</v>
      </c>
      <c r="W50" s="191">
        <v>0</v>
      </c>
      <c r="X50" s="191">
        <v>0</v>
      </c>
      <c r="Y50" s="191">
        <v>0</v>
      </c>
      <c r="Z50" s="191">
        <v>0</v>
      </c>
      <c r="AA50" s="191">
        <v>0</v>
      </c>
      <c r="AB50" s="191">
        <v>0</v>
      </c>
      <c r="AC50" s="191"/>
      <c r="AD50" s="191">
        <v>0</v>
      </c>
      <c r="AE50" s="191">
        <v>0</v>
      </c>
      <c r="AF50" s="191">
        <v>0</v>
      </c>
      <c r="AG50" s="191">
        <v>5</v>
      </c>
      <c r="AH50" s="191">
        <v>119</v>
      </c>
      <c r="AI50" s="191">
        <v>0</v>
      </c>
      <c r="AJ50" s="191">
        <v>124</v>
      </c>
      <c r="AK50" s="191">
        <v>0</v>
      </c>
      <c r="AL50" s="191"/>
      <c r="AM50" s="191"/>
      <c r="AN50" s="191"/>
      <c r="AO50" s="191"/>
      <c r="AP50" s="191"/>
      <c r="AQ50" s="192"/>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1"/>
      <c r="BT50" s="191"/>
      <c r="BU50" s="191"/>
      <c r="BV50" s="191"/>
      <c r="BW50" s="191"/>
      <c r="BX50" s="191"/>
      <c r="BY50" s="191"/>
      <c r="BZ50" s="191"/>
      <c r="CA50" s="191"/>
      <c r="CB50" s="191"/>
      <c r="CC50" s="191"/>
      <c r="CD50" s="191"/>
      <c r="CE50" s="191"/>
      <c r="CF50" s="191"/>
      <c r="CG50" s="191"/>
      <c r="CH50" s="191"/>
    </row>
    <row r="51" spans="1:86" s="11" customFormat="1">
      <c r="A51" s="193" t="s">
        <v>3259</v>
      </c>
      <c r="B51" s="191">
        <v>5</v>
      </c>
      <c r="C51" s="191"/>
      <c r="D51" s="191">
        <v>0</v>
      </c>
      <c r="E51" s="191">
        <v>0</v>
      </c>
      <c r="F51" s="191">
        <v>0</v>
      </c>
      <c r="G51" s="191">
        <v>0</v>
      </c>
      <c r="H51" s="191">
        <v>27</v>
      </c>
      <c r="I51" s="191">
        <v>0</v>
      </c>
      <c r="J51" s="191">
        <v>0</v>
      </c>
      <c r="K51" s="191">
        <v>0</v>
      </c>
      <c r="L51" s="191">
        <v>0</v>
      </c>
      <c r="M51" s="191">
        <v>0</v>
      </c>
      <c r="N51" s="191">
        <v>0</v>
      </c>
      <c r="O51" s="191">
        <v>0</v>
      </c>
      <c r="P51" s="191">
        <v>0</v>
      </c>
      <c r="Q51" s="191">
        <v>0</v>
      </c>
      <c r="R51" s="191">
        <v>0</v>
      </c>
      <c r="S51" s="191">
        <v>0</v>
      </c>
      <c r="T51" s="191">
        <v>0</v>
      </c>
      <c r="U51" s="191">
        <v>0</v>
      </c>
      <c r="V51" s="191">
        <v>0</v>
      </c>
      <c r="W51" s="191">
        <v>0</v>
      </c>
      <c r="X51" s="191">
        <v>0</v>
      </c>
      <c r="Y51" s="191">
        <v>0</v>
      </c>
      <c r="Z51" s="191">
        <v>0</v>
      </c>
      <c r="AA51" s="191">
        <v>0</v>
      </c>
      <c r="AB51" s="191">
        <v>0</v>
      </c>
      <c r="AC51" s="191"/>
      <c r="AD51" s="191">
        <v>0</v>
      </c>
      <c r="AE51" s="191">
        <v>0</v>
      </c>
      <c r="AF51" s="191">
        <v>0</v>
      </c>
      <c r="AG51" s="191">
        <v>5</v>
      </c>
      <c r="AH51" s="191">
        <v>27</v>
      </c>
      <c r="AI51" s="191">
        <v>0</v>
      </c>
      <c r="AJ51" s="191">
        <v>32</v>
      </c>
      <c r="AK51" s="191">
        <v>0</v>
      </c>
      <c r="AL51" s="191"/>
      <c r="AM51" s="191"/>
      <c r="AN51" s="191"/>
      <c r="AO51" s="191"/>
      <c r="AP51" s="191"/>
      <c r="AQ51" s="192"/>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row>
    <row r="52" spans="1:86" s="11" customFormat="1">
      <c r="A52" s="193" t="s">
        <v>3260</v>
      </c>
      <c r="B52" s="191">
        <v>4</v>
      </c>
      <c r="C52" s="191"/>
      <c r="D52" s="191">
        <v>0</v>
      </c>
      <c r="E52" s="191">
        <v>0</v>
      </c>
      <c r="F52" s="191">
        <v>0</v>
      </c>
      <c r="G52" s="191">
        <v>0</v>
      </c>
      <c r="H52" s="191">
        <v>60</v>
      </c>
      <c r="I52" s="191">
        <v>0</v>
      </c>
      <c r="J52" s="191">
        <v>0</v>
      </c>
      <c r="K52" s="191">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c r="AD52" s="191">
        <v>0</v>
      </c>
      <c r="AE52" s="191">
        <v>0</v>
      </c>
      <c r="AF52" s="191">
        <v>0</v>
      </c>
      <c r="AG52" s="191">
        <v>4</v>
      </c>
      <c r="AH52" s="191">
        <v>60</v>
      </c>
      <c r="AI52" s="191">
        <v>0</v>
      </c>
      <c r="AJ52" s="191">
        <v>64</v>
      </c>
      <c r="AK52" s="191">
        <v>0</v>
      </c>
      <c r="AL52" s="191"/>
      <c r="AM52" s="191"/>
      <c r="AN52" s="191"/>
      <c r="AO52" s="191"/>
      <c r="AP52" s="191"/>
      <c r="AQ52" s="192"/>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c r="CG52" s="191"/>
      <c r="CH52" s="191"/>
    </row>
    <row r="53" spans="1:86" s="200" customFormat="1">
      <c r="A53" s="193" t="s">
        <v>3261</v>
      </c>
      <c r="B53" s="191">
        <v>5</v>
      </c>
      <c r="C53" s="191"/>
      <c r="D53" s="191">
        <v>0</v>
      </c>
      <c r="E53" s="191">
        <v>0</v>
      </c>
      <c r="F53" s="191">
        <v>0</v>
      </c>
      <c r="G53" s="191">
        <v>0</v>
      </c>
      <c r="H53" s="191">
        <v>44</v>
      </c>
      <c r="I53" s="191">
        <v>0</v>
      </c>
      <c r="J53" s="191">
        <v>0</v>
      </c>
      <c r="K53" s="191">
        <v>0</v>
      </c>
      <c r="L53" s="191">
        <v>0</v>
      </c>
      <c r="M53" s="191">
        <v>0</v>
      </c>
      <c r="N53" s="191">
        <v>0</v>
      </c>
      <c r="O53" s="191">
        <v>0</v>
      </c>
      <c r="P53" s="191">
        <v>0</v>
      </c>
      <c r="Q53" s="191">
        <v>0</v>
      </c>
      <c r="R53" s="191">
        <v>0</v>
      </c>
      <c r="S53" s="191">
        <v>0</v>
      </c>
      <c r="T53" s="191">
        <v>0</v>
      </c>
      <c r="U53" s="191">
        <v>0</v>
      </c>
      <c r="V53" s="191">
        <v>0</v>
      </c>
      <c r="W53" s="191">
        <v>0</v>
      </c>
      <c r="X53" s="191">
        <v>0</v>
      </c>
      <c r="Y53" s="191">
        <v>0</v>
      </c>
      <c r="Z53" s="191">
        <v>0</v>
      </c>
      <c r="AA53" s="191">
        <v>0</v>
      </c>
      <c r="AB53" s="191">
        <v>0</v>
      </c>
      <c r="AC53" s="191"/>
      <c r="AD53" s="191">
        <v>0</v>
      </c>
      <c r="AE53" s="191">
        <v>0</v>
      </c>
      <c r="AF53" s="191">
        <v>0</v>
      </c>
      <c r="AG53" s="191">
        <v>5</v>
      </c>
      <c r="AH53" s="191">
        <v>44</v>
      </c>
      <c r="AI53" s="191">
        <v>0</v>
      </c>
      <c r="AJ53" s="191">
        <v>49</v>
      </c>
      <c r="AK53" s="191">
        <v>0</v>
      </c>
      <c r="AL53" s="191"/>
      <c r="AM53" s="191"/>
      <c r="AN53" s="191"/>
      <c r="AO53" s="191"/>
      <c r="AP53" s="191"/>
      <c r="AQ53" s="192"/>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c r="CG53" s="191"/>
      <c r="CH53" s="191"/>
    </row>
    <row r="54" spans="1:86" s="200" customFormat="1">
      <c r="A54" s="193" t="s">
        <v>3262</v>
      </c>
      <c r="B54" s="191">
        <v>4</v>
      </c>
      <c r="C54" s="191"/>
      <c r="D54" s="191">
        <v>0</v>
      </c>
      <c r="E54" s="191">
        <v>0</v>
      </c>
      <c r="F54" s="191">
        <v>0</v>
      </c>
      <c r="G54" s="191">
        <v>0</v>
      </c>
      <c r="H54" s="191">
        <v>66</v>
      </c>
      <c r="I54" s="191">
        <v>0</v>
      </c>
      <c r="J54" s="191">
        <v>0</v>
      </c>
      <c r="K54" s="191">
        <v>0</v>
      </c>
      <c r="L54" s="191">
        <v>0</v>
      </c>
      <c r="M54" s="191">
        <v>0</v>
      </c>
      <c r="N54" s="191">
        <v>0</v>
      </c>
      <c r="O54" s="191">
        <v>0</v>
      </c>
      <c r="P54" s="191">
        <v>0</v>
      </c>
      <c r="Q54" s="191">
        <v>0</v>
      </c>
      <c r="R54" s="191">
        <v>0</v>
      </c>
      <c r="S54" s="191">
        <v>0</v>
      </c>
      <c r="T54" s="191">
        <v>0</v>
      </c>
      <c r="U54" s="191">
        <v>0</v>
      </c>
      <c r="V54" s="191">
        <v>0</v>
      </c>
      <c r="W54" s="191">
        <v>0</v>
      </c>
      <c r="X54" s="191">
        <v>0</v>
      </c>
      <c r="Y54" s="191">
        <v>0</v>
      </c>
      <c r="Z54" s="191">
        <v>0</v>
      </c>
      <c r="AA54" s="191">
        <v>0</v>
      </c>
      <c r="AB54" s="191">
        <v>0</v>
      </c>
      <c r="AC54" s="191"/>
      <c r="AD54" s="191">
        <v>0</v>
      </c>
      <c r="AE54" s="191">
        <v>0</v>
      </c>
      <c r="AF54" s="191">
        <v>0</v>
      </c>
      <c r="AG54" s="191">
        <v>4</v>
      </c>
      <c r="AH54" s="191">
        <v>66</v>
      </c>
      <c r="AI54" s="191">
        <v>0</v>
      </c>
      <c r="AJ54" s="191">
        <v>70</v>
      </c>
      <c r="AK54" s="191">
        <v>0</v>
      </c>
      <c r="AL54" s="191"/>
      <c r="AM54" s="191"/>
      <c r="AN54" s="191"/>
      <c r="AO54" s="191"/>
      <c r="AP54" s="191"/>
      <c r="AQ54" s="192"/>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row>
    <row r="55" spans="1:86" s="200" customFormat="1">
      <c r="A55" s="193" t="s">
        <v>3263</v>
      </c>
      <c r="B55" s="191">
        <v>5</v>
      </c>
      <c r="C55" s="191"/>
      <c r="D55" s="191">
        <v>0</v>
      </c>
      <c r="E55" s="191">
        <v>0</v>
      </c>
      <c r="F55" s="191">
        <v>0</v>
      </c>
      <c r="G55" s="191">
        <v>0</v>
      </c>
      <c r="H55" s="191">
        <v>197</v>
      </c>
      <c r="I55" s="191">
        <v>0</v>
      </c>
      <c r="J55" s="191">
        <v>0</v>
      </c>
      <c r="K55" s="191">
        <v>0</v>
      </c>
      <c r="L55" s="191">
        <v>0</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0</v>
      </c>
      <c r="AC55" s="191"/>
      <c r="AD55" s="191">
        <v>0</v>
      </c>
      <c r="AE55" s="191">
        <v>0</v>
      </c>
      <c r="AF55" s="191">
        <v>0</v>
      </c>
      <c r="AG55" s="191">
        <v>5</v>
      </c>
      <c r="AH55" s="191">
        <v>197</v>
      </c>
      <c r="AI55" s="191">
        <v>0</v>
      </c>
      <c r="AJ55" s="191">
        <v>202</v>
      </c>
      <c r="AK55" s="191">
        <v>0</v>
      </c>
      <c r="AL55" s="191"/>
      <c r="AM55" s="191"/>
      <c r="AN55" s="191"/>
      <c r="AO55" s="191"/>
      <c r="AP55" s="191"/>
      <c r="AQ55" s="192"/>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row>
    <row r="56" spans="1:86" s="200" customFormat="1">
      <c r="A56" s="193" t="s">
        <v>1249</v>
      </c>
      <c r="B56" s="191">
        <v>6</v>
      </c>
      <c r="C56" s="191"/>
      <c r="D56" s="191">
        <v>0</v>
      </c>
      <c r="E56" s="191">
        <v>0</v>
      </c>
      <c r="F56" s="191">
        <v>0</v>
      </c>
      <c r="G56" s="191">
        <v>0</v>
      </c>
      <c r="H56" s="191">
        <v>46</v>
      </c>
      <c r="I56" s="191">
        <v>0</v>
      </c>
      <c r="J56" s="191">
        <v>0</v>
      </c>
      <c r="K56" s="191">
        <v>0</v>
      </c>
      <c r="L56" s="191">
        <v>0</v>
      </c>
      <c r="M56" s="191">
        <v>0</v>
      </c>
      <c r="N56" s="191">
        <v>8</v>
      </c>
      <c r="O56" s="191">
        <v>0</v>
      </c>
      <c r="P56" s="191">
        <v>0</v>
      </c>
      <c r="Q56" s="191">
        <v>0</v>
      </c>
      <c r="R56" s="191">
        <v>0</v>
      </c>
      <c r="S56" s="191">
        <v>0</v>
      </c>
      <c r="T56" s="191">
        <v>0</v>
      </c>
      <c r="U56" s="191">
        <v>0</v>
      </c>
      <c r="V56" s="191">
        <v>0</v>
      </c>
      <c r="W56" s="191">
        <v>0</v>
      </c>
      <c r="X56" s="191">
        <v>0</v>
      </c>
      <c r="Y56" s="191">
        <v>0</v>
      </c>
      <c r="Z56" s="191">
        <v>0</v>
      </c>
      <c r="AA56" s="191">
        <v>0</v>
      </c>
      <c r="AB56" s="191">
        <v>0</v>
      </c>
      <c r="AC56" s="191"/>
      <c r="AD56" s="191">
        <v>0</v>
      </c>
      <c r="AE56" s="191">
        <v>0</v>
      </c>
      <c r="AF56" s="191">
        <v>0</v>
      </c>
      <c r="AG56" s="191">
        <v>6</v>
      </c>
      <c r="AH56" s="191">
        <v>54</v>
      </c>
      <c r="AI56" s="191">
        <v>0</v>
      </c>
      <c r="AJ56" s="191">
        <v>60</v>
      </c>
      <c r="AK56" s="191">
        <v>0</v>
      </c>
      <c r="AL56" s="191"/>
      <c r="AM56" s="191"/>
      <c r="AN56" s="191"/>
      <c r="AO56" s="191"/>
      <c r="AP56" s="191"/>
      <c r="AQ56" s="192"/>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row>
    <row r="57" spans="1:86" s="200" customFormat="1">
      <c r="A57" s="193" t="s">
        <v>3264</v>
      </c>
      <c r="B57" s="191">
        <v>5</v>
      </c>
      <c r="C57" s="191"/>
      <c r="D57" s="191">
        <v>0</v>
      </c>
      <c r="E57" s="191">
        <v>0</v>
      </c>
      <c r="F57" s="191">
        <v>0</v>
      </c>
      <c r="G57" s="191">
        <v>0</v>
      </c>
      <c r="H57" s="191">
        <v>33</v>
      </c>
      <c r="I57" s="191">
        <v>0</v>
      </c>
      <c r="J57" s="191">
        <v>0</v>
      </c>
      <c r="K57" s="191">
        <v>0</v>
      </c>
      <c r="L57" s="191">
        <v>0</v>
      </c>
      <c r="M57" s="191">
        <v>0</v>
      </c>
      <c r="N57" s="191">
        <v>0</v>
      </c>
      <c r="O57" s="191">
        <v>0</v>
      </c>
      <c r="P57" s="191">
        <v>0</v>
      </c>
      <c r="Q57" s="191">
        <v>0</v>
      </c>
      <c r="R57" s="191">
        <v>0</v>
      </c>
      <c r="S57" s="191">
        <v>0</v>
      </c>
      <c r="T57" s="191">
        <v>0</v>
      </c>
      <c r="U57" s="191">
        <v>0</v>
      </c>
      <c r="V57" s="191">
        <v>0</v>
      </c>
      <c r="W57" s="191">
        <v>0</v>
      </c>
      <c r="X57" s="191">
        <v>0</v>
      </c>
      <c r="Y57" s="191">
        <v>0</v>
      </c>
      <c r="Z57" s="191">
        <v>0</v>
      </c>
      <c r="AA57" s="191">
        <v>0</v>
      </c>
      <c r="AB57" s="191">
        <v>0</v>
      </c>
      <c r="AC57" s="191"/>
      <c r="AD57" s="191">
        <v>0</v>
      </c>
      <c r="AE57" s="191">
        <v>0</v>
      </c>
      <c r="AF57" s="191">
        <v>0</v>
      </c>
      <c r="AG57" s="191">
        <v>5</v>
      </c>
      <c r="AH57" s="191">
        <v>33</v>
      </c>
      <c r="AI57" s="191">
        <v>0</v>
      </c>
      <c r="AJ57" s="191">
        <v>38</v>
      </c>
      <c r="AK57" s="191">
        <v>0</v>
      </c>
      <c r="AL57" s="191"/>
      <c r="AM57" s="191"/>
      <c r="AN57" s="191"/>
      <c r="AO57" s="191"/>
      <c r="AP57" s="191"/>
      <c r="AQ57" s="192"/>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c r="CG57" s="191"/>
      <c r="CH57" s="191"/>
    </row>
    <row r="58" spans="1:86" s="200" customFormat="1">
      <c r="A58" s="193" t="s">
        <v>3265</v>
      </c>
      <c r="B58" s="191">
        <v>6</v>
      </c>
      <c r="C58" s="191"/>
      <c r="D58" s="191">
        <v>0</v>
      </c>
      <c r="E58" s="191">
        <v>0</v>
      </c>
      <c r="F58" s="191">
        <v>0</v>
      </c>
      <c r="G58" s="191">
        <v>0</v>
      </c>
      <c r="H58" s="191">
        <v>59</v>
      </c>
      <c r="I58" s="191">
        <v>0</v>
      </c>
      <c r="J58" s="191">
        <v>0</v>
      </c>
      <c r="K58" s="191">
        <v>0</v>
      </c>
      <c r="L58" s="191">
        <v>0</v>
      </c>
      <c r="M58" s="191">
        <v>0</v>
      </c>
      <c r="N58" s="191">
        <v>2</v>
      </c>
      <c r="O58" s="191">
        <v>0</v>
      </c>
      <c r="P58" s="191">
        <v>0</v>
      </c>
      <c r="Q58" s="191">
        <v>0</v>
      </c>
      <c r="R58" s="191">
        <v>0</v>
      </c>
      <c r="S58" s="191">
        <v>0</v>
      </c>
      <c r="T58" s="191">
        <v>0</v>
      </c>
      <c r="U58" s="191">
        <v>0</v>
      </c>
      <c r="V58" s="191">
        <v>0</v>
      </c>
      <c r="W58" s="191">
        <v>0</v>
      </c>
      <c r="X58" s="191">
        <v>0</v>
      </c>
      <c r="Y58" s="191">
        <v>0</v>
      </c>
      <c r="Z58" s="191">
        <v>0</v>
      </c>
      <c r="AA58" s="191">
        <v>0</v>
      </c>
      <c r="AB58" s="191">
        <v>0</v>
      </c>
      <c r="AC58" s="191"/>
      <c r="AD58" s="191">
        <v>0</v>
      </c>
      <c r="AE58" s="191">
        <v>0</v>
      </c>
      <c r="AF58" s="191">
        <v>0</v>
      </c>
      <c r="AG58" s="191">
        <v>6</v>
      </c>
      <c r="AH58" s="191">
        <v>61</v>
      </c>
      <c r="AI58" s="191">
        <v>0</v>
      </c>
      <c r="AJ58" s="191">
        <v>67</v>
      </c>
      <c r="AK58" s="191">
        <v>0</v>
      </c>
      <c r="AL58" s="191"/>
      <c r="AM58" s="191"/>
      <c r="AN58" s="191"/>
      <c r="AO58" s="191"/>
      <c r="AP58" s="191"/>
      <c r="AQ58" s="192"/>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row>
    <row r="59" spans="1:86" s="200" customFormat="1">
      <c r="A59" s="193" t="s">
        <v>3266</v>
      </c>
      <c r="B59" s="191">
        <v>3</v>
      </c>
      <c r="C59" s="191"/>
      <c r="D59" s="191">
        <v>0</v>
      </c>
      <c r="E59" s="191">
        <v>0</v>
      </c>
      <c r="F59" s="191">
        <v>0</v>
      </c>
      <c r="G59" s="191">
        <v>0</v>
      </c>
      <c r="H59" s="191">
        <v>36</v>
      </c>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0</v>
      </c>
      <c r="Y59" s="191">
        <v>0</v>
      </c>
      <c r="Z59" s="191">
        <v>0</v>
      </c>
      <c r="AA59" s="191">
        <v>0</v>
      </c>
      <c r="AB59" s="191">
        <v>0</v>
      </c>
      <c r="AC59" s="191"/>
      <c r="AD59" s="191">
        <v>0</v>
      </c>
      <c r="AE59" s="191">
        <v>0</v>
      </c>
      <c r="AF59" s="191">
        <v>0</v>
      </c>
      <c r="AG59" s="191">
        <v>3</v>
      </c>
      <c r="AH59" s="191">
        <v>36</v>
      </c>
      <c r="AI59" s="191">
        <v>0</v>
      </c>
      <c r="AJ59" s="191">
        <v>39</v>
      </c>
      <c r="AK59" s="191">
        <v>0</v>
      </c>
      <c r="AL59" s="191"/>
      <c r="AM59" s="191"/>
      <c r="AN59" s="191"/>
      <c r="AO59" s="191"/>
      <c r="AP59" s="191"/>
      <c r="AQ59" s="192"/>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row>
    <row r="60" spans="1:86" s="200" customFormat="1">
      <c r="A60" s="193" t="s">
        <v>3267</v>
      </c>
      <c r="B60" s="191">
        <v>7</v>
      </c>
      <c r="C60" s="191"/>
      <c r="D60" s="191">
        <v>0</v>
      </c>
      <c r="E60" s="191">
        <v>0</v>
      </c>
      <c r="F60" s="191">
        <v>0</v>
      </c>
      <c r="G60" s="191">
        <v>0</v>
      </c>
      <c r="H60" s="191">
        <v>56</v>
      </c>
      <c r="I60" s="191">
        <v>0</v>
      </c>
      <c r="J60" s="191">
        <v>0</v>
      </c>
      <c r="K60" s="191">
        <v>0</v>
      </c>
      <c r="L60" s="191">
        <v>0</v>
      </c>
      <c r="M60" s="191">
        <v>0</v>
      </c>
      <c r="N60" s="191">
        <v>0</v>
      </c>
      <c r="O60" s="191">
        <v>0</v>
      </c>
      <c r="P60" s="191">
        <v>0</v>
      </c>
      <c r="Q60" s="191">
        <v>0</v>
      </c>
      <c r="R60" s="191">
        <v>0</v>
      </c>
      <c r="S60" s="191">
        <v>0</v>
      </c>
      <c r="T60" s="191">
        <v>0</v>
      </c>
      <c r="U60" s="191">
        <v>0</v>
      </c>
      <c r="V60" s="191">
        <v>0</v>
      </c>
      <c r="W60" s="191">
        <v>0</v>
      </c>
      <c r="X60" s="191">
        <v>0</v>
      </c>
      <c r="Y60" s="191">
        <v>0</v>
      </c>
      <c r="Z60" s="191">
        <v>0</v>
      </c>
      <c r="AA60" s="191">
        <v>0</v>
      </c>
      <c r="AB60" s="191">
        <v>0</v>
      </c>
      <c r="AC60" s="191"/>
      <c r="AD60" s="191">
        <v>0</v>
      </c>
      <c r="AE60" s="191">
        <v>0</v>
      </c>
      <c r="AF60" s="191">
        <v>0</v>
      </c>
      <c r="AG60" s="191">
        <v>7</v>
      </c>
      <c r="AH60" s="191">
        <v>56</v>
      </c>
      <c r="AI60" s="191">
        <v>0</v>
      </c>
      <c r="AJ60" s="191">
        <v>63</v>
      </c>
      <c r="AK60" s="191">
        <v>0</v>
      </c>
      <c r="AL60" s="191"/>
      <c r="AM60" s="191"/>
      <c r="AN60" s="191"/>
      <c r="AO60" s="191"/>
      <c r="AP60" s="191"/>
      <c r="AQ60" s="192"/>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row>
    <row r="61" spans="1:86" s="200" customFormat="1">
      <c r="A61" s="193" t="s">
        <v>3268</v>
      </c>
      <c r="B61" s="191">
        <v>5</v>
      </c>
      <c r="C61" s="191"/>
      <c r="D61" s="191">
        <v>0</v>
      </c>
      <c r="E61" s="191">
        <v>0</v>
      </c>
      <c r="F61" s="191">
        <v>0</v>
      </c>
      <c r="G61" s="191">
        <v>0</v>
      </c>
      <c r="H61" s="191">
        <v>51</v>
      </c>
      <c r="I61" s="191">
        <v>0</v>
      </c>
      <c r="J61" s="191">
        <v>0</v>
      </c>
      <c r="K61" s="191">
        <v>0</v>
      </c>
      <c r="L61" s="191">
        <v>0</v>
      </c>
      <c r="M61" s="191">
        <v>0</v>
      </c>
      <c r="N61" s="191">
        <v>0</v>
      </c>
      <c r="O61" s="191">
        <v>0</v>
      </c>
      <c r="P61" s="191">
        <v>0</v>
      </c>
      <c r="Q61" s="191">
        <v>0</v>
      </c>
      <c r="R61" s="191">
        <v>0</v>
      </c>
      <c r="S61" s="191">
        <v>0</v>
      </c>
      <c r="T61" s="191">
        <v>0</v>
      </c>
      <c r="U61" s="191">
        <v>0</v>
      </c>
      <c r="V61" s="191">
        <v>0</v>
      </c>
      <c r="W61" s="191">
        <v>0</v>
      </c>
      <c r="X61" s="191">
        <v>0</v>
      </c>
      <c r="Y61" s="191">
        <v>0</v>
      </c>
      <c r="Z61" s="191">
        <v>0</v>
      </c>
      <c r="AA61" s="191">
        <v>0</v>
      </c>
      <c r="AB61" s="191">
        <v>0</v>
      </c>
      <c r="AC61" s="191"/>
      <c r="AD61" s="191">
        <v>0</v>
      </c>
      <c r="AE61" s="191">
        <v>0</v>
      </c>
      <c r="AF61" s="191">
        <v>0</v>
      </c>
      <c r="AG61" s="191">
        <v>5</v>
      </c>
      <c r="AH61" s="191">
        <v>51</v>
      </c>
      <c r="AI61" s="191">
        <v>0</v>
      </c>
      <c r="AJ61" s="191">
        <v>56</v>
      </c>
      <c r="AK61" s="191">
        <v>0</v>
      </c>
      <c r="AL61" s="191"/>
      <c r="AM61" s="191"/>
      <c r="AN61" s="191"/>
      <c r="AO61" s="191"/>
      <c r="AP61" s="191"/>
      <c r="AQ61" s="192"/>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row>
    <row r="62" spans="1:86" s="200" customFormat="1">
      <c r="A62" s="193" t="s">
        <v>3269</v>
      </c>
      <c r="B62" s="191">
        <v>2</v>
      </c>
      <c r="C62" s="191"/>
      <c r="D62" s="191">
        <v>0</v>
      </c>
      <c r="E62" s="191">
        <v>0</v>
      </c>
      <c r="F62" s="191">
        <v>0</v>
      </c>
      <c r="G62" s="191">
        <v>0</v>
      </c>
      <c r="H62" s="191">
        <v>28</v>
      </c>
      <c r="I62" s="191">
        <v>0</v>
      </c>
      <c r="J62" s="191">
        <v>0</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c r="AD62" s="191">
        <v>0</v>
      </c>
      <c r="AE62" s="191">
        <v>0</v>
      </c>
      <c r="AF62" s="191">
        <v>0</v>
      </c>
      <c r="AG62" s="191">
        <v>2</v>
      </c>
      <c r="AH62" s="191">
        <v>28</v>
      </c>
      <c r="AI62" s="191">
        <v>0</v>
      </c>
      <c r="AJ62" s="191">
        <v>30</v>
      </c>
      <c r="AK62" s="191">
        <v>0</v>
      </c>
      <c r="AL62" s="191"/>
      <c r="AM62" s="191"/>
      <c r="AN62" s="191"/>
      <c r="AO62" s="191"/>
      <c r="AP62" s="191"/>
      <c r="AQ62" s="192"/>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c r="CG62" s="191"/>
      <c r="CH62" s="191"/>
    </row>
    <row r="63" spans="1:86" s="200" customFormat="1">
      <c r="A63" s="193" t="s">
        <v>3270</v>
      </c>
      <c r="B63" s="191">
        <v>6</v>
      </c>
      <c r="C63" s="191"/>
      <c r="D63" s="191">
        <v>0</v>
      </c>
      <c r="E63" s="191">
        <v>0</v>
      </c>
      <c r="F63" s="191">
        <v>0</v>
      </c>
      <c r="G63" s="191">
        <v>0</v>
      </c>
      <c r="H63" s="191">
        <v>37</v>
      </c>
      <c r="I63" s="191">
        <v>0</v>
      </c>
      <c r="J63" s="191">
        <v>0</v>
      </c>
      <c r="K63" s="191">
        <v>0</v>
      </c>
      <c r="L63" s="191">
        <v>0</v>
      </c>
      <c r="M63" s="191">
        <v>0</v>
      </c>
      <c r="N63" s="191">
        <v>0</v>
      </c>
      <c r="O63" s="191">
        <v>0</v>
      </c>
      <c r="P63" s="191">
        <v>0</v>
      </c>
      <c r="Q63" s="191">
        <v>0</v>
      </c>
      <c r="R63" s="191">
        <v>0</v>
      </c>
      <c r="S63" s="191">
        <v>0</v>
      </c>
      <c r="T63" s="191">
        <v>0</v>
      </c>
      <c r="U63" s="191">
        <v>0</v>
      </c>
      <c r="V63" s="191">
        <v>0</v>
      </c>
      <c r="W63" s="191">
        <v>0</v>
      </c>
      <c r="X63" s="191">
        <v>0</v>
      </c>
      <c r="Y63" s="191">
        <v>0</v>
      </c>
      <c r="Z63" s="191">
        <v>0</v>
      </c>
      <c r="AA63" s="191">
        <v>0</v>
      </c>
      <c r="AB63" s="191">
        <v>0</v>
      </c>
      <c r="AC63" s="191"/>
      <c r="AD63" s="191">
        <v>0</v>
      </c>
      <c r="AE63" s="191">
        <v>0</v>
      </c>
      <c r="AF63" s="191">
        <v>0</v>
      </c>
      <c r="AG63" s="191">
        <v>6</v>
      </c>
      <c r="AH63" s="191">
        <v>37</v>
      </c>
      <c r="AI63" s="191">
        <v>0</v>
      </c>
      <c r="AJ63" s="191">
        <v>43</v>
      </c>
      <c r="AK63" s="191">
        <v>0</v>
      </c>
      <c r="AL63" s="191"/>
      <c r="AM63" s="191"/>
      <c r="AN63" s="191"/>
      <c r="AO63" s="191"/>
      <c r="AP63" s="191"/>
      <c r="AQ63" s="192"/>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c r="CG63" s="191"/>
      <c r="CH63" s="191"/>
    </row>
    <row r="64" spans="1:86" s="200" customFormat="1">
      <c r="A64" s="193" t="s">
        <v>3271</v>
      </c>
      <c r="B64" s="191">
        <v>6</v>
      </c>
      <c r="C64" s="191"/>
      <c r="D64" s="191">
        <v>0</v>
      </c>
      <c r="E64" s="191">
        <v>0</v>
      </c>
      <c r="F64" s="191">
        <v>0</v>
      </c>
      <c r="G64" s="191">
        <v>0</v>
      </c>
      <c r="H64" s="191">
        <v>69</v>
      </c>
      <c r="I64" s="191">
        <v>0</v>
      </c>
      <c r="J64" s="191">
        <v>0</v>
      </c>
      <c r="K64" s="191">
        <v>0</v>
      </c>
      <c r="L64" s="191">
        <v>0</v>
      </c>
      <c r="M64" s="191">
        <v>0</v>
      </c>
      <c r="N64" s="191">
        <v>0</v>
      </c>
      <c r="O64" s="191">
        <v>0</v>
      </c>
      <c r="P64" s="191">
        <v>0</v>
      </c>
      <c r="Q64" s="191">
        <v>0</v>
      </c>
      <c r="R64" s="191">
        <v>0</v>
      </c>
      <c r="S64" s="191">
        <v>0</v>
      </c>
      <c r="T64" s="191">
        <v>0</v>
      </c>
      <c r="U64" s="191">
        <v>0</v>
      </c>
      <c r="V64" s="191">
        <v>0</v>
      </c>
      <c r="W64" s="191">
        <v>0</v>
      </c>
      <c r="X64" s="191">
        <v>0</v>
      </c>
      <c r="Y64" s="191">
        <v>0</v>
      </c>
      <c r="Z64" s="191">
        <v>0</v>
      </c>
      <c r="AA64" s="191">
        <v>0</v>
      </c>
      <c r="AB64" s="191">
        <v>0</v>
      </c>
      <c r="AC64" s="191"/>
      <c r="AD64" s="191">
        <v>0</v>
      </c>
      <c r="AE64" s="191">
        <v>0</v>
      </c>
      <c r="AF64" s="191">
        <v>0</v>
      </c>
      <c r="AG64" s="191">
        <v>6</v>
      </c>
      <c r="AH64" s="191">
        <v>69</v>
      </c>
      <c r="AI64" s="191">
        <v>0</v>
      </c>
      <c r="AJ64" s="191">
        <v>75</v>
      </c>
      <c r="AK64" s="191">
        <v>0</v>
      </c>
      <c r="AL64" s="191"/>
      <c r="AM64" s="191"/>
      <c r="AN64" s="191"/>
      <c r="AO64" s="191"/>
      <c r="AP64" s="191"/>
      <c r="AQ64" s="192"/>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1"/>
    </row>
    <row r="65" spans="1:86" s="200" customFormat="1">
      <c r="A65" s="193" t="s">
        <v>3272</v>
      </c>
      <c r="B65" s="191">
        <v>5</v>
      </c>
      <c r="C65" s="191"/>
      <c r="D65" s="191">
        <v>0</v>
      </c>
      <c r="E65" s="191">
        <v>0</v>
      </c>
      <c r="F65" s="191">
        <v>0</v>
      </c>
      <c r="G65" s="191">
        <v>0</v>
      </c>
      <c r="H65" s="191">
        <v>45</v>
      </c>
      <c r="I65" s="191">
        <v>0</v>
      </c>
      <c r="J65" s="191">
        <v>0</v>
      </c>
      <c r="K65" s="191">
        <v>0</v>
      </c>
      <c r="L65" s="191">
        <v>0</v>
      </c>
      <c r="M65" s="191">
        <v>0</v>
      </c>
      <c r="N65" s="191">
        <v>0</v>
      </c>
      <c r="O65" s="191">
        <v>0</v>
      </c>
      <c r="P65" s="191">
        <v>0</v>
      </c>
      <c r="Q65" s="191">
        <v>0</v>
      </c>
      <c r="R65" s="191">
        <v>0</v>
      </c>
      <c r="S65" s="191">
        <v>0</v>
      </c>
      <c r="T65" s="191">
        <v>0</v>
      </c>
      <c r="U65" s="191">
        <v>0</v>
      </c>
      <c r="V65" s="191">
        <v>0</v>
      </c>
      <c r="W65" s="191">
        <v>0</v>
      </c>
      <c r="X65" s="191">
        <v>0</v>
      </c>
      <c r="Y65" s="191">
        <v>0</v>
      </c>
      <c r="Z65" s="191">
        <v>0</v>
      </c>
      <c r="AA65" s="191">
        <v>0</v>
      </c>
      <c r="AB65" s="191">
        <v>0</v>
      </c>
      <c r="AC65" s="191"/>
      <c r="AD65" s="191">
        <v>0</v>
      </c>
      <c r="AE65" s="191">
        <v>0</v>
      </c>
      <c r="AF65" s="191">
        <v>0</v>
      </c>
      <c r="AG65" s="191">
        <v>5</v>
      </c>
      <c r="AH65" s="191">
        <v>45</v>
      </c>
      <c r="AI65" s="191">
        <v>0</v>
      </c>
      <c r="AJ65" s="191">
        <v>50</v>
      </c>
      <c r="AK65" s="191">
        <v>0</v>
      </c>
      <c r="AL65" s="191"/>
      <c r="AM65" s="191"/>
      <c r="AN65" s="191"/>
      <c r="AO65" s="191"/>
      <c r="AP65" s="191"/>
      <c r="AQ65" s="192"/>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1"/>
    </row>
    <row r="66" spans="1:86" s="200" customFormat="1" ht="75">
      <c r="A66" s="195" t="s">
        <v>1084</v>
      </c>
      <c r="B66" s="191">
        <v>8</v>
      </c>
      <c r="C66" s="191"/>
      <c r="D66" s="191">
        <v>0</v>
      </c>
      <c r="E66" s="191">
        <v>0</v>
      </c>
      <c r="F66" s="191">
        <v>0</v>
      </c>
      <c r="G66" s="191">
        <v>0</v>
      </c>
      <c r="H66" s="191">
        <v>28</v>
      </c>
      <c r="I66" s="191">
        <v>0</v>
      </c>
      <c r="J66" s="191">
        <v>0</v>
      </c>
      <c r="K66" s="191">
        <v>0</v>
      </c>
      <c r="L66" s="191">
        <v>0</v>
      </c>
      <c r="M66" s="191">
        <v>0</v>
      </c>
      <c r="N66" s="191">
        <v>31</v>
      </c>
      <c r="O66" s="191">
        <v>0</v>
      </c>
      <c r="P66" s="191">
        <v>0</v>
      </c>
      <c r="Q66" s="191">
        <v>0</v>
      </c>
      <c r="R66" s="191">
        <v>0</v>
      </c>
      <c r="S66" s="191">
        <v>0</v>
      </c>
      <c r="T66" s="191">
        <v>0</v>
      </c>
      <c r="U66" s="191">
        <v>0</v>
      </c>
      <c r="V66" s="191">
        <v>0</v>
      </c>
      <c r="W66" s="191">
        <v>0</v>
      </c>
      <c r="X66" s="191">
        <v>0</v>
      </c>
      <c r="Y66" s="191">
        <v>0</v>
      </c>
      <c r="Z66" s="191">
        <v>0</v>
      </c>
      <c r="AA66" s="191">
        <v>0</v>
      </c>
      <c r="AB66" s="191">
        <v>0</v>
      </c>
      <c r="AC66" s="191">
        <v>1</v>
      </c>
      <c r="AD66" s="191">
        <v>0</v>
      </c>
      <c r="AE66" s="191">
        <v>0</v>
      </c>
      <c r="AF66" s="191">
        <v>0</v>
      </c>
      <c r="AG66" s="191">
        <v>8</v>
      </c>
      <c r="AH66" s="191">
        <v>59</v>
      </c>
      <c r="AI66" s="191">
        <v>0</v>
      </c>
      <c r="AJ66" s="191">
        <v>67</v>
      </c>
      <c r="AK66" s="191">
        <v>1</v>
      </c>
      <c r="AL66" s="191"/>
      <c r="AM66" s="191">
        <v>1</v>
      </c>
      <c r="AN66" s="194" t="s">
        <v>3273</v>
      </c>
      <c r="AO66" s="191"/>
      <c r="AP66" s="191"/>
      <c r="AQ66" s="192"/>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c r="BR66" s="191"/>
      <c r="BS66" s="191"/>
      <c r="BT66" s="191"/>
      <c r="BU66" s="191"/>
      <c r="BV66" s="191"/>
      <c r="BW66" s="191"/>
      <c r="BX66" s="191"/>
      <c r="BY66" s="191"/>
      <c r="BZ66" s="191"/>
      <c r="CA66" s="191"/>
      <c r="CB66" s="191"/>
      <c r="CC66" s="191"/>
      <c r="CD66" s="191"/>
      <c r="CE66" s="191"/>
      <c r="CF66" s="191"/>
      <c r="CG66" s="191"/>
      <c r="CH66" s="191"/>
    </row>
    <row r="67" spans="1:86" s="200" customFormat="1">
      <c r="A67" s="193" t="s">
        <v>1085</v>
      </c>
      <c r="B67" s="191">
        <v>6</v>
      </c>
      <c r="C67" s="191"/>
      <c r="D67" s="191">
        <v>0</v>
      </c>
      <c r="E67" s="191">
        <v>0</v>
      </c>
      <c r="F67" s="191">
        <v>0</v>
      </c>
      <c r="G67" s="191">
        <v>0</v>
      </c>
      <c r="H67" s="191">
        <v>44</v>
      </c>
      <c r="I67" s="191">
        <v>0</v>
      </c>
      <c r="J67" s="191">
        <v>0</v>
      </c>
      <c r="K67" s="191">
        <v>0</v>
      </c>
      <c r="L67" s="191">
        <v>0</v>
      </c>
      <c r="M67" s="191">
        <v>0</v>
      </c>
      <c r="N67" s="191">
        <v>36</v>
      </c>
      <c r="O67" s="191">
        <v>0</v>
      </c>
      <c r="P67" s="191">
        <v>0</v>
      </c>
      <c r="Q67" s="191">
        <v>0</v>
      </c>
      <c r="R67" s="191">
        <v>0</v>
      </c>
      <c r="S67" s="191">
        <v>0</v>
      </c>
      <c r="T67" s="191">
        <v>0</v>
      </c>
      <c r="U67" s="191">
        <v>0</v>
      </c>
      <c r="V67" s="191">
        <v>0</v>
      </c>
      <c r="W67" s="191">
        <v>0</v>
      </c>
      <c r="X67" s="191">
        <v>0</v>
      </c>
      <c r="Y67" s="191">
        <v>0</v>
      </c>
      <c r="Z67" s="191">
        <v>0</v>
      </c>
      <c r="AA67" s="191">
        <v>0</v>
      </c>
      <c r="AB67" s="191">
        <v>0</v>
      </c>
      <c r="AC67" s="191"/>
      <c r="AD67" s="191">
        <v>0</v>
      </c>
      <c r="AE67" s="191">
        <v>0</v>
      </c>
      <c r="AF67" s="191">
        <v>0</v>
      </c>
      <c r="AG67" s="191">
        <v>6</v>
      </c>
      <c r="AH67" s="191">
        <v>80</v>
      </c>
      <c r="AI67" s="191">
        <v>0</v>
      </c>
      <c r="AJ67" s="191">
        <v>86</v>
      </c>
      <c r="AK67" s="191">
        <v>0</v>
      </c>
      <c r="AL67" s="191"/>
      <c r="AM67" s="191"/>
      <c r="AN67" s="191"/>
      <c r="AO67" s="191"/>
      <c r="AP67" s="191"/>
      <c r="AQ67" s="192"/>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row>
    <row r="68" spans="1:86" s="200" customFormat="1" ht="45">
      <c r="A68" s="193" t="s">
        <v>3274</v>
      </c>
      <c r="B68" s="191">
        <v>7</v>
      </c>
      <c r="C68" s="191"/>
      <c r="D68" s="191">
        <v>0</v>
      </c>
      <c r="E68" s="191">
        <v>0</v>
      </c>
      <c r="F68" s="191">
        <v>0</v>
      </c>
      <c r="G68" s="191">
        <v>0</v>
      </c>
      <c r="H68" s="191">
        <v>46</v>
      </c>
      <c r="I68" s="191">
        <v>0</v>
      </c>
      <c r="J68" s="191">
        <v>0</v>
      </c>
      <c r="K68" s="191">
        <v>0</v>
      </c>
      <c r="L68" s="191">
        <v>0</v>
      </c>
      <c r="M68" s="191">
        <v>0</v>
      </c>
      <c r="N68" s="191">
        <v>0</v>
      </c>
      <c r="O68" s="191">
        <v>0</v>
      </c>
      <c r="P68" s="191">
        <v>0</v>
      </c>
      <c r="Q68" s="191">
        <v>0</v>
      </c>
      <c r="R68" s="191">
        <v>0</v>
      </c>
      <c r="S68" s="191">
        <v>0</v>
      </c>
      <c r="T68" s="191">
        <v>0</v>
      </c>
      <c r="U68" s="191">
        <v>0</v>
      </c>
      <c r="V68" s="191">
        <v>0</v>
      </c>
      <c r="W68" s="191">
        <v>0</v>
      </c>
      <c r="X68" s="191">
        <v>0</v>
      </c>
      <c r="Y68" s="191">
        <v>0</v>
      </c>
      <c r="Z68" s="191">
        <v>0</v>
      </c>
      <c r="AA68" s="191">
        <v>0</v>
      </c>
      <c r="AB68" s="191">
        <v>0</v>
      </c>
      <c r="AC68" s="191">
        <v>1</v>
      </c>
      <c r="AD68" s="191">
        <v>0</v>
      </c>
      <c r="AE68" s="191">
        <v>0</v>
      </c>
      <c r="AF68" s="191">
        <v>0</v>
      </c>
      <c r="AG68" s="191">
        <v>7</v>
      </c>
      <c r="AH68" s="191">
        <v>46</v>
      </c>
      <c r="AI68" s="191">
        <v>0</v>
      </c>
      <c r="AJ68" s="191">
        <v>53</v>
      </c>
      <c r="AK68" s="191">
        <v>1</v>
      </c>
      <c r="AL68" s="191"/>
      <c r="AM68" s="191">
        <v>1</v>
      </c>
      <c r="AN68" s="194" t="s">
        <v>3275</v>
      </c>
      <c r="AO68" s="191"/>
      <c r="AP68" s="191"/>
      <c r="AQ68" s="192"/>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c r="CG68" s="191"/>
      <c r="CH68" s="191"/>
    </row>
    <row r="69" spans="1:86" s="200" customFormat="1">
      <c r="A69" s="193" t="s">
        <v>3276</v>
      </c>
      <c r="B69" s="191">
        <v>3</v>
      </c>
      <c r="C69" s="191"/>
      <c r="D69" s="191">
        <v>0</v>
      </c>
      <c r="E69" s="191">
        <v>0</v>
      </c>
      <c r="F69" s="191">
        <v>0</v>
      </c>
      <c r="G69" s="191">
        <v>0</v>
      </c>
      <c r="H69" s="191">
        <v>28</v>
      </c>
      <c r="I69" s="191">
        <v>0</v>
      </c>
      <c r="J69" s="191">
        <v>0</v>
      </c>
      <c r="K69" s="191">
        <v>0</v>
      </c>
      <c r="L69" s="191">
        <v>0</v>
      </c>
      <c r="M69" s="191">
        <v>0</v>
      </c>
      <c r="N69" s="191">
        <v>0</v>
      </c>
      <c r="O69" s="191">
        <v>0</v>
      </c>
      <c r="P69" s="191">
        <v>0</v>
      </c>
      <c r="Q69" s="191">
        <v>0</v>
      </c>
      <c r="R69" s="191">
        <v>0</v>
      </c>
      <c r="S69" s="191">
        <v>0</v>
      </c>
      <c r="T69" s="191">
        <v>0</v>
      </c>
      <c r="U69" s="191">
        <v>0</v>
      </c>
      <c r="V69" s="191">
        <v>0</v>
      </c>
      <c r="W69" s="191">
        <v>0</v>
      </c>
      <c r="X69" s="191">
        <v>0</v>
      </c>
      <c r="Y69" s="191">
        <v>0</v>
      </c>
      <c r="Z69" s="191">
        <v>0</v>
      </c>
      <c r="AA69" s="191">
        <v>0</v>
      </c>
      <c r="AB69" s="191">
        <v>0</v>
      </c>
      <c r="AC69" s="191"/>
      <c r="AD69" s="191">
        <v>0</v>
      </c>
      <c r="AE69" s="191">
        <v>0</v>
      </c>
      <c r="AF69" s="191">
        <v>0</v>
      </c>
      <c r="AG69" s="191">
        <v>3</v>
      </c>
      <c r="AH69" s="191">
        <v>28</v>
      </c>
      <c r="AI69" s="191">
        <v>0</v>
      </c>
      <c r="AJ69" s="191">
        <v>31</v>
      </c>
      <c r="AK69" s="191">
        <v>0</v>
      </c>
      <c r="AL69" s="191"/>
      <c r="AM69" s="191"/>
      <c r="AN69" s="191"/>
      <c r="AO69" s="191"/>
      <c r="AP69" s="191"/>
      <c r="AQ69" s="192"/>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91"/>
      <c r="BY69" s="191"/>
      <c r="BZ69" s="191"/>
      <c r="CA69" s="191"/>
      <c r="CB69" s="191"/>
      <c r="CC69" s="191"/>
      <c r="CD69" s="191"/>
      <c r="CE69" s="191"/>
      <c r="CF69" s="191"/>
      <c r="CG69" s="191"/>
      <c r="CH69" s="191"/>
    </row>
    <row r="70" spans="1:86" s="200" customFormat="1">
      <c r="A70" s="193" t="s">
        <v>3277</v>
      </c>
      <c r="B70" s="191">
        <v>6</v>
      </c>
      <c r="C70" s="191"/>
      <c r="D70" s="191">
        <v>0</v>
      </c>
      <c r="E70" s="191">
        <v>0</v>
      </c>
      <c r="F70" s="191">
        <v>0</v>
      </c>
      <c r="G70" s="191">
        <v>0</v>
      </c>
      <c r="H70" s="191">
        <v>26</v>
      </c>
      <c r="I70" s="191">
        <v>0</v>
      </c>
      <c r="J70" s="191">
        <v>0</v>
      </c>
      <c r="K70" s="191">
        <v>0</v>
      </c>
      <c r="L70" s="191">
        <v>0</v>
      </c>
      <c r="M70" s="191">
        <v>0</v>
      </c>
      <c r="N70" s="191">
        <v>0</v>
      </c>
      <c r="O70" s="191">
        <v>0</v>
      </c>
      <c r="P70" s="191">
        <v>0</v>
      </c>
      <c r="Q70" s="191">
        <v>0</v>
      </c>
      <c r="R70" s="191">
        <v>0</v>
      </c>
      <c r="S70" s="191">
        <v>0</v>
      </c>
      <c r="T70" s="191">
        <v>0</v>
      </c>
      <c r="U70" s="191">
        <v>0</v>
      </c>
      <c r="V70" s="191">
        <v>0</v>
      </c>
      <c r="W70" s="191">
        <v>0</v>
      </c>
      <c r="X70" s="191">
        <v>0</v>
      </c>
      <c r="Y70" s="191">
        <v>0</v>
      </c>
      <c r="Z70" s="191">
        <v>0</v>
      </c>
      <c r="AA70" s="191">
        <v>0</v>
      </c>
      <c r="AB70" s="191">
        <v>0</v>
      </c>
      <c r="AC70" s="191"/>
      <c r="AD70" s="191">
        <v>0</v>
      </c>
      <c r="AE70" s="191">
        <v>0</v>
      </c>
      <c r="AF70" s="191">
        <v>0</v>
      </c>
      <c r="AG70" s="191">
        <v>6</v>
      </c>
      <c r="AH70" s="191">
        <v>26</v>
      </c>
      <c r="AI70" s="191">
        <v>0</v>
      </c>
      <c r="AJ70" s="191">
        <v>32</v>
      </c>
      <c r="AK70" s="191">
        <v>0</v>
      </c>
      <c r="AL70" s="191"/>
      <c r="AM70" s="191"/>
      <c r="AN70" s="191"/>
      <c r="AO70" s="191"/>
      <c r="AP70" s="191"/>
      <c r="AQ70" s="192"/>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1"/>
      <c r="BP70" s="191"/>
      <c r="BQ70" s="191"/>
      <c r="BR70" s="191"/>
      <c r="BS70" s="191"/>
      <c r="BT70" s="191"/>
      <c r="BU70" s="191"/>
      <c r="BV70" s="191"/>
      <c r="BW70" s="191"/>
      <c r="BX70" s="191"/>
      <c r="BY70" s="191"/>
      <c r="BZ70" s="191"/>
      <c r="CA70" s="191"/>
      <c r="CB70" s="191"/>
      <c r="CC70" s="191"/>
      <c r="CD70" s="191"/>
      <c r="CE70" s="191"/>
      <c r="CF70" s="191"/>
      <c r="CG70" s="191"/>
      <c r="CH70" s="191"/>
    </row>
    <row r="71" spans="1:86" s="200" customFormat="1">
      <c r="A71" s="193" t="s">
        <v>3278</v>
      </c>
      <c r="B71" s="191">
        <v>6</v>
      </c>
      <c r="C71" s="191"/>
      <c r="D71" s="191">
        <v>0</v>
      </c>
      <c r="E71" s="191">
        <v>0</v>
      </c>
      <c r="F71" s="191">
        <v>0</v>
      </c>
      <c r="G71" s="191">
        <v>0</v>
      </c>
      <c r="H71" s="191">
        <v>28</v>
      </c>
      <c r="I71" s="191">
        <v>0</v>
      </c>
      <c r="J71" s="191">
        <v>0</v>
      </c>
      <c r="K71" s="191">
        <v>0</v>
      </c>
      <c r="L71" s="191">
        <v>0</v>
      </c>
      <c r="M71" s="191">
        <v>0</v>
      </c>
      <c r="N71" s="191">
        <v>0</v>
      </c>
      <c r="O71" s="191">
        <v>0</v>
      </c>
      <c r="P71" s="191">
        <v>0</v>
      </c>
      <c r="Q71" s="191">
        <v>0</v>
      </c>
      <c r="R71" s="191">
        <v>0</v>
      </c>
      <c r="S71" s="191">
        <v>0</v>
      </c>
      <c r="T71" s="191">
        <v>0</v>
      </c>
      <c r="U71" s="191">
        <v>0</v>
      </c>
      <c r="V71" s="191">
        <v>0</v>
      </c>
      <c r="W71" s="191">
        <v>0</v>
      </c>
      <c r="X71" s="191">
        <v>0</v>
      </c>
      <c r="Y71" s="191">
        <v>0</v>
      </c>
      <c r="Z71" s="191">
        <v>0</v>
      </c>
      <c r="AA71" s="191">
        <v>0</v>
      </c>
      <c r="AB71" s="191">
        <v>0</v>
      </c>
      <c r="AC71" s="191"/>
      <c r="AD71" s="191">
        <v>0</v>
      </c>
      <c r="AE71" s="191">
        <v>0</v>
      </c>
      <c r="AF71" s="191">
        <v>0</v>
      </c>
      <c r="AG71" s="191">
        <v>6</v>
      </c>
      <c r="AH71" s="191">
        <v>28</v>
      </c>
      <c r="AI71" s="191">
        <v>0</v>
      </c>
      <c r="AJ71" s="191">
        <v>34</v>
      </c>
      <c r="AK71" s="191">
        <v>0</v>
      </c>
      <c r="AL71" s="191"/>
      <c r="AM71" s="191"/>
      <c r="AN71" s="191"/>
      <c r="AO71" s="191"/>
      <c r="AP71" s="191"/>
      <c r="AQ71" s="192"/>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191"/>
      <c r="BN71" s="191"/>
      <c r="BO71" s="191"/>
      <c r="BP71" s="191"/>
      <c r="BQ71" s="191"/>
      <c r="BR71" s="191"/>
      <c r="BS71" s="191"/>
      <c r="BT71" s="191"/>
      <c r="BU71" s="191"/>
      <c r="BV71" s="191"/>
      <c r="BW71" s="191"/>
      <c r="BX71" s="191"/>
      <c r="BY71" s="191"/>
      <c r="BZ71" s="191"/>
      <c r="CA71" s="191"/>
      <c r="CB71" s="191"/>
      <c r="CC71" s="191"/>
      <c r="CD71" s="191"/>
      <c r="CE71" s="191"/>
      <c r="CF71" s="191"/>
      <c r="CG71" s="191"/>
      <c r="CH71" s="191"/>
    </row>
    <row r="72" spans="1:86" s="200" customFormat="1">
      <c r="A72" s="193" t="s">
        <v>3279</v>
      </c>
      <c r="B72" s="191">
        <v>5</v>
      </c>
      <c r="C72" s="191"/>
      <c r="D72" s="191">
        <v>0</v>
      </c>
      <c r="E72" s="191">
        <v>0</v>
      </c>
      <c r="F72" s="191">
        <v>0</v>
      </c>
      <c r="G72" s="191">
        <v>0</v>
      </c>
      <c r="H72" s="191">
        <v>115</v>
      </c>
      <c r="I72" s="191">
        <v>0</v>
      </c>
      <c r="J72" s="191">
        <v>0</v>
      </c>
      <c r="K72" s="191">
        <v>0</v>
      </c>
      <c r="L72" s="191">
        <v>0</v>
      </c>
      <c r="M72" s="191">
        <v>0</v>
      </c>
      <c r="N72" s="191">
        <v>0</v>
      </c>
      <c r="O72" s="191">
        <v>0</v>
      </c>
      <c r="P72" s="191">
        <v>0</v>
      </c>
      <c r="Q72" s="191">
        <v>0</v>
      </c>
      <c r="R72" s="191">
        <v>0</v>
      </c>
      <c r="S72" s="191">
        <v>0</v>
      </c>
      <c r="T72" s="191">
        <v>0</v>
      </c>
      <c r="U72" s="191">
        <v>0</v>
      </c>
      <c r="V72" s="191">
        <v>0</v>
      </c>
      <c r="W72" s="191">
        <v>0</v>
      </c>
      <c r="X72" s="191">
        <v>0</v>
      </c>
      <c r="Y72" s="191">
        <v>0</v>
      </c>
      <c r="Z72" s="191">
        <v>0</v>
      </c>
      <c r="AA72" s="191">
        <v>0</v>
      </c>
      <c r="AB72" s="191">
        <v>0</v>
      </c>
      <c r="AC72" s="191"/>
      <c r="AD72" s="191">
        <v>0</v>
      </c>
      <c r="AE72" s="191">
        <v>0</v>
      </c>
      <c r="AF72" s="191">
        <v>0</v>
      </c>
      <c r="AG72" s="191">
        <v>5</v>
      </c>
      <c r="AH72" s="191">
        <v>115</v>
      </c>
      <c r="AI72" s="191">
        <v>0</v>
      </c>
      <c r="AJ72" s="191">
        <v>120</v>
      </c>
      <c r="AK72" s="191">
        <v>0</v>
      </c>
      <c r="AL72" s="191"/>
      <c r="AM72" s="191"/>
      <c r="AN72" s="191"/>
      <c r="AO72" s="191"/>
      <c r="AP72" s="191"/>
      <c r="AQ72" s="192"/>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c r="CG72" s="191"/>
      <c r="CH72" s="191"/>
    </row>
    <row r="73" spans="1:86" s="200" customFormat="1">
      <c r="A73" s="195" t="s">
        <v>3280</v>
      </c>
      <c r="B73" s="191">
        <v>2</v>
      </c>
      <c r="C73" s="191"/>
      <c r="D73" s="191">
        <v>0</v>
      </c>
      <c r="E73" s="191">
        <v>0</v>
      </c>
      <c r="F73" s="191">
        <v>0</v>
      </c>
      <c r="G73" s="191">
        <v>0</v>
      </c>
      <c r="H73" s="191">
        <v>26</v>
      </c>
      <c r="I73" s="191">
        <v>0</v>
      </c>
      <c r="J73" s="191">
        <v>0</v>
      </c>
      <c r="K73" s="191">
        <v>0</v>
      </c>
      <c r="L73" s="191">
        <v>0</v>
      </c>
      <c r="M73" s="191">
        <v>0</v>
      </c>
      <c r="N73" s="191">
        <v>0</v>
      </c>
      <c r="O73" s="191">
        <v>0</v>
      </c>
      <c r="P73" s="191">
        <v>0</v>
      </c>
      <c r="Q73" s="191">
        <v>0</v>
      </c>
      <c r="R73" s="191">
        <v>0</v>
      </c>
      <c r="S73" s="191">
        <v>0</v>
      </c>
      <c r="T73" s="191">
        <v>0</v>
      </c>
      <c r="U73" s="191">
        <v>0</v>
      </c>
      <c r="V73" s="191">
        <v>0</v>
      </c>
      <c r="W73" s="191">
        <v>0</v>
      </c>
      <c r="X73" s="191">
        <v>0</v>
      </c>
      <c r="Y73" s="191">
        <v>0</v>
      </c>
      <c r="Z73" s="191">
        <v>0</v>
      </c>
      <c r="AA73" s="191">
        <v>0</v>
      </c>
      <c r="AB73" s="191">
        <v>0</v>
      </c>
      <c r="AC73" s="191"/>
      <c r="AD73" s="191">
        <v>0</v>
      </c>
      <c r="AE73" s="191">
        <v>0</v>
      </c>
      <c r="AF73" s="191">
        <v>0</v>
      </c>
      <c r="AG73" s="191">
        <v>2</v>
      </c>
      <c r="AH73" s="191">
        <v>26</v>
      </c>
      <c r="AI73" s="191">
        <v>0</v>
      </c>
      <c r="AJ73" s="191">
        <v>28</v>
      </c>
      <c r="AK73" s="191">
        <v>0</v>
      </c>
      <c r="AL73" s="191"/>
      <c r="AM73" s="191"/>
      <c r="AN73" s="191"/>
      <c r="AO73" s="191"/>
      <c r="AP73" s="191"/>
      <c r="AQ73" s="192"/>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c r="BR73" s="191"/>
      <c r="BS73" s="191"/>
      <c r="BT73" s="191"/>
      <c r="BU73" s="191"/>
      <c r="BV73" s="191"/>
      <c r="BW73" s="191"/>
      <c r="BX73" s="191"/>
      <c r="BY73" s="191"/>
      <c r="BZ73" s="191"/>
      <c r="CA73" s="191"/>
      <c r="CB73" s="191"/>
      <c r="CC73" s="191"/>
      <c r="CD73" s="191"/>
      <c r="CE73" s="191"/>
      <c r="CF73" s="191"/>
      <c r="CG73" s="191"/>
      <c r="CH73" s="191"/>
    </row>
    <row r="74" spans="1:86" s="200" customFormat="1">
      <c r="A74" s="193" t="s">
        <v>3281</v>
      </c>
      <c r="B74" s="191">
        <v>6</v>
      </c>
      <c r="C74" s="191"/>
      <c r="D74" s="191">
        <v>0</v>
      </c>
      <c r="E74" s="191">
        <v>0</v>
      </c>
      <c r="F74" s="191">
        <v>0</v>
      </c>
      <c r="G74" s="191">
        <v>0</v>
      </c>
      <c r="H74" s="191">
        <v>50</v>
      </c>
      <c r="I74" s="191">
        <v>0</v>
      </c>
      <c r="J74" s="191">
        <v>0</v>
      </c>
      <c r="K74" s="191">
        <v>0</v>
      </c>
      <c r="L74" s="191">
        <v>0</v>
      </c>
      <c r="M74" s="191">
        <v>0</v>
      </c>
      <c r="N74" s="191">
        <v>0</v>
      </c>
      <c r="O74" s="191">
        <v>0</v>
      </c>
      <c r="P74" s="191">
        <v>0</v>
      </c>
      <c r="Q74" s="191">
        <v>0</v>
      </c>
      <c r="R74" s="191">
        <v>0</v>
      </c>
      <c r="S74" s="191">
        <v>0</v>
      </c>
      <c r="T74" s="191">
        <v>0</v>
      </c>
      <c r="U74" s="191">
        <v>0</v>
      </c>
      <c r="V74" s="191">
        <v>0</v>
      </c>
      <c r="W74" s="191">
        <v>0</v>
      </c>
      <c r="X74" s="191">
        <v>0</v>
      </c>
      <c r="Y74" s="191">
        <v>0</v>
      </c>
      <c r="Z74" s="191">
        <v>0</v>
      </c>
      <c r="AA74" s="191">
        <v>0</v>
      </c>
      <c r="AB74" s="191">
        <v>0</v>
      </c>
      <c r="AC74" s="191"/>
      <c r="AD74" s="191">
        <v>0</v>
      </c>
      <c r="AE74" s="191">
        <v>0</v>
      </c>
      <c r="AF74" s="191">
        <v>0</v>
      </c>
      <c r="AG74" s="191">
        <v>6</v>
      </c>
      <c r="AH74" s="191">
        <v>50</v>
      </c>
      <c r="AI74" s="191">
        <v>0</v>
      </c>
      <c r="AJ74" s="191">
        <v>56</v>
      </c>
      <c r="AK74" s="191">
        <v>0</v>
      </c>
      <c r="AL74" s="191"/>
      <c r="AM74" s="191"/>
      <c r="AN74" s="191"/>
      <c r="AO74" s="191"/>
      <c r="AP74" s="191"/>
      <c r="AQ74" s="192"/>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1"/>
      <c r="CA74" s="191"/>
      <c r="CB74" s="191"/>
      <c r="CC74" s="191"/>
      <c r="CD74" s="191"/>
      <c r="CE74" s="191"/>
      <c r="CF74" s="191"/>
      <c r="CG74" s="191"/>
      <c r="CH74" s="191"/>
    </row>
    <row r="75" spans="1:86" s="200" customFormat="1">
      <c r="A75" s="193" t="s">
        <v>3282</v>
      </c>
      <c r="B75" s="191">
        <v>5</v>
      </c>
      <c r="C75" s="191"/>
      <c r="D75" s="191">
        <v>0</v>
      </c>
      <c r="E75" s="191">
        <v>0</v>
      </c>
      <c r="F75" s="191">
        <v>0</v>
      </c>
      <c r="G75" s="191">
        <v>0</v>
      </c>
      <c r="H75" s="191">
        <v>69</v>
      </c>
      <c r="I75" s="191">
        <v>0</v>
      </c>
      <c r="J75" s="191">
        <v>0</v>
      </c>
      <c r="K75" s="191">
        <v>175</v>
      </c>
      <c r="L75" s="191">
        <v>0</v>
      </c>
      <c r="M75" s="191">
        <v>0</v>
      </c>
      <c r="N75" s="191">
        <v>5</v>
      </c>
      <c r="O75" s="191">
        <v>0</v>
      </c>
      <c r="P75" s="191">
        <v>0</v>
      </c>
      <c r="Q75" s="191">
        <v>10</v>
      </c>
      <c r="R75" s="191">
        <v>0</v>
      </c>
      <c r="S75" s="191">
        <v>0</v>
      </c>
      <c r="T75" s="191">
        <v>0</v>
      </c>
      <c r="U75" s="191">
        <v>0</v>
      </c>
      <c r="V75" s="191">
        <v>0</v>
      </c>
      <c r="W75" s="191">
        <v>0</v>
      </c>
      <c r="X75" s="191">
        <v>0</v>
      </c>
      <c r="Y75" s="191">
        <v>0</v>
      </c>
      <c r="Z75" s="191">
        <v>0</v>
      </c>
      <c r="AA75" s="191">
        <v>0</v>
      </c>
      <c r="AB75" s="191">
        <v>0</v>
      </c>
      <c r="AC75" s="191"/>
      <c r="AD75" s="191">
        <v>0</v>
      </c>
      <c r="AE75" s="191">
        <v>0</v>
      </c>
      <c r="AF75" s="191">
        <v>0</v>
      </c>
      <c r="AG75" s="191">
        <v>5</v>
      </c>
      <c r="AH75" s="191">
        <v>259</v>
      </c>
      <c r="AI75" s="191">
        <v>0</v>
      </c>
      <c r="AJ75" s="191">
        <v>264</v>
      </c>
      <c r="AK75" s="191">
        <v>0</v>
      </c>
      <c r="AL75" s="191"/>
      <c r="AM75" s="191"/>
      <c r="AN75" s="191"/>
      <c r="AO75" s="191"/>
      <c r="AP75" s="191"/>
      <c r="AQ75" s="192"/>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row>
    <row r="76" spans="1:86" s="200" customFormat="1">
      <c r="A76" s="193" t="s">
        <v>1086</v>
      </c>
      <c r="B76" s="191">
        <v>11</v>
      </c>
      <c r="C76" s="191"/>
      <c r="D76" s="191">
        <v>0</v>
      </c>
      <c r="E76" s="191">
        <v>0</v>
      </c>
      <c r="F76" s="191">
        <v>0</v>
      </c>
      <c r="G76" s="191">
        <v>0</v>
      </c>
      <c r="H76" s="191">
        <v>45</v>
      </c>
      <c r="I76" s="191">
        <v>0</v>
      </c>
      <c r="J76" s="191">
        <v>0</v>
      </c>
      <c r="K76" s="191">
        <v>24</v>
      </c>
      <c r="L76" s="191">
        <v>0</v>
      </c>
      <c r="M76" s="191">
        <v>0</v>
      </c>
      <c r="N76" s="191">
        <v>6</v>
      </c>
      <c r="O76" s="191">
        <v>0</v>
      </c>
      <c r="P76" s="191">
        <v>0</v>
      </c>
      <c r="Q76" s="191">
        <v>14</v>
      </c>
      <c r="R76" s="191">
        <v>0</v>
      </c>
      <c r="S76" s="191">
        <v>0</v>
      </c>
      <c r="T76" s="191">
        <v>0</v>
      </c>
      <c r="U76" s="191">
        <v>0</v>
      </c>
      <c r="V76" s="191">
        <v>0</v>
      </c>
      <c r="W76" s="191">
        <v>0</v>
      </c>
      <c r="X76" s="191">
        <v>0</v>
      </c>
      <c r="Y76" s="191">
        <v>0</v>
      </c>
      <c r="Z76" s="191">
        <v>0</v>
      </c>
      <c r="AA76" s="191">
        <v>0</v>
      </c>
      <c r="AB76" s="191">
        <v>0</v>
      </c>
      <c r="AC76" s="191">
        <v>1</v>
      </c>
      <c r="AD76" s="191">
        <v>0</v>
      </c>
      <c r="AE76" s="191">
        <v>0</v>
      </c>
      <c r="AF76" s="191">
        <v>0</v>
      </c>
      <c r="AG76" s="191">
        <v>11</v>
      </c>
      <c r="AH76" s="191">
        <v>89</v>
      </c>
      <c r="AI76" s="191">
        <v>0</v>
      </c>
      <c r="AJ76" s="191">
        <v>100</v>
      </c>
      <c r="AK76" s="191">
        <v>1</v>
      </c>
      <c r="AL76" s="191"/>
      <c r="AM76" s="191">
        <v>1</v>
      </c>
      <c r="AN76" s="194" t="s">
        <v>3224</v>
      </c>
      <c r="AO76" s="191"/>
      <c r="AP76" s="191"/>
      <c r="AQ76" s="192"/>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row>
    <row r="77" spans="1:86" s="200" customFormat="1">
      <c r="A77" s="193" t="s">
        <v>3283</v>
      </c>
      <c r="B77" s="191">
        <v>2</v>
      </c>
      <c r="C77" s="191"/>
      <c r="D77" s="191">
        <v>0</v>
      </c>
      <c r="E77" s="191">
        <v>0</v>
      </c>
      <c r="F77" s="191">
        <v>0</v>
      </c>
      <c r="G77" s="191">
        <v>0</v>
      </c>
      <c r="H77" s="191">
        <v>17</v>
      </c>
      <c r="I77" s="191">
        <v>0</v>
      </c>
      <c r="J77" s="191">
        <v>0</v>
      </c>
      <c r="K77" s="191">
        <v>0</v>
      </c>
      <c r="L77" s="191">
        <v>0</v>
      </c>
      <c r="M77" s="191">
        <v>0</v>
      </c>
      <c r="N77" s="191">
        <v>0</v>
      </c>
      <c r="O77" s="191">
        <v>0</v>
      </c>
      <c r="P77" s="191">
        <v>0</v>
      </c>
      <c r="Q77" s="191">
        <v>0</v>
      </c>
      <c r="R77" s="191">
        <v>0</v>
      </c>
      <c r="S77" s="191">
        <v>0</v>
      </c>
      <c r="T77" s="191">
        <v>0</v>
      </c>
      <c r="U77" s="191">
        <v>0</v>
      </c>
      <c r="V77" s="191">
        <v>0</v>
      </c>
      <c r="W77" s="191">
        <v>0</v>
      </c>
      <c r="X77" s="191">
        <v>0</v>
      </c>
      <c r="Y77" s="191">
        <v>0</v>
      </c>
      <c r="Z77" s="191">
        <v>0</v>
      </c>
      <c r="AA77" s="191">
        <v>0</v>
      </c>
      <c r="AB77" s="191">
        <v>0</v>
      </c>
      <c r="AC77" s="191"/>
      <c r="AD77" s="191">
        <v>0</v>
      </c>
      <c r="AE77" s="191">
        <v>0</v>
      </c>
      <c r="AF77" s="191">
        <v>0</v>
      </c>
      <c r="AG77" s="191">
        <v>2</v>
      </c>
      <c r="AH77" s="191">
        <v>17</v>
      </c>
      <c r="AI77" s="191">
        <v>0</v>
      </c>
      <c r="AJ77" s="191">
        <v>19</v>
      </c>
      <c r="AK77" s="191">
        <v>0</v>
      </c>
      <c r="AL77" s="191"/>
      <c r="AM77" s="191"/>
      <c r="AN77" s="191"/>
      <c r="AO77" s="191"/>
      <c r="AP77" s="191"/>
      <c r="AQ77" s="192"/>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c r="CG77" s="191"/>
      <c r="CH77" s="191"/>
    </row>
    <row r="78" spans="1:86" s="200" customFormat="1">
      <c r="A78" s="193" t="s">
        <v>3284</v>
      </c>
      <c r="B78" s="191">
        <v>8</v>
      </c>
      <c r="C78" s="191"/>
      <c r="D78" s="191">
        <v>0</v>
      </c>
      <c r="E78" s="191">
        <v>0</v>
      </c>
      <c r="F78" s="191">
        <v>0</v>
      </c>
      <c r="G78" s="191">
        <v>0</v>
      </c>
      <c r="H78" s="191">
        <v>29</v>
      </c>
      <c r="I78" s="191">
        <v>0</v>
      </c>
      <c r="J78" s="191">
        <v>0</v>
      </c>
      <c r="K78" s="191">
        <v>0</v>
      </c>
      <c r="L78" s="191">
        <v>0</v>
      </c>
      <c r="M78" s="191">
        <v>0</v>
      </c>
      <c r="N78" s="191">
        <v>0</v>
      </c>
      <c r="O78" s="191">
        <v>0</v>
      </c>
      <c r="P78" s="191">
        <v>0</v>
      </c>
      <c r="Q78" s="191">
        <v>0</v>
      </c>
      <c r="R78" s="191">
        <v>0</v>
      </c>
      <c r="S78" s="191">
        <v>0</v>
      </c>
      <c r="T78" s="191">
        <v>0</v>
      </c>
      <c r="U78" s="191">
        <v>0</v>
      </c>
      <c r="V78" s="191">
        <v>0</v>
      </c>
      <c r="W78" s="191">
        <v>0</v>
      </c>
      <c r="X78" s="191">
        <v>0</v>
      </c>
      <c r="Y78" s="191">
        <v>0</v>
      </c>
      <c r="Z78" s="191">
        <v>0</v>
      </c>
      <c r="AA78" s="191">
        <v>0</v>
      </c>
      <c r="AB78" s="191">
        <v>0</v>
      </c>
      <c r="AC78" s="191"/>
      <c r="AD78" s="191">
        <v>0</v>
      </c>
      <c r="AE78" s="191">
        <v>0</v>
      </c>
      <c r="AF78" s="191">
        <v>0</v>
      </c>
      <c r="AG78" s="191">
        <v>8</v>
      </c>
      <c r="AH78" s="191">
        <v>29</v>
      </c>
      <c r="AI78" s="191">
        <v>0</v>
      </c>
      <c r="AJ78" s="191">
        <v>37</v>
      </c>
      <c r="AK78" s="191">
        <v>0</v>
      </c>
      <c r="AL78" s="191"/>
      <c r="AM78" s="191"/>
      <c r="AN78" s="191"/>
      <c r="AO78" s="191"/>
      <c r="AP78" s="191"/>
      <c r="AQ78" s="192"/>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c r="BR78" s="191"/>
      <c r="BS78" s="191"/>
      <c r="BT78" s="191"/>
      <c r="BU78" s="191"/>
      <c r="BV78" s="191"/>
      <c r="BW78" s="191"/>
      <c r="BX78" s="191"/>
      <c r="BY78" s="191"/>
      <c r="BZ78" s="191"/>
      <c r="CA78" s="191"/>
      <c r="CB78" s="191"/>
      <c r="CC78" s="191"/>
      <c r="CD78" s="191"/>
      <c r="CE78" s="191"/>
      <c r="CF78" s="191"/>
      <c r="CG78" s="191"/>
      <c r="CH78" s="191"/>
    </row>
    <row r="79" spans="1:86" s="200" customFormat="1">
      <c r="A79" s="193" t="s">
        <v>3285</v>
      </c>
      <c r="B79" s="191">
        <v>5</v>
      </c>
      <c r="C79" s="191"/>
      <c r="D79" s="191">
        <v>0</v>
      </c>
      <c r="E79" s="191">
        <v>0</v>
      </c>
      <c r="F79" s="191">
        <v>0</v>
      </c>
      <c r="G79" s="191">
        <v>0</v>
      </c>
      <c r="H79" s="191">
        <v>33</v>
      </c>
      <c r="I79" s="191">
        <v>0</v>
      </c>
      <c r="J79" s="191">
        <v>0</v>
      </c>
      <c r="K79" s="191">
        <v>0</v>
      </c>
      <c r="L79" s="191">
        <v>0</v>
      </c>
      <c r="M79" s="191">
        <v>0</v>
      </c>
      <c r="N79" s="191">
        <v>0</v>
      </c>
      <c r="O79" s="191">
        <v>0</v>
      </c>
      <c r="P79" s="191">
        <v>0</v>
      </c>
      <c r="Q79" s="191">
        <v>0</v>
      </c>
      <c r="R79" s="191">
        <v>0</v>
      </c>
      <c r="S79" s="191">
        <v>0</v>
      </c>
      <c r="T79" s="191">
        <v>0</v>
      </c>
      <c r="U79" s="191">
        <v>0</v>
      </c>
      <c r="V79" s="191">
        <v>0</v>
      </c>
      <c r="W79" s="191">
        <v>0</v>
      </c>
      <c r="X79" s="191">
        <v>0</v>
      </c>
      <c r="Y79" s="191">
        <v>0</v>
      </c>
      <c r="Z79" s="191">
        <v>0</v>
      </c>
      <c r="AA79" s="191">
        <v>0</v>
      </c>
      <c r="AB79" s="191">
        <v>0</v>
      </c>
      <c r="AC79" s="191"/>
      <c r="AD79" s="191">
        <v>0</v>
      </c>
      <c r="AE79" s="191">
        <v>0</v>
      </c>
      <c r="AF79" s="191">
        <v>0</v>
      </c>
      <c r="AG79" s="191">
        <v>5</v>
      </c>
      <c r="AH79" s="191">
        <v>33</v>
      </c>
      <c r="AI79" s="191">
        <v>0</v>
      </c>
      <c r="AJ79" s="191">
        <v>38</v>
      </c>
      <c r="AK79" s="191">
        <v>0</v>
      </c>
      <c r="AL79" s="191"/>
      <c r="AM79" s="191"/>
      <c r="AN79" s="191"/>
      <c r="AO79" s="191"/>
      <c r="AP79" s="191"/>
      <c r="AQ79" s="192"/>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1"/>
      <c r="BP79" s="191"/>
      <c r="BQ79" s="191"/>
      <c r="BR79" s="191"/>
      <c r="BS79" s="191"/>
      <c r="BT79" s="191"/>
      <c r="BU79" s="191"/>
      <c r="BV79" s="191"/>
      <c r="BW79" s="191"/>
      <c r="BX79" s="191"/>
      <c r="BY79" s="191"/>
      <c r="BZ79" s="191"/>
      <c r="CA79" s="191"/>
      <c r="CB79" s="191"/>
      <c r="CC79" s="191"/>
      <c r="CD79" s="191"/>
      <c r="CE79" s="191"/>
      <c r="CF79" s="191"/>
      <c r="CG79" s="191"/>
      <c r="CH79" s="191"/>
    </row>
    <row r="80" spans="1:86" s="200" customFormat="1">
      <c r="A80" s="193" t="s">
        <v>3286</v>
      </c>
      <c r="B80" s="191">
        <v>9</v>
      </c>
      <c r="C80" s="191"/>
      <c r="D80" s="191">
        <v>0</v>
      </c>
      <c r="E80" s="191">
        <v>0</v>
      </c>
      <c r="F80" s="191">
        <v>0</v>
      </c>
      <c r="G80" s="191">
        <v>0</v>
      </c>
      <c r="H80" s="191">
        <v>31</v>
      </c>
      <c r="I80" s="191">
        <v>0</v>
      </c>
      <c r="J80" s="191">
        <v>0</v>
      </c>
      <c r="K80" s="191">
        <v>0</v>
      </c>
      <c r="L80" s="191">
        <v>0</v>
      </c>
      <c r="M80" s="191">
        <v>0</v>
      </c>
      <c r="N80" s="191">
        <v>0</v>
      </c>
      <c r="O80" s="191">
        <v>0</v>
      </c>
      <c r="P80" s="191">
        <v>0</v>
      </c>
      <c r="Q80" s="191">
        <v>0</v>
      </c>
      <c r="R80" s="191">
        <v>0</v>
      </c>
      <c r="S80" s="191">
        <v>0</v>
      </c>
      <c r="T80" s="191">
        <v>0</v>
      </c>
      <c r="U80" s="191">
        <v>0</v>
      </c>
      <c r="V80" s="191">
        <v>0</v>
      </c>
      <c r="W80" s="191">
        <v>0</v>
      </c>
      <c r="X80" s="191">
        <v>0</v>
      </c>
      <c r="Y80" s="191">
        <v>0</v>
      </c>
      <c r="Z80" s="191">
        <v>0</v>
      </c>
      <c r="AA80" s="191">
        <v>0</v>
      </c>
      <c r="AB80" s="191">
        <v>0</v>
      </c>
      <c r="AC80" s="191"/>
      <c r="AD80" s="191">
        <v>0</v>
      </c>
      <c r="AE80" s="191">
        <v>0</v>
      </c>
      <c r="AF80" s="191">
        <v>0</v>
      </c>
      <c r="AG80" s="191">
        <v>9</v>
      </c>
      <c r="AH80" s="191">
        <v>31</v>
      </c>
      <c r="AI80" s="191">
        <v>0</v>
      </c>
      <c r="AJ80" s="191">
        <v>40</v>
      </c>
      <c r="AK80" s="191">
        <v>0</v>
      </c>
      <c r="AL80" s="191"/>
      <c r="AM80" s="191"/>
      <c r="AN80" s="191"/>
      <c r="AO80" s="191"/>
      <c r="AP80" s="191"/>
      <c r="AQ80" s="192"/>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1"/>
      <c r="BR80" s="191"/>
      <c r="BS80" s="191"/>
      <c r="BT80" s="191"/>
      <c r="BU80" s="191"/>
      <c r="BV80" s="191"/>
      <c r="BW80" s="191"/>
      <c r="BX80" s="191"/>
      <c r="BY80" s="191"/>
      <c r="BZ80" s="191"/>
      <c r="CA80" s="191"/>
      <c r="CB80" s="191"/>
      <c r="CC80" s="191"/>
      <c r="CD80" s="191"/>
      <c r="CE80" s="191"/>
      <c r="CF80" s="191"/>
      <c r="CG80" s="191"/>
      <c r="CH80" s="191"/>
    </row>
    <row r="81" spans="1:86" s="200" customFormat="1">
      <c r="A81" s="193" t="s">
        <v>3287</v>
      </c>
      <c r="B81" s="191">
        <v>12</v>
      </c>
      <c r="C81" s="191"/>
      <c r="D81" s="191">
        <v>0</v>
      </c>
      <c r="E81" s="191">
        <v>0</v>
      </c>
      <c r="F81" s="191">
        <v>0</v>
      </c>
      <c r="G81" s="191">
        <v>0</v>
      </c>
      <c r="H81" s="191">
        <v>34</v>
      </c>
      <c r="I81" s="191">
        <v>0</v>
      </c>
      <c r="J81" s="191">
        <v>0</v>
      </c>
      <c r="K81" s="191">
        <v>0</v>
      </c>
      <c r="L81" s="191">
        <v>0</v>
      </c>
      <c r="M81" s="191">
        <v>0</v>
      </c>
      <c r="N81" s="191">
        <v>0</v>
      </c>
      <c r="O81" s="191">
        <v>0</v>
      </c>
      <c r="P81" s="191">
        <v>0</v>
      </c>
      <c r="Q81" s="191">
        <v>0</v>
      </c>
      <c r="R81" s="191">
        <v>0</v>
      </c>
      <c r="S81" s="191">
        <v>0</v>
      </c>
      <c r="T81" s="191">
        <v>0</v>
      </c>
      <c r="U81" s="191">
        <v>0</v>
      </c>
      <c r="V81" s="191">
        <v>0</v>
      </c>
      <c r="W81" s="191">
        <v>0</v>
      </c>
      <c r="X81" s="191">
        <v>0</v>
      </c>
      <c r="Y81" s="191">
        <v>0</v>
      </c>
      <c r="Z81" s="191">
        <v>0</v>
      </c>
      <c r="AA81" s="191">
        <v>0</v>
      </c>
      <c r="AB81" s="191">
        <v>0</v>
      </c>
      <c r="AC81" s="191"/>
      <c r="AD81" s="191">
        <v>0</v>
      </c>
      <c r="AE81" s="191">
        <v>0</v>
      </c>
      <c r="AF81" s="191">
        <v>0</v>
      </c>
      <c r="AG81" s="191">
        <v>12</v>
      </c>
      <c r="AH81" s="191">
        <v>34</v>
      </c>
      <c r="AI81" s="191">
        <v>0</v>
      </c>
      <c r="AJ81" s="191">
        <v>46</v>
      </c>
      <c r="AK81" s="191">
        <v>0</v>
      </c>
      <c r="AL81" s="191"/>
      <c r="AM81" s="191"/>
      <c r="AN81" s="191"/>
      <c r="AO81" s="191"/>
      <c r="AP81" s="191"/>
      <c r="AQ81" s="192"/>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1"/>
      <c r="BP81" s="191"/>
      <c r="BQ81" s="191"/>
      <c r="BR81" s="191"/>
      <c r="BS81" s="191"/>
      <c r="BT81" s="191"/>
      <c r="BU81" s="191"/>
      <c r="BV81" s="191"/>
      <c r="BW81" s="191"/>
      <c r="BX81" s="191"/>
      <c r="BY81" s="191"/>
      <c r="BZ81" s="191"/>
      <c r="CA81" s="191"/>
      <c r="CB81" s="191"/>
      <c r="CC81" s="191"/>
      <c r="CD81" s="191"/>
      <c r="CE81" s="191"/>
      <c r="CF81" s="191"/>
      <c r="CG81" s="191"/>
      <c r="CH81" s="191"/>
    </row>
    <row r="82" spans="1:86" s="200" customFormat="1">
      <c r="A82" s="193" t="s">
        <v>3288</v>
      </c>
      <c r="B82" s="191">
        <v>4</v>
      </c>
      <c r="C82" s="191"/>
      <c r="D82" s="191">
        <v>0</v>
      </c>
      <c r="E82" s="191">
        <v>0</v>
      </c>
      <c r="F82" s="191">
        <v>0</v>
      </c>
      <c r="G82" s="191">
        <v>0</v>
      </c>
      <c r="H82" s="191">
        <v>63</v>
      </c>
      <c r="I82" s="191">
        <v>0</v>
      </c>
      <c r="J82" s="191">
        <v>0</v>
      </c>
      <c r="K82" s="191">
        <v>0</v>
      </c>
      <c r="L82" s="191">
        <v>0</v>
      </c>
      <c r="M82" s="191">
        <v>0</v>
      </c>
      <c r="N82" s="191">
        <v>0</v>
      </c>
      <c r="O82" s="191">
        <v>0</v>
      </c>
      <c r="P82" s="191">
        <v>0</v>
      </c>
      <c r="Q82" s="191">
        <v>0</v>
      </c>
      <c r="R82" s="191">
        <v>0</v>
      </c>
      <c r="S82" s="191">
        <v>0</v>
      </c>
      <c r="T82" s="191">
        <v>0</v>
      </c>
      <c r="U82" s="191">
        <v>0</v>
      </c>
      <c r="V82" s="191">
        <v>0</v>
      </c>
      <c r="W82" s="191">
        <v>0</v>
      </c>
      <c r="X82" s="191">
        <v>0</v>
      </c>
      <c r="Y82" s="191">
        <v>0</v>
      </c>
      <c r="Z82" s="191">
        <v>0</v>
      </c>
      <c r="AA82" s="191">
        <v>0</v>
      </c>
      <c r="AB82" s="191">
        <v>0</v>
      </c>
      <c r="AC82" s="191"/>
      <c r="AD82" s="191">
        <v>0</v>
      </c>
      <c r="AE82" s="191">
        <v>0</v>
      </c>
      <c r="AF82" s="191">
        <v>0</v>
      </c>
      <c r="AG82" s="191">
        <v>4</v>
      </c>
      <c r="AH82" s="191">
        <v>63</v>
      </c>
      <c r="AI82" s="191">
        <v>0</v>
      </c>
      <c r="AJ82" s="191">
        <v>67</v>
      </c>
      <c r="AK82" s="191">
        <v>0</v>
      </c>
      <c r="AL82" s="191"/>
      <c r="AM82" s="191"/>
      <c r="AN82" s="191"/>
      <c r="AO82" s="191"/>
      <c r="AP82" s="191"/>
      <c r="AQ82" s="192"/>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c r="BV82" s="191"/>
      <c r="BW82" s="191"/>
      <c r="BX82" s="191"/>
      <c r="BY82" s="191"/>
      <c r="BZ82" s="191"/>
      <c r="CA82" s="191"/>
      <c r="CB82" s="191"/>
      <c r="CC82" s="191"/>
      <c r="CD82" s="191"/>
      <c r="CE82" s="191"/>
      <c r="CF82" s="191"/>
      <c r="CG82" s="191"/>
      <c r="CH82" s="191"/>
    </row>
    <row r="83" spans="1:86" s="200" customFormat="1">
      <c r="A83" s="193" t="s">
        <v>3289</v>
      </c>
      <c r="B83" s="191">
        <v>2</v>
      </c>
      <c r="C83" s="191"/>
      <c r="D83" s="191">
        <v>0</v>
      </c>
      <c r="E83" s="191">
        <v>0</v>
      </c>
      <c r="F83" s="191">
        <v>0</v>
      </c>
      <c r="G83" s="191">
        <v>0</v>
      </c>
      <c r="H83" s="191">
        <v>29</v>
      </c>
      <c r="I83" s="191">
        <v>0</v>
      </c>
      <c r="J83" s="191">
        <v>0</v>
      </c>
      <c r="K83" s="191">
        <v>0</v>
      </c>
      <c r="L83" s="191">
        <v>0</v>
      </c>
      <c r="M83" s="191">
        <v>0</v>
      </c>
      <c r="N83" s="191">
        <v>0</v>
      </c>
      <c r="O83" s="191">
        <v>0</v>
      </c>
      <c r="P83" s="191">
        <v>0</v>
      </c>
      <c r="Q83" s="191">
        <v>0</v>
      </c>
      <c r="R83" s="191">
        <v>0</v>
      </c>
      <c r="S83" s="191">
        <v>0</v>
      </c>
      <c r="T83" s="191">
        <v>0</v>
      </c>
      <c r="U83" s="191">
        <v>0</v>
      </c>
      <c r="V83" s="191">
        <v>0</v>
      </c>
      <c r="W83" s="191">
        <v>0</v>
      </c>
      <c r="X83" s="191">
        <v>0</v>
      </c>
      <c r="Y83" s="191">
        <v>0</v>
      </c>
      <c r="Z83" s="191">
        <v>0</v>
      </c>
      <c r="AA83" s="191">
        <v>0</v>
      </c>
      <c r="AB83" s="191">
        <v>0</v>
      </c>
      <c r="AC83" s="191"/>
      <c r="AD83" s="191">
        <v>0</v>
      </c>
      <c r="AE83" s="191">
        <v>0</v>
      </c>
      <c r="AF83" s="191">
        <v>0</v>
      </c>
      <c r="AG83" s="191">
        <v>2</v>
      </c>
      <c r="AH83" s="191">
        <v>29</v>
      </c>
      <c r="AI83" s="191">
        <v>0</v>
      </c>
      <c r="AJ83" s="191">
        <v>31</v>
      </c>
      <c r="AK83" s="191">
        <v>0</v>
      </c>
      <c r="AL83" s="191"/>
      <c r="AM83" s="191"/>
      <c r="AN83" s="191"/>
      <c r="AO83" s="191"/>
      <c r="AP83" s="191"/>
      <c r="AQ83" s="192"/>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1"/>
      <c r="CA83" s="191"/>
      <c r="CB83" s="191"/>
      <c r="CC83" s="191"/>
      <c r="CD83" s="191"/>
      <c r="CE83" s="191"/>
      <c r="CF83" s="191"/>
      <c r="CG83" s="191"/>
      <c r="CH83" s="191"/>
    </row>
    <row r="84" spans="1:86" s="200" customFormat="1">
      <c r="A84" s="193" t="s">
        <v>3290</v>
      </c>
      <c r="B84" s="191">
        <v>10</v>
      </c>
      <c r="C84" s="191"/>
      <c r="D84" s="191">
        <v>0</v>
      </c>
      <c r="E84" s="191">
        <v>0</v>
      </c>
      <c r="F84" s="191">
        <v>0</v>
      </c>
      <c r="G84" s="191">
        <v>0</v>
      </c>
      <c r="H84" s="191">
        <v>37</v>
      </c>
      <c r="I84" s="191">
        <v>0</v>
      </c>
      <c r="J84" s="191">
        <v>0</v>
      </c>
      <c r="K84" s="191">
        <v>0</v>
      </c>
      <c r="L84" s="191">
        <v>0</v>
      </c>
      <c r="M84" s="191">
        <v>0</v>
      </c>
      <c r="N84" s="191">
        <v>0</v>
      </c>
      <c r="O84" s="191">
        <v>0</v>
      </c>
      <c r="P84" s="191">
        <v>0</v>
      </c>
      <c r="Q84" s="191">
        <v>0</v>
      </c>
      <c r="R84" s="191">
        <v>0</v>
      </c>
      <c r="S84" s="191">
        <v>0</v>
      </c>
      <c r="T84" s="191">
        <v>0</v>
      </c>
      <c r="U84" s="191">
        <v>0</v>
      </c>
      <c r="V84" s="191">
        <v>0</v>
      </c>
      <c r="W84" s="191">
        <v>0</v>
      </c>
      <c r="X84" s="191">
        <v>0</v>
      </c>
      <c r="Y84" s="191">
        <v>0</v>
      </c>
      <c r="Z84" s="191">
        <v>0</v>
      </c>
      <c r="AA84" s="191">
        <v>0</v>
      </c>
      <c r="AB84" s="191">
        <v>0</v>
      </c>
      <c r="AC84" s="191"/>
      <c r="AD84" s="191">
        <v>0</v>
      </c>
      <c r="AE84" s="191">
        <v>0</v>
      </c>
      <c r="AF84" s="191">
        <v>0</v>
      </c>
      <c r="AG84" s="191">
        <v>10</v>
      </c>
      <c r="AH84" s="191">
        <v>37</v>
      </c>
      <c r="AI84" s="191">
        <v>0</v>
      </c>
      <c r="AJ84" s="191">
        <v>47</v>
      </c>
      <c r="AK84" s="191">
        <v>0</v>
      </c>
      <c r="AL84" s="191"/>
      <c r="AM84" s="191"/>
      <c r="AN84" s="191"/>
      <c r="AO84" s="191"/>
      <c r="AP84" s="191"/>
      <c r="AQ84" s="192"/>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1"/>
      <c r="BR84" s="191"/>
      <c r="BS84" s="191"/>
      <c r="BT84" s="191"/>
      <c r="BU84" s="191"/>
      <c r="BV84" s="191"/>
      <c r="BW84" s="191"/>
      <c r="BX84" s="191"/>
      <c r="BY84" s="191"/>
      <c r="BZ84" s="191"/>
      <c r="CA84" s="191"/>
      <c r="CB84" s="191"/>
      <c r="CC84" s="191"/>
      <c r="CD84" s="191"/>
      <c r="CE84" s="191"/>
      <c r="CF84" s="191"/>
      <c r="CG84" s="191"/>
      <c r="CH84" s="191"/>
    </row>
    <row r="85" spans="1:86" s="200" customFormat="1">
      <c r="A85" s="193" t="s">
        <v>3291</v>
      </c>
      <c r="B85" s="191">
        <v>4</v>
      </c>
      <c r="C85" s="191"/>
      <c r="D85" s="191">
        <v>0</v>
      </c>
      <c r="E85" s="191">
        <v>0</v>
      </c>
      <c r="F85" s="191">
        <v>0</v>
      </c>
      <c r="G85" s="191">
        <v>0</v>
      </c>
      <c r="H85" s="191">
        <v>23</v>
      </c>
      <c r="I85" s="191">
        <v>0</v>
      </c>
      <c r="J85" s="191">
        <v>0</v>
      </c>
      <c r="K85" s="191">
        <v>0</v>
      </c>
      <c r="L85" s="191">
        <v>0</v>
      </c>
      <c r="M85" s="191">
        <v>0</v>
      </c>
      <c r="N85" s="191">
        <v>0</v>
      </c>
      <c r="O85" s="191">
        <v>0</v>
      </c>
      <c r="P85" s="191">
        <v>0</v>
      </c>
      <c r="Q85" s="191">
        <v>0</v>
      </c>
      <c r="R85" s="191">
        <v>0</v>
      </c>
      <c r="S85" s="191">
        <v>0</v>
      </c>
      <c r="T85" s="191">
        <v>0</v>
      </c>
      <c r="U85" s="191">
        <v>0</v>
      </c>
      <c r="V85" s="191">
        <v>0</v>
      </c>
      <c r="W85" s="191">
        <v>0</v>
      </c>
      <c r="X85" s="191">
        <v>0</v>
      </c>
      <c r="Y85" s="191">
        <v>0</v>
      </c>
      <c r="Z85" s="191">
        <v>0</v>
      </c>
      <c r="AA85" s="191">
        <v>0</v>
      </c>
      <c r="AB85" s="191">
        <v>0</v>
      </c>
      <c r="AC85" s="191"/>
      <c r="AD85" s="191">
        <v>0</v>
      </c>
      <c r="AE85" s="191">
        <v>0</v>
      </c>
      <c r="AF85" s="191">
        <v>0</v>
      </c>
      <c r="AG85" s="191">
        <v>4</v>
      </c>
      <c r="AH85" s="191">
        <v>23</v>
      </c>
      <c r="AI85" s="191">
        <v>0</v>
      </c>
      <c r="AJ85" s="191">
        <v>27</v>
      </c>
      <c r="AK85" s="191">
        <v>0</v>
      </c>
      <c r="AL85" s="191"/>
      <c r="AM85" s="191"/>
      <c r="AN85" s="191"/>
      <c r="AO85" s="191"/>
      <c r="AP85" s="191"/>
      <c r="AQ85" s="192"/>
      <c r="AR85" s="191"/>
      <c r="AS85" s="191"/>
      <c r="AT85" s="191"/>
      <c r="AU85" s="191"/>
      <c r="AV85" s="191"/>
      <c r="AW85" s="191"/>
      <c r="AX85" s="191"/>
      <c r="AY85" s="191"/>
      <c r="AZ85" s="191"/>
      <c r="BA85" s="191"/>
      <c r="BB85" s="191"/>
      <c r="BC85" s="191"/>
      <c r="BD85" s="191"/>
      <c r="BE85" s="191"/>
      <c r="BF85" s="191"/>
      <c r="BG85" s="191"/>
      <c r="BH85" s="191"/>
      <c r="BI85" s="191"/>
      <c r="BJ85" s="191"/>
      <c r="BK85" s="191"/>
      <c r="BL85" s="191"/>
      <c r="BM85" s="191"/>
      <c r="BN85" s="191"/>
      <c r="BO85" s="191"/>
      <c r="BP85" s="191"/>
      <c r="BQ85" s="191"/>
      <c r="BR85" s="191"/>
      <c r="BS85" s="191"/>
      <c r="BT85" s="191"/>
      <c r="BU85" s="191"/>
      <c r="BV85" s="191"/>
      <c r="BW85" s="191"/>
      <c r="BX85" s="191"/>
      <c r="BY85" s="191"/>
      <c r="BZ85" s="191"/>
      <c r="CA85" s="191"/>
      <c r="CB85" s="191"/>
      <c r="CC85" s="191"/>
      <c r="CD85" s="191"/>
      <c r="CE85" s="191"/>
      <c r="CF85" s="191"/>
      <c r="CG85" s="191"/>
      <c r="CH85" s="191"/>
    </row>
    <row r="86" spans="1:86" s="200" customFormat="1">
      <c r="A86" s="193" t="s">
        <v>3292</v>
      </c>
      <c r="B86" s="191">
        <v>3</v>
      </c>
      <c r="C86" s="191"/>
      <c r="D86" s="191">
        <v>0</v>
      </c>
      <c r="E86" s="191">
        <v>0</v>
      </c>
      <c r="F86" s="191">
        <v>0</v>
      </c>
      <c r="G86" s="191">
        <v>0</v>
      </c>
      <c r="H86" s="191">
        <v>20</v>
      </c>
      <c r="I86" s="191">
        <v>0</v>
      </c>
      <c r="J86" s="191">
        <v>0</v>
      </c>
      <c r="K86" s="191">
        <v>0</v>
      </c>
      <c r="L86" s="191">
        <v>0</v>
      </c>
      <c r="M86" s="191">
        <v>0</v>
      </c>
      <c r="N86" s="191">
        <v>0</v>
      </c>
      <c r="O86" s="191">
        <v>0</v>
      </c>
      <c r="P86" s="191">
        <v>0</v>
      </c>
      <c r="Q86" s="191">
        <v>0</v>
      </c>
      <c r="R86" s="191">
        <v>0</v>
      </c>
      <c r="S86" s="191">
        <v>0</v>
      </c>
      <c r="T86" s="191">
        <v>0</v>
      </c>
      <c r="U86" s="191">
        <v>0</v>
      </c>
      <c r="V86" s="191">
        <v>0</v>
      </c>
      <c r="W86" s="191">
        <v>0</v>
      </c>
      <c r="X86" s="191">
        <v>0</v>
      </c>
      <c r="Y86" s="191">
        <v>0</v>
      </c>
      <c r="Z86" s="191">
        <v>0</v>
      </c>
      <c r="AA86" s="191">
        <v>0</v>
      </c>
      <c r="AB86" s="191">
        <v>0</v>
      </c>
      <c r="AC86" s="191"/>
      <c r="AD86" s="191">
        <v>0</v>
      </c>
      <c r="AE86" s="191">
        <v>0</v>
      </c>
      <c r="AF86" s="191">
        <v>0</v>
      </c>
      <c r="AG86" s="191">
        <v>3</v>
      </c>
      <c r="AH86" s="191">
        <v>20</v>
      </c>
      <c r="AI86" s="191">
        <v>0</v>
      </c>
      <c r="AJ86" s="191">
        <v>23</v>
      </c>
      <c r="AK86" s="191">
        <v>0</v>
      </c>
      <c r="AL86" s="191"/>
      <c r="AM86" s="191"/>
      <c r="AN86" s="191"/>
      <c r="AO86" s="191"/>
      <c r="AP86" s="191"/>
      <c r="AQ86" s="192"/>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c r="BR86" s="191"/>
      <c r="BS86" s="191"/>
      <c r="BT86" s="191"/>
      <c r="BU86" s="191"/>
      <c r="BV86" s="191"/>
      <c r="BW86" s="191"/>
      <c r="BX86" s="191"/>
      <c r="BY86" s="191"/>
      <c r="BZ86" s="191"/>
      <c r="CA86" s="191"/>
      <c r="CB86" s="191"/>
      <c r="CC86" s="191"/>
      <c r="CD86" s="191"/>
      <c r="CE86" s="191"/>
      <c r="CF86" s="191"/>
      <c r="CG86" s="191"/>
      <c r="CH86" s="191"/>
    </row>
    <row r="87" spans="1:86" s="200" customFormat="1">
      <c r="A87" s="193" t="s">
        <v>3293</v>
      </c>
      <c r="B87" s="191">
        <v>7</v>
      </c>
      <c r="C87" s="191"/>
      <c r="D87" s="191">
        <v>0</v>
      </c>
      <c r="E87" s="191">
        <v>0</v>
      </c>
      <c r="F87" s="191">
        <v>0</v>
      </c>
      <c r="G87" s="191">
        <v>0</v>
      </c>
      <c r="H87" s="191">
        <v>51</v>
      </c>
      <c r="I87" s="191">
        <v>0</v>
      </c>
      <c r="J87" s="191">
        <v>0</v>
      </c>
      <c r="K87" s="191">
        <v>0</v>
      </c>
      <c r="L87" s="191">
        <v>0</v>
      </c>
      <c r="M87" s="191">
        <v>0</v>
      </c>
      <c r="N87" s="191">
        <v>0</v>
      </c>
      <c r="O87" s="191">
        <v>0</v>
      </c>
      <c r="P87" s="191">
        <v>0</v>
      </c>
      <c r="Q87" s="191">
        <v>0</v>
      </c>
      <c r="R87" s="191">
        <v>0</v>
      </c>
      <c r="S87" s="191">
        <v>0</v>
      </c>
      <c r="T87" s="191">
        <v>0</v>
      </c>
      <c r="U87" s="191">
        <v>0</v>
      </c>
      <c r="V87" s="191">
        <v>0</v>
      </c>
      <c r="W87" s="191">
        <v>0</v>
      </c>
      <c r="X87" s="191">
        <v>0</v>
      </c>
      <c r="Y87" s="191">
        <v>0</v>
      </c>
      <c r="Z87" s="191">
        <v>0</v>
      </c>
      <c r="AA87" s="191">
        <v>0</v>
      </c>
      <c r="AB87" s="191">
        <v>0</v>
      </c>
      <c r="AC87" s="191"/>
      <c r="AD87" s="191">
        <v>0</v>
      </c>
      <c r="AE87" s="191">
        <v>0</v>
      </c>
      <c r="AF87" s="191">
        <v>0</v>
      </c>
      <c r="AG87" s="191">
        <v>7</v>
      </c>
      <c r="AH87" s="191">
        <v>51</v>
      </c>
      <c r="AI87" s="191">
        <v>0</v>
      </c>
      <c r="AJ87" s="191">
        <v>58</v>
      </c>
      <c r="AK87" s="191">
        <v>0</v>
      </c>
      <c r="AL87" s="191"/>
      <c r="AM87" s="191"/>
      <c r="AN87" s="191"/>
      <c r="AO87" s="191"/>
      <c r="AP87" s="191"/>
      <c r="AQ87" s="192"/>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1"/>
      <c r="BR87" s="191"/>
      <c r="BS87" s="191"/>
      <c r="BT87" s="191"/>
      <c r="BU87" s="191"/>
      <c r="BV87" s="191"/>
      <c r="BW87" s="191"/>
      <c r="BX87" s="191"/>
      <c r="BY87" s="191"/>
      <c r="BZ87" s="191"/>
      <c r="CA87" s="191"/>
      <c r="CB87" s="191"/>
      <c r="CC87" s="191"/>
      <c r="CD87" s="191"/>
      <c r="CE87" s="191"/>
      <c r="CF87" s="191"/>
      <c r="CG87" s="191"/>
      <c r="CH87" s="191"/>
    </row>
    <row r="88" spans="1:86" s="200" customFormat="1">
      <c r="A88" s="193" t="s">
        <v>3294</v>
      </c>
      <c r="B88" s="191">
        <v>4</v>
      </c>
      <c r="C88" s="191"/>
      <c r="D88" s="191">
        <v>0</v>
      </c>
      <c r="E88" s="191">
        <v>0</v>
      </c>
      <c r="F88" s="191">
        <v>0</v>
      </c>
      <c r="G88" s="191">
        <v>0</v>
      </c>
      <c r="H88" s="191">
        <v>48</v>
      </c>
      <c r="I88" s="191">
        <v>0</v>
      </c>
      <c r="J88" s="191">
        <v>0</v>
      </c>
      <c r="K88" s="191">
        <v>0</v>
      </c>
      <c r="L88" s="191">
        <v>0</v>
      </c>
      <c r="M88" s="191">
        <v>0</v>
      </c>
      <c r="N88" s="191">
        <v>0</v>
      </c>
      <c r="O88" s="191">
        <v>0</v>
      </c>
      <c r="P88" s="191">
        <v>0</v>
      </c>
      <c r="Q88" s="191">
        <v>0</v>
      </c>
      <c r="R88" s="191">
        <v>0</v>
      </c>
      <c r="S88" s="191">
        <v>0</v>
      </c>
      <c r="T88" s="191">
        <v>0</v>
      </c>
      <c r="U88" s="191">
        <v>0</v>
      </c>
      <c r="V88" s="191">
        <v>0</v>
      </c>
      <c r="W88" s="191">
        <v>0</v>
      </c>
      <c r="X88" s="191">
        <v>0</v>
      </c>
      <c r="Y88" s="191">
        <v>0</v>
      </c>
      <c r="Z88" s="191">
        <v>0</v>
      </c>
      <c r="AA88" s="191">
        <v>0</v>
      </c>
      <c r="AB88" s="191">
        <v>0</v>
      </c>
      <c r="AC88" s="191">
        <v>1</v>
      </c>
      <c r="AD88" s="191">
        <v>0</v>
      </c>
      <c r="AE88" s="191">
        <v>0</v>
      </c>
      <c r="AF88" s="191">
        <v>0</v>
      </c>
      <c r="AG88" s="191">
        <v>4</v>
      </c>
      <c r="AH88" s="191">
        <v>48</v>
      </c>
      <c r="AI88" s="191">
        <v>0</v>
      </c>
      <c r="AJ88" s="191">
        <v>52</v>
      </c>
      <c r="AK88" s="191">
        <v>1</v>
      </c>
      <c r="AL88" s="191"/>
      <c r="AM88" s="191">
        <v>1</v>
      </c>
      <c r="AN88" s="194" t="s">
        <v>3224</v>
      </c>
      <c r="AO88" s="191"/>
      <c r="AP88" s="191"/>
      <c r="AQ88" s="192"/>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1"/>
      <c r="BP88" s="191"/>
      <c r="BQ88" s="191"/>
      <c r="BR88" s="191"/>
      <c r="BS88" s="191"/>
      <c r="BT88" s="191"/>
      <c r="BU88" s="191"/>
      <c r="BV88" s="191"/>
      <c r="BW88" s="191"/>
      <c r="BX88" s="191"/>
      <c r="BY88" s="191"/>
      <c r="BZ88" s="191"/>
      <c r="CA88" s="191"/>
      <c r="CB88" s="191"/>
      <c r="CC88" s="191"/>
      <c r="CD88" s="191"/>
      <c r="CE88" s="191"/>
      <c r="CF88" s="191"/>
      <c r="CG88" s="191"/>
      <c r="CH88" s="191"/>
    </row>
    <row r="89" spans="1:86" s="200" customFormat="1">
      <c r="A89" s="193" t="s">
        <v>3295</v>
      </c>
      <c r="B89" s="191">
        <v>3</v>
      </c>
      <c r="C89" s="191"/>
      <c r="D89" s="191">
        <v>0</v>
      </c>
      <c r="E89" s="191">
        <v>0</v>
      </c>
      <c r="F89" s="191">
        <v>0</v>
      </c>
      <c r="G89" s="191">
        <v>0</v>
      </c>
      <c r="H89" s="191">
        <v>38</v>
      </c>
      <c r="I89" s="191">
        <v>0</v>
      </c>
      <c r="J89" s="191">
        <v>0</v>
      </c>
      <c r="K89" s="191">
        <v>0</v>
      </c>
      <c r="L89" s="191">
        <v>0</v>
      </c>
      <c r="M89" s="191">
        <v>0</v>
      </c>
      <c r="N89" s="191">
        <v>0</v>
      </c>
      <c r="O89" s="191">
        <v>0</v>
      </c>
      <c r="P89" s="191">
        <v>0</v>
      </c>
      <c r="Q89" s="191">
        <v>0</v>
      </c>
      <c r="R89" s="191">
        <v>0</v>
      </c>
      <c r="S89" s="191">
        <v>0</v>
      </c>
      <c r="T89" s="191">
        <v>0</v>
      </c>
      <c r="U89" s="191">
        <v>0</v>
      </c>
      <c r="V89" s="191">
        <v>0</v>
      </c>
      <c r="W89" s="191">
        <v>0</v>
      </c>
      <c r="X89" s="191">
        <v>0</v>
      </c>
      <c r="Y89" s="191">
        <v>0</v>
      </c>
      <c r="Z89" s="191">
        <v>0</v>
      </c>
      <c r="AA89" s="191">
        <v>0</v>
      </c>
      <c r="AB89" s="191">
        <v>0</v>
      </c>
      <c r="AC89" s="191"/>
      <c r="AD89" s="191">
        <v>0</v>
      </c>
      <c r="AE89" s="191">
        <v>0</v>
      </c>
      <c r="AF89" s="191">
        <v>0</v>
      </c>
      <c r="AG89" s="191">
        <v>3</v>
      </c>
      <c r="AH89" s="191">
        <v>38</v>
      </c>
      <c r="AI89" s="191">
        <v>0</v>
      </c>
      <c r="AJ89" s="191">
        <v>41</v>
      </c>
      <c r="AK89" s="191">
        <v>0</v>
      </c>
      <c r="AL89" s="191"/>
      <c r="AM89" s="191"/>
      <c r="AN89" s="191"/>
      <c r="AO89" s="191"/>
      <c r="AP89" s="191"/>
      <c r="AQ89" s="192"/>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c r="CG89" s="191"/>
      <c r="CH89" s="191"/>
    </row>
    <row r="90" spans="1:86" s="200" customFormat="1">
      <c r="A90" s="193" t="s">
        <v>3296</v>
      </c>
      <c r="B90" s="191">
        <v>6</v>
      </c>
      <c r="C90" s="191"/>
      <c r="D90" s="191">
        <v>0</v>
      </c>
      <c r="E90" s="191">
        <v>0</v>
      </c>
      <c r="F90" s="191">
        <v>0</v>
      </c>
      <c r="G90" s="191">
        <v>0</v>
      </c>
      <c r="H90" s="191">
        <v>20</v>
      </c>
      <c r="I90" s="191">
        <v>0</v>
      </c>
      <c r="J90" s="191">
        <v>0</v>
      </c>
      <c r="K90" s="191">
        <v>0</v>
      </c>
      <c r="L90" s="191">
        <v>0</v>
      </c>
      <c r="M90" s="191">
        <v>0</v>
      </c>
      <c r="N90" s="191">
        <v>0</v>
      </c>
      <c r="O90" s="191">
        <v>0</v>
      </c>
      <c r="P90" s="191">
        <v>0</v>
      </c>
      <c r="Q90" s="191">
        <v>0</v>
      </c>
      <c r="R90" s="191">
        <v>0</v>
      </c>
      <c r="S90" s="191">
        <v>0</v>
      </c>
      <c r="T90" s="191">
        <v>0</v>
      </c>
      <c r="U90" s="191">
        <v>0</v>
      </c>
      <c r="V90" s="191">
        <v>0</v>
      </c>
      <c r="W90" s="191">
        <v>0</v>
      </c>
      <c r="X90" s="191">
        <v>0</v>
      </c>
      <c r="Y90" s="191">
        <v>0</v>
      </c>
      <c r="Z90" s="191">
        <v>0</v>
      </c>
      <c r="AA90" s="191">
        <v>0</v>
      </c>
      <c r="AB90" s="191">
        <v>0</v>
      </c>
      <c r="AC90" s="191"/>
      <c r="AD90" s="191">
        <v>0</v>
      </c>
      <c r="AE90" s="191">
        <v>0</v>
      </c>
      <c r="AF90" s="191">
        <v>0</v>
      </c>
      <c r="AG90" s="191">
        <v>6</v>
      </c>
      <c r="AH90" s="191">
        <v>20</v>
      </c>
      <c r="AI90" s="191">
        <v>0</v>
      </c>
      <c r="AJ90" s="191">
        <v>26</v>
      </c>
      <c r="AK90" s="191">
        <v>0</v>
      </c>
      <c r="AL90" s="191"/>
      <c r="AM90" s="191"/>
      <c r="AN90" s="191"/>
      <c r="AO90" s="191"/>
      <c r="AP90" s="191"/>
      <c r="AQ90" s="192"/>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191"/>
      <c r="BU90" s="191"/>
      <c r="BV90" s="191"/>
      <c r="BW90" s="191"/>
      <c r="BX90" s="191"/>
      <c r="BY90" s="191"/>
      <c r="BZ90" s="191"/>
      <c r="CA90" s="191"/>
      <c r="CB90" s="191"/>
      <c r="CC90" s="191"/>
      <c r="CD90" s="191"/>
      <c r="CE90" s="191"/>
      <c r="CF90" s="191"/>
      <c r="CG90" s="191"/>
      <c r="CH90" s="191"/>
    </row>
    <row r="91" spans="1:86" s="200" customFormat="1">
      <c r="A91" s="193" t="s">
        <v>3297</v>
      </c>
      <c r="B91" s="191">
        <v>7</v>
      </c>
      <c r="C91" s="191"/>
      <c r="D91" s="191">
        <v>0</v>
      </c>
      <c r="E91" s="191">
        <v>0</v>
      </c>
      <c r="F91" s="191">
        <v>0</v>
      </c>
      <c r="G91" s="191">
        <v>0</v>
      </c>
      <c r="H91" s="191">
        <v>25</v>
      </c>
      <c r="I91" s="191">
        <v>0</v>
      </c>
      <c r="J91" s="191">
        <v>0</v>
      </c>
      <c r="K91" s="191">
        <v>0</v>
      </c>
      <c r="L91" s="191">
        <v>0</v>
      </c>
      <c r="M91" s="191">
        <v>0</v>
      </c>
      <c r="N91" s="191">
        <v>0</v>
      </c>
      <c r="O91" s="191">
        <v>0</v>
      </c>
      <c r="P91" s="191">
        <v>0</v>
      </c>
      <c r="Q91" s="191">
        <v>0</v>
      </c>
      <c r="R91" s="191">
        <v>0</v>
      </c>
      <c r="S91" s="191">
        <v>0</v>
      </c>
      <c r="T91" s="191">
        <v>0</v>
      </c>
      <c r="U91" s="191">
        <v>0</v>
      </c>
      <c r="V91" s="191">
        <v>0</v>
      </c>
      <c r="W91" s="191">
        <v>0</v>
      </c>
      <c r="X91" s="191">
        <v>0</v>
      </c>
      <c r="Y91" s="191">
        <v>0</v>
      </c>
      <c r="Z91" s="191">
        <v>0</v>
      </c>
      <c r="AA91" s="191">
        <v>0</v>
      </c>
      <c r="AB91" s="191">
        <v>0</v>
      </c>
      <c r="AC91" s="191"/>
      <c r="AD91" s="191">
        <v>0</v>
      </c>
      <c r="AE91" s="191">
        <v>0</v>
      </c>
      <c r="AF91" s="191">
        <v>0</v>
      </c>
      <c r="AG91" s="191">
        <v>7</v>
      </c>
      <c r="AH91" s="191">
        <v>25</v>
      </c>
      <c r="AI91" s="191">
        <v>0</v>
      </c>
      <c r="AJ91" s="191">
        <v>32</v>
      </c>
      <c r="AK91" s="191">
        <v>0</v>
      </c>
      <c r="AL91" s="191"/>
      <c r="AM91" s="191"/>
      <c r="AN91" s="191"/>
      <c r="AO91" s="191"/>
      <c r="AP91" s="191"/>
      <c r="AQ91" s="192"/>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1"/>
      <c r="CB91" s="191"/>
      <c r="CC91" s="191"/>
      <c r="CD91" s="191"/>
      <c r="CE91" s="191"/>
      <c r="CF91" s="191"/>
      <c r="CG91" s="191"/>
      <c r="CH91" s="191"/>
    </row>
    <row r="92" spans="1:86" s="200" customFormat="1">
      <c r="A92" s="195" t="s">
        <v>1087</v>
      </c>
      <c r="B92" s="191">
        <v>5</v>
      </c>
      <c r="C92" s="191"/>
      <c r="D92" s="191">
        <v>0</v>
      </c>
      <c r="E92" s="191">
        <v>0</v>
      </c>
      <c r="F92" s="191">
        <v>0</v>
      </c>
      <c r="G92" s="191">
        <v>0</v>
      </c>
      <c r="H92" s="191">
        <v>34</v>
      </c>
      <c r="I92" s="191">
        <v>0</v>
      </c>
      <c r="J92" s="191">
        <v>0</v>
      </c>
      <c r="K92" s="191">
        <v>0</v>
      </c>
      <c r="L92" s="191">
        <v>0</v>
      </c>
      <c r="M92" s="191">
        <v>0</v>
      </c>
      <c r="N92" s="191">
        <v>14</v>
      </c>
      <c r="O92" s="191">
        <v>0</v>
      </c>
      <c r="P92" s="191">
        <v>0</v>
      </c>
      <c r="Q92" s="191">
        <v>0</v>
      </c>
      <c r="R92" s="191">
        <v>0</v>
      </c>
      <c r="S92" s="191">
        <v>0</v>
      </c>
      <c r="T92" s="191">
        <v>0</v>
      </c>
      <c r="U92" s="191">
        <v>0</v>
      </c>
      <c r="V92" s="191">
        <v>0</v>
      </c>
      <c r="W92" s="191">
        <v>0</v>
      </c>
      <c r="X92" s="191">
        <v>0</v>
      </c>
      <c r="Y92" s="191">
        <v>0</v>
      </c>
      <c r="Z92" s="191">
        <v>0</v>
      </c>
      <c r="AA92" s="191">
        <v>0</v>
      </c>
      <c r="AB92" s="191">
        <v>0</v>
      </c>
      <c r="AC92" s="191"/>
      <c r="AD92" s="191">
        <v>0</v>
      </c>
      <c r="AE92" s="191">
        <v>0</v>
      </c>
      <c r="AF92" s="191">
        <v>0</v>
      </c>
      <c r="AG92" s="191">
        <v>5</v>
      </c>
      <c r="AH92" s="191">
        <v>48</v>
      </c>
      <c r="AI92" s="191">
        <v>0</v>
      </c>
      <c r="AJ92" s="191">
        <v>53</v>
      </c>
      <c r="AK92" s="191">
        <v>0</v>
      </c>
      <c r="AL92" s="191"/>
      <c r="AM92" s="191"/>
      <c r="AN92" s="191"/>
      <c r="AO92" s="191"/>
      <c r="AP92" s="191"/>
      <c r="AQ92" s="192"/>
      <c r="AR92" s="191"/>
      <c r="AS92" s="191"/>
      <c r="AT92" s="191"/>
      <c r="AU92" s="191"/>
      <c r="AV92" s="191"/>
      <c r="AW92" s="191"/>
      <c r="AX92" s="191"/>
      <c r="AY92" s="191"/>
      <c r="AZ92" s="191"/>
      <c r="BA92" s="191"/>
      <c r="BB92" s="191"/>
      <c r="BC92" s="191"/>
      <c r="BD92" s="191"/>
      <c r="BE92" s="191"/>
      <c r="BF92" s="191"/>
      <c r="BG92" s="191"/>
      <c r="BH92" s="191"/>
      <c r="BI92" s="191"/>
      <c r="BJ92" s="191"/>
      <c r="BK92" s="191"/>
      <c r="BL92" s="191"/>
      <c r="BM92" s="191"/>
      <c r="BN92" s="191"/>
      <c r="BO92" s="191"/>
      <c r="BP92" s="191"/>
      <c r="BQ92" s="191"/>
      <c r="BR92" s="191"/>
      <c r="BS92" s="191"/>
      <c r="BT92" s="191"/>
      <c r="BU92" s="191"/>
      <c r="BV92" s="191"/>
      <c r="BW92" s="191"/>
      <c r="BX92" s="191"/>
      <c r="BY92" s="191"/>
      <c r="BZ92" s="191"/>
      <c r="CA92" s="191"/>
      <c r="CB92" s="191"/>
      <c r="CC92" s="191"/>
      <c r="CD92" s="191"/>
      <c r="CE92" s="191"/>
      <c r="CF92" s="191"/>
      <c r="CG92" s="191"/>
      <c r="CH92" s="191"/>
    </row>
    <row r="93" spans="1:86" s="200" customFormat="1">
      <c r="A93" s="193" t="s">
        <v>3298</v>
      </c>
      <c r="B93" s="191">
        <v>8</v>
      </c>
      <c r="C93" s="191"/>
      <c r="D93" s="191">
        <v>0</v>
      </c>
      <c r="E93" s="191">
        <v>0</v>
      </c>
      <c r="F93" s="191">
        <v>0</v>
      </c>
      <c r="G93" s="191">
        <v>0</v>
      </c>
      <c r="H93" s="191">
        <v>59</v>
      </c>
      <c r="I93" s="191">
        <v>0</v>
      </c>
      <c r="J93" s="191">
        <v>0</v>
      </c>
      <c r="K93" s="191">
        <v>0</v>
      </c>
      <c r="L93" s="191">
        <v>0</v>
      </c>
      <c r="M93" s="191">
        <v>0</v>
      </c>
      <c r="N93" s="191">
        <v>0</v>
      </c>
      <c r="O93" s="191">
        <v>0</v>
      </c>
      <c r="P93" s="191">
        <v>0</v>
      </c>
      <c r="Q93" s="191">
        <v>0</v>
      </c>
      <c r="R93" s="191">
        <v>0</v>
      </c>
      <c r="S93" s="191">
        <v>0</v>
      </c>
      <c r="T93" s="191">
        <v>0</v>
      </c>
      <c r="U93" s="191">
        <v>0</v>
      </c>
      <c r="V93" s="191">
        <v>0</v>
      </c>
      <c r="W93" s="191">
        <v>0</v>
      </c>
      <c r="X93" s="191">
        <v>0</v>
      </c>
      <c r="Y93" s="191">
        <v>0</v>
      </c>
      <c r="Z93" s="191">
        <v>0</v>
      </c>
      <c r="AA93" s="191">
        <v>0</v>
      </c>
      <c r="AB93" s="191">
        <v>0</v>
      </c>
      <c r="AC93" s="191"/>
      <c r="AD93" s="191">
        <v>0</v>
      </c>
      <c r="AE93" s="191">
        <v>0</v>
      </c>
      <c r="AF93" s="191">
        <v>0</v>
      </c>
      <c r="AG93" s="191">
        <v>8</v>
      </c>
      <c r="AH93" s="191">
        <v>59</v>
      </c>
      <c r="AI93" s="191">
        <v>0</v>
      </c>
      <c r="AJ93" s="191">
        <v>67</v>
      </c>
      <c r="AK93" s="191">
        <v>0</v>
      </c>
      <c r="AL93" s="191"/>
      <c r="AM93" s="191"/>
      <c r="AN93" s="191"/>
      <c r="AO93" s="191"/>
      <c r="AP93" s="191"/>
      <c r="AQ93" s="192"/>
      <c r="AR93" s="191"/>
      <c r="AS93" s="191"/>
      <c r="AT93" s="191"/>
      <c r="AU93" s="191"/>
      <c r="AV93" s="191"/>
      <c r="AW93" s="191"/>
      <c r="AX93" s="191"/>
      <c r="AY93" s="191"/>
      <c r="AZ93" s="191"/>
      <c r="BA93" s="191"/>
      <c r="BB93" s="191"/>
      <c r="BC93" s="191"/>
      <c r="BD93" s="191"/>
      <c r="BE93" s="191"/>
      <c r="BF93" s="191"/>
      <c r="BG93" s="191"/>
      <c r="BH93" s="191"/>
      <c r="BI93" s="191"/>
      <c r="BJ93" s="191"/>
      <c r="BK93" s="191"/>
      <c r="BL93" s="191"/>
      <c r="BM93" s="191"/>
      <c r="BN93" s="191"/>
      <c r="BO93" s="191"/>
      <c r="BP93" s="191"/>
      <c r="BQ93" s="191"/>
      <c r="BR93" s="191"/>
      <c r="BS93" s="191"/>
      <c r="BT93" s="191"/>
      <c r="BU93" s="191"/>
      <c r="BV93" s="191"/>
      <c r="BW93" s="191"/>
      <c r="BX93" s="191"/>
      <c r="BY93" s="191"/>
      <c r="BZ93" s="191"/>
      <c r="CA93" s="191"/>
      <c r="CB93" s="191"/>
      <c r="CC93" s="191"/>
      <c r="CD93" s="191"/>
      <c r="CE93" s="191"/>
      <c r="CF93" s="191"/>
      <c r="CG93" s="191"/>
      <c r="CH93" s="191"/>
    </row>
    <row r="94" spans="1:86" s="200" customFormat="1">
      <c r="A94" s="193" t="s">
        <v>3299</v>
      </c>
      <c r="B94" s="191">
        <v>8</v>
      </c>
      <c r="C94" s="191"/>
      <c r="D94" s="191">
        <v>0</v>
      </c>
      <c r="E94" s="191">
        <v>0</v>
      </c>
      <c r="F94" s="191">
        <v>0</v>
      </c>
      <c r="G94" s="191">
        <v>0</v>
      </c>
      <c r="H94" s="191">
        <v>95</v>
      </c>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c r="AD94" s="191">
        <v>0</v>
      </c>
      <c r="AE94" s="191">
        <v>0</v>
      </c>
      <c r="AF94" s="191">
        <v>0</v>
      </c>
      <c r="AG94" s="191">
        <v>8</v>
      </c>
      <c r="AH94" s="191">
        <v>95</v>
      </c>
      <c r="AI94" s="191">
        <v>0</v>
      </c>
      <c r="AJ94" s="191">
        <v>103</v>
      </c>
      <c r="AK94" s="191">
        <v>0</v>
      </c>
      <c r="AL94" s="191"/>
      <c r="AM94" s="191"/>
      <c r="AN94" s="191"/>
      <c r="AO94" s="191"/>
      <c r="AP94" s="191"/>
      <c r="AQ94" s="192"/>
      <c r="AR94" s="191"/>
      <c r="AS94" s="191"/>
      <c r="AT94" s="191"/>
      <c r="AU94" s="191"/>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c r="BS94" s="191"/>
      <c r="BT94" s="191"/>
      <c r="BU94" s="191"/>
      <c r="BV94" s="191"/>
      <c r="BW94" s="191"/>
      <c r="BX94" s="191"/>
      <c r="BY94" s="191"/>
      <c r="BZ94" s="191"/>
      <c r="CA94" s="191"/>
      <c r="CB94" s="191"/>
      <c r="CC94" s="191"/>
      <c r="CD94" s="191"/>
      <c r="CE94" s="191"/>
      <c r="CF94" s="191"/>
      <c r="CG94" s="191"/>
      <c r="CH94" s="191"/>
    </row>
    <row r="95" spans="1:86" s="200" customFormat="1">
      <c r="A95" s="193" t="s">
        <v>3300</v>
      </c>
      <c r="B95" s="191">
        <v>13</v>
      </c>
      <c r="C95" s="191"/>
      <c r="D95" s="191">
        <v>0</v>
      </c>
      <c r="E95" s="191">
        <v>0</v>
      </c>
      <c r="F95" s="191">
        <v>0</v>
      </c>
      <c r="G95" s="191">
        <v>0</v>
      </c>
      <c r="H95" s="191">
        <v>50</v>
      </c>
      <c r="I95" s="191">
        <v>0</v>
      </c>
      <c r="J95" s="191">
        <v>0</v>
      </c>
      <c r="K95" s="191">
        <v>0</v>
      </c>
      <c r="L95" s="191">
        <v>0</v>
      </c>
      <c r="M95" s="191">
        <v>0</v>
      </c>
      <c r="N95" s="191">
        <v>0</v>
      </c>
      <c r="O95" s="191">
        <v>0</v>
      </c>
      <c r="P95" s="191">
        <v>0</v>
      </c>
      <c r="Q95" s="191">
        <v>0</v>
      </c>
      <c r="R95" s="191">
        <v>0</v>
      </c>
      <c r="S95" s="191">
        <v>0</v>
      </c>
      <c r="T95" s="191">
        <v>0</v>
      </c>
      <c r="U95" s="191">
        <v>0</v>
      </c>
      <c r="V95" s="191">
        <v>0</v>
      </c>
      <c r="W95" s="191">
        <v>0</v>
      </c>
      <c r="X95" s="191">
        <v>0</v>
      </c>
      <c r="Y95" s="191">
        <v>0</v>
      </c>
      <c r="Z95" s="191">
        <v>0</v>
      </c>
      <c r="AA95" s="191">
        <v>0</v>
      </c>
      <c r="AB95" s="191">
        <v>0</v>
      </c>
      <c r="AC95" s="191"/>
      <c r="AD95" s="191">
        <v>0</v>
      </c>
      <c r="AE95" s="191">
        <v>0</v>
      </c>
      <c r="AF95" s="191">
        <v>0</v>
      </c>
      <c r="AG95" s="191">
        <v>13</v>
      </c>
      <c r="AH95" s="191">
        <v>50</v>
      </c>
      <c r="AI95" s="191">
        <v>0</v>
      </c>
      <c r="AJ95" s="191">
        <v>63</v>
      </c>
      <c r="AK95" s="191">
        <v>0</v>
      </c>
      <c r="AL95" s="191"/>
      <c r="AM95" s="191"/>
      <c r="AN95" s="191"/>
      <c r="AO95" s="191"/>
      <c r="AP95" s="191"/>
      <c r="AQ95" s="192"/>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191"/>
      <c r="BT95" s="191"/>
      <c r="BU95" s="191"/>
      <c r="BV95" s="191"/>
      <c r="BW95" s="191"/>
      <c r="BX95" s="191"/>
      <c r="BY95" s="191"/>
      <c r="BZ95" s="191"/>
      <c r="CA95" s="191"/>
      <c r="CB95" s="191"/>
      <c r="CC95" s="191"/>
      <c r="CD95" s="191"/>
      <c r="CE95" s="191"/>
      <c r="CF95" s="191"/>
      <c r="CG95" s="191"/>
      <c r="CH95" s="191"/>
    </row>
    <row r="96" spans="1:86" s="200" customFormat="1">
      <c r="A96" s="193" t="s">
        <v>1088</v>
      </c>
      <c r="B96" s="191">
        <v>5</v>
      </c>
      <c r="C96" s="191"/>
      <c r="D96" s="191">
        <v>0</v>
      </c>
      <c r="E96" s="191">
        <v>0</v>
      </c>
      <c r="F96" s="191">
        <v>0</v>
      </c>
      <c r="G96" s="191">
        <v>0</v>
      </c>
      <c r="H96" s="191">
        <v>27</v>
      </c>
      <c r="I96" s="191">
        <v>0</v>
      </c>
      <c r="J96" s="191">
        <v>0</v>
      </c>
      <c r="K96" s="191">
        <v>0</v>
      </c>
      <c r="L96" s="191">
        <v>0</v>
      </c>
      <c r="M96" s="191">
        <v>0</v>
      </c>
      <c r="N96" s="191">
        <v>21</v>
      </c>
      <c r="O96" s="191">
        <v>0</v>
      </c>
      <c r="P96" s="191">
        <v>0</v>
      </c>
      <c r="Q96" s="191">
        <v>0</v>
      </c>
      <c r="R96" s="191">
        <v>0</v>
      </c>
      <c r="S96" s="191">
        <v>0</v>
      </c>
      <c r="T96" s="191">
        <v>0</v>
      </c>
      <c r="U96" s="191">
        <v>0</v>
      </c>
      <c r="V96" s="191">
        <v>0</v>
      </c>
      <c r="W96" s="191">
        <v>0</v>
      </c>
      <c r="X96" s="191">
        <v>0</v>
      </c>
      <c r="Y96" s="191">
        <v>0</v>
      </c>
      <c r="Z96" s="191">
        <v>0</v>
      </c>
      <c r="AA96" s="191">
        <v>0</v>
      </c>
      <c r="AB96" s="191">
        <v>0</v>
      </c>
      <c r="AC96" s="191"/>
      <c r="AD96" s="191">
        <v>0</v>
      </c>
      <c r="AE96" s="191">
        <v>0</v>
      </c>
      <c r="AF96" s="191">
        <v>0</v>
      </c>
      <c r="AG96" s="191">
        <v>5</v>
      </c>
      <c r="AH96" s="191">
        <v>48</v>
      </c>
      <c r="AI96" s="191">
        <v>0</v>
      </c>
      <c r="AJ96" s="191">
        <v>53</v>
      </c>
      <c r="AK96" s="191">
        <v>0</v>
      </c>
      <c r="AL96" s="191"/>
      <c r="AM96" s="191"/>
      <c r="AN96" s="191"/>
      <c r="AO96" s="191"/>
      <c r="AP96" s="191"/>
      <c r="AQ96" s="192"/>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191"/>
      <c r="BN96" s="191"/>
      <c r="BO96" s="191"/>
      <c r="BP96" s="191"/>
      <c r="BQ96" s="191"/>
      <c r="BR96" s="191"/>
      <c r="BS96" s="191"/>
      <c r="BT96" s="191"/>
      <c r="BU96" s="191"/>
      <c r="BV96" s="191"/>
      <c r="BW96" s="191"/>
      <c r="BX96" s="191"/>
      <c r="BY96" s="191"/>
      <c r="BZ96" s="191"/>
      <c r="CA96" s="191"/>
      <c r="CB96" s="191"/>
      <c r="CC96" s="191"/>
      <c r="CD96" s="191"/>
      <c r="CE96" s="191"/>
      <c r="CF96" s="191"/>
      <c r="CG96" s="191"/>
      <c r="CH96" s="191"/>
    </row>
    <row r="97" spans="1:86" s="200" customFormat="1">
      <c r="A97" s="193" t="s">
        <v>3301</v>
      </c>
      <c r="B97" s="191">
        <v>7</v>
      </c>
      <c r="C97" s="191"/>
      <c r="D97" s="191">
        <v>0</v>
      </c>
      <c r="E97" s="191">
        <v>0</v>
      </c>
      <c r="F97" s="191">
        <v>0</v>
      </c>
      <c r="G97" s="191">
        <v>0</v>
      </c>
      <c r="H97" s="191">
        <v>39</v>
      </c>
      <c r="I97" s="191">
        <v>0</v>
      </c>
      <c r="J97" s="191">
        <v>0</v>
      </c>
      <c r="K97" s="191">
        <v>0</v>
      </c>
      <c r="L97" s="191">
        <v>0</v>
      </c>
      <c r="M97" s="191">
        <v>0</v>
      </c>
      <c r="N97" s="191">
        <v>0</v>
      </c>
      <c r="O97" s="191">
        <v>0</v>
      </c>
      <c r="P97" s="191">
        <v>0</v>
      </c>
      <c r="Q97" s="191">
        <v>0</v>
      </c>
      <c r="R97" s="191">
        <v>0</v>
      </c>
      <c r="S97" s="191">
        <v>0</v>
      </c>
      <c r="T97" s="191">
        <v>0</v>
      </c>
      <c r="U97" s="191">
        <v>0</v>
      </c>
      <c r="V97" s="191">
        <v>0</v>
      </c>
      <c r="W97" s="191">
        <v>0</v>
      </c>
      <c r="X97" s="191">
        <v>0</v>
      </c>
      <c r="Y97" s="191">
        <v>0</v>
      </c>
      <c r="Z97" s="191">
        <v>0</v>
      </c>
      <c r="AA97" s="191">
        <v>0</v>
      </c>
      <c r="AB97" s="191">
        <v>0</v>
      </c>
      <c r="AC97" s="191"/>
      <c r="AD97" s="191">
        <v>0</v>
      </c>
      <c r="AE97" s="191">
        <v>0</v>
      </c>
      <c r="AF97" s="191">
        <v>0</v>
      </c>
      <c r="AG97" s="191">
        <v>7</v>
      </c>
      <c r="AH97" s="191">
        <v>39</v>
      </c>
      <c r="AI97" s="191">
        <v>0</v>
      </c>
      <c r="AJ97" s="191">
        <v>46</v>
      </c>
      <c r="AK97" s="191">
        <v>0</v>
      </c>
      <c r="AL97" s="191"/>
      <c r="AM97" s="191"/>
      <c r="AN97" s="191"/>
      <c r="AO97" s="191"/>
      <c r="AP97" s="191"/>
      <c r="AQ97" s="192"/>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191"/>
      <c r="BN97" s="191"/>
      <c r="BO97" s="191"/>
      <c r="BP97" s="191"/>
      <c r="BQ97" s="191"/>
      <c r="BR97" s="191"/>
      <c r="BS97" s="191"/>
      <c r="BT97" s="191"/>
      <c r="BU97" s="191"/>
      <c r="BV97" s="191"/>
      <c r="BW97" s="191"/>
      <c r="BX97" s="191"/>
      <c r="BY97" s="191"/>
      <c r="BZ97" s="191"/>
      <c r="CA97" s="191"/>
      <c r="CB97" s="191"/>
      <c r="CC97" s="191"/>
      <c r="CD97" s="191"/>
      <c r="CE97" s="191"/>
      <c r="CF97" s="191"/>
      <c r="CG97" s="191"/>
      <c r="CH97" s="191"/>
    </row>
    <row r="98" spans="1:86" s="200" customFormat="1">
      <c r="A98" s="193" t="s">
        <v>3302</v>
      </c>
      <c r="B98" s="191">
        <v>8</v>
      </c>
      <c r="C98" s="191"/>
      <c r="D98" s="191">
        <v>0</v>
      </c>
      <c r="E98" s="191">
        <v>0</v>
      </c>
      <c r="F98" s="191">
        <v>0</v>
      </c>
      <c r="G98" s="191">
        <v>0</v>
      </c>
      <c r="H98" s="191">
        <v>17</v>
      </c>
      <c r="I98" s="191">
        <v>0</v>
      </c>
      <c r="J98" s="191">
        <v>0</v>
      </c>
      <c r="K98" s="191">
        <v>0</v>
      </c>
      <c r="L98" s="191">
        <v>0</v>
      </c>
      <c r="M98" s="191">
        <v>0</v>
      </c>
      <c r="N98" s="191">
        <v>0</v>
      </c>
      <c r="O98" s="191">
        <v>0</v>
      </c>
      <c r="P98" s="191">
        <v>0</v>
      </c>
      <c r="Q98" s="191">
        <v>0</v>
      </c>
      <c r="R98" s="191">
        <v>0</v>
      </c>
      <c r="S98" s="191">
        <v>0</v>
      </c>
      <c r="T98" s="191">
        <v>0</v>
      </c>
      <c r="U98" s="191">
        <v>0</v>
      </c>
      <c r="V98" s="191">
        <v>0</v>
      </c>
      <c r="W98" s="191">
        <v>0</v>
      </c>
      <c r="X98" s="191">
        <v>0</v>
      </c>
      <c r="Y98" s="191">
        <v>0</v>
      </c>
      <c r="Z98" s="191">
        <v>0</v>
      </c>
      <c r="AA98" s="191">
        <v>0</v>
      </c>
      <c r="AB98" s="191">
        <v>0</v>
      </c>
      <c r="AC98" s="191"/>
      <c r="AD98" s="191">
        <v>0</v>
      </c>
      <c r="AE98" s="191">
        <v>0</v>
      </c>
      <c r="AF98" s="191">
        <v>0</v>
      </c>
      <c r="AG98" s="191">
        <v>8</v>
      </c>
      <c r="AH98" s="191">
        <v>17</v>
      </c>
      <c r="AI98" s="191">
        <v>0</v>
      </c>
      <c r="AJ98" s="191">
        <v>25</v>
      </c>
      <c r="AK98" s="191">
        <v>0</v>
      </c>
      <c r="AL98" s="191"/>
      <c r="AM98" s="191"/>
      <c r="AN98" s="191"/>
      <c r="AO98" s="191"/>
      <c r="AP98" s="191"/>
      <c r="AQ98" s="192"/>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1"/>
      <c r="BP98" s="191"/>
      <c r="BQ98" s="191"/>
      <c r="BR98" s="191"/>
      <c r="BS98" s="191"/>
      <c r="BT98" s="191"/>
      <c r="BU98" s="191"/>
      <c r="BV98" s="191"/>
      <c r="BW98" s="191"/>
      <c r="BX98" s="191"/>
      <c r="BY98" s="191"/>
      <c r="BZ98" s="191"/>
      <c r="CA98" s="191"/>
      <c r="CB98" s="191"/>
      <c r="CC98" s="191"/>
      <c r="CD98" s="191"/>
      <c r="CE98" s="191"/>
      <c r="CF98" s="191"/>
      <c r="CG98" s="191"/>
      <c r="CH98" s="191"/>
    </row>
    <row r="99" spans="1:86" s="200" customFormat="1">
      <c r="A99" s="193" t="s">
        <v>1250</v>
      </c>
      <c r="B99" s="191">
        <v>9</v>
      </c>
      <c r="C99" s="191"/>
      <c r="D99" s="191">
        <v>0</v>
      </c>
      <c r="E99" s="191">
        <v>0</v>
      </c>
      <c r="F99" s="191">
        <v>0</v>
      </c>
      <c r="G99" s="191">
        <v>0</v>
      </c>
      <c r="H99" s="191">
        <v>47</v>
      </c>
      <c r="I99" s="191">
        <v>0</v>
      </c>
      <c r="J99" s="191">
        <v>0</v>
      </c>
      <c r="K99" s="191">
        <v>69</v>
      </c>
      <c r="L99" s="191">
        <v>0</v>
      </c>
      <c r="M99" s="191">
        <v>0</v>
      </c>
      <c r="N99" s="191">
        <v>14</v>
      </c>
      <c r="O99" s="191">
        <v>0</v>
      </c>
      <c r="P99" s="191">
        <v>0</v>
      </c>
      <c r="Q99" s="191">
        <v>0</v>
      </c>
      <c r="R99" s="191">
        <v>0</v>
      </c>
      <c r="S99" s="191">
        <v>0</v>
      </c>
      <c r="T99" s="191">
        <v>0</v>
      </c>
      <c r="U99" s="191">
        <v>0</v>
      </c>
      <c r="V99" s="191">
        <v>0</v>
      </c>
      <c r="W99" s="191">
        <v>0</v>
      </c>
      <c r="X99" s="191">
        <v>0</v>
      </c>
      <c r="Y99" s="191">
        <v>0</v>
      </c>
      <c r="Z99" s="191">
        <v>0</v>
      </c>
      <c r="AA99" s="191">
        <v>0</v>
      </c>
      <c r="AB99" s="191">
        <v>0</v>
      </c>
      <c r="AC99" s="191"/>
      <c r="AD99" s="191">
        <v>0</v>
      </c>
      <c r="AE99" s="191">
        <v>0</v>
      </c>
      <c r="AF99" s="191">
        <v>0</v>
      </c>
      <c r="AG99" s="191">
        <v>9</v>
      </c>
      <c r="AH99" s="191">
        <v>130</v>
      </c>
      <c r="AI99" s="191">
        <v>0</v>
      </c>
      <c r="AJ99" s="191">
        <v>139</v>
      </c>
      <c r="AK99" s="191">
        <v>0</v>
      </c>
      <c r="AL99" s="191"/>
      <c r="AM99" s="191"/>
      <c r="AN99" s="191"/>
      <c r="AO99" s="191"/>
      <c r="AP99" s="191"/>
      <c r="AQ99" s="192"/>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1"/>
      <c r="CB99" s="191"/>
      <c r="CC99" s="191"/>
      <c r="CD99" s="191"/>
      <c r="CE99" s="191"/>
      <c r="CF99" s="191"/>
      <c r="CG99" s="191"/>
      <c r="CH99" s="191"/>
    </row>
    <row r="100" spans="1:86" s="200" customFormat="1">
      <c r="A100" s="193" t="s">
        <v>1089</v>
      </c>
      <c r="B100" s="191">
        <v>21</v>
      </c>
      <c r="C100" s="191"/>
      <c r="D100" s="191">
        <v>0</v>
      </c>
      <c r="E100" s="191">
        <v>0</v>
      </c>
      <c r="F100" s="191">
        <v>0</v>
      </c>
      <c r="G100" s="191">
        <v>0</v>
      </c>
      <c r="H100" s="191">
        <v>120</v>
      </c>
      <c r="I100" s="191">
        <v>0</v>
      </c>
      <c r="J100" s="191">
        <v>0</v>
      </c>
      <c r="K100" s="191">
        <v>297</v>
      </c>
      <c r="L100" s="191">
        <v>0</v>
      </c>
      <c r="M100" s="191">
        <v>0</v>
      </c>
      <c r="N100" s="191">
        <v>46</v>
      </c>
      <c r="O100" s="191">
        <v>0</v>
      </c>
      <c r="P100" s="191">
        <v>0</v>
      </c>
      <c r="Q100" s="191">
        <v>15</v>
      </c>
      <c r="R100" s="191">
        <v>0</v>
      </c>
      <c r="S100" s="191">
        <v>0</v>
      </c>
      <c r="T100" s="191">
        <v>0</v>
      </c>
      <c r="U100" s="191">
        <v>0</v>
      </c>
      <c r="V100" s="191">
        <v>0</v>
      </c>
      <c r="W100" s="191">
        <v>0</v>
      </c>
      <c r="X100" s="191">
        <v>0</v>
      </c>
      <c r="Y100" s="191">
        <v>0</v>
      </c>
      <c r="Z100" s="191">
        <v>0</v>
      </c>
      <c r="AA100" s="191">
        <v>0</v>
      </c>
      <c r="AB100" s="191">
        <v>0</v>
      </c>
      <c r="AC100" s="191"/>
      <c r="AD100" s="191">
        <v>0</v>
      </c>
      <c r="AE100" s="191">
        <v>0</v>
      </c>
      <c r="AF100" s="191">
        <v>0</v>
      </c>
      <c r="AG100" s="191">
        <v>21</v>
      </c>
      <c r="AH100" s="191">
        <v>478</v>
      </c>
      <c r="AI100" s="191">
        <v>0</v>
      </c>
      <c r="AJ100" s="191">
        <v>499</v>
      </c>
      <c r="AK100" s="191">
        <v>0</v>
      </c>
      <c r="AL100" s="191"/>
      <c r="AM100" s="191"/>
      <c r="AN100" s="191"/>
      <c r="AO100" s="191"/>
      <c r="AP100" s="191"/>
      <c r="AQ100" s="192"/>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BS100" s="191"/>
      <c r="BT100" s="191"/>
      <c r="BU100" s="191"/>
      <c r="BV100" s="191"/>
      <c r="BW100" s="191"/>
      <c r="BX100" s="191"/>
      <c r="BY100" s="191"/>
      <c r="BZ100" s="191"/>
      <c r="CA100" s="191"/>
      <c r="CB100" s="191"/>
      <c r="CC100" s="191"/>
      <c r="CD100" s="191"/>
      <c r="CE100" s="191"/>
      <c r="CF100" s="191"/>
      <c r="CG100" s="191"/>
      <c r="CH100" s="191"/>
    </row>
    <row r="101" spans="1:86" s="200" customFormat="1">
      <c r="A101" s="193" t="s">
        <v>3303</v>
      </c>
      <c r="B101" s="191">
        <v>4</v>
      </c>
      <c r="C101" s="191"/>
      <c r="D101" s="191">
        <v>0</v>
      </c>
      <c r="E101" s="191">
        <v>0</v>
      </c>
      <c r="F101" s="191">
        <v>0</v>
      </c>
      <c r="G101" s="191">
        <v>0</v>
      </c>
      <c r="H101" s="191">
        <v>50</v>
      </c>
      <c r="I101" s="191">
        <v>0</v>
      </c>
      <c r="J101" s="191">
        <v>0</v>
      </c>
      <c r="K101" s="191">
        <v>0</v>
      </c>
      <c r="L101" s="191">
        <v>0</v>
      </c>
      <c r="M101" s="191">
        <v>0</v>
      </c>
      <c r="N101" s="191">
        <v>0</v>
      </c>
      <c r="O101" s="191">
        <v>0</v>
      </c>
      <c r="P101" s="191">
        <v>0</v>
      </c>
      <c r="Q101" s="191">
        <v>0</v>
      </c>
      <c r="R101" s="191">
        <v>0</v>
      </c>
      <c r="S101" s="191">
        <v>0</v>
      </c>
      <c r="T101" s="191">
        <v>0</v>
      </c>
      <c r="U101" s="191">
        <v>0</v>
      </c>
      <c r="V101" s="191">
        <v>0</v>
      </c>
      <c r="W101" s="191">
        <v>0</v>
      </c>
      <c r="X101" s="191">
        <v>0</v>
      </c>
      <c r="Y101" s="191">
        <v>0</v>
      </c>
      <c r="Z101" s="191">
        <v>0</v>
      </c>
      <c r="AA101" s="191">
        <v>0</v>
      </c>
      <c r="AB101" s="191">
        <v>0</v>
      </c>
      <c r="AC101" s="191"/>
      <c r="AD101" s="191">
        <v>0</v>
      </c>
      <c r="AE101" s="191">
        <v>0</v>
      </c>
      <c r="AF101" s="191">
        <v>0</v>
      </c>
      <c r="AG101" s="191">
        <v>4</v>
      </c>
      <c r="AH101" s="191">
        <v>50</v>
      </c>
      <c r="AI101" s="191">
        <v>0</v>
      </c>
      <c r="AJ101" s="191">
        <v>54</v>
      </c>
      <c r="AK101" s="191">
        <v>0</v>
      </c>
      <c r="AL101" s="191"/>
      <c r="AM101" s="191"/>
      <c r="AN101" s="191"/>
      <c r="AO101" s="191"/>
      <c r="AP101" s="191"/>
      <c r="AQ101" s="192"/>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c r="BR101" s="191"/>
      <c r="BS101" s="191"/>
      <c r="BT101" s="191"/>
      <c r="BU101" s="191"/>
      <c r="BV101" s="191"/>
      <c r="BW101" s="191"/>
      <c r="BX101" s="191"/>
      <c r="BY101" s="191"/>
      <c r="BZ101" s="191"/>
      <c r="CA101" s="191"/>
      <c r="CB101" s="191"/>
      <c r="CC101" s="191"/>
      <c r="CD101" s="191"/>
      <c r="CE101" s="191"/>
      <c r="CF101" s="191"/>
      <c r="CG101" s="191"/>
      <c r="CH101" s="191"/>
    </row>
    <row r="102" spans="1:86" s="200" customFormat="1">
      <c r="A102" s="193" t="s">
        <v>3304</v>
      </c>
      <c r="B102" s="191">
        <v>6</v>
      </c>
      <c r="C102" s="191"/>
      <c r="D102" s="191">
        <v>0</v>
      </c>
      <c r="E102" s="191">
        <v>0</v>
      </c>
      <c r="F102" s="191">
        <v>0</v>
      </c>
      <c r="G102" s="191">
        <v>0</v>
      </c>
      <c r="H102" s="191">
        <v>65</v>
      </c>
      <c r="I102" s="191">
        <v>0</v>
      </c>
      <c r="J102" s="191">
        <v>0</v>
      </c>
      <c r="K102" s="191">
        <v>0</v>
      </c>
      <c r="L102" s="191">
        <v>0</v>
      </c>
      <c r="M102" s="191">
        <v>0</v>
      </c>
      <c r="N102" s="191">
        <v>0</v>
      </c>
      <c r="O102" s="191">
        <v>0</v>
      </c>
      <c r="P102" s="191">
        <v>0</v>
      </c>
      <c r="Q102" s="191">
        <v>0</v>
      </c>
      <c r="R102" s="191">
        <v>0</v>
      </c>
      <c r="S102" s="191">
        <v>0</v>
      </c>
      <c r="T102" s="191">
        <v>0</v>
      </c>
      <c r="U102" s="191">
        <v>0</v>
      </c>
      <c r="V102" s="191">
        <v>0</v>
      </c>
      <c r="W102" s="191">
        <v>0</v>
      </c>
      <c r="X102" s="191">
        <v>0</v>
      </c>
      <c r="Y102" s="191">
        <v>0</v>
      </c>
      <c r="Z102" s="191">
        <v>0</v>
      </c>
      <c r="AA102" s="191">
        <v>0</v>
      </c>
      <c r="AB102" s="191">
        <v>0</v>
      </c>
      <c r="AC102" s="191"/>
      <c r="AD102" s="191">
        <v>0</v>
      </c>
      <c r="AE102" s="191">
        <v>0</v>
      </c>
      <c r="AF102" s="191">
        <v>0</v>
      </c>
      <c r="AG102" s="191">
        <v>6</v>
      </c>
      <c r="AH102" s="191">
        <v>65</v>
      </c>
      <c r="AI102" s="191">
        <v>0</v>
      </c>
      <c r="AJ102" s="191">
        <v>71</v>
      </c>
      <c r="AK102" s="191">
        <v>0</v>
      </c>
      <c r="AL102" s="191"/>
      <c r="AM102" s="191"/>
      <c r="AN102" s="191"/>
      <c r="AO102" s="191"/>
      <c r="AP102" s="191"/>
      <c r="AQ102" s="192"/>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c r="CB102" s="191"/>
      <c r="CC102" s="191"/>
      <c r="CD102" s="191"/>
      <c r="CE102" s="191"/>
      <c r="CF102" s="191"/>
      <c r="CG102" s="191"/>
      <c r="CH102" s="191"/>
    </row>
    <row r="103" spans="1:86" s="200" customFormat="1">
      <c r="A103" s="193" t="s">
        <v>3305</v>
      </c>
      <c r="B103" s="191">
        <v>5</v>
      </c>
      <c r="C103" s="191"/>
      <c r="D103" s="191">
        <v>0</v>
      </c>
      <c r="E103" s="191">
        <v>0</v>
      </c>
      <c r="F103" s="191">
        <v>0</v>
      </c>
      <c r="G103" s="191">
        <v>0</v>
      </c>
      <c r="H103" s="191">
        <v>55</v>
      </c>
      <c r="I103" s="191">
        <v>0</v>
      </c>
      <c r="J103" s="191">
        <v>0</v>
      </c>
      <c r="K103" s="191">
        <v>0</v>
      </c>
      <c r="L103" s="191">
        <v>0</v>
      </c>
      <c r="M103" s="191">
        <v>0</v>
      </c>
      <c r="N103" s="191">
        <v>0</v>
      </c>
      <c r="O103" s="191">
        <v>0</v>
      </c>
      <c r="P103" s="191">
        <v>0</v>
      </c>
      <c r="Q103" s="191">
        <v>0</v>
      </c>
      <c r="R103" s="191">
        <v>0</v>
      </c>
      <c r="S103" s="191">
        <v>0</v>
      </c>
      <c r="T103" s="191">
        <v>0</v>
      </c>
      <c r="U103" s="191">
        <v>0</v>
      </c>
      <c r="V103" s="191">
        <v>0</v>
      </c>
      <c r="W103" s="191">
        <v>0</v>
      </c>
      <c r="X103" s="191">
        <v>0</v>
      </c>
      <c r="Y103" s="191">
        <v>0</v>
      </c>
      <c r="Z103" s="191">
        <v>0</v>
      </c>
      <c r="AA103" s="191">
        <v>0</v>
      </c>
      <c r="AB103" s="191">
        <v>0</v>
      </c>
      <c r="AC103" s="191"/>
      <c r="AD103" s="191">
        <v>0</v>
      </c>
      <c r="AE103" s="191">
        <v>0</v>
      </c>
      <c r="AF103" s="191">
        <v>0</v>
      </c>
      <c r="AG103" s="191">
        <v>5</v>
      </c>
      <c r="AH103" s="191">
        <v>55</v>
      </c>
      <c r="AI103" s="191">
        <v>0</v>
      </c>
      <c r="AJ103" s="191">
        <v>60</v>
      </c>
      <c r="AK103" s="191">
        <v>0</v>
      </c>
      <c r="AL103" s="191"/>
      <c r="AM103" s="191"/>
      <c r="AN103" s="191"/>
      <c r="AO103" s="191"/>
      <c r="AP103" s="191"/>
      <c r="AQ103" s="192"/>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c r="BS103" s="191"/>
      <c r="BT103" s="191"/>
      <c r="BU103" s="191"/>
      <c r="BV103" s="191"/>
      <c r="BW103" s="191"/>
      <c r="BX103" s="191"/>
      <c r="BY103" s="191"/>
      <c r="BZ103" s="191"/>
      <c r="CA103" s="191"/>
      <c r="CB103" s="191"/>
      <c r="CC103" s="191"/>
      <c r="CD103" s="191"/>
      <c r="CE103" s="191"/>
      <c r="CF103" s="191"/>
      <c r="CG103" s="191"/>
      <c r="CH103" s="191"/>
    </row>
    <row r="104" spans="1:86" s="200" customFormat="1">
      <c r="A104" s="193" t="s">
        <v>3306</v>
      </c>
      <c r="B104" s="191">
        <v>8</v>
      </c>
      <c r="C104" s="191"/>
      <c r="D104" s="191">
        <v>0</v>
      </c>
      <c r="E104" s="191">
        <v>0</v>
      </c>
      <c r="F104" s="191">
        <v>0</v>
      </c>
      <c r="G104" s="191">
        <v>0</v>
      </c>
      <c r="H104" s="191">
        <v>66</v>
      </c>
      <c r="I104" s="191">
        <v>0</v>
      </c>
      <c r="J104" s="191">
        <v>0</v>
      </c>
      <c r="K104" s="191">
        <v>0</v>
      </c>
      <c r="L104" s="191">
        <v>0</v>
      </c>
      <c r="M104" s="191">
        <v>0</v>
      </c>
      <c r="N104" s="191">
        <v>0</v>
      </c>
      <c r="O104" s="191">
        <v>0</v>
      </c>
      <c r="P104" s="191">
        <v>0</v>
      </c>
      <c r="Q104" s="191">
        <v>0</v>
      </c>
      <c r="R104" s="191">
        <v>0</v>
      </c>
      <c r="S104" s="191">
        <v>0</v>
      </c>
      <c r="T104" s="191">
        <v>0</v>
      </c>
      <c r="U104" s="191">
        <v>0</v>
      </c>
      <c r="V104" s="191">
        <v>0</v>
      </c>
      <c r="W104" s="191">
        <v>0</v>
      </c>
      <c r="X104" s="191">
        <v>0</v>
      </c>
      <c r="Y104" s="191">
        <v>0</v>
      </c>
      <c r="Z104" s="191">
        <v>0</v>
      </c>
      <c r="AA104" s="191">
        <v>0</v>
      </c>
      <c r="AB104" s="191">
        <v>0</v>
      </c>
      <c r="AC104" s="191"/>
      <c r="AD104" s="191">
        <v>0</v>
      </c>
      <c r="AE104" s="191">
        <v>0</v>
      </c>
      <c r="AF104" s="191">
        <v>0</v>
      </c>
      <c r="AG104" s="191">
        <v>8</v>
      </c>
      <c r="AH104" s="191">
        <v>66</v>
      </c>
      <c r="AI104" s="191">
        <v>0</v>
      </c>
      <c r="AJ104" s="191">
        <v>74</v>
      </c>
      <c r="AK104" s="191">
        <v>0</v>
      </c>
      <c r="AL104" s="191"/>
      <c r="AM104" s="191"/>
      <c r="AN104" s="191"/>
      <c r="AO104" s="191"/>
      <c r="AP104" s="191"/>
      <c r="AQ104" s="192"/>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191"/>
      <c r="BN104" s="191"/>
      <c r="BO104" s="191"/>
      <c r="BP104" s="191"/>
      <c r="BQ104" s="191"/>
      <c r="BR104" s="191"/>
      <c r="BS104" s="191"/>
      <c r="BT104" s="191"/>
      <c r="BU104" s="191"/>
      <c r="BV104" s="191"/>
      <c r="BW104" s="191"/>
      <c r="BX104" s="191"/>
      <c r="BY104" s="191"/>
      <c r="BZ104" s="191"/>
      <c r="CA104" s="191"/>
      <c r="CB104" s="191"/>
      <c r="CC104" s="191"/>
      <c r="CD104" s="191"/>
      <c r="CE104" s="191"/>
      <c r="CF104" s="191"/>
      <c r="CG104" s="191"/>
      <c r="CH104" s="191"/>
    </row>
    <row r="105" spans="1:86" s="200" customFormat="1">
      <c r="A105" s="193" t="s">
        <v>3307</v>
      </c>
      <c r="B105" s="191">
        <v>3</v>
      </c>
      <c r="C105" s="191"/>
      <c r="D105" s="191">
        <v>0</v>
      </c>
      <c r="E105" s="191">
        <v>0</v>
      </c>
      <c r="F105" s="191">
        <v>0</v>
      </c>
      <c r="G105" s="191">
        <v>0</v>
      </c>
      <c r="H105" s="191">
        <v>185</v>
      </c>
      <c r="I105" s="191">
        <v>0</v>
      </c>
      <c r="J105" s="191">
        <v>0</v>
      </c>
      <c r="K105" s="191">
        <v>0</v>
      </c>
      <c r="L105" s="191">
        <v>0</v>
      </c>
      <c r="M105" s="191">
        <v>0</v>
      </c>
      <c r="N105" s="191">
        <v>0</v>
      </c>
      <c r="O105" s="191">
        <v>0</v>
      </c>
      <c r="P105" s="191">
        <v>0</v>
      </c>
      <c r="Q105" s="191">
        <v>17</v>
      </c>
      <c r="R105" s="191">
        <v>0</v>
      </c>
      <c r="S105" s="191">
        <v>0</v>
      </c>
      <c r="T105" s="191">
        <v>0</v>
      </c>
      <c r="U105" s="191">
        <v>0</v>
      </c>
      <c r="V105" s="191">
        <v>0</v>
      </c>
      <c r="W105" s="191">
        <v>0</v>
      </c>
      <c r="X105" s="191">
        <v>0</v>
      </c>
      <c r="Y105" s="191">
        <v>0</v>
      </c>
      <c r="Z105" s="191">
        <v>0</v>
      </c>
      <c r="AA105" s="191">
        <v>0</v>
      </c>
      <c r="AB105" s="191">
        <v>0</v>
      </c>
      <c r="AC105" s="191"/>
      <c r="AD105" s="191">
        <v>0</v>
      </c>
      <c r="AE105" s="191">
        <v>0</v>
      </c>
      <c r="AF105" s="191">
        <v>0</v>
      </c>
      <c r="AG105" s="191">
        <v>3</v>
      </c>
      <c r="AH105" s="191">
        <v>202</v>
      </c>
      <c r="AI105" s="191">
        <v>0</v>
      </c>
      <c r="AJ105" s="191">
        <v>205</v>
      </c>
      <c r="AK105" s="191">
        <v>0</v>
      </c>
      <c r="AL105" s="191"/>
      <c r="AM105" s="191"/>
      <c r="AN105" s="191"/>
      <c r="AO105" s="191"/>
      <c r="AP105" s="191"/>
      <c r="AQ105" s="192"/>
      <c r="AR105" s="191"/>
      <c r="AS105" s="191"/>
      <c r="AT105" s="191"/>
      <c r="AU105" s="191"/>
      <c r="AV105" s="191"/>
      <c r="AW105" s="191"/>
      <c r="AX105" s="191"/>
      <c r="AY105" s="191"/>
      <c r="AZ105" s="191"/>
      <c r="BA105" s="191"/>
      <c r="BB105" s="191"/>
      <c r="BC105" s="191"/>
      <c r="BD105" s="191"/>
      <c r="BE105" s="191"/>
      <c r="BF105" s="191"/>
      <c r="BG105" s="191"/>
      <c r="BH105" s="191"/>
      <c r="BI105" s="191"/>
      <c r="BJ105" s="191"/>
      <c r="BK105" s="191"/>
      <c r="BL105" s="191"/>
      <c r="BM105" s="191"/>
      <c r="BN105" s="191"/>
      <c r="BO105" s="191"/>
      <c r="BP105" s="191"/>
      <c r="BQ105" s="191"/>
      <c r="BR105" s="191"/>
      <c r="BS105" s="191"/>
      <c r="BT105" s="191"/>
      <c r="BU105" s="191"/>
      <c r="BV105" s="191"/>
      <c r="BW105" s="191"/>
      <c r="BX105" s="191"/>
      <c r="BY105" s="191"/>
      <c r="BZ105" s="191"/>
      <c r="CA105" s="191"/>
      <c r="CB105" s="191"/>
      <c r="CC105" s="191"/>
      <c r="CD105" s="191"/>
      <c r="CE105" s="191"/>
      <c r="CF105" s="191"/>
      <c r="CG105" s="191"/>
      <c r="CH105" s="191"/>
    </row>
    <row r="106" spans="1:86" s="200" customFormat="1">
      <c r="A106" s="193" t="s">
        <v>1090</v>
      </c>
      <c r="B106" s="191">
        <v>6</v>
      </c>
      <c r="C106" s="191"/>
      <c r="D106" s="191">
        <v>0</v>
      </c>
      <c r="E106" s="191">
        <v>0</v>
      </c>
      <c r="F106" s="191">
        <v>0</v>
      </c>
      <c r="G106" s="191">
        <v>0</v>
      </c>
      <c r="H106" s="191">
        <v>58</v>
      </c>
      <c r="I106" s="191">
        <v>0</v>
      </c>
      <c r="J106" s="191">
        <v>0</v>
      </c>
      <c r="K106" s="191">
        <v>0</v>
      </c>
      <c r="L106" s="191">
        <v>0</v>
      </c>
      <c r="M106" s="191">
        <v>0</v>
      </c>
      <c r="N106" s="191">
        <v>4</v>
      </c>
      <c r="O106" s="191">
        <v>0</v>
      </c>
      <c r="P106" s="191">
        <v>0</v>
      </c>
      <c r="Q106" s="191">
        <v>0</v>
      </c>
      <c r="R106" s="191">
        <v>0</v>
      </c>
      <c r="S106" s="191">
        <v>0</v>
      </c>
      <c r="T106" s="191">
        <v>0</v>
      </c>
      <c r="U106" s="191">
        <v>0</v>
      </c>
      <c r="V106" s="191">
        <v>0</v>
      </c>
      <c r="W106" s="191">
        <v>0</v>
      </c>
      <c r="X106" s="191">
        <v>0</v>
      </c>
      <c r="Y106" s="191">
        <v>0</v>
      </c>
      <c r="Z106" s="191">
        <v>0</v>
      </c>
      <c r="AA106" s="191">
        <v>0</v>
      </c>
      <c r="AB106" s="191">
        <v>0</v>
      </c>
      <c r="AC106" s="191"/>
      <c r="AD106" s="191">
        <v>0</v>
      </c>
      <c r="AE106" s="191">
        <v>0</v>
      </c>
      <c r="AF106" s="191">
        <v>0</v>
      </c>
      <c r="AG106" s="191">
        <v>6</v>
      </c>
      <c r="AH106" s="191">
        <v>62</v>
      </c>
      <c r="AI106" s="191">
        <v>0</v>
      </c>
      <c r="AJ106" s="191">
        <v>68</v>
      </c>
      <c r="AK106" s="191">
        <v>0</v>
      </c>
      <c r="AL106" s="191"/>
      <c r="AM106" s="191"/>
      <c r="AN106" s="191"/>
      <c r="AO106" s="191"/>
      <c r="AP106" s="191"/>
      <c r="AQ106" s="192"/>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c r="CG106" s="191"/>
      <c r="CH106" s="191"/>
    </row>
    <row r="107" spans="1:86" s="200" customFormat="1">
      <c r="A107" s="193" t="s">
        <v>3308</v>
      </c>
      <c r="B107" s="191">
        <v>5</v>
      </c>
      <c r="C107" s="191"/>
      <c r="D107" s="191">
        <v>0</v>
      </c>
      <c r="E107" s="191">
        <v>0</v>
      </c>
      <c r="F107" s="191">
        <v>0</v>
      </c>
      <c r="G107" s="191">
        <v>0</v>
      </c>
      <c r="H107" s="191">
        <v>51</v>
      </c>
      <c r="I107" s="191">
        <v>0</v>
      </c>
      <c r="J107" s="191">
        <v>0</v>
      </c>
      <c r="K107" s="191">
        <v>0</v>
      </c>
      <c r="L107" s="191">
        <v>0</v>
      </c>
      <c r="M107" s="191">
        <v>0</v>
      </c>
      <c r="N107" s="191">
        <v>0</v>
      </c>
      <c r="O107" s="191">
        <v>0</v>
      </c>
      <c r="P107" s="191">
        <v>0</v>
      </c>
      <c r="Q107" s="191">
        <v>0</v>
      </c>
      <c r="R107" s="191">
        <v>0</v>
      </c>
      <c r="S107" s="191">
        <v>0</v>
      </c>
      <c r="T107" s="191">
        <v>0</v>
      </c>
      <c r="U107" s="191">
        <v>0</v>
      </c>
      <c r="V107" s="191">
        <v>0</v>
      </c>
      <c r="W107" s="191">
        <v>0</v>
      </c>
      <c r="X107" s="191">
        <v>0</v>
      </c>
      <c r="Y107" s="191">
        <v>0</v>
      </c>
      <c r="Z107" s="191">
        <v>0</v>
      </c>
      <c r="AA107" s="191">
        <v>0</v>
      </c>
      <c r="AB107" s="191">
        <v>0</v>
      </c>
      <c r="AC107" s="191"/>
      <c r="AD107" s="191">
        <v>0</v>
      </c>
      <c r="AE107" s="191">
        <v>0</v>
      </c>
      <c r="AF107" s="191">
        <v>0</v>
      </c>
      <c r="AG107" s="191">
        <v>5</v>
      </c>
      <c r="AH107" s="191">
        <v>51</v>
      </c>
      <c r="AI107" s="191">
        <v>0</v>
      </c>
      <c r="AJ107" s="191">
        <v>56</v>
      </c>
      <c r="AK107" s="191">
        <v>0</v>
      </c>
      <c r="AL107" s="191"/>
      <c r="AM107" s="191"/>
      <c r="AN107" s="191"/>
      <c r="AO107" s="191"/>
      <c r="AP107" s="191"/>
      <c r="AQ107" s="192"/>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1"/>
      <c r="BP107" s="191"/>
      <c r="BQ107" s="191"/>
      <c r="BR107" s="191"/>
      <c r="BS107" s="191"/>
      <c r="BT107" s="191"/>
      <c r="BU107" s="191"/>
      <c r="BV107" s="191"/>
      <c r="BW107" s="191"/>
      <c r="BX107" s="191"/>
      <c r="BY107" s="191"/>
      <c r="BZ107" s="191"/>
      <c r="CA107" s="191"/>
      <c r="CB107" s="191"/>
      <c r="CC107" s="191"/>
      <c r="CD107" s="191"/>
      <c r="CE107" s="191"/>
      <c r="CF107" s="191"/>
      <c r="CG107" s="191"/>
      <c r="CH107" s="191"/>
    </row>
    <row r="108" spans="1:86" s="200" customFormat="1">
      <c r="A108" s="193" t="s">
        <v>3309</v>
      </c>
      <c r="B108" s="191">
        <v>5</v>
      </c>
      <c r="C108" s="191"/>
      <c r="D108" s="191">
        <v>0</v>
      </c>
      <c r="E108" s="191">
        <v>0</v>
      </c>
      <c r="F108" s="191">
        <v>0</v>
      </c>
      <c r="G108" s="191">
        <v>0</v>
      </c>
      <c r="H108" s="191">
        <v>44</v>
      </c>
      <c r="I108" s="191">
        <v>0</v>
      </c>
      <c r="J108" s="191">
        <v>0</v>
      </c>
      <c r="K108" s="191">
        <v>0</v>
      </c>
      <c r="L108" s="191">
        <v>0</v>
      </c>
      <c r="M108" s="191">
        <v>0</v>
      </c>
      <c r="N108" s="191">
        <v>0</v>
      </c>
      <c r="O108" s="191">
        <v>0</v>
      </c>
      <c r="P108" s="191">
        <v>0</v>
      </c>
      <c r="Q108" s="191">
        <v>0</v>
      </c>
      <c r="R108" s="191">
        <v>0</v>
      </c>
      <c r="S108" s="191">
        <v>0</v>
      </c>
      <c r="T108" s="191">
        <v>0</v>
      </c>
      <c r="U108" s="191">
        <v>0</v>
      </c>
      <c r="V108" s="191">
        <v>0</v>
      </c>
      <c r="W108" s="191">
        <v>0</v>
      </c>
      <c r="X108" s="191">
        <v>0</v>
      </c>
      <c r="Y108" s="191">
        <v>0</v>
      </c>
      <c r="Z108" s="191">
        <v>0</v>
      </c>
      <c r="AA108" s="191">
        <v>0</v>
      </c>
      <c r="AB108" s="191">
        <v>0</v>
      </c>
      <c r="AC108" s="191"/>
      <c r="AD108" s="191">
        <v>0</v>
      </c>
      <c r="AE108" s="191">
        <v>0</v>
      </c>
      <c r="AF108" s="191">
        <v>0</v>
      </c>
      <c r="AG108" s="191">
        <v>5</v>
      </c>
      <c r="AH108" s="191">
        <v>44</v>
      </c>
      <c r="AI108" s="191">
        <v>0</v>
      </c>
      <c r="AJ108" s="191">
        <v>49</v>
      </c>
      <c r="AK108" s="191">
        <v>0</v>
      </c>
      <c r="AL108" s="191"/>
      <c r="AM108" s="191"/>
      <c r="AN108" s="191"/>
      <c r="AO108" s="191"/>
      <c r="AP108" s="191"/>
      <c r="AQ108" s="192"/>
      <c r="AR108" s="191"/>
      <c r="AS108" s="191"/>
      <c r="AT108" s="191"/>
      <c r="AU108" s="191"/>
      <c r="AV108" s="191"/>
      <c r="AW108" s="191"/>
      <c r="AX108" s="191"/>
      <c r="AY108" s="191"/>
      <c r="AZ108" s="191"/>
      <c r="BA108" s="191"/>
      <c r="BB108" s="191"/>
      <c r="BC108" s="191"/>
      <c r="BD108" s="191"/>
      <c r="BE108" s="191"/>
      <c r="BF108" s="191"/>
      <c r="BG108" s="191"/>
      <c r="BH108" s="191"/>
      <c r="BI108" s="191"/>
      <c r="BJ108" s="191"/>
      <c r="BK108" s="191"/>
      <c r="BL108" s="191"/>
      <c r="BM108" s="191"/>
      <c r="BN108" s="191"/>
      <c r="BO108" s="191"/>
      <c r="BP108" s="191"/>
      <c r="BQ108" s="191"/>
      <c r="BR108" s="191"/>
      <c r="BS108" s="191"/>
      <c r="BT108" s="191"/>
      <c r="BU108" s="191"/>
      <c r="BV108" s="191"/>
      <c r="BW108" s="191"/>
      <c r="BX108" s="191"/>
      <c r="BY108" s="191"/>
      <c r="BZ108" s="191"/>
      <c r="CA108" s="191"/>
      <c r="CB108" s="191"/>
      <c r="CC108" s="191"/>
      <c r="CD108" s="191"/>
      <c r="CE108" s="191"/>
      <c r="CF108" s="191"/>
      <c r="CG108" s="191"/>
      <c r="CH108" s="191"/>
    </row>
    <row r="109" spans="1:86" s="200" customFormat="1">
      <c r="A109" s="193" t="s">
        <v>3310</v>
      </c>
      <c r="B109" s="191">
        <v>3</v>
      </c>
      <c r="C109" s="191"/>
      <c r="D109" s="191">
        <v>0</v>
      </c>
      <c r="E109" s="191">
        <v>0</v>
      </c>
      <c r="F109" s="191">
        <v>0</v>
      </c>
      <c r="G109" s="191">
        <v>0</v>
      </c>
      <c r="H109" s="191">
        <v>17</v>
      </c>
      <c r="I109" s="191">
        <v>0</v>
      </c>
      <c r="J109" s="191">
        <v>0</v>
      </c>
      <c r="K109" s="191">
        <v>0</v>
      </c>
      <c r="L109" s="191">
        <v>0</v>
      </c>
      <c r="M109" s="191">
        <v>0</v>
      </c>
      <c r="N109" s="191">
        <v>0</v>
      </c>
      <c r="O109" s="191">
        <v>0</v>
      </c>
      <c r="P109" s="191">
        <v>0</v>
      </c>
      <c r="Q109" s="191">
        <v>0</v>
      </c>
      <c r="R109" s="191">
        <v>0</v>
      </c>
      <c r="S109" s="191">
        <v>0</v>
      </c>
      <c r="T109" s="191">
        <v>0</v>
      </c>
      <c r="U109" s="191">
        <v>0</v>
      </c>
      <c r="V109" s="191">
        <v>0</v>
      </c>
      <c r="W109" s="191">
        <v>0</v>
      </c>
      <c r="X109" s="191">
        <v>0</v>
      </c>
      <c r="Y109" s="191">
        <v>0</v>
      </c>
      <c r="Z109" s="191">
        <v>0</v>
      </c>
      <c r="AA109" s="191">
        <v>0</v>
      </c>
      <c r="AB109" s="191">
        <v>0</v>
      </c>
      <c r="AC109" s="191"/>
      <c r="AD109" s="191">
        <v>0</v>
      </c>
      <c r="AE109" s="191">
        <v>0</v>
      </c>
      <c r="AF109" s="191">
        <v>0</v>
      </c>
      <c r="AG109" s="191">
        <v>3</v>
      </c>
      <c r="AH109" s="191">
        <v>17</v>
      </c>
      <c r="AI109" s="191">
        <v>0</v>
      </c>
      <c r="AJ109" s="191">
        <v>20</v>
      </c>
      <c r="AK109" s="191">
        <v>0</v>
      </c>
      <c r="AL109" s="191"/>
      <c r="AM109" s="191"/>
      <c r="AN109" s="191"/>
      <c r="AO109" s="191"/>
      <c r="AP109" s="191"/>
      <c r="AQ109" s="192"/>
      <c r="AR109" s="191"/>
      <c r="AS109" s="191"/>
      <c r="AT109" s="191"/>
      <c r="AU109" s="191"/>
      <c r="AV109" s="191"/>
      <c r="AW109" s="191"/>
      <c r="AX109" s="191"/>
      <c r="AY109" s="191"/>
      <c r="AZ109" s="191"/>
      <c r="BA109" s="191"/>
      <c r="BB109" s="191"/>
      <c r="BC109" s="191"/>
      <c r="BD109" s="191"/>
      <c r="BE109" s="191"/>
      <c r="BF109" s="191"/>
      <c r="BG109" s="191"/>
      <c r="BH109" s="191"/>
      <c r="BI109" s="191"/>
      <c r="BJ109" s="191"/>
      <c r="BK109" s="191"/>
      <c r="BL109" s="191"/>
      <c r="BM109" s="191"/>
      <c r="BN109" s="191"/>
      <c r="BO109" s="191"/>
      <c r="BP109" s="191"/>
      <c r="BQ109" s="191"/>
      <c r="BR109" s="191"/>
      <c r="BS109" s="191"/>
      <c r="BT109" s="191"/>
      <c r="BU109" s="191"/>
      <c r="BV109" s="191"/>
      <c r="BW109" s="191"/>
      <c r="BX109" s="191"/>
      <c r="BY109" s="191"/>
      <c r="BZ109" s="191"/>
      <c r="CA109" s="191"/>
      <c r="CB109" s="191"/>
      <c r="CC109" s="191"/>
      <c r="CD109" s="191"/>
      <c r="CE109" s="191"/>
      <c r="CF109" s="191"/>
      <c r="CG109" s="191"/>
      <c r="CH109" s="191"/>
    </row>
    <row r="110" spans="1:86" s="200" customFormat="1" ht="30">
      <c r="A110" s="195" t="s">
        <v>3311</v>
      </c>
      <c r="B110" s="191">
        <v>2</v>
      </c>
      <c r="C110" s="191"/>
      <c r="D110" s="191">
        <v>0</v>
      </c>
      <c r="E110" s="191">
        <v>0</v>
      </c>
      <c r="F110" s="191">
        <v>0</v>
      </c>
      <c r="G110" s="191">
        <v>0</v>
      </c>
      <c r="H110" s="191">
        <v>19</v>
      </c>
      <c r="I110" s="191">
        <v>0</v>
      </c>
      <c r="J110" s="191">
        <v>0</v>
      </c>
      <c r="K110" s="191">
        <v>0</v>
      </c>
      <c r="L110" s="191">
        <v>0</v>
      </c>
      <c r="M110" s="191">
        <v>0</v>
      </c>
      <c r="N110" s="191">
        <v>3</v>
      </c>
      <c r="O110" s="191">
        <v>0</v>
      </c>
      <c r="P110" s="191">
        <v>0</v>
      </c>
      <c r="Q110" s="191">
        <v>0</v>
      </c>
      <c r="R110" s="191">
        <v>0</v>
      </c>
      <c r="S110" s="191">
        <v>0</v>
      </c>
      <c r="T110" s="191">
        <v>0</v>
      </c>
      <c r="U110" s="191">
        <v>0</v>
      </c>
      <c r="V110" s="191">
        <v>0</v>
      </c>
      <c r="W110" s="191">
        <v>0</v>
      </c>
      <c r="X110" s="191">
        <v>0</v>
      </c>
      <c r="Y110" s="191">
        <v>0</v>
      </c>
      <c r="Z110" s="191">
        <v>0</v>
      </c>
      <c r="AA110" s="191">
        <v>0</v>
      </c>
      <c r="AB110" s="191">
        <v>0</v>
      </c>
      <c r="AC110" s="191">
        <v>1</v>
      </c>
      <c r="AD110" s="191">
        <v>0</v>
      </c>
      <c r="AE110" s="191">
        <v>0</v>
      </c>
      <c r="AF110" s="191">
        <v>0</v>
      </c>
      <c r="AG110" s="191">
        <v>2</v>
      </c>
      <c r="AH110" s="191">
        <v>22</v>
      </c>
      <c r="AI110" s="191">
        <v>0</v>
      </c>
      <c r="AJ110" s="191">
        <v>24</v>
      </c>
      <c r="AK110" s="191">
        <v>1</v>
      </c>
      <c r="AL110" s="191"/>
      <c r="AM110" s="191">
        <v>1</v>
      </c>
      <c r="AN110" s="194" t="s">
        <v>3224</v>
      </c>
      <c r="AO110" s="191"/>
      <c r="AP110" s="191"/>
      <c r="AQ110" s="192"/>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1"/>
      <c r="BR110" s="191"/>
      <c r="BS110" s="191"/>
      <c r="BT110" s="191"/>
      <c r="BU110" s="191"/>
      <c r="BV110" s="191"/>
      <c r="BW110" s="191"/>
      <c r="BX110" s="191"/>
      <c r="BY110" s="191"/>
      <c r="BZ110" s="191"/>
      <c r="CA110" s="191"/>
      <c r="CB110" s="191"/>
      <c r="CC110" s="191"/>
      <c r="CD110" s="191"/>
      <c r="CE110" s="191"/>
      <c r="CF110" s="191"/>
      <c r="CG110" s="191"/>
      <c r="CH110" s="191"/>
    </row>
    <row r="111" spans="1:86" s="200" customFormat="1">
      <c r="A111" s="193" t="s">
        <v>3312</v>
      </c>
      <c r="B111" s="191">
        <v>2</v>
      </c>
      <c r="C111" s="191"/>
      <c r="D111" s="191">
        <v>0</v>
      </c>
      <c r="E111" s="191">
        <v>0</v>
      </c>
      <c r="F111" s="191">
        <v>0</v>
      </c>
      <c r="G111" s="191">
        <v>0</v>
      </c>
      <c r="H111" s="191">
        <v>44</v>
      </c>
      <c r="I111" s="191">
        <v>0</v>
      </c>
      <c r="J111" s="191">
        <v>0</v>
      </c>
      <c r="K111" s="191">
        <v>0</v>
      </c>
      <c r="L111" s="191">
        <v>0</v>
      </c>
      <c r="M111" s="191">
        <v>0</v>
      </c>
      <c r="N111" s="191">
        <v>0</v>
      </c>
      <c r="O111" s="191">
        <v>0</v>
      </c>
      <c r="P111" s="191">
        <v>0</v>
      </c>
      <c r="Q111" s="191">
        <v>0</v>
      </c>
      <c r="R111" s="191">
        <v>0</v>
      </c>
      <c r="S111" s="191">
        <v>0</v>
      </c>
      <c r="T111" s="191">
        <v>0</v>
      </c>
      <c r="U111" s="191">
        <v>0</v>
      </c>
      <c r="V111" s="191">
        <v>0</v>
      </c>
      <c r="W111" s="191">
        <v>0</v>
      </c>
      <c r="X111" s="191">
        <v>0</v>
      </c>
      <c r="Y111" s="191">
        <v>0</v>
      </c>
      <c r="Z111" s="191">
        <v>0</v>
      </c>
      <c r="AA111" s="191">
        <v>0</v>
      </c>
      <c r="AB111" s="191">
        <v>0</v>
      </c>
      <c r="AC111" s="191">
        <v>1</v>
      </c>
      <c r="AD111" s="191">
        <v>0</v>
      </c>
      <c r="AE111" s="191">
        <v>0</v>
      </c>
      <c r="AF111" s="191">
        <v>0</v>
      </c>
      <c r="AG111" s="191">
        <v>2</v>
      </c>
      <c r="AH111" s="191">
        <v>44</v>
      </c>
      <c r="AI111" s="191">
        <v>0</v>
      </c>
      <c r="AJ111" s="191">
        <v>46</v>
      </c>
      <c r="AK111" s="191">
        <v>1</v>
      </c>
      <c r="AL111" s="191"/>
      <c r="AM111" s="191">
        <v>1</v>
      </c>
      <c r="AN111" s="194" t="s">
        <v>3224</v>
      </c>
      <c r="AO111" s="191"/>
      <c r="AP111" s="191"/>
      <c r="AQ111" s="192"/>
      <c r="AR111" s="191"/>
      <c r="AS111" s="191"/>
      <c r="AT111" s="191"/>
      <c r="AU111" s="191"/>
      <c r="AV111" s="191"/>
      <c r="AW111" s="191"/>
      <c r="AX111" s="191"/>
      <c r="AY111" s="191"/>
      <c r="AZ111" s="191"/>
      <c r="BA111" s="191"/>
      <c r="BB111" s="191"/>
      <c r="BC111" s="191"/>
      <c r="BD111" s="191"/>
      <c r="BE111" s="191"/>
      <c r="BF111" s="191"/>
      <c r="BG111" s="191"/>
      <c r="BH111" s="191"/>
      <c r="BI111" s="191"/>
      <c r="BJ111" s="191"/>
      <c r="BK111" s="191"/>
      <c r="BL111" s="191"/>
      <c r="BM111" s="191"/>
      <c r="BN111" s="191"/>
      <c r="BO111" s="191"/>
      <c r="BP111" s="191"/>
      <c r="BQ111" s="191"/>
      <c r="BR111" s="191"/>
      <c r="BS111" s="191"/>
      <c r="BT111" s="191"/>
      <c r="BU111" s="191"/>
      <c r="BV111" s="191"/>
      <c r="BW111" s="191"/>
      <c r="BX111" s="191"/>
      <c r="BY111" s="191"/>
      <c r="BZ111" s="191"/>
      <c r="CA111" s="191"/>
      <c r="CB111" s="191"/>
      <c r="CC111" s="191"/>
      <c r="CD111" s="191"/>
      <c r="CE111" s="191"/>
      <c r="CF111" s="191"/>
      <c r="CG111" s="191"/>
      <c r="CH111" s="191"/>
    </row>
    <row r="112" spans="1:86" s="200" customFormat="1">
      <c r="A112" s="193" t="s">
        <v>3313</v>
      </c>
      <c r="B112" s="191">
        <v>5</v>
      </c>
      <c r="C112" s="191"/>
      <c r="D112" s="191">
        <v>0</v>
      </c>
      <c r="E112" s="191">
        <v>0</v>
      </c>
      <c r="F112" s="191">
        <v>0</v>
      </c>
      <c r="G112" s="191">
        <v>0</v>
      </c>
      <c r="H112" s="191">
        <v>32</v>
      </c>
      <c r="I112" s="191">
        <v>0</v>
      </c>
      <c r="J112" s="191">
        <v>0</v>
      </c>
      <c r="K112" s="191">
        <v>0</v>
      </c>
      <c r="L112" s="191">
        <v>0</v>
      </c>
      <c r="M112" s="191">
        <v>0</v>
      </c>
      <c r="N112" s="191">
        <v>0</v>
      </c>
      <c r="O112" s="191">
        <v>0</v>
      </c>
      <c r="P112" s="191">
        <v>0</v>
      </c>
      <c r="Q112" s="191">
        <v>0</v>
      </c>
      <c r="R112" s="191">
        <v>0</v>
      </c>
      <c r="S112" s="191">
        <v>0</v>
      </c>
      <c r="T112" s="191">
        <v>0</v>
      </c>
      <c r="U112" s="191">
        <v>0</v>
      </c>
      <c r="V112" s="191">
        <v>0</v>
      </c>
      <c r="W112" s="191">
        <v>0</v>
      </c>
      <c r="X112" s="191">
        <v>0</v>
      </c>
      <c r="Y112" s="191">
        <v>0</v>
      </c>
      <c r="Z112" s="191">
        <v>0</v>
      </c>
      <c r="AA112" s="191">
        <v>0</v>
      </c>
      <c r="AB112" s="191">
        <v>0</v>
      </c>
      <c r="AC112" s="191"/>
      <c r="AD112" s="191">
        <v>0</v>
      </c>
      <c r="AE112" s="191">
        <v>0</v>
      </c>
      <c r="AF112" s="191">
        <v>0</v>
      </c>
      <c r="AG112" s="191">
        <v>5</v>
      </c>
      <c r="AH112" s="191">
        <v>32</v>
      </c>
      <c r="AI112" s="191">
        <v>0</v>
      </c>
      <c r="AJ112" s="191">
        <v>37</v>
      </c>
      <c r="AK112" s="191">
        <v>0</v>
      </c>
      <c r="AL112" s="191"/>
      <c r="AM112" s="191"/>
      <c r="AN112" s="191"/>
      <c r="AO112" s="191"/>
      <c r="AP112" s="191"/>
      <c r="AQ112" s="192"/>
      <c r="AR112" s="191"/>
      <c r="AS112" s="191"/>
      <c r="AT112" s="191"/>
      <c r="AU112" s="191"/>
      <c r="AV112" s="191"/>
      <c r="AW112" s="191"/>
      <c r="AX112" s="191"/>
      <c r="AY112" s="191"/>
      <c r="AZ112" s="191"/>
      <c r="BA112" s="191"/>
      <c r="BB112" s="191"/>
      <c r="BC112" s="191"/>
      <c r="BD112" s="191"/>
      <c r="BE112" s="191"/>
      <c r="BF112" s="191"/>
      <c r="BG112" s="191"/>
      <c r="BH112" s="191"/>
      <c r="BI112" s="191"/>
      <c r="BJ112" s="191"/>
      <c r="BK112" s="191"/>
      <c r="BL112" s="191"/>
      <c r="BM112" s="191"/>
      <c r="BN112" s="191"/>
      <c r="BO112" s="191"/>
      <c r="BP112" s="191"/>
      <c r="BQ112" s="191"/>
      <c r="BR112" s="191"/>
      <c r="BS112" s="191"/>
      <c r="BT112" s="191"/>
      <c r="BU112" s="191"/>
      <c r="BV112" s="191"/>
      <c r="BW112" s="191"/>
      <c r="BX112" s="191"/>
      <c r="BY112" s="191"/>
      <c r="BZ112" s="191"/>
      <c r="CA112" s="191"/>
      <c r="CB112" s="191"/>
      <c r="CC112" s="191"/>
      <c r="CD112" s="191"/>
      <c r="CE112" s="191"/>
      <c r="CF112" s="191"/>
      <c r="CG112" s="191"/>
      <c r="CH112" s="191"/>
    </row>
    <row r="113" spans="1:86" s="200" customFormat="1">
      <c r="A113" s="193" t="s">
        <v>3314</v>
      </c>
      <c r="B113" s="191">
        <v>5</v>
      </c>
      <c r="C113" s="191"/>
      <c r="D113" s="191">
        <v>0</v>
      </c>
      <c r="E113" s="191">
        <v>0</v>
      </c>
      <c r="F113" s="191">
        <v>0</v>
      </c>
      <c r="G113" s="191">
        <v>0</v>
      </c>
      <c r="H113" s="191">
        <v>68</v>
      </c>
      <c r="I113" s="191">
        <v>0</v>
      </c>
      <c r="J113" s="191">
        <v>0</v>
      </c>
      <c r="K113" s="191">
        <v>0</v>
      </c>
      <c r="L113" s="191">
        <v>0</v>
      </c>
      <c r="M113" s="191">
        <v>0</v>
      </c>
      <c r="N113" s="191">
        <v>0</v>
      </c>
      <c r="O113" s="191">
        <v>0</v>
      </c>
      <c r="P113" s="191">
        <v>0</v>
      </c>
      <c r="Q113" s="191">
        <v>0</v>
      </c>
      <c r="R113" s="191">
        <v>0</v>
      </c>
      <c r="S113" s="191">
        <v>0</v>
      </c>
      <c r="T113" s="191">
        <v>0</v>
      </c>
      <c r="U113" s="191">
        <v>0</v>
      </c>
      <c r="V113" s="191">
        <v>0</v>
      </c>
      <c r="W113" s="191">
        <v>0</v>
      </c>
      <c r="X113" s="191">
        <v>0</v>
      </c>
      <c r="Y113" s="191">
        <v>0</v>
      </c>
      <c r="Z113" s="191">
        <v>0</v>
      </c>
      <c r="AA113" s="191">
        <v>0</v>
      </c>
      <c r="AB113" s="191">
        <v>0</v>
      </c>
      <c r="AC113" s="191"/>
      <c r="AD113" s="191">
        <v>0</v>
      </c>
      <c r="AE113" s="191">
        <v>0</v>
      </c>
      <c r="AF113" s="191">
        <v>0</v>
      </c>
      <c r="AG113" s="191">
        <v>5</v>
      </c>
      <c r="AH113" s="191">
        <v>68</v>
      </c>
      <c r="AI113" s="191">
        <v>0</v>
      </c>
      <c r="AJ113" s="191">
        <v>73</v>
      </c>
      <c r="AK113" s="191">
        <v>0</v>
      </c>
      <c r="AL113" s="191"/>
      <c r="AM113" s="191"/>
      <c r="AN113" s="191"/>
      <c r="AO113" s="191"/>
      <c r="AP113" s="191"/>
      <c r="AQ113" s="192"/>
      <c r="AR113" s="191"/>
      <c r="AS113" s="191"/>
      <c r="AT113" s="191"/>
      <c r="AU113" s="191"/>
      <c r="AV113" s="191"/>
      <c r="AW113" s="191"/>
      <c r="AX113" s="191"/>
      <c r="AY113" s="191"/>
      <c r="AZ113" s="191"/>
      <c r="BA113" s="191"/>
      <c r="BB113" s="191"/>
      <c r="BC113" s="191"/>
      <c r="BD113" s="191"/>
      <c r="BE113" s="191"/>
      <c r="BF113" s="191"/>
      <c r="BG113" s="191"/>
      <c r="BH113" s="191"/>
      <c r="BI113" s="191"/>
      <c r="BJ113" s="191"/>
      <c r="BK113" s="191"/>
      <c r="BL113" s="191"/>
      <c r="BM113" s="191"/>
      <c r="BN113" s="191"/>
      <c r="BO113" s="191"/>
      <c r="BP113" s="191"/>
      <c r="BQ113" s="191"/>
      <c r="BR113" s="191"/>
      <c r="BS113" s="191"/>
      <c r="BT113" s="191"/>
      <c r="BU113" s="191"/>
      <c r="BV113" s="191"/>
      <c r="BW113" s="191"/>
      <c r="BX113" s="191"/>
      <c r="BY113" s="191"/>
      <c r="BZ113" s="191"/>
      <c r="CA113" s="191"/>
      <c r="CB113" s="191"/>
      <c r="CC113" s="191"/>
      <c r="CD113" s="191"/>
      <c r="CE113" s="191"/>
      <c r="CF113" s="191"/>
      <c r="CG113" s="191"/>
      <c r="CH113" s="191"/>
    </row>
    <row r="114" spans="1:86" s="200" customFormat="1">
      <c r="A114" s="193" t="s">
        <v>3315</v>
      </c>
      <c r="B114" s="191">
        <v>4</v>
      </c>
      <c r="C114" s="191"/>
      <c r="D114" s="191">
        <v>0</v>
      </c>
      <c r="E114" s="191">
        <v>0</v>
      </c>
      <c r="F114" s="191">
        <v>0</v>
      </c>
      <c r="G114" s="191">
        <v>0</v>
      </c>
      <c r="H114" s="191">
        <v>19</v>
      </c>
      <c r="I114" s="191">
        <v>0</v>
      </c>
      <c r="J114" s="191">
        <v>0</v>
      </c>
      <c r="K114" s="191">
        <v>0</v>
      </c>
      <c r="L114" s="191">
        <v>0</v>
      </c>
      <c r="M114" s="191">
        <v>0</v>
      </c>
      <c r="N114" s="191">
        <v>0</v>
      </c>
      <c r="O114" s="191">
        <v>0</v>
      </c>
      <c r="P114" s="191">
        <v>0</v>
      </c>
      <c r="Q114" s="191">
        <v>0</v>
      </c>
      <c r="R114" s="191">
        <v>0</v>
      </c>
      <c r="S114" s="191">
        <v>0</v>
      </c>
      <c r="T114" s="191">
        <v>0</v>
      </c>
      <c r="U114" s="191">
        <v>0</v>
      </c>
      <c r="V114" s="191">
        <v>0</v>
      </c>
      <c r="W114" s="191">
        <v>0</v>
      </c>
      <c r="X114" s="191">
        <v>0</v>
      </c>
      <c r="Y114" s="191">
        <v>0</v>
      </c>
      <c r="Z114" s="191">
        <v>0</v>
      </c>
      <c r="AA114" s="191">
        <v>0</v>
      </c>
      <c r="AB114" s="191">
        <v>0</v>
      </c>
      <c r="AC114" s="191"/>
      <c r="AD114" s="191">
        <v>0</v>
      </c>
      <c r="AE114" s="191">
        <v>0</v>
      </c>
      <c r="AF114" s="191">
        <v>0</v>
      </c>
      <c r="AG114" s="191">
        <v>4</v>
      </c>
      <c r="AH114" s="191">
        <v>19</v>
      </c>
      <c r="AI114" s="191">
        <v>0</v>
      </c>
      <c r="AJ114" s="191">
        <v>23</v>
      </c>
      <c r="AK114" s="191">
        <v>0</v>
      </c>
      <c r="AL114" s="191"/>
      <c r="AM114" s="191"/>
      <c r="AN114" s="191"/>
      <c r="AO114" s="191"/>
      <c r="AP114" s="191"/>
      <c r="AQ114" s="192"/>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1"/>
      <c r="BR114" s="191"/>
      <c r="BS114" s="191"/>
      <c r="BT114" s="191"/>
      <c r="BU114" s="191"/>
      <c r="BV114" s="191"/>
      <c r="BW114" s="191"/>
      <c r="BX114" s="191"/>
      <c r="BY114" s="191"/>
      <c r="BZ114" s="191"/>
      <c r="CA114" s="191"/>
      <c r="CB114" s="191"/>
      <c r="CC114" s="191"/>
      <c r="CD114" s="191"/>
      <c r="CE114" s="191"/>
      <c r="CF114" s="191"/>
      <c r="CG114" s="191"/>
      <c r="CH114" s="191"/>
    </row>
    <row r="115" spans="1:86" s="200" customFormat="1" ht="30">
      <c r="A115" s="193" t="s">
        <v>3316</v>
      </c>
      <c r="B115" s="191">
        <v>12</v>
      </c>
      <c r="C115" s="191"/>
      <c r="D115" s="191">
        <v>0</v>
      </c>
      <c r="E115" s="191">
        <v>0</v>
      </c>
      <c r="F115" s="191">
        <v>0</v>
      </c>
      <c r="G115" s="191">
        <v>0</v>
      </c>
      <c r="H115" s="191">
        <v>82</v>
      </c>
      <c r="I115" s="191">
        <v>0</v>
      </c>
      <c r="J115" s="191">
        <v>0</v>
      </c>
      <c r="K115" s="191">
        <v>0</v>
      </c>
      <c r="L115" s="191">
        <v>0</v>
      </c>
      <c r="M115" s="191">
        <v>0</v>
      </c>
      <c r="N115" s="191">
        <v>0</v>
      </c>
      <c r="O115" s="191">
        <v>0</v>
      </c>
      <c r="P115" s="191">
        <v>0</v>
      </c>
      <c r="Q115" s="191">
        <v>0</v>
      </c>
      <c r="R115" s="191">
        <v>0</v>
      </c>
      <c r="S115" s="191">
        <v>0</v>
      </c>
      <c r="T115" s="191">
        <v>0</v>
      </c>
      <c r="U115" s="191">
        <v>0</v>
      </c>
      <c r="V115" s="191">
        <v>0</v>
      </c>
      <c r="W115" s="191">
        <v>0</v>
      </c>
      <c r="X115" s="191">
        <v>0</v>
      </c>
      <c r="Y115" s="191">
        <v>0</v>
      </c>
      <c r="Z115" s="191">
        <v>0</v>
      </c>
      <c r="AA115" s="191">
        <v>0</v>
      </c>
      <c r="AB115" s="191">
        <v>0</v>
      </c>
      <c r="AC115" s="191">
        <v>2</v>
      </c>
      <c r="AD115" s="191">
        <v>0</v>
      </c>
      <c r="AE115" s="191">
        <v>0</v>
      </c>
      <c r="AF115" s="191">
        <v>0</v>
      </c>
      <c r="AG115" s="191">
        <v>12</v>
      </c>
      <c r="AH115" s="191">
        <v>82</v>
      </c>
      <c r="AI115" s="191">
        <v>0</v>
      </c>
      <c r="AJ115" s="191">
        <v>94</v>
      </c>
      <c r="AK115" s="191">
        <v>2</v>
      </c>
      <c r="AL115" s="191"/>
      <c r="AM115" s="191">
        <v>2</v>
      </c>
      <c r="AN115" s="194" t="s">
        <v>3317</v>
      </c>
      <c r="AO115" s="191"/>
      <c r="AP115" s="191"/>
      <c r="AQ115" s="192"/>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191"/>
      <c r="BN115" s="191"/>
      <c r="BO115" s="191"/>
      <c r="BP115" s="191"/>
      <c r="BQ115" s="191"/>
      <c r="BR115" s="191"/>
      <c r="BS115" s="191"/>
      <c r="BT115" s="191"/>
      <c r="BU115" s="191"/>
      <c r="BV115" s="191"/>
      <c r="BW115" s="191"/>
      <c r="BX115" s="191"/>
      <c r="BY115" s="191"/>
      <c r="BZ115" s="191"/>
      <c r="CA115" s="191"/>
      <c r="CB115" s="191"/>
      <c r="CC115" s="191"/>
      <c r="CD115" s="191"/>
      <c r="CE115" s="191"/>
      <c r="CF115" s="191"/>
      <c r="CG115" s="191"/>
      <c r="CH115" s="191"/>
    </row>
    <row r="116" spans="1:86" s="200" customFormat="1">
      <c r="A116" s="193" t="s">
        <v>3318</v>
      </c>
      <c r="B116" s="191">
        <v>2</v>
      </c>
      <c r="C116" s="191"/>
      <c r="D116" s="191">
        <v>0</v>
      </c>
      <c r="E116" s="191">
        <v>0</v>
      </c>
      <c r="F116" s="191">
        <v>0</v>
      </c>
      <c r="G116" s="191">
        <v>0</v>
      </c>
      <c r="H116" s="191">
        <v>33</v>
      </c>
      <c r="I116" s="191">
        <v>0</v>
      </c>
      <c r="J116" s="191">
        <v>0</v>
      </c>
      <c r="K116" s="191">
        <v>0</v>
      </c>
      <c r="L116" s="191">
        <v>0</v>
      </c>
      <c r="M116" s="191">
        <v>0</v>
      </c>
      <c r="N116" s="191">
        <v>0</v>
      </c>
      <c r="O116" s="191">
        <v>0</v>
      </c>
      <c r="P116" s="191">
        <v>0</v>
      </c>
      <c r="Q116" s="191">
        <v>0</v>
      </c>
      <c r="R116" s="191">
        <v>0</v>
      </c>
      <c r="S116" s="191">
        <v>0</v>
      </c>
      <c r="T116" s="191">
        <v>0</v>
      </c>
      <c r="U116" s="191">
        <v>0</v>
      </c>
      <c r="V116" s="191">
        <v>0</v>
      </c>
      <c r="W116" s="191">
        <v>0</v>
      </c>
      <c r="X116" s="191">
        <v>0</v>
      </c>
      <c r="Y116" s="191">
        <v>0</v>
      </c>
      <c r="Z116" s="191">
        <v>0</v>
      </c>
      <c r="AA116" s="191">
        <v>0</v>
      </c>
      <c r="AB116" s="191">
        <v>0</v>
      </c>
      <c r="AC116" s="191"/>
      <c r="AD116" s="191">
        <v>0</v>
      </c>
      <c r="AE116" s="191">
        <v>0</v>
      </c>
      <c r="AF116" s="191">
        <v>0</v>
      </c>
      <c r="AG116" s="191">
        <v>2</v>
      </c>
      <c r="AH116" s="191">
        <v>33</v>
      </c>
      <c r="AI116" s="191">
        <v>0</v>
      </c>
      <c r="AJ116" s="191">
        <v>35</v>
      </c>
      <c r="AK116" s="191">
        <v>0</v>
      </c>
      <c r="AL116" s="191"/>
      <c r="AM116" s="191"/>
      <c r="AN116" s="191"/>
      <c r="AO116" s="191"/>
      <c r="AP116" s="191"/>
      <c r="AQ116" s="192"/>
      <c r="AR116" s="191"/>
      <c r="AS116" s="191"/>
      <c r="AT116" s="191"/>
      <c r="AU116" s="191"/>
      <c r="AV116" s="191"/>
      <c r="AW116" s="191"/>
      <c r="AX116" s="191"/>
      <c r="AY116" s="191"/>
      <c r="AZ116" s="191"/>
      <c r="BA116" s="191"/>
      <c r="BB116" s="191"/>
      <c r="BC116" s="191"/>
      <c r="BD116" s="191"/>
      <c r="BE116" s="191"/>
      <c r="BF116" s="191"/>
      <c r="BG116" s="191"/>
      <c r="BH116" s="191"/>
      <c r="BI116" s="191"/>
      <c r="BJ116" s="191"/>
      <c r="BK116" s="191"/>
      <c r="BL116" s="191"/>
      <c r="BM116" s="191"/>
      <c r="BN116" s="191"/>
      <c r="BO116" s="191"/>
      <c r="BP116" s="191"/>
      <c r="BQ116" s="191"/>
      <c r="BR116" s="191"/>
      <c r="BS116" s="191"/>
      <c r="BT116" s="191"/>
      <c r="BU116" s="191"/>
      <c r="BV116" s="191"/>
      <c r="BW116" s="191"/>
      <c r="BX116" s="191"/>
      <c r="BY116" s="191"/>
      <c r="BZ116" s="191"/>
      <c r="CA116" s="191"/>
      <c r="CB116" s="191"/>
      <c r="CC116" s="191"/>
      <c r="CD116" s="191"/>
      <c r="CE116" s="191"/>
      <c r="CF116" s="191"/>
      <c r="CG116" s="191"/>
      <c r="CH116" s="191"/>
    </row>
    <row r="117" spans="1:86" s="200" customFormat="1">
      <c r="A117" s="193" t="s">
        <v>3319</v>
      </c>
      <c r="B117" s="191">
        <v>8</v>
      </c>
      <c r="C117" s="191"/>
      <c r="D117" s="191">
        <v>0</v>
      </c>
      <c r="E117" s="191">
        <v>0</v>
      </c>
      <c r="F117" s="191">
        <v>0</v>
      </c>
      <c r="G117" s="191">
        <v>0</v>
      </c>
      <c r="H117" s="191">
        <v>24</v>
      </c>
      <c r="I117" s="191">
        <v>0</v>
      </c>
      <c r="J117" s="191">
        <v>0</v>
      </c>
      <c r="K117" s="191">
        <v>0</v>
      </c>
      <c r="L117" s="191">
        <v>0</v>
      </c>
      <c r="M117" s="191">
        <v>0</v>
      </c>
      <c r="N117" s="191">
        <v>0</v>
      </c>
      <c r="O117" s="191">
        <v>0</v>
      </c>
      <c r="P117" s="191">
        <v>0</v>
      </c>
      <c r="Q117" s="191">
        <v>0</v>
      </c>
      <c r="R117" s="191">
        <v>0</v>
      </c>
      <c r="S117" s="191">
        <v>0</v>
      </c>
      <c r="T117" s="191">
        <v>0</v>
      </c>
      <c r="U117" s="191">
        <v>0</v>
      </c>
      <c r="V117" s="191">
        <v>0</v>
      </c>
      <c r="W117" s="191">
        <v>0</v>
      </c>
      <c r="X117" s="191">
        <v>0</v>
      </c>
      <c r="Y117" s="191">
        <v>0</v>
      </c>
      <c r="Z117" s="191">
        <v>0</v>
      </c>
      <c r="AA117" s="191">
        <v>0</v>
      </c>
      <c r="AB117" s="191">
        <v>0</v>
      </c>
      <c r="AC117" s="191"/>
      <c r="AD117" s="191">
        <v>0</v>
      </c>
      <c r="AE117" s="191">
        <v>0</v>
      </c>
      <c r="AF117" s="191">
        <v>0</v>
      </c>
      <c r="AG117" s="191">
        <v>8</v>
      </c>
      <c r="AH117" s="191">
        <v>24</v>
      </c>
      <c r="AI117" s="191">
        <v>0</v>
      </c>
      <c r="AJ117" s="191">
        <v>32</v>
      </c>
      <c r="AK117" s="191">
        <v>0</v>
      </c>
      <c r="AL117" s="191"/>
      <c r="AM117" s="191"/>
      <c r="AN117" s="191"/>
      <c r="AO117" s="191"/>
      <c r="AP117" s="191"/>
      <c r="AQ117" s="192"/>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1"/>
      <c r="BR117" s="191"/>
      <c r="BS117" s="191"/>
      <c r="BT117" s="191"/>
      <c r="BU117" s="191"/>
      <c r="BV117" s="191"/>
      <c r="BW117" s="191"/>
      <c r="BX117" s="191"/>
      <c r="BY117" s="191"/>
      <c r="BZ117" s="191"/>
      <c r="CA117" s="191"/>
      <c r="CB117" s="191"/>
      <c r="CC117" s="191"/>
      <c r="CD117" s="191"/>
      <c r="CE117" s="191"/>
      <c r="CF117" s="191"/>
      <c r="CG117" s="191"/>
      <c r="CH117" s="191"/>
    </row>
    <row r="118" spans="1:86" s="200" customFormat="1">
      <c r="A118" s="193" t="s">
        <v>3320</v>
      </c>
      <c r="B118" s="191">
        <v>5</v>
      </c>
      <c r="C118" s="191"/>
      <c r="D118" s="191">
        <v>0</v>
      </c>
      <c r="E118" s="191">
        <v>0</v>
      </c>
      <c r="F118" s="191">
        <v>0</v>
      </c>
      <c r="G118" s="191">
        <v>0</v>
      </c>
      <c r="H118" s="191">
        <v>55</v>
      </c>
      <c r="I118" s="191">
        <v>0</v>
      </c>
      <c r="J118" s="191">
        <v>0</v>
      </c>
      <c r="K118" s="191">
        <v>0</v>
      </c>
      <c r="L118" s="191">
        <v>0</v>
      </c>
      <c r="M118" s="191">
        <v>0</v>
      </c>
      <c r="N118" s="191">
        <v>0</v>
      </c>
      <c r="O118" s="191">
        <v>0</v>
      </c>
      <c r="P118" s="191">
        <v>0</v>
      </c>
      <c r="Q118" s="191">
        <v>5</v>
      </c>
      <c r="R118" s="191">
        <v>0</v>
      </c>
      <c r="S118" s="191">
        <v>0</v>
      </c>
      <c r="T118" s="191">
        <v>0</v>
      </c>
      <c r="U118" s="191">
        <v>0</v>
      </c>
      <c r="V118" s="191">
        <v>0</v>
      </c>
      <c r="W118" s="191">
        <v>0</v>
      </c>
      <c r="X118" s="191">
        <v>0</v>
      </c>
      <c r="Y118" s="191">
        <v>0</v>
      </c>
      <c r="Z118" s="191">
        <v>0</v>
      </c>
      <c r="AA118" s="191">
        <v>0</v>
      </c>
      <c r="AB118" s="191">
        <v>0</v>
      </c>
      <c r="AC118" s="191"/>
      <c r="AD118" s="191">
        <v>0</v>
      </c>
      <c r="AE118" s="191">
        <v>0</v>
      </c>
      <c r="AF118" s="191">
        <v>0</v>
      </c>
      <c r="AG118" s="191">
        <v>5</v>
      </c>
      <c r="AH118" s="191">
        <v>60</v>
      </c>
      <c r="AI118" s="191">
        <v>0</v>
      </c>
      <c r="AJ118" s="191">
        <v>65</v>
      </c>
      <c r="AK118" s="191">
        <v>0</v>
      </c>
      <c r="AL118" s="191"/>
      <c r="AM118" s="191"/>
      <c r="AN118" s="191"/>
      <c r="AO118" s="191"/>
      <c r="AP118" s="191"/>
      <c r="AQ118" s="192"/>
      <c r="AR118" s="191"/>
      <c r="AS118" s="191"/>
      <c r="AT118" s="191"/>
      <c r="AU118" s="191"/>
      <c r="AV118" s="191"/>
      <c r="AW118" s="191"/>
      <c r="AX118" s="191"/>
      <c r="AY118" s="191"/>
      <c r="AZ118" s="191"/>
      <c r="BA118" s="191"/>
      <c r="BB118" s="191"/>
      <c r="BC118" s="191"/>
      <c r="BD118" s="191"/>
      <c r="BE118" s="191"/>
      <c r="BF118" s="191"/>
      <c r="BG118" s="191"/>
      <c r="BH118" s="191"/>
      <c r="BI118" s="191"/>
      <c r="BJ118" s="191"/>
      <c r="BK118" s="191"/>
      <c r="BL118" s="191"/>
      <c r="BM118" s="191"/>
      <c r="BN118" s="191"/>
      <c r="BO118" s="191"/>
      <c r="BP118" s="191"/>
      <c r="BQ118" s="191"/>
      <c r="BR118" s="191"/>
      <c r="BS118" s="191"/>
      <c r="BT118" s="191"/>
      <c r="BU118" s="191"/>
      <c r="BV118" s="191"/>
      <c r="BW118" s="191"/>
      <c r="BX118" s="191"/>
      <c r="BY118" s="191"/>
      <c r="BZ118" s="191"/>
      <c r="CA118" s="191"/>
      <c r="CB118" s="191"/>
      <c r="CC118" s="191"/>
      <c r="CD118" s="191"/>
      <c r="CE118" s="191"/>
      <c r="CF118" s="191"/>
      <c r="CG118" s="191"/>
      <c r="CH118" s="191"/>
    </row>
    <row r="119" spans="1:86" s="200" customFormat="1">
      <c r="A119" s="193" t="s">
        <v>3321</v>
      </c>
      <c r="B119" s="191">
        <v>3</v>
      </c>
      <c r="C119" s="191"/>
      <c r="D119" s="191">
        <v>0</v>
      </c>
      <c r="E119" s="191">
        <v>0</v>
      </c>
      <c r="F119" s="191">
        <v>0</v>
      </c>
      <c r="G119" s="191">
        <v>0</v>
      </c>
      <c r="H119" s="191">
        <v>31</v>
      </c>
      <c r="I119" s="191">
        <v>0</v>
      </c>
      <c r="J119" s="191">
        <v>0</v>
      </c>
      <c r="K119" s="191">
        <v>0</v>
      </c>
      <c r="L119" s="191">
        <v>0</v>
      </c>
      <c r="M119" s="191">
        <v>0</v>
      </c>
      <c r="N119" s="191">
        <v>0</v>
      </c>
      <c r="O119" s="191">
        <v>0</v>
      </c>
      <c r="P119" s="191">
        <v>0</v>
      </c>
      <c r="Q119" s="191">
        <v>0</v>
      </c>
      <c r="R119" s="191">
        <v>0</v>
      </c>
      <c r="S119" s="191">
        <v>0</v>
      </c>
      <c r="T119" s="191">
        <v>0</v>
      </c>
      <c r="U119" s="191">
        <v>0</v>
      </c>
      <c r="V119" s="191">
        <v>0</v>
      </c>
      <c r="W119" s="191">
        <v>0</v>
      </c>
      <c r="X119" s="191">
        <v>0</v>
      </c>
      <c r="Y119" s="191">
        <v>0</v>
      </c>
      <c r="Z119" s="191">
        <v>0</v>
      </c>
      <c r="AA119" s="191">
        <v>0</v>
      </c>
      <c r="AB119" s="191">
        <v>0</v>
      </c>
      <c r="AC119" s="191"/>
      <c r="AD119" s="191">
        <v>0</v>
      </c>
      <c r="AE119" s="191">
        <v>0</v>
      </c>
      <c r="AF119" s="191">
        <v>0</v>
      </c>
      <c r="AG119" s="191">
        <v>3</v>
      </c>
      <c r="AH119" s="191">
        <v>31</v>
      </c>
      <c r="AI119" s="191">
        <v>0</v>
      </c>
      <c r="AJ119" s="191">
        <v>34</v>
      </c>
      <c r="AK119" s="191">
        <v>0</v>
      </c>
      <c r="AL119" s="191"/>
      <c r="AM119" s="191"/>
      <c r="AN119" s="191"/>
      <c r="AO119" s="191"/>
      <c r="AP119" s="191"/>
      <c r="AQ119" s="192"/>
      <c r="AR119" s="191"/>
      <c r="AS119" s="191"/>
      <c r="AT119" s="191"/>
      <c r="AU119" s="191"/>
      <c r="AV119" s="191"/>
      <c r="AW119" s="191"/>
      <c r="AX119" s="191"/>
      <c r="AY119" s="191"/>
      <c r="AZ119" s="191"/>
      <c r="BA119" s="191"/>
      <c r="BB119" s="191"/>
      <c r="BC119" s="191"/>
      <c r="BD119" s="191"/>
      <c r="BE119" s="191"/>
      <c r="BF119" s="191"/>
      <c r="BG119" s="191"/>
      <c r="BH119" s="191"/>
      <c r="BI119" s="191"/>
      <c r="BJ119" s="191"/>
      <c r="BK119" s="191"/>
      <c r="BL119" s="191"/>
      <c r="BM119" s="191"/>
      <c r="BN119" s="191"/>
      <c r="BO119" s="191"/>
      <c r="BP119" s="191"/>
      <c r="BQ119" s="191"/>
      <c r="BR119" s="191"/>
      <c r="BS119" s="191"/>
      <c r="BT119" s="191"/>
      <c r="BU119" s="191"/>
      <c r="BV119" s="191"/>
      <c r="BW119" s="191"/>
      <c r="BX119" s="191"/>
      <c r="BY119" s="191"/>
      <c r="BZ119" s="191"/>
      <c r="CA119" s="191"/>
      <c r="CB119" s="191"/>
      <c r="CC119" s="191"/>
      <c r="CD119" s="191"/>
      <c r="CE119" s="191"/>
      <c r="CF119" s="191"/>
      <c r="CG119" s="191"/>
      <c r="CH119" s="191"/>
    </row>
    <row r="120" spans="1:86" s="200" customFormat="1">
      <c r="A120" s="193" t="s">
        <v>3322</v>
      </c>
      <c r="B120" s="191">
        <v>3</v>
      </c>
      <c r="C120" s="191"/>
      <c r="D120" s="191">
        <v>0</v>
      </c>
      <c r="E120" s="191">
        <v>0</v>
      </c>
      <c r="F120" s="191">
        <v>0</v>
      </c>
      <c r="G120" s="191">
        <v>0</v>
      </c>
      <c r="H120" s="191">
        <v>32</v>
      </c>
      <c r="I120" s="191">
        <v>0</v>
      </c>
      <c r="J120" s="191">
        <v>0</v>
      </c>
      <c r="K120" s="191">
        <v>0</v>
      </c>
      <c r="L120" s="191">
        <v>0</v>
      </c>
      <c r="M120" s="191">
        <v>0</v>
      </c>
      <c r="N120" s="191">
        <v>0</v>
      </c>
      <c r="O120" s="191">
        <v>0</v>
      </c>
      <c r="P120" s="191">
        <v>0</v>
      </c>
      <c r="Q120" s="191">
        <v>0</v>
      </c>
      <c r="R120" s="191">
        <v>0</v>
      </c>
      <c r="S120" s="191">
        <v>0</v>
      </c>
      <c r="T120" s="191">
        <v>0</v>
      </c>
      <c r="U120" s="191">
        <v>0</v>
      </c>
      <c r="V120" s="191">
        <v>0</v>
      </c>
      <c r="W120" s="191">
        <v>0</v>
      </c>
      <c r="X120" s="191">
        <v>0</v>
      </c>
      <c r="Y120" s="191">
        <v>0</v>
      </c>
      <c r="Z120" s="191">
        <v>0</v>
      </c>
      <c r="AA120" s="191">
        <v>0</v>
      </c>
      <c r="AB120" s="191">
        <v>0</v>
      </c>
      <c r="AC120" s="191"/>
      <c r="AD120" s="191">
        <v>0</v>
      </c>
      <c r="AE120" s="191">
        <v>0</v>
      </c>
      <c r="AF120" s="191">
        <v>0</v>
      </c>
      <c r="AG120" s="191">
        <v>3</v>
      </c>
      <c r="AH120" s="191">
        <v>32</v>
      </c>
      <c r="AI120" s="191">
        <v>0</v>
      </c>
      <c r="AJ120" s="191">
        <v>35</v>
      </c>
      <c r="AK120" s="191">
        <v>0</v>
      </c>
      <c r="AL120" s="191"/>
      <c r="AM120" s="191"/>
      <c r="AN120" s="191"/>
      <c r="AO120" s="191"/>
      <c r="AP120" s="191"/>
      <c r="AQ120" s="192"/>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1"/>
      <c r="BR120" s="191"/>
      <c r="BS120" s="191"/>
      <c r="BT120" s="191"/>
      <c r="BU120" s="191"/>
      <c r="BV120" s="191"/>
      <c r="BW120" s="191"/>
      <c r="BX120" s="191"/>
      <c r="BY120" s="191"/>
      <c r="BZ120" s="191"/>
      <c r="CA120" s="191"/>
      <c r="CB120" s="191"/>
      <c r="CC120" s="191"/>
      <c r="CD120" s="191"/>
      <c r="CE120" s="191"/>
      <c r="CF120" s="191"/>
      <c r="CG120" s="191"/>
      <c r="CH120" s="191"/>
    </row>
    <row r="121" spans="1:86" s="200" customFormat="1">
      <c r="A121" s="193" t="s">
        <v>3323</v>
      </c>
      <c r="B121" s="191">
        <v>4</v>
      </c>
      <c r="C121" s="191"/>
      <c r="D121" s="191">
        <v>0</v>
      </c>
      <c r="E121" s="191">
        <v>0</v>
      </c>
      <c r="F121" s="191">
        <v>0</v>
      </c>
      <c r="G121" s="191">
        <v>0</v>
      </c>
      <c r="H121" s="191">
        <v>42</v>
      </c>
      <c r="I121" s="191">
        <v>0</v>
      </c>
      <c r="J121" s="191">
        <v>0</v>
      </c>
      <c r="K121" s="191">
        <v>0</v>
      </c>
      <c r="L121" s="191">
        <v>0</v>
      </c>
      <c r="M121" s="191">
        <v>0</v>
      </c>
      <c r="N121" s="191">
        <v>0</v>
      </c>
      <c r="O121" s="191">
        <v>0</v>
      </c>
      <c r="P121" s="191">
        <v>0</v>
      </c>
      <c r="Q121" s="191">
        <v>0</v>
      </c>
      <c r="R121" s="191">
        <v>0</v>
      </c>
      <c r="S121" s="191">
        <v>0</v>
      </c>
      <c r="T121" s="191">
        <v>0</v>
      </c>
      <c r="U121" s="191">
        <v>0</v>
      </c>
      <c r="V121" s="191">
        <v>0</v>
      </c>
      <c r="W121" s="191">
        <v>0</v>
      </c>
      <c r="X121" s="191">
        <v>0</v>
      </c>
      <c r="Y121" s="191">
        <v>0</v>
      </c>
      <c r="Z121" s="191">
        <v>0</v>
      </c>
      <c r="AA121" s="191">
        <v>0</v>
      </c>
      <c r="AB121" s="191">
        <v>0</v>
      </c>
      <c r="AC121" s="191"/>
      <c r="AD121" s="191">
        <v>0</v>
      </c>
      <c r="AE121" s="191">
        <v>0</v>
      </c>
      <c r="AF121" s="191">
        <v>0</v>
      </c>
      <c r="AG121" s="191">
        <v>4</v>
      </c>
      <c r="AH121" s="191">
        <v>42</v>
      </c>
      <c r="AI121" s="191">
        <v>0</v>
      </c>
      <c r="AJ121" s="191">
        <v>46</v>
      </c>
      <c r="AK121" s="191">
        <v>0</v>
      </c>
      <c r="AL121" s="191"/>
      <c r="AM121" s="191"/>
      <c r="AN121" s="191"/>
      <c r="AO121" s="191"/>
      <c r="AP121" s="191"/>
      <c r="AQ121" s="192"/>
      <c r="AR121" s="191"/>
      <c r="AS121" s="191"/>
      <c r="AT121" s="191"/>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1"/>
      <c r="BP121" s="191"/>
      <c r="BQ121" s="191"/>
      <c r="BR121" s="191"/>
      <c r="BS121" s="191"/>
      <c r="BT121" s="191"/>
      <c r="BU121" s="191"/>
      <c r="BV121" s="191"/>
      <c r="BW121" s="191"/>
      <c r="BX121" s="191"/>
      <c r="BY121" s="191"/>
      <c r="BZ121" s="191"/>
      <c r="CA121" s="191"/>
      <c r="CB121" s="191"/>
      <c r="CC121" s="191"/>
      <c r="CD121" s="191"/>
      <c r="CE121" s="191"/>
      <c r="CF121" s="191"/>
      <c r="CG121" s="191"/>
      <c r="CH121" s="191"/>
    </row>
    <row r="122" spans="1:86" s="200" customFormat="1">
      <c r="A122" s="193" t="s">
        <v>3324</v>
      </c>
      <c r="B122" s="191">
        <v>5</v>
      </c>
      <c r="C122" s="191"/>
      <c r="D122" s="191">
        <v>0</v>
      </c>
      <c r="E122" s="191">
        <v>0</v>
      </c>
      <c r="F122" s="191">
        <v>0</v>
      </c>
      <c r="G122" s="191">
        <v>0</v>
      </c>
      <c r="H122" s="191">
        <v>22</v>
      </c>
      <c r="I122" s="191">
        <v>0</v>
      </c>
      <c r="J122" s="191">
        <v>0</v>
      </c>
      <c r="K122" s="191">
        <v>0</v>
      </c>
      <c r="L122" s="191">
        <v>0</v>
      </c>
      <c r="M122" s="191">
        <v>0</v>
      </c>
      <c r="N122" s="191">
        <v>0</v>
      </c>
      <c r="O122" s="191">
        <v>0</v>
      </c>
      <c r="P122" s="191">
        <v>0</v>
      </c>
      <c r="Q122" s="191">
        <v>0</v>
      </c>
      <c r="R122" s="191">
        <v>0</v>
      </c>
      <c r="S122" s="191">
        <v>0</v>
      </c>
      <c r="T122" s="191">
        <v>0</v>
      </c>
      <c r="U122" s="191">
        <v>0</v>
      </c>
      <c r="V122" s="191">
        <v>0</v>
      </c>
      <c r="W122" s="191">
        <v>0</v>
      </c>
      <c r="X122" s="191">
        <v>0</v>
      </c>
      <c r="Y122" s="191">
        <v>0</v>
      </c>
      <c r="Z122" s="191">
        <v>0</v>
      </c>
      <c r="AA122" s="191">
        <v>0</v>
      </c>
      <c r="AB122" s="191">
        <v>0</v>
      </c>
      <c r="AC122" s="191"/>
      <c r="AD122" s="191">
        <v>0</v>
      </c>
      <c r="AE122" s="191">
        <v>0</v>
      </c>
      <c r="AF122" s="191">
        <v>0</v>
      </c>
      <c r="AG122" s="191">
        <v>5</v>
      </c>
      <c r="AH122" s="191">
        <v>22</v>
      </c>
      <c r="AI122" s="191">
        <v>0</v>
      </c>
      <c r="AJ122" s="191">
        <v>27</v>
      </c>
      <c r="AK122" s="191">
        <v>0</v>
      </c>
      <c r="AL122" s="191"/>
      <c r="AM122" s="191"/>
      <c r="AN122" s="191"/>
      <c r="AO122" s="191"/>
      <c r="AP122" s="191"/>
      <c r="AQ122" s="192"/>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c r="BU122" s="191"/>
      <c r="BV122" s="191"/>
      <c r="BW122" s="191"/>
      <c r="BX122" s="191"/>
      <c r="BY122" s="191"/>
      <c r="BZ122" s="191"/>
      <c r="CA122" s="191"/>
      <c r="CB122" s="191"/>
      <c r="CC122" s="191"/>
      <c r="CD122" s="191"/>
      <c r="CE122" s="191"/>
      <c r="CF122" s="191"/>
      <c r="CG122" s="191"/>
      <c r="CH122" s="191"/>
    </row>
    <row r="123" spans="1:86" s="200" customFormat="1">
      <c r="A123" s="193" t="s">
        <v>3325</v>
      </c>
      <c r="B123" s="191">
        <v>3</v>
      </c>
      <c r="C123" s="191"/>
      <c r="D123" s="191">
        <v>0</v>
      </c>
      <c r="E123" s="191">
        <v>0</v>
      </c>
      <c r="F123" s="191">
        <v>0</v>
      </c>
      <c r="G123" s="191">
        <v>0</v>
      </c>
      <c r="H123" s="191">
        <v>23</v>
      </c>
      <c r="I123" s="191">
        <v>0</v>
      </c>
      <c r="J123" s="191">
        <v>0</v>
      </c>
      <c r="K123" s="191">
        <v>0</v>
      </c>
      <c r="L123" s="191">
        <v>0</v>
      </c>
      <c r="M123" s="191">
        <v>0</v>
      </c>
      <c r="N123" s="191">
        <v>0</v>
      </c>
      <c r="O123" s="191">
        <v>0</v>
      </c>
      <c r="P123" s="191">
        <v>0</v>
      </c>
      <c r="Q123" s="191">
        <v>0</v>
      </c>
      <c r="R123" s="191">
        <v>0</v>
      </c>
      <c r="S123" s="191">
        <v>0</v>
      </c>
      <c r="T123" s="191">
        <v>0</v>
      </c>
      <c r="U123" s="191">
        <v>0</v>
      </c>
      <c r="V123" s="191">
        <v>0</v>
      </c>
      <c r="W123" s="191">
        <v>0</v>
      </c>
      <c r="X123" s="191">
        <v>0</v>
      </c>
      <c r="Y123" s="191">
        <v>0</v>
      </c>
      <c r="Z123" s="191">
        <v>0</v>
      </c>
      <c r="AA123" s="191">
        <v>0</v>
      </c>
      <c r="AB123" s="191">
        <v>0</v>
      </c>
      <c r="AC123" s="191"/>
      <c r="AD123" s="191">
        <v>0</v>
      </c>
      <c r="AE123" s="191">
        <v>0</v>
      </c>
      <c r="AF123" s="191">
        <v>0</v>
      </c>
      <c r="AG123" s="191">
        <v>3</v>
      </c>
      <c r="AH123" s="191">
        <v>23</v>
      </c>
      <c r="AI123" s="191">
        <v>0</v>
      </c>
      <c r="AJ123" s="191">
        <v>26</v>
      </c>
      <c r="AK123" s="191">
        <v>0</v>
      </c>
      <c r="AL123" s="191"/>
      <c r="AM123" s="191"/>
      <c r="AN123" s="191"/>
      <c r="AO123" s="191"/>
      <c r="AP123" s="191"/>
      <c r="AQ123" s="192"/>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row>
    <row r="124" spans="1:86" s="200" customFormat="1">
      <c r="A124" s="193" t="s">
        <v>3326</v>
      </c>
      <c r="B124" s="191">
        <v>4</v>
      </c>
      <c r="C124" s="191"/>
      <c r="D124" s="191">
        <v>0</v>
      </c>
      <c r="E124" s="191">
        <v>0</v>
      </c>
      <c r="F124" s="191">
        <v>0</v>
      </c>
      <c r="G124" s="191">
        <v>0</v>
      </c>
      <c r="H124" s="191">
        <v>31</v>
      </c>
      <c r="I124" s="191">
        <v>0</v>
      </c>
      <c r="J124" s="191">
        <v>0</v>
      </c>
      <c r="K124" s="191">
        <v>0</v>
      </c>
      <c r="L124" s="191">
        <v>0</v>
      </c>
      <c r="M124" s="191">
        <v>0</v>
      </c>
      <c r="N124" s="191">
        <v>0</v>
      </c>
      <c r="O124" s="191">
        <v>0</v>
      </c>
      <c r="P124" s="191">
        <v>0</v>
      </c>
      <c r="Q124" s="191">
        <v>0</v>
      </c>
      <c r="R124" s="191">
        <v>0</v>
      </c>
      <c r="S124" s="191">
        <v>0</v>
      </c>
      <c r="T124" s="191">
        <v>0</v>
      </c>
      <c r="U124" s="191">
        <v>0</v>
      </c>
      <c r="V124" s="191">
        <v>0</v>
      </c>
      <c r="W124" s="191">
        <v>0</v>
      </c>
      <c r="X124" s="191">
        <v>0</v>
      </c>
      <c r="Y124" s="191">
        <v>0</v>
      </c>
      <c r="Z124" s="191">
        <v>0</v>
      </c>
      <c r="AA124" s="191">
        <v>0</v>
      </c>
      <c r="AB124" s="191">
        <v>0</v>
      </c>
      <c r="AC124" s="191"/>
      <c r="AD124" s="191">
        <v>0</v>
      </c>
      <c r="AE124" s="191">
        <v>0</v>
      </c>
      <c r="AF124" s="191">
        <v>0</v>
      </c>
      <c r="AG124" s="191">
        <v>4</v>
      </c>
      <c r="AH124" s="191">
        <v>31</v>
      </c>
      <c r="AI124" s="191">
        <v>0</v>
      </c>
      <c r="AJ124" s="191">
        <v>35</v>
      </c>
      <c r="AK124" s="191">
        <v>0</v>
      </c>
      <c r="AL124" s="191"/>
      <c r="AM124" s="191"/>
      <c r="AN124" s="191"/>
      <c r="AO124" s="191"/>
      <c r="AP124" s="191"/>
      <c r="AQ124" s="192"/>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c r="CG124" s="191"/>
      <c r="CH124" s="191"/>
    </row>
    <row r="125" spans="1:86" s="200" customFormat="1">
      <c r="A125" s="193" t="s">
        <v>3327</v>
      </c>
      <c r="B125" s="191">
        <v>4</v>
      </c>
      <c r="C125" s="191"/>
      <c r="D125" s="191">
        <v>0</v>
      </c>
      <c r="E125" s="191">
        <v>0</v>
      </c>
      <c r="F125" s="191">
        <v>0</v>
      </c>
      <c r="G125" s="191">
        <v>0</v>
      </c>
      <c r="H125" s="191">
        <v>31</v>
      </c>
      <c r="I125" s="191">
        <v>0</v>
      </c>
      <c r="J125" s="191">
        <v>0</v>
      </c>
      <c r="K125" s="191">
        <v>0</v>
      </c>
      <c r="L125" s="191">
        <v>0</v>
      </c>
      <c r="M125" s="191">
        <v>0</v>
      </c>
      <c r="N125" s="191">
        <v>0</v>
      </c>
      <c r="O125" s="191">
        <v>0</v>
      </c>
      <c r="P125" s="191">
        <v>0</v>
      </c>
      <c r="Q125" s="191">
        <v>0</v>
      </c>
      <c r="R125" s="191">
        <v>0</v>
      </c>
      <c r="S125" s="191">
        <v>0</v>
      </c>
      <c r="T125" s="191">
        <v>0</v>
      </c>
      <c r="U125" s="191">
        <v>0</v>
      </c>
      <c r="V125" s="191">
        <v>0</v>
      </c>
      <c r="W125" s="191">
        <v>0</v>
      </c>
      <c r="X125" s="191">
        <v>0</v>
      </c>
      <c r="Y125" s="191">
        <v>0</v>
      </c>
      <c r="Z125" s="191">
        <v>0</v>
      </c>
      <c r="AA125" s="191">
        <v>0</v>
      </c>
      <c r="AB125" s="191">
        <v>0</v>
      </c>
      <c r="AC125" s="191"/>
      <c r="AD125" s="191">
        <v>0</v>
      </c>
      <c r="AE125" s="191">
        <v>0</v>
      </c>
      <c r="AF125" s="191">
        <v>0</v>
      </c>
      <c r="AG125" s="191">
        <v>4</v>
      </c>
      <c r="AH125" s="191">
        <v>31</v>
      </c>
      <c r="AI125" s="191">
        <v>0</v>
      </c>
      <c r="AJ125" s="191">
        <v>35</v>
      </c>
      <c r="AK125" s="191">
        <v>0</v>
      </c>
      <c r="AL125" s="191"/>
      <c r="AM125" s="191"/>
      <c r="AN125" s="191"/>
      <c r="AO125" s="191"/>
      <c r="AP125" s="191"/>
      <c r="AQ125" s="192"/>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c r="BW125" s="191"/>
      <c r="BX125" s="191"/>
      <c r="BY125" s="191"/>
      <c r="BZ125" s="191"/>
      <c r="CA125" s="191"/>
      <c r="CB125" s="191"/>
      <c r="CC125" s="191"/>
      <c r="CD125" s="191"/>
      <c r="CE125" s="191"/>
      <c r="CF125" s="191"/>
      <c r="CG125" s="191"/>
      <c r="CH125" s="191"/>
    </row>
    <row r="126" spans="1:86" s="200" customFormat="1">
      <c r="A126" s="193" t="s">
        <v>1091</v>
      </c>
      <c r="B126" s="191">
        <v>9</v>
      </c>
      <c r="C126" s="191"/>
      <c r="D126" s="191">
        <v>0</v>
      </c>
      <c r="E126" s="191">
        <v>0</v>
      </c>
      <c r="F126" s="191">
        <v>0</v>
      </c>
      <c r="G126" s="191">
        <v>0</v>
      </c>
      <c r="H126" s="191">
        <v>55</v>
      </c>
      <c r="I126" s="191">
        <v>0</v>
      </c>
      <c r="J126" s="191">
        <v>0</v>
      </c>
      <c r="K126" s="191">
        <v>0</v>
      </c>
      <c r="L126" s="191">
        <v>0</v>
      </c>
      <c r="M126" s="191">
        <v>0</v>
      </c>
      <c r="N126" s="191">
        <v>99</v>
      </c>
      <c r="O126" s="191">
        <v>0</v>
      </c>
      <c r="P126" s="191">
        <v>0</v>
      </c>
      <c r="Q126" s="191">
        <v>0</v>
      </c>
      <c r="R126" s="191">
        <v>0</v>
      </c>
      <c r="S126" s="191">
        <v>0</v>
      </c>
      <c r="T126" s="191">
        <v>0</v>
      </c>
      <c r="U126" s="191">
        <v>0</v>
      </c>
      <c r="V126" s="191">
        <v>0</v>
      </c>
      <c r="W126" s="191">
        <v>0</v>
      </c>
      <c r="X126" s="191">
        <v>0</v>
      </c>
      <c r="Y126" s="191">
        <v>0</v>
      </c>
      <c r="Z126" s="191">
        <v>0</v>
      </c>
      <c r="AA126" s="191">
        <v>0</v>
      </c>
      <c r="AB126" s="191">
        <v>0</v>
      </c>
      <c r="AC126" s="191"/>
      <c r="AD126" s="191">
        <v>0</v>
      </c>
      <c r="AE126" s="191">
        <v>0</v>
      </c>
      <c r="AF126" s="191">
        <v>0</v>
      </c>
      <c r="AG126" s="191">
        <v>9</v>
      </c>
      <c r="AH126" s="191">
        <v>154</v>
      </c>
      <c r="AI126" s="191">
        <v>0</v>
      </c>
      <c r="AJ126" s="191">
        <v>163</v>
      </c>
      <c r="AK126" s="191">
        <v>0</v>
      </c>
      <c r="AL126" s="191"/>
      <c r="AM126" s="191"/>
      <c r="AN126" s="191"/>
      <c r="AO126" s="191"/>
      <c r="AP126" s="191"/>
      <c r="AQ126" s="192"/>
      <c r="AR126" s="191"/>
      <c r="AS126" s="191"/>
      <c r="AT126" s="191"/>
      <c r="AU126" s="191"/>
      <c r="AV126" s="191"/>
      <c r="AW126" s="191"/>
      <c r="AX126" s="191"/>
      <c r="AY126" s="191"/>
      <c r="AZ126" s="191"/>
      <c r="BA126" s="191"/>
      <c r="BB126" s="191"/>
      <c r="BC126" s="191"/>
      <c r="BD126" s="191"/>
      <c r="BE126" s="191"/>
      <c r="BF126" s="191"/>
      <c r="BG126" s="191"/>
      <c r="BH126" s="191"/>
      <c r="BI126" s="191"/>
      <c r="BJ126" s="191"/>
      <c r="BK126" s="191"/>
      <c r="BL126" s="191"/>
      <c r="BM126" s="191"/>
      <c r="BN126" s="191"/>
      <c r="BO126" s="191"/>
      <c r="BP126" s="191"/>
      <c r="BQ126" s="191"/>
      <c r="BR126" s="191"/>
      <c r="BS126" s="191"/>
      <c r="BT126" s="191"/>
      <c r="BU126" s="191"/>
      <c r="BV126" s="191"/>
      <c r="BW126" s="191"/>
      <c r="BX126" s="191"/>
      <c r="BY126" s="191"/>
      <c r="BZ126" s="191"/>
      <c r="CA126" s="191"/>
      <c r="CB126" s="191"/>
      <c r="CC126" s="191"/>
      <c r="CD126" s="191"/>
      <c r="CE126" s="191"/>
      <c r="CF126" s="191"/>
      <c r="CG126" s="191"/>
      <c r="CH126" s="191"/>
    </row>
    <row r="127" spans="1:86" s="200" customFormat="1" ht="45">
      <c r="A127" s="193" t="s">
        <v>3328</v>
      </c>
      <c r="B127" s="191">
        <v>8</v>
      </c>
      <c r="C127" s="191"/>
      <c r="D127" s="191">
        <v>0</v>
      </c>
      <c r="E127" s="191">
        <v>0</v>
      </c>
      <c r="F127" s="191">
        <v>0</v>
      </c>
      <c r="G127" s="191">
        <v>0</v>
      </c>
      <c r="H127" s="191">
        <v>58</v>
      </c>
      <c r="I127" s="191">
        <v>0</v>
      </c>
      <c r="J127" s="191">
        <v>0</v>
      </c>
      <c r="K127" s="191">
        <v>0</v>
      </c>
      <c r="L127" s="191">
        <v>0</v>
      </c>
      <c r="M127" s="191">
        <v>0</v>
      </c>
      <c r="N127" s="191">
        <v>0</v>
      </c>
      <c r="O127" s="191">
        <v>0</v>
      </c>
      <c r="P127" s="191">
        <v>0</v>
      </c>
      <c r="Q127" s="191">
        <v>0</v>
      </c>
      <c r="R127" s="191">
        <v>0</v>
      </c>
      <c r="S127" s="191">
        <v>0</v>
      </c>
      <c r="T127" s="191">
        <v>0</v>
      </c>
      <c r="U127" s="191">
        <v>0</v>
      </c>
      <c r="V127" s="191">
        <v>0</v>
      </c>
      <c r="W127" s="191">
        <v>0</v>
      </c>
      <c r="X127" s="191">
        <v>0</v>
      </c>
      <c r="Y127" s="191">
        <v>0</v>
      </c>
      <c r="Z127" s="191">
        <v>0</v>
      </c>
      <c r="AA127" s="191">
        <v>0</v>
      </c>
      <c r="AB127" s="191">
        <v>0</v>
      </c>
      <c r="AC127" s="191">
        <v>2</v>
      </c>
      <c r="AD127" s="191">
        <v>0</v>
      </c>
      <c r="AE127" s="191">
        <v>0</v>
      </c>
      <c r="AF127" s="191">
        <v>0</v>
      </c>
      <c r="AG127" s="191">
        <v>8</v>
      </c>
      <c r="AH127" s="191">
        <v>58</v>
      </c>
      <c r="AI127" s="191">
        <v>0</v>
      </c>
      <c r="AJ127" s="191">
        <v>66</v>
      </c>
      <c r="AK127" s="191">
        <v>2</v>
      </c>
      <c r="AL127" s="191"/>
      <c r="AM127" s="191">
        <v>2</v>
      </c>
      <c r="AN127" s="194" t="s">
        <v>3329</v>
      </c>
      <c r="AO127" s="191"/>
      <c r="AP127" s="191"/>
      <c r="AQ127" s="192"/>
      <c r="AR127" s="191"/>
      <c r="AS127" s="191"/>
      <c r="AT127" s="191"/>
      <c r="AU127" s="191"/>
      <c r="AV127" s="191"/>
      <c r="AW127" s="191"/>
      <c r="AX127" s="191"/>
      <c r="AY127" s="191"/>
      <c r="AZ127" s="191"/>
      <c r="BA127" s="191"/>
      <c r="BB127" s="191"/>
      <c r="BC127" s="191"/>
      <c r="BD127" s="191"/>
      <c r="BE127" s="191"/>
      <c r="BF127" s="191"/>
      <c r="BG127" s="191"/>
      <c r="BH127" s="191"/>
      <c r="BI127" s="191"/>
      <c r="BJ127" s="191"/>
      <c r="BK127" s="191"/>
      <c r="BL127" s="191"/>
      <c r="BM127" s="191"/>
      <c r="BN127" s="191"/>
      <c r="BO127" s="191"/>
      <c r="BP127" s="191"/>
      <c r="BQ127" s="191"/>
      <c r="BR127" s="191"/>
      <c r="BS127" s="191"/>
      <c r="BT127" s="191"/>
      <c r="BU127" s="191"/>
      <c r="BV127" s="191"/>
      <c r="BW127" s="191"/>
      <c r="BX127" s="191"/>
      <c r="BY127" s="191"/>
      <c r="BZ127" s="191"/>
      <c r="CA127" s="191"/>
      <c r="CB127" s="191"/>
      <c r="CC127" s="191"/>
      <c r="CD127" s="191"/>
      <c r="CE127" s="191"/>
      <c r="CF127" s="191"/>
      <c r="CG127" s="191"/>
      <c r="CH127" s="191"/>
    </row>
    <row r="128" spans="1:86" s="200" customFormat="1">
      <c r="A128" s="193" t="s">
        <v>3330</v>
      </c>
      <c r="B128" s="191">
        <v>7</v>
      </c>
      <c r="C128" s="191"/>
      <c r="D128" s="191">
        <v>0</v>
      </c>
      <c r="E128" s="191">
        <v>0</v>
      </c>
      <c r="F128" s="191">
        <v>0</v>
      </c>
      <c r="G128" s="191">
        <v>0</v>
      </c>
      <c r="H128" s="191">
        <v>66</v>
      </c>
      <c r="I128" s="191">
        <v>0</v>
      </c>
      <c r="J128" s="191">
        <v>0</v>
      </c>
      <c r="K128" s="191">
        <v>0</v>
      </c>
      <c r="L128" s="191">
        <v>0</v>
      </c>
      <c r="M128" s="191">
        <v>0</v>
      </c>
      <c r="N128" s="191">
        <v>0</v>
      </c>
      <c r="O128" s="191">
        <v>0</v>
      </c>
      <c r="P128" s="191">
        <v>0</v>
      </c>
      <c r="Q128" s="191">
        <v>0</v>
      </c>
      <c r="R128" s="191">
        <v>0</v>
      </c>
      <c r="S128" s="191">
        <v>0</v>
      </c>
      <c r="T128" s="191">
        <v>0</v>
      </c>
      <c r="U128" s="191">
        <v>0</v>
      </c>
      <c r="V128" s="191">
        <v>0</v>
      </c>
      <c r="W128" s="191">
        <v>0</v>
      </c>
      <c r="X128" s="191">
        <v>0</v>
      </c>
      <c r="Y128" s="191">
        <v>0</v>
      </c>
      <c r="Z128" s="191">
        <v>0</v>
      </c>
      <c r="AA128" s="191">
        <v>0</v>
      </c>
      <c r="AB128" s="191">
        <v>0</v>
      </c>
      <c r="AC128" s="191"/>
      <c r="AD128" s="191">
        <v>0</v>
      </c>
      <c r="AE128" s="191">
        <v>0</v>
      </c>
      <c r="AF128" s="191">
        <v>0</v>
      </c>
      <c r="AG128" s="191">
        <v>7</v>
      </c>
      <c r="AH128" s="191">
        <v>66</v>
      </c>
      <c r="AI128" s="191">
        <v>0</v>
      </c>
      <c r="AJ128" s="191">
        <v>73</v>
      </c>
      <c r="AK128" s="191">
        <v>0</v>
      </c>
      <c r="AL128" s="191"/>
      <c r="AM128" s="191"/>
      <c r="AN128" s="191"/>
      <c r="AO128" s="191"/>
      <c r="AP128" s="191"/>
      <c r="AQ128" s="192"/>
      <c r="AR128" s="191"/>
      <c r="AS128" s="191"/>
      <c r="AT128" s="191"/>
      <c r="AU128" s="191"/>
      <c r="AV128" s="191"/>
      <c r="AW128" s="191"/>
      <c r="AX128" s="191"/>
      <c r="AY128" s="191"/>
      <c r="AZ128" s="191"/>
      <c r="BA128" s="191"/>
      <c r="BB128" s="191"/>
      <c r="BC128" s="191"/>
      <c r="BD128" s="191"/>
      <c r="BE128" s="191"/>
      <c r="BF128" s="191"/>
      <c r="BG128" s="191"/>
      <c r="BH128" s="191"/>
      <c r="BI128" s="191"/>
      <c r="BJ128" s="191"/>
      <c r="BK128" s="191"/>
      <c r="BL128" s="191"/>
      <c r="BM128" s="191"/>
      <c r="BN128" s="191"/>
      <c r="BO128" s="191"/>
      <c r="BP128" s="191"/>
      <c r="BQ128" s="191"/>
      <c r="BR128" s="191"/>
      <c r="BS128" s="191"/>
      <c r="BT128" s="191"/>
      <c r="BU128" s="191"/>
      <c r="BV128" s="191"/>
      <c r="BW128" s="191"/>
      <c r="BX128" s="191"/>
      <c r="BY128" s="191"/>
      <c r="BZ128" s="191"/>
      <c r="CA128" s="191"/>
      <c r="CB128" s="191"/>
      <c r="CC128" s="191"/>
      <c r="CD128" s="191"/>
      <c r="CE128" s="191"/>
      <c r="CF128" s="191"/>
      <c r="CG128" s="191"/>
      <c r="CH128" s="191"/>
    </row>
    <row r="129" spans="1:86" s="200" customFormat="1">
      <c r="A129" s="193" t="s">
        <v>3331</v>
      </c>
      <c r="B129" s="191">
        <v>10</v>
      </c>
      <c r="C129" s="191"/>
      <c r="D129" s="191">
        <v>0</v>
      </c>
      <c r="E129" s="191">
        <v>0</v>
      </c>
      <c r="F129" s="191">
        <v>0</v>
      </c>
      <c r="G129" s="191">
        <v>0</v>
      </c>
      <c r="H129" s="191">
        <v>48</v>
      </c>
      <c r="I129" s="191">
        <v>0</v>
      </c>
      <c r="J129" s="191">
        <v>0</v>
      </c>
      <c r="K129" s="191">
        <v>0</v>
      </c>
      <c r="L129" s="191">
        <v>0</v>
      </c>
      <c r="M129" s="191">
        <v>0</v>
      </c>
      <c r="N129" s="191">
        <v>0</v>
      </c>
      <c r="O129" s="191">
        <v>0</v>
      </c>
      <c r="P129" s="191">
        <v>0</v>
      </c>
      <c r="Q129" s="191">
        <v>0</v>
      </c>
      <c r="R129" s="191">
        <v>0</v>
      </c>
      <c r="S129" s="191">
        <v>0</v>
      </c>
      <c r="T129" s="191">
        <v>0</v>
      </c>
      <c r="U129" s="191">
        <v>0</v>
      </c>
      <c r="V129" s="191">
        <v>0</v>
      </c>
      <c r="W129" s="191">
        <v>0</v>
      </c>
      <c r="X129" s="191">
        <v>0</v>
      </c>
      <c r="Y129" s="191">
        <v>0</v>
      </c>
      <c r="Z129" s="191">
        <v>0</v>
      </c>
      <c r="AA129" s="191">
        <v>0</v>
      </c>
      <c r="AB129" s="191">
        <v>0</v>
      </c>
      <c r="AC129" s="191"/>
      <c r="AD129" s="191">
        <v>0</v>
      </c>
      <c r="AE129" s="191">
        <v>0</v>
      </c>
      <c r="AF129" s="191">
        <v>0</v>
      </c>
      <c r="AG129" s="191">
        <v>10</v>
      </c>
      <c r="AH129" s="191">
        <v>48</v>
      </c>
      <c r="AI129" s="191">
        <v>0</v>
      </c>
      <c r="AJ129" s="191">
        <v>58</v>
      </c>
      <c r="AK129" s="191">
        <v>0</v>
      </c>
      <c r="AL129" s="191"/>
      <c r="AM129" s="191"/>
      <c r="AN129" s="191"/>
      <c r="AO129" s="191"/>
      <c r="AP129" s="191"/>
      <c r="AQ129" s="192"/>
      <c r="AR129" s="191"/>
      <c r="AS129" s="191"/>
      <c r="AT129" s="191"/>
      <c r="AU129" s="191"/>
      <c r="AV129" s="191"/>
      <c r="AW129" s="191"/>
      <c r="AX129" s="191"/>
      <c r="AY129" s="191"/>
      <c r="AZ129" s="191"/>
      <c r="BA129" s="191"/>
      <c r="BB129" s="191"/>
      <c r="BC129" s="191"/>
      <c r="BD129" s="191"/>
      <c r="BE129" s="191"/>
      <c r="BF129" s="191"/>
      <c r="BG129" s="191"/>
      <c r="BH129" s="191"/>
      <c r="BI129" s="191"/>
      <c r="BJ129" s="191"/>
      <c r="BK129" s="191"/>
      <c r="BL129" s="191"/>
      <c r="BM129" s="191"/>
      <c r="BN129" s="191"/>
      <c r="BO129" s="191"/>
      <c r="BP129" s="191"/>
      <c r="BQ129" s="191"/>
      <c r="BR129" s="191"/>
      <c r="BS129" s="191"/>
      <c r="BT129" s="191"/>
      <c r="BU129" s="191"/>
      <c r="BV129" s="191"/>
      <c r="BW129" s="191"/>
      <c r="BX129" s="191"/>
      <c r="BY129" s="191"/>
      <c r="BZ129" s="191"/>
      <c r="CA129" s="191"/>
      <c r="CB129" s="191"/>
      <c r="CC129" s="191"/>
      <c r="CD129" s="191"/>
      <c r="CE129" s="191"/>
      <c r="CF129" s="191"/>
      <c r="CG129" s="191"/>
      <c r="CH129" s="191"/>
    </row>
    <row r="130" spans="1:86" s="200" customFormat="1">
      <c r="A130" s="193" t="s">
        <v>3332</v>
      </c>
      <c r="B130" s="191">
        <v>2</v>
      </c>
      <c r="C130" s="191"/>
      <c r="D130" s="191">
        <v>0</v>
      </c>
      <c r="E130" s="191">
        <v>0</v>
      </c>
      <c r="F130" s="191">
        <v>0</v>
      </c>
      <c r="G130" s="191">
        <v>0</v>
      </c>
      <c r="H130" s="191">
        <v>23</v>
      </c>
      <c r="I130" s="191">
        <v>0</v>
      </c>
      <c r="J130" s="191">
        <v>0</v>
      </c>
      <c r="K130" s="191">
        <v>0</v>
      </c>
      <c r="L130" s="191">
        <v>0</v>
      </c>
      <c r="M130" s="191">
        <v>0</v>
      </c>
      <c r="N130" s="191">
        <v>0</v>
      </c>
      <c r="O130" s="191">
        <v>0</v>
      </c>
      <c r="P130" s="191">
        <v>0</v>
      </c>
      <c r="Q130" s="191">
        <v>0</v>
      </c>
      <c r="R130" s="191">
        <v>0</v>
      </c>
      <c r="S130" s="191">
        <v>0</v>
      </c>
      <c r="T130" s="191">
        <v>0</v>
      </c>
      <c r="U130" s="191">
        <v>0</v>
      </c>
      <c r="V130" s="191">
        <v>0</v>
      </c>
      <c r="W130" s="191">
        <v>0</v>
      </c>
      <c r="X130" s="191">
        <v>0</v>
      </c>
      <c r="Y130" s="191">
        <v>0</v>
      </c>
      <c r="Z130" s="191">
        <v>0</v>
      </c>
      <c r="AA130" s="191">
        <v>0</v>
      </c>
      <c r="AB130" s="191">
        <v>0</v>
      </c>
      <c r="AC130" s="191"/>
      <c r="AD130" s="191">
        <v>0</v>
      </c>
      <c r="AE130" s="191">
        <v>0</v>
      </c>
      <c r="AF130" s="191">
        <v>0</v>
      </c>
      <c r="AG130" s="191">
        <v>2</v>
      </c>
      <c r="AH130" s="191">
        <v>23</v>
      </c>
      <c r="AI130" s="191">
        <v>0</v>
      </c>
      <c r="AJ130" s="191">
        <v>25</v>
      </c>
      <c r="AK130" s="191">
        <v>0</v>
      </c>
      <c r="AL130" s="191"/>
      <c r="AM130" s="191"/>
      <c r="AN130" s="191"/>
      <c r="AO130" s="191"/>
      <c r="AP130" s="191"/>
      <c r="AQ130" s="192"/>
      <c r="AR130" s="191"/>
      <c r="AS130" s="191"/>
      <c r="AT130" s="191"/>
      <c r="AU130" s="191"/>
      <c r="AV130" s="191"/>
      <c r="AW130" s="191"/>
      <c r="AX130" s="191"/>
      <c r="AY130" s="191"/>
      <c r="AZ130" s="191"/>
      <c r="BA130" s="191"/>
      <c r="BB130" s="191"/>
      <c r="BC130" s="191"/>
      <c r="BD130" s="191"/>
      <c r="BE130" s="191"/>
      <c r="BF130" s="191"/>
      <c r="BG130" s="191"/>
      <c r="BH130" s="191"/>
      <c r="BI130" s="191"/>
      <c r="BJ130" s="191"/>
      <c r="BK130" s="191"/>
      <c r="BL130" s="191"/>
      <c r="BM130" s="191"/>
      <c r="BN130" s="191"/>
      <c r="BO130" s="191"/>
      <c r="BP130" s="191"/>
      <c r="BQ130" s="191"/>
      <c r="BR130" s="191"/>
      <c r="BS130" s="191"/>
      <c r="BT130" s="191"/>
      <c r="BU130" s="191"/>
      <c r="BV130" s="191"/>
      <c r="BW130" s="191"/>
      <c r="BX130" s="191"/>
      <c r="BY130" s="191"/>
      <c r="BZ130" s="191"/>
      <c r="CA130" s="191"/>
      <c r="CB130" s="191"/>
      <c r="CC130" s="191"/>
      <c r="CD130" s="191"/>
      <c r="CE130" s="191"/>
      <c r="CF130" s="191"/>
      <c r="CG130" s="191"/>
      <c r="CH130" s="191"/>
    </row>
    <row r="131" spans="1:86" s="200" customFormat="1">
      <c r="A131" s="193" t="s">
        <v>3333</v>
      </c>
      <c r="B131" s="191">
        <v>4</v>
      </c>
      <c r="C131" s="191"/>
      <c r="D131" s="191">
        <v>0</v>
      </c>
      <c r="E131" s="191">
        <v>0</v>
      </c>
      <c r="F131" s="191">
        <v>0</v>
      </c>
      <c r="G131" s="191">
        <v>0</v>
      </c>
      <c r="H131" s="191">
        <v>73</v>
      </c>
      <c r="I131" s="191">
        <v>0</v>
      </c>
      <c r="J131" s="191">
        <v>0</v>
      </c>
      <c r="K131" s="191">
        <v>0</v>
      </c>
      <c r="L131" s="191">
        <v>0</v>
      </c>
      <c r="M131" s="191">
        <v>0</v>
      </c>
      <c r="N131" s="191">
        <v>0</v>
      </c>
      <c r="O131" s="191">
        <v>0</v>
      </c>
      <c r="P131" s="191">
        <v>0</v>
      </c>
      <c r="Q131" s="191">
        <v>0</v>
      </c>
      <c r="R131" s="191">
        <v>0</v>
      </c>
      <c r="S131" s="191">
        <v>0</v>
      </c>
      <c r="T131" s="191">
        <v>0</v>
      </c>
      <c r="U131" s="191">
        <v>0</v>
      </c>
      <c r="V131" s="191">
        <v>0</v>
      </c>
      <c r="W131" s="191">
        <v>0</v>
      </c>
      <c r="X131" s="191">
        <v>0</v>
      </c>
      <c r="Y131" s="191">
        <v>0</v>
      </c>
      <c r="Z131" s="191">
        <v>0</v>
      </c>
      <c r="AA131" s="191">
        <v>0</v>
      </c>
      <c r="AB131" s="191">
        <v>0</v>
      </c>
      <c r="AC131" s="191"/>
      <c r="AD131" s="191">
        <v>0</v>
      </c>
      <c r="AE131" s="191">
        <v>0</v>
      </c>
      <c r="AF131" s="191">
        <v>0</v>
      </c>
      <c r="AG131" s="191">
        <v>4</v>
      </c>
      <c r="AH131" s="191">
        <v>73</v>
      </c>
      <c r="AI131" s="191">
        <v>0</v>
      </c>
      <c r="AJ131" s="191">
        <v>77</v>
      </c>
      <c r="AK131" s="191">
        <v>0</v>
      </c>
      <c r="AL131" s="191"/>
      <c r="AM131" s="191"/>
      <c r="AN131" s="191"/>
      <c r="AO131" s="191"/>
      <c r="AP131" s="191"/>
      <c r="AQ131" s="192"/>
      <c r="AR131" s="191"/>
      <c r="AS131" s="191"/>
      <c r="AT131" s="191"/>
      <c r="AU131" s="191"/>
      <c r="AV131" s="191"/>
      <c r="AW131" s="191"/>
      <c r="AX131" s="191"/>
      <c r="AY131" s="191"/>
      <c r="AZ131" s="191"/>
      <c r="BA131" s="191"/>
      <c r="BB131" s="191"/>
      <c r="BC131" s="191"/>
      <c r="BD131" s="191"/>
      <c r="BE131" s="191"/>
      <c r="BF131" s="191"/>
      <c r="BG131" s="191"/>
      <c r="BH131" s="191"/>
      <c r="BI131" s="191"/>
      <c r="BJ131" s="191"/>
      <c r="BK131" s="191"/>
      <c r="BL131" s="191"/>
      <c r="BM131" s="191"/>
      <c r="BN131" s="191"/>
      <c r="BO131" s="191"/>
      <c r="BP131" s="191"/>
      <c r="BQ131" s="191"/>
      <c r="BR131" s="191"/>
      <c r="BS131" s="191"/>
      <c r="BT131" s="191"/>
      <c r="BU131" s="191"/>
      <c r="BV131" s="191"/>
      <c r="BW131" s="191"/>
      <c r="BX131" s="191"/>
      <c r="BY131" s="191"/>
      <c r="BZ131" s="191"/>
      <c r="CA131" s="191"/>
      <c r="CB131" s="191"/>
      <c r="CC131" s="191"/>
      <c r="CD131" s="191"/>
      <c r="CE131" s="191"/>
      <c r="CF131" s="191"/>
      <c r="CG131" s="191"/>
      <c r="CH131" s="191"/>
    </row>
    <row r="132" spans="1:86" s="200" customFormat="1">
      <c r="A132" s="193" t="s">
        <v>3334</v>
      </c>
      <c r="B132" s="191">
        <v>2</v>
      </c>
      <c r="C132" s="191"/>
      <c r="D132" s="191">
        <v>0</v>
      </c>
      <c r="E132" s="191">
        <v>0</v>
      </c>
      <c r="F132" s="191">
        <v>0</v>
      </c>
      <c r="G132" s="191">
        <v>0</v>
      </c>
      <c r="H132" s="191">
        <v>22</v>
      </c>
      <c r="I132" s="191">
        <v>0</v>
      </c>
      <c r="J132" s="191">
        <v>0</v>
      </c>
      <c r="K132" s="191">
        <v>0</v>
      </c>
      <c r="L132" s="191">
        <v>0</v>
      </c>
      <c r="M132" s="191">
        <v>0</v>
      </c>
      <c r="N132" s="191">
        <v>0</v>
      </c>
      <c r="O132" s="191">
        <v>0</v>
      </c>
      <c r="P132" s="191">
        <v>0</v>
      </c>
      <c r="Q132" s="191">
        <v>0</v>
      </c>
      <c r="R132" s="191">
        <v>0</v>
      </c>
      <c r="S132" s="191">
        <v>0</v>
      </c>
      <c r="T132" s="191">
        <v>0</v>
      </c>
      <c r="U132" s="191">
        <v>0</v>
      </c>
      <c r="V132" s="191">
        <v>0</v>
      </c>
      <c r="W132" s="191">
        <v>0</v>
      </c>
      <c r="X132" s="191">
        <v>0</v>
      </c>
      <c r="Y132" s="191">
        <v>0</v>
      </c>
      <c r="Z132" s="191">
        <v>0</v>
      </c>
      <c r="AA132" s="191">
        <v>0</v>
      </c>
      <c r="AB132" s="191">
        <v>0</v>
      </c>
      <c r="AC132" s="191"/>
      <c r="AD132" s="191">
        <v>0</v>
      </c>
      <c r="AE132" s="191">
        <v>0</v>
      </c>
      <c r="AF132" s="191">
        <v>0</v>
      </c>
      <c r="AG132" s="191">
        <v>2</v>
      </c>
      <c r="AH132" s="191">
        <v>22</v>
      </c>
      <c r="AI132" s="191">
        <v>0</v>
      </c>
      <c r="AJ132" s="191">
        <v>24</v>
      </c>
      <c r="AK132" s="191">
        <v>0</v>
      </c>
      <c r="AL132" s="191"/>
      <c r="AM132" s="191"/>
      <c r="AN132" s="191"/>
      <c r="AO132" s="191"/>
      <c r="AP132" s="191"/>
      <c r="AQ132" s="192"/>
      <c r="AR132" s="191"/>
      <c r="AS132" s="191"/>
      <c r="AT132" s="191"/>
      <c r="AU132" s="191"/>
      <c r="AV132" s="191"/>
      <c r="AW132" s="191"/>
      <c r="AX132" s="191"/>
      <c r="AY132" s="191"/>
      <c r="AZ132" s="191"/>
      <c r="BA132" s="191"/>
      <c r="BB132" s="191"/>
      <c r="BC132" s="191"/>
      <c r="BD132" s="191"/>
      <c r="BE132" s="191"/>
      <c r="BF132" s="191"/>
      <c r="BG132" s="191"/>
      <c r="BH132" s="191"/>
      <c r="BI132" s="191"/>
      <c r="BJ132" s="191"/>
      <c r="BK132" s="191"/>
      <c r="BL132" s="191"/>
      <c r="BM132" s="191"/>
      <c r="BN132" s="191"/>
      <c r="BO132" s="191"/>
      <c r="BP132" s="191"/>
      <c r="BQ132" s="191"/>
      <c r="BR132" s="191"/>
      <c r="BS132" s="191"/>
      <c r="BT132" s="191"/>
      <c r="BU132" s="191"/>
      <c r="BV132" s="191"/>
      <c r="BW132" s="191"/>
      <c r="BX132" s="191"/>
      <c r="BY132" s="191"/>
      <c r="BZ132" s="191"/>
      <c r="CA132" s="191"/>
      <c r="CB132" s="191"/>
      <c r="CC132" s="191"/>
      <c r="CD132" s="191"/>
      <c r="CE132" s="191"/>
      <c r="CF132" s="191"/>
      <c r="CG132" s="191"/>
      <c r="CH132" s="191"/>
    </row>
    <row r="133" spans="1:86" s="200" customFormat="1" ht="45">
      <c r="A133" s="193" t="s">
        <v>3335</v>
      </c>
      <c r="B133" s="191">
        <v>4</v>
      </c>
      <c r="C133" s="191">
        <v>1</v>
      </c>
      <c r="D133" s="191">
        <v>0</v>
      </c>
      <c r="E133" s="191">
        <v>0</v>
      </c>
      <c r="F133" s="191">
        <v>0</v>
      </c>
      <c r="G133" s="191">
        <v>0</v>
      </c>
      <c r="H133" s="191">
        <v>10</v>
      </c>
      <c r="I133" s="191">
        <v>0</v>
      </c>
      <c r="J133" s="191">
        <v>0</v>
      </c>
      <c r="K133" s="191">
        <v>0</v>
      </c>
      <c r="L133" s="191">
        <v>0</v>
      </c>
      <c r="M133" s="191">
        <v>0</v>
      </c>
      <c r="N133" s="191">
        <v>0</v>
      </c>
      <c r="O133" s="191">
        <v>0</v>
      </c>
      <c r="P133" s="191">
        <v>0</v>
      </c>
      <c r="Q133" s="191">
        <v>0</v>
      </c>
      <c r="R133" s="191">
        <v>0</v>
      </c>
      <c r="S133" s="191">
        <v>0</v>
      </c>
      <c r="T133" s="191">
        <v>0</v>
      </c>
      <c r="U133" s="191">
        <v>0</v>
      </c>
      <c r="V133" s="191">
        <v>0</v>
      </c>
      <c r="W133" s="191">
        <v>0</v>
      </c>
      <c r="X133" s="191">
        <v>0</v>
      </c>
      <c r="Y133" s="191">
        <v>0</v>
      </c>
      <c r="Z133" s="191">
        <v>0</v>
      </c>
      <c r="AA133" s="191">
        <v>0</v>
      </c>
      <c r="AB133" s="191">
        <v>0</v>
      </c>
      <c r="AC133" s="191"/>
      <c r="AD133" s="191">
        <v>0</v>
      </c>
      <c r="AE133" s="191">
        <v>0</v>
      </c>
      <c r="AF133" s="191">
        <v>0</v>
      </c>
      <c r="AG133" s="191">
        <v>4</v>
      </c>
      <c r="AH133" s="191">
        <v>10</v>
      </c>
      <c r="AI133" s="191">
        <v>0</v>
      </c>
      <c r="AJ133" s="191">
        <v>14</v>
      </c>
      <c r="AK133" s="191">
        <v>1</v>
      </c>
      <c r="AL133" s="191"/>
      <c r="AM133" s="191">
        <v>1</v>
      </c>
      <c r="AN133" s="194" t="s">
        <v>3336</v>
      </c>
      <c r="AO133" s="191"/>
      <c r="AP133" s="191"/>
      <c r="AQ133" s="192"/>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c r="BM133" s="191"/>
      <c r="BN133" s="191"/>
      <c r="BO133" s="191"/>
      <c r="BP133" s="191"/>
      <c r="BQ133" s="191"/>
      <c r="BR133" s="191"/>
      <c r="BS133" s="191"/>
      <c r="BT133" s="191"/>
      <c r="BU133" s="191"/>
      <c r="BV133" s="191"/>
      <c r="BW133" s="191"/>
      <c r="BX133" s="191"/>
      <c r="BY133" s="191"/>
      <c r="BZ133" s="191"/>
      <c r="CA133" s="191"/>
      <c r="CB133" s="191"/>
      <c r="CC133" s="191"/>
      <c r="CD133" s="191"/>
      <c r="CE133" s="191"/>
      <c r="CF133" s="191"/>
      <c r="CG133" s="191"/>
      <c r="CH133" s="191"/>
    </row>
    <row r="134" spans="1:86" s="200" customFormat="1">
      <c r="A134" s="193" t="s">
        <v>3337</v>
      </c>
      <c r="B134" s="191">
        <v>5</v>
      </c>
      <c r="C134" s="191"/>
      <c r="D134" s="191">
        <v>0</v>
      </c>
      <c r="E134" s="191">
        <v>0</v>
      </c>
      <c r="F134" s="191">
        <v>0</v>
      </c>
      <c r="G134" s="191">
        <v>0</v>
      </c>
      <c r="H134" s="191">
        <v>35</v>
      </c>
      <c r="I134" s="191">
        <v>0</v>
      </c>
      <c r="J134" s="191">
        <v>0</v>
      </c>
      <c r="K134" s="191">
        <v>0</v>
      </c>
      <c r="L134" s="191">
        <v>0</v>
      </c>
      <c r="M134" s="191">
        <v>0</v>
      </c>
      <c r="N134" s="191">
        <v>0</v>
      </c>
      <c r="O134" s="191">
        <v>0</v>
      </c>
      <c r="P134" s="191">
        <v>0</v>
      </c>
      <c r="Q134" s="191">
        <v>0</v>
      </c>
      <c r="R134" s="191">
        <v>0</v>
      </c>
      <c r="S134" s="191">
        <v>0</v>
      </c>
      <c r="T134" s="191">
        <v>0</v>
      </c>
      <c r="U134" s="191">
        <v>0</v>
      </c>
      <c r="V134" s="191">
        <v>0</v>
      </c>
      <c r="W134" s="191">
        <v>0</v>
      </c>
      <c r="X134" s="191">
        <v>0</v>
      </c>
      <c r="Y134" s="191">
        <v>0</v>
      </c>
      <c r="Z134" s="191">
        <v>0</v>
      </c>
      <c r="AA134" s="191">
        <v>0</v>
      </c>
      <c r="AB134" s="191">
        <v>0</v>
      </c>
      <c r="AC134" s="191"/>
      <c r="AD134" s="191">
        <v>0</v>
      </c>
      <c r="AE134" s="191">
        <v>0</v>
      </c>
      <c r="AF134" s="191">
        <v>0</v>
      </c>
      <c r="AG134" s="191">
        <v>5</v>
      </c>
      <c r="AH134" s="191">
        <v>35</v>
      </c>
      <c r="AI134" s="191">
        <v>0</v>
      </c>
      <c r="AJ134" s="191">
        <v>40</v>
      </c>
      <c r="AK134" s="191">
        <v>0</v>
      </c>
      <c r="AL134" s="191"/>
      <c r="AM134" s="191"/>
      <c r="AN134" s="191"/>
      <c r="AO134" s="191"/>
      <c r="AP134" s="191"/>
      <c r="AQ134" s="192"/>
      <c r="AR134" s="191"/>
      <c r="AS134" s="191"/>
      <c r="AT134" s="191"/>
      <c r="AU134" s="191"/>
      <c r="AV134" s="191"/>
      <c r="AW134" s="191"/>
      <c r="AX134" s="191"/>
      <c r="AY134" s="191"/>
      <c r="AZ134" s="191"/>
      <c r="BA134" s="191"/>
      <c r="BB134" s="191"/>
      <c r="BC134" s="191"/>
      <c r="BD134" s="191"/>
      <c r="BE134" s="191"/>
      <c r="BF134" s="191"/>
      <c r="BG134" s="191"/>
      <c r="BH134" s="191"/>
      <c r="BI134" s="191"/>
      <c r="BJ134" s="191"/>
      <c r="BK134" s="191"/>
      <c r="BL134" s="191"/>
      <c r="BM134" s="191"/>
      <c r="BN134" s="191"/>
      <c r="BO134" s="191"/>
      <c r="BP134" s="191"/>
      <c r="BQ134" s="191"/>
      <c r="BR134" s="191"/>
      <c r="BS134" s="191"/>
      <c r="BT134" s="191"/>
      <c r="BU134" s="191"/>
      <c r="BV134" s="191"/>
      <c r="BW134" s="191"/>
      <c r="BX134" s="191"/>
      <c r="BY134" s="191"/>
      <c r="BZ134" s="191"/>
      <c r="CA134" s="191"/>
      <c r="CB134" s="191"/>
      <c r="CC134" s="191"/>
      <c r="CD134" s="191"/>
      <c r="CE134" s="191"/>
      <c r="CF134" s="191"/>
      <c r="CG134" s="191"/>
      <c r="CH134" s="191"/>
    </row>
    <row r="135" spans="1:86" s="200" customFormat="1">
      <c r="A135" s="193" t="s">
        <v>3338</v>
      </c>
      <c r="B135" s="191">
        <v>6</v>
      </c>
      <c r="C135" s="191"/>
      <c r="D135" s="191">
        <v>0</v>
      </c>
      <c r="E135" s="191">
        <v>0</v>
      </c>
      <c r="F135" s="191">
        <v>0</v>
      </c>
      <c r="G135" s="191">
        <v>0</v>
      </c>
      <c r="H135" s="191">
        <v>68</v>
      </c>
      <c r="I135" s="191">
        <v>0</v>
      </c>
      <c r="J135" s="191">
        <v>0</v>
      </c>
      <c r="K135" s="191">
        <v>1</v>
      </c>
      <c r="L135" s="191">
        <v>0</v>
      </c>
      <c r="M135" s="191">
        <v>0</v>
      </c>
      <c r="N135" s="191">
        <v>0</v>
      </c>
      <c r="O135" s="191">
        <v>0</v>
      </c>
      <c r="P135" s="191">
        <v>0</v>
      </c>
      <c r="Q135" s="191">
        <v>0</v>
      </c>
      <c r="R135" s="191">
        <v>0</v>
      </c>
      <c r="S135" s="191">
        <v>0</v>
      </c>
      <c r="T135" s="191">
        <v>0</v>
      </c>
      <c r="U135" s="191">
        <v>0</v>
      </c>
      <c r="V135" s="191">
        <v>0</v>
      </c>
      <c r="W135" s="191">
        <v>0</v>
      </c>
      <c r="X135" s="191">
        <v>0</v>
      </c>
      <c r="Y135" s="191">
        <v>0</v>
      </c>
      <c r="Z135" s="191">
        <v>0</v>
      </c>
      <c r="AA135" s="191">
        <v>0</v>
      </c>
      <c r="AB135" s="191">
        <v>0</v>
      </c>
      <c r="AC135" s="191"/>
      <c r="AD135" s="191">
        <v>0</v>
      </c>
      <c r="AE135" s="191">
        <v>0</v>
      </c>
      <c r="AF135" s="191">
        <v>0</v>
      </c>
      <c r="AG135" s="191">
        <v>6</v>
      </c>
      <c r="AH135" s="191">
        <v>69</v>
      </c>
      <c r="AI135" s="191">
        <v>0</v>
      </c>
      <c r="AJ135" s="191">
        <v>75</v>
      </c>
      <c r="AK135" s="191">
        <v>0</v>
      </c>
      <c r="AL135" s="191"/>
      <c r="AM135" s="191"/>
      <c r="AN135" s="191"/>
      <c r="AO135" s="191"/>
      <c r="AP135" s="191"/>
      <c r="AQ135" s="192"/>
      <c r="AR135" s="191"/>
      <c r="AS135" s="191"/>
      <c r="AT135" s="191"/>
      <c r="AU135" s="191"/>
      <c r="AV135" s="191"/>
      <c r="AW135" s="191"/>
      <c r="AX135" s="191"/>
      <c r="AY135" s="191"/>
      <c r="AZ135" s="191"/>
      <c r="BA135" s="191"/>
      <c r="BB135" s="191"/>
      <c r="BC135" s="191"/>
      <c r="BD135" s="191"/>
      <c r="BE135" s="191"/>
      <c r="BF135" s="191"/>
      <c r="BG135" s="191"/>
      <c r="BH135" s="191"/>
      <c r="BI135" s="191"/>
      <c r="BJ135" s="191"/>
      <c r="BK135" s="191"/>
      <c r="BL135" s="191"/>
      <c r="BM135" s="191"/>
      <c r="BN135" s="191"/>
      <c r="BO135" s="191"/>
      <c r="BP135" s="191"/>
      <c r="BQ135" s="191"/>
      <c r="BR135" s="191"/>
      <c r="BS135" s="191"/>
      <c r="BT135" s="191"/>
      <c r="BU135" s="191"/>
      <c r="BV135" s="191"/>
      <c r="BW135" s="191"/>
      <c r="BX135" s="191"/>
      <c r="BY135" s="191"/>
      <c r="BZ135" s="191"/>
      <c r="CA135" s="191"/>
      <c r="CB135" s="191"/>
      <c r="CC135" s="191"/>
      <c r="CD135" s="191"/>
      <c r="CE135" s="191"/>
      <c r="CF135" s="191"/>
      <c r="CG135" s="191"/>
      <c r="CH135" s="191"/>
    </row>
    <row r="136" spans="1:86" s="200" customFormat="1">
      <c r="A136" s="193" t="s">
        <v>3339</v>
      </c>
      <c r="B136" s="191">
        <v>3</v>
      </c>
      <c r="C136" s="191"/>
      <c r="D136" s="191">
        <v>0</v>
      </c>
      <c r="E136" s="191">
        <v>0</v>
      </c>
      <c r="F136" s="191">
        <v>0</v>
      </c>
      <c r="G136" s="191">
        <v>0</v>
      </c>
      <c r="H136" s="191">
        <v>40</v>
      </c>
      <c r="I136" s="191">
        <v>0</v>
      </c>
      <c r="J136" s="191">
        <v>0</v>
      </c>
      <c r="K136" s="191">
        <v>0</v>
      </c>
      <c r="L136" s="191">
        <v>0</v>
      </c>
      <c r="M136" s="191">
        <v>0</v>
      </c>
      <c r="N136" s="191">
        <v>0</v>
      </c>
      <c r="O136" s="191">
        <v>0</v>
      </c>
      <c r="P136" s="191">
        <v>0</v>
      </c>
      <c r="Q136" s="191">
        <v>0</v>
      </c>
      <c r="R136" s="191">
        <v>0</v>
      </c>
      <c r="S136" s="191">
        <v>0</v>
      </c>
      <c r="T136" s="191">
        <v>0</v>
      </c>
      <c r="U136" s="191">
        <v>0</v>
      </c>
      <c r="V136" s="191">
        <v>0</v>
      </c>
      <c r="W136" s="191">
        <v>0</v>
      </c>
      <c r="X136" s="191">
        <v>0</v>
      </c>
      <c r="Y136" s="191">
        <v>0</v>
      </c>
      <c r="Z136" s="191">
        <v>0</v>
      </c>
      <c r="AA136" s="191">
        <v>0</v>
      </c>
      <c r="AB136" s="191">
        <v>0</v>
      </c>
      <c r="AC136" s="191">
        <v>1</v>
      </c>
      <c r="AD136" s="191">
        <v>0</v>
      </c>
      <c r="AE136" s="191">
        <v>0</v>
      </c>
      <c r="AF136" s="191">
        <v>0</v>
      </c>
      <c r="AG136" s="191">
        <v>3</v>
      </c>
      <c r="AH136" s="191">
        <v>40</v>
      </c>
      <c r="AI136" s="191">
        <v>0</v>
      </c>
      <c r="AJ136" s="191">
        <v>43</v>
      </c>
      <c r="AK136" s="191">
        <v>1</v>
      </c>
      <c r="AL136" s="191"/>
      <c r="AM136" s="191">
        <v>1</v>
      </c>
      <c r="AN136" s="194" t="s">
        <v>3224</v>
      </c>
      <c r="AO136" s="191"/>
      <c r="AP136" s="191"/>
      <c r="AQ136" s="192"/>
      <c r="AR136" s="191"/>
      <c r="AS136" s="191"/>
      <c r="AT136" s="191"/>
      <c r="AU136" s="191"/>
      <c r="AV136" s="191"/>
      <c r="AW136" s="191"/>
      <c r="AX136" s="191"/>
      <c r="AY136" s="191"/>
      <c r="AZ136" s="191"/>
      <c r="BA136" s="191"/>
      <c r="BB136" s="191"/>
      <c r="BC136" s="191"/>
      <c r="BD136" s="191"/>
      <c r="BE136" s="191"/>
      <c r="BF136" s="191"/>
      <c r="BG136" s="191"/>
      <c r="BH136" s="191"/>
      <c r="BI136" s="191"/>
      <c r="BJ136" s="191"/>
      <c r="BK136" s="191"/>
      <c r="BL136" s="191"/>
      <c r="BM136" s="191"/>
      <c r="BN136" s="191"/>
      <c r="BO136" s="191"/>
      <c r="BP136" s="191"/>
      <c r="BQ136" s="191"/>
      <c r="BR136" s="191"/>
      <c r="BS136" s="191"/>
      <c r="BT136" s="191"/>
      <c r="BU136" s="191"/>
      <c r="BV136" s="191"/>
      <c r="BW136" s="191"/>
      <c r="BX136" s="191"/>
      <c r="BY136" s="191"/>
      <c r="BZ136" s="191"/>
      <c r="CA136" s="191"/>
      <c r="CB136" s="191"/>
      <c r="CC136" s="191"/>
      <c r="CD136" s="191"/>
      <c r="CE136" s="191"/>
      <c r="CF136" s="191"/>
      <c r="CG136" s="191"/>
      <c r="CH136" s="191"/>
    </row>
    <row r="137" spans="1:86" s="200" customFormat="1">
      <c r="A137" s="193" t="s">
        <v>1092</v>
      </c>
      <c r="B137" s="191">
        <v>6</v>
      </c>
      <c r="C137" s="191"/>
      <c r="D137" s="191">
        <v>0</v>
      </c>
      <c r="E137" s="191">
        <v>0</v>
      </c>
      <c r="F137" s="191">
        <v>0</v>
      </c>
      <c r="G137" s="191">
        <v>0</v>
      </c>
      <c r="H137" s="191">
        <v>38</v>
      </c>
      <c r="I137" s="191">
        <v>0</v>
      </c>
      <c r="J137" s="191">
        <v>0</v>
      </c>
      <c r="K137" s="191">
        <v>0</v>
      </c>
      <c r="L137" s="191">
        <v>0</v>
      </c>
      <c r="M137" s="191">
        <v>0</v>
      </c>
      <c r="N137" s="191">
        <v>0</v>
      </c>
      <c r="O137" s="191">
        <v>0</v>
      </c>
      <c r="P137" s="191">
        <v>0</v>
      </c>
      <c r="Q137" s="191">
        <v>0</v>
      </c>
      <c r="R137" s="191">
        <v>0</v>
      </c>
      <c r="S137" s="191">
        <v>0</v>
      </c>
      <c r="T137" s="191">
        <v>0</v>
      </c>
      <c r="U137" s="191">
        <v>0</v>
      </c>
      <c r="V137" s="191">
        <v>0</v>
      </c>
      <c r="W137" s="191">
        <v>0</v>
      </c>
      <c r="X137" s="191">
        <v>0</v>
      </c>
      <c r="Y137" s="191">
        <v>0</v>
      </c>
      <c r="Z137" s="191">
        <v>0</v>
      </c>
      <c r="AA137" s="191">
        <v>0</v>
      </c>
      <c r="AB137" s="191">
        <v>0</v>
      </c>
      <c r="AC137" s="191"/>
      <c r="AD137" s="191">
        <v>0</v>
      </c>
      <c r="AE137" s="191">
        <v>0</v>
      </c>
      <c r="AF137" s="191">
        <v>0</v>
      </c>
      <c r="AG137" s="191">
        <v>6</v>
      </c>
      <c r="AH137" s="191">
        <v>38</v>
      </c>
      <c r="AI137" s="191">
        <v>0</v>
      </c>
      <c r="AJ137" s="191">
        <v>44</v>
      </c>
      <c r="AK137" s="191">
        <v>0</v>
      </c>
      <c r="AL137" s="191"/>
      <c r="AM137" s="191"/>
      <c r="AN137" s="191"/>
      <c r="AO137" s="191"/>
      <c r="AP137" s="191"/>
      <c r="AQ137" s="192"/>
      <c r="AR137" s="191"/>
      <c r="AS137" s="191"/>
      <c r="AT137" s="191"/>
      <c r="AU137" s="191"/>
      <c r="AV137" s="191"/>
      <c r="AW137" s="191"/>
      <c r="AX137" s="191"/>
      <c r="AY137" s="191"/>
      <c r="AZ137" s="191"/>
      <c r="BA137" s="191"/>
      <c r="BB137" s="191"/>
      <c r="BC137" s="191"/>
      <c r="BD137" s="191"/>
      <c r="BE137" s="191"/>
      <c r="BF137" s="191"/>
      <c r="BG137" s="191"/>
      <c r="BH137" s="191"/>
      <c r="BI137" s="191"/>
      <c r="BJ137" s="191"/>
      <c r="BK137" s="191"/>
      <c r="BL137" s="191"/>
      <c r="BM137" s="191"/>
      <c r="BN137" s="191"/>
      <c r="BO137" s="191"/>
      <c r="BP137" s="191"/>
      <c r="BQ137" s="191"/>
      <c r="BR137" s="191"/>
      <c r="BS137" s="191"/>
      <c r="BT137" s="191"/>
      <c r="BU137" s="191"/>
      <c r="BV137" s="191"/>
      <c r="BW137" s="191"/>
      <c r="BX137" s="191"/>
      <c r="BY137" s="191"/>
      <c r="BZ137" s="191"/>
      <c r="CA137" s="191"/>
      <c r="CB137" s="191"/>
      <c r="CC137" s="191"/>
      <c r="CD137" s="191"/>
      <c r="CE137" s="191"/>
      <c r="CF137" s="191"/>
      <c r="CG137" s="191"/>
      <c r="CH137" s="191"/>
    </row>
    <row r="138" spans="1:86" s="200" customFormat="1">
      <c r="A138" s="193" t="s">
        <v>1093</v>
      </c>
      <c r="B138" s="191">
        <v>5</v>
      </c>
      <c r="C138" s="191"/>
      <c r="D138" s="191">
        <v>0</v>
      </c>
      <c r="E138" s="191">
        <v>0</v>
      </c>
      <c r="F138" s="191">
        <v>0</v>
      </c>
      <c r="G138" s="191">
        <v>0</v>
      </c>
      <c r="H138" s="191">
        <v>33</v>
      </c>
      <c r="I138" s="191">
        <v>0</v>
      </c>
      <c r="J138" s="191">
        <v>0</v>
      </c>
      <c r="K138" s="191">
        <v>0</v>
      </c>
      <c r="L138" s="191">
        <v>0</v>
      </c>
      <c r="M138" s="191">
        <v>0</v>
      </c>
      <c r="N138" s="191">
        <v>16</v>
      </c>
      <c r="O138" s="191">
        <v>0</v>
      </c>
      <c r="P138" s="191">
        <v>0</v>
      </c>
      <c r="Q138" s="191">
        <v>0</v>
      </c>
      <c r="R138" s="191">
        <v>0</v>
      </c>
      <c r="S138" s="191">
        <v>0</v>
      </c>
      <c r="T138" s="191">
        <v>0</v>
      </c>
      <c r="U138" s="191">
        <v>0</v>
      </c>
      <c r="V138" s="191">
        <v>0</v>
      </c>
      <c r="W138" s="191">
        <v>0</v>
      </c>
      <c r="X138" s="191">
        <v>0</v>
      </c>
      <c r="Y138" s="191">
        <v>0</v>
      </c>
      <c r="Z138" s="191">
        <v>0</v>
      </c>
      <c r="AA138" s="191">
        <v>0</v>
      </c>
      <c r="AB138" s="191">
        <v>0</v>
      </c>
      <c r="AC138" s="191"/>
      <c r="AD138" s="191">
        <v>0</v>
      </c>
      <c r="AE138" s="191">
        <v>0</v>
      </c>
      <c r="AF138" s="191">
        <v>0</v>
      </c>
      <c r="AG138" s="191">
        <v>5</v>
      </c>
      <c r="AH138" s="191">
        <v>49</v>
      </c>
      <c r="AI138" s="191">
        <v>0</v>
      </c>
      <c r="AJ138" s="191">
        <v>54</v>
      </c>
      <c r="AK138" s="191">
        <v>0</v>
      </c>
      <c r="AL138" s="191"/>
      <c r="AM138" s="191"/>
      <c r="AN138" s="191"/>
      <c r="AO138" s="191"/>
      <c r="AP138" s="191"/>
      <c r="AQ138" s="192"/>
      <c r="AR138" s="191"/>
      <c r="AS138" s="191"/>
      <c r="AT138" s="191"/>
      <c r="AU138" s="191"/>
      <c r="AV138" s="191"/>
      <c r="AW138" s="191"/>
      <c r="AX138" s="191"/>
      <c r="AY138" s="191"/>
      <c r="AZ138" s="191"/>
      <c r="BA138" s="191"/>
      <c r="BB138" s="191"/>
      <c r="BC138" s="191"/>
      <c r="BD138" s="191"/>
      <c r="BE138" s="191"/>
      <c r="BF138" s="191"/>
      <c r="BG138" s="191"/>
      <c r="BH138" s="191"/>
      <c r="BI138" s="191"/>
      <c r="BJ138" s="191"/>
      <c r="BK138" s="191"/>
      <c r="BL138" s="191"/>
      <c r="BM138" s="191"/>
      <c r="BN138" s="191"/>
      <c r="BO138" s="191"/>
      <c r="BP138" s="191"/>
      <c r="BQ138" s="191"/>
      <c r="BR138" s="191"/>
      <c r="BS138" s="191"/>
      <c r="BT138" s="191"/>
      <c r="BU138" s="191"/>
      <c r="BV138" s="191"/>
      <c r="BW138" s="191"/>
      <c r="BX138" s="191"/>
      <c r="BY138" s="191"/>
      <c r="BZ138" s="191"/>
      <c r="CA138" s="191"/>
      <c r="CB138" s="191"/>
      <c r="CC138" s="191"/>
      <c r="CD138" s="191"/>
      <c r="CE138" s="191"/>
      <c r="CF138" s="191"/>
      <c r="CG138" s="191"/>
      <c r="CH138" s="191"/>
    </row>
    <row r="139" spans="1:86" s="200" customFormat="1">
      <c r="A139" s="195" t="s">
        <v>1094</v>
      </c>
      <c r="B139" s="191">
        <v>5</v>
      </c>
      <c r="C139" s="191"/>
      <c r="D139" s="191">
        <v>0</v>
      </c>
      <c r="E139" s="191">
        <v>0</v>
      </c>
      <c r="F139" s="191">
        <v>0</v>
      </c>
      <c r="G139" s="191">
        <v>0</v>
      </c>
      <c r="H139" s="191">
        <v>32</v>
      </c>
      <c r="I139" s="191">
        <v>0</v>
      </c>
      <c r="J139" s="191">
        <v>0</v>
      </c>
      <c r="K139" s="191">
        <v>0</v>
      </c>
      <c r="L139" s="191">
        <v>0</v>
      </c>
      <c r="M139" s="191">
        <v>0</v>
      </c>
      <c r="N139" s="191">
        <v>15</v>
      </c>
      <c r="O139" s="191">
        <v>0</v>
      </c>
      <c r="P139" s="191">
        <v>0</v>
      </c>
      <c r="Q139" s="191">
        <v>0</v>
      </c>
      <c r="R139" s="191">
        <v>0</v>
      </c>
      <c r="S139" s="191">
        <v>0</v>
      </c>
      <c r="T139" s="191">
        <v>0</v>
      </c>
      <c r="U139" s="191">
        <v>0</v>
      </c>
      <c r="V139" s="191">
        <v>0</v>
      </c>
      <c r="W139" s="191">
        <v>0</v>
      </c>
      <c r="X139" s="191">
        <v>0</v>
      </c>
      <c r="Y139" s="191">
        <v>0</v>
      </c>
      <c r="Z139" s="191">
        <v>0</v>
      </c>
      <c r="AA139" s="191">
        <v>0</v>
      </c>
      <c r="AB139" s="191">
        <v>0</v>
      </c>
      <c r="AC139" s="191"/>
      <c r="AD139" s="191">
        <v>0</v>
      </c>
      <c r="AE139" s="191">
        <v>0</v>
      </c>
      <c r="AF139" s="191">
        <v>0</v>
      </c>
      <c r="AG139" s="191">
        <v>5</v>
      </c>
      <c r="AH139" s="191">
        <v>47</v>
      </c>
      <c r="AI139" s="191">
        <v>0</v>
      </c>
      <c r="AJ139" s="191">
        <v>52</v>
      </c>
      <c r="AK139" s="191">
        <v>0</v>
      </c>
      <c r="AL139" s="191"/>
      <c r="AM139" s="191"/>
      <c r="AN139" s="191"/>
      <c r="AO139" s="191"/>
      <c r="AP139" s="191"/>
      <c r="AQ139" s="192"/>
      <c r="AR139" s="191"/>
      <c r="AS139" s="191"/>
      <c r="AT139" s="191"/>
      <c r="AU139" s="191"/>
      <c r="AV139" s="191"/>
      <c r="AW139" s="191"/>
      <c r="AX139" s="191"/>
      <c r="AY139" s="191"/>
      <c r="AZ139" s="191"/>
      <c r="BA139" s="191"/>
      <c r="BB139" s="191"/>
      <c r="BC139" s="191"/>
      <c r="BD139" s="191"/>
      <c r="BE139" s="191"/>
      <c r="BF139" s="191"/>
      <c r="BG139" s="191"/>
      <c r="BH139" s="191"/>
      <c r="BI139" s="191"/>
      <c r="BJ139" s="191"/>
      <c r="BK139" s="191"/>
      <c r="BL139" s="191"/>
      <c r="BM139" s="191"/>
      <c r="BN139" s="191"/>
      <c r="BO139" s="191"/>
      <c r="BP139" s="191"/>
      <c r="BQ139" s="191"/>
      <c r="BR139" s="191"/>
      <c r="BS139" s="191"/>
      <c r="BT139" s="191"/>
      <c r="BU139" s="191"/>
      <c r="BV139" s="191"/>
      <c r="BW139" s="191"/>
      <c r="BX139" s="191"/>
      <c r="BY139" s="191"/>
      <c r="BZ139" s="191"/>
      <c r="CA139" s="191"/>
      <c r="CB139" s="191"/>
      <c r="CC139" s="191"/>
      <c r="CD139" s="191"/>
      <c r="CE139" s="191"/>
      <c r="CF139" s="191"/>
      <c r="CG139" s="191"/>
      <c r="CH139" s="191"/>
    </row>
    <row r="140" spans="1:86" s="200" customFormat="1">
      <c r="A140" s="193" t="s">
        <v>3340</v>
      </c>
      <c r="B140" s="191">
        <v>2</v>
      </c>
      <c r="C140" s="191"/>
      <c r="D140" s="191">
        <v>0</v>
      </c>
      <c r="E140" s="191">
        <v>0</v>
      </c>
      <c r="F140" s="191">
        <v>0</v>
      </c>
      <c r="G140" s="191">
        <v>0</v>
      </c>
      <c r="H140" s="191">
        <v>53</v>
      </c>
      <c r="I140" s="191">
        <v>0</v>
      </c>
      <c r="J140" s="191">
        <v>0</v>
      </c>
      <c r="K140" s="191">
        <v>0</v>
      </c>
      <c r="L140" s="191">
        <v>0</v>
      </c>
      <c r="M140" s="191">
        <v>0</v>
      </c>
      <c r="N140" s="191">
        <v>0</v>
      </c>
      <c r="O140" s="191">
        <v>0</v>
      </c>
      <c r="P140" s="191">
        <v>0</v>
      </c>
      <c r="Q140" s="191">
        <v>0</v>
      </c>
      <c r="R140" s="191">
        <v>0</v>
      </c>
      <c r="S140" s="191">
        <v>0</v>
      </c>
      <c r="T140" s="191">
        <v>0</v>
      </c>
      <c r="U140" s="191">
        <v>0</v>
      </c>
      <c r="V140" s="191">
        <v>0</v>
      </c>
      <c r="W140" s="191">
        <v>0</v>
      </c>
      <c r="X140" s="191">
        <v>0</v>
      </c>
      <c r="Y140" s="191">
        <v>0</v>
      </c>
      <c r="Z140" s="191">
        <v>0</v>
      </c>
      <c r="AA140" s="191">
        <v>0</v>
      </c>
      <c r="AB140" s="191">
        <v>0</v>
      </c>
      <c r="AC140" s="191"/>
      <c r="AD140" s="191">
        <v>0</v>
      </c>
      <c r="AE140" s="191">
        <v>0</v>
      </c>
      <c r="AF140" s="191">
        <v>0</v>
      </c>
      <c r="AG140" s="191">
        <v>2</v>
      </c>
      <c r="AH140" s="191">
        <v>53</v>
      </c>
      <c r="AI140" s="191">
        <v>0</v>
      </c>
      <c r="AJ140" s="191">
        <v>55</v>
      </c>
      <c r="AK140" s="191">
        <v>0</v>
      </c>
      <c r="AL140" s="191"/>
      <c r="AM140" s="191"/>
      <c r="AN140" s="191"/>
      <c r="AO140" s="191"/>
      <c r="AP140" s="191"/>
      <c r="AQ140" s="192"/>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row>
    <row r="141" spans="1:86" s="200" customFormat="1">
      <c r="A141" s="193" t="s">
        <v>3341</v>
      </c>
      <c r="B141" s="191">
        <v>5</v>
      </c>
      <c r="C141" s="191"/>
      <c r="D141" s="191">
        <v>0</v>
      </c>
      <c r="E141" s="191">
        <v>0</v>
      </c>
      <c r="F141" s="191">
        <v>0</v>
      </c>
      <c r="G141" s="191">
        <v>0</v>
      </c>
      <c r="H141" s="191">
        <v>51</v>
      </c>
      <c r="I141" s="191">
        <v>0</v>
      </c>
      <c r="J141" s="191">
        <v>0</v>
      </c>
      <c r="K141" s="191">
        <v>0</v>
      </c>
      <c r="L141" s="191">
        <v>0</v>
      </c>
      <c r="M141" s="191">
        <v>0</v>
      </c>
      <c r="N141" s="191">
        <v>0</v>
      </c>
      <c r="O141" s="191">
        <v>0</v>
      </c>
      <c r="P141" s="191">
        <v>0</v>
      </c>
      <c r="Q141" s="191">
        <v>0</v>
      </c>
      <c r="R141" s="191">
        <v>0</v>
      </c>
      <c r="S141" s="191">
        <v>0</v>
      </c>
      <c r="T141" s="191">
        <v>0</v>
      </c>
      <c r="U141" s="191">
        <v>0</v>
      </c>
      <c r="V141" s="191">
        <v>0</v>
      </c>
      <c r="W141" s="191">
        <v>0</v>
      </c>
      <c r="X141" s="191">
        <v>0</v>
      </c>
      <c r="Y141" s="191">
        <v>0</v>
      </c>
      <c r="Z141" s="191">
        <v>0</v>
      </c>
      <c r="AA141" s="191">
        <v>0</v>
      </c>
      <c r="AB141" s="191">
        <v>0</v>
      </c>
      <c r="AC141" s="191"/>
      <c r="AD141" s="191">
        <v>0</v>
      </c>
      <c r="AE141" s="191">
        <v>0</v>
      </c>
      <c r="AF141" s="191">
        <v>0</v>
      </c>
      <c r="AG141" s="191">
        <v>5</v>
      </c>
      <c r="AH141" s="191">
        <v>51</v>
      </c>
      <c r="AI141" s="191">
        <v>0</v>
      </c>
      <c r="AJ141" s="191">
        <v>56</v>
      </c>
      <c r="AK141" s="191">
        <v>0</v>
      </c>
      <c r="AL141" s="191"/>
      <c r="AM141" s="191"/>
      <c r="AN141" s="191"/>
      <c r="AO141" s="191"/>
      <c r="AP141" s="191"/>
      <c r="AQ141" s="192"/>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1"/>
      <c r="BR141" s="191"/>
      <c r="BS141" s="191"/>
      <c r="BT141" s="191"/>
      <c r="BU141" s="191"/>
      <c r="BV141" s="191"/>
      <c r="BW141" s="191"/>
      <c r="BX141" s="191"/>
      <c r="BY141" s="191"/>
      <c r="BZ141" s="191"/>
      <c r="CA141" s="191"/>
      <c r="CB141" s="191"/>
      <c r="CC141" s="191"/>
      <c r="CD141" s="191"/>
      <c r="CE141" s="191"/>
      <c r="CF141" s="191"/>
      <c r="CG141" s="191"/>
      <c r="CH141" s="191"/>
    </row>
    <row r="142" spans="1:86" s="200" customFormat="1">
      <c r="A142" s="195" t="s">
        <v>3342</v>
      </c>
      <c r="B142" s="191">
        <v>2</v>
      </c>
      <c r="C142" s="191"/>
      <c r="D142" s="191">
        <v>0</v>
      </c>
      <c r="E142" s="191">
        <v>0</v>
      </c>
      <c r="F142" s="191">
        <v>0</v>
      </c>
      <c r="G142" s="191">
        <v>0</v>
      </c>
      <c r="H142" s="191">
        <v>48</v>
      </c>
      <c r="I142" s="191">
        <v>0</v>
      </c>
      <c r="J142" s="191">
        <v>0</v>
      </c>
      <c r="K142" s="191">
        <v>0</v>
      </c>
      <c r="L142" s="191">
        <v>0</v>
      </c>
      <c r="M142" s="191">
        <v>0</v>
      </c>
      <c r="N142" s="191">
        <v>0</v>
      </c>
      <c r="O142" s="191">
        <v>0</v>
      </c>
      <c r="P142" s="191">
        <v>0</v>
      </c>
      <c r="Q142" s="191">
        <v>0</v>
      </c>
      <c r="R142" s="191">
        <v>0</v>
      </c>
      <c r="S142" s="191">
        <v>0</v>
      </c>
      <c r="T142" s="191">
        <v>0</v>
      </c>
      <c r="U142" s="191">
        <v>0</v>
      </c>
      <c r="V142" s="191">
        <v>0</v>
      </c>
      <c r="W142" s="191">
        <v>0</v>
      </c>
      <c r="X142" s="191">
        <v>0</v>
      </c>
      <c r="Y142" s="191">
        <v>0</v>
      </c>
      <c r="Z142" s="191">
        <v>0</v>
      </c>
      <c r="AA142" s="191">
        <v>0</v>
      </c>
      <c r="AB142" s="191">
        <v>0</v>
      </c>
      <c r="AC142" s="191"/>
      <c r="AD142" s="191">
        <v>0</v>
      </c>
      <c r="AE142" s="191">
        <v>0</v>
      </c>
      <c r="AF142" s="191">
        <v>0</v>
      </c>
      <c r="AG142" s="191">
        <v>2</v>
      </c>
      <c r="AH142" s="191">
        <v>48</v>
      </c>
      <c r="AI142" s="191">
        <v>0</v>
      </c>
      <c r="AJ142" s="191">
        <v>50</v>
      </c>
      <c r="AK142" s="191">
        <v>0</v>
      </c>
      <c r="AL142" s="191"/>
      <c r="AM142" s="191"/>
      <c r="AN142" s="191"/>
      <c r="AO142" s="191"/>
      <c r="AP142" s="191"/>
      <c r="AQ142" s="192"/>
      <c r="AR142" s="191"/>
      <c r="AS142" s="191"/>
      <c r="AT142" s="191"/>
      <c r="AU142" s="191"/>
      <c r="AV142" s="191"/>
      <c r="AW142" s="191"/>
      <c r="AX142" s="191"/>
      <c r="AY142" s="191"/>
      <c r="AZ142" s="191"/>
      <c r="BA142" s="191"/>
      <c r="BB142" s="191"/>
      <c r="BC142" s="191"/>
      <c r="BD142" s="191"/>
      <c r="BE142" s="191"/>
      <c r="BF142" s="191"/>
      <c r="BG142" s="191"/>
      <c r="BH142" s="191"/>
      <c r="BI142" s="191"/>
      <c r="BJ142" s="191"/>
      <c r="BK142" s="191"/>
      <c r="BL142" s="191"/>
      <c r="BM142" s="191"/>
      <c r="BN142" s="191"/>
      <c r="BO142" s="191"/>
      <c r="BP142" s="191"/>
      <c r="BQ142" s="191"/>
      <c r="BR142" s="191"/>
      <c r="BS142" s="191"/>
      <c r="BT142" s="191"/>
      <c r="BU142" s="191"/>
      <c r="BV142" s="191"/>
      <c r="BW142" s="191"/>
      <c r="BX142" s="191"/>
      <c r="BY142" s="191"/>
      <c r="BZ142" s="191"/>
      <c r="CA142" s="191"/>
      <c r="CB142" s="191"/>
      <c r="CC142" s="191"/>
      <c r="CD142" s="191"/>
      <c r="CE142" s="191"/>
      <c r="CF142" s="191"/>
      <c r="CG142" s="191"/>
      <c r="CH142" s="191"/>
    </row>
    <row r="143" spans="1:86" s="200" customFormat="1">
      <c r="A143" s="193" t="s">
        <v>3343</v>
      </c>
      <c r="B143" s="191">
        <v>7</v>
      </c>
      <c r="C143" s="191"/>
      <c r="D143" s="191">
        <v>0</v>
      </c>
      <c r="E143" s="191">
        <v>0</v>
      </c>
      <c r="F143" s="191">
        <v>0</v>
      </c>
      <c r="G143" s="191">
        <v>0</v>
      </c>
      <c r="H143" s="191">
        <v>31</v>
      </c>
      <c r="I143" s="191">
        <v>0</v>
      </c>
      <c r="J143" s="191">
        <v>0</v>
      </c>
      <c r="K143" s="191">
        <v>0</v>
      </c>
      <c r="L143" s="191">
        <v>0</v>
      </c>
      <c r="M143" s="191">
        <v>0</v>
      </c>
      <c r="N143" s="191">
        <v>0</v>
      </c>
      <c r="O143" s="191">
        <v>0</v>
      </c>
      <c r="P143" s="191">
        <v>0</v>
      </c>
      <c r="Q143" s="191">
        <v>0</v>
      </c>
      <c r="R143" s="191">
        <v>0</v>
      </c>
      <c r="S143" s="191">
        <v>0</v>
      </c>
      <c r="T143" s="191">
        <v>0</v>
      </c>
      <c r="U143" s="191">
        <v>0</v>
      </c>
      <c r="V143" s="191">
        <v>0</v>
      </c>
      <c r="W143" s="191">
        <v>0</v>
      </c>
      <c r="X143" s="191">
        <v>0</v>
      </c>
      <c r="Y143" s="191">
        <v>0</v>
      </c>
      <c r="Z143" s="191">
        <v>0</v>
      </c>
      <c r="AA143" s="191">
        <v>0</v>
      </c>
      <c r="AB143" s="191">
        <v>0</v>
      </c>
      <c r="AC143" s="191"/>
      <c r="AD143" s="191">
        <v>0</v>
      </c>
      <c r="AE143" s="191">
        <v>0</v>
      </c>
      <c r="AF143" s="191">
        <v>0</v>
      </c>
      <c r="AG143" s="191">
        <v>7</v>
      </c>
      <c r="AH143" s="191">
        <v>31</v>
      </c>
      <c r="AI143" s="191">
        <v>0</v>
      </c>
      <c r="AJ143" s="191">
        <v>38</v>
      </c>
      <c r="AK143" s="191">
        <v>0</v>
      </c>
      <c r="AL143" s="191"/>
      <c r="AM143" s="191"/>
      <c r="AN143" s="191"/>
      <c r="AO143" s="191"/>
      <c r="AP143" s="191"/>
      <c r="AQ143" s="192"/>
      <c r="AR143" s="191"/>
      <c r="AS143" s="191"/>
      <c r="AT143" s="191"/>
      <c r="AU143" s="191"/>
      <c r="AV143" s="191"/>
      <c r="AW143" s="191"/>
      <c r="AX143" s="191"/>
      <c r="AY143" s="191"/>
      <c r="AZ143" s="191"/>
      <c r="BA143" s="191"/>
      <c r="BB143" s="191"/>
      <c r="BC143" s="191"/>
      <c r="BD143" s="191"/>
      <c r="BE143" s="191"/>
      <c r="BF143" s="191"/>
      <c r="BG143" s="191"/>
      <c r="BH143" s="191"/>
      <c r="BI143" s="191"/>
      <c r="BJ143" s="191"/>
      <c r="BK143" s="191"/>
      <c r="BL143" s="191"/>
      <c r="BM143" s="191"/>
      <c r="BN143" s="191"/>
      <c r="BO143" s="191"/>
      <c r="BP143" s="191"/>
      <c r="BQ143" s="191"/>
      <c r="BR143" s="191"/>
      <c r="BS143" s="191"/>
      <c r="BT143" s="191"/>
      <c r="BU143" s="191"/>
      <c r="BV143" s="191"/>
      <c r="BW143" s="191"/>
      <c r="BX143" s="191"/>
      <c r="BY143" s="191"/>
      <c r="BZ143" s="191"/>
      <c r="CA143" s="191"/>
      <c r="CB143" s="191"/>
      <c r="CC143" s="191"/>
      <c r="CD143" s="191"/>
      <c r="CE143" s="191"/>
      <c r="CF143" s="191"/>
      <c r="CG143" s="191"/>
      <c r="CH143" s="191"/>
    </row>
    <row r="144" spans="1:86" s="200" customFormat="1">
      <c r="A144" s="193" t="s">
        <v>3344</v>
      </c>
      <c r="B144" s="191">
        <v>7</v>
      </c>
      <c r="C144" s="191"/>
      <c r="D144" s="191">
        <v>0</v>
      </c>
      <c r="E144" s="191">
        <v>0</v>
      </c>
      <c r="F144" s="191">
        <v>0</v>
      </c>
      <c r="G144" s="191">
        <v>0</v>
      </c>
      <c r="H144" s="191">
        <v>75</v>
      </c>
      <c r="I144" s="191">
        <v>0</v>
      </c>
      <c r="J144" s="191">
        <v>0</v>
      </c>
      <c r="K144" s="191">
        <v>24</v>
      </c>
      <c r="L144" s="191">
        <v>0</v>
      </c>
      <c r="M144" s="191">
        <v>0</v>
      </c>
      <c r="N144" s="191">
        <v>0</v>
      </c>
      <c r="O144" s="191">
        <v>0</v>
      </c>
      <c r="P144" s="191">
        <v>0</v>
      </c>
      <c r="Q144" s="191">
        <v>0</v>
      </c>
      <c r="R144" s="191">
        <v>0</v>
      </c>
      <c r="S144" s="191">
        <v>0</v>
      </c>
      <c r="T144" s="191">
        <v>0</v>
      </c>
      <c r="U144" s="191">
        <v>0</v>
      </c>
      <c r="V144" s="191">
        <v>0</v>
      </c>
      <c r="W144" s="191">
        <v>0</v>
      </c>
      <c r="X144" s="191">
        <v>0</v>
      </c>
      <c r="Y144" s="191">
        <v>0</v>
      </c>
      <c r="Z144" s="191">
        <v>0</v>
      </c>
      <c r="AA144" s="191">
        <v>0</v>
      </c>
      <c r="AB144" s="191">
        <v>0</v>
      </c>
      <c r="AC144" s="191"/>
      <c r="AD144" s="191">
        <v>0</v>
      </c>
      <c r="AE144" s="191">
        <v>0</v>
      </c>
      <c r="AF144" s="191">
        <v>0</v>
      </c>
      <c r="AG144" s="191">
        <v>7</v>
      </c>
      <c r="AH144" s="191">
        <v>99</v>
      </c>
      <c r="AI144" s="191">
        <v>0</v>
      </c>
      <c r="AJ144" s="191">
        <v>106</v>
      </c>
      <c r="AK144" s="191">
        <v>0</v>
      </c>
      <c r="AL144" s="191"/>
      <c r="AM144" s="191"/>
      <c r="AN144" s="191"/>
      <c r="AO144" s="191"/>
      <c r="AP144" s="191"/>
      <c r="AQ144" s="192"/>
      <c r="AR144" s="191"/>
      <c r="AS144" s="191"/>
      <c r="AT144" s="191"/>
      <c r="AU144" s="191"/>
      <c r="AV144" s="191"/>
      <c r="AW144" s="191"/>
      <c r="AX144" s="191"/>
      <c r="AY144" s="191"/>
      <c r="AZ144" s="191"/>
      <c r="BA144" s="191"/>
      <c r="BB144" s="191"/>
      <c r="BC144" s="191"/>
      <c r="BD144" s="191"/>
      <c r="BE144" s="191"/>
      <c r="BF144" s="191"/>
      <c r="BG144" s="191"/>
      <c r="BH144" s="191"/>
      <c r="BI144" s="191"/>
      <c r="BJ144" s="191"/>
      <c r="BK144" s="191"/>
      <c r="BL144" s="191"/>
      <c r="BM144" s="191"/>
      <c r="BN144" s="191"/>
      <c r="BO144" s="191"/>
      <c r="BP144" s="191"/>
      <c r="BQ144" s="191"/>
      <c r="BR144" s="191"/>
      <c r="BS144" s="191"/>
      <c r="BT144" s="191"/>
      <c r="BU144" s="191"/>
      <c r="BV144" s="191"/>
      <c r="BW144" s="191"/>
      <c r="BX144" s="191"/>
      <c r="BY144" s="191"/>
      <c r="BZ144" s="191"/>
      <c r="CA144" s="191"/>
      <c r="CB144" s="191"/>
      <c r="CC144" s="191"/>
      <c r="CD144" s="191"/>
      <c r="CE144" s="191"/>
      <c r="CF144" s="191"/>
      <c r="CG144" s="191"/>
      <c r="CH144" s="191"/>
    </row>
    <row r="145" spans="1:86" s="200" customFormat="1">
      <c r="A145" s="193" t="s">
        <v>3345</v>
      </c>
      <c r="B145" s="191">
        <v>7</v>
      </c>
      <c r="C145" s="191"/>
      <c r="D145" s="191">
        <v>0</v>
      </c>
      <c r="E145" s="191">
        <v>0</v>
      </c>
      <c r="F145" s="191">
        <v>0</v>
      </c>
      <c r="G145" s="191">
        <v>0</v>
      </c>
      <c r="H145" s="191">
        <v>54</v>
      </c>
      <c r="I145" s="191">
        <v>0</v>
      </c>
      <c r="J145" s="191">
        <v>0</v>
      </c>
      <c r="K145" s="191">
        <v>0</v>
      </c>
      <c r="L145" s="191">
        <v>0</v>
      </c>
      <c r="M145" s="191">
        <v>0</v>
      </c>
      <c r="N145" s="191">
        <v>0</v>
      </c>
      <c r="O145" s="191">
        <v>0</v>
      </c>
      <c r="P145" s="191">
        <v>0</v>
      </c>
      <c r="Q145" s="191">
        <v>0</v>
      </c>
      <c r="R145" s="191">
        <v>0</v>
      </c>
      <c r="S145" s="191">
        <v>0</v>
      </c>
      <c r="T145" s="191">
        <v>0</v>
      </c>
      <c r="U145" s="191">
        <v>0</v>
      </c>
      <c r="V145" s="191">
        <v>0</v>
      </c>
      <c r="W145" s="191">
        <v>0</v>
      </c>
      <c r="X145" s="191">
        <v>0</v>
      </c>
      <c r="Y145" s="191">
        <v>0</v>
      </c>
      <c r="Z145" s="191">
        <v>0</v>
      </c>
      <c r="AA145" s="191">
        <v>0</v>
      </c>
      <c r="AB145" s="191">
        <v>0</v>
      </c>
      <c r="AC145" s="191">
        <v>0</v>
      </c>
      <c r="AD145" s="191">
        <v>0</v>
      </c>
      <c r="AE145" s="191">
        <v>0</v>
      </c>
      <c r="AF145" s="191">
        <v>0</v>
      </c>
      <c r="AG145" s="191">
        <v>7</v>
      </c>
      <c r="AH145" s="191">
        <v>54</v>
      </c>
      <c r="AI145" s="191">
        <v>0</v>
      </c>
      <c r="AJ145" s="191">
        <v>61</v>
      </c>
      <c r="AK145" s="191">
        <v>0</v>
      </c>
      <c r="AL145" s="191"/>
      <c r="AM145" s="201">
        <v>0</v>
      </c>
      <c r="AN145" s="195"/>
      <c r="AO145" s="191"/>
      <c r="AP145" s="191"/>
      <c r="AQ145" s="192"/>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1"/>
      <c r="BR145" s="191"/>
      <c r="BS145" s="191"/>
      <c r="BT145" s="191"/>
      <c r="BU145" s="191"/>
      <c r="BV145" s="191"/>
      <c r="BW145" s="191"/>
      <c r="BX145" s="191"/>
      <c r="BY145" s="191"/>
      <c r="BZ145" s="191"/>
      <c r="CA145" s="191"/>
      <c r="CB145" s="191"/>
      <c r="CC145" s="191"/>
      <c r="CD145" s="191"/>
      <c r="CE145" s="191"/>
      <c r="CF145" s="191"/>
      <c r="CG145" s="191"/>
      <c r="CH145" s="191"/>
    </row>
    <row r="146" spans="1:86" s="200" customFormat="1">
      <c r="A146" s="195" t="s">
        <v>1095</v>
      </c>
      <c r="B146" s="191">
        <v>8</v>
      </c>
      <c r="C146" s="191"/>
      <c r="D146" s="191">
        <v>0</v>
      </c>
      <c r="E146" s="191">
        <v>0</v>
      </c>
      <c r="F146" s="191">
        <v>0</v>
      </c>
      <c r="G146" s="191">
        <v>0</v>
      </c>
      <c r="H146" s="191">
        <v>69</v>
      </c>
      <c r="I146" s="191">
        <v>0</v>
      </c>
      <c r="J146" s="191">
        <v>0</v>
      </c>
      <c r="K146" s="191">
        <v>0</v>
      </c>
      <c r="L146" s="191">
        <v>0</v>
      </c>
      <c r="M146" s="191">
        <v>0</v>
      </c>
      <c r="N146" s="191">
        <v>8</v>
      </c>
      <c r="O146" s="191">
        <v>0</v>
      </c>
      <c r="P146" s="191">
        <v>0</v>
      </c>
      <c r="Q146" s="191">
        <v>18</v>
      </c>
      <c r="R146" s="191">
        <v>0</v>
      </c>
      <c r="S146" s="191">
        <v>0</v>
      </c>
      <c r="T146" s="191">
        <v>0</v>
      </c>
      <c r="U146" s="191">
        <v>0</v>
      </c>
      <c r="V146" s="191">
        <v>0</v>
      </c>
      <c r="W146" s="191">
        <v>0</v>
      </c>
      <c r="X146" s="191">
        <v>0</v>
      </c>
      <c r="Y146" s="191">
        <v>0</v>
      </c>
      <c r="Z146" s="191">
        <v>0</v>
      </c>
      <c r="AA146" s="191">
        <v>0</v>
      </c>
      <c r="AB146" s="191">
        <v>0</v>
      </c>
      <c r="AC146" s="191"/>
      <c r="AD146" s="191">
        <v>0</v>
      </c>
      <c r="AE146" s="191">
        <v>0</v>
      </c>
      <c r="AF146" s="191">
        <v>0</v>
      </c>
      <c r="AG146" s="191">
        <v>8</v>
      </c>
      <c r="AH146" s="191">
        <v>95</v>
      </c>
      <c r="AI146" s="191">
        <v>0</v>
      </c>
      <c r="AJ146" s="191">
        <v>103</v>
      </c>
      <c r="AK146" s="191">
        <v>0</v>
      </c>
      <c r="AL146" s="191"/>
      <c r="AM146" s="191"/>
      <c r="AN146" s="191"/>
      <c r="AO146" s="191"/>
      <c r="AP146" s="191"/>
      <c r="AQ146" s="192"/>
      <c r="AR146" s="191"/>
      <c r="AS146" s="191"/>
      <c r="AT146" s="191"/>
      <c r="AU146" s="191"/>
      <c r="AV146" s="191"/>
      <c r="AW146" s="191"/>
      <c r="AX146" s="191"/>
      <c r="AY146" s="191"/>
      <c r="AZ146" s="191"/>
      <c r="BA146" s="191"/>
      <c r="BB146" s="191"/>
      <c r="BC146" s="191"/>
      <c r="BD146" s="191"/>
      <c r="BE146" s="191"/>
      <c r="BF146" s="191"/>
      <c r="BG146" s="191"/>
      <c r="BH146" s="191"/>
      <c r="BI146" s="191"/>
      <c r="BJ146" s="191"/>
      <c r="BK146" s="191"/>
      <c r="BL146" s="191"/>
      <c r="BM146" s="191"/>
      <c r="BN146" s="191"/>
      <c r="BO146" s="191"/>
      <c r="BP146" s="191"/>
      <c r="BQ146" s="191"/>
      <c r="BR146" s="191"/>
      <c r="BS146" s="191"/>
      <c r="BT146" s="191"/>
      <c r="BU146" s="191"/>
      <c r="BV146" s="191"/>
      <c r="BW146" s="191"/>
      <c r="BX146" s="191"/>
      <c r="BY146" s="191"/>
      <c r="BZ146" s="191"/>
      <c r="CA146" s="191"/>
      <c r="CB146" s="191"/>
      <c r="CC146" s="191"/>
      <c r="CD146" s="191"/>
      <c r="CE146" s="191"/>
      <c r="CF146" s="191"/>
      <c r="CG146" s="191"/>
      <c r="CH146" s="191"/>
    </row>
    <row r="147" spans="1:86" s="200" customFormat="1">
      <c r="A147" s="193" t="s">
        <v>3346</v>
      </c>
      <c r="B147" s="191">
        <v>3</v>
      </c>
      <c r="C147" s="191"/>
      <c r="D147" s="191">
        <v>0</v>
      </c>
      <c r="E147" s="191">
        <v>0</v>
      </c>
      <c r="F147" s="191">
        <v>0</v>
      </c>
      <c r="G147" s="191">
        <v>0</v>
      </c>
      <c r="H147" s="191">
        <v>24</v>
      </c>
      <c r="I147" s="191">
        <v>0</v>
      </c>
      <c r="J147" s="191">
        <v>0</v>
      </c>
      <c r="K147" s="191">
        <v>0</v>
      </c>
      <c r="L147" s="191">
        <v>0</v>
      </c>
      <c r="M147" s="191">
        <v>0</v>
      </c>
      <c r="N147" s="191">
        <v>0</v>
      </c>
      <c r="O147" s="191">
        <v>0</v>
      </c>
      <c r="P147" s="191">
        <v>0</v>
      </c>
      <c r="Q147" s="191">
        <v>0</v>
      </c>
      <c r="R147" s="191">
        <v>0</v>
      </c>
      <c r="S147" s="191">
        <v>0</v>
      </c>
      <c r="T147" s="191">
        <v>0</v>
      </c>
      <c r="U147" s="191">
        <v>0</v>
      </c>
      <c r="V147" s="191">
        <v>0</v>
      </c>
      <c r="W147" s="191">
        <v>0</v>
      </c>
      <c r="X147" s="191">
        <v>0</v>
      </c>
      <c r="Y147" s="191">
        <v>0</v>
      </c>
      <c r="Z147" s="191">
        <v>0</v>
      </c>
      <c r="AA147" s="191">
        <v>0</v>
      </c>
      <c r="AB147" s="191">
        <v>0</v>
      </c>
      <c r="AC147" s="191"/>
      <c r="AD147" s="191">
        <v>0</v>
      </c>
      <c r="AE147" s="191">
        <v>0</v>
      </c>
      <c r="AF147" s="191">
        <v>0</v>
      </c>
      <c r="AG147" s="191">
        <v>3</v>
      </c>
      <c r="AH147" s="191">
        <v>24</v>
      </c>
      <c r="AI147" s="191">
        <v>0</v>
      </c>
      <c r="AJ147" s="191">
        <v>27</v>
      </c>
      <c r="AK147" s="191">
        <v>0</v>
      </c>
      <c r="AL147" s="191"/>
      <c r="AM147" s="191"/>
      <c r="AN147" s="191"/>
      <c r="AO147" s="191"/>
      <c r="AP147" s="191"/>
      <c r="AQ147" s="192"/>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c r="CG147" s="191"/>
      <c r="CH147" s="191"/>
    </row>
    <row r="148" spans="1:86" s="200" customFormat="1">
      <c r="A148" s="193" t="s">
        <v>3347</v>
      </c>
      <c r="B148" s="191">
        <v>1</v>
      </c>
      <c r="C148" s="191"/>
      <c r="D148" s="191">
        <v>0</v>
      </c>
      <c r="E148" s="191">
        <v>0</v>
      </c>
      <c r="F148" s="191">
        <v>0</v>
      </c>
      <c r="G148" s="191">
        <v>0</v>
      </c>
      <c r="H148" s="191">
        <v>36</v>
      </c>
      <c r="I148" s="191">
        <v>0</v>
      </c>
      <c r="J148" s="191">
        <v>0</v>
      </c>
      <c r="K148" s="191">
        <v>0</v>
      </c>
      <c r="L148" s="191">
        <v>0</v>
      </c>
      <c r="M148" s="191">
        <v>0</v>
      </c>
      <c r="N148" s="191">
        <v>0</v>
      </c>
      <c r="O148" s="191">
        <v>0</v>
      </c>
      <c r="P148" s="191">
        <v>0</v>
      </c>
      <c r="Q148" s="191">
        <v>0</v>
      </c>
      <c r="R148" s="191">
        <v>0</v>
      </c>
      <c r="S148" s="191">
        <v>0</v>
      </c>
      <c r="T148" s="191">
        <v>0</v>
      </c>
      <c r="U148" s="191">
        <v>0</v>
      </c>
      <c r="V148" s="191">
        <v>0</v>
      </c>
      <c r="W148" s="191">
        <v>0</v>
      </c>
      <c r="X148" s="191">
        <v>0</v>
      </c>
      <c r="Y148" s="191">
        <v>0</v>
      </c>
      <c r="Z148" s="191">
        <v>0</v>
      </c>
      <c r="AA148" s="191">
        <v>0</v>
      </c>
      <c r="AB148" s="191">
        <v>0</v>
      </c>
      <c r="AC148" s="191"/>
      <c r="AD148" s="191">
        <v>0</v>
      </c>
      <c r="AE148" s="191">
        <v>0</v>
      </c>
      <c r="AF148" s="191">
        <v>0</v>
      </c>
      <c r="AG148" s="191">
        <v>1</v>
      </c>
      <c r="AH148" s="191">
        <v>36</v>
      </c>
      <c r="AI148" s="191">
        <v>0</v>
      </c>
      <c r="AJ148" s="191">
        <v>37</v>
      </c>
      <c r="AK148" s="191">
        <v>0</v>
      </c>
      <c r="AL148" s="191"/>
      <c r="AM148" s="191"/>
      <c r="AN148" s="191"/>
      <c r="AO148" s="191"/>
      <c r="AP148" s="191"/>
      <c r="AQ148" s="192"/>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c r="CG148" s="191"/>
      <c r="CH148" s="191"/>
    </row>
    <row r="149" spans="1:86" s="200" customFormat="1">
      <c r="A149" s="193" t="s">
        <v>3348</v>
      </c>
      <c r="B149" s="191">
        <v>9</v>
      </c>
      <c r="C149" s="191"/>
      <c r="D149" s="191">
        <v>0</v>
      </c>
      <c r="E149" s="191">
        <v>0</v>
      </c>
      <c r="F149" s="191">
        <v>0</v>
      </c>
      <c r="G149" s="191">
        <v>0</v>
      </c>
      <c r="H149" s="191">
        <v>45</v>
      </c>
      <c r="I149" s="191">
        <v>0</v>
      </c>
      <c r="J149" s="191">
        <v>0</v>
      </c>
      <c r="K149" s="191">
        <v>0</v>
      </c>
      <c r="L149" s="191">
        <v>0</v>
      </c>
      <c r="M149" s="191">
        <v>0</v>
      </c>
      <c r="N149" s="191">
        <v>0</v>
      </c>
      <c r="O149" s="191">
        <v>0</v>
      </c>
      <c r="P149" s="191">
        <v>0</v>
      </c>
      <c r="Q149" s="191">
        <v>0</v>
      </c>
      <c r="R149" s="191">
        <v>0</v>
      </c>
      <c r="S149" s="191">
        <v>0</v>
      </c>
      <c r="T149" s="191">
        <v>0</v>
      </c>
      <c r="U149" s="191">
        <v>0</v>
      </c>
      <c r="V149" s="191">
        <v>0</v>
      </c>
      <c r="W149" s="191">
        <v>0</v>
      </c>
      <c r="X149" s="191">
        <v>0</v>
      </c>
      <c r="Y149" s="191">
        <v>0</v>
      </c>
      <c r="Z149" s="191">
        <v>0</v>
      </c>
      <c r="AA149" s="191">
        <v>0</v>
      </c>
      <c r="AB149" s="191">
        <v>0</v>
      </c>
      <c r="AC149" s="191"/>
      <c r="AD149" s="191">
        <v>0</v>
      </c>
      <c r="AE149" s="191">
        <v>0</v>
      </c>
      <c r="AF149" s="191">
        <v>0</v>
      </c>
      <c r="AG149" s="191">
        <v>9</v>
      </c>
      <c r="AH149" s="191">
        <v>45</v>
      </c>
      <c r="AI149" s="191">
        <v>0</v>
      </c>
      <c r="AJ149" s="191">
        <v>54</v>
      </c>
      <c r="AK149" s="191">
        <v>0</v>
      </c>
      <c r="AL149" s="191"/>
      <c r="AM149" s="191"/>
      <c r="AN149" s="191"/>
      <c r="AO149" s="191"/>
      <c r="AP149" s="191"/>
      <c r="AQ149" s="192"/>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c r="CD149" s="191"/>
      <c r="CE149" s="191"/>
      <c r="CF149" s="191"/>
      <c r="CG149" s="191"/>
      <c r="CH149" s="191"/>
    </row>
    <row r="150" spans="1:86" s="200" customFormat="1">
      <c r="A150" s="193" t="s">
        <v>1096</v>
      </c>
      <c r="B150" s="191">
        <v>5</v>
      </c>
      <c r="C150" s="191"/>
      <c r="D150" s="191">
        <v>0</v>
      </c>
      <c r="E150" s="191">
        <v>0</v>
      </c>
      <c r="F150" s="191">
        <v>0</v>
      </c>
      <c r="G150" s="191">
        <v>0</v>
      </c>
      <c r="H150" s="191">
        <v>34</v>
      </c>
      <c r="I150" s="191">
        <v>0</v>
      </c>
      <c r="J150" s="191">
        <v>0</v>
      </c>
      <c r="K150" s="191">
        <v>0</v>
      </c>
      <c r="L150" s="191">
        <v>0</v>
      </c>
      <c r="M150" s="191">
        <v>0</v>
      </c>
      <c r="N150" s="191">
        <v>30</v>
      </c>
      <c r="O150" s="191">
        <v>0</v>
      </c>
      <c r="P150" s="191">
        <v>0</v>
      </c>
      <c r="Q150" s="191">
        <v>0</v>
      </c>
      <c r="R150" s="191">
        <v>0</v>
      </c>
      <c r="S150" s="191">
        <v>0</v>
      </c>
      <c r="T150" s="191">
        <v>0</v>
      </c>
      <c r="U150" s="191">
        <v>0</v>
      </c>
      <c r="V150" s="191">
        <v>0</v>
      </c>
      <c r="W150" s="191">
        <v>0</v>
      </c>
      <c r="X150" s="191">
        <v>0</v>
      </c>
      <c r="Y150" s="191">
        <v>0</v>
      </c>
      <c r="Z150" s="191">
        <v>0</v>
      </c>
      <c r="AA150" s="191">
        <v>0</v>
      </c>
      <c r="AB150" s="191">
        <v>0</v>
      </c>
      <c r="AC150" s="191"/>
      <c r="AD150" s="191">
        <v>0</v>
      </c>
      <c r="AE150" s="191">
        <v>0</v>
      </c>
      <c r="AF150" s="191">
        <v>0</v>
      </c>
      <c r="AG150" s="191">
        <v>5</v>
      </c>
      <c r="AH150" s="191">
        <v>64</v>
      </c>
      <c r="AI150" s="191">
        <v>0</v>
      </c>
      <c r="AJ150" s="191">
        <v>69</v>
      </c>
      <c r="AK150" s="191">
        <v>0</v>
      </c>
      <c r="AL150" s="191"/>
      <c r="AM150" s="191"/>
      <c r="AN150" s="191"/>
      <c r="AO150" s="191"/>
      <c r="AP150" s="191"/>
      <c r="AQ150" s="192"/>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1"/>
      <c r="BP150" s="191"/>
      <c r="BQ150" s="191"/>
      <c r="BR150" s="191"/>
      <c r="BS150" s="191"/>
      <c r="BT150" s="191"/>
      <c r="BU150" s="191"/>
      <c r="BV150" s="191"/>
      <c r="BW150" s="191"/>
      <c r="BX150" s="191"/>
      <c r="BY150" s="191"/>
      <c r="BZ150" s="191"/>
      <c r="CA150" s="191"/>
      <c r="CB150" s="191"/>
      <c r="CC150" s="191"/>
      <c r="CD150" s="191"/>
      <c r="CE150" s="191"/>
      <c r="CF150" s="191"/>
      <c r="CG150" s="191"/>
      <c r="CH150" s="191"/>
    </row>
    <row r="151" spans="1:86" s="200" customFormat="1" ht="45">
      <c r="A151" s="193" t="s">
        <v>3349</v>
      </c>
      <c r="B151" s="191">
        <v>5</v>
      </c>
      <c r="C151" s="191">
        <v>1</v>
      </c>
      <c r="D151" s="191">
        <v>0</v>
      </c>
      <c r="E151" s="191">
        <v>0</v>
      </c>
      <c r="F151" s="191">
        <v>0</v>
      </c>
      <c r="G151" s="191">
        <v>0</v>
      </c>
      <c r="H151" s="191">
        <v>44</v>
      </c>
      <c r="I151" s="191">
        <v>0</v>
      </c>
      <c r="J151" s="191">
        <v>0</v>
      </c>
      <c r="K151" s="191">
        <v>0</v>
      </c>
      <c r="L151" s="191">
        <v>0</v>
      </c>
      <c r="M151" s="191">
        <v>0</v>
      </c>
      <c r="N151" s="191">
        <v>0</v>
      </c>
      <c r="O151" s="191">
        <v>0</v>
      </c>
      <c r="P151" s="191">
        <v>0</v>
      </c>
      <c r="Q151" s="191">
        <v>0</v>
      </c>
      <c r="R151" s="191">
        <v>0</v>
      </c>
      <c r="S151" s="191">
        <v>0</v>
      </c>
      <c r="T151" s="191">
        <v>0</v>
      </c>
      <c r="U151" s="191">
        <v>0</v>
      </c>
      <c r="V151" s="191">
        <v>0</v>
      </c>
      <c r="W151" s="191">
        <v>0</v>
      </c>
      <c r="X151" s="191">
        <v>0</v>
      </c>
      <c r="Y151" s="191">
        <v>0</v>
      </c>
      <c r="Z151" s="191">
        <v>0</v>
      </c>
      <c r="AA151" s="191">
        <v>0</v>
      </c>
      <c r="AB151" s="191">
        <v>0</v>
      </c>
      <c r="AC151" s="191"/>
      <c r="AD151" s="191">
        <v>0</v>
      </c>
      <c r="AE151" s="191">
        <v>0</v>
      </c>
      <c r="AF151" s="191">
        <v>0</v>
      </c>
      <c r="AG151" s="191">
        <v>5</v>
      </c>
      <c r="AH151" s="191">
        <v>44</v>
      </c>
      <c r="AI151" s="191">
        <v>0</v>
      </c>
      <c r="AJ151" s="191">
        <v>49</v>
      </c>
      <c r="AK151" s="191">
        <v>1</v>
      </c>
      <c r="AL151" s="191"/>
      <c r="AM151" s="191">
        <v>1</v>
      </c>
      <c r="AN151" s="194" t="s">
        <v>3350</v>
      </c>
      <c r="AO151" s="191"/>
      <c r="AP151" s="191"/>
      <c r="AQ151" s="192"/>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1"/>
      <c r="BR151" s="191"/>
      <c r="BS151" s="191"/>
      <c r="BT151" s="191"/>
      <c r="BU151" s="191"/>
      <c r="BV151" s="191"/>
      <c r="BW151" s="191"/>
      <c r="BX151" s="191"/>
      <c r="BY151" s="191"/>
      <c r="BZ151" s="191"/>
      <c r="CA151" s="191"/>
      <c r="CB151" s="191"/>
      <c r="CC151" s="191"/>
      <c r="CD151" s="191"/>
      <c r="CE151" s="191"/>
      <c r="CF151" s="191"/>
      <c r="CG151" s="191"/>
      <c r="CH151" s="191"/>
    </row>
    <row r="152" spans="1:86" s="200" customFormat="1">
      <c r="A152" s="193" t="s">
        <v>3351</v>
      </c>
      <c r="B152" s="191">
        <v>5</v>
      </c>
      <c r="C152" s="191"/>
      <c r="D152" s="191">
        <v>0</v>
      </c>
      <c r="E152" s="191">
        <v>0</v>
      </c>
      <c r="F152" s="191">
        <v>0</v>
      </c>
      <c r="G152" s="191">
        <v>0</v>
      </c>
      <c r="H152" s="191">
        <v>40</v>
      </c>
      <c r="I152" s="191">
        <v>0</v>
      </c>
      <c r="J152" s="191">
        <v>0</v>
      </c>
      <c r="K152" s="191">
        <v>0</v>
      </c>
      <c r="L152" s="191">
        <v>0</v>
      </c>
      <c r="M152" s="191">
        <v>0</v>
      </c>
      <c r="N152" s="191">
        <v>0</v>
      </c>
      <c r="O152" s="191">
        <v>0</v>
      </c>
      <c r="P152" s="191">
        <v>0</v>
      </c>
      <c r="Q152" s="191">
        <v>0</v>
      </c>
      <c r="R152" s="191">
        <v>0</v>
      </c>
      <c r="S152" s="191">
        <v>0</v>
      </c>
      <c r="T152" s="191">
        <v>0</v>
      </c>
      <c r="U152" s="191">
        <v>0</v>
      </c>
      <c r="V152" s="191">
        <v>0</v>
      </c>
      <c r="W152" s="191">
        <v>0</v>
      </c>
      <c r="X152" s="191">
        <v>0</v>
      </c>
      <c r="Y152" s="191">
        <v>0</v>
      </c>
      <c r="Z152" s="191">
        <v>0</v>
      </c>
      <c r="AA152" s="191">
        <v>0</v>
      </c>
      <c r="AB152" s="191">
        <v>0</v>
      </c>
      <c r="AC152" s="191"/>
      <c r="AD152" s="191">
        <v>0</v>
      </c>
      <c r="AE152" s="191">
        <v>0</v>
      </c>
      <c r="AF152" s="191">
        <v>0</v>
      </c>
      <c r="AG152" s="191">
        <v>5</v>
      </c>
      <c r="AH152" s="191">
        <v>40</v>
      </c>
      <c r="AI152" s="191">
        <v>0</v>
      </c>
      <c r="AJ152" s="191">
        <v>45</v>
      </c>
      <c r="AK152" s="191">
        <v>0</v>
      </c>
      <c r="AL152" s="191"/>
      <c r="AM152" s="191"/>
      <c r="AN152" s="191"/>
      <c r="AO152" s="191"/>
      <c r="AP152" s="191"/>
      <c r="AQ152" s="192"/>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BM152" s="191"/>
      <c r="BN152" s="191"/>
      <c r="BO152" s="191"/>
      <c r="BP152" s="191"/>
      <c r="BQ152" s="191"/>
      <c r="BR152" s="191"/>
      <c r="BS152" s="191"/>
      <c r="BT152" s="191"/>
      <c r="BU152" s="191"/>
      <c r="BV152" s="191"/>
      <c r="BW152" s="191"/>
      <c r="BX152" s="191"/>
      <c r="BY152" s="191"/>
      <c r="BZ152" s="191"/>
      <c r="CA152" s="191"/>
      <c r="CB152" s="191"/>
      <c r="CC152" s="191"/>
      <c r="CD152" s="191"/>
      <c r="CE152" s="191"/>
      <c r="CF152" s="191"/>
      <c r="CG152" s="191"/>
      <c r="CH152" s="191"/>
    </row>
    <row r="153" spans="1:86" s="200" customFormat="1" ht="315">
      <c r="A153" s="195" t="s">
        <v>1097</v>
      </c>
      <c r="B153" s="197">
        <v>11</v>
      </c>
      <c r="C153" s="197">
        <v>1</v>
      </c>
      <c r="D153" s="197">
        <v>0</v>
      </c>
      <c r="E153" s="197">
        <v>0</v>
      </c>
      <c r="F153" s="197">
        <v>0</v>
      </c>
      <c r="G153" s="197">
        <v>0</v>
      </c>
      <c r="H153" s="197">
        <v>28</v>
      </c>
      <c r="I153" s="197">
        <v>0</v>
      </c>
      <c r="J153" s="197">
        <v>0</v>
      </c>
      <c r="K153" s="197">
        <v>0</v>
      </c>
      <c r="L153" s="197">
        <v>0</v>
      </c>
      <c r="M153" s="197">
        <v>0</v>
      </c>
      <c r="N153" s="197">
        <v>23</v>
      </c>
      <c r="O153" s="197">
        <v>0</v>
      </c>
      <c r="P153" s="197">
        <v>0</v>
      </c>
      <c r="Q153" s="197">
        <v>0</v>
      </c>
      <c r="R153" s="197">
        <v>0</v>
      </c>
      <c r="S153" s="197">
        <v>0</v>
      </c>
      <c r="T153" s="197">
        <v>0</v>
      </c>
      <c r="U153" s="197">
        <v>0</v>
      </c>
      <c r="V153" s="197">
        <v>0</v>
      </c>
      <c r="W153" s="197">
        <v>0</v>
      </c>
      <c r="X153" s="197">
        <v>0</v>
      </c>
      <c r="Y153" s="197">
        <v>0</v>
      </c>
      <c r="Z153" s="197">
        <v>0</v>
      </c>
      <c r="AA153" s="197">
        <v>0</v>
      </c>
      <c r="AB153" s="197">
        <v>0</v>
      </c>
      <c r="AC153" s="197">
        <v>1</v>
      </c>
      <c r="AD153" s="197">
        <v>0</v>
      </c>
      <c r="AE153" s="197">
        <v>0</v>
      </c>
      <c r="AF153" s="197">
        <v>0</v>
      </c>
      <c r="AG153" s="197">
        <v>11</v>
      </c>
      <c r="AH153" s="197">
        <v>51</v>
      </c>
      <c r="AI153" s="197">
        <v>0</v>
      </c>
      <c r="AJ153" s="197">
        <v>62</v>
      </c>
      <c r="AK153" s="197">
        <v>2</v>
      </c>
      <c r="AL153" s="197"/>
      <c r="AM153" s="197">
        <v>6</v>
      </c>
      <c r="AN153" s="194" t="s">
        <v>3352</v>
      </c>
      <c r="AO153" s="191"/>
      <c r="AP153" s="191"/>
      <c r="AQ153" s="192"/>
      <c r="AR153" s="191"/>
      <c r="AS153" s="191"/>
      <c r="AT153" s="191"/>
      <c r="AU153" s="191"/>
      <c r="AV153" s="191"/>
      <c r="AW153" s="191"/>
      <c r="AX153" s="191"/>
      <c r="AY153" s="191"/>
      <c r="AZ153" s="191"/>
      <c r="BA153" s="191"/>
      <c r="BB153" s="191"/>
      <c r="BC153" s="191"/>
      <c r="BD153" s="191"/>
      <c r="BE153" s="191"/>
      <c r="BF153" s="191"/>
      <c r="BG153" s="191"/>
      <c r="BH153" s="191"/>
      <c r="BI153" s="191"/>
      <c r="BJ153" s="191"/>
      <c r="BK153" s="191"/>
      <c r="BL153" s="191"/>
      <c r="BM153" s="191"/>
      <c r="BN153" s="191"/>
      <c r="BO153" s="191"/>
      <c r="BP153" s="191"/>
      <c r="BQ153" s="191"/>
      <c r="BR153" s="191"/>
      <c r="BS153" s="191"/>
      <c r="BT153" s="191"/>
      <c r="BU153" s="191"/>
      <c r="BV153" s="191"/>
      <c r="BW153" s="191"/>
      <c r="BX153" s="191"/>
      <c r="BY153" s="191"/>
      <c r="BZ153" s="191"/>
      <c r="CA153" s="191"/>
      <c r="CB153" s="191"/>
      <c r="CC153" s="191"/>
      <c r="CD153" s="191"/>
      <c r="CE153" s="191"/>
      <c r="CF153" s="191"/>
      <c r="CG153" s="191"/>
      <c r="CH153" s="191"/>
    </row>
    <row r="154" spans="1:86" s="200" customFormat="1">
      <c r="A154" s="193" t="s">
        <v>3353</v>
      </c>
      <c r="B154" s="191">
        <v>8</v>
      </c>
      <c r="C154" s="191"/>
      <c r="D154" s="191">
        <v>0</v>
      </c>
      <c r="E154" s="191">
        <v>0</v>
      </c>
      <c r="F154" s="191">
        <v>0</v>
      </c>
      <c r="G154" s="191">
        <v>0</v>
      </c>
      <c r="H154" s="191">
        <v>48</v>
      </c>
      <c r="I154" s="191">
        <v>0</v>
      </c>
      <c r="J154" s="191">
        <v>0</v>
      </c>
      <c r="K154" s="191">
        <v>0</v>
      </c>
      <c r="L154" s="191">
        <v>0</v>
      </c>
      <c r="M154" s="191">
        <v>0</v>
      </c>
      <c r="N154" s="191">
        <v>0</v>
      </c>
      <c r="O154" s="191">
        <v>0</v>
      </c>
      <c r="P154" s="191">
        <v>0</v>
      </c>
      <c r="Q154" s="191">
        <v>0</v>
      </c>
      <c r="R154" s="191">
        <v>0</v>
      </c>
      <c r="S154" s="191">
        <v>0</v>
      </c>
      <c r="T154" s="191">
        <v>0</v>
      </c>
      <c r="U154" s="191">
        <v>0</v>
      </c>
      <c r="V154" s="191">
        <v>0</v>
      </c>
      <c r="W154" s="191">
        <v>0</v>
      </c>
      <c r="X154" s="191">
        <v>0</v>
      </c>
      <c r="Y154" s="191">
        <v>0</v>
      </c>
      <c r="Z154" s="191">
        <v>0</v>
      </c>
      <c r="AA154" s="191">
        <v>0</v>
      </c>
      <c r="AB154" s="191">
        <v>0</v>
      </c>
      <c r="AC154" s="191"/>
      <c r="AD154" s="191">
        <v>0</v>
      </c>
      <c r="AE154" s="191">
        <v>0</v>
      </c>
      <c r="AF154" s="191">
        <v>0</v>
      </c>
      <c r="AG154" s="191">
        <v>8</v>
      </c>
      <c r="AH154" s="191">
        <v>48</v>
      </c>
      <c r="AI154" s="191">
        <v>0</v>
      </c>
      <c r="AJ154" s="191">
        <v>56</v>
      </c>
      <c r="AK154" s="191">
        <v>0</v>
      </c>
      <c r="AL154" s="191"/>
      <c r="AM154" s="191"/>
      <c r="AN154" s="191"/>
      <c r="AO154" s="191"/>
      <c r="AP154" s="191"/>
      <c r="AQ154" s="192"/>
      <c r="AR154" s="191"/>
      <c r="AS154" s="191"/>
      <c r="AT154" s="191"/>
      <c r="AU154" s="191"/>
      <c r="AV154" s="191"/>
      <c r="AW154" s="191"/>
      <c r="AX154" s="191"/>
      <c r="AY154" s="191"/>
      <c r="AZ154" s="191"/>
      <c r="BA154" s="191"/>
      <c r="BB154" s="191"/>
      <c r="BC154" s="191"/>
      <c r="BD154" s="191"/>
      <c r="BE154" s="191"/>
      <c r="BF154" s="191"/>
      <c r="BG154" s="191"/>
      <c r="BH154" s="191"/>
      <c r="BI154" s="191"/>
      <c r="BJ154" s="191"/>
      <c r="BK154" s="191"/>
      <c r="BL154" s="191"/>
      <c r="BM154" s="191"/>
      <c r="BN154" s="191"/>
      <c r="BO154" s="191"/>
      <c r="BP154" s="191"/>
      <c r="BQ154" s="191"/>
      <c r="BR154" s="191"/>
      <c r="BS154" s="191"/>
      <c r="BT154" s="191"/>
      <c r="BU154" s="191"/>
      <c r="BV154" s="191"/>
      <c r="BW154" s="191"/>
      <c r="BX154" s="191"/>
      <c r="BY154" s="191"/>
      <c r="BZ154" s="191"/>
      <c r="CA154" s="191"/>
      <c r="CB154" s="191"/>
      <c r="CC154" s="191"/>
      <c r="CD154" s="191"/>
      <c r="CE154" s="191"/>
      <c r="CF154" s="191"/>
      <c r="CG154" s="191"/>
      <c r="CH154" s="191"/>
    </row>
    <row r="155" spans="1:86" s="200" customFormat="1">
      <c r="A155" s="193" t="s">
        <v>3354</v>
      </c>
      <c r="B155" s="191">
        <v>3</v>
      </c>
      <c r="C155" s="191"/>
      <c r="D155" s="191">
        <v>0</v>
      </c>
      <c r="E155" s="191">
        <v>0</v>
      </c>
      <c r="F155" s="191">
        <v>0</v>
      </c>
      <c r="G155" s="191">
        <v>0</v>
      </c>
      <c r="H155" s="191">
        <v>24</v>
      </c>
      <c r="I155" s="191">
        <v>0</v>
      </c>
      <c r="J155" s="191">
        <v>0</v>
      </c>
      <c r="K155" s="191">
        <v>0</v>
      </c>
      <c r="L155" s="191">
        <v>0</v>
      </c>
      <c r="M155" s="191">
        <v>0</v>
      </c>
      <c r="N155" s="191">
        <v>0</v>
      </c>
      <c r="O155" s="191">
        <v>0</v>
      </c>
      <c r="P155" s="191">
        <v>0</v>
      </c>
      <c r="Q155" s="191">
        <v>0</v>
      </c>
      <c r="R155" s="191">
        <v>0</v>
      </c>
      <c r="S155" s="191">
        <v>0</v>
      </c>
      <c r="T155" s="191">
        <v>0</v>
      </c>
      <c r="U155" s="191">
        <v>0</v>
      </c>
      <c r="V155" s="191">
        <v>0</v>
      </c>
      <c r="W155" s="191">
        <v>0</v>
      </c>
      <c r="X155" s="191">
        <v>0</v>
      </c>
      <c r="Y155" s="191">
        <v>0</v>
      </c>
      <c r="Z155" s="191">
        <v>0</v>
      </c>
      <c r="AA155" s="191">
        <v>0</v>
      </c>
      <c r="AB155" s="191">
        <v>0</v>
      </c>
      <c r="AC155" s="191">
        <v>1</v>
      </c>
      <c r="AD155" s="191">
        <v>0</v>
      </c>
      <c r="AE155" s="191">
        <v>0</v>
      </c>
      <c r="AF155" s="191">
        <v>0</v>
      </c>
      <c r="AG155" s="191">
        <v>3</v>
      </c>
      <c r="AH155" s="191">
        <v>24</v>
      </c>
      <c r="AI155" s="191">
        <v>0</v>
      </c>
      <c r="AJ155" s="191">
        <v>27</v>
      </c>
      <c r="AK155" s="191">
        <v>1</v>
      </c>
      <c r="AL155" s="191"/>
      <c r="AM155" s="191">
        <v>1</v>
      </c>
      <c r="AN155" s="194" t="s">
        <v>3224</v>
      </c>
      <c r="AO155" s="191"/>
      <c r="AP155" s="191"/>
      <c r="AQ155" s="192"/>
      <c r="AR155" s="191"/>
      <c r="AS155" s="191"/>
      <c r="AT155" s="191"/>
      <c r="AU155" s="191"/>
      <c r="AV155" s="191"/>
      <c r="AW155" s="191"/>
      <c r="AX155" s="191"/>
      <c r="AY155" s="191"/>
      <c r="AZ155" s="191"/>
      <c r="BA155" s="191"/>
      <c r="BB155" s="191"/>
      <c r="BC155" s="191"/>
      <c r="BD155" s="191"/>
      <c r="BE155" s="191"/>
      <c r="BF155" s="191"/>
      <c r="BG155" s="191"/>
      <c r="BH155" s="191"/>
      <c r="BI155" s="191"/>
      <c r="BJ155" s="191"/>
      <c r="BK155" s="191"/>
      <c r="BL155" s="191"/>
      <c r="BM155" s="191"/>
      <c r="BN155" s="191"/>
      <c r="BO155" s="191"/>
      <c r="BP155" s="191"/>
      <c r="BQ155" s="191"/>
      <c r="BR155" s="191"/>
      <c r="BS155" s="191"/>
      <c r="BT155" s="191"/>
      <c r="BU155" s="191"/>
      <c r="BV155" s="191"/>
      <c r="BW155" s="191"/>
      <c r="BX155" s="191"/>
      <c r="BY155" s="191"/>
      <c r="BZ155" s="191"/>
      <c r="CA155" s="191"/>
      <c r="CB155" s="191"/>
      <c r="CC155" s="191"/>
      <c r="CD155" s="191"/>
      <c r="CE155" s="191"/>
      <c r="CF155" s="191"/>
      <c r="CG155" s="191"/>
      <c r="CH155" s="191"/>
    </row>
    <row r="156" spans="1:86" s="200" customFormat="1">
      <c r="A156" s="193" t="s">
        <v>3355</v>
      </c>
      <c r="B156" s="191">
        <v>6</v>
      </c>
      <c r="C156" s="191"/>
      <c r="D156" s="191">
        <v>0</v>
      </c>
      <c r="E156" s="191">
        <v>0</v>
      </c>
      <c r="F156" s="191">
        <v>0</v>
      </c>
      <c r="G156" s="191">
        <v>0</v>
      </c>
      <c r="H156" s="191">
        <v>57</v>
      </c>
      <c r="I156" s="191">
        <v>0</v>
      </c>
      <c r="J156" s="191">
        <v>0</v>
      </c>
      <c r="K156" s="191">
        <v>0</v>
      </c>
      <c r="L156" s="191">
        <v>0</v>
      </c>
      <c r="M156" s="191">
        <v>0</v>
      </c>
      <c r="N156" s="191">
        <v>0</v>
      </c>
      <c r="O156" s="191">
        <v>0</v>
      </c>
      <c r="P156" s="191">
        <v>0</v>
      </c>
      <c r="Q156" s="191">
        <v>0</v>
      </c>
      <c r="R156" s="191">
        <v>0</v>
      </c>
      <c r="S156" s="191">
        <v>0</v>
      </c>
      <c r="T156" s="191">
        <v>0</v>
      </c>
      <c r="U156" s="191">
        <v>0</v>
      </c>
      <c r="V156" s="191">
        <v>0</v>
      </c>
      <c r="W156" s="191">
        <v>0</v>
      </c>
      <c r="X156" s="191">
        <v>0</v>
      </c>
      <c r="Y156" s="191">
        <v>0</v>
      </c>
      <c r="Z156" s="191">
        <v>0</v>
      </c>
      <c r="AA156" s="191">
        <v>0</v>
      </c>
      <c r="AB156" s="191">
        <v>0</v>
      </c>
      <c r="AC156" s="191"/>
      <c r="AD156" s="191">
        <v>0</v>
      </c>
      <c r="AE156" s="191">
        <v>0</v>
      </c>
      <c r="AF156" s="191">
        <v>0</v>
      </c>
      <c r="AG156" s="191">
        <v>6</v>
      </c>
      <c r="AH156" s="191">
        <v>57</v>
      </c>
      <c r="AI156" s="191">
        <v>0</v>
      </c>
      <c r="AJ156" s="191">
        <v>63</v>
      </c>
      <c r="AK156" s="191">
        <v>0</v>
      </c>
      <c r="AL156" s="191"/>
      <c r="AM156" s="191"/>
      <c r="AN156" s="191"/>
      <c r="AO156" s="191"/>
      <c r="AP156" s="191"/>
      <c r="AQ156" s="192"/>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BM156" s="191"/>
      <c r="BN156" s="191"/>
      <c r="BO156" s="191"/>
      <c r="BP156" s="191"/>
      <c r="BQ156" s="191"/>
      <c r="BR156" s="191"/>
      <c r="BS156" s="191"/>
      <c r="BT156" s="191"/>
      <c r="BU156" s="191"/>
      <c r="BV156" s="191"/>
      <c r="BW156" s="191"/>
      <c r="BX156" s="191"/>
      <c r="BY156" s="191"/>
      <c r="BZ156" s="191"/>
      <c r="CA156" s="191"/>
      <c r="CB156" s="191"/>
      <c r="CC156" s="191"/>
      <c r="CD156" s="191"/>
      <c r="CE156" s="191"/>
      <c r="CF156" s="191"/>
      <c r="CG156" s="191"/>
      <c r="CH156" s="191"/>
    </row>
    <row r="157" spans="1:86" s="200" customFormat="1">
      <c r="A157" s="193" t="s">
        <v>3356</v>
      </c>
      <c r="B157" s="191">
        <v>6</v>
      </c>
      <c r="C157" s="191"/>
      <c r="D157" s="191">
        <v>0</v>
      </c>
      <c r="E157" s="191">
        <v>0</v>
      </c>
      <c r="F157" s="191">
        <v>0</v>
      </c>
      <c r="G157" s="191">
        <v>0</v>
      </c>
      <c r="H157" s="191">
        <v>80</v>
      </c>
      <c r="I157" s="191">
        <v>0</v>
      </c>
      <c r="J157" s="191">
        <v>0</v>
      </c>
      <c r="K157" s="191">
        <v>0</v>
      </c>
      <c r="L157" s="191">
        <v>0</v>
      </c>
      <c r="M157" s="191">
        <v>0</v>
      </c>
      <c r="N157" s="191">
        <v>0</v>
      </c>
      <c r="O157" s="191">
        <v>0</v>
      </c>
      <c r="P157" s="191">
        <v>0</v>
      </c>
      <c r="Q157" s="191">
        <v>0</v>
      </c>
      <c r="R157" s="191">
        <v>0</v>
      </c>
      <c r="S157" s="191">
        <v>0</v>
      </c>
      <c r="T157" s="191">
        <v>0</v>
      </c>
      <c r="U157" s="191">
        <v>0</v>
      </c>
      <c r="V157" s="191">
        <v>0</v>
      </c>
      <c r="W157" s="191">
        <v>0</v>
      </c>
      <c r="X157" s="191">
        <v>0</v>
      </c>
      <c r="Y157" s="191">
        <v>0</v>
      </c>
      <c r="Z157" s="191">
        <v>0</v>
      </c>
      <c r="AA157" s="191">
        <v>0</v>
      </c>
      <c r="AB157" s="191">
        <v>0</v>
      </c>
      <c r="AC157" s="191"/>
      <c r="AD157" s="191">
        <v>0</v>
      </c>
      <c r="AE157" s="191">
        <v>0</v>
      </c>
      <c r="AF157" s="191">
        <v>0</v>
      </c>
      <c r="AG157" s="191">
        <v>6</v>
      </c>
      <c r="AH157" s="191">
        <v>80</v>
      </c>
      <c r="AI157" s="191">
        <v>0</v>
      </c>
      <c r="AJ157" s="191">
        <v>86</v>
      </c>
      <c r="AK157" s="191">
        <v>0</v>
      </c>
      <c r="AL157" s="191"/>
      <c r="AM157" s="191"/>
      <c r="AN157" s="191"/>
      <c r="AO157" s="191"/>
      <c r="AP157" s="191"/>
      <c r="AQ157" s="192"/>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c r="CG157" s="191"/>
      <c r="CH157" s="191"/>
    </row>
    <row r="158" spans="1:86" s="200" customFormat="1" ht="45">
      <c r="A158" s="193" t="s">
        <v>3357</v>
      </c>
      <c r="B158" s="191">
        <v>4</v>
      </c>
      <c r="C158" s="191">
        <v>1</v>
      </c>
      <c r="D158" s="191">
        <v>0</v>
      </c>
      <c r="E158" s="191">
        <v>0</v>
      </c>
      <c r="F158" s="191">
        <v>0</v>
      </c>
      <c r="G158" s="191">
        <v>0</v>
      </c>
      <c r="H158" s="191">
        <v>22</v>
      </c>
      <c r="I158" s="191">
        <v>0</v>
      </c>
      <c r="J158" s="191">
        <v>0</v>
      </c>
      <c r="K158" s="191">
        <v>0</v>
      </c>
      <c r="L158" s="191">
        <v>0</v>
      </c>
      <c r="M158" s="191">
        <v>0</v>
      </c>
      <c r="N158" s="191">
        <v>0</v>
      </c>
      <c r="O158" s="191">
        <v>0</v>
      </c>
      <c r="P158" s="191">
        <v>0</v>
      </c>
      <c r="Q158" s="191">
        <v>0</v>
      </c>
      <c r="R158" s="191">
        <v>0</v>
      </c>
      <c r="S158" s="191">
        <v>0</v>
      </c>
      <c r="T158" s="191">
        <v>0</v>
      </c>
      <c r="U158" s="191">
        <v>0</v>
      </c>
      <c r="V158" s="191">
        <v>0</v>
      </c>
      <c r="W158" s="191">
        <v>0</v>
      </c>
      <c r="X158" s="191">
        <v>0</v>
      </c>
      <c r="Y158" s="191">
        <v>0</v>
      </c>
      <c r="Z158" s="191">
        <v>0</v>
      </c>
      <c r="AA158" s="191">
        <v>0</v>
      </c>
      <c r="AB158" s="191">
        <v>0</v>
      </c>
      <c r="AC158" s="191"/>
      <c r="AD158" s="191">
        <v>0</v>
      </c>
      <c r="AE158" s="191">
        <v>0</v>
      </c>
      <c r="AF158" s="191">
        <v>0</v>
      </c>
      <c r="AG158" s="191">
        <v>4</v>
      </c>
      <c r="AH158" s="191">
        <v>22</v>
      </c>
      <c r="AI158" s="191">
        <v>0</v>
      </c>
      <c r="AJ158" s="191">
        <v>26</v>
      </c>
      <c r="AK158" s="191">
        <v>1</v>
      </c>
      <c r="AL158" s="191"/>
      <c r="AM158" s="191">
        <v>1</v>
      </c>
      <c r="AN158" s="194" t="s">
        <v>3336</v>
      </c>
      <c r="AO158" s="191"/>
      <c r="AP158" s="191"/>
      <c r="AQ158" s="192"/>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1"/>
      <c r="BS158" s="191"/>
      <c r="BT158" s="191"/>
      <c r="BU158" s="191"/>
      <c r="BV158" s="191"/>
      <c r="BW158" s="191"/>
      <c r="BX158" s="191"/>
      <c r="BY158" s="191"/>
      <c r="BZ158" s="191"/>
      <c r="CA158" s="191"/>
      <c r="CB158" s="191"/>
      <c r="CC158" s="191"/>
      <c r="CD158" s="191"/>
      <c r="CE158" s="191"/>
      <c r="CF158" s="191"/>
      <c r="CG158" s="191"/>
      <c r="CH158" s="191"/>
    </row>
    <row r="159" spans="1:86" s="200" customFormat="1">
      <c r="A159" s="193" t="s">
        <v>3358</v>
      </c>
      <c r="B159" s="191">
        <v>8</v>
      </c>
      <c r="C159" s="191"/>
      <c r="D159" s="191">
        <v>0</v>
      </c>
      <c r="E159" s="191">
        <v>0</v>
      </c>
      <c r="F159" s="191">
        <v>0</v>
      </c>
      <c r="G159" s="191">
        <v>0</v>
      </c>
      <c r="H159" s="191">
        <v>119</v>
      </c>
      <c r="I159" s="191">
        <v>0</v>
      </c>
      <c r="J159" s="191">
        <v>0</v>
      </c>
      <c r="K159" s="191">
        <v>0</v>
      </c>
      <c r="L159" s="191">
        <v>0</v>
      </c>
      <c r="M159" s="191">
        <v>0</v>
      </c>
      <c r="N159" s="191">
        <v>0</v>
      </c>
      <c r="O159" s="191">
        <v>0</v>
      </c>
      <c r="P159" s="191">
        <v>0</v>
      </c>
      <c r="Q159" s="191">
        <v>0</v>
      </c>
      <c r="R159" s="191">
        <v>0</v>
      </c>
      <c r="S159" s="191">
        <v>0</v>
      </c>
      <c r="T159" s="191">
        <v>0</v>
      </c>
      <c r="U159" s="191">
        <v>0</v>
      </c>
      <c r="V159" s="191">
        <v>0</v>
      </c>
      <c r="W159" s="191">
        <v>0</v>
      </c>
      <c r="X159" s="191">
        <v>0</v>
      </c>
      <c r="Y159" s="191">
        <v>0</v>
      </c>
      <c r="Z159" s="191">
        <v>0</v>
      </c>
      <c r="AA159" s="191">
        <v>0</v>
      </c>
      <c r="AB159" s="191">
        <v>0</v>
      </c>
      <c r="AC159" s="191"/>
      <c r="AD159" s="191">
        <v>0</v>
      </c>
      <c r="AE159" s="191">
        <v>0</v>
      </c>
      <c r="AF159" s="191">
        <v>0</v>
      </c>
      <c r="AG159" s="191">
        <v>8</v>
      </c>
      <c r="AH159" s="191">
        <v>119</v>
      </c>
      <c r="AI159" s="191">
        <v>0</v>
      </c>
      <c r="AJ159" s="191">
        <v>127</v>
      </c>
      <c r="AK159" s="191">
        <v>0</v>
      </c>
      <c r="AL159" s="191"/>
      <c r="AM159" s="191"/>
      <c r="AN159" s="191"/>
      <c r="AO159" s="191"/>
      <c r="AP159" s="191"/>
      <c r="AQ159" s="192"/>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1"/>
      <c r="BP159" s="191"/>
      <c r="BQ159" s="191"/>
      <c r="BR159" s="191"/>
      <c r="BS159" s="191"/>
      <c r="BT159" s="191"/>
      <c r="BU159" s="191"/>
      <c r="BV159" s="191"/>
      <c r="BW159" s="191"/>
      <c r="BX159" s="191"/>
      <c r="BY159" s="191"/>
      <c r="BZ159" s="191"/>
      <c r="CA159" s="191"/>
      <c r="CB159" s="191"/>
      <c r="CC159" s="191"/>
      <c r="CD159" s="191"/>
      <c r="CE159" s="191"/>
      <c r="CF159" s="191"/>
      <c r="CG159" s="191"/>
      <c r="CH159" s="191"/>
    </row>
    <row r="160" spans="1:86" s="200" customFormat="1">
      <c r="A160" s="193" t="s">
        <v>3359</v>
      </c>
      <c r="B160" s="191">
        <v>7</v>
      </c>
      <c r="C160" s="191"/>
      <c r="D160" s="191">
        <v>0</v>
      </c>
      <c r="E160" s="191">
        <v>0</v>
      </c>
      <c r="F160" s="191">
        <v>0</v>
      </c>
      <c r="G160" s="191">
        <v>0</v>
      </c>
      <c r="H160" s="191">
        <v>65</v>
      </c>
      <c r="I160" s="191">
        <v>0</v>
      </c>
      <c r="J160" s="191">
        <v>0</v>
      </c>
      <c r="K160" s="191">
        <v>0</v>
      </c>
      <c r="L160" s="191">
        <v>0</v>
      </c>
      <c r="M160" s="191">
        <v>0</v>
      </c>
      <c r="N160" s="191">
        <v>0</v>
      </c>
      <c r="O160" s="191">
        <v>0</v>
      </c>
      <c r="P160" s="191">
        <v>0</v>
      </c>
      <c r="Q160" s="191">
        <v>0</v>
      </c>
      <c r="R160" s="191">
        <v>0</v>
      </c>
      <c r="S160" s="191">
        <v>0</v>
      </c>
      <c r="T160" s="191">
        <v>0</v>
      </c>
      <c r="U160" s="191">
        <v>0</v>
      </c>
      <c r="V160" s="191">
        <v>0</v>
      </c>
      <c r="W160" s="191">
        <v>0</v>
      </c>
      <c r="X160" s="191">
        <v>0</v>
      </c>
      <c r="Y160" s="191">
        <v>0</v>
      </c>
      <c r="Z160" s="191">
        <v>0</v>
      </c>
      <c r="AA160" s="191">
        <v>0</v>
      </c>
      <c r="AB160" s="191">
        <v>0</v>
      </c>
      <c r="AC160" s="191"/>
      <c r="AD160" s="191">
        <v>0</v>
      </c>
      <c r="AE160" s="191">
        <v>0</v>
      </c>
      <c r="AF160" s="191">
        <v>0</v>
      </c>
      <c r="AG160" s="191">
        <v>7</v>
      </c>
      <c r="AH160" s="191">
        <v>65</v>
      </c>
      <c r="AI160" s="191">
        <v>0</v>
      </c>
      <c r="AJ160" s="191">
        <v>72</v>
      </c>
      <c r="AK160" s="191">
        <v>0</v>
      </c>
      <c r="AL160" s="191"/>
      <c r="AM160" s="191"/>
      <c r="AN160" s="191"/>
      <c r="AO160" s="191"/>
      <c r="AP160" s="191"/>
      <c r="AQ160" s="192"/>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BM160" s="191"/>
      <c r="BN160" s="191"/>
      <c r="BO160" s="191"/>
      <c r="BP160" s="191"/>
      <c r="BQ160" s="191"/>
      <c r="BR160" s="191"/>
      <c r="BS160" s="191"/>
      <c r="BT160" s="191"/>
      <c r="BU160" s="191"/>
      <c r="BV160" s="191"/>
      <c r="BW160" s="191"/>
      <c r="BX160" s="191"/>
      <c r="BY160" s="191"/>
      <c r="BZ160" s="191"/>
      <c r="CA160" s="191"/>
      <c r="CB160" s="191"/>
      <c r="CC160" s="191"/>
      <c r="CD160" s="191"/>
      <c r="CE160" s="191"/>
      <c r="CF160" s="191"/>
      <c r="CG160" s="191"/>
      <c r="CH160" s="191"/>
    </row>
    <row r="161" spans="1:86" s="200" customFormat="1">
      <c r="A161" s="193" t="s">
        <v>3360</v>
      </c>
      <c r="B161" s="191">
        <v>5</v>
      </c>
      <c r="C161" s="191"/>
      <c r="D161" s="191">
        <v>0</v>
      </c>
      <c r="E161" s="191">
        <v>0</v>
      </c>
      <c r="F161" s="191">
        <v>0</v>
      </c>
      <c r="G161" s="191">
        <v>0</v>
      </c>
      <c r="H161" s="191">
        <v>46</v>
      </c>
      <c r="I161" s="191">
        <v>0</v>
      </c>
      <c r="J161" s="191">
        <v>0</v>
      </c>
      <c r="K161" s="191">
        <v>0</v>
      </c>
      <c r="L161" s="191">
        <v>0</v>
      </c>
      <c r="M161" s="191">
        <v>0</v>
      </c>
      <c r="N161" s="191">
        <v>0</v>
      </c>
      <c r="O161" s="191">
        <v>0</v>
      </c>
      <c r="P161" s="191">
        <v>0</v>
      </c>
      <c r="Q161" s="191">
        <v>0</v>
      </c>
      <c r="R161" s="191">
        <v>0</v>
      </c>
      <c r="S161" s="191">
        <v>0</v>
      </c>
      <c r="T161" s="191">
        <v>0</v>
      </c>
      <c r="U161" s="191">
        <v>0</v>
      </c>
      <c r="V161" s="191">
        <v>0</v>
      </c>
      <c r="W161" s="191">
        <v>0</v>
      </c>
      <c r="X161" s="191">
        <v>0</v>
      </c>
      <c r="Y161" s="191">
        <v>0</v>
      </c>
      <c r="Z161" s="191">
        <v>0</v>
      </c>
      <c r="AA161" s="191">
        <v>0</v>
      </c>
      <c r="AB161" s="191">
        <v>0</v>
      </c>
      <c r="AC161" s="191"/>
      <c r="AD161" s="191">
        <v>0</v>
      </c>
      <c r="AE161" s="191">
        <v>0</v>
      </c>
      <c r="AF161" s="191">
        <v>0</v>
      </c>
      <c r="AG161" s="191">
        <v>5</v>
      </c>
      <c r="AH161" s="191">
        <v>46</v>
      </c>
      <c r="AI161" s="191">
        <v>0</v>
      </c>
      <c r="AJ161" s="191">
        <v>51</v>
      </c>
      <c r="AK161" s="191">
        <v>0</v>
      </c>
      <c r="AL161" s="191"/>
      <c r="AM161" s="191"/>
      <c r="AN161" s="191"/>
      <c r="AO161" s="191"/>
      <c r="AP161" s="191"/>
      <c r="AQ161" s="192"/>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1"/>
      <c r="BP161" s="191"/>
      <c r="BQ161" s="191"/>
      <c r="BR161" s="191"/>
      <c r="BS161" s="191"/>
      <c r="BT161" s="191"/>
      <c r="BU161" s="191"/>
      <c r="BV161" s="191"/>
      <c r="BW161" s="191"/>
      <c r="BX161" s="191"/>
      <c r="BY161" s="191"/>
      <c r="BZ161" s="191"/>
      <c r="CA161" s="191"/>
      <c r="CB161" s="191"/>
      <c r="CC161" s="191"/>
      <c r="CD161" s="191"/>
      <c r="CE161" s="191"/>
      <c r="CF161" s="191"/>
      <c r="CG161" s="191"/>
      <c r="CH161" s="191"/>
    </row>
    <row r="162" spans="1:86" s="200" customFormat="1">
      <c r="A162" s="193" t="s">
        <v>3361</v>
      </c>
      <c r="B162" s="191">
        <v>3</v>
      </c>
      <c r="C162" s="191"/>
      <c r="D162" s="191">
        <v>0</v>
      </c>
      <c r="E162" s="191">
        <v>0</v>
      </c>
      <c r="F162" s="191">
        <v>0</v>
      </c>
      <c r="G162" s="191">
        <v>0</v>
      </c>
      <c r="H162" s="191">
        <v>31</v>
      </c>
      <c r="I162" s="191">
        <v>0</v>
      </c>
      <c r="J162" s="191">
        <v>0</v>
      </c>
      <c r="K162" s="191">
        <v>0</v>
      </c>
      <c r="L162" s="191">
        <v>0</v>
      </c>
      <c r="M162" s="191">
        <v>0</v>
      </c>
      <c r="N162" s="191">
        <v>0</v>
      </c>
      <c r="O162" s="191">
        <v>0</v>
      </c>
      <c r="P162" s="191">
        <v>0</v>
      </c>
      <c r="Q162" s="191">
        <v>0</v>
      </c>
      <c r="R162" s="191">
        <v>0</v>
      </c>
      <c r="S162" s="191">
        <v>0</v>
      </c>
      <c r="T162" s="191">
        <v>0</v>
      </c>
      <c r="U162" s="191">
        <v>0</v>
      </c>
      <c r="V162" s="191">
        <v>0</v>
      </c>
      <c r="W162" s="191">
        <v>0</v>
      </c>
      <c r="X162" s="191">
        <v>0</v>
      </c>
      <c r="Y162" s="191">
        <v>0</v>
      </c>
      <c r="Z162" s="191">
        <v>0</v>
      </c>
      <c r="AA162" s="191">
        <v>0</v>
      </c>
      <c r="AB162" s="191">
        <v>0</v>
      </c>
      <c r="AC162" s="191"/>
      <c r="AD162" s="191">
        <v>0</v>
      </c>
      <c r="AE162" s="191">
        <v>0</v>
      </c>
      <c r="AF162" s="191">
        <v>0</v>
      </c>
      <c r="AG162" s="191">
        <v>3</v>
      </c>
      <c r="AH162" s="191">
        <v>31</v>
      </c>
      <c r="AI162" s="191">
        <v>0</v>
      </c>
      <c r="AJ162" s="191">
        <v>34</v>
      </c>
      <c r="AK162" s="191">
        <v>0</v>
      </c>
      <c r="AL162" s="191"/>
      <c r="AM162" s="191"/>
      <c r="AN162" s="191"/>
      <c r="AO162" s="191"/>
      <c r="AP162" s="191"/>
      <c r="AQ162" s="192"/>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BM162" s="191"/>
      <c r="BN162" s="191"/>
      <c r="BO162" s="191"/>
      <c r="BP162" s="191"/>
      <c r="BQ162" s="191"/>
      <c r="BR162" s="191"/>
      <c r="BS162" s="191"/>
      <c r="BT162" s="191"/>
      <c r="BU162" s="191"/>
      <c r="BV162" s="191"/>
      <c r="BW162" s="191"/>
      <c r="BX162" s="191"/>
      <c r="BY162" s="191"/>
      <c r="BZ162" s="191"/>
      <c r="CA162" s="191"/>
      <c r="CB162" s="191"/>
      <c r="CC162" s="191"/>
      <c r="CD162" s="191"/>
      <c r="CE162" s="191"/>
      <c r="CF162" s="191"/>
      <c r="CG162" s="191"/>
      <c r="CH162" s="191"/>
    </row>
    <row r="163" spans="1:86" s="200" customFormat="1" ht="45">
      <c r="A163" s="193" t="s">
        <v>3362</v>
      </c>
      <c r="B163" s="191">
        <v>4</v>
      </c>
      <c r="C163" s="191">
        <v>1</v>
      </c>
      <c r="D163" s="191">
        <v>0</v>
      </c>
      <c r="E163" s="191">
        <v>0</v>
      </c>
      <c r="F163" s="191">
        <v>0</v>
      </c>
      <c r="G163" s="191">
        <v>0</v>
      </c>
      <c r="H163" s="191">
        <v>17</v>
      </c>
      <c r="I163" s="191">
        <v>0</v>
      </c>
      <c r="J163" s="191">
        <v>0</v>
      </c>
      <c r="K163" s="191">
        <v>0</v>
      </c>
      <c r="L163" s="191">
        <v>0</v>
      </c>
      <c r="M163" s="191">
        <v>0</v>
      </c>
      <c r="N163" s="191">
        <v>0</v>
      </c>
      <c r="O163" s="191">
        <v>0</v>
      </c>
      <c r="P163" s="191">
        <v>0</v>
      </c>
      <c r="Q163" s="191">
        <v>0</v>
      </c>
      <c r="R163" s="191">
        <v>0</v>
      </c>
      <c r="S163" s="191">
        <v>0</v>
      </c>
      <c r="T163" s="191">
        <v>0</v>
      </c>
      <c r="U163" s="191">
        <v>0</v>
      </c>
      <c r="V163" s="191">
        <v>0</v>
      </c>
      <c r="W163" s="191">
        <v>0</v>
      </c>
      <c r="X163" s="191">
        <v>0</v>
      </c>
      <c r="Y163" s="191">
        <v>0</v>
      </c>
      <c r="Z163" s="191">
        <v>0</v>
      </c>
      <c r="AA163" s="191">
        <v>0</v>
      </c>
      <c r="AB163" s="191">
        <v>0</v>
      </c>
      <c r="AC163" s="191"/>
      <c r="AD163" s="191">
        <v>0</v>
      </c>
      <c r="AE163" s="191">
        <v>0</v>
      </c>
      <c r="AF163" s="191">
        <v>0</v>
      </c>
      <c r="AG163" s="191">
        <v>4</v>
      </c>
      <c r="AH163" s="191">
        <v>17</v>
      </c>
      <c r="AI163" s="191">
        <v>0</v>
      </c>
      <c r="AJ163" s="191">
        <v>21</v>
      </c>
      <c r="AK163" s="191">
        <v>1</v>
      </c>
      <c r="AL163" s="191"/>
      <c r="AM163" s="191">
        <v>1</v>
      </c>
      <c r="AN163" s="194" t="s">
        <v>3336</v>
      </c>
      <c r="AO163" s="191"/>
      <c r="AP163" s="191"/>
      <c r="AQ163" s="192"/>
      <c r="AR163" s="191"/>
      <c r="AS163" s="191"/>
      <c r="AT163" s="191"/>
      <c r="AU163" s="191"/>
      <c r="AV163" s="191"/>
      <c r="AW163" s="191"/>
      <c r="AX163" s="191"/>
      <c r="AY163" s="191"/>
      <c r="AZ163" s="191"/>
      <c r="BA163" s="191"/>
      <c r="BB163" s="191"/>
      <c r="BC163" s="191"/>
      <c r="BD163" s="191"/>
      <c r="BE163" s="191"/>
      <c r="BF163" s="191"/>
      <c r="BG163" s="191"/>
      <c r="BH163" s="191"/>
      <c r="BI163" s="191"/>
      <c r="BJ163" s="191"/>
      <c r="BK163" s="191"/>
      <c r="BL163" s="191"/>
      <c r="BM163" s="191"/>
      <c r="BN163" s="191"/>
      <c r="BO163" s="191"/>
      <c r="BP163" s="191"/>
      <c r="BQ163" s="191"/>
      <c r="BR163" s="191"/>
      <c r="BS163" s="191"/>
      <c r="BT163" s="191"/>
      <c r="BU163" s="191"/>
      <c r="BV163" s="191"/>
      <c r="BW163" s="191"/>
      <c r="BX163" s="191"/>
      <c r="BY163" s="191"/>
      <c r="BZ163" s="191"/>
      <c r="CA163" s="191"/>
      <c r="CB163" s="191"/>
      <c r="CC163" s="191"/>
      <c r="CD163" s="191"/>
      <c r="CE163" s="191"/>
      <c r="CF163" s="191"/>
      <c r="CG163" s="191"/>
      <c r="CH163" s="191"/>
    </row>
    <row r="164" spans="1:86" s="200" customFormat="1">
      <c r="A164" s="193" t="s">
        <v>3363</v>
      </c>
      <c r="B164" s="191">
        <v>7</v>
      </c>
      <c r="C164" s="191"/>
      <c r="D164" s="191">
        <v>0</v>
      </c>
      <c r="E164" s="191">
        <v>0</v>
      </c>
      <c r="F164" s="191">
        <v>0</v>
      </c>
      <c r="G164" s="191">
        <v>0</v>
      </c>
      <c r="H164" s="191">
        <v>149</v>
      </c>
      <c r="I164" s="191">
        <v>0</v>
      </c>
      <c r="J164" s="191">
        <v>0</v>
      </c>
      <c r="K164" s="191">
        <v>100</v>
      </c>
      <c r="L164" s="191">
        <v>0</v>
      </c>
      <c r="M164" s="191">
        <v>0</v>
      </c>
      <c r="N164" s="191">
        <v>0</v>
      </c>
      <c r="O164" s="191">
        <v>0</v>
      </c>
      <c r="P164" s="191">
        <v>0</v>
      </c>
      <c r="Q164" s="191">
        <v>29</v>
      </c>
      <c r="R164" s="191">
        <v>0</v>
      </c>
      <c r="S164" s="191">
        <v>0</v>
      </c>
      <c r="T164" s="191">
        <v>0</v>
      </c>
      <c r="U164" s="191">
        <v>0</v>
      </c>
      <c r="V164" s="191">
        <v>0</v>
      </c>
      <c r="W164" s="191">
        <v>0</v>
      </c>
      <c r="X164" s="191">
        <v>0</v>
      </c>
      <c r="Y164" s="191">
        <v>0</v>
      </c>
      <c r="Z164" s="191">
        <v>0</v>
      </c>
      <c r="AA164" s="191">
        <v>0</v>
      </c>
      <c r="AB164" s="191">
        <v>0</v>
      </c>
      <c r="AC164" s="191"/>
      <c r="AD164" s="191">
        <v>0</v>
      </c>
      <c r="AE164" s="191">
        <v>0</v>
      </c>
      <c r="AF164" s="191">
        <v>0</v>
      </c>
      <c r="AG164" s="191">
        <v>7</v>
      </c>
      <c r="AH164" s="191">
        <v>278</v>
      </c>
      <c r="AI164" s="191">
        <v>0</v>
      </c>
      <c r="AJ164" s="191">
        <v>285</v>
      </c>
      <c r="AK164" s="191">
        <v>0</v>
      </c>
      <c r="AL164" s="191"/>
      <c r="AM164" s="191"/>
      <c r="AN164" s="191"/>
      <c r="AO164" s="191"/>
      <c r="AP164" s="191"/>
      <c r="AQ164" s="192"/>
      <c r="AR164" s="191"/>
      <c r="AS164" s="191"/>
      <c r="AT164" s="191"/>
      <c r="AU164" s="191"/>
      <c r="AV164" s="191"/>
      <c r="AW164" s="191"/>
      <c r="AX164" s="191"/>
      <c r="AY164" s="191"/>
      <c r="AZ164" s="191"/>
      <c r="BA164" s="191"/>
      <c r="BB164" s="191"/>
      <c r="BC164" s="191"/>
      <c r="BD164" s="191"/>
      <c r="BE164" s="191"/>
      <c r="BF164" s="191"/>
      <c r="BG164" s="191"/>
      <c r="BH164" s="191"/>
      <c r="BI164" s="191"/>
      <c r="BJ164" s="191"/>
      <c r="BK164" s="191"/>
      <c r="BL164" s="191"/>
      <c r="BM164" s="191"/>
      <c r="BN164" s="191"/>
      <c r="BO164" s="191"/>
      <c r="BP164" s="191"/>
      <c r="BQ164" s="191"/>
      <c r="BR164" s="191"/>
      <c r="BS164" s="191"/>
      <c r="BT164" s="191"/>
      <c r="BU164" s="191"/>
      <c r="BV164" s="191"/>
      <c r="BW164" s="191"/>
      <c r="BX164" s="191"/>
      <c r="BY164" s="191"/>
      <c r="BZ164" s="191"/>
      <c r="CA164" s="191"/>
      <c r="CB164" s="191"/>
      <c r="CC164" s="191"/>
      <c r="CD164" s="191"/>
      <c r="CE164" s="191"/>
      <c r="CF164" s="191"/>
      <c r="CG164" s="191"/>
      <c r="CH164" s="191"/>
    </row>
    <row r="165" spans="1:86" s="200" customFormat="1">
      <c r="A165" s="193" t="s">
        <v>3364</v>
      </c>
      <c r="B165" s="191">
        <v>5</v>
      </c>
      <c r="C165" s="191"/>
      <c r="D165" s="191">
        <v>0</v>
      </c>
      <c r="E165" s="191">
        <v>0</v>
      </c>
      <c r="F165" s="191">
        <v>0</v>
      </c>
      <c r="G165" s="191">
        <v>0</v>
      </c>
      <c r="H165" s="191">
        <v>83</v>
      </c>
      <c r="I165" s="191">
        <v>0</v>
      </c>
      <c r="J165" s="191">
        <v>0</v>
      </c>
      <c r="K165" s="191">
        <v>0</v>
      </c>
      <c r="L165" s="191">
        <v>0</v>
      </c>
      <c r="M165" s="191">
        <v>0</v>
      </c>
      <c r="N165" s="191">
        <v>0</v>
      </c>
      <c r="O165" s="191">
        <v>0</v>
      </c>
      <c r="P165" s="191">
        <v>0</v>
      </c>
      <c r="Q165" s="191">
        <v>0</v>
      </c>
      <c r="R165" s="191">
        <v>0</v>
      </c>
      <c r="S165" s="191">
        <v>0</v>
      </c>
      <c r="T165" s="191">
        <v>0</v>
      </c>
      <c r="U165" s="191">
        <v>0</v>
      </c>
      <c r="V165" s="191">
        <v>0</v>
      </c>
      <c r="W165" s="191">
        <v>0</v>
      </c>
      <c r="X165" s="191">
        <v>0</v>
      </c>
      <c r="Y165" s="191">
        <v>0</v>
      </c>
      <c r="Z165" s="191">
        <v>0</v>
      </c>
      <c r="AA165" s="191">
        <v>0</v>
      </c>
      <c r="AB165" s="191">
        <v>0</v>
      </c>
      <c r="AC165" s="191"/>
      <c r="AD165" s="191">
        <v>0</v>
      </c>
      <c r="AE165" s="191">
        <v>0</v>
      </c>
      <c r="AF165" s="191">
        <v>0</v>
      </c>
      <c r="AG165" s="191">
        <v>5</v>
      </c>
      <c r="AH165" s="191">
        <v>83</v>
      </c>
      <c r="AI165" s="191">
        <v>0</v>
      </c>
      <c r="AJ165" s="191">
        <v>88</v>
      </c>
      <c r="AK165" s="191">
        <v>0</v>
      </c>
      <c r="AL165" s="191"/>
      <c r="AM165" s="191"/>
      <c r="AN165" s="191"/>
      <c r="AO165" s="191"/>
      <c r="AP165" s="191"/>
      <c r="AQ165" s="192"/>
      <c r="AR165" s="191"/>
      <c r="AS165" s="191"/>
      <c r="AT165" s="191"/>
      <c r="AU165" s="191"/>
      <c r="AV165" s="191"/>
      <c r="AW165" s="191"/>
      <c r="AX165" s="191"/>
      <c r="AY165" s="191"/>
      <c r="AZ165" s="191"/>
      <c r="BA165" s="191"/>
      <c r="BB165" s="191"/>
      <c r="BC165" s="191"/>
      <c r="BD165" s="191"/>
      <c r="BE165" s="191"/>
      <c r="BF165" s="191"/>
      <c r="BG165" s="191"/>
      <c r="BH165" s="191"/>
      <c r="BI165" s="191"/>
      <c r="BJ165" s="191"/>
      <c r="BK165" s="191"/>
      <c r="BL165" s="191"/>
      <c r="BM165" s="191"/>
      <c r="BN165" s="191"/>
      <c r="BO165" s="191"/>
      <c r="BP165" s="191"/>
      <c r="BQ165" s="191"/>
      <c r="BR165" s="191"/>
      <c r="BS165" s="191"/>
      <c r="BT165" s="191"/>
      <c r="BU165" s="191"/>
      <c r="BV165" s="191"/>
      <c r="BW165" s="191"/>
      <c r="BX165" s="191"/>
      <c r="BY165" s="191"/>
      <c r="BZ165" s="191"/>
      <c r="CA165" s="191"/>
      <c r="CB165" s="191"/>
      <c r="CC165" s="191"/>
      <c r="CD165" s="191"/>
      <c r="CE165" s="191"/>
      <c r="CF165" s="191"/>
      <c r="CG165" s="191"/>
      <c r="CH165" s="191"/>
    </row>
    <row r="166" spans="1:86" s="200" customFormat="1" ht="45">
      <c r="A166" s="198" t="s">
        <v>1098</v>
      </c>
      <c r="B166" s="191">
        <v>7</v>
      </c>
      <c r="C166" s="191">
        <v>1</v>
      </c>
      <c r="D166" s="191">
        <v>0</v>
      </c>
      <c r="E166" s="191">
        <v>0</v>
      </c>
      <c r="F166" s="191">
        <v>0</v>
      </c>
      <c r="G166" s="191">
        <v>0</v>
      </c>
      <c r="H166" s="191">
        <v>29</v>
      </c>
      <c r="I166" s="191">
        <v>0</v>
      </c>
      <c r="J166" s="191">
        <v>0</v>
      </c>
      <c r="K166" s="191">
        <v>0</v>
      </c>
      <c r="L166" s="191">
        <v>0</v>
      </c>
      <c r="M166" s="191">
        <v>0</v>
      </c>
      <c r="N166" s="191">
        <v>3</v>
      </c>
      <c r="O166" s="191">
        <v>0</v>
      </c>
      <c r="P166" s="191">
        <v>0</v>
      </c>
      <c r="Q166" s="191">
        <v>0</v>
      </c>
      <c r="R166" s="191">
        <v>0</v>
      </c>
      <c r="S166" s="191">
        <v>0</v>
      </c>
      <c r="T166" s="191">
        <v>0</v>
      </c>
      <c r="U166" s="191">
        <v>0</v>
      </c>
      <c r="V166" s="191">
        <v>0</v>
      </c>
      <c r="W166" s="191">
        <v>0</v>
      </c>
      <c r="X166" s="191">
        <v>0</v>
      </c>
      <c r="Y166" s="191">
        <v>0</v>
      </c>
      <c r="Z166" s="191">
        <v>0</v>
      </c>
      <c r="AA166" s="191">
        <v>0</v>
      </c>
      <c r="AB166" s="191">
        <v>0</v>
      </c>
      <c r="AC166" s="191"/>
      <c r="AD166" s="191">
        <v>0</v>
      </c>
      <c r="AE166" s="191">
        <v>0</v>
      </c>
      <c r="AF166" s="191">
        <v>0</v>
      </c>
      <c r="AG166" s="191">
        <v>7</v>
      </c>
      <c r="AH166" s="191">
        <v>32</v>
      </c>
      <c r="AI166" s="191">
        <v>0</v>
      </c>
      <c r="AJ166" s="191">
        <v>39</v>
      </c>
      <c r="AK166" s="191">
        <v>1</v>
      </c>
      <c r="AL166" s="191"/>
      <c r="AM166" s="191">
        <v>1</v>
      </c>
      <c r="AN166" s="194" t="s">
        <v>3336</v>
      </c>
      <c r="AO166" s="191"/>
      <c r="AP166" s="191"/>
      <c r="AQ166" s="192"/>
      <c r="AR166" s="191"/>
      <c r="AS166" s="191"/>
      <c r="AT166" s="191"/>
      <c r="AU166" s="191"/>
      <c r="AV166" s="191"/>
      <c r="AW166" s="191"/>
      <c r="AX166" s="191"/>
      <c r="AY166" s="191"/>
      <c r="AZ166" s="191"/>
      <c r="BA166" s="191"/>
      <c r="BB166" s="191"/>
      <c r="BC166" s="191"/>
      <c r="BD166" s="191"/>
      <c r="BE166" s="191"/>
      <c r="BF166" s="191"/>
      <c r="BG166" s="191"/>
      <c r="BH166" s="191"/>
      <c r="BI166" s="191"/>
      <c r="BJ166" s="191"/>
      <c r="BK166" s="191"/>
      <c r="BL166" s="191"/>
      <c r="BM166" s="191"/>
      <c r="BN166" s="191"/>
      <c r="BO166" s="191"/>
      <c r="BP166" s="191"/>
      <c r="BQ166" s="191"/>
      <c r="BR166" s="191"/>
      <c r="BS166" s="191"/>
      <c r="BT166" s="191"/>
      <c r="BU166" s="191"/>
      <c r="BV166" s="191"/>
      <c r="BW166" s="191"/>
      <c r="BX166" s="191"/>
      <c r="BY166" s="191"/>
      <c r="BZ166" s="191"/>
      <c r="CA166" s="191"/>
      <c r="CB166" s="191"/>
      <c r="CC166" s="191"/>
      <c r="CD166" s="191"/>
      <c r="CE166" s="191"/>
      <c r="CF166" s="191"/>
      <c r="CG166" s="191"/>
      <c r="CH166" s="191"/>
    </row>
    <row r="167" spans="1:86" s="200" customFormat="1">
      <c r="A167" s="193" t="s">
        <v>3365</v>
      </c>
      <c r="B167" s="191">
        <v>6</v>
      </c>
      <c r="C167" s="191"/>
      <c r="D167" s="191">
        <v>0</v>
      </c>
      <c r="E167" s="191">
        <v>0</v>
      </c>
      <c r="F167" s="191">
        <v>0</v>
      </c>
      <c r="G167" s="191">
        <v>0</v>
      </c>
      <c r="H167" s="191">
        <v>59</v>
      </c>
      <c r="I167" s="191">
        <v>0</v>
      </c>
      <c r="J167" s="191">
        <v>0</v>
      </c>
      <c r="K167" s="191">
        <v>0</v>
      </c>
      <c r="L167" s="191">
        <v>0</v>
      </c>
      <c r="M167" s="191">
        <v>0</v>
      </c>
      <c r="N167" s="191">
        <v>0</v>
      </c>
      <c r="O167" s="191">
        <v>0</v>
      </c>
      <c r="P167" s="191">
        <v>0</v>
      </c>
      <c r="Q167" s="191">
        <v>6</v>
      </c>
      <c r="R167" s="191">
        <v>0</v>
      </c>
      <c r="S167" s="191">
        <v>0</v>
      </c>
      <c r="T167" s="191">
        <v>0</v>
      </c>
      <c r="U167" s="191">
        <v>0</v>
      </c>
      <c r="V167" s="191">
        <v>0</v>
      </c>
      <c r="W167" s="191">
        <v>0</v>
      </c>
      <c r="X167" s="191">
        <v>0</v>
      </c>
      <c r="Y167" s="191">
        <v>0</v>
      </c>
      <c r="Z167" s="191">
        <v>0</v>
      </c>
      <c r="AA167" s="191">
        <v>0</v>
      </c>
      <c r="AB167" s="191">
        <v>0</v>
      </c>
      <c r="AC167" s="191"/>
      <c r="AD167" s="191">
        <v>0</v>
      </c>
      <c r="AE167" s="191">
        <v>0</v>
      </c>
      <c r="AF167" s="191">
        <v>0</v>
      </c>
      <c r="AG167" s="191">
        <v>6</v>
      </c>
      <c r="AH167" s="191">
        <v>65</v>
      </c>
      <c r="AI167" s="191">
        <v>0</v>
      </c>
      <c r="AJ167" s="191">
        <v>71</v>
      </c>
      <c r="AK167" s="191">
        <v>0</v>
      </c>
      <c r="AL167" s="191"/>
      <c r="AM167" s="191"/>
      <c r="AN167" s="191"/>
      <c r="AO167" s="191"/>
      <c r="AP167" s="191"/>
      <c r="AQ167" s="192"/>
      <c r="AR167" s="191"/>
      <c r="AS167" s="191"/>
      <c r="AT167" s="191"/>
      <c r="AU167" s="191"/>
      <c r="AV167" s="191"/>
      <c r="AW167" s="191"/>
      <c r="AX167" s="191"/>
      <c r="AY167" s="191"/>
      <c r="AZ167" s="191"/>
      <c r="BA167" s="191"/>
      <c r="BB167" s="191"/>
      <c r="BC167" s="191"/>
      <c r="BD167" s="191"/>
      <c r="BE167" s="191"/>
      <c r="BF167" s="191"/>
      <c r="BG167" s="191"/>
      <c r="BH167" s="191"/>
      <c r="BI167" s="191"/>
      <c r="BJ167" s="191"/>
      <c r="BK167" s="191"/>
      <c r="BL167" s="191"/>
      <c r="BM167" s="191"/>
      <c r="BN167" s="191"/>
      <c r="BO167" s="191"/>
      <c r="BP167" s="191"/>
      <c r="BQ167" s="191"/>
      <c r="BR167" s="191"/>
      <c r="BS167" s="191"/>
      <c r="BT167" s="191"/>
      <c r="BU167" s="191"/>
      <c r="BV167" s="191"/>
      <c r="BW167" s="191"/>
      <c r="BX167" s="191"/>
      <c r="BY167" s="191"/>
      <c r="BZ167" s="191"/>
      <c r="CA167" s="191"/>
      <c r="CB167" s="191"/>
      <c r="CC167" s="191"/>
      <c r="CD167" s="191"/>
      <c r="CE167" s="191"/>
      <c r="CF167" s="191"/>
      <c r="CG167" s="191"/>
      <c r="CH167" s="191"/>
    </row>
    <row r="168" spans="1:86" s="200" customFormat="1">
      <c r="A168" s="193" t="s">
        <v>3366</v>
      </c>
      <c r="B168" s="191">
        <v>7</v>
      </c>
      <c r="C168" s="191"/>
      <c r="D168" s="191">
        <v>0</v>
      </c>
      <c r="E168" s="191">
        <v>0</v>
      </c>
      <c r="F168" s="191">
        <v>0</v>
      </c>
      <c r="G168" s="191">
        <v>0</v>
      </c>
      <c r="H168" s="191">
        <v>47</v>
      </c>
      <c r="I168" s="191">
        <v>0</v>
      </c>
      <c r="J168" s="191">
        <v>0</v>
      </c>
      <c r="K168" s="191">
        <v>0</v>
      </c>
      <c r="L168" s="191">
        <v>0</v>
      </c>
      <c r="M168" s="191">
        <v>0</v>
      </c>
      <c r="N168" s="191">
        <v>0</v>
      </c>
      <c r="O168" s="191">
        <v>0</v>
      </c>
      <c r="P168" s="191">
        <v>0</v>
      </c>
      <c r="Q168" s="191">
        <v>0</v>
      </c>
      <c r="R168" s="191">
        <v>0</v>
      </c>
      <c r="S168" s="191">
        <v>0</v>
      </c>
      <c r="T168" s="191">
        <v>0</v>
      </c>
      <c r="U168" s="191">
        <v>0</v>
      </c>
      <c r="V168" s="191">
        <v>0</v>
      </c>
      <c r="W168" s="191">
        <v>0</v>
      </c>
      <c r="X168" s="191">
        <v>0</v>
      </c>
      <c r="Y168" s="191">
        <v>0</v>
      </c>
      <c r="Z168" s="191">
        <v>0</v>
      </c>
      <c r="AA168" s="191">
        <v>0</v>
      </c>
      <c r="AB168" s="191">
        <v>0</v>
      </c>
      <c r="AC168" s="191"/>
      <c r="AD168" s="191">
        <v>0</v>
      </c>
      <c r="AE168" s="191">
        <v>0</v>
      </c>
      <c r="AF168" s="191">
        <v>0</v>
      </c>
      <c r="AG168" s="191">
        <v>7</v>
      </c>
      <c r="AH168" s="191">
        <v>47</v>
      </c>
      <c r="AI168" s="191">
        <v>0</v>
      </c>
      <c r="AJ168" s="191">
        <v>54</v>
      </c>
      <c r="AK168" s="191">
        <v>0</v>
      </c>
      <c r="AL168" s="191"/>
      <c r="AM168" s="191"/>
      <c r="AN168" s="191"/>
      <c r="AO168" s="191"/>
      <c r="AP168" s="191"/>
      <c r="AQ168" s="192"/>
      <c r="AR168" s="191"/>
      <c r="AS168" s="191"/>
      <c r="AT168" s="191"/>
      <c r="AU168" s="191"/>
      <c r="AV168" s="191"/>
      <c r="AW168" s="191"/>
      <c r="AX168" s="191"/>
      <c r="AY168" s="191"/>
      <c r="AZ168" s="191"/>
      <c r="BA168" s="191"/>
      <c r="BB168" s="191"/>
      <c r="BC168" s="191"/>
      <c r="BD168" s="191"/>
      <c r="BE168" s="191"/>
      <c r="BF168" s="191"/>
      <c r="BG168" s="191"/>
      <c r="BH168" s="191"/>
      <c r="BI168" s="191"/>
      <c r="BJ168" s="191"/>
      <c r="BK168" s="191"/>
      <c r="BL168" s="191"/>
      <c r="BM168" s="191"/>
      <c r="BN168" s="191"/>
      <c r="BO168" s="191"/>
      <c r="BP168" s="191"/>
      <c r="BQ168" s="191"/>
      <c r="BR168" s="191"/>
      <c r="BS168" s="191"/>
      <c r="BT168" s="191"/>
      <c r="BU168" s="191"/>
      <c r="BV168" s="191"/>
      <c r="BW168" s="191"/>
      <c r="BX168" s="191"/>
      <c r="BY168" s="191"/>
      <c r="BZ168" s="191"/>
      <c r="CA168" s="191"/>
      <c r="CB168" s="191"/>
      <c r="CC168" s="191"/>
      <c r="CD168" s="191"/>
      <c r="CE168" s="191"/>
      <c r="CF168" s="191"/>
      <c r="CG168" s="191"/>
      <c r="CH168" s="191"/>
    </row>
    <row r="169" spans="1:86" s="200" customFormat="1">
      <c r="A169" s="193" t="s">
        <v>3367</v>
      </c>
      <c r="B169" s="191">
        <v>6</v>
      </c>
      <c r="C169" s="191"/>
      <c r="D169" s="191">
        <v>0</v>
      </c>
      <c r="E169" s="191">
        <v>0</v>
      </c>
      <c r="F169" s="191">
        <v>0</v>
      </c>
      <c r="G169" s="191">
        <v>0</v>
      </c>
      <c r="H169" s="191">
        <v>31</v>
      </c>
      <c r="I169" s="191">
        <v>0</v>
      </c>
      <c r="J169" s="191">
        <v>0</v>
      </c>
      <c r="K169" s="191">
        <v>0</v>
      </c>
      <c r="L169" s="191">
        <v>0</v>
      </c>
      <c r="M169" s="191">
        <v>0</v>
      </c>
      <c r="N169" s="191">
        <v>0</v>
      </c>
      <c r="O169" s="191">
        <v>0</v>
      </c>
      <c r="P169" s="191">
        <v>0</v>
      </c>
      <c r="Q169" s="191">
        <v>0</v>
      </c>
      <c r="R169" s="191">
        <v>0</v>
      </c>
      <c r="S169" s="191">
        <v>0</v>
      </c>
      <c r="T169" s="191">
        <v>0</v>
      </c>
      <c r="U169" s="191">
        <v>0</v>
      </c>
      <c r="V169" s="191">
        <v>0</v>
      </c>
      <c r="W169" s="191">
        <v>0</v>
      </c>
      <c r="X169" s="191">
        <v>0</v>
      </c>
      <c r="Y169" s="191">
        <v>0</v>
      </c>
      <c r="Z169" s="191">
        <v>0</v>
      </c>
      <c r="AA169" s="191">
        <v>0</v>
      </c>
      <c r="AB169" s="191">
        <v>0</v>
      </c>
      <c r="AC169" s="191"/>
      <c r="AD169" s="191">
        <v>0</v>
      </c>
      <c r="AE169" s="191">
        <v>0</v>
      </c>
      <c r="AF169" s="191">
        <v>0</v>
      </c>
      <c r="AG169" s="191">
        <v>6</v>
      </c>
      <c r="AH169" s="191">
        <v>31</v>
      </c>
      <c r="AI169" s="191">
        <v>0</v>
      </c>
      <c r="AJ169" s="191">
        <v>37</v>
      </c>
      <c r="AK169" s="191">
        <v>0</v>
      </c>
      <c r="AL169" s="191"/>
      <c r="AM169" s="191"/>
      <c r="AN169" s="191"/>
      <c r="AO169" s="191"/>
      <c r="AP169" s="191"/>
      <c r="AQ169" s="192"/>
      <c r="AR169" s="191"/>
      <c r="AS169" s="191"/>
      <c r="AT169" s="191"/>
      <c r="AU169" s="191"/>
      <c r="AV169" s="191"/>
      <c r="AW169" s="191"/>
      <c r="AX169" s="191"/>
      <c r="AY169" s="191"/>
      <c r="AZ169" s="191"/>
      <c r="BA169" s="191"/>
      <c r="BB169" s="191"/>
      <c r="BC169" s="191"/>
      <c r="BD169" s="191"/>
      <c r="BE169" s="191"/>
      <c r="BF169" s="191"/>
      <c r="BG169" s="191"/>
      <c r="BH169" s="191"/>
      <c r="BI169" s="191"/>
      <c r="BJ169" s="191"/>
      <c r="BK169" s="191"/>
      <c r="BL169" s="191"/>
      <c r="BM169" s="191"/>
      <c r="BN169" s="191"/>
      <c r="BO169" s="191"/>
      <c r="BP169" s="191"/>
      <c r="BQ169" s="191"/>
      <c r="BR169" s="191"/>
      <c r="BS169" s="191"/>
      <c r="BT169" s="191"/>
      <c r="BU169" s="191"/>
      <c r="BV169" s="191"/>
      <c r="BW169" s="191"/>
      <c r="BX169" s="191"/>
      <c r="BY169" s="191"/>
      <c r="BZ169" s="191"/>
      <c r="CA169" s="191"/>
      <c r="CB169" s="191"/>
      <c r="CC169" s="191"/>
      <c r="CD169" s="191"/>
      <c r="CE169" s="191"/>
      <c r="CF169" s="191"/>
      <c r="CG169" s="191"/>
      <c r="CH169" s="191"/>
    </row>
    <row r="170" spans="1:86" s="200" customFormat="1">
      <c r="A170" s="193" t="s">
        <v>3368</v>
      </c>
      <c r="B170" s="191">
        <v>7</v>
      </c>
      <c r="C170" s="191"/>
      <c r="D170" s="191">
        <v>0</v>
      </c>
      <c r="E170" s="191">
        <v>0</v>
      </c>
      <c r="F170" s="191">
        <v>0</v>
      </c>
      <c r="G170" s="191">
        <v>0</v>
      </c>
      <c r="H170" s="191">
        <v>30</v>
      </c>
      <c r="I170" s="191">
        <v>0</v>
      </c>
      <c r="J170" s="191">
        <v>0</v>
      </c>
      <c r="K170" s="191">
        <v>0</v>
      </c>
      <c r="L170" s="191">
        <v>0</v>
      </c>
      <c r="M170" s="191">
        <v>0</v>
      </c>
      <c r="N170" s="191">
        <v>0</v>
      </c>
      <c r="O170" s="191">
        <v>0</v>
      </c>
      <c r="P170" s="191">
        <v>0</v>
      </c>
      <c r="Q170" s="191">
        <v>0</v>
      </c>
      <c r="R170" s="191">
        <v>0</v>
      </c>
      <c r="S170" s="191">
        <v>0</v>
      </c>
      <c r="T170" s="191">
        <v>0</v>
      </c>
      <c r="U170" s="191">
        <v>0</v>
      </c>
      <c r="V170" s="191">
        <v>0</v>
      </c>
      <c r="W170" s="191">
        <v>0</v>
      </c>
      <c r="X170" s="191">
        <v>0</v>
      </c>
      <c r="Y170" s="191">
        <v>0</v>
      </c>
      <c r="Z170" s="191">
        <v>0</v>
      </c>
      <c r="AA170" s="191">
        <v>0</v>
      </c>
      <c r="AB170" s="191">
        <v>0</v>
      </c>
      <c r="AC170" s="191"/>
      <c r="AD170" s="191">
        <v>0</v>
      </c>
      <c r="AE170" s="191">
        <v>0</v>
      </c>
      <c r="AF170" s="191">
        <v>0</v>
      </c>
      <c r="AG170" s="191">
        <v>7</v>
      </c>
      <c r="AH170" s="191">
        <v>30</v>
      </c>
      <c r="AI170" s="191">
        <v>0</v>
      </c>
      <c r="AJ170" s="191">
        <v>37</v>
      </c>
      <c r="AK170" s="191">
        <v>0</v>
      </c>
      <c r="AL170" s="191"/>
      <c r="AM170" s="191"/>
      <c r="AN170" s="191"/>
      <c r="AO170" s="191"/>
      <c r="AP170" s="191"/>
      <c r="AQ170" s="192"/>
      <c r="AR170" s="191"/>
      <c r="AS170" s="191"/>
      <c r="AT170" s="191"/>
      <c r="AU170" s="191"/>
      <c r="AV170" s="191"/>
      <c r="AW170" s="191"/>
      <c r="AX170" s="191"/>
      <c r="AY170" s="191"/>
      <c r="AZ170" s="191"/>
      <c r="BA170" s="191"/>
      <c r="BB170" s="191"/>
      <c r="BC170" s="191"/>
      <c r="BD170" s="191"/>
      <c r="BE170" s="191"/>
      <c r="BF170" s="191"/>
      <c r="BG170" s="191"/>
      <c r="BH170" s="191"/>
      <c r="BI170" s="191"/>
      <c r="BJ170" s="191"/>
      <c r="BK170" s="191"/>
      <c r="BL170" s="191"/>
      <c r="BM170" s="191"/>
      <c r="BN170" s="191"/>
      <c r="BO170" s="191"/>
      <c r="BP170" s="191"/>
      <c r="BQ170" s="191"/>
      <c r="BR170" s="191"/>
      <c r="BS170" s="191"/>
      <c r="BT170" s="191"/>
      <c r="BU170" s="191"/>
      <c r="BV170" s="191"/>
      <c r="BW170" s="191"/>
      <c r="BX170" s="191"/>
      <c r="BY170" s="191"/>
      <c r="BZ170" s="191"/>
      <c r="CA170" s="191"/>
      <c r="CB170" s="191"/>
      <c r="CC170" s="191"/>
      <c r="CD170" s="191"/>
      <c r="CE170" s="191"/>
      <c r="CF170" s="191"/>
      <c r="CG170" s="191"/>
      <c r="CH170" s="191"/>
    </row>
    <row r="171" spans="1:86" s="200" customFormat="1">
      <c r="A171" s="193" t="s">
        <v>1099</v>
      </c>
      <c r="B171" s="191">
        <v>11</v>
      </c>
      <c r="C171" s="191"/>
      <c r="D171" s="191">
        <v>0</v>
      </c>
      <c r="E171" s="191">
        <v>0</v>
      </c>
      <c r="F171" s="191">
        <v>0</v>
      </c>
      <c r="G171" s="191">
        <v>0</v>
      </c>
      <c r="H171" s="191">
        <v>95</v>
      </c>
      <c r="I171" s="191">
        <v>0</v>
      </c>
      <c r="J171" s="191">
        <v>0</v>
      </c>
      <c r="K171" s="191">
        <v>254</v>
      </c>
      <c r="L171" s="191">
        <v>0</v>
      </c>
      <c r="M171" s="191">
        <v>0</v>
      </c>
      <c r="N171" s="191">
        <v>10</v>
      </c>
      <c r="O171" s="191">
        <v>0</v>
      </c>
      <c r="P171" s="191">
        <v>0</v>
      </c>
      <c r="Q171" s="191">
        <v>24</v>
      </c>
      <c r="R171" s="191">
        <v>0</v>
      </c>
      <c r="S171" s="191">
        <v>0</v>
      </c>
      <c r="T171" s="191">
        <v>0</v>
      </c>
      <c r="U171" s="191">
        <v>0</v>
      </c>
      <c r="V171" s="191">
        <v>0</v>
      </c>
      <c r="W171" s="191">
        <v>0</v>
      </c>
      <c r="X171" s="191">
        <v>0</v>
      </c>
      <c r="Y171" s="191">
        <v>0</v>
      </c>
      <c r="Z171" s="191">
        <v>0</v>
      </c>
      <c r="AA171" s="191">
        <v>0</v>
      </c>
      <c r="AB171" s="191">
        <v>0</v>
      </c>
      <c r="AC171" s="191"/>
      <c r="AD171" s="191">
        <v>0</v>
      </c>
      <c r="AE171" s="191">
        <v>0</v>
      </c>
      <c r="AF171" s="191">
        <v>0</v>
      </c>
      <c r="AG171" s="191">
        <v>11</v>
      </c>
      <c r="AH171" s="191">
        <v>383</v>
      </c>
      <c r="AI171" s="191">
        <v>0</v>
      </c>
      <c r="AJ171" s="191">
        <v>394</v>
      </c>
      <c r="AK171" s="191">
        <v>0</v>
      </c>
      <c r="AL171" s="191"/>
      <c r="AM171" s="191"/>
      <c r="AN171" s="191"/>
      <c r="AO171" s="191"/>
      <c r="AP171" s="191"/>
      <c r="AQ171" s="192"/>
      <c r="AR171" s="191"/>
      <c r="AS171" s="191"/>
      <c r="AT171" s="191"/>
      <c r="AU171" s="191"/>
      <c r="AV171" s="191"/>
      <c r="AW171" s="191"/>
      <c r="AX171" s="191"/>
      <c r="AY171" s="191"/>
      <c r="AZ171" s="191"/>
      <c r="BA171" s="191"/>
      <c r="BB171" s="191"/>
      <c r="BC171" s="191"/>
      <c r="BD171" s="191"/>
      <c r="BE171" s="191"/>
      <c r="BF171" s="191"/>
      <c r="BG171" s="191"/>
      <c r="BH171" s="191"/>
      <c r="BI171" s="191"/>
      <c r="BJ171" s="191"/>
      <c r="BK171" s="191"/>
      <c r="BL171" s="191"/>
      <c r="BM171" s="191"/>
      <c r="BN171" s="191"/>
      <c r="BO171" s="191"/>
      <c r="BP171" s="191"/>
      <c r="BQ171" s="191"/>
      <c r="BR171" s="191"/>
      <c r="BS171" s="191"/>
      <c r="BT171" s="191"/>
      <c r="BU171" s="191"/>
      <c r="BV171" s="191"/>
      <c r="BW171" s="191"/>
      <c r="BX171" s="191"/>
      <c r="BY171" s="191"/>
      <c r="BZ171" s="191"/>
      <c r="CA171" s="191"/>
      <c r="CB171" s="191"/>
      <c r="CC171" s="191"/>
      <c r="CD171" s="191"/>
      <c r="CE171" s="191"/>
      <c r="CF171" s="191"/>
      <c r="CG171" s="191"/>
      <c r="CH171" s="191"/>
    </row>
    <row r="172" spans="1:86" s="200" customFormat="1">
      <c r="A172" s="193" t="s">
        <v>3369</v>
      </c>
      <c r="B172" s="191">
        <v>8</v>
      </c>
      <c r="C172" s="191"/>
      <c r="D172" s="191">
        <v>0</v>
      </c>
      <c r="E172" s="191">
        <v>0</v>
      </c>
      <c r="F172" s="191">
        <v>0</v>
      </c>
      <c r="G172" s="191">
        <v>0</v>
      </c>
      <c r="H172" s="191">
        <v>52</v>
      </c>
      <c r="I172" s="191">
        <v>0</v>
      </c>
      <c r="J172" s="191">
        <v>0</v>
      </c>
      <c r="K172" s="191">
        <v>0</v>
      </c>
      <c r="L172" s="191">
        <v>0</v>
      </c>
      <c r="M172" s="191">
        <v>0</v>
      </c>
      <c r="N172" s="191">
        <v>0</v>
      </c>
      <c r="O172" s="191">
        <v>0</v>
      </c>
      <c r="P172" s="191">
        <v>0</v>
      </c>
      <c r="Q172" s="191">
        <v>0</v>
      </c>
      <c r="R172" s="191">
        <v>0</v>
      </c>
      <c r="S172" s="191">
        <v>0</v>
      </c>
      <c r="T172" s="191">
        <v>0</v>
      </c>
      <c r="U172" s="191">
        <v>0</v>
      </c>
      <c r="V172" s="191">
        <v>0</v>
      </c>
      <c r="W172" s="191">
        <v>0</v>
      </c>
      <c r="X172" s="191">
        <v>0</v>
      </c>
      <c r="Y172" s="191">
        <v>0</v>
      </c>
      <c r="Z172" s="191">
        <v>0</v>
      </c>
      <c r="AA172" s="191">
        <v>0</v>
      </c>
      <c r="AB172" s="191">
        <v>0</v>
      </c>
      <c r="AC172" s="191"/>
      <c r="AD172" s="191">
        <v>0</v>
      </c>
      <c r="AE172" s="191">
        <v>0</v>
      </c>
      <c r="AF172" s="191">
        <v>0</v>
      </c>
      <c r="AG172" s="191">
        <v>8</v>
      </c>
      <c r="AH172" s="191">
        <v>52</v>
      </c>
      <c r="AI172" s="191">
        <v>0</v>
      </c>
      <c r="AJ172" s="191">
        <v>60</v>
      </c>
      <c r="AK172" s="191">
        <v>0</v>
      </c>
      <c r="AL172" s="191"/>
      <c r="AM172" s="191"/>
      <c r="AN172" s="191"/>
      <c r="AO172" s="191"/>
      <c r="AP172" s="191"/>
      <c r="AQ172" s="192"/>
      <c r="AR172" s="191"/>
      <c r="AS172" s="191"/>
      <c r="AT172" s="191"/>
      <c r="AU172" s="191"/>
      <c r="AV172" s="191"/>
      <c r="AW172" s="191"/>
      <c r="AX172" s="191"/>
      <c r="AY172" s="191"/>
      <c r="AZ172" s="191"/>
      <c r="BA172" s="191"/>
      <c r="BB172" s="191"/>
      <c r="BC172" s="191"/>
      <c r="BD172" s="191"/>
      <c r="BE172" s="191"/>
      <c r="BF172" s="191"/>
      <c r="BG172" s="191"/>
      <c r="BH172" s="191"/>
      <c r="BI172" s="191"/>
      <c r="BJ172" s="191"/>
      <c r="BK172" s="191"/>
      <c r="BL172" s="191"/>
      <c r="BM172" s="191"/>
      <c r="BN172" s="191"/>
      <c r="BO172" s="191"/>
      <c r="BP172" s="191"/>
      <c r="BQ172" s="191"/>
      <c r="BR172" s="191"/>
      <c r="BS172" s="191"/>
      <c r="BT172" s="191"/>
      <c r="BU172" s="191"/>
      <c r="BV172" s="191"/>
      <c r="BW172" s="191"/>
      <c r="BX172" s="191"/>
      <c r="BY172" s="191"/>
      <c r="BZ172" s="191"/>
      <c r="CA172" s="191"/>
      <c r="CB172" s="191"/>
      <c r="CC172" s="191"/>
      <c r="CD172" s="191"/>
      <c r="CE172" s="191"/>
      <c r="CF172" s="191"/>
      <c r="CG172" s="191"/>
      <c r="CH172" s="191"/>
    </row>
    <row r="173" spans="1:86" s="200" customFormat="1">
      <c r="A173" s="193" t="s">
        <v>1100</v>
      </c>
      <c r="B173" s="191">
        <v>2</v>
      </c>
      <c r="C173" s="191"/>
      <c r="D173" s="191">
        <v>0</v>
      </c>
      <c r="E173" s="191">
        <v>0</v>
      </c>
      <c r="F173" s="191">
        <v>0</v>
      </c>
      <c r="G173" s="191">
        <v>0</v>
      </c>
      <c r="H173" s="191">
        <v>22</v>
      </c>
      <c r="I173" s="191">
        <v>0</v>
      </c>
      <c r="J173" s="191">
        <v>0</v>
      </c>
      <c r="K173" s="191">
        <v>0</v>
      </c>
      <c r="L173" s="191">
        <v>0</v>
      </c>
      <c r="M173" s="191">
        <v>0</v>
      </c>
      <c r="N173" s="191">
        <v>12</v>
      </c>
      <c r="O173" s="191">
        <v>0</v>
      </c>
      <c r="P173" s="191">
        <v>0</v>
      </c>
      <c r="Q173" s="191">
        <v>0</v>
      </c>
      <c r="R173" s="191">
        <v>0</v>
      </c>
      <c r="S173" s="191">
        <v>0</v>
      </c>
      <c r="T173" s="191">
        <v>0</v>
      </c>
      <c r="U173" s="191">
        <v>0</v>
      </c>
      <c r="V173" s="191">
        <v>0</v>
      </c>
      <c r="W173" s="191">
        <v>0</v>
      </c>
      <c r="X173" s="191">
        <v>0</v>
      </c>
      <c r="Y173" s="191">
        <v>0</v>
      </c>
      <c r="Z173" s="191">
        <v>0</v>
      </c>
      <c r="AA173" s="191">
        <v>0</v>
      </c>
      <c r="AB173" s="191">
        <v>0</v>
      </c>
      <c r="AC173" s="191"/>
      <c r="AD173" s="191">
        <v>0</v>
      </c>
      <c r="AE173" s="191">
        <v>0</v>
      </c>
      <c r="AF173" s="191">
        <v>0</v>
      </c>
      <c r="AG173" s="191">
        <v>2</v>
      </c>
      <c r="AH173" s="191">
        <v>34</v>
      </c>
      <c r="AI173" s="191">
        <v>0</v>
      </c>
      <c r="AJ173" s="191">
        <v>36</v>
      </c>
      <c r="AK173" s="191">
        <v>0</v>
      </c>
      <c r="AL173" s="191"/>
      <c r="AM173" s="191"/>
      <c r="AN173" s="191"/>
      <c r="AO173" s="191"/>
      <c r="AP173" s="191"/>
      <c r="AQ173" s="192"/>
      <c r="AR173" s="191"/>
      <c r="AS173" s="191"/>
      <c r="AT173" s="191"/>
      <c r="AU173" s="191"/>
      <c r="AV173" s="191"/>
      <c r="AW173" s="191"/>
      <c r="AX173" s="191"/>
      <c r="AY173" s="191"/>
      <c r="AZ173" s="191"/>
      <c r="BA173" s="191"/>
      <c r="BB173" s="191"/>
      <c r="BC173" s="191"/>
      <c r="BD173" s="191"/>
      <c r="BE173" s="191"/>
      <c r="BF173" s="191"/>
      <c r="BG173" s="191"/>
      <c r="BH173" s="191"/>
      <c r="BI173" s="191"/>
      <c r="BJ173" s="191"/>
      <c r="BK173" s="191"/>
      <c r="BL173" s="191"/>
      <c r="BM173" s="191"/>
      <c r="BN173" s="191"/>
      <c r="BO173" s="191"/>
      <c r="BP173" s="191"/>
      <c r="BQ173" s="191"/>
      <c r="BR173" s="191"/>
      <c r="BS173" s="191"/>
      <c r="BT173" s="191"/>
      <c r="BU173" s="191"/>
      <c r="BV173" s="191"/>
      <c r="BW173" s="191"/>
      <c r="BX173" s="191"/>
      <c r="BY173" s="191"/>
      <c r="BZ173" s="191"/>
      <c r="CA173" s="191"/>
      <c r="CB173" s="191"/>
      <c r="CC173" s="191"/>
      <c r="CD173" s="191"/>
      <c r="CE173" s="191"/>
      <c r="CF173" s="191"/>
      <c r="CG173" s="191"/>
      <c r="CH173" s="191"/>
    </row>
    <row r="174" spans="1:86" s="200" customFormat="1">
      <c r="A174" s="193" t="s">
        <v>3370</v>
      </c>
      <c r="B174" s="191">
        <v>5</v>
      </c>
      <c r="C174" s="191"/>
      <c r="D174" s="191">
        <v>0</v>
      </c>
      <c r="E174" s="191">
        <v>0</v>
      </c>
      <c r="F174" s="191">
        <v>0</v>
      </c>
      <c r="G174" s="191">
        <v>0</v>
      </c>
      <c r="H174" s="191">
        <v>88</v>
      </c>
      <c r="I174" s="191">
        <v>0</v>
      </c>
      <c r="J174" s="191">
        <v>0</v>
      </c>
      <c r="K174" s="191">
        <v>0</v>
      </c>
      <c r="L174" s="191">
        <v>0</v>
      </c>
      <c r="M174" s="191">
        <v>0</v>
      </c>
      <c r="N174" s="191">
        <v>0</v>
      </c>
      <c r="O174" s="191">
        <v>0</v>
      </c>
      <c r="P174" s="191">
        <v>0</v>
      </c>
      <c r="Q174" s="191">
        <v>0</v>
      </c>
      <c r="R174" s="191">
        <v>0</v>
      </c>
      <c r="S174" s="191">
        <v>0</v>
      </c>
      <c r="T174" s="191">
        <v>0</v>
      </c>
      <c r="U174" s="191">
        <v>0</v>
      </c>
      <c r="V174" s="191">
        <v>0</v>
      </c>
      <c r="W174" s="191">
        <v>0</v>
      </c>
      <c r="X174" s="191">
        <v>0</v>
      </c>
      <c r="Y174" s="191">
        <v>0</v>
      </c>
      <c r="Z174" s="191">
        <v>0</v>
      </c>
      <c r="AA174" s="191">
        <v>0</v>
      </c>
      <c r="AB174" s="191">
        <v>0</v>
      </c>
      <c r="AC174" s="191"/>
      <c r="AD174" s="191">
        <v>0</v>
      </c>
      <c r="AE174" s="191">
        <v>0</v>
      </c>
      <c r="AF174" s="191">
        <v>0</v>
      </c>
      <c r="AG174" s="191">
        <v>5</v>
      </c>
      <c r="AH174" s="191">
        <v>88</v>
      </c>
      <c r="AI174" s="191">
        <v>0</v>
      </c>
      <c r="AJ174" s="191">
        <v>93</v>
      </c>
      <c r="AK174" s="191">
        <v>0</v>
      </c>
      <c r="AL174" s="191"/>
      <c r="AM174" s="191"/>
      <c r="AN174" s="191"/>
      <c r="AO174" s="191"/>
      <c r="AP174" s="191"/>
      <c r="AQ174" s="192"/>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c r="CG174" s="191"/>
      <c r="CH174" s="191"/>
    </row>
    <row r="175" spans="1:86" s="200" customFormat="1">
      <c r="A175" s="193" t="s">
        <v>3371</v>
      </c>
      <c r="B175" s="191">
        <v>5</v>
      </c>
      <c r="C175" s="191"/>
      <c r="D175" s="191">
        <v>0</v>
      </c>
      <c r="E175" s="191">
        <v>0</v>
      </c>
      <c r="F175" s="191">
        <v>0</v>
      </c>
      <c r="G175" s="191">
        <v>0</v>
      </c>
      <c r="H175" s="191">
        <v>75</v>
      </c>
      <c r="I175" s="191">
        <v>0</v>
      </c>
      <c r="J175" s="191">
        <v>0</v>
      </c>
      <c r="K175" s="191">
        <v>0</v>
      </c>
      <c r="L175" s="191">
        <v>0</v>
      </c>
      <c r="M175" s="191">
        <v>0</v>
      </c>
      <c r="N175" s="191">
        <v>0</v>
      </c>
      <c r="O175" s="191">
        <v>0</v>
      </c>
      <c r="P175" s="191">
        <v>0</v>
      </c>
      <c r="Q175" s="191">
        <v>3</v>
      </c>
      <c r="R175" s="191">
        <v>0</v>
      </c>
      <c r="S175" s="191">
        <v>0</v>
      </c>
      <c r="T175" s="191">
        <v>0</v>
      </c>
      <c r="U175" s="191">
        <v>0</v>
      </c>
      <c r="V175" s="191">
        <v>0</v>
      </c>
      <c r="W175" s="191">
        <v>0</v>
      </c>
      <c r="X175" s="191">
        <v>0</v>
      </c>
      <c r="Y175" s="191">
        <v>0</v>
      </c>
      <c r="Z175" s="191">
        <v>0</v>
      </c>
      <c r="AA175" s="191">
        <v>0</v>
      </c>
      <c r="AB175" s="191">
        <v>0</v>
      </c>
      <c r="AC175" s="191"/>
      <c r="AD175" s="191">
        <v>0</v>
      </c>
      <c r="AE175" s="191">
        <v>0</v>
      </c>
      <c r="AF175" s="191">
        <v>0</v>
      </c>
      <c r="AG175" s="191">
        <v>5</v>
      </c>
      <c r="AH175" s="191">
        <v>78</v>
      </c>
      <c r="AI175" s="191">
        <v>0</v>
      </c>
      <c r="AJ175" s="191">
        <v>83</v>
      </c>
      <c r="AK175" s="191">
        <v>0</v>
      </c>
      <c r="AL175" s="191"/>
      <c r="AM175" s="191"/>
      <c r="AN175" s="191"/>
      <c r="AO175" s="191"/>
      <c r="AP175" s="191"/>
      <c r="AQ175" s="192"/>
      <c r="AR175" s="191"/>
      <c r="AS175" s="191"/>
      <c r="AT175" s="191"/>
      <c r="AU175" s="191"/>
      <c r="AV175" s="191"/>
      <c r="AW175" s="191"/>
      <c r="AX175" s="191"/>
      <c r="AY175" s="191"/>
      <c r="AZ175" s="191"/>
      <c r="BA175" s="191"/>
      <c r="BB175" s="191"/>
      <c r="BC175" s="191"/>
      <c r="BD175" s="191"/>
      <c r="BE175" s="191"/>
      <c r="BF175" s="191"/>
      <c r="BG175" s="191"/>
      <c r="BH175" s="191"/>
      <c r="BI175" s="191"/>
      <c r="BJ175" s="191"/>
      <c r="BK175" s="191"/>
      <c r="BL175" s="191"/>
      <c r="BM175" s="191"/>
      <c r="BN175" s="191"/>
      <c r="BO175" s="191"/>
      <c r="BP175" s="191"/>
      <c r="BQ175" s="191"/>
      <c r="BR175" s="191"/>
      <c r="BS175" s="191"/>
      <c r="BT175" s="191"/>
      <c r="BU175" s="191"/>
      <c r="BV175" s="191"/>
      <c r="BW175" s="191"/>
      <c r="BX175" s="191"/>
      <c r="BY175" s="191"/>
      <c r="BZ175" s="191"/>
      <c r="CA175" s="191"/>
      <c r="CB175" s="191"/>
      <c r="CC175" s="191"/>
      <c r="CD175" s="191"/>
      <c r="CE175" s="191"/>
      <c r="CF175" s="191"/>
      <c r="CG175" s="191"/>
      <c r="CH175" s="191"/>
    </row>
    <row r="176" spans="1:86" s="200" customFormat="1">
      <c r="A176" s="193" t="s">
        <v>3372</v>
      </c>
      <c r="B176" s="191">
        <v>12</v>
      </c>
      <c r="C176" s="191"/>
      <c r="D176" s="191">
        <v>0</v>
      </c>
      <c r="E176" s="191">
        <v>0</v>
      </c>
      <c r="F176" s="191">
        <v>0</v>
      </c>
      <c r="G176" s="191">
        <v>0</v>
      </c>
      <c r="H176" s="191">
        <v>58</v>
      </c>
      <c r="I176" s="191">
        <v>0</v>
      </c>
      <c r="J176" s="191">
        <v>0</v>
      </c>
      <c r="K176" s="191">
        <v>0</v>
      </c>
      <c r="L176" s="191">
        <v>0</v>
      </c>
      <c r="M176" s="191">
        <v>0</v>
      </c>
      <c r="N176" s="191">
        <v>0</v>
      </c>
      <c r="O176" s="191">
        <v>0</v>
      </c>
      <c r="P176" s="191">
        <v>0</v>
      </c>
      <c r="Q176" s="191">
        <v>0</v>
      </c>
      <c r="R176" s="191">
        <v>0</v>
      </c>
      <c r="S176" s="191">
        <v>0</v>
      </c>
      <c r="T176" s="191">
        <v>0</v>
      </c>
      <c r="U176" s="191">
        <v>0</v>
      </c>
      <c r="V176" s="191">
        <v>0</v>
      </c>
      <c r="W176" s="191">
        <v>0</v>
      </c>
      <c r="X176" s="191">
        <v>0</v>
      </c>
      <c r="Y176" s="191">
        <v>0</v>
      </c>
      <c r="Z176" s="191">
        <v>0</v>
      </c>
      <c r="AA176" s="191">
        <v>0</v>
      </c>
      <c r="AB176" s="191">
        <v>0</v>
      </c>
      <c r="AC176" s="191"/>
      <c r="AD176" s="191">
        <v>0</v>
      </c>
      <c r="AE176" s="191">
        <v>0</v>
      </c>
      <c r="AF176" s="191">
        <v>0</v>
      </c>
      <c r="AG176" s="191">
        <v>12</v>
      </c>
      <c r="AH176" s="191">
        <v>58</v>
      </c>
      <c r="AI176" s="191">
        <v>0</v>
      </c>
      <c r="AJ176" s="191">
        <v>70</v>
      </c>
      <c r="AK176" s="191">
        <v>0</v>
      </c>
      <c r="AL176" s="191"/>
      <c r="AM176" s="191"/>
      <c r="AN176" s="191"/>
      <c r="AO176" s="191"/>
      <c r="AP176" s="191"/>
      <c r="AQ176" s="192"/>
      <c r="AR176" s="191"/>
      <c r="AS176" s="191"/>
      <c r="AT176" s="191"/>
      <c r="AU176" s="191"/>
      <c r="AV176" s="191"/>
      <c r="AW176" s="191"/>
      <c r="AX176" s="191"/>
      <c r="AY176" s="191"/>
      <c r="AZ176" s="191"/>
      <c r="BA176" s="191"/>
      <c r="BB176" s="191"/>
      <c r="BC176" s="191"/>
      <c r="BD176" s="191"/>
      <c r="BE176" s="191"/>
      <c r="BF176" s="191"/>
      <c r="BG176" s="191"/>
      <c r="BH176" s="191"/>
      <c r="BI176" s="191"/>
      <c r="BJ176" s="191"/>
      <c r="BK176" s="191"/>
      <c r="BL176" s="191"/>
      <c r="BM176" s="191"/>
      <c r="BN176" s="191"/>
      <c r="BO176" s="191"/>
      <c r="BP176" s="191"/>
      <c r="BQ176" s="191"/>
      <c r="BR176" s="191"/>
      <c r="BS176" s="191"/>
      <c r="BT176" s="191"/>
      <c r="BU176" s="191"/>
      <c r="BV176" s="191"/>
      <c r="BW176" s="191"/>
      <c r="BX176" s="191"/>
      <c r="BY176" s="191"/>
      <c r="BZ176" s="191"/>
      <c r="CA176" s="191"/>
      <c r="CB176" s="191"/>
      <c r="CC176" s="191"/>
      <c r="CD176" s="191"/>
      <c r="CE176" s="191"/>
      <c r="CF176" s="191"/>
      <c r="CG176" s="191"/>
      <c r="CH176" s="191"/>
    </row>
    <row r="177" spans="1:86" s="200" customFormat="1">
      <c r="A177" s="193" t="s">
        <v>3373</v>
      </c>
      <c r="B177" s="191">
        <v>15</v>
      </c>
      <c r="C177" s="191"/>
      <c r="D177" s="191">
        <v>0</v>
      </c>
      <c r="E177" s="191">
        <v>0</v>
      </c>
      <c r="F177" s="191">
        <v>0</v>
      </c>
      <c r="G177" s="191">
        <v>0</v>
      </c>
      <c r="H177" s="191">
        <v>58</v>
      </c>
      <c r="I177" s="191">
        <v>0</v>
      </c>
      <c r="J177" s="191">
        <v>0</v>
      </c>
      <c r="K177" s="191">
        <v>0</v>
      </c>
      <c r="L177" s="191">
        <v>0</v>
      </c>
      <c r="M177" s="191">
        <v>0</v>
      </c>
      <c r="N177" s="191">
        <v>1</v>
      </c>
      <c r="O177" s="191">
        <v>0</v>
      </c>
      <c r="P177" s="191">
        <v>0</v>
      </c>
      <c r="Q177" s="191">
        <v>0</v>
      </c>
      <c r="R177" s="191">
        <v>0</v>
      </c>
      <c r="S177" s="191">
        <v>0</v>
      </c>
      <c r="T177" s="191">
        <v>0</v>
      </c>
      <c r="U177" s="191">
        <v>0</v>
      </c>
      <c r="V177" s="191">
        <v>0</v>
      </c>
      <c r="W177" s="191">
        <v>0</v>
      </c>
      <c r="X177" s="191">
        <v>0</v>
      </c>
      <c r="Y177" s="191">
        <v>0</v>
      </c>
      <c r="Z177" s="191">
        <v>0</v>
      </c>
      <c r="AA177" s="191">
        <v>0</v>
      </c>
      <c r="AB177" s="191">
        <v>0</v>
      </c>
      <c r="AC177" s="191"/>
      <c r="AD177" s="191">
        <v>0</v>
      </c>
      <c r="AE177" s="191">
        <v>0</v>
      </c>
      <c r="AF177" s="191">
        <v>0</v>
      </c>
      <c r="AG177" s="191">
        <v>15</v>
      </c>
      <c r="AH177" s="191">
        <v>59</v>
      </c>
      <c r="AI177" s="191">
        <v>0</v>
      </c>
      <c r="AJ177" s="191">
        <v>74</v>
      </c>
      <c r="AK177" s="191">
        <v>0</v>
      </c>
      <c r="AL177" s="191"/>
      <c r="AM177" s="191"/>
      <c r="AN177" s="191"/>
      <c r="AO177" s="191"/>
      <c r="AP177" s="191"/>
      <c r="AQ177" s="192"/>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1"/>
      <c r="BR177" s="191"/>
      <c r="BS177" s="191"/>
      <c r="BT177" s="191"/>
      <c r="BU177" s="191"/>
      <c r="BV177" s="191"/>
      <c r="BW177" s="191"/>
      <c r="BX177" s="191"/>
      <c r="BY177" s="191"/>
      <c r="BZ177" s="191"/>
      <c r="CA177" s="191"/>
      <c r="CB177" s="191"/>
      <c r="CC177" s="191"/>
      <c r="CD177" s="191"/>
      <c r="CE177" s="191"/>
      <c r="CF177" s="191"/>
      <c r="CG177" s="191"/>
      <c r="CH177" s="191"/>
    </row>
    <row r="178" spans="1:86" s="200" customFormat="1">
      <c r="A178" s="193" t="s">
        <v>3374</v>
      </c>
      <c r="B178" s="191">
        <v>3</v>
      </c>
      <c r="C178" s="191"/>
      <c r="D178" s="191">
        <v>0</v>
      </c>
      <c r="E178" s="191">
        <v>0</v>
      </c>
      <c r="F178" s="191">
        <v>0</v>
      </c>
      <c r="G178" s="191">
        <v>0</v>
      </c>
      <c r="H178" s="191">
        <v>41</v>
      </c>
      <c r="I178" s="191">
        <v>0</v>
      </c>
      <c r="J178" s="191">
        <v>0</v>
      </c>
      <c r="K178" s="191">
        <v>0</v>
      </c>
      <c r="L178" s="191">
        <v>0</v>
      </c>
      <c r="M178" s="191">
        <v>0</v>
      </c>
      <c r="N178" s="191">
        <v>0</v>
      </c>
      <c r="O178" s="191">
        <v>0</v>
      </c>
      <c r="P178" s="191">
        <v>0</v>
      </c>
      <c r="Q178" s="191">
        <v>0</v>
      </c>
      <c r="R178" s="191">
        <v>0</v>
      </c>
      <c r="S178" s="191">
        <v>0</v>
      </c>
      <c r="T178" s="191">
        <v>0</v>
      </c>
      <c r="U178" s="191">
        <v>0</v>
      </c>
      <c r="V178" s="191">
        <v>0</v>
      </c>
      <c r="W178" s="191">
        <v>0</v>
      </c>
      <c r="X178" s="191">
        <v>0</v>
      </c>
      <c r="Y178" s="191">
        <v>0</v>
      </c>
      <c r="Z178" s="191">
        <v>0</v>
      </c>
      <c r="AA178" s="191">
        <v>0</v>
      </c>
      <c r="AB178" s="191">
        <v>0</v>
      </c>
      <c r="AC178" s="191">
        <v>1</v>
      </c>
      <c r="AD178" s="191">
        <v>0</v>
      </c>
      <c r="AE178" s="191">
        <v>0</v>
      </c>
      <c r="AF178" s="191">
        <v>0</v>
      </c>
      <c r="AG178" s="191">
        <v>3</v>
      </c>
      <c r="AH178" s="191">
        <v>41</v>
      </c>
      <c r="AI178" s="191">
        <v>0</v>
      </c>
      <c r="AJ178" s="191">
        <v>44</v>
      </c>
      <c r="AK178" s="191">
        <v>1</v>
      </c>
      <c r="AL178" s="191"/>
      <c r="AM178" s="191">
        <v>1</v>
      </c>
      <c r="AN178" s="194" t="s">
        <v>3224</v>
      </c>
      <c r="AO178" s="191"/>
      <c r="AP178" s="191"/>
      <c r="AQ178" s="192"/>
      <c r="AR178" s="191"/>
      <c r="AS178" s="191"/>
      <c r="AT178" s="191"/>
      <c r="AU178" s="191"/>
      <c r="AV178" s="191"/>
      <c r="AW178" s="191"/>
      <c r="AX178" s="191"/>
      <c r="AY178" s="191"/>
      <c r="AZ178" s="191"/>
      <c r="BA178" s="191"/>
      <c r="BB178" s="191"/>
      <c r="BC178" s="191"/>
      <c r="BD178" s="191"/>
      <c r="BE178" s="191"/>
      <c r="BF178" s="191"/>
      <c r="BG178" s="191"/>
      <c r="BH178" s="191"/>
      <c r="BI178" s="191"/>
      <c r="BJ178" s="191"/>
      <c r="BK178" s="191"/>
      <c r="BL178" s="191"/>
      <c r="BM178" s="191"/>
      <c r="BN178" s="191"/>
      <c r="BO178" s="191"/>
      <c r="BP178" s="191"/>
      <c r="BQ178" s="191"/>
      <c r="BR178" s="191"/>
      <c r="BS178" s="191"/>
      <c r="BT178" s="191"/>
      <c r="BU178" s="191"/>
      <c r="BV178" s="191"/>
      <c r="BW178" s="191"/>
      <c r="BX178" s="191"/>
      <c r="BY178" s="191"/>
      <c r="BZ178" s="191"/>
      <c r="CA178" s="191"/>
      <c r="CB178" s="191"/>
      <c r="CC178" s="191"/>
      <c r="CD178" s="191"/>
      <c r="CE178" s="191"/>
      <c r="CF178" s="191"/>
      <c r="CG178" s="191"/>
      <c r="CH178" s="191"/>
    </row>
    <row r="179" spans="1:86" s="200" customFormat="1">
      <c r="A179" s="193" t="s">
        <v>3375</v>
      </c>
      <c r="B179" s="191">
        <v>7</v>
      </c>
      <c r="C179" s="191"/>
      <c r="D179" s="191">
        <v>0</v>
      </c>
      <c r="E179" s="191">
        <v>0</v>
      </c>
      <c r="F179" s="191">
        <v>0</v>
      </c>
      <c r="G179" s="191">
        <v>0</v>
      </c>
      <c r="H179" s="191">
        <v>35</v>
      </c>
      <c r="I179" s="191">
        <v>0</v>
      </c>
      <c r="J179" s="191">
        <v>0</v>
      </c>
      <c r="K179" s="191">
        <v>0</v>
      </c>
      <c r="L179" s="191">
        <v>0</v>
      </c>
      <c r="M179" s="191">
        <v>0</v>
      </c>
      <c r="N179" s="191">
        <v>0</v>
      </c>
      <c r="O179" s="191">
        <v>0</v>
      </c>
      <c r="P179" s="191">
        <v>0</v>
      </c>
      <c r="Q179" s="191">
        <v>0</v>
      </c>
      <c r="R179" s="191">
        <v>0</v>
      </c>
      <c r="S179" s="191">
        <v>0</v>
      </c>
      <c r="T179" s="191">
        <v>0</v>
      </c>
      <c r="U179" s="191">
        <v>0</v>
      </c>
      <c r="V179" s="191">
        <v>0</v>
      </c>
      <c r="W179" s="191">
        <v>0</v>
      </c>
      <c r="X179" s="191">
        <v>0</v>
      </c>
      <c r="Y179" s="191">
        <v>0</v>
      </c>
      <c r="Z179" s="191">
        <v>0</v>
      </c>
      <c r="AA179" s="191">
        <v>0</v>
      </c>
      <c r="AB179" s="191">
        <v>0</v>
      </c>
      <c r="AC179" s="191"/>
      <c r="AD179" s="191">
        <v>0</v>
      </c>
      <c r="AE179" s="191">
        <v>0</v>
      </c>
      <c r="AF179" s="191">
        <v>0</v>
      </c>
      <c r="AG179" s="191">
        <v>7</v>
      </c>
      <c r="AH179" s="191">
        <v>35</v>
      </c>
      <c r="AI179" s="191">
        <v>0</v>
      </c>
      <c r="AJ179" s="191">
        <v>42</v>
      </c>
      <c r="AK179" s="191">
        <v>0</v>
      </c>
      <c r="AL179" s="191"/>
      <c r="AM179" s="191"/>
      <c r="AN179" s="191"/>
      <c r="AO179" s="191"/>
      <c r="AP179" s="191"/>
      <c r="AQ179" s="192"/>
      <c r="AR179" s="191"/>
      <c r="AS179" s="191"/>
      <c r="AT179" s="191"/>
      <c r="AU179" s="191"/>
      <c r="AV179" s="191"/>
      <c r="AW179" s="191"/>
      <c r="AX179" s="191"/>
      <c r="AY179" s="191"/>
      <c r="AZ179" s="191"/>
      <c r="BA179" s="191"/>
      <c r="BB179" s="191"/>
      <c r="BC179" s="191"/>
      <c r="BD179" s="191"/>
      <c r="BE179" s="191"/>
      <c r="BF179" s="191"/>
      <c r="BG179" s="191"/>
      <c r="BH179" s="191"/>
      <c r="BI179" s="191"/>
      <c r="BJ179" s="191"/>
      <c r="BK179" s="191"/>
      <c r="BL179" s="191"/>
      <c r="BM179" s="191"/>
      <c r="BN179" s="191"/>
      <c r="BO179" s="191"/>
      <c r="BP179" s="191"/>
      <c r="BQ179" s="191"/>
      <c r="BR179" s="191"/>
      <c r="BS179" s="191"/>
      <c r="BT179" s="191"/>
      <c r="BU179" s="191"/>
      <c r="BV179" s="191"/>
      <c r="BW179" s="191"/>
      <c r="BX179" s="191"/>
      <c r="BY179" s="191"/>
      <c r="BZ179" s="191"/>
      <c r="CA179" s="191"/>
      <c r="CB179" s="191"/>
      <c r="CC179" s="191"/>
      <c r="CD179" s="191"/>
      <c r="CE179" s="191"/>
      <c r="CF179" s="191"/>
      <c r="CG179" s="191"/>
      <c r="CH179" s="191"/>
    </row>
    <row r="180" spans="1:86" s="200" customFormat="1">
      <c r="A180" s="193" t="s">
        <v>3376</v>
      </c>
      <c r="B180" s="191">
        <v>6</v>
      </c>
      <c r="C180" s="191"/>
      <c r="D180" s="191">
        <v>0</v>
      </c>
      <c r="E180" s="191">
        <v>0</v>
      </c>
      <c r="F180" s="191">
        <v>0</v>
      </c>
      <c r="G180" s="191">
        <v>0</v>
      </c>
      <c r="H180" s="191">
        <v>39</v>
      </c>
      <c r="I180" s="191">
        <v>0</v>
      </c>
      <c r="J180" s="191">
        <v>0</v>
      </c>
      <c r="K180" s="191">
        <v>0</v>
      </c>
      <c r="L180" s="191">
        <v>0</v>
      </c>
      <c r="M180" s="191">
        <v>0</v>
      </c>
      <c r="N180" s="191">
        <v>0</v>
      </c>
      <c r="O180" s="191">
        <v>0</v>
      </c>
      <c r="P180" s="191">
        <v>0</v>
      </c>
      <c r="Q180" s="191">
        <v>0</v>
      </c>
      <c r="R180" s="191">
        <v>0</v>
      </c>
      <c r="S180" s="191">
        <v>0</v>
      </c>
      <c r="T180" s="191">
        <v>0</v>
      </c>
      <c r="U180" s="191">
        <v>0</v>
      </c>
      <c r="V180" s="191">
        <v>0</v>
      </c>
      <c r="W180" s="191">
        <v>0</v>
      </c>
      <c r="X180" s="191">
        <v>0</v>
      </c>
      <c r="Y180" s="191">
        <v>0</v>
      </c>
      <c r="Z180" s="191">
        <v>0</v>
      </c>
      <c r="AA180" s="191">
        <v>0</v>
      </c>
      <c r="AB180" s="191">
        <v>0</v>
      </c>
      <c r="AC180" s="191"/>
      <c r="AD180" s="191">
        <v>0</v>
      </c>
      <c r="AE180" s="191">
        <v>0</v>
      </c>
      <c r="AF180" s="191">
        <v>0</v>
      </c>
      <c r="AG180" s="191">
        <v>6</v>
      </c>
      <c r="AH180" s="191">
        <v>39</v>
      </c>
      <c r="AI180" s="191">
        <v>0</v>
      </c>
      <c r="AJ180" s="191">
        <v>45</v>
      </c>
      <c r="AK180" s="191">
        <v>0</v>
      </c>
      <c r="AL180" s="191"/>
      <c r="AM180" s="191"/>
      <c r="AN180" s="191"/>
      <c r="AO180" s="191"/>
      <c r="AP180" s="191"/>
      <c r="AQ180" s="192"/>
      <c r="AR180" s="191"/>
      <c r="AS180" s="191"/>
      <c r="AT180" s="191"/>
      <c r="AU180" s="191"/>
      <c r="AV180" s="191"/>
      <c r="AW180" s="191"/>
      <c r="AX180" s="191"/>
      <c r="AY180" s="191"/>
      <c r="AZ180" s="191"/>
      <c r="BA180" s="191"/>
      <c r="BB180" s="191"/>
      <c r="BC180" s="191"/>
      <c r="BD180" s="191"/>
      <c r="BE180" s="191"/>
      <c r="BF180" s="191"/>
      <c r="BG180" s="191"/>
      <c r="BH180" s="191"/>
      <c r="BI180" s="191"/>
      <c r="BJ180" s="191"/>
      <c r="BK180" s="191"/>
      <c r="BL180" s="191"/>
      <c r="BM180" s="191"/>
      <c r="BN180" s="191"/>
      <c r="BO180" s="191"/>
      <c r="BP180" s="191"/>
      <c r="BQ180" s="191"/>
      <c r="BR180" s="191"/>
      <c r="BS180" s="191"/>
      <c r="BT180" s="191"/>
      <c r="BU180" s="191"/>
      <c r="BV180" s="191"/>
      <c r="BW180" s="191"/>
      <c r="BX180" s="191"/>
      <c r="BY180" s="191"/>
      <c r="BZ180" s="191"/>
      <c r="CA180" s="191"/>
      <c r="CB180" s="191"/>
      <c r="CC180" s="191"/>
      <c r="CD180" s="191"/>
      <c r="CE180" s="191"/>
      <c r="CF180" s="191"/>
      <c r="CG180" s="191"/>
      <c r="CH180" s="191"/>
    </row>
    <row r="181" spans="1:86" s="200" customFormat="1">
      <c r="A181" s="193" t="s">
        <v>1101</v>
      </c>
      <c r="B181" s="191">
        <v>7</v>
      </c>
      <c r="C181" s="191"/>
      <c r="D181" s="191">
        <v>0</v>
      </c>
      <c r="E181" s="191">
        <v>0</v>
      </c>
      <c r="F181" s="191">
        <v>0</v>
      </c>
      <c r="G181" s="191">
        <v>0</v>
      </c>
      <c r="H181" s="191">
        <v>17</v>
      </c>
      <c r="I181" s="191">
        <v>0</v>
      </c>
      <c r="J181" s="191">
        <v>0</v>
      </c>
      <c r="K181" s="191">
        <v>0</v>
      </c>
      <c r="L181" s="191">
        <v>0</v>
      </c>
      <c r="M181" s="191">
        <v>0</v>
      </c>
      <c r="N181" s="191">
        <v>12</v>
      </c>
      <c r="O181" s="191">
        <v>0</v>
      </c>
      <c r="P181" s="191">
        <v>0</v>
      </c>
      <c r="Q181" s="191">
        <v>0</v>
      </c>
      <c r="R181" s="191">
        <v>0</v>
      </c>
      <c r="S181" s="191">
        <v>0</v>
      </c>
      <c r="T181" s="191">
        <v>0</v>
      </c>
      <c r="U181" s="191">
        <v>0</v>
      </c>
      <c r="V181" s="191">
        <v>0</v>
      </c>
      <c r="W181" s="191">
        <v>0</v>
      </c>
      <c r="X181" s="191">
        <v>0</v>
      </c>
      <c r="Y181" s="191">
        <v>0</v>
      </c>
      <c r="Z181" s="191">
        <v>0</v>
      </c>
      <c r="AA181" s="191">
        <v>0</v>
      </c>
      <c r="AB181" s="191">
        <v>0</v>
      </c>
      <c r="AC181" s="191"/>
      <c r="AD181" s="191">
        <v>0</v>
      </c>
      <c r="AE181" s="191">
        <v>0</v>
      </c>
      <c r="AF181" s="191">
        <v>0</v>
      </c>
      <c r="AG181" s="191">
        <v>7</v>
      </c>
      <c r="AH181" s="191">
        <v>29</v>
      </c>
      <c r="AI181" s="191">
        <v>0</v>
      </c>
      <c r="AJ181" s="191">
        <v>36</v>
      </c>
      <c r="AK181" s="191">
        <v>0</v>
      </c>
      <c r="AL181" s="191"/>
      <c r="AM181" s="191"/>
      <c r="AN181" s="191"/>
      <c r="AO181" s="191"/>
      <c r="AP181" s="191"/>
      <c r="AQ181" s="192"/>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1"/>
      <c r="BR181" s="191"/>
      <c r="BS181" s="191"/>
      <c r="BT181" s="191"/>
      <c r="BU181" s="191"/>
      <c r="BV181" s="191"/>
      <c r="BW181" s="191"/>
      <c r="BX181" s="191"/>
      <c r="BY181" s="191"/>
      <c r="BZ181" s="191"/>
      <c r="CA181" s="191"/>
      <c r="CB181" s="191"/>
      <c r="CC181" s="191"/>
      <c r="CD181" s="191"/>
      <c r="CE181" s="191"/>
      <c r="CF181" s="191"/>
      <c r="CG181" s="191"/>
      <c r="CH181" s="191"/>
    </row>
    <row r="182" spans="1:86" s="200" customFormat="1">
      <c r="A182" s="193" t="s">
        <v>3377</v>
      </c>
      <c r="B182" s="191">
        <v>6</v>
      </c>
      <c r="C182" s="191"/>
      <c r="D182" s="191">
        <v>0</v>
      </c>
      <c r="E182" s="191">
        <v>0</v>
      </c>
      <c r="F182" s="191">
        <v>0</v>
      </c>
      <c r="G182" s="191">
        <v>0</v>
      </c>
      <c r="H182" s="191">
        <v>25</v>
      </c>
      <c r="I182" s="191">
        <v>0</v>
      </c>
      <c r="J182" s="191">
        <v>0</v>
      </c>
      <c r="K182" s="191">
        <v>0</v>
      </c>
      <c r="L182" s="191">
        <v>0</v>
      </c>
      <c r="M182" s="191">
        <v>0</v>
      </c>
      <c r="N182" s="191">
        <v>0</v>
      </c>
      <c r="O182" s="191">
        <v>0</v>
      </c>
      <c r="P182" s="191">
        <v>0</v>
      </c>
      <c r="Q182" s="191">
        <v>0</v>
      </c>
      <c r="R182" s="191">
        <v>0</v>
      </c>
      <c r="S182" s="191">
        <v>0</v>
      </c>
      <c r="T182" s="191">
        <v>0</v>
      </c>
      <c r="U182" s="191">
        <v>0</v>
      </c>
      <c r="V182" s="191">
        <v>0</v>
      </c>
      <c r="W182" s="191">
        <v>0</v>
      </c>
      <c r="X182" s="191">
        <v>0</v>
      </c>
      <c r="Y182" s="191">
        <v>0</v>
      </c>
      <c r="Z182" s="191">
        <v>0</v>
      </c>
      <c r="AA182" s="191">
        <v>0</v>
      </c>
      <c r="AB182" s="191">
        <v>0</v>
      </c>
      <c r="AC182" s="191"/>
      <c r="AD182" s="191">
        <v>0</v>
      </c>
      <c r="AE182" s="191">
        <v>0</v>
      </c>
      <c r="AF182" s="191">
        <v>0</v>
      </c>
      <c r="AG182" s="191">
        <v>6</v>
      </c>
      <c r="AH182" s="191">
        <v>25</v>
      </c>
      <c r="AI182" s="191">
        <v>0</v>
      </c>
      <c r="AJ182" s="191">
        <v>31</v>
      </c>
      <c r="AK182" s="191">
        <v>0</v>
      </c>
      <c r="AL182" s="191"/>
      <c r="AM182" s="191"/>
      <c r="AN182" s="191"/>
      <c r="AO182" s="191"/>
      <c r="AP182" s="191"/>
      <c r="AQ182" s="192"/>
      <c r="AR182" s="191"/>
      <c r="AS182" s="191"/>
      <c r="AT182" s="191"/>
      <c r="AU182" s="191"/>
      <c r="AV182" s="191"/>
      <c r="AW182" s="191"/>
      <c r="AX182" s="191"/>
      <c r="AY182" s="191"/>
      <c r="AZ182" s="191"/>
      <c r="BA182" s="191"/>
      <c r="BB182" s="191"/>
      <c r="BC182" s="191"/>
      <c r="BD182" s="191"/>
      <c r="BE182" s="191"/>
      <c r="BF182" s="191"/>
      <c r="BG182" s="191"/>
      <c r="BH182" s="191"/>
      <c r="BI182" s="191"/>
      <c r="BJ182" s="191"/>
      <c r="BK182" s="191"/>
      <c r="BL182" s="191"/>
      <c r="BM182" s="191"/>
      <c r="BN182" s="191"/>
      <c r="BO182" s="191"/>
      <c r="BP182" s="191"/>
      <c r="BQ182" s="191"/>
      <c r="BR182" s="191"/>
      <c r="BS182" s="191"/>
      <c r="BT182" s="191"/>
      <c r="BU182" s="191"/>
      <c r="BV182" s="191"/>
      <c r="BW182" s="191"/>
      <c r="BX182" s="191"/>
      <c r="BY182" s="191"/>
      <c r="BZ182" s="191"/>
      <c r="CA182" s="191"/>
      <c r="CB182" s="191"/>
      <c r="CC182" s="191"/>
      <c r="CD182" s="191"/>
      <c r="CE182" s="191"/>
      <c r="CF182" s="191"/>
      <c r="CG182" s="191"/>
      <c r="CH182" s="191"/>
    </row>
    <row r="183" spans="1:86" s="200" customFormat="1">
      <c r="A183" s="193" t="s">
        <v>3378</v>
      </c>
      <c r="B183" s="191">
        <v>3</v>
      </c>
      <c r="C183" s="191"/>
      <c r="D183" s="191">
        <v>0</v>
      </c>
      <c r="E183" s="191">
        <v>0</v>
      </c>
      <c r="F183" s="191">
        <v>0</v>
      </c>
      <c r="G183" s="191">
        <v>0</v>
      </c>
      <c r="H183" s="191">
        <v>35</v>
      </c>
      <c r="I183" s="191">
        <v>0</v>
      </c>
      <c r="J183" s="191">
        <v>0</v>
      </c>
      <c r="K183" s="191">
        <v>0</v>
      </c>
      <c r="L183" s="191">
        <v>0</v>
      </c>
      <c r="M183" s="191">
        <v>0</v>
      </c>
      <c r="N183" s="191">
        <v>0</v>
      </c>
      <c r="O183" s="191">
        <v>0</v>
      </c>
      <c r="P183" s="191">
        <v>0</v>
      </c>
      <c r="Q183" s="191">
        <v>0</v>
      </c>
      <c r="R183" s="191">
        <v>0</v>
      </c>
      <c r="S183" s="191">
        <v>0</v>
      </c>
      <c r="T183" s="191">
        <v>0</v>
      </c>
      <c r="U183" s="191">
        <v>0</v>
      </c>
      <c r="V183" s="191">
        <v>0</v>
      </c>
      <c r="W183" s="191">
        <v>0</v>
      </c>
      <c r="X183" s="191">
        <v>0</v>
      </c>
      <c r="Y183" s="191">
        <v>0</v>
      </c>
      <c r="Z183" s="191">
        <v>0</v>
      </c>
      <c r="AA183" s="191">
        <v>0</v>
      </c>
      <c r="AB183" s="191">
        <v>0</v>
      </c>
      <c r="AC183" s="191"/>
      <c r="AD183" s="191">
        <v>0</v>
      </c>
      <c r="AE183" s="191">
        <v>0</v>
      </c>
      <c r="AF183" s="191">
        <v>0</v>
      </c>
      <c r="AG183" s="191">
        <v>3</v>
      </c>
      <c r="AH183" s="191">
        <v>35</v>
      </c>
      <c r="AI183" s="191">
        <v>0</v>
      </c>
      <c r="AJ183" s="191">
        <v>38</v>
      </c>
      <c r="AK183" s="191">
        <v>0</v>
      </c>
      <c r="AL183" s="191"/>
      <c r="AM183" s="191"/>
      <c r="AN183" s="191"/>
      <c r="AO183" s="191"/>
      <c r="AP183" s="191"/>
      <c r="AQ183" s="192"/>
      <c r="AR183" s="191"/>
      <c r="AS183" s="191"/>
      <c r="AT183" s="191"/>
      <c r="AU183" s="191"/>
      <c r="AV183" s="191"/>
      <c r="AW183" s="191"/>
      <c r="AX183" s="191"/>
      <c r="AY183" s="191"/>
      <c r="AZ183" s="191"/>
      <c r="BA183" s="191"/>
      <c r="BB183" s="191"/>
      <c r="BC183" s="191"/>
      <c r="BD183" s="191"/>
      <c r="BE183" s="191"/>
      <c r="BF183" s="191"/>
      <c r="BG183" s="191"/>
      <c r="BH183" s="191"/>
      <c r="BI183" s="191"/>
      <c r="BJ183" s="191"/>
      <c r="BK183" s="191"/>
      <c r="BL183" s="191"/>
      <c r="BM183" s="191"/>
      <c r="BN183" s="191"/>
      <c r="BO183" s="191"/>
      <c r="BP183" s="191"/>
      <c r="BQ183" s="191"/>
      <c r="BR183" s="191"/>
      <c r="BS183" s="191"/>
      <c r="BT183" s="191"/>
      <c r="BU183" s="191"/>
      <c r="BV183" s="191"/>
      <c r="BW183" s="191"/>
      <c r="BX183" s="191"/>
      <c r="BY183" s="191"/>
      <c r="BZ183" s="191"/>
      <c r="CA183" s="191"/>
      <c r="CB183" s="191"/>
      <c r="CC183" s="191"/>
      <c r="CD183" s="191"/>
      <c r="CE183" s="191"/>
      <c r="CF183" s="191"/>
      <c r="CG183" s="191"/>
      <c r="CH183" s="191"/>
    </row>
    <row r="184" spans="1:86" s="200" customFormat="1">
      <c r="A184" s="193" t="s">
        <v>3379</v>
      </c>
      <c r="B184" s="191">
        <v>8</v>
      </c>
      <c r="C184" s="191"/>
      <c r="D184" s="191">
        <v>0</v>
      </c>
      <c r="E184" s="191">
        <v>0</v>
      </c>
      <c r="F184" s="191">
        <v>0</v>
      </c>
      <c r="G184" s="191">
        <v>0</v>
      </c>
      <c r="H184" s="191">
        <v>25</v>
      </c>
      <c r="I184" s="191">
        <v>0</v>
      </c>
      <c r="J184" s="191">
        <v>0</v>
      </c>
      <c r="K184" s="191">
        <v>0</v>
      </c>
      <c r="L184" s="191">
        <v>0</v>
      </c>
      <c r="M184" s="191">
        <v>0</v>
      </c>
      <c r="N184" s="191">
        <v>0</v>
      </c>
      <c r="O184" s="191">
        <v>0</v>
      </c>
      <c r="P184" s="191">
        <v>0</v>
      </c>
      <c r="Q184" s="191">
        <v>0</v>
      </c>
      <c r="R184" s="191">
        <v>0</v>
      </c>
      <c r="S184" s="191">
        <v>0</v>
      </c>
      <c r="T184" s="191">
        <v>0</v>
      </c>
      <c r="U184" s="191">
        <v>0</v>
      </c>
      <c r="V184" s="191">
        <v>0</v>
      </c>
      <c r="W184" s="191">
        <v>0</v>
      </c>
      <c r="X184" s="191">
        <v>0</v>
      </c>
      <c r="Y184" s="191">
        <v>0</v>
      </c>
      <c r="Z184" s="191">
        <v>0</v>
      </c>
      <c r="AA184" s="191">
        <v>0</v>
      </c>
      <c r="AB184" s="191">
        <v>0</v>
      </c>
      <c r="AC184" s="191"/>
      <c r="AD184" s="191">
        <v>0</v>
      </c>
      <c r="AE184" s="191">
        <v>0</v>
      </c>
      <c r="AF184" s="191">
        <v>0</v>
      </c>
      <c r="AG184" s="191">
        <v>8</v>
      </c>
      <c r="AH184" s="191">
        <v>25</v>
      </c>
      <c r="AI184" s="191">
        <v>0</v>
      </c>
      <c r="AJ184" s="191">
        <v>33</v>
      </c>
      <c r="AK184" s="191">
        <v>0</v>
      </c>
      <c r="AL184" s="191"/>
      <c r="AM184" s="191"/>
      <c r="AN184" s="191"/>
      <c r="AO184" s="191"/>
      <c r="AP184" s="191"/>
      <c r="AQ184" s="192"/>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1"/>
      <c r="BR184" s="191"/>
      <c r="BS184" s="191"/>
      <c r="BT184" s="191"/>
      <c r="BU184" s="191"/>
      <c r="BV184" s="191"/>
      <c r="BW184" s="191"/>
      <c r="BX184" s="191"/>
      <c r="BY184" s="191"/>
      <c r="BZ184" s="191"/>
      <c r="CA184" s="191"/>
      <c r="CB184" s="191"/>
      <c r="CC184" s="191"/>
      <c r="CD184" s="191"/>
      <c r="CE184" s="191"/>
      <c r="CF184" s="191"/>
      <c r="CG184" s="191"/>
      <c r="CH184" s="191"/>
    </row>
    <row r="185" spans="1:86" s="200" customFormat="1">
      <c r="A185" s="193" t="s">
        <v>3380</v>
      </c>
      <c r="B185" s="191">
        <v>5</v>
      </c>
      <c r="C185" s="191"/>
      <c r="D185" s="191">
        <v>0</v>
      </c>
      <c r="E185" s="191">
        <v>0</v>
      </c>
      <c r="F185" s="191">
        <v>0</v>
      </c>
      <c r="G185" s="191">
        <v>0</v>
      </c>
      <c r="H185" s="191">
        <v>32</v>
      </c>
      <c r="I185" s="191">
        <v>0</v>
      </c>
      <c r="J185" s="191">
        <v>0</v>
      </c>
      <c r="K185" s="191">
        <v>0</v>
      </c>
      <c r="L185" s="191">
        <v>0</v>
      </c>
      <c r="M185" s="191">
        <v>0</v>
      </c>
      <c r="N185" s="191">
        <v>0</v>
      </c>
      <c r="O185" s="191">
        <v>0</v>
      </c>
      <c r="P185" s="191">
        <v>0</v>
      </c>
      <c r="Q185" s="191">
        <v>12</v>
      </c>
      <c r="R185" s="191">
        <v>0</v>
      </c>
      <c r="S185" s="191">
        <v>0</v>
      </c>
      <c r="T185" s="191">
        <v>0</v>
      </c>
      <c r="U185" s="191">
        <v>0</v>
      </c>
      <c r="V185" s="191">
        <v>0</v>
      </c>
      <c r="W185" s="191">
        <v>0</v>
      </c>
      <c r="X185" s="191">
        <v>0</v>
      </c>
      <c r="Y185" s="191">
        <v>0</v>
      </c>
      <c r="Z185" s="191">
        <v>0</v>
      </c>
      <c r="AA185" s="191">
        <v>0</v>
      </c>
      <c r="AB185" s="191">
        <v>0</v>
      </c>
      <c r="AC185" s="191">
        <v>1</v>
      </c>
      <c r="AD185" s="191">
        <v>0</v>
      </c>
      <c r="AE185" s="191">
        <v>0</v>
      </c>
      <c r="AF185" s="191">
        <v>0</v>
      </c>
      <c r="AG185" s="191">
        <v>5</v>
      </c>
      <c r="AH185" s="191">
        <v>44</v>
      </c>
      <c r="AI185" s="191">
        <v>0</v>
      </c>
      <c r="AJ185" s="191">
        <v>49</v>
      </c>
      <c r="AK185" s="191">
        <v>1</v>
      </c>
      <c r="AL185" s="191"/>
      <c r="AM185" s="191">
        <v>1</v>
      </c>
      <c r="AN185" s="194" t="s">
        <v>3224</v>
      </c>
      <c r="AO185" s="191"/>
      <c r="AP185" s="191"/>
      <c r="AQ185" s="192"/>
      <c r="AR185" s="191"/>
      <c r="AS185" s="191"/>
      <c r="AT185" s="191"/>
      <c r="AU185" s="191"/>
      <c r="AV185" s="191"/>
      <c r="AW185" s="191"/>
      <c r="AX185" s="191"/>
      <c r="AY185" s="191"/>
      <c r="AZ185" s="191"/>
      <c r="BA185" s="191"/>
      <c r="BB185" s="191"/>
      <c r="BC185" s="191"/>
      <c r="BD185" s="191"/>
      <c r="BE185" s="191"/>
      <c r="BF185" s="191"/>
      <c r="BG185" s="191"/>
      <c r="BH185" s="191"/>
      <c r="BI185" s="191"/>
      <c r="BJ185" s="191"/>
      <c r="BK185" s="191"/>
      <c r="BL185" s="191"/>
      <c r="BM185" s="191"/>
      <c r="BN185" s="191"/>
      <c r="BO185" s="191"/>
      <c r="BP185" s="191"/>
      <c r="BQ185" s="191"/>
      <c r="BR185" s="191"/>
      <c r="BS185" s="191"/>
      <c r="BT185" s="191"/>
      <c r="BU185" s="191"/>
      <c r="BV185" s="191"/>
      <c r="BW185" s="191"/>
      <c r="BX185" s="191"/>
      <c r="BY185" s="191"/>
      <c r="BZ185" s="191"/>
      <c r="CA185" s="191"/>
      <c r="CB185" s="191"/>
      <c r="CC185" s="191"/>
      <c r="CD185" s="191"/>
      <c r="CE185" s="191"/>
      <c r="CF185" s="191"/>
      <c r="CG185" s="191"/>
      <c r="CH185" s="191"/>
    </row>
    <row r="186" spans="1:86" s="200" customFormat="1">
      <c r="A186" s="193" t="s">
        <v>3381</v>
      </c>
      <c r="B186" s="191">
        <v>2</v>
      </c>
      <c r="C186" s="191"/>
      <c r="D186" s="191">
        <v>0</v>
      </c>
      <c r="E186" s="191">
        <v>0</v>
      </c>
      <c r="F186" s="191">
        <v>0</v>
      </c>
      <c r="G186" s="191">
        <v>0</v>
      </c>
      <c r="H186" s="191">
        <v>15</v>
      </c>
      <c r="I186" s="191">
        <v>0</v>
      </c>
      <c r="J186" s="191">
        <v>0</v>
      </c>
      <c r="K186" s="191">
        <v>0</v>
      </c>
      <c r="L186" s="191">
        <v>0</v>
      </c>
      <c r="M186" s="191">
        <v>0</v>
      </c>
      <c r="N186" s="191">
        <v>0</v>
      </c>
      <c r="O186" s="191">
        <v>0</v>
      </c>
      <c r="P186" s="191">
        <v>0</v>
      </c>
      <c r="Q186" s="191">
        <v>0</v>
      </c>
      <c r="R186" s="191">
        <v>0</v>
      </c>
      <c r="S186" s="191">
        <v>0</v>
      </c>
      <c r="T186" s="191">
        <v>0</v>
      </c>
      <c r="U186" s="191">
        <v>0</v>
      </c>
      <c r="V186" s="191">
        <v>0</v>
      </c>
      <c r="W186" s="191">
        <v>0</v>
      </c>
      <c r="X186" s="191">
        <v>0</v>
      </c>
      <c r="Y186" s="191">
        <v>0</v>
      </c>
      <c r="Z186" s="191">
        <v>0</v>
      </c>
      <c r="AA186" s="191">
        <v>0</v>
      </c>
      <c r="AB186" s="191">
        <v>0</v>
      </c>
      <c r="AC186" s="191"/>
      <c r="AD186" s="191">
        <v>0</v>
      </c>
      <c r="AE186" s="191">
        <v>0</v>
      </c>
      <c r="AF186" s="191">
        <v>0</v>
      </c>
      <c r="AG186" s="191">
        <v>2</v>
      </c>
      <c r="AH186" s="191">
        <v>15</v>
      </c>
      <c r="AI186" s="191">
        <v>0</v>
      </c>
      <c r="AJ186" s="191">
        <v>17</v>
      </c>
      <c r="AK186" s="191">
        <v>0</v>
      </c>
      <c r="AL186" s="191"/>
      <c r="AM186" s="191"/>
      <c r="AN186" s="191"/>
      <c r="AO186" s="191"/>
      <c r="AP186" s="191"/>
      <c r="AQ186" s="192"/>
      <c r="AR186" s="191"/>
      <c r="AS186" s="191"/>
      <c r="AT186" s="191"/>
      <c r="AU186" s="191"/>
      <c r="AV186" s="191"/>
      <c r="AW186" s="191"/>
      <c r="AX186" s="191"/>
      <c r="AY186" s="191"/>
      <c r="AZ186" s="191"/>
      <c r="BA186" s="191"/>
      <c r="BB186" s="191"/>
      <c r="BC186" s="191"/>
      <c r="BD186" s="191"/>
      <c r="BE186" s="191"/>
      <c r="BF186" s="191"/>
      <c r="BG186" s="191"/>
      <c r="BH186" s="191"/>
      <c r="BI186" s="191"/>
      <c r="BJ186" s="191"/>
      <c r="BK186" s="191"/>
      <c r="BL186" s="191"/>
      <c r="BM186" s="191"/>
      <c r="BN186" s="191"/>
      <c r="BO186" s="191"/>
      <c r="BP186" s="191"/>
      <c r="BQ186" s="191"/>
      <c r="BR186" s="191"/>
      <c r="BS186" s="191"/>
      <c r="BT186" s="191"/>
      <c r="BU186" s="191"/>
      <c r="BV186" s="191"/>
      <c r="BW186" s="191"/>
      <c r="BX186" s="191"/>
      <c r="BY186" s="191"/>
      <c r="BZ186" s="191"/>
      <c r="CA186" s="191"/>
      <c r="CB186" s="191"/>
      <c r="CC186" s="191"/>
      <c r="CD186" s="191"/>
      <c r="CE186" s="191"/>
      <c r="CF186" s="191"/>
      <c r="CG186" s="191"/>
      <c r="CH186" s="191"/>
    </row>
    <row r="187" spans="1:86" s="200" customFormat="1">
      <c r="A187" s="193" t="s">
        <v>1102</v>
      </c>
      <c r="B187" s="191">
        <v>9</v>
      </c>
      <c r="C187" s="191"/>
      <c r="D187" s="191">
        <v>0</v>
      </c>
      <c r="E187" s="191">
        <v>0</v>
      </c>
      <c r="F187" s="191">
        <v>0</v>
      </c>
      <c r="G187" s="191">
        <v>0</v>
      </c>
      <c r="H187" s="191">
        <v>149</v>
      </c>
      <c r="I187" s="191">
        <v>0</v>
      </c>
      <c r="J187" s="191">
        <v>0</v>
      </c>
      <c r="K187" s="191">
        <v>10</v>
      </c>
      <c r="L187" s="191">
        <v>0</v>
      </c>
      <c r="M187" s="191">
        <v>0</v>
      </c>
      <c r="N187" s="191">
        <v>41</v>
      </c>
      <c r="O187" s="191">
        <v>0</v>
      </c>
      <c r="P187" s="191">
        <v>0</v>
      </c>
      <c r="Q187" s="191">
        <v>7</v>
      </c>
      <c r="R187" s="191">
        <v>0</v>
      </c>
      <c r="S187" s="191">
        <v>0</v>
      </c>
      <c r="T187" s="191">
        <v>0</v>
      </c>
      <c r="U187" s="191">
        <v>0</v>
      </c>
      <c r="V187" s="191">
        <v>0</v>
      </c>
      <c r="W187" s="191">
        <v>0</v>
      </c>
      <c r="X187" s="191">
        <v>0</v>
      </c>
      <c r="Y187" s="191">
        <v>0</v>
      </c>
      <c r="Z187" s="191">
        <v>0</v>
      </c>
      <c r="AA187" s="191">
        <v>0</v>
      </c>
      <c r="AB187" s="191">
        <v>0</v>
      </c>
      <c r="AC187" s="191"/>
      <c r="AD187" s="191">
        <v>0</v>
      </c>
      <c r="AE187" s="191">
        <v>0</v>
      </c>
      <c r="AF187" s="191">
        <v>0</v>
      </c>
      <c r="AG187" s="191">
        <v>9</v>
      </c>
      <c r="AH187" s="191">
        <v>207</v>
      </c>
      <c r="AI187" s="191">
        <v>0</v>
      </c>
      <c r="AJ187" s="191">
        <v>216</v>
      </c>
      <c r="AK187" s="191">
        <v>0</v>
      </c>
      <c r="AL187" s="191"/>
      <c r="AM187" s="191"/>
      <c r="AN187" s="191"/>
      <c r="AO187" s="191"/>
      <c r="AP187" s="191"/>
      <c r="AQ187" s="192"/>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1"/>
      <c r="BR187" s="191"/>
      <c r="BS187" s="191"/>
      <c r="BT187" s="191"/>
      <c r="BU187" s="191"/>
      <c r="BV187" s="191"/>
      <c r="BW187" s="191"/>
      <c r="BX187" s="191"/>
      <c r="BY187" s="191"/>
      <c r="BZ187" s="191"/>
      <c r="CA187" s="191"/>
      <c r="CB187" s="191"/>
      <c r="CC187" s="191"/>
      <c r="CD187" s="191"/>
      <c r="CE187" s="191"/>
      <c r="CF187" s="191"/>
      <c r="CG187" s="191"/>
      <c r="CH187" s="191"/>
    </row>
    <row r="188" spans="1:86" s="200" customFormat="1" ht="75">
      <c r="A188" s="193" t="s">
        <v>1103</v>
      </c>
      <c r="B188" s="191">
        <v>10</v>
      </c>
      <c r="C188" s="191"/>
      <c r="D188" s="191">
        <v>0</v>
      </c>
      <c r="E188" s="191">
        <v>0</v>
      </c>
      <c r="F188" s="191">
        <v>0</v>
      </c>
      <c r="G188" s="191">
        <v>0</v>
      </c>
      <c r="H188" s="191">
        <v>52</v>
      </c>
      <c r="I188" s="191">
        <v>0</v>
      </c>
      <c r="J188" s="191">
        <v>0</v>
      </c>
      <c r="K188" s="191">
        <v>0</v>
      </c>
      <c r="L188" s="191">
        <v>0</v>
      </c>
      <c r="M188" s="191">
        <v>0</v>
      </c>
      <c r="N188" s="191">
        <v>38</v>
      </c>
      <c r="O188" s="191">
        <v>0</v>
      </c>
      <c r="P188" s="191">
        <v>0</v>
      </c>
      <c r="Q188" s="191">
        <v>0</v>
      </c>
      <c r="R188" s="191">
        <v>0</v>
      </c>
      <c r="S188" s="191">
        <v>0</v>
      </c>
      <c r="T188" s="191">
        <v>0</v>
      </c>
      <c r="U188" s="191">
        <v>0</v>
      </c>
      <c r="V188" s="191">
        <v>0</v>
      </c>
      <c r="W188" s="191">
        <v>0</v>
      </c>
      <c r="X188" s="191">
        <v>0</v>
      </c>
      <c r="Y188" s="191">
        <v>0</v>
      </c>
      <c r="Z188" s="191">
        <v>0</v>
      </c>
      <c r="AA188" s="191">
        <v>0</v>
      </c>
      <c r="AB188" s="191">
        <v>0</v>
      </c>
      <c r="AC188" s="191">
        <v>1</v>
      </c>
      <c r="AD188" s="191">
        <v>0</v>
      </c>
      <c r="AE188" s="191">
        <v>0</v>
      </c>
      <c r="AF188" s="191">
        <v>0</v>
      </c>
      <c r="AG188" s="191">
        <v>10</v>
      </c>
      <c r="AH188" s="191">
        <v>90</v>
      </c>
      <c r="AI188" s="191">
        <v>0</v>
      </c>
      <c r="AJ188" s="191">
        <v>100</v>
      </c>
      <c r="AK188" s="191">
        <v>1</v>
      </c>
      <c r="AL188" s="191"/>
      <c r="AM188" s="191">
        <v>1</v>
      </c>
      <c r="AN188" s="194" t="s">
        <v>3273</v>
      </c>
      <c r="AO188" s="191"/>
      <c r="AP188" s="191"/>
      <c r="AQ188" s="192"/>
      <c r="AR188" s="191"/>
      <c r="AS188" s="191"/>
      <c r="AT188" s="191"/>
      <c r="AU188" s="191"/>
      <c r="AV188" s="191"/>
      <c r="AW188" s="191"/>
      <c r="AX188" s="191"/>
      <c r="AY188" s="191"/>
      <c r="AZ188" s="191"/>
      <c r="BA188" s="191"/>
      <c r="BB188" s="191"/>
      <c r="BC188" s="191"/>
      <c r="BD188" s="191"/>
      <c r="BE188" s="191"/>
      <c r="BF188" s="191"/>
      <c r="BG188" s="191"/>
      <c r="BH188" s="191"/>
      <c r="BI188" s="191"/>
      <c r="BJ188" s="191"/>
      <c r="BK188" s="191"/>
      <c r="BL188" s="191"/>
      <c r="BM188" s="191"/>
      <c r="BN188" s="191"/>
      <c r="BO188" s="191"/>
      <c r="BP188" s="191"/>
      <c r="BQ188" s="191"/>
      <c r="BR188" s="191"/>
      <c r="BS188" s="191"/>
      <c r="BT188" s="191"/>
      <c r="BU188" s="191"/>
      <c r="BV188" s="191"/>
      <c r="BW188" s="191"/>
      <c r="BX188" s="191"/>
      <c r="BY188" s="191"/>
      <c r="BZ188" s="191"/>
      <c r="CA188" s="191"/>
      <c r="CB188" s="191"/>
      <c r="CC188" s="191"/>
      <c r="CD188" s="191"/>
      <c r="CE188" s="191"/>
      <c r="CF188" s="191"/>
      <c r="CG188" s="191"/>
      <c r="CH188" s="191"/>
    </row>
    <row r="189" spans="1:86" s="200" customFormat="1">
      <c r="A189" s="193" t="s">
        <v>3382</v>
      </c>
      <c r="B189" s="191">
        <v>3</v>
      </c>
      <c r="C189" s="191"/>
      <c r="D189" s="191">
        <v>0</v>
      </c>
      <c r="E189" s="191">
        <v>0</v>
      </c>
      <c r="F189" s="191">
        <v>0</v>
      </c>
      <c r="G189" s="191">
        <v>0</v>
      </c>
      <c r="H189" s="191">
        <v>41</v>
      </c>
      <c r="I189" s="191">
        <v>0</v>
      </c>
      <c r="J189" s="191">
        <v>0</v>
      </c>
      <c r="K189" s="191">
        <v>0</v>
      </c>
      <c r="L189" s="191">
        <v>0</v>
      </c>
      <c r="M189" s="191">
        <v>0</v>
      </c>
      <c r="N189" s="191">
        <v>0</v>
      </c>
      <c r="O189" s="191">
        <v>0</v>
      </c>
      <c r="P189" s="191">
        <v>0</v>
      </c>
      <c r="Q189" s="191">
        <v>0</v>
      </c>
      <c r="R189" s="191">
        <v>0</v>
      </c>
      <c r="S189" s="191">
        <v>0</v>
      </c>
      <c r="T189" s="191">
        <v>0</v>
      </c>
      <c r="U189" s="191">
        <v>0</v>
      </c>
      <c r="V189" s="191">
        <v>0</v>
      </c>
      <c r="W189" s="191">
        <v>0</v>
      </c>
      <c r="X189" s="191">
        <v>0</v>
      </c>
      <c r="Y189" s="191">
        <v>0</v>
      </c>
      <c r="Z189" s="191">
        <v>0</v>
      </c>
      <c r="AA189" s="191">
        <v>0</v>
      </c>
      <c r="AB189" s="191">
        <v>0</v>
      </c>
      <c r="AC189" s="191"/>
      <c r="AD189" s="191">
        <v>0</v>
      </c>
      <c r="AE189" s="191">
        <v>0</v>
      </c>
      <c r="AF189" s="191">
        <v>0</v>
      </c>
      <c r="AG189" s="191">
        <v>3</v>
      </c>
      <c r="AH189" s="191">
        <v>41</v>
      </c>
      <c r="AI189" s="191">
        <v>0</v>
      </c>
      <c r="AJ189" s="191">
        <v>44</v>
      </c>
      <c r="AK189" s="191">
        <v>0</v>
      </c>
      <c r="AL189" s="191"/>
      <c r="AM189" s="191"/>
      <c r="AN189" s="191"/>
      <c r="AO189" s="191"/>
      <c r="AP189" s="191"/>
      <c r="AQ189" s="192"/>
      <c r="AR189" s="191"/>
      <c r="AS189" s="191"/>
      <c r="AT189" s="191"/>
      <c r="AU189" s="191"/>
      <c r="AV189" s="191"/>
      <c r="AW189" s="191"/>
      <c r="AX189" s="191"/>
      <c r="AY189" s="191"/>
      <c r="AZ189" s="191"/>
      <c r="BA189" s="191"/>
      <c r="BB189" s="191"/>
      <c r="BC189" s="191"/>
      <c r="BD189" s="191"/>
      <c r="BE189" s="191"/>
      <c r="BF189" s="191"/>
      <c r="BG189" s="191"/>
      <c r="BH189" s="191"/>
      <c r="BI189" s="191"/>
      <c r="BJ189" s="191"/>
      <c r="BK189" s="191"/>
      <c r="BL189" s="191"/>
      <c r="BM189" s="191"/>
      <c r="BN189" s="191"/>
      <c r="BO189" s="191"/>
      <c r="BP189" s="191"/>
      <c r="BQ189" s="191"/>
      <c r="BR189" s="191"/>
      <c r="BS189" s="191"/>
      <c r="BT189" s="191"/>
      <c r="BU189" s="191"/>
      <c r="BV189" s="191"/>
      <c r="BW189" s="191"/>
      <c r="BX189" s="191"/>
      <c r="BY189" s="191"/>
      <c r="BZ189" s="191"/>
      <c r="CA189" s="191"/>
      <c r="CB189" s="191"/>
      <c r="CC189" s="191"/>
      <c r="CD189" s="191"/>
      <c r="CE189" s="191"/>
      <c r="CF189" s="191"/>
      <c r="CG189" s="191"/>
      <c r="CH189" s="191"/>
    </row>
    <row r="190" spans="1:86" s="200" customFormat="1">
      <c r="A190" s="193" t="s">
        <v>1104</v>
      </c>
      <c r="B190" s="191">
        <v>14</v>
      </c>
      <c r="C190" s="191"/>
      <c r="D190" s="191">
        <v>0</v>
      </c>
      <c r="E190" s="191">
        <v>0</v>
      </c>
      <c r="F190" s="191">
        <v>0</v>
      </c>
      <c r="G190" s="191">
        <v>0</v>
      </c>
      <c r="H190" s="191">
        <v>211</v>
      </c>
      <c r="I190" s="191">
        <v>0</v>
      </c>
      <c r="J190" s="191">
        <v>0</v>
      </c>
      <c r="K190" s="191">
        <v>875</v>
      </c>
      <c r="L190" s="191">
        <v>0</v>
      </c>
      <c r="M190" s="191">
        <v>0</v>
      </c>
      <c r="N190" s="191">
        <v>63</v>
      </c>
      <c r="O190" s="191">
        <v>0</v>
      </c>
      <c r="P190" s="191">
        <v>0</v>
      </c>
      <c r="Q190" s="191">
        <v>20</v>
      </c>
      <c r="R190" s="191">
        <v>0</v>
      </c>
      <c r="S190" s="191">
        <v>0</v>
      </c>
      <c r="T190" s="191">
        <v>0</v>
      </c>
      <c r="U190" s="191">
        <v>0</v>
      </c>
      <c r="V190" s="191">
        <v>0</v>
      </c>
      <c r="W190" s="191">
        <v>0</v>
      </c>
      <c r="X190" s="191">
        <v>0</v>
      </c>
      <c r="Y190" s="191">
        <v>0</v>
      </c>
      <c r="Z190" s="191">
        <v>0</v>
      </c>
      <c r="AA190" s="191">
        <v>0</v>
      </c>
      <c r="AB190" s="191">
        <v>0</v>
      </c>
      <c r="AC190" s="191"/>
      <c r="AD190" s="191">
        <v>0</v>
      </c>
      <c r="AE190" s="191">
        <v>0</v>
      </c>
      <c r="AF190" s="191">
        <v>0</v>
      </c>
      <c r="AG190" s="191">
        <v>14</v>
      </c>
      <c r="AH190" s="191">
        <v>1169</v>
      </c>
      <c r="AI190" s="191">
        <v>0</v>
      </c>
      <c r="AJ190" s="191">
        <v>1183</v>
      </c>
      <c r="AK190" s="191">
        <v>0</v>
      </c>
      <c r="AL190" s="191"/>
      <c r="AM190" s="191"/>
      <c r="AN190" s="191"/>
      <c r="AO190" s="191"/>
      <c r="AP190" s="191"/>
      <c r="AQ190" s="192"/>
      <c r="AR190" s="191"/>
      <c r="AS190" s="191"/>
      <c r="AT190" s="191"/>
      <c r="AU190" s="191"/>
      <c r="AV190" s="191"/>
      <c r="AW190" s="191"/>
      <c r="AX190" s="191"/>
      <c r="AY190" s="191"/>
      <c r="AZ190" s="191"/>
      <c r="BA190" s="191"/>
      <c r="BB190" s="191"/>
      <c r="BC190" s="191"/>
      <c r="BD190" s="191"/>
      <c r="BE190" s="191"/>
      <c r="BF190" s="191"/>
      <c r="BG190" s="191"/>
      <c r="BH190" s="191"/>
      <c r="BI190" s="191"/>
      <c r="BJ190" s="191"/>
      <c r="BK190" s="191"/>
      <c r="BL190" s="191"/>
      <c r="BM190" s="191"/>
      <c r="BN190" s="191"/>
      <c r="BO190" s="191"/>
      <c r="BP190" s="191"/>
      <c r="BQ190" s="191"/>
      <c r="BR190" s="191"/>
      <c r="BS190" s="191"/>
      <c r="BT190" s="191"/>
      <c r="BU190" s="191"/>
      <c r="BV190" s="191"/>
      <c r="BW190" s="191"/>
      <c r="BX190" s="191"/>
      <c r="BY190" s="191"/>
      <c r="BZ190" s="191"/>
      <c r="CA190" s="191"/>
      <c r="CB190" s="191"/>
      <c r="CC190" s="191"/>
      <c r="CD190" s="191"/>
      <c r="CE190" s="191"/>
      <c r="CF190" s="191"/>
      <c r="CG190" s="191"/>
      <c r="CH190" s="191"/>
    </row>
    <row r="191" spans="1:86" s="200" customFormat="1">
      <c r="A191" s="193" t="s">
        <v>3383</v>
      </c>
      <c r="B191" s="191">
        <v>7</v>
      </c>
      <c r="C191" s="191"/>
      <c r="D191" s="191">
        <v>0</v>
      </c>
      <c r="E191" s="191">
        <v>0</v>
      </c>
      <c r="F191" s="191">
        <v>0</v>
      </c>
      <c r="G191" s="191">
        <v>0</v>
      </c>
      <c r="H191" s="191">
        <v>41</v>
      </c>
      <c r="I191" s="191">
        <v>0</v>
      </c>
      <c r="J191" s="191">
        <v>0</v>
      </c>
      <c r="K191" s="191">
        <v>0</v>
      </c>
      <c r="L191" s="191">
        <v>0</v>
      </c>
      <c r="M191" s="191">
        <v>0</v>
      </c>
      <c r="N191" s="191">
        <v>0</v>
      </c>
      <c r="O191" s="191">
        <v>0</v>
      </c>
      <c r="P191" s="191">
        <v>0</v>
      </c>
      <c r="Q191" s="191">
        <v>0</v>
      </c>
      <c r="R191" s="191">
        <v>0</v>
      </c>
      <c r="S191" s="191">
        <v>0</v>
      </c>
      <c r="T191" s="191">
        <v>0</v>
      </c>
      <c r="U191" s="191">
        <v>0</v>
      </c>
      <c r="V191" s="191">
        <v>0</v>
      </c>
      <c r="W191" s="191">
        <v>0</v>
      </c>
      <c r="X191" s="191">
        <v>0</v>
      </c>
      <c r="Y191" s="191">
        <v>0</v>
      </c>
      <c r="Z191" s="191">
        <v>0</v>
      </c>
      <c r="AA191" s="191">
        <v>0</v>
      </c>
      <c r="AB191" s="191">
        <v>0</v>
      </c>
      <c r="AC191" s="191"/>
      <c r="AD191" s="191">
        <v>0</v>
      </c>
      <c r="AE191" s="191">
        <v>0</v>
      </c>
      <c r="AF191" s="191">
        <v>0</v>
      </c>
      <c r="AG191" s="191">
        <v>7</v>
      </c>
      <c r="AH191" s="191">
        <v>41</v>
      </c>
      <c r="AI191" s="191">
        <v>0</v>
      </c>
      <c r="AJ191" s="191">
        <v>48</v>
      </c>
      <c r="AK191" s="191">
        <v>0</v>
      </c>
      <c r="AL191" s="191"/>
      <c r="AM191" s="191"/>
      <c r="AN191" s="191"/>
      <c r="AO191" s="191"/>
      <c r="AP191" s="191"/>
      <c r="AQ191" s="192"/>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1"/>
      <c r="BP191" s="191"/>
      <c r="BQ191" s="191"/>
      <c r="BR191" s="191"/>
      <c r="BS191" s="191"/>
      <c r="BT191" s="191"/>
      <c r="BU191" s="191"/>
      <c r="BV191" s="191"/>
      <c r="BW191" s="191"/>
      <c r="BX191" s="191"/>
      <c r="BY191" s="191"/>
      <c r="BZ191" s="191"/>
      <c r="CA191" s="191"/>
      <c r="CB191" s="191"/>
      <c r="CC191" s="191"/>
      <c r="CD191" s="191"/>
      <c r="CE191" s="191"/>
      <c r="CF191" s="191"/>
      <c r="CG191" s="191"/>
      <c r="CH191" s="191"/>
    </row>
    <row r="192" spans="1:86" s="200" customFormat="1">
      <c r="A192" s="193" t="s">
        <v>3384</v>
      </c>
      <c r="B192" s="191">
        <v>3</v>
      </c>
      <c r="C192" s="191"/>
      <c r="D192" s="191">
        <v>0</v>
      </c>
      <c r="E192" s="191">
        <v>0</v>
      </c>
      <c r="F192" s="191">
        <v>0</v>
      </c>
      <c r="G192" s="191">
        <v>0</v>
      </c>
      <c r="H192" s="191">
        <v>35</v>
      </c>
      <c r="I192" s="191">
        <v>0</v>
      </c>
      <c r="J192" s="191">
        <v>0</v>
      </c>
      <c r="K192" s="191">
        <v>0</v>
      </c>
      <c r="L192" s="191">
        <v>0</v>
      </c>
      <c r="M192" s="191">
        <v>0</v>
      </c>
      <c r="N192" s="191">
        <v>0</v>
      </c>
      <c r="O192" s="191">
        <v>0</v>
      </c>
      <c r="P192" s="191">
        <v>0</v>
      </c>
      <c r="Q192" s="191">
        <v>0</v>
      </c>
      <c r="R192" s="191">
        <v>0</v>
      </c>
      <c r="S192" s="191">
        <v>0</v>
      </c>
      <c r="T192" s="191">
        <v>0</v>
      </c>
      <c r="U192" s="191">
        <v>0</v>
      </c>
      <c r="V192" s="191">
        <v>0</v>
      </c>
      <c r="W192" s="191">
        <v>0</v>
      </c>
      <c r="X192" s="191">
        <v>0</v>
      </c>
      <c r="Y192" s="191">
        <v>0</v>
      </c>
      <c r="Z192" s="191">
        <v>0</v>
      </c>
      <c r="AA192" s="191">
        <v>0</v>
      </c>
      <c r="AB192" s="191">
        <v>0</v>
      </c>
      <c r="AC192" s="191"/>
      <c r="AD192" s="191">
        <v>0</v>
      </c>
      <c r="AE192" s="191">
        <v>0</v>
      </c>
      <c r="AF192" s="191">
        <v>0</v>
      </c>
      <c r="AG192" s="191">
        <v>3</v>
      </c>
      <c r="AH192" s="191">
        <v>35</v>
      </c>
      <c r="AI192" s="191">
        <v>0</v>
      </c>
      <c r="AJ192" s="191">
        <v>38</v>
      </c>
      <c r="AK192" s="191">
        <v>0</v>
      </c>
      <c r="AL192" s="191"/>
      <c r="AM192" s="191"/>
      <c r="AN192" s="191"/>
      <c r="AO192" s="191"/>
      <c r="AP192" s="191"/>
      <c r="AQ192" s="192"/>
      <c r="AR192" s="191"/>
      <c r="AS192" s="191"/>
      <c r="AT192" s="191"/>
      <c r="AU192" s="191"/>
      <c r="AV192" s="191"/>
      <c r="AW192" s="191"/>
      <c r="AX192" s="191"/>
      <c r="AY192" s="191"/>
      <c r="AZ192" s="191"/>
      <c r="BA192" s="191"/>
      <c r="BB192" s="191"/>
      <c r="BC192" s="191"/>
      <c r="BD192" s="191"/>
      <c r="BE192" s="191"/>
      <c r="BF192" s="191"/>
      <c r="BG192" s="191"/>
      <c r="BH192" s="191"/>
      <c r="BI192" s="191"/>
      <c r="BJ192" s="191"/>
      <c r="BK192" s="191"/>
      <c r="BL192" s="191"/>
      <c r="BM192" s="191"/>
      <c r="BN192" s="191"/>
      <c r="BO192" s="191"/>
      <c r="BP192" s="191"/>
      <c r="BQ192" s="191"/>
      <c r="BR192" s="191"/>
      <c r="BS192" s="191"/>
      <c r="BT192" s="191"/>
      <c r="BU192" s="191"/>
      <c r="BV192" s="191"/>
      <c r="BW192" s="191"/>
      <c r="BX192" s="191"/>
      <c r="BY192" s="191"/>
      <c r="BZ192" s="191"/>
      <c r="CA192" s="191"/>
      <c r="CB192" s="191"/>
      <c r="CC192" s="191"/>
      <c r="CD192" s="191"/>
      <c r="CE192" s="191"/>
      <c r="CF192" s="191"/>
      <c r="CG192" s="191"/>
      <c r="CH192" s="191"/>
    </row>
    <row r="193" spans="1:86" s="200" customFormat="1">
      <c r="A193" s="193" t="s">
        <v>3385</v>
      </c>
      <c r="B193" s="191">
        <v>10</v>
      </c>
      <c r="C193" s="191"/>
      <c r="D193" s="191">
        <v>0</v>
      </c>
      <c r="E193" s="191">
        <v>0</v>
      </c>
      <c r="F193" s="191">
        <v>0</v>
      </c>
      <c r="G193" s="191">
        <v>0</v>
      </c>
      <c r="H193" s="191">
        <v>40</v>
      </c>
      <c r="I193" s="191">
        <v>0</v>
      </c>
      <c r="J193" s="191">
        <v>0</v>
      </c>
      <c r="K193" s="191">
        <v>21</v>
      </c>
      <c r="L193" s="191">
        <v>0</v>
      </c>
      <c r="M193" s="191">
        <v>0</v>
      </c>
      <c r="N193" s="191">
        <v>0</v>
      </c>
      <c r="O193" s="191">
        <v>0</v>
      </c>
      <c r="P193" s="191">
        <v>0</v>
      </c>
      <c r="Q193" s="191">
        <v>2</v>
      </c>
      <c r="R193" s="191">
        <v>0</v>
      </c>
      <c r="S193" s="191">
        <v>0</v>
      </c>
      <c r="T193" s="191">
        <v>0</v>
      </c>
      <c r="U193" s="191">
        <v>0</v>
      </c>
      <c r="V193" s="191">
        <v>0</v>
      </c>
      <c r="W193" s="191">
        <v>0</v>
      </c>
      <c r="X193" s="191">
        <v>0</v>
      </c>
      <c r="Y193" s="191">
        <v>0</v>
      </c>
      <c r="Z193" s="191">
        <v>0</v>
      </c>
      <c r="AA193" s="191">
        <v>0</v>
      </c>
      <c r="AB193" s="191">
        <v>0</v>
      </c>
      <c r="AC193" s="191"/>
      <c r="AD193" s="191">
        <v>0</v>
      </c>
      <c r="AE193" s="191">
        <v>0</v>
      </c>
      <c r="AF193" s="191">
        <v>0</v>
      </c>
      <c r="AG193" s="191">
        <v>10</v>
      </c>
      <c r="AH193" s="191">
        <v>63</v>
      </c>
      <c r="AI193" s="191">
        <v>0</v>
      </c>
      <c r="AJ193" s="191">
        <v>73</v>
      </c>
      <c r="AK193" s="191">
        <v>0</v>
      </c>
      <c r="AL193" s="191"/>
      <c r="AM193" s="191"/>
      <c r="AN193" s="191"/>
      <c r="AO193" s="191"/>
      <c r="AP193" s="191"/>
      <c r="AQ193" s="192"/>
      <c r="AR193" s="191"/>
      <c r="AS193" s="191"/>
      <c r="AT193" s="191"/>
      <c r="AU193" s="191"/>
      <c r="AV193" s="191"/>
      <c r="AW193" s="191"/>
      <c r="AX193" s="191"/>
      <c r="AY193" s="191"/>
      <c r="AZ193" s="191"/>
      <c r="BA193" s="191"/>
      <c r="BB193" s="191"/>
      <c r="BC193" s="191"/>
      <c r="BD193" s="191"/>
      <c r="BE193" s="191"/>
      <c r="BF193" s="191"/>
      <c r="BG193" s="191"/>
      <c r="BH193" s="191"/>
      <c r="BI193" s="191"/>
      <c r="BJ193" s="191"/>
      <c r="BK193" s="191"/>
      <c r="BL193" s="191"/>
      <c r="BM193" s="191"/>
      <c r="BN193" s="191"/>
      <c r="BO193" s="191"/>
      <c r="BP193" s="191"/>
      <c r="BQ193" s="191"/>
      <c r="BR193" s="191"/>
      <c r="BS193" s="191"/>
      <c r="BT193" s="191"/>
      <c r="BU193" s="191"/>
      <c r="BV193" s="191"/>
      <c r="BW193" s="191"/>
      <c r="BX193" s="191"/>
      <c r="BY193" s="191"/>
      <c r="BZ193" s="191"/>
      <c r="CA193" s="191"/>
      <c r="CB193" s="191"/>
      <c r="CC193" s="191"/>
      <c r="CD193" s="191"/>
      <c r="CE193" s="191"/>
      <c r="CF193" s="191"/>
      <c r="CG193" s="191"/>
      <c r="CH193" s="191"/>
    </row>
    <row r="194" spans="1:86" s="200" customFormat="1">
      <c r="A194" s="193" t="s">
        <v>3386</v>
      </c>
      <c r="B194" s="191">
        <v>6</v>
      </c>
      <c r="C194" s="191"/>
      <c r="D194" s="191">
        <v>0</v>
      </c>
      <c r="E194" s="191">
        <v>0</v>
      </c>
      <c r="F194" s="191">
        <v>0</v>
      </c>
      <c r="G194" s="191">
        <v>0</v>
      </c>
      <c r="H194" s="191">
        <v>36</v>
      </c>
      <c r="I194" s="191">
        <v>0</v>
      </c>
      <c r="J194" s="191">
        <v>0</v>
      </c>
      <c r="K194" s="191">
        <v>0</v>
      </c>
      <c r="L194" s="191">
        <v>0</v>
      </c>
      <c r="M194" s="191">
        <v>0</v>
      </c>
      <c r="N194" s="191">
        <v>0</v>
      </c>
      <c r="O194" s="191">
        <v>0</v>
      </c>
      <c r="P194" s="191">
        <v>0</v>
      </c>
      <c r="Q194" s="191">
        <v>6</v>
      </c>
      <c r="R194" s="191">
        <v>0</v>
      </c>
      <c r="S194" s="191">
        <v>0</v>
      </c>
      <c r="T194" s="191">
        <v>0</v>
      </c>
      <c r="U194" s="191">
        <v>0</v>
      </c>
      <c r="V194" s="191">
        <v>0</v>
      </c>
      <c r="W194" s="191">
        <v>0</v>
      </c>
      <c r="X194" s="191">
        <v>0</v>
      </c>
      <c r="Y194" s="191">
        <v>0</v>
      </c>
      <c r="Z194" s="191">
        <v>0</v>
      </c>
      <c r="AA194" s="191">
        <v>0</v>
      </c>
      <c r="AB194" s="191">
        <v>0</v>
      </c>
      <c r="AC194" s="191"/>
      <c r="AD194" s="191">
        <v>0</v>
      </c>
      <c r="AE194" s="191">
        <v>0</v>
      </c>
      <c r="AF194" s="191">
        <v>0</v>
      </c>
      <c r="AG194" s="191">
        <v>6</v>
      </c>
      <c r="AH194" s="191">
        <v>42</v>
      </c>
      <c r="AI194" s="191">
        <v>0</v>
      </c>
      <c r="AJ194" s="191">
        <v>48</v>
      </c>
      <c r="AK194" s="191">
        <v>0</v>
      </c>
      <c r="AL194" s="191"/>
      <c r="AM194" s="191"/>
      <c r="AN194" s="191"/>
      <c r="AO194" s="191"/>
      <c r="AP194" s="191"/>
      <c r="AQ194" s="192"/>
      <c r="AR194" s="191"/>
      <c r="AS194" s="191"/>
      <c r="AT194" s="191"/>
      <c r="AU194" s="191"/>
      <c r="AV194" s="191"/>
      <c r="AW194" s="191"/>
      <c r="AX194" s="191"/>
      <c r="AY194" s="191"/>
      <c r="AZ194" s="191"/>
      <c r="BA194" s="191"/>
      <c r="BB194" s="191"/>
      <c r="BC194" s="191"/>
      <c r="BD194" s="191"/>
      <c r="BE194" s="191"/>
      <c r="BF194" s="191"/>
      <c r="BG194" s="191"/>
      <c r="BH194" s="191"/>
      <c r="BI194" s="191"/>
      <c r="BJ194" s="191"/>
      <c r="BK194" s="191"/>
      <c r="BL194" s="191"/>
      <c r="BM194" s="191"/>
      <c r="BN194" s="191"/>
      <c r="BO194" s="191"/>
      <c r="BP194" s="191"/>
      <c r="BQ194" s="191"/>
      <c r="BR194" s="191"/>
      <c r="BS194" s="191"/>
      <c r="BT194" s="191"/>
      <c r="BU194" s="191"/>
      <c r="BV194" s="191"/>
      <c r="BW194" s="191"/>
      <c r="BX194" s="191"/>
      <c r="BY194" s="191"/>
      <c r="BZ194" s="191"/>
      <c r="CA194" s="191"/>
      <c r="CB194" s="191"/>
      <c r="CC194" s="191"/>
      <c r="CD194" s="191"/>
      <c r="CE194" s="191"/>
      <c r="CF194" s="191"/>
      <c r="CG194" s="191"/>
      <c r="CH194" s="191"/>
    </row>
    <row r="195" spans="1:86" s="200" customFormat="1">
      <c r="A195" s="193" t="s">
        <v>3387</v>
      </c>
      <c r="B195" s="191">
        <v>3</v>
      </c>
      <c r="C195" s="191"/>
      <c r="D195" s="191">
        <v>0</v>
      </c>
      <c r="E195" s="191">
        <v>0</v>
      </c>
      <c r="F195" s="191">
        <v>0</v>
      </c>
      <c r="G195" s="191">
        <v>0</v>
      </c>
      <c r="H195" s="191">
        <v>24</v>
      </c>
      <c r="I195" s="191">
        <v>0</v>
      </c>
      <c r="J195" s="191">
        <v>0</v>
      </c>
      <c r="K195" s="191">
        <v>0</v>
      </c>
      <c r="L195" s="191">
        <v>0</v>
      </c>
      <c r="M195" s="191">
        <v>0</v>
      </c>
      <c r="N195" s="191">
        <v>0</v>
      </c>
      <c r="O195" s="191">
        <v>0</v>
      </c>
      <c r="P195" s="191">
        <v>0</v>
      </c>
      <c r="Q195" s="191">
        <v>0</v>
      </c>
      <c r="R195" s="191">
        <v>0</v>
      </c>
      <c r="S195" s="191">
        <v>0</v>
      </c>
      <c r="T195" s="191">
        <v>0</v>
      </c>
      <c r="U195" s="191">
        <v>0</v>
      </c>
      <c r="V195" s="191">
        <v>0</v>
      </c>
      <c r="W195" s="191">
        <v>0</v>
      </c>
      <c r="X195" s="191">
        <v>0</v>
      </c>
      <c r="Y195" s="191">
        <v>0</v>
      </c>
      <c r="Z195" s="191">
        <v>0</v>
      </c>
      <c r="AA195" s="191">
        <v>0</v>
      </c>
      <c r="AB195" s="191">
        <v>0</v>
      </c>
      <c r="AC195" s="191"/>
      <c r="AD195" s="191">
        <v>0</v>
      </c>
      <c r="AE195" s="191">
        <v>0</v>
      </c>
      <c r="AF195" s="191">
        <v>0</v>
      </c>
      <c r="AG195" s="191">
        <v>3</v>
      </c>
      <c r="AH195" s="191">
        <v>24</v>
      </c>
      <c r="AI195" s="191">
        <v>0</v>
      </c>
      <c r="AJ195" s="191">
        <v>27</v>
      </c>
      <c r="AK195" s="191">
        <v>0</v>
      </c>
      <c r="AL195" s="191"/>
      <c r="AM195" s="191"/>
      <c r="AN195" s="191"/>
      <c r="AO195" s="191"/>
      <c r="AP195" s="191"/>
      <c r="AQ195" s="192"/>
      <c r="AR195" s="191"/>
      <c r="AS195" s="191"/>
      <c r="AT195" s="191"/>
      <c r="AU195" s="191"/>
      <c r="AV195" s="191"/>
      <c r="AW195" s="191"/>
      <c r="AX195" s="191"/>
      <c r="AY195" s="191"/>
      <c r="AZ195" s="191"/>
      <c r="BA195" s="191"/>
      <c r="BB195" s="191"/>
      <c r="BC195" s="191"/>
      <c r="BD195" s="191"/>
      <c r="BE195" s="191"/>
      <c r="BF195" s="191"/>
      <c r="BG195" s="191"/>
      <c r="BH195" s="191"/>
      <c r="BI195" s="191"/>
      <c r="BJ195" s="191"/>
      <c r="BK195" s="191"/>
      <c r="BL195" s="191"/>
      <c r="BM195" s="191"/>
      <c r="BN195" s="191"/>
      <c r="BO195" s="191"/>
      <c r="BP195" s="191"/>
      <c r="BQ195" s="191"/>
      <c r="BR195" s="191"/>
      <c r="BS195" s="191"/>
      <c r="BT195" s="191"/>
      <c r="BU195" s="191"/>
      <c r="BV195" s="191"/>
      <c r="BW195" s="191"/>
      <c r="BX195" s="191"/>
      <c r="BY195" s="191"/>
      <c r="BZ195" s="191"/>
      <c r="CA195" s="191"/>
      <c r="CB195" s="191"/>
      <c r="CC195" s="191"/>
      <c r="CD195" s="191"/>
      <c r="CE195" s="191"/>
      <c r="CF195" s="191"/>
      <c r="CG195" s="191"/>
      <c r="CH195" s="191"/>
    </row>
    <row r="196" spans="1:86" s="200" customFormat="1">
      <c r="A196" s="193" t="s">
        <v>3388</v>
      </c>
      <c r="B196" s="191">
        <v>4</v>
      </c>
      <c r="C196" s="191"/>
      <c r="D196" s="191">
        <v>0</v>
      </c>
      <c r="E196" s="191">
        <v>0</v>
      </c>
      <c r="F196" s="191">
        <v>0</v>
      </c>
      <c r="G196" s="191">
        <v>0</v>
      </c>
      <c r="H196" s="191">
        <v>39</v>
      </c>
      <c r="I196" s="191">
        <v>0</v>
      </c>
      <c r="J196" s="191">
        <v>0</v>
      </c>
      <c r="K196" s="191">
        <v>0</v>
      </c>
      <c r="L196" s="191">
        <v>0</v>
      </c>
      <c r="M196" s="191">
        <v>0</v>
      </c>
      <c r="N196" s="191">
        <v>0</v>
      </c>
      <c r="O196" s="191">
        <v>0</v>
      </c>
      <c r="P196" s="191">
        <v>0</v>
      </c>
      <c r="Q196" s="191">
        <v>0</v>
      </c>
      <c r="R196" s="191">
        <v>0</v>
      </c>
      <c r="S196" s="191">
        <v>0</v>
      </c>
      <c r="T196" s="191">
        <v>0</v>
      </c>
      <c r="U196" s="191">
        <v>0</v>
      </c>
      <c r="V196" s="191">
        <v>0</v>
      </c>
      <c r="W196" s="191">
        <v>0</v>
      </c>
      <c r="X196" s="191">
        <v>0</v>
      </c>
      <c r="Y196" s="191">
        <v>0</v>
      </c>
      <c r="Z196" s="191">
        <v>0</v>
      </c>
      <c r="AA196" s="191">
        <v>0</v>
      </c>
      <c r="AB196" s="191">
        <v>0</v>
      </c>
      <c r="AC196" s="191"/>
      <c r="AD196" s="191">
        <v>0</v>
      </c>
      <c r="AE196" s="191">
        <v>0</v>
      </c>
      <c r="AF196" s="191">
        <v>0</v>
      </c>
      <c r="AG196" s="191">
        <v>4</v>
      </c>
      <c r="AH196" s="191">
        <v>39</v>
      </c>
      <c r="AI196" s="191">
        <v>0</v>
      </c>
      <c r="AJ196" s="191">
        <v>43</v>
      </c>
      <c r="AK196" s="191">
        <v>0</v>
      </c>
      <c r="AL196" s="191"/>
      <c r="AM196" s="191"/>
      <c r="AN196" s="191"/>
      <c r="AO196" s="191"/>
      <c r="AP196" s="191"/>
      <c r="AQ196" s="192"/>
      <c r="AR196" s="191"/>
      <c r="AS196" s="191"/>
      <c r="AT196" s="191"/>
      <c r="AU196" s="191"/>
      <c r="AV196" s="191"/>
      <c r="AW196" s="191"/>
      <c r="AX196" s="191"/>
      <c r="AY196" s="191"/>
      <c r="AZ196" s="191"/>
      <c r="BA196" s="191"/>
      <c r="BB196" s="191"/>
      <c r="BC196" s="191"/>
      <c r="BD196" s="191"/>
      <c r="BE196" s="191"/>
      <c r="BF196" s="191"/>
      <c r="BG196" s="191"/>
      <c r="BH196" s="191"/>
      <c r="BI196" s="191"/>
      <c r="BJ196" s="191"/>
      <c r="BK196" s="191"/>
      <c r="BL196" s="191"/>
      <c r="BM196" s="191"/>
      <c r="BN196" s="191"/>
      <c r="BO196" s="191"/>
      <c r="BP196" s="191"/>
      <c r="BQ196" s="191"/>
      <c r="BR196" s="191"/>
      <c r="BS196" s="191"/>
      <c r="BT196" s="191"/>
      <c r="BU196" s="191"/>
      <c r="BV196" s="191"/>
      <c r="BW196" s="191"/>
      <c r="BX196" s="191"/>
      <c r="BY196" s="191"/>
      <c r="BZ196" s="191"/>
      <c r="CA196" s="191"/>
      <c r="CB196" s="191"/>
      <c r="CC196" s="191"/>
      <c r="CD196" s="191"/>
      <c r="CE196" s="191"/>
      <c r="CF196" s="191"/>
      <c r="CG196" s="191"/>
      <c r="CH196" s="191"/>
    </row>
    <row r="197" spans="1:86" s="200" customFormat="1">
      <c r="A197" s="193" t="s">
        <v>3389</v>
      </c>
      <c r="B197" s="191">
        <v>8</v>
      </c>
      <c r="C197" s="191"/>
      <c r="D197" s="191">
        <v>0</v>
      </c>
      <c r="E197" s="191">
        <v>0</v>
      </c>
      <c r="F197" s="191">
        <v>0</v>
      </c>
      <c r="G197" s="191">
        <v>0</v>
      </c>
      <c r="H197" s="191">
        <v>89</v>
      </c>
      <c r="I197" s="191">
        <v>0</v>
      </c>
      <c r="J197" s="191">
        <v>0</v>
      </c>
      <c r="K197" s="191">
        <v>0</v>
      </c>
      <c r="L197" s="191">
        <v>0</v>
      </c>
      <c r="M197" s="191">
        <v>0</v>
      </c>
      <c r="N197" s="191">
        <v>0</v>
      </c>
      <c r="O197" s="191">
        <v>0</v>
      </c>
      <c r="P197" s="191">
        <v>0</v>
      </c>
      <c r="Q197" s="191">
        <v>17</v>
      </c>
      <c r="R197" s="191">
        <v>0</v>
      </c>
      <c r="S197" s="191">
        <v>0</v>
      </c>
      <c r="T197" s="191">
        <v>0</v>
      </c>
      <c r="U197" s="191">
        <v>0</v>
      </c>
      <c r="V197" s="191">
        <v>0</v>
      </c>
      <c r="W197" s="191">
        <v>0</v>
      </c>
      <c r="X197" s="191">
        <v>0</v>
      </c>
      <c r="Y197" s="191">
        <v>0</v>
      </c>
      <c r="Z197" s="191">
        <v>0</v>
      </c>
      <c r="AA197" s="191">
        <v>0</v>
      </c>
      <c r="AB197" s="191">
        <v>0</v>
      </c>
      <c r="AC197" s="191"/>
      <c r="AD197" s="191">
        <v>0</v>
      </c>
      <c r="AE197" s="191">
        <v>0</v>
      </c>
      <c r="AF197" s="191">
        <v>0</v>
      </c>
      <c r="AG197" s="191">
        <v>8</v>
      </c>
      <c r="AH197" s="191">
        <v>106</v>
      </c>
      <c r="AI197" s="191">
        <v>0</v>
      </c>
      <c r="AJ197" s="191">
        <v>114</v>
      </c>
      <c r="AK197" s="191">
        <v>0</v>
      </c>
      <c r="AL197" s="191"/>
      <c r="AM197" s="191"/>
      <c r="AN197" s="191"/>
      <c r="AO197" s="191"/>
      <c r="AP197" s="191"/>
      <c r="AQ197" s="192"/>
      <c r="AR197" s="191"/>
      <c r="AS197" s="191"/>
      <c r="AT197" s="191"/>
      <c r="AU197" s="191"/>
      <c r="AV197" s="191"/>
      <c r="AW197" s="191"/>
      <c r="AX197" s="191"/>
      <c r="AY197" s="191"/>
      <c r="AZ197" s="191"/>
      <c r="BA197" s="191"/>
      <c r="BB197" s="191"/>
      <c r="BC197" s="191"/>
      <c r="BD197" s="191"/>
      <c r="BE197" s="191"/>
      <c r="BF197" s="191"/>
      <c r="BG197" s="191"/>
      <c r="BH197" s="191"/>
      <c r="BI197" s="191"/>
      <c r="BJ197" s="191"/>
      <c r="BK197" s="191"/>
      <c r="BL197" s="191"/>
      <c r="BM197" s="191"/>
      <c r="BN197" s="191"/>
      <c r="BO197" s="191"/>
      <c r="BP197" s="191"/>
      <c r="BQ197" s="191"/>
      <c r="BR197" s="191"/>
      <c r="BS197" s="191"/>
      <c r="BT197" s="191"/>
      <c r="BU197" s="191"/>
      <c r="BV197" s="191"/>
      <c r="BW197" s="191"/>
      <c r="BX197" s="191"/>
      <c r="BY197" s="191"/>
      <c r="BZ197" s="191"/>
      <c r="CA197" s="191"/>
      <c r="CB197" s="191"/>
      <c r="CC197" s="191"/>
      <c r="CD197" s="191"/>
      <c r="CE197" s="191"/>
      <c r="CF197" s="191"/>
      <c r="CG197" s="191"/>
      <c r="CH197" s="191"/>
    </row>
    <row r="198" spans="1:86" s="200" customFormat="1">
      <c r="A198" s="195" t="s">
        <v>1105</v>
      </c>
      <c r="B198" s="191">
        <v>1</v>
      </c>
      <c r="C198" s="191"/>
      <c r="D198" s="191">
        <v>0</v>
      </c>
      <c r="E198" s="191">
        <v>0</v>
      </c>
      <c r="F198" s="191">
        <v>0</v>
      </c>
      <c r="G198" s="191">
        <v>0</v>
      </c>
      <c r="H198" s="191">
        <v>30</v>
      </c>
      <c r="I198" s="191">
        <v>0</v>
      </c>
      <c r="J198" s="191">
        <v>0</v>
      </c>
      <c r="K198" s="191">
        <v>121</v>
      </c>
      <c r="L198" s="191">
        <v>0</v>
      </c>
      <c r="M198" s="191">
        <v>0</v>
      </c>
      <c r="N198" s="191">
        <v>6</v>
      </c>
      <c r="O198" s="191">
        <v>0</v>
      </c>
      <c r="P198" s="191">
        <v>0</v>
      </c>
      <c r="Q198" s="191">
        <v>0</v>
      </c>
      <c r="R198" s="191">
        <v>0</v>
      </c>
      <c r="S198" s="191">
        <v>0</v>
      </c>
      <c r="T198" s="191">
        <v>0</v>
      </c>
      <c r="U198" s="191">
        <v>0</v>
      </c>
      <c r="V198" s="191">
        <v>0</v>
      </c>
      <c r="W198" s="191">
        <v>0</v>
      </c>
      <c r="X198" s="191">
        <v>0</v>
      </c>
      <c r="Y198" s="191">
        <v>0</v>
      </c>
      <c r="Z198" s="191">
        <v>0</v>
      </c>
      <c r="AA198" s="191">
        <v>0</v>
      </c>
      <c r="AB198" s="191">
        <v>0</v>
      </c>
      <c r="AC198" s="191"/>
      <c r="AD198" s="191">
        <v>0</v>
      </c>
      <c r="AE198" s="191">
        <v>0</v>
      </c>
      <c r="AF198" s="191">
        <v>0</v>
      </c>
      <c r="AG198" s="191">
        <v>1</v>
      </c>
      <c r="AH198" s="191">
        <v>157</v>
      </c>
      <c r="AI198" s="191">
        <v>0</v>
      </c>
      <c r="AJ198" s="191">
        <v>158</v>
      </c>
      <c r="AK198" s="191">
        <v>0</v>
      </c>
      <c r="AL198" s="191"/>
      <c r="AM198" s="191"/>
      <c r="AN198" s="191"/>
      <c r="AO198" s="191"/>
      <c r="AP198" s="191"/>
      <c r="AQ198" s="192"/>
      <c r="AR198" s="191"/>
      <c r="AS198" s="191"/>
      <c r="AT198" s="191"/>
      <c r="AU198" s="191"/>
      <c r="AV198" s="191"/>
      <c r="AW198" s="191"/>
      <c r="AX198" s="191"/>
      <c r="AY198" s="191"/>
      <c r="AZ198" s="191"/>
      <c r="BA198" s="191"/>
      <c r="BB198" s="191"/>
      <c r="BC198" s="191"/>
      <c r="BD198" s="191"/>
      <c r="BE198" s="191"/>
      <c r="BF198" s="191"/>
      <c r="BG198" s="191"/>
      <c r="BH198" s="191"/>
      <c r="BI198" s="191"/>
      <c r="BJ198" s="191"/>
      <c r="BK198" s="191"/>
      <c r="BL198" s="191"/>
      <c r="BM198" s="191"/>
      <c r="BN198" s="191"/>
      <c r="BO198" s="191"/>
      <c r="BP198" s="191"/>
      <c r="BQ198" s="191"/>
      <c r="BR198" s="191"/>
      <c r="BS198" s="191"/>
      <c r="BT198" s="191"/>
      <c r="BU198" s="191"/>
      <c r="BV198" s="191"/>
      <c r="BW198" s="191"/>
      <c r="BX198" s="191"/>
      <c r="BY198" s="191"/>
      <c r="BZ198" s="191"/>
      <c r="CA198" s="191"/>
      <c r="CB198" s="191"/>
      <c r="CC198" s="191"/>
      <c r="CD198" s="191"/>
      <c r="CE198" s="191"/>
      <c r="CF198" s="191"/>
      <c r="CG198" s="191"/>
      <c r="CH198" s="191"/>
    </row>
    <row r="199" spans="1:86" s="200" customFormat="1">
      <c r="A199" s="193" t="s">
        <v>3390</v>
      </c>
      <c r="B199" s="191">
        <v>11</v>
      </c>
      <c r="C199" s="191"/>
      <c r="D199" s="191">
        <v>0</v>
      </c>
      <c r="E199" s="191">
        <v>0</v>
      </c>
      <c r="F199" s="191">
        <v>0</v>
      </c>
      <c r="G199" s="191">
        <v>0</v>
      </c>
      <c r="H199" s="191">
        <v>78</v>
      </c>
      <c r="I199" s="191">
        <v>0</v>
      </c>
      <c r="J199" s="191">
        <v>0</v>
      </c>
      <c r="K199" s="191">
        <v>0</v>
      </c>
      <c r="L199" s="191">
        <v>0</v>
      </c>
      <c r="M199" s="191">
        <v>0</v>
      </c>
      <c r="N199" s="191">
        <v>0</v>
      </c>
      <c r="O199" s="191">
        <v>0</v>
      </c>
      <c r="P199" s="191">
        <v>0</v>
      </c>
      <c r="Q199" s="191">
        <v>0</v>
      </c>
      <c r="R199" s="191">
        <v>0</v>
      </c>
      <c r="S199" s="191">
        <v>0</v>
      </c>
      <c r="T199" s="191">
        <v>0</v>
      </c>
      <c r="U199" s="191">
        <v>0</v>
      </c>
      <c r="V199" s="191">
        <v>0</v>
      </c>
      <c r="W199" s="191">
        <v>0</v>
      </c>
      <c r="X199" s="191">
        <v>0</v>
      </c>
      <c r="Y199" s="191">
        <v>0</v>
      </c>
      <c r="Z199" s="191">
        <v>0</v>
      </c>
      <c r="AA199" s="191">
        <v>0</v>
      </c>
      <c r="AB199" s="191">
        <v>0</v>
      </c>
      <c r="AC199" s="191"/>
      <c r="AD199" s="191">
        <v>0</v>
      </c>
      <c r="AE199" s="191">
        <v>0</v>
      </c>
      <c r="AF199" s="191">
        <v>0</v>
      </c>
      <c r="AG199" s="191">
        <v>11</v>
      </c>
      <c r="AH199" s="191">
        <v>78</v>
      </c>
      <c r="AI199" s="191">
        <v>0</v>
      </c>
      <c r="AJ199" s="191">
        <v>89</v>
      </c>
      <c r="AK199" s="191">
        <v>0</v>
      </c>
      <c r="AL199" s="191"/>
      <c r="AM199" s="191"/>
      <c r="AN199" s="191"/>
      <c r="AO199" s="191"/>
      <c r="AP199" s="191"/>
      <c r="AQ199" s="192"/>
      <c r="AR199" s="191"/>
      <c r="AS199" s="191"/>
      <c r="AT199" s="191"/>
      <c r="AU199" s="191"/>
      <c r="AV199" s="191"/>
      <c r="AW199" s="191"/>
      <c r="AX199" s="191"/>
      <c r="AY199" s="191"/>
      <c r="AZ199" s="191"/>
      <c r="BA199" s="191"/>
      <c r="BB199" s="191"/>
      <c r="BC199" s="191"/>
      <c r="BD199" s="191"/>
      <c r="BE199" s="191"/>
      <c r="BF199" s="191"/>
      <c r="BG199" s="191"/>
      <c r="BH199" s="191"/>
      <c r="BI199" s="191"/>
      <c r="BJ199" s="191"/>
      <c r="BK199" s="191"/>
      <c r="BL199" s="191"/>
      <c r="BM199" s="191"/>
      <c r="BN199" s="191"/>
      <c r="BO199" s="191"/>
      <c r="BP199" s="191"/>
      <c r="BQ199" s="191"/>
      <c r="BR199" s="191"/>
      <c r="BS199" s="191"/>
      <c r="BT199" s="191"/>
      <c r="BU199" s="191"/>
      <c r="BV199" s="191"/>
      <c r="BW199" s="191"/>
      <c r="BX199" s="191"/>
      <c r="BY199" s="191"/>
      <c r="BZ199" s="191"/>
      <c r="CA199" s="191"/>
      <c r="CB199" s="191"/>
      <c r="CC199" s="191"/>
      <c r="CD199" s="191"/>
      <c r="CE199" s="191"/>
      <c r="CF199" s="191"/>
      <c r="CG199" s="191"/>
      <c r="CH199" s="191"/>
    </row>
    <row r="200" spans="1:86" s="200" customFormat="1">
      <c r="A200" s="193" t="s">
        <v>3391</v>
      </c>
      <c r="B200" s="191">
        <v>2</v>
      </c>
      <c r="C200" s="191"/>
      <c r="D200" s="191">
        <v>0</v>
      </c>
      <c r="E200" s="191">
        <v>0</v>
      </c>
      <c r="F200" s="191">
        <v>0</v>
      </c>
      <c r="G200" s="191">
        <v>0</v>
      </c>
      <c r="H200" s="191">
        <v>137</v>
      </c>
      <c r="I200" s="191">
        <v>0</v>
      </c>
      <c r="J200" s="191">
        <v>0</v>
      </c>
      <c r="K200" s="191">
        <v>0</v>
      </c>
      <c r="L200" s="191">
        <v>0</v>
      </c>
      <c r="M200" s="191">
        <v>0</v>
      </c>
      <c r="N200" s="191">
        <v>0</v>
      </c>
      <c r="O200" s="191">
        <v>0</v>
      </c>
      <c r="P200" s="191">
        <v>0</v>
      </c>
      <c r="Q200" s="191">
        <v>0</v>
      </c>
      <c r="R200" s="191">
        <v>0</v>
      </c>
      <c r="S200" s="191">
        <v>0</v>
      </c>
      <c r="T200" s="191">
        <v>0</v>
      </c>
      <c r="U200" s="191">
        <v>0</v>
      </c>
      <c r="V200" s="191">
        <v>0</v>
      </c>
      <c r="W200" s="191">
        <v>0</v>
      </c>
      <c r="X200" s="191">
        <v>0</v>
      </c>
      <c r="Y200" s="191">
        <v>0</v>
      </c>
      <c r="Z200" s="191">
        <v>0</v>
      </c>
      <c r="AA200" s="191">
        <v>0</v>
      </c>
      <c r="AB200" s="191">
        <v>0</v>
      </c>
      <c r="AC200" s="191"/>
      <c r="AD200" s="191">
        <v>0</v>
      </c>
      <c r="AE200" s="191">
        <v>0</v>
      </c>
      <c r="AF200" s="191">
        <v>0</v>
      </c>
      <c r="AG200" s="191">
        <v>2</v>
      </c>
      <c r="AH200" s="191">
        <v>137</v>
      </c>
      <c r="AI200" s="191">
        <v>0</v>
      </c>
      <c r="AJ200" s="191">
        <v>139</v>
      </c>
      <c r="AK200" s="191">
        <v>0</v>
      </c>
      <c r="AL200" s="191"/>
      <c r="AM200" s="191"/>
      <c r="AN200" s="191"/>
      <c r="AO200" s="191"/>
      <c r="AP200" s="191"/>
      <c r="AQ200" s="192"/>
      <c r="AR200" s="191"/>
      <c r="AS200" s="191"/>
      <c r="AT200" s="191"/>
      <c r="AU200" s="191"/>
      <c r="AV200" s="191"/>
      <c r="AW200" s="191"/>
      <c r="AX200" s="191"/>
      <c r="AY200" s="191"/>
      <c r="AZ200" s="191"/>
      <c r="BA200" s="191"/>
      <c r="BB200" s="191"/>
      <c r="BC200" s="191"/>
      <c r="BD200" s="191"/>
      <c r="BE200" s="191"/>
      <c r="BF200" s="191"/>
      <c r="BG200" s="191"/>
      <c r="BH200" s="191"/>
      <c r="BI200" s="191"/>
      <c r="BJ200" s="191"/>
      <c r="BK200" s="191"/>
      <c r="BL200" s="191"/>
      <c r="BM200" s="191"/>
      <c r="BN200" s="191"/>
      <c r="BO200" s="191"/>
      <c r="BP200" s="191"/>
      <c r="BQ200" s="191"/>
      <c r="BR200" s="191"/>
      <c r="BS200" s="191"/>
      <c r="BT200" s="191"/>
      <c r="BU200" s="191"/>
      <c r="BV200" s="191"/>
      <c r="BW200" s="191"/>
      <c r="BX200" s="191"/>
      <c r="BY200" s="191"/>
      <c r="BZ200" s="191"/>
      <c r="CA200" s="191"/>
      <c r="CB200" s="191"/>
      <c r="CC200" s="191"/>
      <c r="CD200" s="191"/>
      <c r="CE200" s="191"/>
      <c r="CF200" s="191"/>
      <c r="CG200" s="191"/>
      <c r="CH200" s="191"/>
    </row>
    <row r="201" spans="1:86" s="200" customFormat="1">
      <c r="A201" s="193" t="s">
        <v>3392</v>
      </c>
      <c r="B201" s="191">
        <v>3</v>
      </c>
      <c r="C201" s="191"/>
      <c r="D201" s="191">
        <v>0</v>
      </c>
      <c r="E201" s="191">
        <v>0</v>
      </c>
      <c r="F201" s="191">
        <v>0</v>
      </c>
      <c r="G201" s="191">
        <v>0</v>
      </c>
      <c r="H201" s="191">
        <v>66</v>
      </c>
      <c r="I201" s="191">
        <v>0</v>
      </c>
      <c r="J201" s="191">
        <v>0</v>
      </c>
      <c r="K201" s="191">
        <v>0</v>
      </c>
      <c r="L201" s="191">
        <v>0</v>
      </c>
      <c r="M201" s="191">
        <v>0</v>
      </c>
      <c r="N201" s="191">
        <v>0</v>
      </c>
      <c r="O201" s="191">
        <v>0</v>
      </c>
      <c r="P201" s="191">
        <v>0</v>
      </c>
      <c r="Q201" s="191">
        <v>0</v>
      </c>
      <c r="R201" s="191">
        <v>0</v>
      </c>
      <c r="S201" s="191">
        <v>0</v>
      </c>
      <c r="T201" s="191">
        <v>0</v>
      </c>
      <c r="U201" s="191">
        <v>0</v>
      </c>
      <c r="V201" s="191">
        <v>0</v>
      </c>
      <c r="W201" s="191">
        <v>0</v>
      </c>
      <c r="X201" s="191">
        <v>0</v>
      </c>
      <c r="Y201" s="191">
        <v>0</v>
      </c>
      <c r="Z201" s="191">
        <v>0</v>
      </c>
      <c r="AA201" s="191">
        <v>0</v>
      </c>
      <c r="AB201" s="191">
        <v>0</v>
      </c>
      <c r="AC201" s="191"/>
      <c r="AD201" s="191">
        <v>0</v>
      </c>
      <c r="AE201" s="191">
        <v>0</v>
      </c>
      <c r="AF201" s="191">
        <v>0</v>
      </c>
      <c r="AG201" s="191">
        <v>3</v>
      </c>
      <c r="AH201" s="191">
        <v>66</v>
      </c>
      <c r="AI201" s="191">
        <v>0</v>
      </c>
      <c r="AJ201" s="191">
        <v>69</v>
      </c>
      <c r="AK201" s="191">
        <v>0</v>
      </c>
      <c r="AL201" s="191"/>
      <c r="AM201" s="191"/>
      <c r="AN201" s="191"/>
      <c r="AO201" s="191"/>
      <c r="AP201" s="191"/>
      <c r="AQ201" s="192"/>
      <c r="AR201" s="191"/>
      <c r="AS201" s="191"/>
      <c r="AT201" s="191"/>
      <c r="AU201" s="191"/>
      <c r="AV201" s="191"/>
      <c r="AW201" s="191"/>
      <c r="AX201" s="191"/>
      <c r="AY201" s="191"/>
      <c r="AZ201" s="191"/>
      <c r="BA201" s="191"/>
      <c r="BB201" s="191"/>
      <c r="BC201" s="191"/>
      <c r="BD201" s="191"/>
      <c r="BE201" s="191"/>
      <c r="BF201" s="191"/>
      <c r="BG201" s="191"/>
      <c r="BH201" s="191"/>
      <c r="BI201" s="191"/>
      <c r="BJ201" s="191"/>
      <c r="BK201" s="191"/>
      <c r="BL201" s="191"/>
      <c r="BM201" s="191"/>
      <c r="BN201" s="191"/>
      <c r="BO201" s="191"/>
      <c r="BP201" s="191"/>
      <c r="BQ201" s="191"/>
      <c r="BR201" s="191"/>
      <c r="BS201" s="191"/>
      <c r="BT201" s="191"/>
      <c r="BU201" s="191"/>
      <c r="BV201" s="191"/>
      <c r="BW201" s="191"/>
      <c r="BX201" s="191"/>
      <c r="BY201" s="191"/>
      <c r="BZ201" s="191"/>
      <c r="CA201" s="191"/>
      <c r="CB201" s="191"/>
      <c r="CC201" s="191"/>
      <c r="CD201" s="191"/>
      <c r="CE201" s="191"/>
      <c r="CF201" s="191"/>
      <c r="CG201" s="191"/>
      <c r="CH201" s="191"/>
    </row>
    <row r="202" spans="1:86" s="200" customFormat="1">
      <c r="A202" s="193" t="s">
        <v>3393</v>
      </c>
      <c r="B202" s="191">
        <v>5</v>
      </c>
      <c r="C202" s="191"/>
      <c r="D202" s="191">
        <v>0</v>
      </c>
      <c r="E202" s="191">
        <v>0</v>
      </c>
      <c r="F202" s="191">
        <v>0</v>
      </c>
      <c r="G202" s="191">
        <v>0</v>
      </c>
      <c r="H202" s="191">
        <v>52</v>
      </c>
      <c r="I202" s="191">
        <v>0</v>
      </c>
      <c r="J202" s="191">
        <v>0</v>
      </c>
      <c r="K202" s="191">
        <v>0</v>
      </c>
      <c r="L202" s="191">
        <v>0</v>
      </c>
      <c r="M202" s="191">
        <v>0</v>
      </c>
      <c r="N202" s="191">
        <v>0</v>
      </c>
      <c r="O202" s="191">
        <v>0</v>
      </c>
      <c r="P202" s="191">
        <v>0</v>
      </c>
      <c r="Q202" s="191">
        <v>0</v>
      </c>
      <c r="R202" s="191">
        <v>0</v>
      </c>
      <c r="S202" s="191">
        <v>0</v>
      </c>
      <c r="T202" s="191">
        <v>0</v>
      </c>
      <c r="U202" s="191">
        <v>0</v>
      </c>
      <c r="V202" s="191">
        <v>0</v>
      </c>
      <c r="W202" s="191">
        <v>0</v>
      </c>
      <c r="X202" s="191">
        <v>0</v>
      </c>
      <c r="Y202" s="191">
        <v>0</v>
      </c>
      <c r="Z202" s="191">
        <v>0</v>
      </c>
      <c r="AA202" s="191">
        <v>0</v>
      </c>
      <c r="AB202" s="191">
        <v>0</v>
      </c>
      <c r="AC202" s="191"/>
      <c r="AD202" s="191">
        <v>0</v>
      </c>
      <c r="AE202" s="191">
        <v>0</v>
      </c>
      <c r="AF202" s="191">
        <v>0</v>
      </c>
      <c r="AG202" s="191">
        <v>5</v>
      </c>
      <c r="AH202" s="191">
        <v>52</v>
      </c>
      <c r="AI202" s="191">
        <v>0</v>
      </c>
      <c r="AJ202" s="191">
        <v>57</v>
      </c>
      <c r="AK202" s="191">
        <v>0</v>
      </c>
      <c r="AL202" s="191"/>
      <c r="AM202" s="191"/>
      <c r="AN202" s="191"/>
      <c r="AO202" s="191"/>
      <c r="AP202" s="191"/>
      <c r="AQ202" s="192"/>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1"/>
      <c r="BS202" s="191"/>
      <c r="BT202" s="191"/>
      <c r="BU202" s="191"/>
      <c r="BV202" s="191"/>
      <c r="BW202" s="191"/>
      <c r="BX202" s="191"/>
      <c r="BY202" s="191"/>
      <c r="BZ202" s="191"/>
      <c r="CA202" s="191"/>
      <c r="CB202" s="191"/>
      <c r="CC202" s="191"/>
      <c r="CD202" s="191"/>
      <c r="CE202" s="191"/>
      <c r="CF202" s="191"/>
      <c r="CG202" s="191"/>
      <c r="CH202" s="191"/>
    </row>
    <row r="203" spans="1:86" s="200" customFormat="1">
      <c r="A203" s="193" t="s">
        <v>3394</v>
      </c>
      <c r="B203" s="191">
        <v>5</v>
      </c>
      <c r="C203" s="191"/>
      <c r="D203" s="191">
        <v>0</v>
      </c>
      <c r="E203" s="191">
        <v>0</v>
      </c>
      <c r="F203" s="191">
        <v>0</v>
      </c>
      <c r="G203" s="191">
        <v>0</v>
      </c>
      <c r="H203" s="191">
        <v>26</v>
      </c>
      <c r="I203" s="191">
        <v>0</v>
      </c>
      <c r="J203" s="191">
        <v>0</v>
      </c>
      <c r="K203" s="191">
        <v>0</v>
      </c>
      <c r="L203" s="191">
        <v>0</v>
      </c>
      <c r="M203" s="191">
        <v>0</v>
      </c>
      <c r="N203" s="191">
        <v>0</v>
      </c>
      <c r="O203" s="191">
        <v>0</v>
      </c>
      <c r="P203" s="191">
        <v>0</v>
      </c>
      <c r="Q203" s="191">
        <v>0</v>
      </c>
      <c r="R203" s="191">
        <v>0</v>
      </c>
      <c r="S203" s="191">
        <v>0</v>
      </c>
      <c r="T203" s="191">
        <v>0</v>
      </c>
      <c r="U203" s="191">
        <v>0</v>
      </c>
      <c r="V203" s="191">
        <v>0</v>
      </c>
      <c r="W203" s="191">
        <v>0</v>
      </c>
      <c r="X203" s="191">
        <v>0</v>
      </c>
      <c r="Y203" s="191">
        <v>0</v>
      </c>
      <c r="Z203" s="191">
        <v>0</v>
      </c>
      <c r="AA203" s="191">
        <v>0</v>
      </c>
      <c r="AB203" s="191">
        <v>0</v>
      </c>
      <c r="AC203" s="191"/>
      <c r="AD203" s="191">
        <v>0</v>
      </c>
      <c r="AE203" s="191">
        <v>0</v>
      </c>
      <c r="AF203" s="191">
        <v>0</v>
      </c>
      <c r="AG203" s="191">
        <v>5</v>
      </c>
      <c r="AH203" s="191">
        <v>26</v>
      </c>
      <c r="AI203" s="191">
        <v>0</v>
      </c>
      <c r="AJ203" s="191">
        <v>31</v>
      </c>
      <c r="AK203" s="191">
        <v>0</v>
      </c>
      <c r="AL203" s="191"/>
      <c r="AM203" s="191"/>
      <c r="AN203" s="191"/>
      <c r="AO203" s="191"/>
      <c r="AP203" s="191"/>
      <c r="AQ203" s="192"/>
      <c r="AR203" s="191"/>
      <c r="AS203" s="191"/>
      <c r="AT203" s="191"/>
      <c r="AU203" s="191"/>
      <c r="AV203" s="191"/>
      <c r="AW203" s="191"/>
      <c r="AX203" s="191"/>
      <c r="AY203" s="191"/>
      <c r="AZ203" s="191"/>
      <c r="BA203" s="191"/>
      <c r="BB203" s="191"/>
      <c r="BC203" s="191"/>
      <c r="BD203" s="191"/>
      <c r="BE203" s="191"/>
      <c r="BF203" s="191"/>
      <c r="BG203" s="191"/>
      <c r="BH203" s="191"/>
      <c r="BI203" s="191"/>
      <c r="BJ203" s="191"/>
      <c r="BK203" s="191"/>
      <c r="BL203" s="191"/>
      <c r="BM203" s="191"/>
      <c r="BN203" s="191"/>
      <c r="BO203" s="191"/>
      <c r="BP203" s="191"/>
      <c r="BQ203" s="191"/>
      <c r="BR203" s="191"/>
      <c r="BS203" s="191"/>
      <c r="BT203" s="191"/>
      <c r="BU203" s="191"/>
      <c r="BV203" s="191"/>
      <c r="BW203" s="191"/>
      <c r="BX203" s="191"/>
      <c r="BY203" s="191"/>
      <c r="BZ203" s="191"/>
      <c r="CA203" s="191"/>
      <c r="CB203" s="191"/>
      <c r="CC203" s="191"/>
      <c r="CD203" s="191"/>
      <c r="CE203" s="191"/>
      <c r="CF203" s="191"/>
      <c r="CG203" s="191"/>
      <c r="CH203" s="191"/>
    </row>
    <row r="204" spans="1:86" s="200" customFormat="1">
      <c r="A204" s="193" t="s">
        <v>3395</v>
      </c>
      <c r="B204" s="191">
        <v>7</v>
      </c>
      <c r="C204" s="191"/>
      <c r="D204" s="191">
        <v>0</v>
      </c>
      <c r="E204" s="191">
        <v>0</v>
      </c>
      <c r="F204" s="191">
        <v>0</v>
      </c>
      <c r="G204" s="191">
        <v>0</v>
      </c>
      <c r="H204" s="191">
        <v>26</v>
      </c>
      <c r="I204" s="191">
        <v>0</v>
      </c>
      <c r="J204" s="191">
        <v>0</v>
      </c>
      <c r="K204" s="191">
        <v>0</v>
      </c>
      <c r="L204" s="191">
        <v>0</v>
      </c>
      <c r="M204" s="191">
        <v>0</v>
      </c>
      <c r="N204" s="191">
        <v>0</v>
      </c>
      <c r="O204" s="191">
        <v>0</v>
      </c>
      <c r="P204" s="191">
        <v>0</v>
      </c>
      <c r="Q204" s="191">
        <v>0</v>
      </c>
      <c r="R204" s="191">
        <v>0</v>
      </c>
      <c r="S204" s="191">
        <v>0</v>
      </c>
      <c r="T204" s="191">
        <v>0</v>
      </c>
      <c r="U204" s="191">
        <v>0</v>
      </c>
      <c r="V204" s="191">
        <v>0</v>
      </c>
      <c r="W204" s="191">
        <v>0</v>
      </c>
      <c r="X204" s="191">
        <v>0</v>
      </c>
      <c r="Y204" s="191">
        <v>0</v>
      </c>
      <c r="Z204" s="191">
        <v>0</v>
      </c>
      <c r="AA204" s="191">
        <v>0</v>
      </c>
      <c r="AB204" s="191">
        <v>0</v>
      </c>
      <c r="AC204" s="191"/>
      <c r="AD204" s="191">
        <v>0</v>
      </c>
      <c r="AE204" s="191">
        <v>0</v>
      </c>
      <c r="AF204" s="191">
        <v>0</v>
      </c>
      <c r="AG204" s="191">
        <v>7</v>
      </c>
      <c r="AH204" s="191">
        <v>26</v>
      </c>
      <c r="AI204" s="191">
        <v>0</v>
      </c>
      <c r="AJ204" s="191">
        <v>33</v>
      </c>
      <c r="AK204" s="191">
        <v>0</v>
      </c>
      <c r="AL204" s="191"/>
      <c r="AM204" s="191"/>
      <c r="AN204" s="191"/>
      <c r="AO204" s="191"/>
      <c r="AP204" s="191"/>
      <c r="AQ204" s="192"/>
      <c r="AR204" s="191"/>
      <c r="AS204" s="191"/>
      <c r="AT204" s="191"/>
      <c r="AU204" s="191"/>
      <c r="AV204" s="191"/>
      <c r="AW204" s="191"/>
      <c r="AX204" s="191"/>
      <c r="AY204" s="191"/>
      <c r="AZ204" s="191"/>
      <c r="BA204" s="191"/>
      <c r="BB204" s="191"/>
      <c r="BC204" s="191"/>
      <c r="BD204" s="191"/>
      <c r="BE204" s="191"/>
      <c r="BF204" s="191"/>
      <c r="BG204" s="191"/>
      <c r="BH204" s="191"/>
      <c r="BI204" s="191"/>
      <c r="BJ204" s="191"/>
      <c r="BK204" s="191"/>
      <c r="BL204" s="191"/>
      <c r="BM204" s="191"/>
      <c r="BN204" s="191"/>
      <c r="BO204" s="191"/>
      <c r="BP204" s="191"/>
      <c r="BQ204" s="191"/>
      <c r="BR204" s="191"/>
      <c r="BS204" s="191"/>
      <c r="BT204" s="191"/>
      <c r="BU204" s="191"/>
      <c r="BV204" s="191"/>
      <c r="BW204" s="191"/>
      <c r="BX204" s="191"/>
      <c r="BY204" s="191"/>
      <c r="BZ204" s="191"/>
      <c r="CA204" s="191"/>
      <c r="CB204" s="191"/>
      <c r="CC204" s="191"/>
      <c r="CD204" s="191"/>
      <c r="CE204" s="191"/>
      <c r="CF204" s="191"/>
      <c r="CG204" s="191"/>
      <c r="CH204" s="191"/>
    </row>
    <row r="205" spans="1:86" s="200" customFormat="1">
      <c r="A205" s="193" t="s">
        <v>3396</v>
      </c>
      <c r="B205" s="191">
        <v>5</v>
      </c>
      <c r="C205" s="191"/>
      <c r="D205" s="191">
        <v>0</v>
      </c>
      <c r="E205" s="191">
        <v>0</v>
      </c>
      <c r="F205" s="191">
        <v>0</v>
      </c>
      <c r="G205" s="191">
        <v>0</v>
      </c>
      <c r="H205" s="191">
        <v>38</v>
      </c>
      <c r="I205" s="191">
        <v>0</v>
      </c>
      <c r="J205" s="191">
        <v>0</v>
      </c>
      <c r="K205" s="191">
        <v>0</v>
      </c>
      <c r="L205" s="191">
        <v>0</v>
      </c>
      <c r="M205" s="191">
        <v>0</v>
      </c>
      <c r="N205" s="191">
        <v>0</v>
      </c>
      <c r="O205" s="191">
        <v>0</v>
      </c>
      <c r="P205" s="191">
        <v>0</v>
      </c>
      <c r="Q205" s="191">
        <v>0</v>
      </c>
      <c r="R205" s="191">
        <v>0</v>
      </c>
      <c r="S205" s="191">
        <v>0</v>
      </c>
      <c r="T205" s="191">
        <v>0</v>
      </c>
      <c r="U205" s="191">
        <v>0</v>
      </c>
      <c r="V205" s="191">
        <v>0</v>
      </c>
      <c r="W205" s="191">
        <v>0</v>
      </c>
      <c r="X205" s="191">
        <v>0</v>
      </c>
      <c r="Y205" s="191">
        <v>0</v>
      </c>
      <c r="Z205" s="191">
        <v>0</v>
      </c>
      <c r="AA205" s="191">
        <v>0</v>
      </c>
      <c r="AB205" s="191">
        <v>0</v>
      </c>
      <c r="AC205" s="191"/>
      <c r="AD205" s="191">
        <v>0</v>
      </c>
      <c r="AE205" s="191">
        <v>0</v>
      </c>
      <c r="AF205" s="191">
        <v>0</v>
      </c>
      <c r="AG205" s="191">
        <v>5</v>
      </c>
      <c r="AH205" s="191">
        <v>38</v>
      </c>
      <c r="AI205" s="191">
        <v>0</v>
      </c>
      <c r="AJ205" s="191">
        <v>43</v>
      </c>
      <c r="AK205" s="191">
        <v>0</v>
      </c>
      <c r="AL205" s="191"/>
      <c r="AM205" s="191"/>
      <c r="AN205" s="191"/>
      <c r="AO205" s="191"/>
      <c r="AP205" s="191"/>
      <c r="AQ205" s="192"/>
      <c r="AR205" s="191"/>
      <c r="AS205" s="191"/>
      <c r="AT205" s="191"/>
      <c r="AU205" s="191"/>
      <c r="AV205" s="191"/>
      <c r="AW205" s="191"/>
      <c r="AX205" s="191"/>
      <c r="AY205" s="191"/>
      <c r="AZ205" s="191"/>
      <c r="BA205" s="191"/>
      <c r="BB205" s="191"/>
      <c r="BC205" s="191"/>
      <c r="BD205" s="191"/>
      <c r="BE205" s="191"/>
      <c r="BF205" s="191"/>
      <c r="BG205" s="191"/>
      <c r="BH205" s="191"/>
      <c r="BI205" s="191"/>
      <c r="BJ205" s="191"/>
      <c r="BK205" s="191"/>
      <c r="BL205" s="191"/>
      <c r="BM205" s="191"/>
      <c r="BN205" s="191"/>
      <c r="BO205" s="191"/>
      <c r="BP205" s="191"/>
      <c r="BQ205" s="191"/>
      <c r="BR205" s="191"/>
      <c r="BS205" s="191"/>
      <c r="BT205" s="191"/>
      <c r="BU205" s="191"/>
      <c r="BV205" s="191"/>
      <c r="BW205" s="191"/>
      <c r="BX205" s="191"/>
      <c r="BY205" s="191"/>
      <c r="BZ205" s="191"/>
      <c r="CA205" s="191"/>
      <c r="CB205" s="191"/>
      <c r="CC205" s="191"/>
      <c r="CD205" s="191"/>
      <c r="CE205" s="191"/>
      <c r="CF205" s="191"/>
      <c r="CG205" s="191"/>
      <c r="CH205" s="191"/>
    </row>
    <row r="206" spans="1:86" s="200" customFormat="1">
      <c r="A206" s="193" t="s">
        <v>3397</v>
      </c>
      <c r="B206" s="191">
        <v>8</v>
      </c>
      <c r="C206" s="191"/>
      <c r="D206" s="191">
        <v>0</v>
      </c>
      <c r="E206" s="191">
        <v>0</v>
      </c>
      <c r="F206" s="191">
        <v>0</v>
      </c>
      <c r="G206" s="191">
        <v>0</v>
      </c>
      <c r="H206" s="191">
        <v>29</v>
      </c>
      <c r="I206" s="191">
        <v>0</v>
      </c>
      <c r="J206" s="191">
        <v>0</v>
      </c>
      <c r="K206" s="191">
        <v>0</v>
      </c>
      <c r="L206" s="191">
        <v>0</v>
      </c>
      <c r="M206" s="191">
        <v>0</v>
      </c>
      <c r="N206" s="191">
        <v>0</v>
      </c>
      <c r="O206" s="191">
        <v>0</v>
      </c>
      <c r="P206" s="191">
        <v>0</v>
      </c>
      <c r="Q206" s="191">
        <v>0</v>
      </c>
      <c r="R206" s="191">
        <v>0</v>
      </c>
      <c r="S206" s="191">
        <v>0</v>
      </c>
      <c r="T206" s="191">
        <v>0</v>
      </c>
      <c r="U206" s="191">
        <v>0</v>
      </c>
      <c r="V206" s="191">
        <v>0</v>
      </c>
      <c r="W206" s="191">
        <v>0</v>
      </c>
      <c r="X206" s="191">
        <v>0</v>
      </c>
      <c r="Y206" s="191">
        <v>0</v>
      </c>
      <c r="Z206" s="191">
        <v>0</v>
      </c>
      <c r="AA206" s="191">
        <v>0</v>
      </c>
      <c r="AB206" s="191">
        <v>0</v>
      </c>
      <c r="AC206" s="191"/>
      <c r="AD206" s="191">
        <v>0</v>
      </c>
      <c r="AE206" s="191">
        <v>0</v>
      </c>
      <c r="AF206" s="191">
        <v>0</v>
      </c>
      <c r="AG206" s="191">
        <v>8</v>
      </c>
      <c r="AH206" s="191">
        <v>29</v>
      </c>
      <c r="AI206" s="191">
        <v>0</v>
      </c>
      <c r="AJ206" s="191">
        <v>37</v>
      </c>
      <c r="AK206" s="191">
        <v>0</v>
      </c>
      <c r="AL206" s="191"/>
      <c r="AM206" s="191"/>
      <c r="AN206" s="191"/>
      <c r="AO206" s="191"/>
      <c r="AP206" s="191"/>
      <c r="AQ206" s="192"/>
      <c r="AR206" s="191"/>
      <c r="AS206" s="191"/>
      <c r="AT206" s="191"/>
      <c r="AU206" s="191"/>
      <c r="AV206" s="191"/>
      <c r="AW206" s="191"/>
      <c r="AX206" s="191"/>
      <c r="AY206" s="191"/>
      <c r="AZ206" s="191"/>
      <c r="BA206" s="191"/>
      <c r="BB206" s="191"/>
      <c r="BC206" s="191"/>
      <c r="BD206" s="191"/>
      <c r="BE206" s="191"/>
      <c r="BF206" s="191"/>
      <c r="BG206" s="191"/>
      <c r="BH206" s="191"/>
      <c r="BI206" s="191"/>
      <c r="BJ206" s="191"/>
      <c r="BK206" s="191"/>
      <c r="BL206" s="191"/>
      <c r="BM206" s="191"/>
      <c r="BN206" s="191"/>
      <c r="BO206" s="191"/>
      <c r="BP206" s="191"/>
      <c r="BQ206" s="191"/>
      <c r="BR206" s="191"/>
      <c r="BS206" s="191"/>
      <c r="BT206" s="191"/>
      <c r="BU206" s="191"/>
      <c r="BV206" s="191"/>
      <c r="BW206" s="191"/>
      <c r="BX206" s="191"/>
      <c r="BY206" s="191"/>
      <c r="BZ206" s="191"/>
      <c r="CA206" s="191"/>
      <c r="CB206" s="191"/>
      <c r="CC206" s="191"/>
      <c r="CD206" s="191"/>
      <c r="CE206" s="191"/>
      <c r="CF206" s="191"/>
      <c r="CG206" s="191"/>
      <c r="CH206" s="191"/>
    </row>
    <row r="207" spans="1:86" s="200" customFormat="1" ht="285">
      <c r="A207" s="195" t="s">
        <v>1106</v>
      </c>
      <c r="B207" s="197">
        <v>8</v>
      </c>
      <c r="C207" s="197">
        <v>1</v>
      </c>
      <c r="D207" s="197">
        <v>0</v>
      </c>
      <c r="E207" s="197">
        <v>0</v>
      </c>
      <c r="F207" s="197">
        <v>0</v>
      </c>
      <c r="G207" s="197">
        <v>0</v>
      </c>
      <c r="H207" s="197">
        <v>33</v>
      </c>
      <c r="I207" s="197">
        <v>0</v>
      </c>
      <c r="J207" s="197">
        <v>0</v>
      </c>
      <c r="K207" s="197">
        <v>0</v>
      </c>
      <c r="L207" s="197">
        <v>0</v>
      </c>
      <c r="M207" s="197">
        <v>0</v>
      </c>
      <c r="N207" s="197">
        <v>69</v>
      </c>
      <c r="O207" s="197">
        <v>0</v>
      </c>
      <c r="P207" s="197">
        <v>0</v>
      </c>
      <c r="Q207" s="197">
        <v>0</v>
      </c>
      <c r="R207" s="197">
        <v>0</v>
      </c>
      <c r="S207" s="197">
        <v>0</v>
      </c>
      <c r="T207" s="197">
        <v>0</v>
      </c>
      <c r="U207" s="197">
        <v>0</v>
      </c>
      <c r="V207" s="197">
        <v>0</v>
      </c>
      <c r="W207" s="197">
        <v>0</v>
      </c>
      <c r="X207" s="197">
        <v>0</v>
      </c>
      <c r="Y207" s="197">
        <v>0</v>
      </c>
      <c r="Z207" s="197">
        <v>0</v>
      </c>
      <c r="AA207" s="197">
        <v>0</v>
      </c>
      <c r="AB207" s="197">
        <v>0</v>
      </c>
      <c r="AC207" s="197">
        <v>1</v>
      </c>
      <c r="AD207" s="197">
        <v>0</v>
      </c>
      <c r="AE207" s="197">
        <v>0</v>
      </c>
      <c r="AF207" s="197">
        <v>0</v>
      </c>
      <c r="AG207" s="197">
        <v>8</v>
      </c>
      <c r="AH207" s="197">
        <v>102</v>
      </c>
      <c r="AI207" s="197">
        <v>0</v>
      </c>
      <c r="AJ207" s="197">
        <v>110</v>
      </c>
      <c r="AK207" s="197">
        <v>2</v>
      </c>
      <c r="AL207" s="197"/>
      <c r="AM207" s="197">
        <v>6</v>
      </c>
      <c r="AN207" s="194" t="s">
        <v>3398</v>
      </c>
      <c r="AO207" s="191"/>
      <c r="AP207" s="191"/>
      <c r="AQ207" s="192"/>
      <c r="AR207" s="191"/>
      <c r="AS207" s="191"/>
      <c r="AT207" s="191"/>
      <c r="AU207" s="191"/>
      <c r="AV207" s="191"/>
      <c r="AW207" s="191"/>
      <c r="AX207" s="191"/>
      <c r="AY207" s="191"/>
      <c r="AZ207" s="191"/>
      <c r="BA207" s="191"/>
      <c r="BB207" s="191"/>
      <c r="BC207" s="191"/>
      <c r="BD207" s="191"/>
      <c r="BE207" s="191"/>
      <c r="BF207" s="191"/>
      <c r="BG207" s="191"/>
      <c r="BH207" s="191"/>
      <c r="BI207" s="191"/>
      <c r="BJ207" s="191"/>
      <c r="BK207" s="191"/>
      <c r="BL207" s="191"/>
      <c r="BM207" s="191"/>
      <c r="BN207" s="191"/>
      <c r="BO207" s="191"/>
      <c r="BP207" s="191"/>
      <c r="BQ207" s="191"/>
      <c r="BR207" s="191"/>
      <c r="BS207" s="191"/>
      <c r="BT207" s="191"/>
      <c r="BU207" s="191"/>
      <c r="BV207" s="191"/>
      <c r="BW207" s="191"/>
      <c r="BX207" s="191"/>
      <c r="BY207" s="191"/>
      <c r="BZ207" s="191"/>
      <c r="CA207" s="191"/>
      <c r="CB207" s="191"/>
      <c r="CC207" s="191"/>
      <c r="CD207" s="191"/>
      <c r="CE207" s="191"/>
      <c r="CF207" s="191"/>
      <c r="CG207" s="191"/>
      <c r="CH207" s="191"/>
    </row>
    <row r="208" spans="1:86" s="200" customFormat="1">
      <c r="A208" s="195" t="s">
        <v>3399</v>
      </c>
      <c r="B208" s="191">
        <v>7</v>
      </c>
      <c r="C208" s="191"/>
      <c r="D208" s="191">
        <v>0</v>
      </c>
      <c r="E208" s="191">
        <v>0</v>
      </c>
      <c r="F208" s="191">
        <v>0</v>
      </c>
      <c r="G208" s="191">
        <v>0</v>
      </c>
      <c r="H208" s="191">
        <v>30</v>
      </c>
      <c r="I208" s="191">
        <v>0</v>
      </c>
      <c r="J208" s="191">
        <v>0</v>
      </c>
      <c r="K208" s="191">
        <v>0</v>
      </c>
      <c r="L208" s="191">
        <v>0</v>
      </c>
      <c r="M208" s="191">
        <v>0</v>
      </c>
      <c r="N208" s="191">
        <v>0</v>
      </c>
      <c r="O208" s="191">
        <v>0</v>
      </c>
      <c r="P208" s="191">
        <v>0</v>
      </c>
      <c r="Q208" s="191">
        <v>0</v>
      </c>
      <c r="R208" s="191">
        <v>0</v>
      </c>
      <c r="S208" s="191">
        <v>0</v>
      </c>
      <c r="T208" s="191">
        <v>0</v>
      </c>
      <c r="U208" s="191">
        <v>0</v>
      </c>
      <c r="V208" s="191">
        <v>0</v>
      </c>
      <c r="W208" s="191">
        <v>0</v>
      </c>
      <c r="X208" s="191">
        <v>0</v>
      </c>
      <c r="Y208" s="191">
        <v>0</v>
      </c>
      <c r="Z208" s="191">
        <v>0</v>
      </c>
      <c r="AA208" s="191">
        <v>0</v>
      </c>
      <c r="AB208" s="191">
        <v>0</v>
      </c>
      <c r="AC208" s="191"/>
      <c r="AD208" s="191">
        <v>0</v>
      </c>
      <c r="AE208" s="191">
        <v>0</v>
      </c>
      <c r="AF208" s="191">
        <v>0</v>
      </c>
      <c r="AG208" s="191">
        <v>7</v>
      </c>
      <c r="AH208" s="191">
        <v>30</v>
      </c>
      <c r="AI208" s="191">
        <v>0</v>
      </c>
      <c r="AJ208" s="191">
        <v>37</v>
      </c>
      <c r="AK208" s="191">
        <v>0</v>
      </c>
      <c r="AL208" s="191"/>
      <c r="AM208" s="191"/>
      <c r="AN208" s="191"/>
      <c r="AO208" s="191"/>
      <c r="AP208" s="191"/>
      <c r="AQ208" s="192"/>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1"/>
      <c r="BP208" s="191"/>
      <c r="BQ208" s="191"/>
      <c r="BR208" s="191"/>
      <c r="BS208" s="191"/>
      <c r="BT208" s="191"/>
      <c r="BU208" s="191"/>
      <c r="BV208" s="191"/>
      <c r="BW208" s="191"/>
      <c r="BX208" s="191"/>
      <c r="BY208" s="191"/>
      <c r="BZ208" s="191"/>
      <c r="CA208" s="191"/>
      <c r="CB208" s="191"/>
      <c r="CC208" s="191"/>
      <c r="CD208" s="191"/>
      <c r="CE208" s="191"/>
      <c r="CF208" s="191"/>
      <c r="CG208" s="191"/>
      <c r="CH208" s="191"/>
    </row>
    <row r="209" spans="1:86" s="200" customFormat="1">
      <c r="A209" s="193" t="s">
        <v>3400</v>
      </c>
      <c r="B209" s="191">
        <v>5</v>
      </c>
      <c r="C209" s="191"/>
      <c r="D209" s="191">
        <v>0</v>
      </c>
      <c r="E209" s="191">
        <v>0</v>
      </c>
      <c r="F209" s="191">
        <v>0</v>
      </c>
      <c r="G209" s="191">
        <v>0</v>
      </c>
      <c r="H209" s="191">
        <v>47</v>
      </c>
      <c r="I209" s="191">
        <v>0</v>
      </c>
      <c r="J209" s="191">
        <v>0</v>
      </c>
      <c r="K209" s="191">
        <v>0</v>
      </c>
      <c r="L209" s="191">
        <v>0</v>
      </c>
      <c r="M209" s="191">
        <v>0</v>
      </c>
      <c r="N209" s="191">
        <v>0</v>
      </c>
      <c r="O209" s="191">
        <v>0</v>
      </c>
      <c r="P209" s="191">
        <v>0</v>
      </c>
      <c r="Q209" s="191">
        <v>10</v>
      </c>
      <c r="R209" s="191">
        <v>0</v>
      </c>
      <c r="S209" s="191">
        <v>0</v>
      </c>
      <c r="T209" s="191">
        <v>0</v>
      </c>
      <c r="U209" s="191">
        <v>0</v>
      </c>
      <c r="V209" s="191">
        <v>0</v>
      </c>
      <c r="W209" s="191">
        <v>0</v>
      </c>
      <c r="X209" s="191">
        <v>0</v>
      </c>
      <c r="Y209" s="191">
        <v>0</v>
      </c>
      <c r="Z209" s="191">
        <v>0</v>
      </c>
      <c r="AA209" s="191">
        <v>0</v>
      </c>
      <c r="AB209" s="191">
        <v>0</v>
      </c>
      <c r="AC209" s="191"/>
      <c r="AD209" s="191">
        <v>0</v>
      </c>
      <c r="AE209" s="191">
        <v>0</v>
      </c>
      <c r="AF209" s="191">
        <v>0</v>
      </c>
      <c r="AG209" s="191">
        <v>5</v>
      </c>
      <c r="AH209" s="191">
        <v>57</v>
      </c>
      <c r="AI209" s="191">
        <v>0</v>
      </c>
      <c r="AJ209" s="191">
        <v>62</v>
      </c>
      <c r="AK209" s="191">
        <v>0</v>
      </c>
      <c r="AL209" s="191"/>
      <c r="AM209" s="191"/>
      <c r="AN209" s="191"/>
      <c r="AO209" s="191"/>
      <c r="AP209" s="191"/>
      <c r="AQ209" s="192"/>
      <c r="AR209" s="191"/>
      <c r="AS209" s="191"/>
      <c r="AT209" s="191"/>
      <c r="AU209" s="191"/>
      <c r="AV209" s="191"/>
      <c r="AW209" s="191"/>
      <c r="AX209" s="191"/>
      <c r="AY209" s="191"/>
      <c r="AZ209" s="191"/>
      <c r="BA209" s="191"/>
      <c r="BB209" s="191"/>
      <c r="BC209" s="191"/>
      <c r="BD209" s="191"/>
      <c r="BE209" s="191"/>
      <c r="BF209" s="191"/>
      <c r="BG209" s="191"/>
      <c r="BH209" s="191"/>
      <c r="BI209" s="191"/>
      <c r="BJ209" s="191"/>
      <c r="BK209" s="191"/>
      <c r="BL209" s="191"/>
      <c r="BM209" s="191"/>
      <c r="BN209" s="191"/>
      <c r="BO209" s="191"/>
      <c r="BP209" s="191"/>
      <c r="BQ209" s="191"/>
      <c r="BR209" s="191"/>
      <c r="BS209" s="191"/>
      <c r="BT209" s="191"/>
      <c r="BU209" s="191"/>
      <c r="BV209" s="191"/>
      <c r="BW209" s="191"/>
      <c r="BX209" s="191"/>
      <c r="BY209" s="191"/>
      <c r="BZ209" s="191"/>
      <c r="CA209" s="191"/>
      <c r="CB209" s="191"/>
      <c r="CC209" s="191"/>
      <c r="CD209" s="191"/>
      <c r="CE209" s="191"/>
      <c r="CF209" s="191"/>
      <c r="CG209" s="191"/>
      <c r="CH209" s="191"/>
    </row>
    <row r="210" spans="1:86" s="200" customFormat="1" ht="45">
      <c r="A210" s="195" t="s">
        <v>1107</v>
      </c>
      <c r="B210" s="191">
        <v>5</v>
      </c>
      <c r="C210" s="191">
        <v>1</v>
      </c>
      <c r="D210" s="191">
        <v>0</v>
      </c>
      <c r="E210" s="191">
        <v>0</v>
      </c>
      <c r="F210" s="191">
        <v>0</v>
      </c>
      <c r="G210" s="191">
        <v>0</v>
      </c>
      <c r="H210" s="191">
        <v>30</v>
      </c>
      <c r="I210" s="191">
        <v>0</v>
      </c>
      <c r="J210" s="191">
        <v>0</v>
      </c>
      <c r="K210" s="191">
        <v>0</v>
      </c>
      <c r="L210" s="191">
        <v>0</v>
      </c>
      <c r="M210" s="191">
        <v>0</v>
      </c>
      <c r="N210" s="191">
        <v>9</v>
      </c>
      <c r="O210" s="191">
        <v>0</v>
      </c>
      <c r="P210" s="191">
        <v>0</v>
      </c>
      <c r="Q210" s="191">
        <v>0</v>
      </c>
      <c r="R210" s="191">
        <v>0</v>
      </c>
      <c r="S210" s="191">
        <v>0</v>
      </c>
      <c r="T210" s="191">
        <v>0</v>
      </c>
      <c r="U210" s="191">
        <v>0</v>
      </c>
      <c r="V210" s="191">
        <v>0</v>
      </c>
      <c r="W210" s="191">
        <v>0</v>
      </c>
      <c r="X210" s="191">
        <v>0</v>
      </c>
      <c r="Y210" s="191">
        <v>0</v>
      </c>
      <c r="Z210" s="191">
        <v>0</v>
      </c>
      <c r="AA210" s="191">
        <v>0</v>
      </c>
      <c r="AB210" s="191">
        <v>0</v>
      </c>
      <c r="AC210" s="191"/>
      <c r="AD210" s="191">
        <v>0</v>
      </c>
      <c r="AE210" s="191">
        <v>0</v>
      </c>
      <c r="AF210" s="191">
        <v>0</v>
      </c>
      <c r="AG210" s="191">
        <v>5</v>
      </c>
      <c r="AH210" s="191">
        <v>39</v>
      </c>
      <c r="AI210" s="191">
        <v>0</v>
      </c>
      <c r="AJ210" s="191">
        <v>44</v>
      </c>
      <c r="AK210" s="191">
        <v>1</v>
      </c>
      <c r="AL210" s="191"/>
      <c r="AM210" s="191">
        <v>1</v>
      </c>
      <c r="AN210" s="194" t="s">
        <v>3336</v>
      </c>
      <c r="AO210" s="191"/>
      <c r="AP210" s="191"/>
      <c r="AQ210" s="192"/>
      <c r="AR210" s="191"/>
      <c r="AS210" s="191"/>
      <c r="AT210" s="191"/>
      <c r="AU210" s="191"/>
      <c r="AV210" s="191"/>
      <c r="AW210" s="191"/>
      <c r="AX210" s="191"/>
      <c r="AY210" s="191"/>
      <c r="AZ210" s="191"/>
      <c r="BA210" s="191"/>
      <c r="BB210" s="191"/>
      <c r="BC210" s="191"/>
      <c r="BD210" s="191"/>
      <c r="BE210" s="191"/>
      <c r="BF210" s="191"/>
      <c r="BG210" s="191"/>
      <c r="BH210" s="191"/>
      <c r="BI210" s="191"/>
      <c r="BJ210" s="191"/>
      <c r="BK210" s="191"/>
      <c r="BL210" s="191"/>
      <c r="BM210" s="191"/>
      <c r="BN210" s="191"/>
      <c r="BO210" s="191"/>
      <c r="BP210" s="191"/>
      <c r="BQ210" s="191"/>
      <c r="BR210" s="191"/>
      <c r="BS210" s="191"/>
      <c r="BT210" s="191"/>
      <c r="BU210" s="191"/>
      <c r="BV210" s="191"/>
      <c r="BW210" s="191"/>
      <c r="BX210" s="191"/>
      <c r="BY210" s="191"/>
      <c r="BZ210" s="191"/>
      <c r="CA210" s="191"/>
      <c r="CB210" s="191"/>
      <c r="CC210" s="191"/>
      <c r="CD210" s="191"/>
      <c r="CE210" s="191"/>
      <c r="CF210" s="191"/>
      <c r="CG210" s="191"/>
      <c r="CH210" s="191"/>
    </row>
    <row r="211" spans="1:86" s="200" customFormat="1">
      <c r="A211" s="193" t="s">
        <v>3401</v>
      </c>
      <c r="B211" s="191">
        <v>8</v>
      </c>
      <c r="C211" s="191"/>
      <c r="D211" s="191">
        <v>0</v>
      </c>
      <c r="E211" s="191">
        <v>0</v>
      </c>
      <c r="F211" s="191">
        <v>0</v>
      </c>
      <c r="G211" s="191">
        <v>0</v>
      </c>
      <c r="H211" s="191">
        <v>31</v>
      </c>
      <c r="I211" s="191">
        <v>0</v>
      </c>
      <c r="J211" s="191">
        <v>0</v>
      </c>
      <c r="K211" s="191">
        <v>0</v>
      </c>
      <c r="L211" s="191">
        <v>0</v>
      </c>
      <c r="M211" s="191">
        <v>0</v>
      </c>
      <c r="N211" s="191">
        <v>0</v>
      </c>
      <c r="O211" s="191">
        <v>0</v>
      </c>
      <c r="P211" s="191">
        <v>0</v>
      </c>
      <c r="Q211" s="191">
        <v>0</v>
      </c>
      <c r="R211" s="191">
        <v>0</v>
      </c>
      <c r="S211" s="191">
        <v>0</v>
      </c>
      <c r="T211" s="191">
        <v>0</v>
      </c>
      <c r="U211" s="191">
        <v>0</v>
      </c>
      <c r="V211" s="191">
        <v>0</v>
      </c>
      <c r="W211" s="191">
        <v>0</v>
      </c>
      <c r="X211" s="191">
        <v>0</v>
      </c>
      <c r="Y211" s="191">
        <v>0</v>
      </c>
      <c r="Z211" s="191">
        <v>0</v>
      </c>
      <c r="AA211" s="191">
        <v>0</v>
      </c>
      <c r="AB211" s="191">
        <v>0</v>
      </c>
      <c r="AC211" s="191"/>
      <c r="AD211" s="191">
        <v>0</v>
      </c>
      <c r="AE211" s="191">
        <v>0</v>
      </c>
      <c r="AF211" s="191">
        <v>0</v>
      </c>
      <c r="AG211" s="191">
        <v>8</v>
      </c>
      <c r="AH211" s="191">
        <v>31</v>
      </c>
      <c r="AI211" s="191">
        <v>0</v>
      </c>
      <c r="AJ211" s="191">
        <v>39</v>
      </c>
      <c r="AK211" s="191">
        <v>0</v>
      </c>
      <c r="AL211" s="191"/>
      <c r="AM211" s="191"/>
      <c r="AN211" s="191"/>
      <c r="AO211" s="191"/>
      <c r="AP211" s="191"/>
      <c r="AQ211" s="192"/>
      <c r="AR211" s="191"/>
      <c r="AS211" s="191"/>
      <c r="AT211" s="191"/>
      <c r="AU211" s="191"/>
      <c r="AV211" s="191"/>
      <c r="AW211" s="191"/>
      <c r="AX211" s="191"/>
      <c r="AY211" s="191"/>
      <c r="AZ211" s="191"/>
      <c r="BA211" s="191"/>
      <c r="BB211" s="191"/>
      <c r="BC211" s="191"/>
      <c r="BD211" s="191"/>
      <c r="BE211" s="191"/>
      <c r="BF211" s="191"/>
      <c r="BG211" s="191"/>
      <c r="BH211" s="191"/>
      <c r="BI211" s="191"/>
      <c r="BJ211" s="191"/>
      <c r="BK211" s="191"/>
      <c r="BL211" s="191"/>
      <c r="BM211" s="191"/>
      <c r="BN211" s="191"/>
      <c r="BO211" s="191"/>
      <c r="BP211" s="191"/>
      <c r="BQ211" s="191"/>
      <c r="BR211" s="191"/>
      <c r="BS211" s="191"/>
      <c r="BT211" s="191"/>
      <c r="BU211" s="191"/>
      <c r="BV211" s="191"/>
      <c r="BW211" s="191"/>
      <c r="BX211" s="191"/>
      <c r="BY211" s="191"/>
      <c r="BZ211" s="191"/>
      <c r="CA211" s="191"/>
      <c r="CB211" s="191"/>
      <c r="CC211" s="191"/>
      <c r="CD211" s="191"/>
      <c r="CE211" s="191"/>
      <c r="CF211" s="191"/>
      <c r="CG211" s="191"/>
      <c r="CH211" s="191"/>
    </row>
    <row r="212" spans="1:86" s="200" customFormat="1">
      <c r="A212" s="193" t="s">
        <v>1108</v>
      </c>
      <c r="B212" s="191">
        <v>9</v>
      </c>
      <c r="C212" s="191"/>
      <c r="D212" s="191">
        <v>0</v>
      </c>
      <c r="E212" s="191">
        <v>0</v>
      </c>
      <c r="F212" s="191">
        <v>0</v>
      </c>
      <c r="G212" s="191">
        <v>0</v>
      </c>
      <c r="H212" s="191">
        <v>177</v>
      </c>
      <c r="I212" s="191">
        <v>0</v>
      </c>
      <c r="J212" s="191">
        <v>0</v>
      </c>
      <c r="K212" s="191">
        <v>78</v>
      </c>
      <c r="L212" s="191">
        <v>0</v>
      </c>
      <c r="M212" s="191">
        <v>0</v>
      </c>
      <c r="N212" s="191">
        <v>10</v>
      </c>
      <c r="O212" s="191">
        <v>0</v>
      </c>
      <c r="P212" s="191">
        <v>0</v>
      </c>
      <c r="Q212" s="191">
        <v>12</v>
      </c>
      <c r="R212" s="191">
        <v>0</v>
      </c>
      <c r="S212" s="191">
        <v>0</v>
      </c>
      <c r="T212" s="191">
        <v>0</v>
      </c>
      <c r="U212" s="191">
        <v>0</v>
      </c>
      <c r="V212" s="191">
        <v>0</v>
      </c>
      <c r="W212" s="191">
        <v>0</v>
      </c>
      <c r="X212" s="191">
        <v>0</v>
      </c>
      <c r="Y212" s="191">
        <v>0</v>
      </c>
      <c r="Z212" s="191">
        <v>0</v>
      </c>
      <c r="AA212" s="191">
        <v>0</v>
      </c>
      <c r="AB212" s="191">
        <v>0</v>
      </c>
      <c r="AC212" s="191"/>
      <c r="AD212" s="191">
        <v>0</v>
      </c>
      <c r="AE212" s="191">
        <v>0</v>
      </c>
      <c r="AF212" s="191">
        <v>0</v>
      </c>
      <c r="AG212" s="191">
        <v>9</v>
      </c>
      <c r="AH212" s="191">
        <v>277</v>
      </c>
      <c r="AI212" s="191">
        <v>0</v>
      </c>
      <c r="AJ212" s="191">
        <v>286</v>
      </c>
      <c r="AK212" s="191">
        <v>0</v>
      </c>
      <c r="AL212" s="191"/>
      <c r="AM212" s="191"/>
      <c r="AN212" s="191"/>
      <c r="AO212" s="191"/>
      <c r="AP212" s="191"/>
      <c r="AQ212" s="192"/>
      <c r="AR212" s="191"/>
      <c r="AS212" s="191"/>
      <c r="AT212" s="191"/>
      <c r="AU212" s="191"/>
      <c r="AV212" s="191"/>
      <c r="AW212" s="191"/>
      <c r="AX212" s="191"/>
      <c r="AY212" s="191"/>
      <c r="AZ212" s="191"/>
      <c r="BA212" s="191"/>
      <c r="BB212" s="191"/>
      <c r="BC212" s="191"/>
      <c r="BD212" s="191"/>
      <c r="BE212" s="191"/>
      <c r="BF212" s="191"/>
      <c r="BG212" s="191"/>
      <c r="BH212" s="191"/>
      <c r="BI212" s="191"/>
      <c r="BJ212" s="191"/>
      <c r="BK212" s="191"/>
      <c r="BL212" s="191"/>
      <c r="BM212" s="191"/>
      <c r="BN212" s="191"/>
      <c r="BO212" s="191"/>
      <c r="BP212" s="191"/>
      <c r="BQ212" s="191"/>
      <c r="BR212" s="191"/>
      <c r="BS212" s="191"/>
      <c r="BT212" s="191"/>
      <c r="BU212" s="191"/>
      <c r="BV212" s="191"/>
      <c r="BW212" s="191"/>
      <c r="BX212" s="191"/>
      <c r="BY212" s="191"/>
      <c r="BZ212" s="191"/>
      <c r="CA212" s="191"/>
      <c r="CB212" s="191"/>
      <c r="CC212" s="191"/>
      <c r="CD212" s="191"/>
      <c r="CE212" s="191"/>
      <c r="CF212" s="191"/>
      <c r="CG212" s="191"/>
      <c r="CH212" s="191"/>
    </row>
    <row r="213" spans="1:86" s="200" customFormat="1" ht="30">
      <c r="A213" s="195" t="s">
        <v>3402</v>
      </c>
      <c r="B213" s="197">
        <v>11</v>
      </c>
      <c r="C213" s="197"/>
      <c r="D213" s="197">
        <v>0</v>
      </c>
      <c r="E213" s="197">
        <v>0</v>
      </c>
      <c r="F213" s="197">
        <v>0</v>
      </c>
      <c r="G213" s="197">
        <v>0</v>
      </c>
      <c r="H213" s="197">
        <v>93</v>
      </c>
      <c r="I213" s="197">
        <v>0</v>
      </c>
      <c r="J213" s="197">
        <v>0</v>
      </c>
      <c r="K213" s="197">
        <v>0</v>
      </c>
      <c r="L213" s="197">
        <v>0</v>
      </c>
      <c r="M213" s="197">
        <v>0</v>
      </c>
      <c r="N213" s="197">
        <v>0</v>
      </c>
      <c r="O213" s="197">
        <v>0</v>
      </c>
      <c r="P213" s="197">
        <v>0</v>
      </c>
      <c r="Q213" s="197">
        <v>0</v>
      </c>
      <c r="R213" s="197">
        <v>0</v>
      </c>
      <c r="S213" s="197">
        <v>0</v>
      </c>
      <c r="T213" s="197">
        <v>0</v>
      </c>
      <c r="U213" s="197">
        <v>0</v>
      </c>
      <c r="V213" s="197">
        <v>0</v>
      </c>
      <c r="W213" s="197">
        <v>0</v>
      </c>
      <c r="X213" s="197">
        <v>0</v>
      </c>
      <c r="Y213" s="197">
        <v>0</v>
      </c>
      <c r="Z213" s="197">
        <v>0</v>
      </c>
      <c r="AA213" s="197">
        <v>0</v>
      </c>
      <c r="AB213" s="197">
        <v>0</v>
      </c>
      <c r="AC213" s="197">
        <v>1</v>
      </c>
      <c r="AD213" s="197">
        <v>0</v>
      </c>
      <c r="AE213" s="197">
        <v>0</v>
      </c>
      <c r="AF213" s="197">
        <v>0</v>
      </c>
      <c r="AG213" s="197">
        <v>11</v>
      </c>
      <c r="AH213" s="197">
        <v>93</v>
      </c>
      <c r="AI213" s="197">
        <v>0</v>
      </c>
      <c r="AJ213" s="197">
        <v>104</v>
      </c>
      <c r="AK213" s="197">
        <v>1</v>
      </c>
      <c r="AL213" s="197"/>
      <c r="AM213" s="197">
        <v>1</v>
      </c>
      <c r="AN213" s="202" t="s">
        <v>3403</v>
      </c>
      <c r="AO213" s="191"/>
      <c r="AP213" s="191"/>
      <c r="AQ213" s="192"/>
      <c r="AR213" s="191"/>
      <c r="AS213" s="191"/>
      <c r="AT213" s="191"/>
      <c r="AU213" s="191"/>
      <c r="AV213" s="191"/>
      <c r="AW213" s="191"/>
      <c r="AX213" s="191"/>
      <c r="AY213" s="191"/>
      <c r="AZ213" s="191"/>
      <c r="BA213" s="191"/>
      <c r="BB213" s="191"/>
      <c r="BC213" s="191"/>
      <c r="BD213" s="191"/>
      <c r="BE213" s="191"/>
      <c r="BF213" s="191"/>
      <c r="BG213" s="191"/>
      <c r="BH213" s="191"/>
      <c r="BI213" s="191"/>
      <c r="BJ213" s="191"/>
      <c r="BK213" s="191"/>
      <c r="BL213" s="191"/>
      <c r="BM213" s="191"/>
      <c r="BN213" s="191"/>
      <c r="BO213" s="191"/>
      <c r="BP213" s="191"/>
      <c r="BQ213" s="191"/>
      <c r="BR213" s="191"/>
      <c r="BS213" s="191"/>
      <c r="BT213" s="191"/>
      <c r="BU213" s="191"/>
      <c r="BV213" s="191"/>
      <c r="BW213" s="191"/>
      <c r="BX213" s="191"/>
      <c r="BY213" s="191"/>
      <c r="BZ213" s="191"/>
      <c r="CA213" s="191"/>
      <c r="CB213" s="197"/>
      <c r="CC213" s="197"/>
      <c r="CD213" s="197"/>
      <c r="CE213" s="197"/>
      <c r="CF213" s="197"/>
      <c r="CG213" s="197"/>
      <c r="CH213" s="197"/>
    </row>
    <row r="214" spans="1:86" s="200" customFormat="1">
      <c r="A214" s="193" t="s">
        <v>3404</v>
      </c>
      <c r="B214" s="191">
        <v>9</v>
      </c>
      <c r="C214" s="191"/>
      <c r="D214" s="191">
        <v>0</v>
      </c>
      <c r="E214" s="191">
        <v>0</v>
      </c>
      <c r="F214" s="191">
        <v>0</v>
      </c>
      <c r="G214" s="191">
        <v>0</v>
      </c>
      <c r="H214" s="191">
        <v>132</v>
      </c>
      <c r="I214" s="191">
        <v>0</v>
      </c>
      <c r="J214" s="191">
        <v>0</v>
      </c>
      <c r="K214" s="191">
        <v>0</v>
      </c>
      <c r="L214" s="191">
        <v>0</v>
      </c>
      <c r="M214" s="191">
        <v>0</v>
      </c>
      <c r="N214" s="191">
        <v>0</v>
      </c>
      <c r="O214" s="191">
        <v>0</v>
      </c>
      <c r="P214" s="191">
        <v>0</v>
      </c>
      <c r="Q214" s="191">
        <v>0</v>
      </c>
      <c r="R214" s="191">
        <v>0</v>
      </c>
      <c r="S214" s="191">
        <v>0</v>
      </c>
      <c r="T214" s="191">
        <v>0</v>
      </c>
      <c r="U214" s="191">
        <v>0</v>
      </c>
      <c r="V214" s="191">
        <v>0</v>
      </c>
      <c r="W214" s="191">
        <v>0</v>
      </c>
      <c r="X214" s="191">
        <v>0</v>
      </c>
      <c r="Y214" s="191">
        <v>0</v>
      </c>
      <c r="Z214" s="191">
        <v>0</v>
      </c>
      <c r="AA214" s="191">
        <v>0</v>
      </c>
      <c r="AB214" s="191">
        <v>0</v>
      </c>
      <c r="AC214" s="191"/>
      <c r="AD214" s="191">
        <v>0</v>
      </c>
      <c r="AE214" s="191">
        <v>0</v>
      </c>
      <c r="AF214" s="191">
        <v>0</v>
      </c>
      <c r="AG214" s="191">
        <v>9</v>
      </c>
      <c r="AH214" s="191">
        <v>132</v>
      </c>
      <c r="AI214" s="191">
        <v>0</v>
      </c>
      <c r="AJ214" s="191">
        <v>141</v>
      </c>
      <c r="AK214" s="191">
        <v>0</v>
      </c>
      <c r="AL214" s="191"/>
      <c r="AM214" s="191"/>
      <c r="AN214" s="191"/>
      <c r="AO214" s="191"/>
      <c r="AP214" s="191"/>
      <c r="AQ214" s="192"/>
      <c r="AR214" s="191"/>
      <c r="AS214" s="191"/>
      <c r="AT214" s="191"/>
      <c r="AU214" s="191"/>
      <c r="AV214" s="191"/>
      <c r="AW214" s="191"/>
      <c r="AX214" s="191"/>
      <c r="AY214" s="191"/>
      <c r="AZ214" s="191"/>
      <c r="BA214" s="191"/>
      <c r="BB214" s="191"/>
      <c r="BC214" s="191"/>
      <c r="BD214" s="191"/>
      <c r="BE214" s="191"/>
      <c r="BF214" s="191"/>
      <c r="BG214" s="191"/>
      <c r="BH214" s="191"/>
      <c r="BI214" s="191"/>
      <c r="BJ214" s="191"/>
      <c r="BK214" s="191"/>
      <c r="BL214" s="191"/>
      <c r="BM214" s="191"/>
      <c r="BN214" s="191"/>
      <c r="BO214" s="191"/>
      <c r="BP214" s="191"/>
      <c r="BQ214" s="191"/>
      <c r="BR214" s="191"/>
      <c r="BS214" s="191"/>
      <c r="BT214" s="191"/>
      <c r="BU214" s="191"/>
      <c r="BV214" s="191"/>
      <c r="BW214" s="191"/>
      <c r="BX214" s="191"/>
      <c r="BY214" s="191"/>
      <c r="BZ214" s="191"/>
      <c r="CA214" s="191"/>
      <c r="CB214" s="191"/>
      <c r="CC214" s="191"/>
      <c r="CD214" s="191"/>
      <c r="CE214" s="191"/>
      <c r="CF214" s="191"/>
      <c r="CG214" s="191"/>
      <c r="CH214" s="191"/>
    </row>
    <row r="215" spans="1:86" s="200" customFormat="1">
      <c r="A215" s="193" t="s">
        <v>3405</v>
      </c>
      <c r="B215" s="191">
        <v>5</v>
      </c>
      <c r="C215" s="191"/>
      <c r="D215" s="191">
        <v>0</v>
      </c>
      <c r="E215" s="191">
        <v>0</v>
      </c>
      <c r="F215" s="191">
        <v>0</v>
      </c>
      <c r="G215" s="191">
        <v>0</v>
      </c>
      <c r="H215" s="191">
        <v>22</v>
      </c>
      <c r="I215" s="191">
        <v>0</v>
      </c>
      <c r="J215" s="191">
        <v>0</v>
      </c>
      <c r="K215" s="191">
        <v>0</v>
      </c>
      <c r="L215" s="191">
        <v>0</v>
      </c>
      <c r="M215" s="191">
        <v>0</v>
      </c>
      <c r="N215" s="191">
        <v>0</v>
      </c>
      <c r="O215" s="191">
        <v>0</v>
      </c>
      <c r="P215" s="191">
        <v>0</v>
      </c>
      <c r="Q215" s="191">
        <v>0</v>
      </c>
      <c r="R215" s="191">
        <v>0</v>
      </c>
      <c r="S215" s="191">
        <v>0</v>
      </c>
      <c r="T215" s="191">
        <v>0</v>
      </c>
      <c r="U215" s="191">
        <v>0</v>
      </c>
      <c r="V215" s="191">
        <v>0</v>
      </c>
      <c r="W215" s="191">
        <v>0</v>
      </c>
      <c r="X215" s="191">
        <v>0</v>
      </c>
      <c r="Y215" s="191">
        <v>0</v>
      </c>
      <c r="Z215" s="191">
        <v>0</v>
      </c>
      <c r="AA215" s="191">
        <v>0</v>
      </c>
      <c r="AB215" s="191">
        <v>0</v>
      </c>
      <c r="AC215" s="191"/>
      <c r="AD215" s="191">
        <v>0</v>
      </c>
      <c r="AE215" s="191">
        <v>0</v>
      </c>
      <c r="AF215" s="191">
        <v>0</v>
      </c>
      <c r="AG215" s="191">
        <v>5</v>
      </c>
      <c r="AH215" s="191">
        <v>22</v>
      </c>
      <c r="AI215" s="191">
        <v>0</v>
      </c>
      <c r="AJ215" s="191">
        <v>27</v>
      </c>
      <c r="AK215" s="191">
        <v>0</v>
      </c>
      <c r="AL215" s="191"/>
      <c r="AM215" s="191"/>
      <c r="AN215" s="191"/>
      <c r="AO215" s="191"/>
      <c r="AP215" s="191"/>
      <c r="AQ215" s="192"/>
      <c r="AR215" s="191"/>
      <c r="AS215" s="191"/>
      <c r="AT215" s="191"/>
      <c r="AU215" s="191"/>
      <c r="AV215" s="191"/>
      <c r="AW215" s="191"/>
      <c r="AX215" s="191"/>
      <c r="AY215" s="191"/>
      <c r="AZ215" s="191"/>
      <c r="BA215" s="191"/>
      <c r="BB215" s="191"/>
      <c r="BC215" s="191"/>
      <c r="BD215" s="191"/>
      <c r="BE215" s="191"/>
      <c r="BF215" s="191"/>
      <c r="BG215" s="191"/>
      <c r="BH215" s="191"/>
      <c r="BI215" s="191"/>
      <c r="BJ215" s="191"/>
      <c r="BK215" s="191"/>
      <c r="BL215" s="191"/>
      <c r="BM215" s="191"/>
      <c r="BN215" s="191"/>
      <c r="BO215" s="191"/>
      <c r="BP215" s="191"/>
      <c r="BQ215" s="191"/>
      <c r="BR215" s="191"/>
      <c r="BS215" s="191"/>
      <c r="BT215" s="191"/>
      <c r="BU215" s="191"/>
      <c r="BV215" s="191"/>
      <c r="BW215" s="191"/>
      <c r="BX215" s="191"/>
      <c r="BY215" s="191"/>
      <c r="BZ215" s="191"/>
      <c r="CA215" s="191"/>
      <c r="CB215" s="191"/>
      <c r="CC215" s="191"/>
      <c r="CD215" s="191"/>
      <c r="CE215" s="191"/>
      <c r="CF215" s="191"/>
      <c r="CG215" s="191"/>
      <c r="CH215" s="191"/>
    </row>
    <row r="216" spans="1:86" s="200" customFormat="1">
      <c r="A216" s="193" t="s">
        <v>1109</v>
      </c>
      <c r="B216" s="191">
        <v>6</v>
      </c>
      <c r="C216" s="191"/>
      <c r="D216" s="191">
        <v>0</v>
      </c>
      <c r="E216" s="191">
        <v>0</v>
      </c>
      <c r="F216" s="191">
        <v>0</v>
      </c>
      <c r="G216" s="191">
        <v>0</v>
      </c>
      <c r="H216" s="191">
        <v>114</v>
      </c>
      <c r="I216" s="191">
        <v>0</v>
      </c>
      <c r="J216" s="191">
        <v>0</v>
      </c>
      <c r="K216" s="191">
        <v>126</v>
      </c>
      <c r="L216" s="191">
        <v>0</v>
      </c>
      <c r="M216" s="191">
        <v>0</v>
      </c>
      <c r="N216" s="191">
        <v>5</v>
      </c>
      <c r="O216" s="191">
        <v>0</v>
      </c>
      <c r="P216" s="191">
        <v>0</v>
      </c>
      <c r="Q216" s="191">
        <v>0</v>
      </c>
      <c r="R216" s="191">
        <v>0</v>
      </c>
      <c r="S216" s="191">
        <v>0</v>
      </c>
      <c r="T216" s="191">
        <v>0</v>
      </c>
      <c r="U216" s="191">
        <v>0</v>
      </c>
      <c r="V216" s="191">
        <v>0</v>
      </c>
      <c r="W216" s="191">
        <v>0</v>
      </c>
      <c r="X216" s="191">
        <v>0</v>
      </c>
      <c r="Y216" s="191">
        <v>0</v>
      </c>
      <c r="Z216" s="191">
        <v>0</v>
      </c>
      <c r="AA216" s="191">
        <v>0</v>
      </c>
      <c r="AB216" s="191">
        <v>0</v>
      </c>
      <c r="AC216" s="191"/>
      <c r="AD216" s="191">
        <v>0</v>
      </c>
      <c r="AE216" s="191">
        <v>0</v>
      </c>
      <c r="AF216" s="191">
        <v>0</v>
      </c>
      <c r="AG216" s="191">
        <v>6</v>
      </c>
      <c r="AH216" s="191">
        <v>245</v>
      </c>
      <c r="AI216" s="191">
        <v>0</v>
      </c>
      <c r="AJ216" s="191">
        <v>251</v>
      </c>
      <c r="AK216" s="191">
        <v>0</v>
      </c>
      <c r="AL216" s="191"/>
      <c r="AM216" s="191"/>
      <c r="AN216" s="191"/>
      <c r="AO216" s="191"/>
      <c r="AP216" s="191"/>
      <c r="AQ216" s="192"/>
      <c r="AR216" s="191"/>
      <c r="AS216" s="191"/>
      <c r="AT216" s="191"/>
      <c r="AU216" s="191"/>
      <c r="AV216" s="191"/>
      <c r="AW216" s="191"/>
      <c r="AX216" s="191"/>
      <c r="AY216" s="191"/>
      <c r="AZ216" s="191"/>
      <c r="BA216" s="191"/>
      <c r="BB216" s="191"/>
      <c r="BC216" s="191"/>
      <c r="BD216" s="191"/>
      <c r="BE216" s="191"/>
      <c r="BF216" s="191"/>
      <c r="BG216" s="191"/>
      <c r="BH216" s="191"/>
      <c r="BI216" s="191"/>
      <c r="BJ216" s="191"/>
      <c r="BK216" s="191"/>
      <c r="BL216" s="191"/>
      <c r="BM216" s="191"/>
      <c r="BN216" s="191"/>
      <c r="BO216" s="191"/>
      <c r="BP216" s="191"/>
      <c r="BQ216" s="191"/>
      <c r="BR216" s="191"/>
      <c r="BS216" s="191"/>
      <c r="BT216" s="191"/>
      <c r="BU216" s="191"/>
      <c r="BV216" s="191"/>
      <c r="BW216" s="191"/>
      <c r="BX216" s="191"/>
      <c r="BY216" s="191"/>
      <c r="BZ216" s="191"/>
      <c r="CA216" s="191"/>
      <c r="CB216" s="191"/>
      <c r="CC216" s="191"/>
      <c r="CD216" s="191"/>
      <c r="CE216" s="191"/>
      <c r="CF216" s="191"/>
      <c r="CG216" s="191"/>
      <c r="CH216" s="191"/>
    </row>
    <row r="217" spans="1:86" s="200" customFormat="1">
      <c r="A217" s="193" t="s">
        <v>3406</v>
      </c>
      <c r="B217" s="191">
        <v>7</v>
      </c>
      <c r="C217" s="191"/>
      <c r="D217" s="191">
        <v>0</v>
      </c>
      <c r="E217" s="191">
        <v>0</v>
      </c>
      <c r="F217" s="191">
        <v>0</v>
      </c>
      <c r="G217" s="191">
        <v>0</v>
      </c>
      <c r="H217" s="191">
        <v>67</v>
      </c>
      <c r="I217" s="191">
        <v>0</v>
      </c>
      <c r="J217" s="191">
        <v>0</v>
      </c>
      <c r="K217" s="191">
        <v>0</v>
      </c>
      <c r="L217" s="191">
        <v>0</v>
      </c>
      <c r="M217" s="191">
        <v>0</v>
      </c>
      <c r="N217" s="191">
        <v>0</v>
      </c>
      <c r="O217" s="191">
        <v>0</v>
      </c>
      <c r="P217" s="191">
        <v>0</v>
      </c>
      <c r="Q217" s="191">
        <v>0</v>
      </c>
      <c r="R217" s="191">
        <v>0</v>
      </c>
      <c r="S217" s="191">
        <v>0</v>
      </c>
      <c r="T217" s="191">
        <v>0</v>
      </c>
      <c r="U217" s="191">
        <v>0</v>
      </c>
      <c r="V217" s="191">
        <v>0</v>
      </c>
      <c r="W217" s="191">
        <v>0</v>
      </c>
      <c r="X217" s="191">
        <v>0</v>
      </c>
      <c r="Y217" s="191">
        <v>0</v>
      </c>
      <c r="Z217" s="191">
        <v>0</v>
      </c>
      <c r="AA217" s="191">
        <v>0</v>
      </c>
      <c r="AB217" s="191">
        <v>0</v>
      </c>
      <c r="AC217" s="191"/>
      <c r="AD217" s="191">
        <v>0</v>
      </c>
      <c r="AE217" s="191">
        <v>0</v>
      </c>
      <c r="AF217" s="191">
        <v>0</v>
      </c>
      <c r="AG217" s="191">
        <v>7</v>
      </c>
      <c r="AH217" s="191">
        <v>67</v>
      </c>
      <c r="AI217" s="191">
        <v>0</v>
      </c>
      <c r="AJ217" s="191">
        <v>74</v>
      </c>
      <c r="AK217" s="191">
        <v>0</v>
      </c>
      <c r="AL217" s="191"/>
      <c r="AM217" s="191"/>
      <c r="AN217" s="191"/>
      <c r="AO217" s="191"/>
      <c r="AP217" s="191"/>
      <c r="AQ217" s="192"/>
      <c r="AR217" s="191"/>
      <c r="AS217" s="191"/>
      <c r="AT217" s="191"/>
      <c r="AU217" s="191"/>
      <c r="AV217" s="191"/>
      <c r="AW217" s="191"/>
      <c r="AX217" s="191"/>
      <c r="AY217" s="191"/>
      <c r="AZ217" s="191"/>
      <c r="BA217" s="191"/>
      <c r="BB217" s="191"/>
      <c r="BC217" s="191"/>
      <c r="BD217" s="191"/>
      <c r="BE217" s="191"/>
      <c r="BF217" s="191"/>
      <c r="BG217" s="191"/>
      <c r="BH217" s="191"/>
      <c r="BI217" s="191"/>
      <c r="BJ217" s="191"/>
      <c r="BK217" s="191"/>
      <c r="BL217" s="191"/>
      <c r="BM217" s="191"/>
      <c r="BN217" s="191"/>
      <c r="BO217" s="191"/>
      <c r="BP217" s="191"/>
      <c r="BQ217" s="191"/>
      <c r="BR217" s="191"/>
      <c r="BS217" s="191"/>
      <c r="BT217" s="191"/>
      <c r="BU217" s="191"/>
      <c r="BV217" s="191"/>
      <c r="BW217" s="191"/>
      <c r="BX217" s="191"/>
      <c r="BY217" s="191"/>
      <c r="BZ217" s="191"/>
      <c r="CA217" s="191"/>
      <c r="CB217" s="191"/>
      <c r="CC217" s="191"/>
      <c r="CD217" s="191"/>
      <c r="CE217" s="191"/>
      <c r="CF217" s="191"/>
      <c r="CG217" s="191"/>
      <c r="CH217" s="191"/>
    </row>
    <row r="218" spans="1:86" s="200" customFormat="1">
      <c r="A218" s="193" t="s">
        <v>3407</v>
      </c>
      <c r="B218" s="191">
        <v>4</v>
      </c>
      <c r="C218" s="191"/>
      <c r="D218" s="191">
        <v>0</v>
      </c>
      <c r="E218" s="191">
        <v>0</v>
      </c>
      <c r="F218" s="191">
        <v>0</v>
      </c>
      <c r="G218" s="191">
        <v>0</v>
      </c>
      <c r="H218" s="191">
        <v>30</v>
      </c>
      <c r="I218" s="191">
        <v>0</v>
      </c>
      <c r="J218" s="191">
        <v>0</v>
      </c>
      <c r="K218" s="191">
        <v>0</v>
      </c>
      <c r="L218" s="191">
        <v>0</v>
      </c>
      <c r="M218" s="191">
        <v>0</v>
      </c>
      <c r="N218" s="191">
        <v>0</v>
      </c>
      <c r="O218" s="191">
        <v>0</v>
      </c>
      <c r="P218" s="191">
        <v>0</v>
      </c>
      <c r="Q218" s="191">
        <v>0</v>
      </c>
      <c r="R218" s="191">
        <v>0</v>
      </c>
      <c r="S218" s="191">
        <v>0</v>
      </c>
      <c r="T218" s="191">
        <v>0</v>
      </c>
      <c r="U218" s="191">
        <v>0</v>
      </c>
      <c r="V218" s="191">
        <v>0</v>
      </c>
      <c r="W218" s="191">
        <v>0</v>
      </c>
      <c r="X218" s="191">
        <v>0</v>
      </c>
      <c r="Y218" s="191">
        <v>0</v>
      </c>
      <c r="Z218" s="191">
        <v>0</v>
      </c>
      <c r="AA218" s="191">
        <v>0</v>
      </c>
      <c r="AB218" s="191">
        <v>0</v>
      </c>
      <c r="AC218" s="191"/>
      <c r="AD218" s="191">
        <v>0</v>
      </c>
      <c r="AE218" s="191">
        <v>0</v>
      </c>
      <c r="AF218" s="191">
        <v>0</v>
      </c>
      <c r="AG218" s="191">
        <v>4</v>
      </c>
      <c r="AH218" s="191">
        <v>30</v>
      </c>
      <c r="AI218" s="191">
        <v>0</v>
      </c>
      <c r="AJ218" s="191">
        <v>34</v>
      </c>
      <c r="AK218" s="191">
        <v>0</v>
      </c>
      <c r="AL218" s="191"/>
      <c r="AM218" s="191"/>
      <c r="AN218" s="191"/>
      <c r="AO218" s="191"/>
      <c r="AP218" s="191"/>
      <c r="AQ218" s="192"/>
      <c r="AR218" s="191"/>
      <c r="AS218" s="191"/>
      <c r="AT218" s="191"/>
      <c r="AU218" s="191"/>
      <c r="AV218" s="191"/>
      <c r="AW218" s="191"/>
      <c r="AX218" s="191"/>
      <c r="AY218" s="191"/>
      <c r="AZ218" s="191"/>
      <c r="BA218" s="191"/>
      <c r="BB218" s="191"/>
      <c r="BC218" s="191"/>
      <c r="BD218" s="191"/>
      <c r="BE218" s="191"/>
      <c r="BF218" s="191"/>
      <c r="BG218" s="191"/>
      <c r="BH218" s="191"/>
      <c r="BI218" s="191"/>
      <c r="BJ218" s="191"/>
      <c r="BK218" s="191"/>
      <c r="BL218" s="191"/>
      <c r="BM218" s="191"/>
      <c r="BN218" s="191"/>
      <c r="BO218" s="191"/>
      <c r="BP218" s="191"/>
      <c r="BQ218" s="191"/>
      <c r="BR218" s="191"/>
      <c r="BS218" s="191"/>
      <c r="BT218" s="191"/>
      <c r="BU218" s="191"/>
      <c r="BV218" s="191"/>
      <c r="BW218" s="191"/>
      <c r="BX218" s="191"/>
      <c r="BY218" s="191"/>
      <c r="BZ218" s="191"/>
      <c r="CA218" s="191"/>
      <c r="CB218" s="191"/>
      <c r="CC218" s="191"/>
      <c r="CD218" s="191"/>
      <c r="CE218" s="191"/>
      <c r="CF218" s="191"/>
      <c r="CG218" s="191"/>
      <c r="CH218" s="191"/>
    </row>
    <row r="219" spans="1:86" s="200" customFormat="1">
      <c r="A219" s="193" t="s">
        <v>3408</v>
      </c>
      <c r="B219" s="191">
        <v>7</v>
      </c>
      <c r="C219" s="191"/>
      <c r="D219" s="191">
        <v>0</v>
      </c>
      <c r="E219" s="191">
        <v>0</v>
      </c>
      <c r="F219" s="191">
        <v>0</v>
      </c>
      <c r="G219" s="191">
        <v>0</v>
      </c>
      <c r="H219" s="191">
        <v>49</v>
      </c>
      <c r="I219" s="191">
        <v>0</v>
      </c>
      <c r="J219" s="191">
        <v>0</v>
      </c>
      <c r="K219" s="191">
        <v>0</v>
      </c>
      <c r="L219" s="191">
        <v>0</v>
      </c>
      <c r="M219" s="191">
        <v>0</v>
      </c>
      <c r="N219" s="191">
        <v>0</v>
      </c>
      <c r="O219" s="191">
        <v>0</v>
      </c>
      <c r="P219" s="191">
        <v>0</v>
      </c>
      <c r="Q219" s="191">
        <v>0</v>
      </c>
      <c r="R219" s="191">
        <v>0</v>
      </c>
      <c r="S219" s="191">
        <v>0</v>
      </c>
      <c r="T219" s="191">
        <v>0</v>
      </c>
      <c r="U219" s="191">
        <v>0</v>
      </c>
      <c r="V219" s="191">
        <v>0</v>
      </c>
      <c r="W219" s="191">
        <v>0</v>
      </c>
      <c r="X219" s="191">
        <v>0</v>
      </c>
      <c r="Y219" s="191">
        <v>0</v>
      </c>
      <c r="Z219" s="191">
        <v>0</v>
      </c>
      <c r="AA219" s="191">
        <v>0</v>
      </c>
      <c r="AB219" s="191">
        <v>0</v>
      </c>
      <c r="AC219" s="191"/>
      <c r="AD219" s="191">
        <v>0</v>
      </c>
      <c r="AE219" s="191">
        <v>0</v>
      </c>
      <c r="AF219" s="191">
        <v>0</v>
      </c>
      <c r="AG219" s="191">
        <v>7</v>
      </c>
      <c r="AH219" s="191">
        <v>49</v>
      </c>
      <c r="AI219" s="191">
        <v>0</v>
      </c>
      <c r="AJ219" s="191">
        <v>56</v>
      </c>
      <c r="AK219" s="191">
        <v>0</v>
      </c>
      <c r="AL219" s="191"/>
      <c r="AM219" s="191"/>
      <c r="AN219" s="191"/>
      <c r="AO219" s="191"/>
      <c r="AP219" s="191"/>
      <c r="AQ219" s="192"/>
      <c r="AR219" s="191"/>
      <c r="AS219" s="191"/>
      <c r="AT219" s="191"/>
      <c r="AU219" s="191"/>
      <c r="AV219" s="191"/>
      <c r="AW219" s="191"/>
      <c r="AX219" s="191"/>
      <c r="AY219" s="191"/>
      <c r="AZ219" s="191"/>
      <c r="BA219" s="191"/>
      <c r="BB219" s="191"/>
      <c r="BC219" s="191"/>
      <c r="BD219" s="191"/>
      <c r="BE219" s="191"/>
      <c r="BF219" s="191"/>
      <c r="BG219" s="191"/>
      <c r="BH219" s="191"/>
      <c r="BI219" s="191"/>
      <c r="BJ219" s="191"/>
      <c r="BK219" s="191"/>
      <c r="BL219" s="191"/>
      <c r="BM219" s="191"/>
      <c r="BN219" s="191"/>
      <c r="BO219" s="191"/>
      <c r="BP219" s="191"/>
      <c r="BQ219" s="191"/>
      <c r="BR219" s="191"/>
      <c r="BS219" s="191"/>
      <c r="BT219" s="191"/>
      <c r="BU219" s="191"/>
      <c r="BV219" s="191"/>
      <c r="BW219" s="191"/>
      <c r="BX219" s="191"/>
      <c r="BY219" s="191"/>
      <c r="BZ219" s="191"/>
      <c r="CA219" s="191"/>
      <c r="CB219" s="191"/>
      <c r="CC219" s="191"/>
      <c r="CD219" s="191"/>
      <c r="CE219" s="191"/>
      <c r="CF219" s="191"/>
      <c r="CG219" s="191"/>
      <c r="CH219" s="191"/>
    </row>
    <row r="220" spans="1:86" s="200" customFormat="1">
      <c r="A220" s="193" t="s">
        <v>3409</v>
      </c>
      <c r="B220" s="191">
        <v>6</v>
      </c>
      <c r="C220" s="191"/>
      <c r="D220" s="191">
        <v>0</v>
      </c>
      <c r="E220" s="191">
        <v>0</v>
      </c>
      <c r="F220" s="191">
        <v>0</v>
      </c>
      <c r="G220" s="191">
        <v>0</v>
      </c>
      <c r="H220" s="191">
        <v>45</v>
      </c>
      <c r="I220" s="191">
        <v>0</v>
      </c>
      <c r="J220" s="191">
        <v>0</v>
      </c>
      <c r="K220" s="191">
        <v>0</v>
      </c>
      <c r="L220" s="191">
        <v>0</v>
      </c>
      <c r="M220" s="191">
        <v>0</v>
      </c>
      <c r="N220" s="191">
        <v>0</v>
      </c>
      <c r="O220" s="191">
        <v>0</v>
      </c>
      <c r="P220" s="191">
        <v>0</v>
      </c>
      <c r="Q220" s="191">
        <v>0</v>
      </c>
      <c r="R220" s="191">
        <v>0</v>
      </c>
      <c r="S220" s="191">
        <v>0</v>
      </c>
      <c r="T220" s="191">
        <v>0</v>
      </c>
      <c r="U220" s="191">
        <v>0</v>
      </c>
      <c r="V220" s="191">
        <v>0</v>
      </c>
      <c r="W220" s="191">
        <v>0</v>
      </c>
      <c r="X220" s="191">
        <v>0</v>
      </c>
      <c r="Y220" s="191">
        <v>0</v>
      </c>
      <c r="Z220" s="191">
        <v>0</v>
      </c>
      <c r="AA220" s="191">
        <v>0</v>
      </c>
      <c r="AB220" s="191">
        <v>0</v>
      </c>
      <c r="AC220" s="191"/>
      <c r="AD220" s="191">
        <v>0</v>
      </c>
      <c r="AE220" s="191">
        <v>0</v>
      </c>
      <c r="AF220" s="191">
        <v>0</v>
      </c>
      <c r="AG220" s="191">
        <v>6</v>
      </c>
      <c r="AH220" s="191">
        <v>45</v>
      </c>
      <c r="AI220" s="191">
        <v>0</v>
      </c>
      <c r="AJ220" s="191">
        <v>51</v>
      </c>
      <c r="AK220" s="191">
        <v>0</v>
      </c>
      <c r="AL220" s="191"/>
      <c r="AM220" s="191"/>
      <c r="AN220" s="191"/>
      <c r="AO220" s="191"/>
      <c r="AP220" s="191"/>
      <c r="AQ220" s="192"/>
      <c r="AR220" s="191"/>
      <c r="AS220" s="191"/>
      <c r="AT220" s="191"/>
      <c r="AU220" s="191"/>
      <c r="AV220" s="191"/>
      <c r="AW220" s="191"/>
      <c r="AX220" s="191"/>
      <c r="AY220" s="191"/>
      <c r="AZ220" s="191"/>
      <c r="BA220" s="191"/>
      <c r="BB220" s="191"/>
      <c r="BC220" s="191"/>
      <c r="BD220" s="191"/>
      <c r="BE220" s="191"/>
      <c r="BF220" s="191"/>
      <c r="BG220" s="191"/>
      <c r="BH220" s="191"/>
      <c r="BI220" s="191"/>
      <c r="BJ220" s="191"/>
      <c r="BK220" s="191"/>
      <c r="BL220" s="191"/>
      <c r="BM220" s="191"/>
      <c r="BN220" s="191"/>
      <c r="BO220" s="191"/>
      <c r="BP220" s="191"/>
      <c r="BQ220" s="191"/>
      <c r="BR220" s="191"/>
      <c r="BS220" s="191"/>
      <c r="BT220" s="191"/>
      <c r="BU220" s="191"/>
      <c r="BV220" s="191"/>
      <c r="BW220" s="191"/>
      <c r="BX220" s="191"/>
      <c r="BY220" s="191"/>
      <c r="BZ220" s="191"/>
      <c r="CA220" s="191"/>
      <c r="CB220" s="191"/>
      <c r="CC220" s="191"/>
      <c r="CD220" s="191"/>
      <c r="CE220" s="191"/>
      <c r="CF220" s="191"/>
      <c r="CG220" s="191"/>
      <c r="CH220" s="191"/>
    </row>
    <row r="221" spans="1:86" s="319" customFormat="1" ht="14.25">
      <c r="A221" s="223" t="s">
        <v>1433</v>
      </c>
      <c r="B221" s="317">
        <f t="shared" ref="B221:AG221" si="0">SUM(B4:B220)</f>
        <v>1285</v>
      </c>
      <c r="C221" s="317">
        <f t="shared" si="0"/>
        <v>11</v>
      </c>
      <c r="D221" s="317">
        <f t="shared" si="0"/>
        <v>0</v>
      </c>
      <c r="E221" s="317">
        <f t="shared" si="0"/>
        <v>0</v>
      </c>
      <c r="F221" s="317">
        <f t="shared" si="0"/>
        <v>0</v>
      </c>
      <c r="G221" s="317">
        <f t="shared" si="0"/>
        <v>0</v>
      </c>
      <c r="H221" s="317">
        <f t="shared" si="0"/>
        <v>10967</v>
      </c>
      <c r="I221" s="317">
        <f t="shared" si="0"/>
        <v>0</v>
      </c>
      <c r="J221" s="317">
        <f t="shared" si="0"/>
        <v>0</v>
      </c>
      <c r="K221" s="318">
        <f t="shared" si="0"/>
        <v>2579</v>
      </c>
      <c r="L221" s="317">
        <f t="shared" si="0"/>
        <v>0</v>
      </c>
      <c r="M221" s="317">
        <f t="shared" si="0"/>
        <v>0</v>
      </c>
      <c r="N221" s="317">
        <f t="shared" si="0"/>
        <v>908</v>
      </c>
      <c r="O221" s="317">
        <f t="shared" si="0"/>
        <v>0</v>
      </c>
      <c r="P221" s="317">
        <f t="shared" si="0"/>
        <v>0</v>
      </c>
      <c r="Q221" s="317">
        <f t="shared" si="0"/>
        <v>316</v>
      </c>
      <c r="R221" s="317">
        <f t="shared" si="0"/>
        <v>0</v>
      </c>
      <c r="S221" s="317">
        <f t="shared" si="0"/>
        <v>0</v>
      </c>
      <c r="T221" s="317">
        <f t="shared" si="0"/>
        <v>0</v>
      </c>
      <c r="U221" s="317">
        <f t="shared" si="0"/>
        <v>0</v>
      </c>
      <c r="V221" s="317">
        <f t="shared" si="0"/>
        <v>0</v>
      </c>
      <c r="W221" s="317">
        <f t="shared" si="0"/>
        <v>7</v>
      </c>
      <c r="X221" s="317">
        <f t="shared" si="0"/>
        <v>0</v>
      </c>
      <c r="Y221" s="317">
        <f t="shared" si="0"/>
        <v>0</v>
      </c>
      <c r="Z221" s="317">
        <f t="shared" si="0"/>
        <v>0</v>
      </c>
      <c r="AA221" s="317">
        <f t="shared" si="0"/>
        <v>0</v>
      </c>
      <c r="AB221" s="317">
        <f t="shared" si="0"/>
        <v>0</v>
      </c>
      <c r="AC221" s="317">
        <f t="shared" si="0"/>
        <v>24</v>
      </c>
      <c r="AD221" s="317">
        <f t="shared" si="0"/>
        <v>0</v>
      </c>
      <c r="AE221" s="317">
        <f t="shared" si="0"/>
        <v>0</v>
      </c>
      <c r="AF221" s="317">
        <f t="shared" si="0"/>
        <v>0</v>
      </c>
      <c r="AG221" s="317">
        <f t="shared" si="0"/>
        <v>1285</v>
      </c>
      <c r="AH221" s="317">
        <f t="shared" ref="AH221:BM221" si="1">SUM(AH4:AH220)</f>
        <v>14777</v>
      </c>
      <c r="AI221" s="317">
        <f t="shared" si="1"/>
        <v>0</v>
      </c>
      <c r="AJ221" s="317">
        <f t="shared" si="1"/>
        <v>16062</v>
      </c>
      <c r="AK221" s="317">
        <f t="shared" si="1"/>
        <v>35</v>
      </c>
      <c r="AL221" s="317">
        <f t="shared" si="1"/>
        <v>0</v>
      </c>
      <c r="AM221" s="317">
        <f t="shared" si="1"/>
        <v>46</v>
      </c>
      <c r="AN221" s="317">
        <f t="shared" si="1"/>
        <v>0</v>
      </c>
      <c r="AO221" s="317">
        <f t="shared" si="1"/>
        <v>0</v>
      </c>
      <c r="AP221" s="317">
        <f t="shared" si="1"/>
        <v>0</v>
      </c>
      <c r="AQ221" s="317">
        <f t="shared" si="1"/>
        <v>1</v>
      </c>
      <c r="AR221" s="317">
        <f t="shared" si="1"/>
        <v>0</v>
      </c>
      <c r="AS221" s="317">
        <f t="shared" si="1"/>
        <v>0</v>
      </c>
      <c r="AT221" s="317">
        <f t="shared" si="1"/>
        <v>0</v>
      </c>
      <c r="AU221" s="317">
        <f t="shared" si="1"/>
        <v>0</v>
      </c>
      <c r="AV221" s="317">
        <f t="shared" si="1"/>
        <v>0</v>
      </c>
      <c r="AW221" s="317">
        <f t="shared" si="1"/>
        <v>0</v>
      </c>
      <c r="AX221" s="317">
        <f t="shared" si="1"/>
        <v>0</v>
      </c>
      <c r="AY221" s="317">
        <f t="shared" si="1"/>
        <v>0</v>
      </c>
      <c r="AZ221" s="317">
        <f t="shared" si="1"/>
        <v>0</v>
      </c>
      <c r="BA221" s="317">
        <f t="shared" si="1"/>
        <v>0</v>
      </c>
      <c r="BB221" s="317">
        <f t="shared" si="1"/>
        <v>0</v>
      </c>
      <c r="BC221" s="317">
        <f t="shared" si="1"/>
        <v>0</v>
      </c>
      <c r="BD221" s="317">
        <f t="shared" si="1"/>
        <v>0</v>
      </c>
      <c r="BE221" s="317">
        <f t="shared" si="1"/>
        <v>0</v>
      </c>
      <c r="BF221" s="317">
        <f t="shared" si="1"/>
        <v>0</v>
      </c>
      <c r="BG221" s="317">
        <f t="shared" si="1"/>
        <v>0</v>
      </c>
      <c r="BH221" s="317">
        <f t="shared" si="1"/>
        <v>0</v>
      </c>
      <c r="BI221" s="317">
        <f t="shared" si="1"/>
        <v>0</v>
      </c>
      <c r="BJ221" s="317">
        <f t="shared" si="1"/>
        <v>0</v>
      </c>
      <c r="BK221" s="317">
        <f t="shared" si="1"/>
        <v>0</v>
      </c>
      <c r="BL221" s="317">
        <f t="shared" si="1"/>
        <v>0</v>
      </c>
      <c r="BM221" s="317">
        <f t="shared" si="1"/>
        <v>0</v>
      </c>
      <c r="BN221" s="317">
        <f t="shared" ref="BN221:CH221" si="2">SUM(BN4:BN220)</f>
        <v>0</v>
      </c>
      <c r="BO221" s="317">
        <f t="shared" si="2"/>
        <v>0</v>
      </c>
      <c r="BP221" s="317">
        <f t="shared" si="2"/>
        <v>0</v>
      </c>
      <c r="BQ221" s="317">
        <f t="shared" si="2"/>
        <v>0</v>
      </c>
      <c r="BR221" s="317">
        <f t="shared" si="2"/>
        <v>0</v>
      </c>
      <c r="BS221" s="317">
        <f t="shared" si="2"/>
        <v>0</v>
      </c>
      <c r="BT221" s="317">
        <f t="shared" si="2"/>
        <v>0</v>
      </c>
      <c r="BU221" s="317">
        <f t="shared" si="2"/>
        <v>0</v>
      </c>
      <c r="BV221" s="317">
        <f t="shared" si="2"/>
        <v>0</v>
      </c>
      <c r="BW221" s="317">
        <f t="shared" si="2"/>
        <v>0</v>
      </c>
      <c r="BX221" s="317">
        <f t="shared" si="2"/>
        <v>0</v>
      </c>
      <c r="BY221" s="317">
        <f t="shared" si="2"/>
        <v>0</v>
      </c>
      <c r="BZ221" s="317">
        <f t="shared" si="2"/>
        <v>0</v>
      </c>
      <c r="CA221" s="317">
        <f t="shared" si="2"/>
        <v>0</v>
      </c>
      <c r="CB221" s="317">
        <f t="shared" si="2"/>
        <v>0</v>
      </c>
      <c r="CC221" s="317">
        <f t="shared" si="2"/>
        <v>0</v>
      </c>
      <c r="CD221" s="317">
        <f t="shared" si="2"/>
        <v>0</v>
      </c>
      <c r="CE221" s="317">
        <f t="shared" si="2"/>
        <v>0</v>
      </c>
      <c r="CF221" s="317">
        <f t="shared" si="2"/>
        <v>0</v>
      </c>
      <c r="CG221" s="317">
        <f t="shared" si="2"/>
        <v>0</v>
      </c>
      <c r="CH221" s="317">
        <f t="shared" si="2"/>
        <v>0</v>
      </c>
    </row>
  </sheetData>
  <mergeCells count="73">
    <mergeCell ref="CF2:CF3"/>
    <mergeCell ref="CG2:CG3"/>
    <mergeCell ref="CH2:CH3"/>
    <mergeCell ref="BZ2:BZ3"/>
    <mergeCell ref="CA2:CA3"/>
    <mergeCell ref="CB2:CB3"/>
    <mergeCell ref="CC2:CC3"/>
    <mergeCell ref="CD2:CD3"/>
    <mergeCell ref="CE2:CE3"/>
    <mergeCell ref="BY2:BY3"/>
    <mergeCell ref="BN2:BN3"/>
    <mergeCell ref="BO2:BO3"/>
    <mergeCell ref="BP2:BP3"/>
    <mergeCell ref="BQ2:BQ3"/>
    <mergeCell ref="BR2:BR3"/>
    <mergeCell ref="BS2:BS3"/>
    <mergeCell ref="BT2:BT3"/>
    <mergeCell ref="BU2:BU3"/>
    <mergeCell ref="BV2:BV3"/>
    <mergeCell ref="BW2:BW3"/>
    <mergeCell ref="BX2:BX3"/>
    <mergeCell ref="BM2:BM3"/>
    <mergeCell ref="BB2:BB3"/>
    <mergeCell ref="BC2:BC3"/>
    <mergeCell ref="BD2:BD3"/>
    <mergeCell ref="BE2:BE3"/>
    <mergeCell ref="BF2:BF3"/>
    <mergeCell ref="BG2:BG3"/>
    <mergeCell ref="BH2:BH3"/>
    <mergeCell ref="BI2:BI3"/>
    <mergeCell ref="BJ2:BJ3"/>
    <mergeCell ref="BK2:BK3"/>
    <mergeCell ref="BL2:BL3"/>
    <mergeCell ref="BA2:BA3"/>
    <mergeCell ref="AP2:AP3"/>
    <mergeCell ref="AQ2:AQ3"/>
    <mergeCell ref="AR2:AR3"/>
    <mergeCell ref="AS2:AS3"/>
    <mergeCell ref="AT2:AT3"/>
    <mergeCell ref="AU2:AU3"/>
    <mergeCell ref="AV2:AV3"/>
    <mergeCell ref="AW2:AW3"/>
    <mergeCell ref="AX2:AX3"/>
    <mergeCell ref="AY2:AY3"/>
    <mergeCell ref="AZ2:AZ3"/>
    <mergeCell ref="AO2:AO3"/>
    <mergeCell ref="N2:P2"/>
    <mergeCell ref="Q2:S2"/>
    <mergeCell ref="T2:V2"/>
    <mergeCell ref="W2:Y2"/>
    <mergeCell ref="Z2:AB2"/>
    <mergeCell ref="AC2:AD2"/>
    <mergeCell ref="AE2:AF2"/>
    <mergeCell ref="AG2:AJ2"/>
    <mergeCell ref="AK2:AL2"/>
    <mergeCell ref="AM2:AM3"/>
    <mergeCell ref="AN2:AN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s>
  <conditionalFormatting sqref="B4:AF220">
    <cfRule type="cellIs" dxfId="0" priority="1" operator="lessThan">
      <formula>1</formula>
    </cfRule>
  </conditionalFormatting>
  <hyperlinks>
    <hyperlink ref="H13" r:id="rId1" display="csonge.ph@gmail.com"/>
    <hyperlink ref="L13" r:id="rId2" display="csonge.ph@gmail.com"/>
    <hyperlink ref="H52" r:id="rId3" display="onkormanyzat@netkabel.net"/>
    <hyperlink ref="H37" r:id="rId4" display="hcsczkrisztina@freemail.hu"/>
    <hyperlink ref="L37" r:id="rId5" display="hcsczkrisztina@freemail.hu"/>
    <hyperlink ref="H42" r:id="rId6" display="katalin.daniel@gmail.com"/>
    <hyperlink ref="L42" r:id="rId7" display="katalin.daniel@gmail.com"/>
    <hyperlink ref="L28" r:id="rId8" display="luc1111@freemail.hu"/>
    <hyperlink ref="H21" r:id="rId9" display="phkald@airplanet.hu"/>
    <hyperlink ref="L21" r:id="rId10" display="phkald@airplanet.hu"/>
    <hyperlink ref="H7" r:id="rId11" display="berbaltavar@mikrointernet.hu"/>
    <hyperlink ref="H15" r:id="rId12" display="sallerjozsef@freemail.hu "/>
    <hyperlink ref="L15" r:id="rId13" display="sallerjozsef@freemail.hu "/>
    <hyperlink ref="L10" r:id="rId14" display="celldomolk@celldomolk.hu"/>
    <hyperlink ref="H27" r:id="rId15" display="koszegiroma@gmail.com"/>
    <hyperlink ref="L27" r:id="rId16" display="koszegiroma@gmail.com"/>
    <hyperlink ref="H12" r:id="rId17" display="csepregihivatal@pr.hu"/>
    <hyperlink ref="L12" r:id="rId18" display="csepregihivatal@pr.hu"/>
    <hyperlink ref="H36" r:id="rId19" display="ronokhivatal@gmail.com"/>
    <hyperlink ref="L36" r:id="rId20" display="ronokhivatal@gmail.com"/>
    <hyperlink ref="H38" r:id="rId21" display="korj.simasag@petecom.hu"/>
    <hyperlink ref="L38" r:id="rId22" display="korj.simasag@petecom.hu"/>
    <hyperlink ref="H17" r:id="rId23" display="info@alsoszolnok.hu"/>
    <hyperlink ref="H22" r:id="rId24" display="info@alsoszolnok.hu"/>
    <hyperlink ref="L22" r:id="rId25" display="info@alsoszolnok.hu"/>
    <hyperlink ref="H32" r:id="rId26" display="info@alsoszolnok.hu"/>
    <hyperlink ref="H39" r:id="rId27" display="info@alsoszolnok.hu"/>
    <hyperlink ref="L39" r:id="rId28" display="lilla.fasching@hp.com"/>
    <hyperlink ref="H20" r:id="rId29" display="polgarmester@hzsid.t-online.hu"/>
    <hyperlink ref="L23" r:id="rId30" display="alboma@freemail.hu"/>
    <hyperlink ref="H23" r:id="rId31" display="igazgatas@hzsid.t-online.hu"/>
    <hyperlink ref="H31" r:id="rId32" display="igazgatas@hzsid.t-online.hu"/>
    <hyperlink ref="H34" r:id="rId33" display="igazgatas@hzsid.t-online.hu"/>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22"/>
  <sheetViews>
    <sheetView topLeftCell="AZ214" workbookViewId="0">
      <selection activeCell="BM249" sqref="BM249"/>
    </sheetView>
  </sheetViews>
  <sheetFormatPr defaultRowHeight="15"/>
  <cols>
    <col min="1" max="1" width="20.5703125" style="206" customWidth="1"/>
    <col min="2" max="10" width="9.140625" style="12"/>
    <col min="11" max="11" width="9.5703125" style="12" customWidth="1"/>
    <col min="12" max="28" width="9.140625" style="12"/>
    <col min="29" max="29" width="10.28515625" style="12" customWidth="1"/>
    <col min="30" max="30" width="9.140625" style="12"/>
    <col min="31" max="31" width="12.7109375" style="12" customWidth="1"/>
    <col min="32" max="32" width="9.140625" style="12"/>
    <col min="33" max="36" width="9.140625" style="50"/>
    <col min="37" max="38" width="9.42578125" style="50" customWidth="1"/>
    <col min="39" max="39" width="9.140625" style="12"/>
    <col min="40" max="40" width="36.85546875" style="12" customWidth="1"/>
    <col min="41" max="54" width="9.140625" style="12"/>
    <col min="55" max="55" width="13.28515625" style="12" customWidth="1"/>
    <col min="56" max="56" width="9.42578125" style="12" customWidth="1"/>
    <col min="57" max="57" width="13.28515625" style="12" customWidth="1"/>
    <col min="58" max="58" width="12" style="12" customWidth="1"/>
    <col min="59" max="62" width="9.140625" style="12"/>
    <col min="63" max="63" width="13.5703125" style="12" customWidth="1"/>
    <col min="64" max="64" width="9.140625" style="12"/>
    <col min="65" max="65" width="11.85546875" style="12" customWidth="1"/>
    <col min="66" max="69" width="10.5703125" style="12" customWidth="1"/>
    <col min="70" max="76" width="9.140625" style="12"/>
    <col min="77" max="77" width="12.140625" style="12" customWidth="1"/>
    <col min="78" max="78" width="11.7109375" style="12" customWidth="1"/>
    <col min="79" max="79" width="12.28515625" style="12" customWidth="1"/>
    <col min="80" max="80" width="10" style="12" customWidth="1"/>
    <col min="81" max="81" width="9.140625" style="12"/>
    <col min="82" max="82" width="36.85546875" style="12" customWidth="1"/>
    <col min="83" max="83" width="16.28515625" style="12" customWidth="1"/>
    <col min="84" max="84" width="17.140625" style="12" customWidth="1"/>
    <col min="85" max="85" width="18.5703125" style="12" customWidth="1"/>
    <col min="86" max="86" width="19.140625" style="12" customWidth="1"/>
    <col min="87" max="256" width="9.140625" style="12"/>
    <col min="257" max="257" width="20.5703125" style="12" customWidth="1"/>
    <col min="258" max="266" width="9.140625" style="12"/>
    <col min="267" max="267" width="9.5703125" style="12" customWidth="1"/>
    <col min="268" max="284" width="9.140625" style="12"/>
    <col min="285" max="285" width="10.28515625" style="12" customWidth="1"/>
    <col min="286" max="286" width="9.140625" style="12"/>
    <col min="287" max="287" width="12.7109375" style="12" customWidth="1"/>
    <col min="288" max="292" width="9.140625" style="12"/>
    <col min="293" max="294" width="9.42578125" style="12" customWidth="1"/>
    <col min="295" max="295" width="9.140625" style="12"/>
    <col min="296" max="296" width="36.85546875" style="12" customWidth="1"/>
    <col min="297" max="310" width="9.140625" style="12"/>
    <col min="311" max="311" width="13.28515625" style="12" customWidth="1"/>
    <col min="312" max="312" width="9.42578125" style="12" customWidth="1"/>
    <col min="313" max="313" width="13.28515625" style="12" customWidth="1"/>
    <col min="314" max="314" width="12" style="12" customWidth="1"/>
    <col min="315" max="318" width="9.140625" style="12"/>
    <col min="319" max="319" width="13.5703125" style="12" customWidth="1"/>
    <col min="320" max="320" width="9.140625" style="12"/>
    <col min="321" max="321" width="11.85546875" style="12" customWidth="1"/>
    <col min="322" max="325" width="10.5703125" style="12" customWidth="1"/>
    <col min="326" max="332" width="9.140625" style="12"/>
    <col min="333" max="333" width="12.140625" style="12" customWidth="1"/>
    <col min="334" max="334" width="11.7109375" style="12" customWidth="1"/>
    <col min="335" max="335" width="12.28515625" style="12" customWidth="1"/>
    <col min="336" max="336" width="10" style="12" customWidth="1"/>
    <col min="337" max="337" width="9.140625" style="12"/>
    <col min="338" max="338" width="36.85546875" style="12" customWidth="1"/>
    <col min="339" max="339" width="16.28515625" style="12" customWidth="1"/>
    <col min="340" max="340" width="17.140625" style="12" customWidth="1"/>
    <col min="341" max="341" width="18.5703125" style="12" customWidth="1"/>
    <col min="342" max="342" width="19.140625" style="12" customWidth="1"/>
    <col min="343" max="512" width="9.140625" style="12"/>
    <col min="513" max="513" width="20.5703125" style="12" customWidth="1"/>
    <col min="514" max="522" width="9.140625" style="12"/>
    <col min="523" max="523" width="9.5703125" style="12" customWidth="1"/>
    <col min="524" max="540" width="9.140625" style="12"/>
    <col min="541" max="541" width="10.28515625" style="12" customWidth="1"/>
    <col min="542" max="542" width="9.140625" style="12"/>
    <col min="543" max="543" width="12.7109375" style="12" customWidth="1"/>
    <col min="544" max="548" width="9.140625" style="12"/>
    <col min="549" max="550" width="9.42578125" style="12" customWidth="1"/>
    <col min="551" max="551" width="9.140625" style="12"/>
    <col min="552" max="552" width="36.85546875" style="12" customWidth="1"/>
    <col min="553" max="566" width="9.140625" style="12"/>
    <col min="567" max="567" width="13.28515625" style="12" customWidth="1"/>
    <col min="568" max="568" width="9.42578125" style="12" customWidth="1"/>
    <col min="569" max="569" width="13.28515625" style="12" customWidth="1"/>
    <col min="570" max="570" width="12" style="12" customWidth="1"/>
    <col min="571" max="574" width="9.140625" style="12"/>
    <col min="575" max="575" width="13.5703125" style="12" customWidth="1"/>
    <col min="576" max="576" width="9.140625" style="12"/>
    <col min="577" max="577" width="11.85546875" style="12" customWidth="1"/>
    <col min="578" max="581" width="10.5703125" style="12" customWidth="1"/>
    <col min="582" max="588" width="9.140625" style="12"/>
    <col min="589" max="589" width="12.140625" style="12" customWidth="1"/>
    <col min="590" max="590" width="11.7109375" style="12" customWidth="1"/>
    <col min="591" max="591" width="12.28515625" style="12" customWidth="1"/>
    <col min="592" max="592" width="10" style="12" customWidth="1"/>
    <col min="593" max="593" width="9.140625" style="12"/>
    <col min="594" max="594" width="36.85546875" style="12" customWidth="1"/>
    <col min="595" max="595" width="16.28515625" style="12" customWidth="1"/>
    <col min="596" max="596" width="17.140625" style="12" customWidth="1"/>
    <col min="597" max="597" width="18.5703125" style="12" customWidth="1"/>
    <col min="598" max="598" width="19.140625" style="12" customWidth="1"/>
    <col min="599" max="768" width="9.140625" style="12"/>
    <col min="769" max="769" width="20.5703125" style="12" customWidth="1"/>
    <col min="770" max="778" width="9.140625" style="12"/>
    <col min="779" max="779" width="9.5703125" style="12" customWidth="1"/>
    <col min="780" max="796" width="9.140625" style="12"/>
    <col min="797" max="797" width="10.28515625" style="12" customWidth="1"/>
    <col min="798" max="798" width="9.140625" style="12"/>
    <col min="799" max="799" width="12.7109375" style="12" customWidth="1"/>
    <col min="800" max="804" width="9.140625" style="12"/>
    <col min="805" max="806" width="9.42578125" style="12" customWidth="1"/>
    <col min="807" max="807" width="9.140625" style="12"/>
    <col min="808" max="808" width="36.85546875" style="12" customWidth="1"/>
    <col min="809" max="822" width="9.140625" style="12"/>
    <col min="823" max="823" width="13.28515625" style="12" customWidth="1"/>
    <col min="824" max="824" width="9.42578125" style="12" customWidth="1"/>
    <col min="825" max="825" width="13.28515625" style="12" customWidth="1"/>
    <col min="826" max="826" width="12" style="12" customWidth="1"/>
    <col min="827" max="830" width="9.140625" style="12"/>
    <col min="831" max="831" width="13.5703125" style="12" customWidth="1"/>
    <col min="832" max="832" width="9.140625" style="12"/>
    <col min="833" max="833" width="11.85546875" style="12" customWidth="1"/>
    <col min="834" max="837" width="10.5703125" style="12" customWidth="1"/>
    <col min="838" max="844" width="9.140625" style="12"/>
    <col min="845" max="845" width="12.140625" style="12" customWidth="1"/>
    <col min="846" max="846" width="11.7109375" style="12" customWidth="1"/>
    <col min="847" max="847" width="12.28515625" style="12" customWidth="1"/>
    <col min="848" max="848" width="10" style="12" customWidth="1"/>
    <col min="849" max="849" width="9.140625" style="12"/>
    <col min="850" max="850" width="36.85546875" style="12" customWidth="1"/>
    <col min="851" max="851" width="16.28515625" style="12" customWidth="1"/>
    <col min="852" max="852" width="17.140625" style="12" customWidth="1"/>
    <col min="853" max="853" width="18.5703125" style="12" customWidth="1"/>
    <col min="854" max="854" width="19.140625" style="12" customWidth="1"/>
    <col min="855" max="1024" width="9.140625" style="12"/>
    <col min="1025" max="1025" width="20.5703125" style="12" customWidth="1"/>
    <col min="1026" max="1034" width="9.140625" style="12"/>
    <col min="1035" max="1035" width="9.5703125" style="12" customWidth="1"/>
    <col min="1036" max="1052" width="9.140625" style="12"/>
    <col min="1053" max="1053" width="10.28515625" style="12" customWidth="1"/>
    <col min="1054" max="1054" width="9.140625" style="12"/>
    <col min="1055" max="1055" width="12.7109375" style="12" customWidth="1"/>
    <col min="1056" max="1060" width="9.140625" style="12"/>
    <col min="1061" max="1062" width="9.42578125" style="12" customWidth="1"/>
    <col min="1063" max="1063" width="9.140625" style="12"/>
    <col min="1064" max="1064" width="36.85546875" style="12" customWidth="1"/>
    <col min="1065" max="1078" width="9.140625" style="12"/>
    <col min="1079" max="1079" width="13.28515625" style="12" customWidth="1"/>
    <col min="1080" max="1080" width="9.42578125" style="12" customWidth="1"/>
    <col min="1081" max="1081" width="13.28515625" style="12" customWidth="1"/>
    <col min="1082" max="1082" width="12" style="12" customWidth="1"/>
    <col min="1083" max="1086" width="9.140625" style="12"/>
    <col min="1087" max="1087" width="13.5703125" style="12" customWidth="1"/>
    <col min="1088" max="1088" width="9.140625" style="12"/>
    <col min="1089" max="1089" width="11.85546875" style="12" customWidth="1"/>
    <col min="1090" max="1093" width="10.5703125" style="12" customWidth="1"/>
    <col min="1094" max="1100" width="9.140625" style="12"/>
    <col min="1101" max="1101" width="12.140625" style="12" customWidth="1"/>
    <col min="1102" max="1102" width="11.7109375" style="12" customWidth="1"/>
    <col min="1103" max="1103" width="12.28515625" style="12" customWidth="1"/>
    <col min="1104" max="1104" width="10" style="12" customWidth="1"/>
    <col min="1105" max="1105" width="9.140625" style="12"/>
    <col min="1106" max="1106" width="36.85546875" style="12" customWidth="1"/>
    <col min="1107" max="1107" width="16.28515625" style="12" customWidth="1"/>
    <col min="1108" max="1108" width="17.140625" style="12" customWidth="1"/>
    <col min="1109" max="1109" width="18.5703125" style="12" customWidth="1"/>
    <col min="1110" max="1110" width="19.140625" style="12" customWidth="1"/>
    <col min="1111" max="1280" width="9.140625" style="12"/>
    <col min="1281" max="1281" width="20.5703125" style="12" customWidth="1"/>
    <col min="1282" max="1290" width="9.140625" style="12"/>
    <col min="1291" max="1291" width="9.5703125" style="12" customWidth="1"/>
    <col min="1292" max="1308" width="9.140625" style="12"/>
    <col min="1309" max="1309" width="10.28515625" style="12" customWidth="1"/>
    <col min="1310" max="1310" width="9.140625" style="12"/>
    <col min="1311" max="1311" width="12.7109375" style="12" customWidth="1"/>
    <col min="1312" max="1316" width="9.140625" style="12"/>
    <col min="1317" max="1318" width="9.42578125" style="12" customWidth="1"/>
    <col min="1319" max="1319" width="9.140625" style="12"/>
    <col min="1320" max="1320" width="36.85546875" style="12" customWidth="1"/>
    <col min="1321" max="1334" width="9.140625" style="12"/>
    <col min="1335" max="1335" width="13.28515625" style="12" customWidth="1"/>
    <col min="1336" max="1336" width="9.42578125" style="12" customWidth="1"/>
    <col min="1337" max="1337" width="13.28515625" style="12" customWidth="1"/>
    <col min="1338" max="1338" width="12" style="12" customWidth="1"/>
    <col min="1339" max="1342" width="9.140625" style="12"/>
    <col min="1343" max="1343" width="13.5703125" style="12" customWidth="1"/>
    <col min="1344" max="1344" width="9.140625" style="12"/>
    <col min="1345" max="1345" width="11.85546875" style="12" customWidth="1"/>
    <col min="1346" max="1349" width="10.5703125" style="12" customWidth="1"/>
    <col min="1350" max="1356" width="9.140625" style="12"/>
    <col min="1357" max="1357" width="12.140625" style="12" customWidth="1"/>
    <col min="1358" max="1358" width="11.7109375" style="12" customWidth="1"/>
    <col min="1359" max="1359" width="12.28515625" style="12" customWidth="1"/>
    <col min="1360" max="1360" width="10" style="12" customWidth="1"/>
    <col min="1361" max="1361" width="9.140625" style="12"/>
    <col min="1362" max="1362" width="36.85546875" style="12" customWidth="1"/>
    <col min="1363" max="1363" width="16.28515625" style="12" customWidth="1"/>
    <col min="1364" max="1364" width="17.140625" style="12" customWidth="1"/>
    <col min="1365" max="1365" width="18.5703125" style="12" customWidth="1"/>
    <col min="1366" max="1366" width="19.140625" style="12" customWidth="1"/>
    <col min="1367" max="1536" width="9.140625" style="12"/>
    <col min="1537" max="1537" width="20.5703125" style="12" customWidth="1"/>
    <col min="1538" max="1546" width="9.140625" style="12"/>
    <col min="1547" max="1547" width="9.5703125" style="12" customWidth="1"/>
    <col min="1548" max="1564" width="9.140625" style="12"/>
    <col min="1565" max="1565" width="10.28515625" style="12" customWidth="1"/>
    <col min="1566" max="1566" width="9.140625" style="12"/>
    <col min="1567" max="1567" width="12.7109375" style="12" customWidth="1"/>
    <col min="1568" max="1572" width="9.140625" style="12"/>
    <col min="1573" max="1574" width="9.42578125" style="12" customWidth="1"/>
    <col min="1575" max="1575" width="9.140625" style="12"/>
    <col min="1576" max="1576" width="36.85546875" style="12" customWidth="1"/>
    <col min="1577" max="1590" width="9.140625" style="12"/>
    <col min="1591" max="1591" width="13.28515625" style="12" customWidth="1"/>
    <col min="1592" max="1592" width="9.42578125" style="12" customWidth="1"/>
    <col min="1593" max="1593" width="13.28515625" style="12" customWidth="1"/>
    <col min="1594" max="1594" width="12" style="12" customWidth="1"/>
    <col min="1595" max="1598" width="9.140625" style="12"/>
    <col min="1599" max="1599" width="13.5703125" style="12" customWidth="1"/>
    <col min="1600" max="1600" width="9.140625" style="12"/>
    <col min="1601" max="1601" width="11.85546875" style="12" customWidth="1"/>
    <col min="1602" max="1605" width="10.5703125" style="12" customWidth="1"/>
    <col min="1606" max="1612" width="9.140625" style="12"/>
    <col min="1613" max="1613" width="12.140625" style="12" customWidth="1"/>
    <col min="1614" max="1614" width="11.7109375" style="12" customWidth="1"/>
    <col min="1615" max="1615" width="12.28515625" style="12" customWidth="1"/>
    <col min="1616" max="1616" width="10" style="12" customWidth="1"/>
    <col min="1617" max="1617" width="9.140625" style="12"/>
    <col min="1618" max="1618" width="36.85546875" style="12" customWidth="1"/>
    <col min="1619" max="1619" width="16.28515625" style="12" customWidth="1"/>
    <col min="1620" max="1620" width="17.140625" style="12" customWidth="1"/>
    <col min="1621" max="1621" width="18.5703125" style="12" customWidth="1"/>
    <col min="1622" max="1622" width="19.140625" style="12" customWidth="1"/>
    <col min="1623" max="1792" width="9.140625" style="12"/>
    <col min="1793" max="1793" width="20.5703125" style="12" customWidth="1"/>
    <col min="1794" max="1802" width="9.140625" style="12"/>
    <col min="1803" max="1803" width="9.5703125" style="12" customWidth="1"/>
    <col min="1804" max="1820" width="9.140625" style="12"/>
    <col min="1821" max="1821" width="10.28515625" style="12" customWidth="1"/>
    <col min="1822" max="1822" width="9.140625" style="12"/>
    <col min="1823" max="1823" width="12.7109375" style="12" customWidth="1"/>
    <col min="1824" max="1828" width="9.140625" style="12"/>
    <col min="1829" max="1830" width="9.42578125" style="12" customWidth="1"/>
    <col min="1831" max="1831" width="9.140625" style="12"/>
    <col min="1832" max="1832" width="36.85546875" style="12" customWidth="1"/>
    <col min="1833" max="1846" width="9.140625" style="12"/>
    <col min="1847" max="1847" width="13.28515625" style="12" customWidth="1"/>
    <col min="1848" max="1848" width="9.42578125" style="12" customWidth="1"/>
    <col min="1849" max="1849" width="13.28515625" style="12" customWidth="1"/>
    <col min="1850" max="1850" width="12" style="12" customWidth="1"/>
    <col min="1851" max="1854" width="9.140625" style="12"/>
    <col min="1855" max="1855" width="13.5703125" style="12" customWidth="1"/>
    <col min="1856" max="1856" width="9.140625" style="12"/>
    <col min="1857" max="1857" width="11.85546875" style="12" customWidth="1"/>
    <col min="1858" max="1861" width="10.5703125" style="12" customWidth="1"/>
    <col min="1862" max="1868" width="9.140625" style="12"/>
    <col min="1869" max="1869" width="12.140625" style="12" customWidth="1"/>
    <col min="1870" max="1870" width="11.7109375" style="12" customWidth="1"/>
    <col min="1871" max="1871" width="12.28515625" style="12" customWidth="1"/>
    <col min="1872" max="1872" width="10" style="12" customWidth="1"/>
    <col min="1873" max="1873" width="9.140625" style="12"/>
    <col min="1874" max="1874" width="36.85546875" style="12" customWidth="1"/>
    <col min="1875" max="1875" width="16.28515625" style="12" customWidth="1"/>
    <col min="1876" max="1876" width="17.140625" style="12" customWidth="1"/>
    <col min="1877" max="1877" width="18.5703125" style="12" customWidth="1"/>
    <col min="1878" max="1878" width="19.140625" style="12" customWidth="1"/>
    <col min="1879" max="2048" width="9.140625" style="12"/>
    <col min="2049" max="2049" width="20.5703125" style="12" customWidth="1"/>
    <col min="2050" max="2058" width="9.140625" style="12"/>
    <col min="2059" max="2059" width="9.5703125" style="12" customWidth="1"/>
    <col min="2060" max="2076" width="9.140625" style="12"/>
    <col min="2077" max="2077" width="10.28515625" style="12" customWidth="1"/>
    <col min="2078" max="2078" width="9.140625" style="12"/>
    <col min="2079" max="2079" width="12.7109375" style="12" customWidth="1"/>
    <col min="2080" max="2084" width="9.140625" style="12"/>
    <col min="2085" max="2086" width="9.42578125" style="12" customWidth="1"/>
    <col min="2087" max="2087" width="9.140625" style="12"/>
    <col min="2088" max="2088" width="36.85546875" style="12" customWidth="1"/>
    <col min="2089" max="2102" width="9.140625" style="12"/>
    <col min="2103" max="2103" width="13.28515625" style="12" customWidth="1"/>
    <col min="2104" max="2104" width="9.42578125" style="12" customWidth="1"/>
    <col min="2105" max="2105" width="13.28515625" style="12" customWidth="1"/>
    <col min="2106" max="2106" width="12" style="12" customWidth="1"/>
    <col min="2107" max="2110" width="9.140625" style="12"/>
    <col min="2111" max="2111" width="13.5703125" style="12" customWidth="1"/>
    <col min="2112" max="2112" width="9.140625" style="12"/>
    <col min="2113" max="2113" width="11.85546875" style="12" customWidth="1"/>
    <col min="2114" max="2117" width="10.5703125" style="12" customWidth="1"/>
    <col min="2118" max="2124" width="9.140625" style="12"/>
    <col min="2125" max="2125" width="12.140625" style="12" customWidth="1"/>
    <col min="2126" max="2126" width="11.7109375" style="12" customWidth="1"/>
    <col min="2127" max="2127" width="12.28515625" style="12" customWidth="1"/>
    <col min="2128" max="2128" width="10" style="12" customWidth="1"/>
    <col min="2129" max="2129" width="9.140625" style="12"/>
    <col min="2130" max="2130" width="36.85546875" style="12" customWidth="1"/>
    <col min="2131" max="2131" width="16.28515625" style="12" customWidth="1"/>
    <col min="2132" max="2132" width="17.140625" style="12" customWidth="1"/>
    <col min="2133" max="2133" width="18.5703125" style="12" customWidth="1"/>
    <col min="2134" max="2134" width="19.140625" style="12" customWidth="1"/>
    <col min="2135" max="2304" width="9.140625" style="12"/>
    <col min="2305" max="2305" width="20.5703125" style="12" customWidth="1"/>
    <col min="2306" max="2314" width="9.140625" style="12"/>
    <col min="2315" max="2315" width="9.5703125" style="12" customWidth="1"/>
    <col min="2316" max="2332" width="9.140625" style="12"/>
    <col min="2333" max="2333" width="10.28515625" style="12" customWidth="1"/>
    <col min="2334" max="2334" width="9.140625" style="12"/>
    <col min="2335" max="2335" width="12.7109375" style="12" customWidth="1"/>
    <col min="2336" max="2340" width="9.140625" style="12"/>
    <col min="2341" max="2342" width="9.42578125" style="12" customWidth="1"/>
    <col min="2343" max="2343" width="9.140625" style="12"/>
    <col min="2344" max="2344" width="36.85546875" style="12" customWidth="1"/>
    <col min="2345" max="2358" width="9.140625" style="12"/>
    <col min="2359" max="2359" width="13.28515625" style="12" customWidth="1"/>
    <col min="2360" max="2360" width="9.42578125" style="12" customWidth="1"/>
    <col min="2361" max="2361" width="13.28515625" style="12" customWidth="1"/>
    <col min="2362" max="2362" width="12" style="12" customWidth="1"/>
    <col min="2363" max="2366" width="9.140625" style="12"/>
    <col min="2367" max="2367" width="13.5703125" style="12" customWidth="1"/>
    <col min="2368" max="2368" width="9.140625" style="12"/>
    <col min="2369" max="2369" width="11.85546875" style="12" customWidth="1"/>
    <col min="2370" max="2373" width="10.5703125" style="12" customWidth="1"/>
    <col min="2374" max="2380" width="9.140625" style="12"/>
    <col min="2381" max="2381" width="12.140625" style="12" customWidth="1"/>
    <col min="2382" max="2382" width="11.7109375" style="12" customWidth="1"/>
    <col min="2383" max="2383" width="12.28515625" style="12" customWidth="1"/>
    <col min="2384" max="2384" width="10" style="12" customWidth="1"/>
    <col min="2385" max="2385" width="9.140625" style="12"/>
    <col min="2386" max="2386" width="36.85546875" style="12" customWidth="1"/>
    <col min="2387" max="2387" width="16.28515625" style="12" customWidth="1"/>
    <col min="2388" max="2388" width="17.140625" style="12" customWidth="1"/>
    <col min="2389" max="2389" width="18.5703125" style="12" customWidth="1"/>
    <col min="2390" max="2390" width="19.140625" style="12" customWidth="1"/>
    <col min="2391" max="2560" width="9.140625" style="12"/>
    <col min="2561" max="2561" width="20.5703125" style="12" customWidth="1"/>
    <col min="2562" max="2570" width="9.140625" style="12"/>
    <col min="2571" max="2571" width="9.5703125" style="12" customWidth="1"/>
    <col min="2572" max="2588" width="9.140625" style="12"/>
    <col min="2589" max="2589" width="10.28515625" style="12" customWidth="1"/>
    <col min="2590" max="2590" width="9.140625" style="12"/>
    <col min="2591" max="2591" width="12.7109375" style="12" customWidth="1"/>
    <col min="2592" max="2596" width="9.140625" style="12"/>
    <col min="2597" max="2598" width="9.42578125" style="12" customWidth="1"/>
    <col min="2599" max="2599" width="9.140625" style="12"/>
    <col min="2600" max="2600" width="36.85546875" style="12" customWidth="1"/>
    <col min="2601" max="2614" width="9.140625" style="12"/>
    <col min="2615" max="2615" width="13.28515625" style="12" customWidth="1"/>
    <col min="2616" max="2616" width="9.42578125" style="12" customWidth="1"/>
    <col min="2617" max="2617" width="13.28515625" style="12" customWidth="1"/>
    <col min="2618" max="2618" width="12" style="12" customWidth="1"/>
    <col min="2619" max="2622" width="9.140625" style="12"/>
    <col min="2623" max="2623" width="13.5703125" style="12" customWidth="1"/>
    <col min="2624" max="2624" width="9.140625" style="12"/>
    <col min="2625" max="2625" width="11.85546875" style="12" customWidth="1"/>
    <col min="2626" max="2629" width="10.5703125" style="12" customWidth="1"/>
    <col min="2630" max="2636" width="9.140625" style="12"/>
    <col min="2637" max="2637" width="12.140625" style="12" customWidth="1"/>
    <col min="2638" max="2638" width="11.7109375" style="12" customWidth="1"/>
    <col min="2639" max="2639" width="12.28515625" style="12" customWidth="1"/>
    <col min="2640" max="2640" width="10" style="12" customWidth="1"/>
    <col min="2641" max="2641" width="9.140625" style="12"/>
    <col min="2642" max="2642" width="36.85546875" style="12" customWidth="1"/>
    <col min="2643" max="2643" width="16.28515625" style="12" customWidth="1"/>
    <col min="2644" max="2644" width="17.140625" style="12" customWidth="1"/>
    <col min="2645" max="2645" width="18.5703125" style="12" customWidth="1"/>
    <col min="2646" max="2646" width="19.140625" style="12" customWidth="1"/>
    <col min="2647" max="2816" width="9.140625" style="12"/>
    <col min="2817" max="2817" width="20.5703125" style="12" customWidth="1"/>
    <col min="2818" max="2826" width="9.140625" style="12"/>
    <col min="2827" max="2827" width="9.5703125" style="12" customWidth="1"/>
    <col min="2828" max="2844" width="9.140625" style="12"/>
    <col min="2845" max="2845" width="10.28515625" style="12" customWidth="1"/>
    <col min="2846" max="2846" width="9.140625" style="12"/>
    <col min="2847" max="2847" width="12.7109375" style="12" customWidth="1"/>
    <col min="2848" max="2852" width="9.140625" style="12"/>
    <col min="2853" max="2854" width="9.42578125" style="12" customWidth="1"/>
    <col min="2855" max="2855" width="9.140625" style="12"/>
    <col min="2856" max="2856" width="36.85546875" style="12" customWidth="1"/>
    <col min="2857" max="2870" width="9.140625" style="12"/>
    <col min="2871" max="2871" width="13.28515625" style="12" customWidth="1"/>
    <col min="2872" max="2872" width="9.42578125" style="12" customWidth="1"/>
    <col min="2873" max="2873" width="13.28515625" style="12" customWidth="1"/>
    <col min="2874" max="2874" width="12" style="12" customWidth="1"/>
    <col min="2875" max="2878" width="9.140625" style="12"/>
    <col min="2879" max="2879" width="13.5703125" style="12" customWidth="1"/>
    <col min="2880" max="2880" width="9.140625" style="12"/>
    <col min="2881" max="2881" width="11.85546875" style="12" customWidth="1"/>
    <col min="2882" max="2885" width="10.5703125" style="12" customWidth="1"/>
    <col min="2886" max="2892" width="9.140625" style="12"/>
    <col min="2893" max="2893" width="12.140625" style="12" customWidth="1"/>
    <col min="2894" max="2894" width="11.7109375" style="12" customWidth="1"/>
    <col min="2895" max="2895" width="12.28515625" style="12" customWidth="1"/>
    <col min="2896" max="2896" width="10" style="12" customWidth="1"/>
    <col min="2897" max="2897" width="9.140625" style="12"/>
    <col min="2898" max="2898" width="36.85546875" style="12" customWidth="1"/>
    <col min="2899" max="2899" width="16.28515625" style="12" customWidth="1"/>
    <col min="2900" max="2900" width="17.140625" style="12" customWidth="1"/>
    <col min="2901" max="2901" width="18.5703125" style="12" customWidth="1"/>
    <col min="2902" max="2902" width="19.140625" style="12" customWidth="1"/>
    <col min="2903" max="3072" width="9.140625" style="12"/>
    <col min="3073" max="3073" width="20.5703125" style="12" customWidth="1"/>
    <col min="3074" max="3082" width="9.140625" style="12"/>
    <col min="3083" max="3083" width="9.5703125" style="12" customWidth="1"/>
    <col min="3084" max="3100" width="9.140625" style="12"/>
    <col min="3101" max="3101" width="10.28515625" style="12" customWidth="1"/>
    <col min="3102" max="3102" width="9.140625" style="12"/>
    <col min="3103" max="3103" width="12.7109375" style="12" customWidth="1"/>
    <col min="3104" max="3108" width="9.140625" style="12"/>
    <col min="3109" max="3110" width="9.42578125" style="12" customWidth="1"/>
    <col min="3111" max="3111" width="9.140625" style="12"/>
    <col min="3112" max="3112" width="36.85546875" style="12" customWidth="1"/>
    <col min="3113" max="3126" width="9.140625" style="12"/>
    <col min="3127" max="3127" width="13.28515625" style="12" customWidth="1"/>
    <col min="3128" max="3128" width="9.42578125" style="12" customWidth="1"/>
    <col min="3129" max="3129" width="13.28515625" style="12" customWidth="1"/>
    <col min="3130" max="3130" width="12" style="12" customWidth="1"/>
    <col min="3131" max="3134" width="9.140625" style="12"/>
    <col min="3135" max="3135" width="13.5703125" style="12" customWidth="1"/>
    <col min="3136" max="3136" width="9.140625" style="12"/>
    <col min="3137" max="3137" width="11.85546875" style="12" customWidth="1"/>
    <col min="3138" max="3141" width="10.5703125" style="12" customWidth="1"/>
    <col min="3142" max="3148" width="9.140625" style="12"/>
    <col min="3149" max="3149" width="12.140625" style="12" customWidth="1"/>
    <col min="3150" max="3150" width="11.7109375" style="12" customWidth="1"/>
    <col min="3151" max="3151" width="12.28515625" style="12" customWidth="1"/>
    <col min="3152" max="3152" width="10" style="12" customWidth="1"/>
    <col min="3153" max="3153" width="9.140625" style="12"/>
    <col min="3154" max="3154" width="36.85546875" style="12" customWidth="1"/>
    <col min="3155" max="3155" width="16.28515625" style="12" customWidth="1"/>
    <col min="3156" max="3156" width="17.140625" style="12" customWidth="1"/>
    <col min="3157" max="3157" width="18.5703125" style="12" customWidth="1"/>
    <col min="3158" max="3158" width="19.140625" style="12" customWidth="1"/>
    <col min="3159" max="3328" width="9.140625" style="12"/>
    <col min="3329" max="3329" width="20.5703125" style="12" customWidth="1"/>
    <col min="3330" max="3338" width="9.140625" style="12"/>
    <col min="3339" max="3339" width="9.5703125" style="12" customWidth="1"/>
    <col min="3340" max="3356" width="9.140625" style="12"/>
    <col min="3357" max="3357" width="10.28515625" style="12" customWidth="1"/>
    <col min="3358" max="3358" width="9.140625" style="12"/>
    <col min="3359" max="3359" width="12.7109375" style="12" customWidth="1"/>
    <col min="3360" max="3364" width="9.140625" style="12"/>
    <col min="3365" max="3366" width="9.42578125" style="12" customWidth="1"/>
    <col min="3367" max="3367" width="9.140625" style="12"/>
    <col min="3368" max="3368" width="36.85546875" style="12" customWidth="1"/>
    <col min="3369" max="3382" width="9.140625" style="12"/>
    <col min="3383" max="3383" width="13.28515625" style="12" customWidth="1"/>
    <col min="3384" max="3384" width="9.42578125" style="12" customWidth="1"/>
    <col min="3385" max="3385" width="13.28515625" style="12" customWidth="1"/>
    <col min="3386" max="3386" width="12" style="12" customWidth="1"/>
    <col min="3387" max="3390" width="9.140625" style="12"/>
    <col min="3391" max="3391" width="13.5703125" style="12" customWidth="1"/>
    <col min="3392" max="3392" width="9.140625" style="12"/>
    <col min="3393" max="3393" width="11.85546875" style="12" customWidth="1"/>
    <col min="3394" max="3397" width="10.5703125" style="12" customWidth="1"/>
    <col min="3398" max="3404" width="9.140625" style="12"/>
    <col min="3405" max="3405" width="12.140625" style="12" customWidth="1"/>
    <col min="3406" max="3406" width="11.7109375" style="12" customWidth="1"/>
    <col min="3407" max="3407" width="12.28515625" style="12" customWidth="1"/>
    <col min="3408" max="3408" width="10" style="12" customWidth="1"/>
    <col min="3409" max="3409" width="9.140625" style="12"/>
    <col min="3410" max="3410" width="36.85546875" style="12" customWidth="1"/>
    <col min="3411" max="3411" width="16.28515625" style="12" customWidth="1"/>
    <col min="3412" max="3412" width="17.140625" style="12" customWidth="1"/>
    <col min="3413" max="3413" width="18.5703125" style="12" customWidth="1"/>
    <col min="3414" max="3414" width="19.140625" style="12" customWidth="1"/>
    <col min="3415" max="3584" width="9.140625" style="12"/>
    <col min="3585" max="3585" width="20.5703125" style="12" customWidth="1"/>
    <col min="3586" max="3594" width="9.140625" style="12"/>
    <col min="3595" max="3595" width="9.5703125" style="12" customWidth="1"/>
    <col min="3596" max="3612" width="9.140625" style="12"/>
    <col min="3613" max="3613" width="10.28515625" style="12" customWidth="1"/>
    <col min="3614" max="3614" width="9.140625" style="12"/>
    <col min="3615" max="3615" width="12.7109375" style="12" customWidth="1"/>
    <col min="3616" max="3620" width="9.140625" style="12"/>
    <col min="3621" max="3622" width="9.42578125" style="12" customWidth="1"/>
    <col min="3623" max="3623" width="9.140625" style="12"/>
    <col min="3624" max="3624" width="36.85546875" style="12" customWidth="1"/>
    <col min="3625" max="3638" width="9.140625" style="12"/>
    <col min="3639" max="3639" width="13.28515625" style="12" customWidth="1"/>
    <col min="3640" max="3640" width="9.42578125" style="12" customWidth="1"/>
    <col min="3641" max="3641" width="13.28515625" style="12" customWidth="1"/>
    <col min="3642" max="3642" width="12" style="12" customWidth="1"/>
    <col min="3643" max="3646" width="9.140625" style="12"/>
    <col min="3647" max="3647" width="13.5703125" style="12" customWidth="1"/>
    <col min="3648" max="3648" width="9.140625" style="12"/>
    <col min="3649" max="3649" width="11.85546875" style="12" customWidth="1"/>
    <col min="3650" max="3653" width="10.5703125" style="12" customWidth="1"/>
    <col min="3654" max="3660" width="9.140625" style="12"/>
    <col min="3661" max="3661" width="12.140625" style="12" customWidth="1"/>
    <col min="3662" max="3662" width="11.7109375" style="12" customWidth="1"/>
    <col min="3663" max="3663" width="12.28515625" style="12" customWidth="1"/>
    <col min="3664" max="3664" width="10" style="12" customWidth="1"/>
    <col min="3665" max="3665" width="9.140625" style="12"/>
    <col min="3666" max="3666" width="36.85546875" style="12" customWidth="1"/>
    <col min="3667" max="3667" width="16.28515625" style="12" customWidth="1"/>
    <col min="3668" max="3668" width="17.140625" style="12" customWidth="1"/>
    <col min="3669" max="3669" width="18.5703125" style="12" customWidth="1"/>
    <col min="3670" max="3670" width="19.140625" style="12" customWidth="1"/>
    <col min="3671" max="3840" width="9.140625" style="12"/>
    <col min="3841" max="3841" width="20.5703125" style="12" customWidth="1"/>
    <col min="3842" max="3850" width="9.140625" style="12"/>
    <col min="3851" max="3851" width="9.5703125" style="12" customWidth="1"/>
    <col min="3852" max="3868" width="9.140625" style="12"/>
    <col min="3869" max="3869" width="10.28515625" style="12" customWidth="1"/>
    <col min="3870" max="3870" width="9.140625" style="12"/>
    <col min="3871" max="3871" width="12.7109375" style="12" customWidth="1"/>
    <col min="3872" max="3876" width="9.140625" style="12"/>
    <col min="3877" max="3878" width="9.42578125" style="12" customWidth="1"/>
    <col min="3879" max="3879" width="9.140625" style="12"/>
    <col min="3880" max="3880" width="36.85546875" style="12" customWidth="1"/>
    <col min="3881" max="3894" width="9.140625" style="12"/>
    <col min="3895" max="3895" width="13.28515625" style="12" customWidth="1"/>
    <col min="3896" max="3896" width="9.42578125" style="12" customWidth="1"/>
    <col min="3897" max="3897" width="13.28515625" style="12" customWidth="1"/>
    <col min="3898" max="3898" width="12" style="12" customWidth="1"/>
    <col min="3899" max="3902" width="9.140625" style="12"/>
    <col min="3903" max="3903" width="13.5703125" style="12" customWidth="1"/>
    <col min="3904" max="3904" width="9.140625" style="12"/>
    <col min="3905" max="3905" width="11.85546875" style="12" customWidth="1"/>
    <col min="3906" max="3909" width="10.5703125" style="12" customWidth="1"/>
    <col min="3910" max="3916" width="9.140625" style="12"/>
    <col min="3917" max="3917" width="12.140625" style="12" customWidth="1"/>
    <col min="3918" max="3918" width="11.7109375" style="12" customWidth="1"/>
    <col min="3919" max="3919" width="12.28515625" style="12" customWidth="1"/>
    <col min="3920" max="3920" width="10" style="12" customWidth="1"/>
    <col min="3921" max="3921" width="9.140625" style="12"/>
    <col min="3922" max="3922" width="36.85546875" style="12" customWidth="1"/>
    <col min="3923" max="3923" width="16.28515625" style="12" customWidth="1"/>
    <col min="3924" max="3924" width="17.140625" style="12" customWidth="1"/>
    <col min="3925" max="3925" width="18.5703125" style="12" customWidth="1"/>
    <col min="3926" max="3926" width="19.140625" style="12" customWidth="1"/>
    <col min="3927" max="4096" width="9.140625" style="12"/>
    <col min="4097" max="4097" width="20.5703125" style="12" customWidth="1"/>
    <col min="4098" max="4106" width="9.140625" style="12"/>
    <col min="4107" max="4107" width="9.5703125" style="12" customWidth="1"/>
    <col min="4108" max="4124" width="9.140625" style="12"/>
    <col min="4125" max="4125" width="10.28515625" style="12" customWidth="1"/>
    <col min="4126" max="4126" width="9.140625" style="12"/>
    <col min="4127" max="4127" width="12.7109375" style="12" customWidth="1"/>
    <col min="4128" max="4132" width="9.140625" style="12"/>
    <col min="4133" max="4134" width="9.42578125" style="12" customWidth="1"/>
    <col min="4135" max="4135" width="9.140625" style="12"/>
    <col min="4136" max="4136" width="36.85546875" style="12" customWidth="1"/>
    <col min="4137" max="4150" width="9.140625" style="12"/>
    <col min="4151" max="4151" width="13.28515625" style="12" customWidth="1"/>
    <col min="4152" max="4152" width="9.42578125" style="12" customWidth="1"/>
    <col min="4153" max="4153" width="13.28515625" style="12" customWidth="1"/>
    <col min="4154" max="4154" width="12" style="12" customWidth="1"/>
    <col min="4155" max="4158" width="9.140625" style="12"/>
    <col min="4159" max="4159" width="13.5703125" style="12" customWidth="1"/>
    <col min="4160" max="4160" width="9.140625" style="12"/>
    <col min="4161" max="4161" width="11.85546875" style="12" customWidth="1"/>
    <col min="4162" max="4165" width="10.5703125" style="12" customWidth="1"/>
    <col min="4166" max="4172" width="9.140625" style="12"/>
    <col min="4173" max="4173" width="12.140625" style="12" customWidth="1"/>
    <col min="4174" max="4174" width="11.7109375" style="12" customWidth="1"/>
    <col min="4175" max="4175" width="12.28515625" style="12" customWidth="1"/>
    <col min="4176" max="4176" width="10" style="12" customWidth="1"/>
    <col min="4177" max="4177" width="9.140625" style="12"/>
    <col min="4178" max="4178" width="36.85546875" style="12" customWidth="1"/>
    <col min="4179" max="4179" width="16.28515625" style="12" customWidth="1"/>
    <col min="4180" max="4180" width="17.140625" style="12" customWidth="1"/>
    <col min="4181" max="4181" width="18.5703125" style="12" customWidth="1"/>
    <col min="4182" max="4182" width="19.140625" style="12" customWidth="1"/>
    <col min="4183" max="4352" width="9.140625" style="12"/>
    <col min="4353" max="4353" width="20.5703125" style="12" customWidth="1"/>
    <col min="4354" max="4362" width="9.140625" style="12"/>
    <col min="4363" max="4363" width="9.5703125" style="12" customWidth="1"/>
    <col min="4364" max="4380" width="9.140625" style="12"/>
    <col min="4381" max="4381" width="10.28515625" style="12" customWidth="1"/>
    <col min="4382" max="4382" width="9.140625" style="12"/>
    <col min="4383" max="4383" width="12.7109375" style="12" customWidth="1"/>
    <col min="4384" max="4388" width="9.140625" style="12"/>
    <col min="4389" max="4390" width="9.42578125" style="12" customWidth="1"/>
    <col min="4391" max="4391" width="9.140625" style="12"/>
    <col min="4392" max="4392" width="36.85546875" style="12" customWidth="1"/>
    <col min="4393" max="4406" width="9.140625" style="12"/>
    <col min="4407" max="4407" width="13.28515625" style="12" customWidth="1"/>
    <col min="4408" max="4408" width="9.42578125" style="12" customWidth="1"/>
    <col min="4409" max="4409" width="13.28515625" style="12" customWidth="1"/>
    <col min="4410" max="4410" width="12" style="12" customWidth="1"/>
    <col min="4411" max="4414" width="9.140625" style="12"/>
    <col min="4415" max="4415" width="13.5703125" style="12" customWidth="1"/>
    <col min="4416" max="4416" width="9.140625" style="12"/>
    <col min="4417" max="4417" width="11.85546875" style="12" customWidth="1"/>
    <col min="4418" max="4421" width="10.5703125" style="12" customWidth="1"/>
    <col min="4422" max="4428" width="9.140625" style="12"/>
    <col min="4429" max="4429" width="12.140625" style="12" customWidth="1"/>
    <col min="4430" max="4430" width="11.7109375" style="12" customWidth="1"/>
    <col min="4431" max="4431" width="12.28515625" style="12" customWidth="1"/>
    <col min="4432" max="4432" width="10" style="12" customWidth="1"/>
    <col min="4433" max="4433" width="9.140625" style="12"/>
    <col min="4434" max="4434" width="36.85546875" style="12" customWidth="1"/>
    <col min="4435" max="4435" width="16.28515625" style="12" customWidth="1"/>
    <col min="4436" max="4436" width="17.140625" style="12" customWidth="1"/>
    <col min="4437" max="4437" width="18.5703125" style="12" customWidth="1"/>
    <col min="4438" max="4438" width="19.140625" style="12" customWidth="1"/>
    <col min="4439" max="4608" width="9.140625" style="12"/>
    <col min="4609" max="4609" width="20.5703125" style="12" customWidth="1"/>
    <col min="4610" max="4618" width="9.140625" style="12"/>
    <col min="4619" max="4619" width="9.5703125" style="12" customWidth="1"/>
    <col min="4620" max="4636" width="9.140625" style="12"/>
    <col min="4637" max="4637" width="10.28515625" style="12" customWidth="1"/>
    <col min="4638" max="4638" width="9.140625" style="12"/>
    <col min="4639" max="4639" width="12.7109375" style="12" customWidth="1"/>
    <col min="4640" max="4644" width="9.140625" style="12"/>
    <col min="4645" max="4646" width="9.42578125" style="12" customWidth="1"/>
    <col min="4647" max="4647" width="9.140625" style="12"/>
    <col min="4648" max="4648" width="36.85546875" style="12" customWidth="1"/>
    <col min="4649" max="4662" width="9.140625" style="12"/>
    <col min="4663" max="4663" width="13.28515625" style="12" customWidth="1"/>
    <col min="4664" max="4664" width="9.42578125" style="12" customWidth="1"/>
    <col min="4665" max="4665" width="13.28515625" style="12" customWidth="1"/>
    <col min="4666" max="4666" width="12" style="12" customWidth="1"/>
    <col min="4667" max="4670" width="9.140625" style="12"/>
    <col min="4671" max="4671" width="13.5703125" style="12" customWidth="1"/>
    <col min="4672" max="4672" width="9.140625" style="12"/>
    <col min="4673" max="4673" width="11.85546875" style="12" customWidth="1"/>
    <col min="4674" max="4677" width="10.5703125" style="12" customWidth="1"/>
    <col min="4678" max="4684" width="9.140625" style="12"/>
    <col min="4685" max="4685" width="12.140625" style="12" customWidth="1"/>
    <col min="4686" max="4686" width="11.7109375" style="12" customWidth="1"/>
    <col min="4687" max="4687" width="12.28515625" style="12" customWidth="1"/>
    <col min="4688" max="4688" width="10" style="12" customWidth="1"/>
    <col min="4689" max="4689" width="9.140625" style="12"/>
    <col min="4690" max="4690" width="36.85546875" style="12" customWidth="1"/>
    <col min="4691" max="4691" width="16.28515625" style="12" customWidth="1"/>
    <col min="4692" max="4692" width="17.140625" style="12" customWidth="1"/>
    <col min="4693" max="4693" width="18.5703125" style="12" customWidth="1"/>
    <col min="4694" max="4694" width="19.140625" style="12" customWidth="1"/>
    <col min="4695" max="4864" width="9.140625" style="12"/>
    <col min="4865" max="4865" width="20.5703125" style="12" customWidth="1"/>
    <col min="4866" max="4874" width="9.140625" style="12"/>
    <col min="4875" max="4875" width="9.5703125" style="12" customWidth="1"/>
    <col min="4876" max="4892" width="9.140625" style="12"/>
    <col min="4893" max="4893" width="10.28515625" style="12" customWidth="1"/>
    <col min="4894" max="4894" width="9.140625" style="12"/>
    <col min="4895" max="4895" width="12.7109375" style="12" customWidth="1"/>
    <col min="4896" max="4900" width="9.140625" style="12"/>
    <col min="4901" max="4902" width="9.42578125" style="12" customWidth="1"/>
    <col min="4903" max="4903" width="9.140625" style="12"/>
    <col min="4904" max="4904" width="36.85546875" style="12" customWidth="1"/>
    <col min="4905" max="4918" width="9.140625" style="12"/>
    <col min="4919" max="4919" width="13.28515625" style="12" customWidth="1"/>
    <col min="4920" max="4920" width="9.42578125" style="12" customWidth="1"/>
    <col min="4921" max="4921" width="13.28515625" style="12" customWidth="1"/>
    <col min="4922" max="4922" width="12" style="12" customWidth="1"/>
    <col min="4923" max="4926" width="9.140625" style="12"/>
    <col min="4927" max="4927" width="13.5703125" style="12" customWidth="1"/>
    <col min="4928" max="4928" width="9.140625" style="12"/>
    <col min="4929" max="4929" width="11.85546875" style="12" customWidth="1"/>
    <col min="4930" max="4933" width="10.5703125" style="12" customWidth="1"/>
    <col min="4934" max="4940" width="9.140625" style="12"/>
    <col min="4941" max="4941" width="12.140625" style="12" customWidth="1"/>
    <col min="4942" max="4942" width="11.7109375" style="12" customWidth="1"/>
    <col min="4943" max="4943" width="12.28515625" style="12" customWidth="1"/>
    <col min="4944" max="4944" width="10" style="12" customWidth="1"/>
    <col min="4945" max="4945" width="9.140625" style="12"/>
    <col min="4946" max="4946" width="36.85546875" style="12" customWidth="1"/>
    <col min="4947" max="4947" width="16.28515625" style="12" customWidth="1"/>
    <col min="4948" max="4948" width="17.140625" style="12" customWidth="1"/>
    <col min="4949" max="4949" width="18.5703125" style="12" customWidth="1"/>
    <col min="4950" max="4950" width="19.140625" style="12" customWidth="1"/>
    <col min="4951" max="5120" width="9.140625" style="12"/>
    <col min="5121" max="5121" width="20.5703125" style="12" customWidth="1"/>
    <col min="5122" max="5130" width="9.140625" style="12"/>
    <col min="5131" max="5131" width="9.5703125" style="12" customWidth="1"/>
    <col min="5132" max="5148" width="9.140625" style="12"/>
    <col min="5149" max="5149" width="10.28515625" style="12" customWidth="1"/>
    <col min="5150" max="5150" width="9.140625" style="12"/>
    <col min="5151" max="5151" width="12.7109375" style="12" customWidth="1"/>
    <col min="5152" max="5156" width="9.140625" style="12"/>
    <col min="5157" max="5158" width="9.42578125" style="12" customWidth="1"/>
    <col min="5159" max="5159" width="9.140625" style="12"/>
    <col min="5160" max="5160" width="36.85546875" style="12" customWidth="1"/>
    <col min="5161" max="5174" width="9.140625" style="12"/>
    <col min="5175" max="5175" width="13.28515625" style="12" customWidth="1"/>
    <col min="5176" max="5176" width="9.42578125" style="12" customWidth="1"/>
    <col min="5177" max="5177" width="13.28515625" style="12" customWidth="1"/>
    <col min="5178" max="5178" width="12" style="12" customWidth="1"/>
    <col min="5179" max="5182" width="9.140625" style="12"/>
    <col min="5183" max="5183" width="13.5703125" style="12" customWidth="1"/>
    <col min="5184" max="5184" width="9.140625" style="12"/>
    <col min="5185" max="5185" width="11.85546875" style="12" customWidth="1"/>
    <col min="5186" max="5189" width="10.5703125" style="12" customWidth="1"/>
    <col min="5190" max="5196" width="9.140625" style="12"/>
    <col min="5197" max="5197" width="12.140625" style="12" customWidth="1"/>
    <col min="5198" max="5198" width="11.7109375" style="12" customWidth="1"/>
    <col min="5199" max="5199" width="12.28515625" style="12" customWidth="1"/>
    <col min="5200" max="5200" width="10" style="12" customWidth="1"/>
    <col min="5201" max="5201" width="9.140625" style="12"/>
    <col min="5202" max="5202" width="36.85546875" style="12" customWidth="1"/>
    <col min="5203" max="5203" width="16.28515625" style="12" customWidth="1"/>
    <col min="5204" max="5204" width="17.140625" style="12" customWidth="1"/>
    <col min="5205" max="5205" width="18.5703125" style="12" customWidth="1"/>
    <col min="5206" max="5206" width="19.140625" style="12" customWidth="1"/>
    <col min="5207" max="5376" width="9.140625" style="12"/>
    <col min="5377" max="5377" width="20.5703125" style="12" customWidth="1"/>
    <col min="5378" max="5386" width="9.140625" style="12"/>
    <col min="5387" max="5387" width="9.5703125" style="12" customWidth="1"/>
    <col min="5388" max="5404" width="9.140625" style="12"/>
    <col min="5405" max="5405" width="10.28515625" style="12" customWidth="1"/>
    <col min="5406" max="5406" width="9.140625" style="12"/>
    <col min="5407" max="5407" width="12.7109375" style="12" customWidth="1"/>
    <col min="5408" max="5412" width="9.140625" style="12"/>
    <col min="5413" max="5414" width="9.42578125" style="12" customWidth="1"/>
    <col min="5415" max="5415" width="9.140625" style="12"/>
    <col min="5416" max="5416" width="36.85546875" style="12" customWidth="1"/>
    <col min="5417" max="5430" width="9.140625" style="12"/>
    <col min="5431" max="5431" width="13.28515625" style="12" customWidth="1"/>
    <col min="5432" max="5432" width="9.42578125" style="12" customWidth="1"/>
    <col min="5433" max="5433" width="13.28515625" style="12" customWidth="1"/>
    <col min="5434" max="5434" width="12" style="12" customWidth="1"/>
    <col min="5435" max="5438" width="9.140625" style="12"/>
    <col min="5439" max="5439" width="13.5703125" style="12" customWidth="1"/>
    <col min="5440" max="5440" width="9.140625" style="12"/>
    <col min="5441" max="5441" width="11.85546875" style="12" customWidth="1"/>
    <col min="5442" max="5445" width="10.5703125" style="12" customWidth="1"/>
    <col min="5446" max="5452" width="9.140625" style="12"/>
    <col min="5453" max="5453" width="12.140625" style="12" customWidth="1"/>
    <col min="5454" max="5454" width="11.7109375" style="12" customWidth="1"/>
    <col min="5455" max="5455" width="12.28515625" style="12" customWidth="1"/>
    <col min="5456" max="5456" width="10" style="12" customWidth="1"/>
    <col min="5457" max="5457" width="9.140625" style="12"/>
    <col min="5458" max="5458" width="36.85546875" style="12" customWidth="1"/>
    <col min="5459" max="5459" width="16.28515625" style="12" customWidth="1"/>
    <col min="5460" max="5460" width="17.140625" style="12" customWidth="1"/>
    <col min="5461" max="5461" width="18.5703125" style="12" customWidth="1"/>
    <col min="5462" max="5462" width="19.140625" style="12" customWidth="1"/>
    <col min="5463" max="5632" width="9.140625" style="12"/>
    <col min="5633" max="5633" width="20.5703125" style="12" customWidth="1"/>
    <col min="5634" max="5642" width="9.140625" style="12"/>
    <col min="5643" max="5643" width="9.5703125" style="12" customWidth="1"/>
    <col min="5644" max="5660" width="9.140625" style="12"/>
    <col min="5661" max="5661" width="10.28515625" style="12" customWidth="1"/>
    <col min="5662" max="5662" width="9.140625" style="12"/>
    <col min="5663" max="5663" width="12.7109375" style="12" customWidth="1"/>
    <col min="5664" max="5668" width="9.140625" style="12"/>
    <col min="5669" max="5670" width="9.42578125" style="12" customWidth="1"/>
    <col min="5671" max="5671" width="9.140625" style="12"/>
    <col min="5672" max="5672" width="36.85546875" style="12" customWidth="1"/>
    <col min="5673" max="5686" width="9.140625" style="12"/>
    <col min="5687" max="5687" width="13.28515625" style="12" customWidth="1"/>
    <col min="5688" max="5688" width="9.42578125" style="12" customWidth="1"/>
    <col min="5689" max="5689" width="13.28515625" style="12" customWidth="1"/>
    <col min="5690" max="5690" width="12" style="12" customWidth="1"/>
    <col min="5691" max="5694" width="9.140625" style="12"/>
    <col min="5695" max="5695" width="13.5703125" style="12" customWidth="1"/>
    <col min="5696" max="5696" width="9.140625" style="12"/>
    <col min="5697" max="5697" width="11.85546875" style="12" customWidth="1"/>
    <col min="5698" max="5701" width="10.5703125" style="12" customWidth="1"/>
    <col min="5702" max="5708" width="9.140625" style="12"/>
    <col min="5709" max="5709" width="12.140625" style="12" customWidth="1"/>
    <col min="5710" max="5710" width="11.7109375" style="12" customWidth="1"/>
    <col min="5711" max="5711" width="12.28515625" style="12" customWidth="1"/>
    <col min="5712" max="5712" width="10" style="12" customWidth="1"/>
    <col min="5713" max="5713" width="9.140625" style="12"/>
    <col min="5714" max="5714" width="36.85546875" style="12" customWidth="1"/>
    <col min="5715" max="5715" width="16.28515625" style="12" customWidth="1"/>
    <col min="5716" max="5716" width="17.140625" style="12" customWidth="1"/>
    <col min="5717" max="5717" width="18.5703125" style="12" customWidth="1"/>
    <col min="5718" max="5718" width="19.140625" style="12" customWidth="1"/>
    <col min="5719" max="5888" width="9.140625" style="12"/>
    <col min="5889" max="5889" width="20.5703125" style="12" customWidth="1"/>
    <col min="5890" max="5898" width="9.140625" style="12"/>
    <col min="5899" max="5899" width="9.5703125" style="12" customWidth="1"/>
    <col min="5900" max="5916" width="9.140625" style="12"/>
    <col min="5917" max="5917" width="10.28515625" style="12" customWidth="1"/>
    <col min="5918" max="5918" width="9.140625" style="12"/>
    <col min="5919" max="5919" width="12.7109375" style="12" customWidth="1"/>
    <col min="5920" max="5924" width="9.140625" style="12"/>
    <col min="5925" max="5926" width="9.42578125" style="12" customWidth="1"/>
    <col min="5927" max="5927" width="9.140625" style="12"/>
    <col min="5928" max="5928" width="36.85546875" style="12" customWidth="1"/>
    <col min="5929" max="5942" width="9.140625" style="12"/>
    <col min="5943" max="5943" width="13.28515625" style="12" customWidth="1"/>
    <col min="5944" max="5944" width="9.42578125" style="12" customWidth="1"/>
    <col min="5945" max="5945" width="13.28515625" style="12" customWidth="1"/>
    <col min="5946" max="5946" width="12" style="12" customWidth="1"/>
    <col min="5947" max="5950" width="9.140625" style="12"/>
    <col min="5951" max="5951" width="13.5703125" style="12" customWidth="1"/>
    <col min="5952" max="5952" width="9.140625" style="12"/>
    <col min="5953" max="5953" width="11.85546875" style="12" customWidth="1"/>
    <col min="5954" max="5957" width="10.5703125" style="12" customWidth="1"/>
    <col min="5958" max="5964" width="9.140625" style="12"/>
    <col min="5965" max="5965" width="12.140625" style="12" customWidth="1"/>
    <col min="5966" max="5966" width="11.7109375" style="12" customWidth="1"/>
    <col min="5967" max="5967" width="12.28515625" style="12" customWidth="1"/>
    <col min="5968" max="5968" width="10" style="12" customWidth="1"/>
    <col min="5969" max="5969" width="9.140625" style="12"/>
    <col min="5970" max="5970" width="36.85546875" style="12" customWidth="1"/>
    <col min="5971" max="5971" width="16.28515625" style="12" customWidth="1"/>
    <col min="5972" max="5972" width="17.140625" style="12" customWidth="1"/>
    <col min="5973" max="5973" width="18.5703125" style="12" customWidth="1"/>
    <col min="5974" max="5974" width="19.140625" style="12" customWidth="1"/>
    <col min="5975" max="6144" width="9.140625" style="12"/>
    <col min="6145" max="6145" width="20.5703125" style="12" customWidth="1"/>
    <col min="6146" max="6154" width="9.140625" style="12"/>
    <col min="6155" max="6155" width="9.5703125" style="12" customWidth="1"/>
    <col min="6156" max="6172" width="9.140625" style="12"/>
    <col min="6173" max="6173" width="10.28515625" style="12" customWidth="1"/>
    <col min="6174" max="6174" width="9.140625" style="12"/>
    <col min="6175" max="6175" width="12.7109375" style="12" customWidth="1"/>
    <col min="6176" max="6180" width="9.140625" style="12"/>
    <col min="6181" max="6182" width="9.42578125" style="12" customWidth="1"/>
    <col min="6183" max="6183" width="9.140625" style="12"/>
    <col min="6184" max="6184" width="36.85546875" style="12" customWidth="1"/>
    <col min="6185" max="6198" width="9.140625" style="12"/>
    <col min="6199" max="6199" width="13.28515625" style="12" customWidth="1"/>
    <col min="6200" max="6200" width="9.42578125" style="12" customWidth="1"/>
    <col min="6201" max="6201" width="13.28515625" style="12" customWidth="1"/>
    <col min="6202" max="6202" width="12" style="12" customWidth="1"/>
    <col min="6203" max="6206" width="9.140625" style="12"/>
    <col min="6207" max="6207" width="13.5703125" style="12" customWidth="1"/>
    <col min="6208" max="6208" width="9.140625" style="12"/>
    <col min="6209" max="6209" width="11.85546875" style="12" customWidth="1"/>
    <col min="6210" max="6213" width="10.5703125" style="12" customWidth="1"/>
    <col min="6214" max="6220" width="9.140625" style="12"/>
    <col min="6221" max="6221" width="12.140625" style="12" customWidth="1"/>
    <col min="6222" max="6222" width="11.7109375" style="12" customWidth="1"/>
    <col min="6223" max="6223" width="12.28515625" style="12" customWidth="1"/>
    <col min="6224" max="6224" width="10" style="12" customWidth="1"/>
    <col min="6225" max="6225" width="9.140625" style="12"/>
    <col min="6226" max="6226" width="36.85546875" style="12" customWidth="1"/>
    <col min="6227" max="6227" width="16.28515625" style="12" customWidth="1"/>
    <col min="6228" max="6228" width="17.140625" style="12" customWidth="1"/>
    <col min="6229" max="6229" width="18.5703125" style="12" customWidth="1"/>
    <col min="6230" max="6230" width="19.140625" style="12" customWidth="1"/>
    <col min="6231" max="6400" width="9.140625" style="12"/>
    <col min="6401" max="6401" width="20.5703125" style="12" customWidth="1"/>
    <col min="6402" max="6410" width="9.140625" style="12"/>
    <col min="6411" max="6411" width="9.5703125" style="12" customWidth="1"/>
    <col min="6412" max="6428" width="9.140625" style="12"/>
    <col min="6429" max="6429" width="10.28515625" style="12" customWidth="1"/>
    <col min="6430" max="6430" width="9.140625" style="12"/>
    <col min="6431" max="6431" width="12.7109375" style="12" customWidth="1"/>
    <col min="6432" max="6436" width="9.140625" style="12"/>
    <col min="6437" max="6438" width="9.42578125" style="12" customWidth="1"/>
    <col min="6439" max="6439" width="9.140625" style="12"/>
    <col min="6440" max="6440" width="36.85546875" style="12" customWidth="1"/>
    <col min="6441" max="6454" width="9.140625" style="12"/>
    <col min="6455" max="6455" width="13.28515625" style="12" customWidth="1"/>
    <col min="6456" max="6456" width="9.42578125" style="12" customWidth="1"/>
    <col min="6457" max="6457" width="13.28515625" style="12" customWidth="1"/>
    <col min="6458" max="6458" width="12" style="12" customWidth="1"/>
    <col min="6459" max="6462" width="9.140625" style="12"/>
    <col min="6463" max="6463" width="13.5703125" style="12" customWidth="1"/>
    <col min="6464" max="6464" width="9.140625" style="12"/>
    <col min="6465" max="6465" width="11.85546875" style="12" customWidth="1"/>
    <col min="6466" max="6469" width="10.5703125" style="12" customWidth="1"/>
    <col min="6470" max="6476" width="9.140625" style="12"/>
    <col min="6477" max="6477" width="12.140625" style="12" customWidth="1"/>
    <col min="6478" max="6478" width="11.7109375" style="12" customWidth="1"/>
    <col min="6479" max="6479" width="12.28515625" style="12" customWidth="1"/>
    <col min="6480" max="6480" width="10" style="12" customWidth="1"/>
    <col min="6481" max="6481" width="9.140625" style="12"/>
    <col min="6482" max="6482" width="36.85546875" style="12" customWidth="1"/>
    <col min="6483" max="6483" width="16.28515625" style="12" customWidth="1"/>
    <col min="6484" max="6484" width="17.140625" style="12" customWidth="1"/>
    <col min="6485" max="6485" width="18.5703125" style="12" customWidth="1"/>
    <col min="6486" max="6486" width="19.140625" style="12" customWidth="1"/>
    <col min="6487" max="6656" width="9.140625" style="12"/>
    <col min="6657" max="6657" width="20.5703125" style="12" customWidth="1"/>
    <col min="6658" max="6666" width="9.140625" style="12"/>
    <col min="6667" max="6667" width="9.5703125" style="12" customWidth="1"/>
    <col min="6668" max="6684" width="9.140625" style="12"/>
    <col min="6685" max="6685" width="10.28515625" style="12" customWidth="1"/>
    <col min="6686" max="6686" width="9.140625" style="12"/>
    <col min="6687" max="6687" width="12.7109375" style="12" customWidth="1"/>
    <col min="6688" max="6692" width="9.140625" style="12"/>
    <col min="6693" max="6694" width="9.42578125" style="12" customWidth="1"/>
    <col min="6695" max="6695" width="9.140625" style="12"/>
    <col min="6696" max="6696" width="36.85546875" style="12" customWidth="1"/>
    <col min="6697" max="6710" width="9.140625" style="12"/>
    <col min="6711" max="6711" width="13.28515625" style="12" customWidth="1"/>
    <col min="6712" max="6712" width="9.42578125" style="12" customWidth="1"/>
    <col min="6713" max="6713" width="13.28515625" style="12" customWidth="1"/>
    <col min="6714" max="6714" width="12" style="12" customWidth="1"/>
    <col min="6715" max="6718" width="9.140625" style="12"/>
    <col min="6719" max="6719" width="13.5703125" style="12" customWidth="1"/>
    <col min="6720" max="6720" width="9.140625" style="12"/>
    <col min="6721" max="6721" width="11.85546875" style="12" customWidth="1"/>
    <col min="6722" max="6725" width="10.5703125" style="12" customWidth="1"/>
    <col min="6726" max="6732" width="9.140625" style="12"/>
    <col min="6733" max="6733" width="12.140625" style="12" customWidth="1"/>
    <col min="6734" max="6734" width="11.7109375" style="12" customWidth="1"/>
    <col min="6735" max="6735" width="12.28515625" style="12" customWidth="1"/>
    <col min="6736" max="6736" width="10" style="12" customWidth="1"/>
    <col min="6737" max="6737" width="9.140625" style="12"/>
    <col min="6738" max="6738" width="36.85546875" style="12" customWidth="1"/>
    <col min="6739" max="6739" width="16.28515625" style="12" customWidth="1"/>
    <col min="6740" max="6740" width="17.140625" style="12" customWidth="1"/>
    <col min="6741" max="6741" width="18.5703125" style="12" customWidth="1"/>
    <col min="6742" max="6742" width="19.140625" style="12" customWidth="1"/>
    <col min="6743" max="6912" width="9.140625" style="12"/>
    <col min="6913" max="6913" width="20.5703125" style="12" customWidth="1"/>
    <col min="6914" max="6922" width="9.140625" style="12"/>
    <col min="6923" max="6923" width="9.5703125" style="12" customWidth="1"/>
    <col min="6924" max="6940" width="9.140625" style="12"/>
    <col min="6941" max="6941" width="10.28515625" style="12" customWidth="1"/>
    <col min="6942" max="6942" width="9.140625" style="12"/>
    <col min="6943" max="6943" width="12.7109375" style="12" customWidth="1"/>
    <col min="6944" max="6948" width="9.140625" style="12"/>
    <col min="6949" max="6950" width="9.42578125" style="12" customWidth="1"/>
    <col min="6951" max="6951" width="9.140625" style="12"/>
    <col min="6952" max="6952" width="36.85546875" style="12" customWidth="1"/>
    <col min="6953" max="6966" width="9.140625" style="12"/>
    <col min="6967" max="6967" width="13.28515625" style="12" customWidth="1"/>
    <col min="6968" max="6968" width="9.42578125" style="12" customWidth="1"/>
    <col min="6969" max="6969" width="13.28515625" style="12" customWidth="1"/>
    <col min="6970" max="6970" width="12" style="12" customWidth="1"/>
    <col min="6971" max="6974" width="9.140625" style="12"/>
    <col min="6975" max="6975" width="13.5703125" style="12" customWidth="1"/>
    <col min="6976" max="6976" width="9.140625" style="12"/>
    <col min="6977" max="6977" width="11.85546875" style="12" customWidth="1"/>
    <col min="6978" max="6981" width="10.5703125" style="12" customWidth="1"/>
    <col min="6982" max="6988" width="9.140625" style="12"/>
    <col min="6989" max="6989" width="12.140625" style="12" customWidth="1"/>
    <col min="6990" max="6990" width="11.7109375" style="12" customWidth="1"/>
    <col min="6991" max="6991" width="12.28515625" style="12" customWidth="1"/>
    <col min="6992" max="6992" width="10" style="12" customWidth="1"/>
    <col min="6993" max="6993" width="9.140625" style="12"/>
    <col min="6994" max="6994" width="36.85546875" style="12" customWidth="1"/>
    <col min="6995" max="6995" width="16.28515625" style="12" customWidth="1"/>
    <col min="6996" max="6996" width="17.140625" style="12" customWidth="1"/>
    <col min="6997" max="6997" width="18.5703125" style="12" customWidth="1"/>
    <col min="6998" max="6998" width="19.140625" style="12" customWidth="1"/>
    <col min="6999" max="7168" width="9.140625" style="12"/>
    <col min="7169" max="7169" width="20.5703125" style="12" customWidth="1"/>
    <col min="7170" max="7178" width="9.140625" style="12"/>
    <col min="7179" max="7179" width="9.5703125" style="12" customWidth="1"/>
    <col min="7180" max="7196" width="9.140625" style="12"/>
    <col min="7197" max="7197" width="10.28515625" style="12" customWidth="1"/>
    <col min="7198" max="7198" width="9.140625" style="12"/>
    <col min="7199" max="7199" width="12.7109375" style="12" customWidth="1"/>
    <col min="7200" max="7204" width="9.140625" style="12"/>
    <col min="7205" max="7206" width="9.42578125" style="12" customWidth="1"/>
    <col min="7207" max="7207" width="9.140625" style="12"/>
    <col min="7208" max="7208" width="36.85546875" style="12" customWidth="1"/>
    <col min="7209" max="7222" width="9.140625" style="12"/>
    <col min="7223" max="7223" width="13.28515625" style="12" customWidth="1"/>
    <col min="7224" max="7224" width="9.42578125" style="12" customWidth="1"/>
    <col min="7225" max="7225" width="13.28515625" style="12" customWidth="1"/>
    <col min="7226" max="7226" width="12" style="12" customWidth="1"/>
    <col min="7227" max="7230" width="9.140625" style="12"/>
    <col min="7231" max="7231" width="13.5703125" style="12" customWidth="1"/>
    <col min="7232" max="7232" width="9.140625" style="12"/>
    <col min="7233" max="7233" width="11.85546875" style="12" customWidth="1"/>
    <col min="7234" max="7237" width="10.5703125" style="12" customWidth="1"/>
    <col min="7238" max="7244" width="9.140625" style="12"/>
    <col min="7245" max="7245" width="12.140625" style="12" customWidth="1"/>
    <col min="7246" max="7246" width="11.7109375" style="12" customWidth="1"/>
    <col min="7247" max="7247" width="12.28515625" style="12" customWidth="1"/>
    <col min="7248" max="7248" width="10" style="12" customWidth="1"/>
    <col min="7249" max="7249" width="9.140625" style="12"/>
    <col min="7250" max="7250" width="36.85546875" style="12" customWidth="1"/>
    <col min="7251" max="7251" width="16.28515625" style="12" customWidth="1"/>
    <col min="7252" max="7252" width="17.140625" style="12" customWidth="1"/>
    <col min="7253" max="7253" width="18.5703125" style="12" customWidth="1"/>
    <col min="7254" max="7254" width="19.140625" style="12" customWidth="1"/>
    <col min="7255" max="7424" width="9.140625" style="12"/>
    <col min="7425" max="7425" width="20.5703125" style="12" customWidth="1"/>
    <col min="7426" max="7434" width="9.140625" style="12"/>
    <col min="7435" max="7435" width="9.5703125" style="12" customWidth="1"/>
    <col min="7436" max="7452" width="9.140625" style="12"/>
    <col min="7453" max="7453" width="10.28515625" style="12" customWidth="1"/>
    <col min="7454" max="7454" width="9.140625" style="12"/>
    <col min="7455" max="7455" width="12.7109375" style="12" customWidth="1"/>
    <col min="7456" max="7460" width="9.140625" style="12"/>
    <col min="7461" max="7462" width="9.42578125" style="12" customWidth="1"/>
    <col min="7463" max="7463" width="9.140625" style="12"/>
    <col min="7464" max="7464" width="36.85546875" style="12" customWidth="1"/>
    <col min="7465" max="7478" width="9.140625" style="12"/>
    <col min="7479" max="7479" width="13.28515625" style="12" customWidth="1"/>
    <col min="7480" max="7480" width="9.42578125" style="12" customWidth="1"/>
    <col min="7481" max="7481" width="13.28515625" style="12" customWidth="1"/>
    <col min="7482" max="7482" width="12" style="12" customWidth="1"/>
    <col min="7483" max="7486" width="9.140625" style="12"/>
    <col min="7487" max="7487" width="13.5703125" style="12" customWidth="1"/>
    <col min="7488" max="7488" width="9.140625" style="12"/>
    <col min="7489" max="7489" width="11.85546875" style="12" customWidth="1"/>
    <col min="7490" max="7493" width="10.5703125" style="12" customWidth="1"/>
    <col min="7494" max="7500" width="9.140625" style="12"/>
    <col min="7501" max="7501" width="12.140625" style="12" customWidth="1"/>
    <col min="7502" max="7502" width="11.7109375" style="12" customWidth="1"/>
    <col min="7503" max="7503" width="12.28515625" style="12" customWidth="1"/>
    <col min="7504" max="7504" width="10" style="12" customWidth="1"/>
    <col min="7505" max="7505" width="9.140625" style="12"/>
    <col min="7506" max="7506" width="36.85546875" style="12" customWidth="1"/>
    <col min="7507" max="7507" width="16.28515625" style="12" customWidth="1"/>
    <col min="7508" max="7508" width="17.140625" style="12" customWidth="1"/>
    <col min="7509" max="7509" width="18.5703125" style="12" customWidth="1"/>
    <col min="7510" max="7510" width="19.140625" style="12" customWidth="1"/>
    <col min="7511" max="7680" width="9.140625" style="12"/>
    <col min="7681" max="7681" width="20.5703125" style="12" customWidth="1"/>
    <col min="7682" max="7690" width="9.140625" style="12"/>
    <col min="7691" max="7691" width="9.5703125" style="12" customWidth="1"/>
    <col min="7692" max="7708" width="9.140625" style="12"/>
    <col min="7709" max="7709" width="10.28515625" style="12" customWidth="1"/>
    <col min="7710" max="7710" width="9.140625" style="12"/>
    <col min="7711" max="7711" width="12.7109375" style="12" customWidth="1"/>
    <col min="7712" max="7716" width="9.140625" style="12"/>
    <col min="7717" max="7718" width="9.42578125" style="12" customWidth="1"/>
    <col min="7719" max="7719" width="9.140625" style="12"/>
    <col min="7720" max="7720" width="36.85546875" style="12" customWidth="1"/>
    <col min="7721" max="7734" width="9.140625" style="12"/>
    <col min="7735" max="7735" width="13.28515625" style="12" customWidth="1"/>
    <col min="7736" max="7736" width="9.42578125" style="12" customWidth="1"/>
    <col min="7737" max="7737" width="13.28515625" style="12" customWidth="1"/>
    <col min="7738" max="7738" width="12" style="12" customWidth="1"/>
    <col min="7739" max="7742" width="9.140625" style="12"/>
    <col min="7743" max="7743" width="13.5703125" style="12" customWidth="1"/>
    <col min="7744" max="7744" width="9.140625" style="12"/>
    <col min="7745" max="7745" width="11.85546875" style="12" customWidth="1"/>
    <col min="7746" max="7749" width="10.5703125" style="12" customWidth="1"/>
    <col min="7750" max="7756" width="9.140625" style="12"/>
    <col min="7757" max="7757" width="12.140625" style="12" customWidth="1"/>
    <col min="7758" max="7758" width="11.7109375" style="12" customWidth="1"/>
    <col min="7759" max="7759" width="12.28515625" style="12" customWidth="1"/>
    <col min="7760" max="7760" width="10" style="12" customWidth="1"/>
    <col min="7761" max="7761" width="9.140625" style="12"/>
    <col min="7762" max="7762" width="36.85546875" style="12" customWidth="1"/>
    <col min="7763" max="7763" width="16.28515625" style="12" customWidth="1"/>
    <col min="7764" max="7764" width="17.140625" style="12" customWidth="1"/>
    <col min="7765" max="7765" width="18.5703125" style="12" customWidth="1"/>
    <col min="7766" max="7766" width="19.140625" style="12" customWidth="1"/>
    <col min="7767" max="7936" width="9.140625" style="12"/>
    <col min="7937" max="7937" width="20.5703125" style="12" customWidth="1"/>
    <col min="7938" max="7946" width="9.140625" style="12"/>
    <col min="7947" max="7947" width="9.5703125" style="12" customWidth="1"/>
    <col min="7948" max="7964" width="9.140625" style="12"/>
    <col min="7965" max="7965" width="10.28515625" style="12" customWidth="1"/>
    <col min="7966" max="7966" width="9.140625" style="12"/>
    <col min="7967" max="7967" width="12.7109375" style="12" customWidth="1"/>
    <col min="7968" max="7972" width="9.140625" style="12"/>
    <col min="7973" max="7974" width="9.42578125" style="12" customWidth="1"/>
    <col min="7975" max="7975" width="9.140625" style="12"/>
    <col min="7976" max="7976" width="36.85546875" style="12" customWidth="1"/>
    <col min="7977" max="7990" width="9.140625" style="12"/>
    <col min="7991" max="7991" width="13.28515625" style="12" customWidth="1"/>
    <col min="7992" max="7992" width="9.42578125" style="12" customWidth="1"/>
    <col min="7993" max="7993" width="13.28515625" style="12" customWidth="1"/>
    <col min="7994" max="7994" width="12" style="12" customWidth="1"/>
    <col min="7995" max="7998" width="9.140625" style="12"/>
    <col min="7999" max="7999" width="13.5703125" style="12" customWidth="1"/>
    <col min="8000" max="8000" width="9.140625" style="12"/>
    <col min="8001" max="8001" width="11.85546875" style="12" customWidth="1"/>
    <col min="8002" max="8005" width="10.5703125" style="12" customWidth="1"/>
    <col min="8006" max="8012" width="9.140625" style="12"/>
    <col min="8013" max="8013" width="12.140625" style="12" customWidth="1"/>
    <col min="8014" max="8014" width="11.7109375" style="12" customWidth="1"/>
    <col min="8015" max="8015" width="12.28515625" style="12" customWidth="1"/>
    <col min="8016" max="8016" width="10" style="12" customWidth="1"/>
    <col min="8017" max="8017" width="9.140625" style="12"/>
    <col min="8018" max="8018" width="36.85546875" style="12" customWidth="1"/>
    <col min="8019" max="8019" width="16.28515625" style="12" customWidth="1"/>
    <col min="8020" max="8020" width="17.140625" style="12" customWidth="1"/>
    <col min="8021" max="8021" width="18.5703125" style="12" customWidth="1"/>
    <col min="8022" max="8022" width="19.140625" style="12" customWidth="1"/>
    <col min="8023" max="8192" width="9.140625" style="12"/>
    <col min="8193" max="8193" width="20.5703125" style="12" customWidth="1"/>
    <col min="8194" max="8202" width="9.140625" style="12"/>
    <col min="8203" max="8203" width="9.5703125" style="12" customWidth="1"/>
    <col min="8204" max="8220" width="9.140625" style="12"/>
    <col min="8221" max="8221" width="10.28515625" style="12" customWidth="1"/>
    <col min="8222" max="8222" width="9.140625" style="12"/>
    <col min="8223" max="8223" width="12.7109375" style="12" customWidth="1"/>
    <col min="8224" max="8228" width="9.140625" style="12"/>
    <col min="8229" max="8230" width="9.42578125" style="12" customWidth="1"/>
    <col min="8231" max="8231" width="9.140625" style="12"/>
    <col min="8232" max="8232" width="36.85546875" style="12" customWidth="1"/>
    <col min="8233" max="8246" width="9.140625" style="12"/>
    <col min="8247" max="8247" width="13.28515625" style="12" customWidth="1"/>
    <col min="8248" max="8248" width="9.42578125" style="12" customWidth="1"/>
    <col min="8249" max="8249" width="13.28515625" style="12" customWidth="1"/>
    <col min="8250" max="8250" width="12" style="12" customWidth="1"/>
    <col min="8251" max="8254" width="9.140625" style="12"/>
    <col min="8255" max="8255" width="13.5703125" style="12" customWidth="1"/>
    <col min="8256" max="8256" width="9.140625" style="12"/>
    <col min="8257" max="8257" width="11.85546875" style="12" customWidth="1"/>
    <col min="8258" max="8261" width="10.5703125" style="12" customWidth="1"/>
    <col min="8262" max="8268" width="9.140625" style="12"/>
    <col min="8269" max="8269" width="12.140625" style="12" customWidth="1"/>
    <col min="8270" max="8270" width="11.7109375" style="12" customWidth="1"/>
    <col min="8271" max="8271" width="12.28515625" style="12" customWidth="1"/>
    <col min="8272" max="8272" width="10" style="12" customWidth="1"/>
    <col min="8273" max="8273" width="9.140625" style="12"/>
    <col min="8274" max="8274" width="36.85546875" style="12" customWidth="1"/>
    <col min="8275" max="8275" width="16.28515625" style="12" customWidth="1"/>
    <col min="8276" max="8276" width="17.140625" style="12" customWidth="1"/>
    <col min="8277" max="8277" width="18.5703125" style="12" customWidth="1"/>
    <col min="8278" max="8278" width="19.140625" style="12" customWidth="1"/>
    <col min="8279" max="8448" width="9.140625" style="12"/>
    <col min="8449" max="8449" width="20.5703125" style="12" customWidth="1"/>
    <col min="8450" max="8458" width="9.140625" style="12"/>
    <col min="8459" max="8459" width="9.5703125" style="12" customWidth="1"/>
    <col min="8460" max="8476" width="9.140625" style="12"/>
    <col min="8477" max="8477" width="10.28515625" style="12" customWidth="1"/>
    <col min="8478" max="8478" width="9.140625" style="12"/>
    <col min="8479" max="8479" width="12.7109375" style="12" customWidth="1"/>
    <col min="8480" max="8484" width="9.140625" style="12"/>
    <col min="8485" max="8486" width="9.42578125" style="12" customWidth="1"/>
    <col min="8487" max="8487" width="9.140625" style="12"/>
    <col min="8488" max="8488" width="36.85546875" style="12" customWidth="1"/>
    <col min="8489" max="8502" width="9.140625" style="12"/>
    <col min="8503" max="8503" width="13.28515625" style="12" customWidth="1"/>
    <col min="8504" max="8504" width="9.42578125" style="12" customWidth="1"/>
    <col min="8505" max="8505" width="13.28515625" style="12" customWidth="1"/>
    <col min="8506" max="8506" width="12" style="12" customWidth="1"/>
    <col min="8507" max="8510" width="9.140625" style="12"/>
    <col min="8511" max="8511" width="13.5703125" style="12" customWidth="1"/>
    <col min="8512" max="8512" width="9.140625" style="12"/>
    <col min="8513" max="8513" width="11.85546875" style="12" customWidth="1"/>
    <col min="8514" max="8517" width="10.5703125" style="12" customWidth="1"/>
    <col min="8518" max="8524" width="9.140625" style="12"/>
    <col min="8525" max="8525" width="12.140625" style="12" customWidth="1"/>
    <col min="8526" max="8526" width="11.7109375" style="12" customWidth="1"/>
    <col min="8527" max="8527" width="12.28515625" style="12" customWidth="1"/>
    <col min="8528" max="8528" width="10" style="12" customWidth="1"/>
    <col min="8529" max="8529" width="9.140625" style="12"/>
    <col min="8530" max="8530" width="36.85546875" style="12" customWidth="1"/>
    <col min="8531" max="8531" width="16.28515625" style="12" customWidth="1"/>
    <col min="8532" max="8532" width="17.140625" style="12" customWidth="1"/>
    <col min="8533" max="8533" width="18.5703125" style="12" customWidth="1"/>
    <col min="8534" max="8534" width="19.140625" style="12" customWidth="1"/>
    <col min="8535" max="8704" width="9.140625" style="12"/>
    <col min="8705" max="8705" width="20.5703125" style="12" customWidth="1"/>
    <col min="8706" max="8714" width="9.140625" style="12"/>
    <col min="8715" max="8715" width="9.5703125" style="12" customWidth="1"/>
    <col min="8716" max="8732" width="9.140625" style="12"/>
    <col min="8733" max="8733" width="10.28515625" style="12" customWidth="1"/>
    <col min="8734" max="8734" width="9.140625" style="12"/>
    <col min="8735" max="8735" width="12.7109375" style="12" customWidth="1"/>
    <col min="8736" max="8740" width="9.140625" style="12"/>
    <col min="8741" max="8742" width="9.42578125" style="12" customWidth="1"/>
    <col min="8743" max="8743" width="9.140625" style="12"/>
    <col min="8744" max="8744" width="36.85546875" style="12" customWidth="1"/>
    <col min="8745" max="8758" width="9.140625" style="12"/>
    <col min="8759" max="8759" width="13.28515625" style="12" customWidth="1"/>
    <col min="8760" max="8760" width="9.42578125" style="12" customWidth="1"/>
    <col min="8761" max="8761" width="13.28515625" style="12" customWidth="1"/>
    <col min="8762" max="8762" width="12" style="12" customWidth="1"/>
    <col min="8763" max="8766" width="9.140625" style="12"/>
    <col min="8767" max="8767" width="13.5703125" style="12" customWidth="1"/>
    <col min="8768" max="8768" width="9.140625" style="12"/>
    <col min="8769" max="8769" width="11.85546875" style="12" customWidth="1"/>
    <col min="8770" max="8773" width="10.5703125" style="12" customWidth="1"/>
    <col min="8774" max="8780" width="9.140625" style="12"/>
    <col min="8781" max="8781" width="12.140625" style="12" customWidth="1"/>
    <col min="8782" max="8782" width="11.7109375" style="12" customWidth="1"/>
    <col min="8783" max="8783" width="12.28515625" style="12" customWidth="1"/>
    <col min="8784" max="8784" width="10" style="12" customWidth="1"/>
    <col min="8785" max="8785" width="9.140625" style="12"/>
    <col min="8786" max="8786" width="36.85546875" style="12" customWidth="1"/>
    <col min="8787" max="8787" width="16.28515625" style="12" customWidth="1"/>
    <col min="8788" max="8788" width="17.140625" style="12" customWidth="1"/>
    <col min="8789" max="8789" width="18.5703125" style="12" customWidth="1"/>
    <col min="8790" max="8790" width="19.140625" style="12" customWidth="1"/>
    <col min="8791" max="8960" width="9.140625" style="12"/>
    <col min="8961" max="8961" width="20.5703125" style="12" customWidth="1"/>
    <col min="8962" max="8970" width="9.140625" style="12"/>
    <col min="8971" max="8971" width="9.5703125" style="12" customWidth="1"/>
    <col min="8972" max="8988" width="9.140625" style="12"/>
    <col min="8989" max="8989" width="10.28515625" style="12" customWidth="1"/>
    <col min="8990" max="8990" width="9.140625" style="12"/>
    <col min="8991" max="8991" width="12.7109375" style="12" customWidth="1"/>
    <col min="8992" max="8996" width="9.140625" style="12"/>
    <col min="8997" max="8998" width="9.42578125" style="12" customWidth="1"/>
    <col min="8999" max="8999" width="9.140625" style="12"/>
    <col min="9000" max="9000" width="36.85546875" style="12" customWidth="1"/>
    <col min="9001" max="9014" width="9.140625" style="12"/>
    <col min="9015" max="9015" width="13.28515625" style="12" customWidth="1"/>
    <col min="9016" max="9016" width="9.42578125" style="12" customWidth="1"/>
    <col min="9017" max="9017" width="13.28515625" style="12" customWidth="1"/>
    <col min="9018" max="9018" width="12" style="12" customWidth="1"/>
    <col min="9019" max="9022" width="9.140625" style="12"/>
    <col min="9023" max="9023" width="13.5703125" style="12" customWidth="1"/>
    <col min="9024" max="9024" width="9.140625" style="12"/>
    <col min="9025" max="9025" width="11.85546875" style="12" customWidth="1"/>
    <col min="9026" max="9029" width="10.5703125" style="12" customWidth="1"/>
    <col min="9030" max="9036" width="9.140625" style="12"/>
    <col min="9037" max="9037" width="12.140625" style="12" customWidth="1"/>
    <col min="9038" max="9038" width="11.7109375" style="12" customWidth="1"/>
    <col min="9039" max="9039" width="12.28515625" style="12" customWidth="1"/>
    <col min="9040" max="9040" width="10" style="12" customWidth="1"/>
    <col min="9041" max="9041" width="9.140625" style="12"/>
    <col min="9042" max="9042" width="36.85546875" style="12" customWidth="1"/>
    <col min="9043" max="9043" width="16.28515625" style="12" customWidth="1"/>
    <col min="9044" max="9044" width="17.140625" style="12" customWidth="1"/>
    <col min="9045" max="9045" width="18.5703125" style="12" customWidth="1"/>
    <col min="9046" max="9046" width="19.140625" style="12" customWidth="1"/>
    <col min="9047" max="9216" width="9.140625" style="12"/>
    <col min="9217" max="9217" width="20.5703125" style="12" customWidth="1"/>
    <col min="9218" max="9226" width="9.140625" style="12"/>
    <col min="9227" max="9227" width="9.5703125" style="12" customWidth="1"/>
    <col min="9228" max="9244" width="9.140625" style="12"/>
    <col min="9245" max="9245" width="10.28515625" style="12" customWidth="1"/>
    <col min="9246" max="9246" width="9.140625" style="12"/>
    <col min="9247" max="9247" width="12.7109375" style="12" customWidth="1"/>
    <col min="9248" max="9252" width="9.140625" style="12"/>
    <col min="9253" max="9254" width="9.42578125" style="12" customWidth="1"/>
    <col min="9255" max="9255" width="9.140625" style="12"/>
    <col min="9256" max="9256" width="36.85546875" style="12" customWidth="1"/>
    <col min="9257" max="9270" width="9.140625" style="12"/>
    <col min="9271" max="9271" width="13.28515625" style="12" customWidth="1"/>
    <col min="9272" max="9272" width="9.42578125" style="12" customWidth="1"/>
    <col min="9273" max="9273" width="13.28515625" style="12" customWidth="1"/>
    <col min="9274" max="9274" width="12" style="12" customWidth="1"/>
    <col min="9275" max="9278" width="9.140625" style="12"/>
    <col min="9279" max="9279" width="13.5703125" style="12" customWidth="1"/>
    <col min="9280" max="9280" width="9.140625" style="12"/>
    <col min="9281" max="9281" width="11.85546875" style="12" customWidth="1"/>
    <col min="9282" max="9285" width="10.5703125" style="12" customWidth="1"/>
    <col min="9286" max="9292" width="9.140625" style="12"/>
    <col min="9293" max="9293" width="12.140625" style="12" customWidth="1"/>
    <col min="9294" max="9294" width="11.7109375" style="12" customWidth="1"/>
    <col min="9295" max="9295" width="12.28515625" style="12" customWidth="1"/>
    <col min="9296" max="9296" width="10" style="12" customWidth="1"/>
    <col min="9297" max="9297" width="9.140625" style="12"/>
    <col min="9298" max="9298" width="36.85546875" style="12" customWidth="1"/>
    <col min="9299" max="9299" width="16.28515625" style="12" customWidth="1"/>
    <col min="9300" max="9300" width="17.140625" style="12" customWidth="1"/>
    <col min="9301" max="9301" width="18.5703125" style="12" customWidth="1"/>
    <col min="9302" max="9302" width="19.140625" style="12" customWidth="1"/>
    <col min="9303" max="9472" width="9.140625" style="12"/>
    <col min="9473" max="9473" width="20.5703125" style="12" customWidth="1"/>
    <col min="9474" max="9482" width="9.140625" style="12"/>
    <col min="9483" max="9483" width="9.5703125" style="12" customWidth="1"/>
    <col min="9484" max="9500" width="9.140625" style="12"/>
    <col min="9501" max="9501" width="10.28515625" style="12" customWidth="1"/>
    <col min="9502" max="9502" width="9.140625" style="12"/>
    <col min="9503" max="9503" width="12.7109375" style="12" customWidth="1"/>
    <col min="9504" max="9508" width="9.140625" style="12"/>
    <col min="9509" max="9510" width="9.42578125" style="12" customWidth="1"/>
    <col min="9511" max="9511" width="9.140625" style="12"/>
    <col min="9512" max="9512" width="36.85546875" style="12" customWidth="1"/>
    <col min="9513" max="9526" width="9.140625" style="12"/>
    <col min="9527" max="9527" width="13.28515625" style="12" customWidth="1"/>
    <col min="9528" max="9528" width="9.42578125" style="12" customWidth="1"/>
    <col min="9529" max="9529" width="13.28515625" style="12" customWidth="1"/>
    <col min="9530" max="9530" width="12" style="12" customWidth="1"/>
    <col min="9531" max="9534" width="9.140625" style="12"/>
    <col min="9535" max="9535" width="13.5703125" style="12" customWidth="1"/>
    <col min="9536" max="9536" width="9.140625" style="12"/>
    <col min="9537" max="9537" width="11.85546875" style="12" customWidth="1"/>
    <col min="9538" max="9541" width="10.5703125" style="12" customWidth="1"/>
    <col min="9542" max="9548" width="9.140625" style="12"/>
    <col min="9549" max="9549" width="12.140625" style="12" customWidth="1"/>
    <col min="9550" max="9550" width="11.7109375" style="12" customWidth="1"/>
    <col min="9551" max="9551" width="12.28515625" style="12" customWidth="1"/>
    <col min="9552" max="9552" width="10" style="12" customWidth="1"/>
    <col min="9553" max="9553" width="9.140625" style="12"/>
    <col min="9554" max="9554" width="36.85546875" style="12" customWidth="1"/>
    <col min="9555" max="9555" width="16.28515625" style="12" customWidth="1"/>
    <col min="9556" max="9556" width="17.140625" style="12" customWidth="1"/>
    <col min="9557" max="9557" width="18.5703125" style="12" customWidth="1"/>
    <col min="9558" max="9558" width="19.140625" style="12" customWidth="1"/>
    <col min="9559" max="9728" width="9.140625" style="12"/>
    <col min="9729" max="9729" width="20.5703125" style="12" customWidth="1"/>
    <col min="9730" max="9738" width="9.140625" style="12"/>
    <col min="9739" max="9739" width="9.5703125" style="12" customWidth="1"/>
    <col min="9740" max="9756" width="9.140625" style="12"/>
    <col min="9757" max="9757" width="10.28515625" style="12" customWidth="1"/>
    <col min="9758" max="9758" width="9.140625" style="12"/>
    <col min="9759" max="9759" width="12.7109375" style="12" customWidth="1"/>
    <col min="9760" max="9764" width="9.140625" style="12"/>
    <col min="9765" max="9766" width="9.42578125" style="12" customWidth="1"/>
    <col min="9767" max="9767" width="9.140625" style="12"/>
    <col min="9768" max="9768" width="36.85546875" style="12" customWidth="1"/>
    <col min="9769" max="9782" width="9.140625" style="12"/>
    <col min="9783" max="9783" width="13.28515625" style="12" customWidth="1"/>
    <col min="9784" max="9784" width="9.42578125" style="12" customWidth="1"/>
    <col min="9785" max="9785" width="13.28515625" style="12" customWidth="1"/>
    <col min="9786" max="9786" width="12" style="12" customWidth="1"/>
    <col min="9787" max="9790" width="9.140625" style="12"/>
    <col min="9791" max="9791" width="13.5703125" style="12" customWidth="1"/>
    <col min="9792" max="9792" width="9.140625" style="12"/>
    <col min="9793" max="9793" width="11.85546875" style="12" customWidth="1"/>
    <col min="9794" max="9797" width="10.5703125" style="12" customWidth="1"/>
    <col min="9798" max="9804" width="9.140625" style="12"/>
    <col min="9805" max="9805" width="12.140625" style="12" customWidth="1"/>
    <col min="9806" max="9806" width="11.7109375" style="12" customWidth="1"/>
    <col min="9807" max="9807" width="12.28515625" style="12" customWidth="1"/>
    <col min="9808" max="9808" width="10" style="12" customWidth="1"/>
    <col min="9809" max="9809" width="9.140625" style="12"/>
    <col min="9810" max="9810" width="36.85546875" style="12" customWidth="1"/>
    <col min="9811" max="9811" width="16.28515625" style="12" customWidth="1"/>
    <col min="9812" max="9812" width="17.140625" style="12" customWidth="1"/>
    <col min="9813" max="9813" width="18.5703125" style="12" customWidth="1"/>
    <col min="9814" max="9814" width="19.140625" style="12" customWidth="1"/>
    <col min="9815" max="9984" width="9.140625" style="12"/>
    <col min="9985" max="9985" width="20.5703125" style="12" customWidth="1"/>
    <col min="9986" max="9994" width="9.140625" style="12"/>
    <col min="9995" max="9995" width="9.5703125" style="12" customWidth="1"/>
    <col min="9996" max="10012" width="9.140625" style="12"/>
    <col min="10013" max="10013" width="10.28515625" style="12" customWidth="1"/>
    <col min="10014" max="10014" width="9.140625" style="12"/>
    <col min="10015" max="10015" width="12.7109375" style="12" customWidth="1"/>
    <col min="10016" max="10020" width="9.140625" style="12"/>
    <col min="10021" max="10022" width="9.42578125" style="12" customWidth="1"/>
    <col min="10023" max="10023" width="9.140625" style="12"/>
    <col min="10024" max="10024" width="36.85546875" style="12" customWidth="1"/>
    <col min="10025" max="10038" width="9.140625" style="12"/>
    <col min="10039" max="10039" width="13.28515625" style="12" customWidth="1"/>
    <col min="10040" max="10040" width="9.42578125" style="12" customWidth="1"/>
    <col min="10041" max="10041" width="13.28515625" style="12" customWidth="1"/>
    <col min="10042" max="10042" width="12" style="12" customWidth="1"/>
    <col min="10043" max="10046" width="9.140625" style="12"/>
    <col min="10047" max="10047" width="13.5703125" style="12" customWidth="1"/>
    <col min="10048" max="10048" width="9.140625" style="12"/>
    <col min="10049" max="10049" width="11.85546875" style="12" customWidth="1"/>
    <col min="10050" max="10053" width="10.5703125" style="12" customWidth="1"/>
    <col min="10054" max="10060" width="9.140625" style="12"/>
    <col min="10061" max="10061" width="12.140625" style="12" customWidth="1"/>
    <col min="10062" max="10062" width="11.7109375" style="12" customWidth="1"/>
    <col min="10063" max="10063" width="12.28515625" style="12" customWidth="1"/>
    <col min="10064" max="10064" width="10" style="12" customWidth="1"/>
    <col min="10065" max="10065" width="9.140625" style="12"/>
    <col min="10066" max="10066" width="36.85546875" style="12" customWidth="1"/>
    <col min="10067" max="10067" width="16.28515625" style="12" customWidth="1"/>
    <col min="10068" max="10068" width="17.140625" style="12" customWidth="1"/>
    <col min="10069" max="10069" width="18.5703125" style="12" customWidth="1"/>
    <col min="10070" max="10070" width="19.140625" style="12" customWidth="1"/>
    <col min="10071" max="10240" width="9.140625" style="12"/>
    <col min="10241" max="10241" width="20.5703125" style="12" customWidth="1"/>
    <col min="10242" max="10250" width="9.140625" style="12"/>
    <col min="10251" max="10251" width="9.5703125" style="12" customWidth="1"/>
    <col min="10252" max="10268" width="9.140625" style="12"/>
    <col min="10269" max="10269" width="10.28515625" style="12" customWidth="1"/>
    <col min="10270" max="10270" width="9.140625" style="12"/>
    <col min="10271" max="10271" width="12.7109375" style="12" customWidth="1"/>
    <col min="10272" max="10276" width="9.140625" style="12"/>
    <col min="10277" max="10278" width="9.42578125" style="12" customWidth="1"/>
    <col min="10279" max="10279" width="9.140625" style="12"/>
    <col min="10280" max="10280" width="36.85546875" style="12" customWidth="1"/>
    <col min="10281" max="10294" width="9.140625" style="12"/>
    <col min="10295" max="10295" width="13.28515625" style="12" customWidth="1"/>
    <col min="10296" max="10296" width="9.42578125" style="12" customWidth="1"/>
    <col min="10297" max="10297" width="13.28515625" style="12" customWidth="1"/>
    <col min="10298" max="10298" width="12" style="12" customWidth="1"/>
    <col min="10299" max="10302" width="9.140625" style="12"/>
    <col min="10303" max="10303" width="13.5703125" style="12" customWidth="1"/>
    <col min="10304" max="10304" width="9.140625" style="12"/>
    <col min="10305" max="10305" width="11.85546875" style="12" customWidth="1"/>
    <col min="10306" max="10309" width="10.5703125" style="12" customWidth="1"/>
    <col min="10310" max="10316" width="9.140625" style="12"/>
    <col min="10317" max="10317" width="12.140625" style="12" customWidth="1"/>
    <col min="10318" max="10318" width="11.7109375" style="12" customWidth="1"/>
    <col min="10319" max="10319" width="12.28515625" style="12" customWidth="1"/>
    <col min="10320" max="10320" width="10" style="12" customWidth="1"/>
    <col min="10321" max="10321" width="9.140625" style="12"/>
    <col min="10322" max="10322" width="36.85546875" style="12" customWidth="1"/>
    <col min="10323" max="10323" width="16.28515625" style="12" customWidth="1"/>
    <col min="10324" max="10324" width="17.140625" style="12" customWidth="1"/>
    <col min="10325" max="10325" width="18.5703125" style="12" customWidth="1"/>
    <col min="10326" max="10326" width="19.140625" style="12" customWidth="1"/>
    <col min="10327" max="10496" width="9.140625" style="12"/>
    <col min="10497" max="10497" width="20.5703125" style="12" customWidth="1"/>
    <col min="10498" max="10506" width="9.140625" style="12"/>
    <col min="10507" max="10507" width="9.5703125" style="12" customWidth="1"/>
    <col min="10508" max="10524" width="9.140625" style="12"/>
    <col min="10525" max="10525" width="10.28515625" style="12" customWidth="1"/>
    <col min="10526" max="10526" width="9.140625" style="12"/>
    <col min="10527" max="10527" width="12.7109375" style="12" customWidth="1"/>
    <col min="10528" max="10532" width="9.140625" style="12"/>
    <col min="10533" max="10534" width="9.42578125" style="12" customWidth="1"/>
    <col min="10535" max="10535" width="9.140625" style="12"/>
    <col min="10536" max="10536" width="36.85546875" style="12" customWidth="1"/>
    <col min="10537" max="10550" width="9.140625" style="12"/>
    <col min="10551" max="10551" width="13.28515625" style="12" customWidth="1"/>
    <col min="10552" max="10552" width="9.42578125" style="12" customWidth="1"/>
    <col min="10553" max="10553" width="13.28515625" style="12" customWidth="1"/>
    <col min="10554" max="10554" width="12" style="12" customWidth="1"/>
    <col min="10555" max="10558" width="9.140625" style="12"/>
    <col min="10559" max="10559" width="13.5703125" style="12" customWidth="1"/>
    <col min="10560" max="10560" width="9.140625" style="12"/>
    <col min="10561" max="10561" width="11.85546875" style="12" customWidth="1"/>
    <col min="10562" max="10565" width="10.5703125" style="12" customWidth="1"/>
    <col min="10566" max="10572" width="9.140625" style="12"/>
    <col min="10573" max="10573" width="12.140625" style="12" customWidth="1"/>
    <col min="10574" max="10574" width="11.7109375" style="12" customWidth="1"/>
    <col min="10575" max="10575" width="12.28515625" style="12" customWidth="1"/>
    <col min="10576" max="10576" width="10" style="12" customWidth="1"/>
    <col min="10577" max="10577" width="9.140625" style="12"/>
    <col min="10578" max="10578" width="36.85546875" style="12" customWidth="1"/>
    <col min="10579" max="10579" width="16.28515625" style="12" customWidth="1"/>
    <col min="10580" max="10580" width="17.140625" style="12" customWidth="1"/>
    <col min="10581" max="10581" width="18.5703125" style="12" customWidth="1"/>
    <col min="10582" max="10582" width="19.140625" style="12" customWidth="1"/>
    <col min="10583" max="10752" width="9.140625" style="12"/>
    <col min="10753" max="10753" width="20.5703125" style="12" customWidth="1"/>
    <col min="10754" max="10762" width="9.140625" style="12"/>
    <col min="10763" max="10763" width="9.5703125" style="12" customWidth="1"/>
    <col min="10764" max="10780" width="9.140625" style="12"/>
    <col min="10781" max="10781" width="10.28515625" style="12" customWidth="1"/>
    <col min="10782" max="10782" width="9.140625" style="12"/>
    <col min="10783" max="10783" width="12.7109375" style="12" customWidth="1"/>
    <col min="10784" max="10788" width="9.140625" style="12"/>
    <col min="10789" max="10790" width="9.42578125" style="12" customWidth="1"/>
    <col min="10791" max="10791" width="9.140625" style="12"/>
    <col min="10792" max="10792" width="36.85546875" style="12" customWidth="1"/>
    <col min="10793" max="10806" width="9.140625" style="12"/>
    <col min="10807" max="10807" width="13.28515625" style="12" customWidth="1"/>
    <col min="10808" max="10808" width="9.42578125" style="12" customWidth="1"/>
    <col min="10809" max="10809" width="13.28515625" style="12" customWidth="1"/>
    <col min="10810" max="10810" width="12" style="12" customWidth="1"/>
    <col min="10811" max="10814" width="9.140625" style="12"/>
    <col min="10815" max="10815" width="13.5703125" style="12" customWidth="1"/>
    <col min="10816" max="10816" width="9.140625" style="12"/>
    <col min="10817" max="10817" width="11.85546875" style="12" customWidth="1"/>
    <col min="10818" max="10821" width="10.5703125" style="12" customWidth="1"/>
    <col min="10822" max="10828" width="9.140625" style="12"/>
    <col min="10829" max="10829" width="12.140625" style="12" customWidth="1"/>
    <col min="10830" max="10830" width="11.7109375" style="12" customWidth="1"/>
    <col min="10831" max="10831" width="12.28515625" style="12" customWidth="1"/>
    <col min="10832" max="10832" width="10" style="12" customWidth="1"/>
    <col min="10833" max="10833" width="9.140625" style="12"/>
    <col min="10834" max="10834" width="36.85546875" style="12" customWidth="1"/>
    <col min="10835" max="10835" width="16.28515625" style="12" customWidth="1"/>
    <col min="10836" max="10836" width="17.140625" style="12" customWidth="1"/>
    <col min="10837" max="10837" width="18.5703125" style="12" customWidth="1"/>
    <col min="10838" max="10838" width="19.140625" style="12" customWidth="1"/>
    <col min="10839" max="11008" width="9.140625" style="12"/>
    <col min="11009" max="11009" width="20.5703125" style="12" customWidth="1"/>
    <col min="11010" max="11018" width="9.140625" style="12"/>
    <col min="11019" max="11019" width="9.5703125" style="12" customWidth="1"/>
    <col min="11020" max="11036" width="9.140625" style="12"/>
    <col min="11037" max="11037" width="10.28515625" style="12" customWidth="1"/>
    <col min="11038" max="11038" width="9.140625" style="12"/>
    <col min="11039" max="11039" width="12.7109375" style="12" customWidth="1"/>
    <col min="11040" max="11044" width="9.140625" style="12"/>
    <col min="11045" max="11046" width="9.42578125" style="12" customWidth="1"/>
    <col min="11047" max="11047" width="9.140625" style="12"/>
    <col min="11048" max="11048" width="36.85546875" style="12" customWidth="1"/>
    <col min="11049" max="11062" width="9.140625" style="12"/>
    <col min="11063" max="11063" width="13.28515625" style="12" customWidth="1"/>
    <col min="11064" max="11064" width="9.42578125" style="12" customWidth="1"/>
    <col min="11065" max="11065" width="13.28515625" style="12" customWidth="1"/>
    <col min="11066" max="11066" width="12" style="12" customWidth="1"/>
    <col min="11067" max="11070" width="9.140625" style="12"/>
    <col min="11071" max="11071" width="13.5703125" style="12" customWidth="1"/>
    <col min="11072" max="11072" width="9.140625" style="12"/>
    <col min="11073" max="11073" width="11.85546875" style="12" customWidth="1"/>
    <col min="11074" max="11077" width="10.5703125" style="12" customWidth="1"/>
    <col min="11078" max="11084" width="9.140625" style="12"/>
    <col min="11085" max="11085" width="12.140625" style="12" customWidth="1"/>
    <col min="11086" max="11086" width="11.7109375" style="12" customWidth="1"/>
    <col min="11087" max="11087" width="12.28515625" style="12" customWidth="1"/>
    <col min="11088" max="11088" width="10" style="12" customWidth="1"/>
    <col min="11089" max="11089" width="9.140625" style="12"/>
    <col min="11090" max="11090" width="36.85546875" style="12" customWidth="1"/>
    <col min="11091" max="11091" width="16.28515625" style="12" customWidth="1"/>
    <col min="11092" max="11092" width="17.140625" style="12" customWidth="1"/>
    <col min="11093" max="11093" width="18.5703125" style="12" customWidth="1"/>
    <col min="11094" max="11094" width="19.140625" style="12" customWidth="1"/>
    <col min="11095" max="11264" width="9.140625" style="12"/>
    <col min="11265" max="11265" width="20.5703125" style="12" customWidth="1"/>
    <col min="11266" max="11274" width="9.140625" style="12"/>
    <col min="11275" max="11275" width="9.5703125" style="12" customWidth="1"/>
    <col min="11276" max="11292" width="9.140625" style="12"/>
    <col min="11293" max="11293" width="10.28515625" style="12" customWidth="1"/>
    <col min="11294" max="11294" width="9.140625" style="12"/>
    <col min="11295" max="11295" width="12.7109375" style="12" customWidth="1"/>
    <col min="11296" max="11300" width="9.140625" style="12"/>
    <col min="11301" max="11302" width="9.42578125" style="12" customWidth="1"/>
    <col min="11303" max="11303" width="9.140625" style="12"/>
    <col min="11304" max="11304" width="36.85546875" style="12" customWidth="1"/>
    <col min="11305" max="11318" width="9.140625" style="12"/>
    <col min="11319" max="11319" width="13.28515625" style="12" customWidth="1"/>
    <col min="11320" max="11320" width="9.42578125" style="12" customWidth="1"/>
    <col min="11321" max="11321" width="13.28515625" style="12" customWidth="1"/>
    <col min="11322" max="11322" width="12" style="12" customWidth="1"/>
    <col min="11323" max="11326" width="9.140625" style="12"/>
    <col min="11327" max="11327" width="13.5703125" style="12" customWidth="1"/>
    <col min="11328" max="11328" width="9.140625" style="12"/>
    <col min="11329" max="11329" width="11.85546875" style="12" customWidth="1"/>
    <col min="11330" max="11333" width="10.5703125" style="12" customWidth="1"/>
    <col min="11334" max="11340" width="9.140625" style="12"/>
    <col min="11341" max="11341" width="12.140625" style="12" customWidth="1"/>
    <col min="11342" max="11342" width="11.7109375" style="12" customWidth="1"/>
    <col min="11343" max="11343" width="12.28515625" style="12" customWidth="1"/>
    <col min="11344" max="11344" width="10" style="12" customWidth="1"/>
    <col min="11345" max="11345" width="9.140625" style="12"/>
    <col min="11346" max="11346" width="36.85546875" style="12" customWidth="1"/>
    <col min="11347" max="11347" width="16.28515625" style="12" customWidth="1"/>
    <col min="11348" max="11348" width="17.140625" style="12" customWidth="1"/>
    <col min="11349" max="11349" width="18.5703125" style="12" customWidth="1"/>
    <col min="11350" max="11350" width="19.140625" style="12" customWidth="1"/>
    <col min="11351" max="11520" width="9.140625" style="12"/>
    <col min="11521" max="11521" width="20.5703125" style="12" customWidth="1"/>
    <col min="11522" max="11530" width="9.140625" style="12"/>
    <col min="11531" max="11531" width="9.5703125" style="12" customWidth="1"/>
    <col min="11532" max="11548" width="9.140625" style="12"/>
    <col min="11549" max="11549" width="10.28515625" style="12" customWidth="1"/>
    <col min="11550" max="11550" width="9.140625" style="12"/>
    <col min="11551" max="11551" width="12.7109375" style="12" customWidth="1"/>
    <col min="11552" max="11556" width="9.140625" style="12"/>
    <col min="11557" max="11558" width="9.42578125" style="12" customWidth="1"/>
    <col min="11559" max="11559" width="9.140625" style="12"/>
    <col min="11560" max="11560" width="36.85546875" style="12" customWidth="1"/>
    <col min="11561" max="11574" width="9.140625" style="12"/>
    <col min="11575" max="11575" width="13.28515625" style="12" customWidth="1"/>
    <col min="11576" max="11576" width="9.42578125" style="12" customWidth="1"/>
    <col min="11577" max="11577" width="13.28515625" style="12" customWidth="1"/>
    <col min="11578" max="11578" width="12" style="12" customWidth="1"/>
    <col min="11579" max="11582" width="9.140625" style="12"/>
    <col min="11583" max="11583" width="13.5703125" style="12" customWidth="1"/>
    <col min="11584" max="11584" width="9.140625" style="12"/>
    <col min="11585" max="11585" width="11.85546875" style="12" customWidth="1"/>
    <col min="11586" max="11589" width="10.5703125" style="12" customWidth="1"/>
    <col min="11590" max="11596" width="9.140625" style="12"/>
    <col min="11597" max="11597" width="12.140625" style="12" customWidth="1"/>
    <col min="11598" max="11598" width="11.7109375" style="12" customWidth="1"/>
    <col min="11599" max="11599" width="12.28515625" style="12" customWidth="1"/>
    <col min="11600" max="11600" width="10" style="12" customWidth="1"/>
    <col min="11601" max="11601" width="9.140625" style="12"/>
    <col min="11602" max="11602" width="36.85546875" style="12" customWidth="1"/>
    <col min="11603" max="11603" width="16.28515625" style="12" customWidth="1"/>
    <col min="11604" max="11604" width="17.140625" style="12" customWidth="1"/>
    <col min="11605" max="11605" width="18.5703125" style="12" customWidth="1"/>
    <col min="11606" max="11606" width="19.140625" style="12" customWidth="1"/>
    <col min="11607" max="11776" width="9.140625" style="12"/>
    <col min="11777" max="11777" width="20.5703125" style="12" customWidth="1"/>
    <col min="11778" max="11786" width="9.140625" style="12"/>
    <col min="11787" max="11787" width="9.5703125" style="12" customWidth="1"/>
    <col min="11788" max="11804" width="9.140625" style="12"/>
    <col min="11805" max="11805" width="10.28515625" style="12" customWidth="1"/>
    <col min="11806" max="11806" width="9.140625" style="12"/>
    <col min="11807" max="11807" width="12.7109375" style="12" customWidth="1"/>
    <col min="11808" max="11812" width="9.140625" style="12"/>
    <col min="11813" max="11814" width="9.42578125" style="12" customWidth="1"/>
    <col min="11815" max="11815" width="9.140625" style="12"/>
    <col min="11816" max="11816" width="36.85546875" style="12" customWidth="1"/>
    <col min="11817" max="11830" width="9.140625" style="12"/>
    <col min="11831" max="11831" width="13.28515625" style="12" customWidth="1"/>
    <col min="11832" max="11832" width="9.42578125" style="12" customWidth="1"/>
    <col min="11833" max="11833" width="13.28515625" style="12" customWidth="1"/>
    <col min="11834" max="11834" width="12" style="12" customWidth="1"/>
    <col min="11835" max="11838" width="9.140625" style="12"/>
    <col min="11839" max="11839" width="13.5703125" style="12" customWidth="1"/>
    <col min="11840" max="11840" width="9.140625" style="12"/>
    <col min="11841" max="11841" width="11.85546875" style="12" customWidth="1"/>
    <col min="11842" max="11845" width="10.5703125" style="12" customWidth="1"/>
    <col min="11846" max="11852" width="9.140625" style="12"/>
    <col min="11853" max="11853" width="12.140625" style="12" customWidth="1"/>
    <col min="11854" max="11854" width="11.7109375" style="12" customWidth="1"/>
    <col min="11855" max="11855" width="12.28515625" style="12" customWidth="1"/>
    <col min="11856" max="11856" width="10" style="12" customWidth="1"/>
    <col min="11857" max="11857" width="9.140625" style="12"/>
    <col min="11858" max="11858" width="36.85546875" style="12" customWidth="1"/>
    <col min="11859" max="11859" width="16.28515625" style="12" customWidth="1"/>
    <col min="11860" max="11860" width="17.140625" style="12" customWidth="1"/>
    <col min="11861" max="11861" width="18.5703125" style="12" customWidth="1"/>
    <col min="11862" max="11862" width="19.140625" style="12" customWidth="1"/>
    <col min="11863" max="12032" width="9.140625" style="12"/>
    <col min="12033" max="12033" width="20.5703125" style="12" customWidth="1"/>
    <col min="12034" max="12042" width="9.140625" style="12"/>
    <col min="12043" max="12043" width="9.5703125" style="12" customWidth="1"/>
    <col min="12044" max="12060" width="9.140625" style="12"/>
    <col min="12061" max="12061" width="10.28515625" style="12" customWidth="1"/>
    <col min="12062" max="12062" width="9.140625" style="12"/>
    <col min="12063" max="12063" width="12.7109375" style="12" customWidth="1"/>
    <col min="12064" max="12068" width="9.140625" style="12"/>
    <col min="12069" max="12070" width="9.42578125" style="12" customWidth="1"/>
    <col min="12071" max="12071" width="9.140625" style="12"/>
    <col min="12072" max="12072" width="36.85546875" style="12" customWidth="1"/>
    <col min="12073" max="12086" width="9.140625" style="12"/>
    <col min="12087" max="12087" width="13.28515625" style="12" customWidth="1"/>
    <col min="12088" max="12088" width="9.42578125" style="12" customWidth="1"/>
    <col min="12089" max="12089" width="13.28515625" style="12" customWidth="1"/>
    <col min="12090" max="12090" width="12" style="12" customWidth="1"/>
    <col min="12091" max="12094" width="9.140625" style="12"/>
    <col min="12095" max="12095" width="13.5703125" style="12" customWidth="1"/>
    <col min="12096" max="12096" width="9.140625" style="12"/>
    <col min="12097" max="12097" width="11.85546875" style="12" customWidth="1"/>
    <col min="12098" max="12101" width="10.5703125" style="12" customWidth="1"/>
    <col min="12102" max="12108" width="9.140625" style="12"/>
    <col min="12109" max="12109" width="12.140625" style="12" customWidth="1"/>
    <col min="12110" max="12110" width="11.7109375" style="12" customWidth="1"/>
    <col min="12111" max="12111" width="12.28515625" style="12" customWidth="1"/>
    <col min="12112" max="12112" width="10" style="12" customWidth="1"/>
    <col min="12113" max="12113" width="9.140625" style="12"/>
    <col min="12114" max="12114" width="36.85546875" style="12" customWidth="1"/>
    <col min="12115" max="12115" width="16.28515625" style="12" customWidth="1"/>
    <col min="12116" max="12116" width="17.140625" style="12" customWidth="1"/>
    <col min="12117" max="12117" width="18.5703125" style="12" customWidth="1"/>
    <col min="12118" max="12118" width="19.140625" style="12" customWidth="1"/>
    <col min="12119" max="12288" width="9.140625" style="12"/>
    <col min="12289" max="12289" width="20.5703125" style="12" customWidth="1"/>
    <col min="12290" max="12298" width="9.140625" style="12"/>
    <col min="12299" max="12299" width="9.5703125" style="12" customWidth="1"/>
    <col min="12300" max="12316" width="9.140625" style="12"/>
    <col min="12317" max="12317" width="10.28515625" style="12" customWidth="1"/>
    <col min="12318" max="12318" width="9.140625" style="12"/>
    <col min="12319" max="12319" width="12.7109375" style="12" customWidth="1"/>
    <col min="12320" max="12324" width="9.140625" style="12"/>
    <col min="12325" max="12326" width="9.42578125" style="12" customWidth="1"/>
    <col min="12327" max="12327" width="9.140625" style="12"/>
    <col min="12328" max="12328" width="36.85546875" style="12" customWidth="1"/>
    <col min="12329" max="12342" width="9.140625" style="12"/>
    <col min="12343" max="12343" width="13.28515625" style="12" customWidth="1"/>
    <col min="12344" max="12344" width="9.42578125" style="12" customWidth="1"/>
    <col min="12345" max="12345" width="13.28515625" style="12" customWidth="1"/>
    <col min="12346" max="12346" width="12" style="12" customWidth="1"/>
    <col min="12347" max="12350" width="9.140625" style="12"/>
    <col min="12351" max="12351" width="13.5703125" style="12" customWidth="1"/>
    <col min="12352" max="12352" width="9.140625" style="12"/>
    <col min="12353" max="12353" width="11.85546875" style="12" customWidth="1"/>
    <col min="12354" max="12357" width="10.5703125" style="12" customWidth="1"/>
    <col min="12358" max="12364" width="9.140625" style="12"/>
    <col min="12365" max="12365" width="12.140625" style="12" customWidth="1"/>
    <col min="12366" max="12366" width="11.7109375" style="12" customWidth="1"/>
    <col min="12367" max="12367" width="12.28515625" style="12" customWidth="1"/>
    <col min="12368" max="12368" width="10" style="12" customWidth="1"/>
    <col min="12369" max="12369" width="9.140625" style="12"/>
    <col min="12370" max="12370" width="36.85546875" style="12" customWidth="1"/>
    <col min="12371" max="12371" width="16.28515625" style="12" customWidth="1"/>
    <col min="12372" max="12372" width="17.140625" style="12" customWidth="1"/>
    <col min="12373" max="12373" width="18.5703125" style="12" customWidth="1"/>
    <col min="12374" max="12374" width="19.140625" style="12" customWidth="1"/>
    <col min="12375" max="12544" width="9.140625" style="12"/>
    <col min="12545" max="12545" width="20.5703125" style="12" customWidth="1"/>
    <col min="12546" max="12554" width="9.140625" style="12"/>
    <col min="12555" max="12555" width="9.5703125" style="12" customWidth="1"/>
    <col min="12556" max="12572" width="9.140625" style="12"/>
    <col min="12573" max="12573" width="10.28515625" style="12" customWidth="1"/>
    <col min="12574" max="12574" width="9.140625" style="12"/>
    <col min="12575" max="12575" width="12.7109375" style="12" customWidth="1"/>
    <col min="12576" max="12580" width="9.140625" style="12"/>
    <col min="12581" max="12582" width="9.42578125" style="12" customWidth="1"/>
    <col min="12583" max="12583" width="9.140625" style="12"/>
    <col min="12584" max="12584" width="36.85546875" style="12" customWidth="1"/>
    <col min="12585" max="12598" width="9.140625" style="12"/>
    <col min="12599" max="12599" width="13.28515625" style="12" customWidth="1"/>
    <col min="12600" max="12600" width="9.42578125" style="12" customWidth="1"/>
    <col min="12601" max="12601" width="13.28515625" style="12" customWidth="1"/>
    <col min="12602" max="12602" width="12" style="12" customWidth="1"/>
    <col min="12603" max="12606" width="9.140625" style="12"/>
    <col min="12607" max="12607" width="13.5703125" style="12" customWidth="1"/>
    <col min="12608" max="12608" width="9.140625" style="12"/>
    <col min="12609" max="12609" width="11.85546875" style="12" customWidth="1"/>
    <col min="12610" max="12613" width="10.5703125" style="12" customWidth="1"/>
    <col min="12614" max="12620" width="9.140625" style="12"/>
    <col min="12621" max="12621" width="12.140625" style="12" customWidth="1"/>
    <col min="12622" max="12622" width="11.7109375" style="12" customWidth="1"/>
    <col min="12623" max="12623" width="12.28515625" style="12" customWidth="1"/>
    <col min="12624" max="12624" width="10" style="12" customWidth="1"/>
    <col min="12625" max="12625" width="9.140625" style="12"/>
    <col min="12626" max="12626" width="36.85546875" style="12" customWidth="1"/>
    <col min="12627" max="12627" width="16.28515625" style="12" customWidth="1"/>
    <col min="12628" max="12628" width="17.140625" style="12" customWidth="1"/>
    <col min="12629" max="12629" width="18.5703125" style="12" customWidth="1"/>
    <col min="12630" max="12630" width="19.140625" style="12" customWidth="1"/>
    <col min="12631" max="12800" width="9.140625" style="12"/>
    <col min="12801" max="12801" width="20.5703125" style="12" customWidth="1"/>
    <col min="12802" max="12810" width="9.140625" style="12"/>
    <col min="12811" max="12811" width="9.5703125" style="12" customWidth="1"/>
    <col min="12812" max="12828" width="9.140625" style="12"/>
    <col min="12829" max="12829" width="10.28515625" style="12" customWidth="1"/>
    <col min="12830" max="12830" width="9.140625" style="12"/>
    <col min="12831" max="12831" width="12.7109375" style="12" customWidth="1"/>
    <col min="12832" max="12836" width="9.140625" style="12"/>
    <col min="12837" max="12838" width="9.42578125" style="12" customWidth="1"/>
    <col min="12839" max="12839" width="9.140625" style="12"/>
    <col min="12840" max="12840" width="36.85546875" style="12" customWidth="1"/>
    <col min="12841" max="12854" width="9.140625" style="12"/>
    <col min="12855" max="12855" width="13.28515625" style="12" customWidth="1"/>
    <col min="12856" max="12856" width="9.42578125" style="12" customWidth="1"/>
    <col min="12857" max="12857" width="13.28515625" style="12" customWidth="1"/>
    <col min="12858" max="12858" width="12" style="12" customWidth="1"/>
    <col min="12859" max="12862" width="9.140625" style="12"/>
    <col min="12863" max="12863" width="13.5703125" style="12" customWidth="1"/>
    <col min="12864" max="12864" width="9.140625" style="12"/>
    <col min="12865" max="12865" width="11.85546875" style="12" customWidth="1"/>
    <col min="12866" max="12869" width="10.5703125" style="12" customWidth="1"/>
    <col min="12870" max="12876" width="9.140625" style="12"/>
    <col min="12877" max="12877" width="12.140625" style="12" customWidth="1"/>
    <col min="12878" max="12878" width="11.7109375" style="12" customWidth="1"/>
    <col min="12879" max="12879" width="12.28515625" style="12" customWidth="1"/>
    <col min="12880" max="12880" width="10" style="12" customWidth="1"/>
    <col min="12881" max="12881" width="9.140625" style="12"/>
    <col min="12882" max="12882" width="36.85546875" style="12" customWidth="1"/>
    <col min="12883" max="12883" width="16.28515625" style="12" customWidth="1"/>
    <col min="12884" max="12884" width="17.140625" style="12" customWidth="1"/>
    <col min="12885" max="12885" width="18.5703125" style="12" customWidth="1"/>
    <col min="12886" max="12886" width="19.140625" style="12" customWidth="1"/>
    <col min="12887" max="13056" width="9.140625" style="12"/>
    <col min="13057" max="13057" width="20.5703125" style="12" customWidth="1"/>
    <col min="13058" max="13066" width="9.140625" style="12"/>
    <col min="13067" max="13067" width="9.5703125" style="12" customWidth="1"/>
    <col min="13068" max="13084" width="9.140625" style="12"/>
    <col min="13085" max="13085" width="10.28515625" style="12" customWidth="1"/>
    <col min="13086" max="13086" width="9.140625" style="12"/>
    <col min="13087" max="13087" width="12.7109375" style="12" customWidth="1"/>
    <col min="13088" max="13092" width="9.140625" style="12"/>
    <col min="13093" max="13094" width="9.42578125" style="12" customWidth="1"/>
    <col min="13095" max="13095" width="9.140625" style="12"/>
    <col min="13096" max="13096" width="36.85546875" style="12" customWidth="1"/>
    <col min="13097" max="13110" width="9.140625" style="12"/>
    <col min="13111" max="13111" width="13.28515625" style="12" customWidth="1"/>
    <col min="13112" max="13112" width="9.42578125" style="12" customWidth="1"/>
    <col min="13113" max="13113" width="13.28515625" style="12" customWidth="1"/>
    <col min="13114" max="13114" width="12" style="12" customWidth="1"/>
    <col min="13115" max="13118" width="9.140625" style="12"/>
    <col min="13119" max="13119" width="13.5703125" style="12" customWidth="1"/>
    <col min="13120" max="13120" width="9.140625" style="12"/>
    <col min="13121" max="13121" width="11.85546875" style="12" customWidth="1"/>
    <col min="13122" max="13125" width="10.5703125" style="12" customWidth="1"/>
    <col min="13126" max="13132" width="9.140625" style="12"/>
    <col min="13133" max="13133" width="12.140625" style="12" customWidth="1"/>
    <col min="13134" max="13134" width="11.7109375" style="12" customWidth="1"/>
    <col min="13135" max="13135" width="12.28515625" style="12" customWidth="1"/>
    <col min="13136" max="13136" width="10" style="12" customWidth="1"/>
    <col min="13137" max="13137" width="9.140625" style="12"/>
    <col min="13138" max="13138" width="36.85546875" style="12" customWidth="1"/>
    <col min="13139" max="13139" width="16.28515625" style="12" customWidth="1"/>
    <col min="13140" max="13140" width="17.140625" style="12" customWidth="1"/>
    <col min="13141" max="13141" width="18.5703125" style="12" customWidth="1"/>
    <col min="13142" max="13142" width="19.140625" style="12" customWidth="1"/>
    <col min="13143" max="13312" width="9.140625" style="12"/>
    <col min="13313" max="13313" width="20.5703125" style="12" customWidth="1"/>
    <col min="13314" max="13322" width="9.140625" style="12"/>
    <col min="13323" max="13323" width="9.5703125" style="12" customWidth="1"/>
    <col min="13324" max="13340" width="9.140625" style="12"/>
    <col min="13341" max="13341" width="10.28515625" style="12" customWidth="1"/>
    <col min="13342" max="13342" width="9.140625" style="12"/>
    <col min="13343" max="13343" width="12.7109375" style="12" customWidth="1"/>
    <col min="13344" max="13348" width="9.140625" style="12"/>
    <col min="13349" max="13350" width="9.42578125" style="12" customWidth="1"/>
    <col min="13351" max="13351" width="9.140625" style="12"/>
    <col min="13352" max="13352" width="36.85546875" style="12" customWidth="1"/>
    <col min="13353" max="13366" width="9.140625" style="12"/>
    <col min="13367" max="13367" width="13.28515625" style="12" customWidth="1"/>
    <col min="13368" max="13368" width="9.42578125" style="12" customWidth="1"/>
    <col min="13369" max="13369" width="13.28515625" style="12" customWidth="1"/>
    <col min="13370" max="13370" width="12" style="12" customWidth="1"/>
    <col min="13371" max="13374" width="9.140625" style="12"/>
    <col min="13375" max="13375" width="13.5703125" style="12" customWidth="1"/>
    <col min="13376" max="13376" width="9.140625" style="12"/>
    <col min="13377" max="13377" width="11.85546875" style="12" customWidth="1"/>
    <col min="13378" max="13381" width="10.5703125" style="12" customWidth="1"/>
    <col min="13382" max="13388" width="9.140625" style="12"/>
    <col min="13389" max="13389" width="12.140625" style="12" customWidth="1"/>
    <col min="13390" max="13390" width="11.7109375" style="12" customWidth="1"/>
    <col min="13391" max="13391" width="12.28515625" style="12" customWidth="1"/>
    <col min="13392" max="13392" width="10" style="12" customWidth="1"/>
    <col min="13393" max="13393" width="9.140625" style="12"/>
    <col min="13394" max="13394" width="36.85546875" style="12" customWidth="1"/>
    <col min="13395" max="13395" width="16.28515625" style="12" customWidth="1"/>
    <col min="13396" max="13396" width="17.140625" style="12" customWidth="1"/>
    <col min="13397" max="13397" width="18.5703125" style="12" customWidth="1"/>
    <col min="13398" max="13398" width="19.140625" style="12" customWidth="1"/>
    <col min="13399" max="13568" width="9.140625" style="12"/>
    <col min="13569" max="13569" width="20.5703125" style="12" customWidth="1"/>
    <col min="13570" max="13578" width="9.140625" style="12"/>
    <col min="13579" max="13579" width="9.5703125" style="12" customWidth="1"/>
    <col min="13580" max="13596" width="9.140625" style="12"/>
    <col min="13597" max="13597" width="10.28515625" style="12" customWidth="1"/>
    <col min="13598" max="13598" width="9.140625" style="12"/>
    <col min="13599" max="13599" width="12.7109375" style="12" customWidth="1"/>
    <col min="13600" max="13604" width="9.140625" style="12"/>
    <col min="13605" max="13606" width="9.42578125" style="12" customWidth="1"/>
    <col min="13607" max="13607" width="9.140625" style="12"/>
    <col min="13608" max="13608" width="36.85546875" style="12" customWidth="1"/>
    <col min="13609" max="13622" width="9.140625" style="12"/>
    <col min="13623" max="13623" width="13.28515625" style="12" customWidth="1"/>
    <col min="13624" max="13624" width="9.42578125" style="12" customWidth="1"/>
    <col min="13625" max="13625" width="13.28515625" style="12" customWidth="1"/>
    <col min="13626" max="13626" width="12" style="12" customWidth="1"/>
    <col min="13627" max="13630" width="9.140625" style="12"/>
    <col min="13631" max="13631" width="13.5703125" style="12" customWidth="1"/>
    <col min="13632" max="13632" width="9.140625" style="12"/>
    <col min="13633" max="13633" width="11.85546875" style="12" customWidth="1"/>
    <col min="13634" max="13637" width="10.5703125" style="12" customWidth="1"/>
    <col min="13638" max="13644" width="9.140625" style="12"/>
    <col min="13645" max="13645" width="12.140625" style="12" customWidth="1"/>
    <col min="13646" max="13646" width="11.7109375" style="12" customWidth="1"/>
    <col min="13647" max="13647" width="12.28515625" style="12" customWidth="1"/>
    <col min="13648" max="13648" width="10" style="12" customWidth="1"/>
    <col min="13649" max="13649" width="9.140625" style="12"/>
    <col min="13650" max="13650" width="36.85546875" style="12" customWidth="1"/>
    <col min="13651" max="13651" width="16.28515625" style="12" customWidth="1"/>
    <col min="13652" max="13652" width="17.140625" style="12" customWidth="1"/>
    <col min="13653" max="13653" width="18.5703125" style="12" customWidth="1"/>
    <col min="13654" max="13654" width="19.140625" style="12" customWidth="1"/>
    <col min="13655" max="13824" width="9.140625" style="12"/>
    <col min="13825" max="13825" width="20.5703125" style="12" customWidth="1"/>
    <col min="13826" max="13834" width="9.140625" style="12"/>
    <col min="13835" max="13835" width="9.5703125" style="12" customWidth="1"/>
    <col min="13836" max="13852" width="9.140625" style="12"/>
    <col min="13853" max="13853" width="10.28515625" style="12" customWidth="1"/>
    <col min="13854" max="13854" width="9.140625" style="12"/>
    <col min="13855" max="13855" width="12.7109375" style="12" customWidth="1"/>
    <col min="13856" max="13860" width="9.140625" style="12"/>
    <col min="13861" max="13862" width="9.42578125" style="12" customWidth="1"/>
    <col min="13863" max="13863" width="9.140625" style="12"/>
    <col min="13864" max="13864" width="36.85546875" style="12" customWidth="1"/>
    <col min="13865" max="13878" width="9.140625" style="12"/>
    <col min="13879" max="13879" width="13.28515625" style="12" customWidth="1"/>
    <col min="13880" max="13880" width="9.42578125" style="12" customWidth="1"/>
    <col min="13881" max="13881" width="13.28515625" style="12" customWidth="1"/>
    <col min="13882" max="13882" width="12" style="12" customWidth="1"/>
    <col min="13883" max="13886" width="9.140625" style="12"/>
    <col min="13887" max="13887" width="13.5703125" style="12" customWidth="1"/>
    <col min="13888" max="13888" width="9.140625" style="12"/>
    <col min="13889" max="13889" width="11.85546875" style="12" customWidth="1"/>
    <col min="13890" max="13893" width="10.5703125" style="12" customWidth="1"/>
    <col min="13894" max="13900" width="9.140625" style="12"/>
    <col min="13901" max="13901" width="12.140625" style="12" customWidth="1"/>
    <col min="13902" max="13902" width="11.7109375" style="12" customWidth="1"/>
    <col min="13903" max="13903" width="12.28515625" style="12" customWidth="1"/>
    <col min="13904" max="13904" width="10" style="12" customWidth="1"/>
    <col min="13905" max="13905" width="9.140625" style="12"/>
    <col min="13906" max="13906" width="36.85546875" style="12" customWidth="1"/>
    <col min="13907" max="13907" width="16.28515625" style="12" customWidth="1"/>
    <col min="13908" max="13908" width="17.140625" style="12" customWidth="1"/>
    <col min="13909" max="13909" width="18.5703125" style="12" customWidth="1"/>
    <col min="13910" max="13910" width="19.140625" style="12" customWidth="1"/>
    <col min="13911" max="14080" width="9.140625" style="12"/>
    <col min="14081" max="14081" width="20.5703125" style="12" customWidth="1"/>
    <col min="14082" max="14090" width="9.140625" style="12"/>
    <col min="14091" max="14091" width="9.5703125" style="12" customWidth="1"/>
    <col min="14092" max="14108" width="9.140625" style="12"/>
    <col min="14109" max="14109" width="10.28515625" style="12" customWidth="1"/>
    <col min="14110" max="14110" width="9.140625" style="12"/>
    <col min="14111" max="14111" width="12.7109375" style="12" customWidth="1"/>
    <col min="14112" max="14116" width="9.140625" style="12"/>
    <col min="14117" max="14118" width="9.42578125" style="12" customWidth="1"/>
    <col min="14119" max="14119" width="9.140625" style="12"/>
    <col min="14120" max="14120" width="36.85546875" style="12" customWidth="1"/>
    <col min="14121" max="14134" width="9.140625" style="12"/>
    <col min="14135" max="14135" width="13.28515625" style="12" customWidth="1"/>
    <col min="14136" max="14136" width="9.42578125" style="12" customWidth="1"/>
    <col min="14137" max="14137" width="13.28515625" style="12" customWidth="1"/>
    <col min="14138" max="14138" width="12" style="12" customWidth="1"/>
    <col min="14139" max="14142" width="9.140625" style="12"/>
    <col min="14143" max="14143" width="13.5703125" style="12" customWidth="1"/>
    <col min="14144" max="14144" width="9.140625" style="12"/>
    <col min="14145" max="14145" width="11.85546875" style="12" customWidth="1"/>
    <col min="14146" max="14149" width="10.5703125" style="12" customWidth="1"/>
    <col min="14150" max="14156" width="9.140625" style="12"/>
    <col min="14157" max="14157" width="12.140625" style="12" customWidth="1"/>
    <col min="14158" max="14158" width="11.7109375" style="12" customWidth="1"/>
    <col min="14159" max="14159" width="12.28515625" style="12" customWidth="1"/>
    <col min="14160" max="14160" width="10" style="12" customWidth="1"/>
    <col min="14161" max="14161" width="9.140625" style="12"/>
    <col min="14162" max="14162" width="36.85546875" style="12" customWidth="1"/>
    <col min="14163" max="14163" width="16.28515625" style="12" customWidth="1"/>
    <col min="14164" max="14164" width="17.140625" style="12" customWidth="1"/>
    <col min="14165" max="14165" width="18.5703125" style="12" customWidth="1"/>
    <col min="14166" max="14166" width="19.140625" style="12" customWidth="1"/>
    <col min="14167" max="14336" width="9.140625" style="12"/>
    <col min="14337" max="14337" width="20.5703125" style="12" customWidth="1"/>
    <col min="14338" max="14346" width="9.140625" style="12"/>
    <col min="14347" max="14347" width="9.5703125" style="12" customWidth="1"/>
    <col min="14348" max="14364" width="9.140625" style="12"/>
    <col min="14365" max="14365" width="10.28515625" style="12" customWidth="1"/>
    <col min="14366" max="14366" width="9.140625" style="12"/>
    <col min="14367" max="14367" width="12.7109375" style="12" customWidth="1"/>
    <col min="14368" max="14372" width="9.140625" style="12"/>
    <col min="14373" max="14374" width="9.42578125" style="12" customWidth="1"/>
    <col min="14375" max="14375" width="9.140625" style="12"/>
    <col min="14376" max="14376" width="36.85546875" style="12" customWidth="1"/>
    <col min="14377" max="14390" width="9.140625" style="12"/>
    <col min="14391" max="14391" width="13.28515625" style="12" customWidth="1"/>
    <col min="14392" max="14392" width="9.42578125" style="12" customWidth="1"/>
    <col min="14393" max="14393" width="13.28515625" style="12" customWidth="1"/>
    <col min="14394" max="14394" width="12" style="12" customWidth="1"/>
    <col min="14395" max="14398" width="9.140625" style="12"/>
    <col min="14399" max="14399" width="13.5703125" style="12" customWidth="1"/>
    <col min="14400" max="14400" width="9.140625" style="12"/>
    <col min="14401" max="14401" width="11.85546875" style="12" customWidth="1"/>
    <col min="14402" max="14405" width="10.5703125" style="12" customWidth="1"/>
    <col min="14406" max="14412" width="9.140625" style="12"/>
    <col min="14413" max="14413" width="12.140625" style="12" customWidth="1"/>
    <col min="14414" max="14414" width="11.7109375" style="12" customWidth="1"/>
    <col min="14415" max="14415" width="12.28515625" style="12" customWidth="1"/>
    <col min="14416" max="14416" width="10" style="12" customWidth="1"/>
    <col min="14417" max="14417" width="9.140625" style="12"/>
    <col min="14418" max="14418" width="36.85546875" style="12" customWidth="1"/>
    <col min="14419" max="14419" width="16.28515625" style="12" customWidth="1"/>
    <col min="14420" max="14420" width="17.140625" style="12" customWidth="1"/>
    <col min="14421" max="14421" width="18.5703125" style="12" customWidth="1"/>
    <col min="14422" max="14422" width="19.140625" style="12" customWidth="1"/>
    <col min="14423" max="14592" width="9.140625" style="12"/>
    <col min="14593" max="14593" width="20.5703125" style="12" customWidth="1"/>
    <col min="14594" max="14602" width="9.140625" style="12"/>
    <col min="14603" max="14603" width="9.5703125" style="12" customWidth="1"/>
    <col min="14604" max="14620" width="9.140625" style="12"/>
    <col min="14621" max="14621" width="10.28515625" style="12" customWidth="1"/>
    <col min="14622" max="14622" width="9.140625" style="12"/>
    <col min="14623" max="14623" width="12.7109375" style="12" customWidth="1"/>
    <col min="14624" max="14628" width="9.140625" style="12"/>
    <col min="14629" max="14630" width="9.42578125" style="12" customWidth="1"/>
    <col min="14631" max="14631" width="9.140625" style="12"/>
    <col min="14632" max="14632" width="36.85546875" style="12" customWidth="1"/>
    <col min="14633" max="14646" width="9.140625" style="12"/>
    <col min="14647" max="14647" width="13.28515625" style="12" customWidth="1"/>
    <col min="14648" max="14648" width="9.42578125" style="12" customWidth="1"/>
    <col min="14649" max="14649" width="13.28515625" style="12" customWidth="1"/>
    <col min="14650" max="14650" width="12" style="12" customWidth="1"/>
    <col min="14651" max="14654" width="9.140625" style="12"/>
    <col min="14655" max="14655" width="13.5703125" style="12" customWidth="1"/>
    <col min="14656" max="14656" width="9.140625" style="12"/>
    <col min="14657" max="14657" width="11.85546875" style="12" customWidth="1"/>
    <col min="14658" max="14661" width="10.5703125" style="12" customWidth="1"/>
    <col min="14662" max="14668" width="9.140625" style="12"/>
    <col min="14669" max="14669" width="12.140625" style="12" customWidth="1"/>
    <col min="14670" max="14670" width="11.7109375" style="12" customWidth="1"/>
    <col min="14671" max="14671" width="12.28515625" style="12" customWidth="1"/>
    <col min="14672" max="14672" width="10" style="12" customWidth="1"/>
    <col min="14673" max="14673" width="9.140625" style="12"/>
    <col min="14674" max="14674" width="36.85546875" style="12" customWidth="1"/>
    <col min="14675" max="14675" width="16.28515625" style="12" customWidth="1"/>
    <col min="14676" max="14676" width="17.140625" style="12" customWidth="1"/>
    <col min="14677" max="14677" width="18.5703125" style="12" customWidth="1"/>
    <col min="14678" max="14678" width="19.140625" style="12" customWidth="1"/>
    <col min="14679" max="14848" width="9.140625" style="12"/>
    <col min="14849" max="14849" width="20.5703125" style="12" customWidth="1"/>
    <col min="14850" max="14858" width="9.140625" style="12"/>
    <col min="14859" max="14859" width="9.5703125" style="12" customWidth="1"/>
    <col min="14860" max="14876" width="9.140625" style="12"/>
    <col min="14877" max="14877" width="10.28515625" style="12" customWidth="1"/>
    <col min="14878" max="14878" width="9.140625" style="12"/>
    <col min="14879" max="14879" width="12.7109375" style="12" customWidth="1"/>
    <col min="14880" max="14884" width="9.140625" style="12"/>
    <col min="14885" max="14886" width="9.42578125" style="12" customWidth="1"/>
    <col min="14887" max="14887" width="9.140625" style="12"/>
    <col min="14888" max="14888" width="36.85546875" style="12" customWidth="1"/>
    <col min="14889" max="14902" width="9.140625" style="12"/>
    <col min="14903" max="14903" width="13.28515625" style="12" customWidth="1"/>
    <col min="14904" max="14904" width="9.42578125" style="12" customWidth="1"/>
    <col min="14905" max="14905" width="13.28515625" style="12" customWidth="1"/>
    <col min="14906" max="14906" width="12" style="12" customWidth="1"/>
    <col min="14907" max="14910" width="9.140625" style="12"/>
    <col min="14911" max="14911" width="13.5703125" style="12" customWidth="1"/>
    <col min="14912" max="14912" width="9.140625" style="12"/>
    <col min="14913" max="14913" width="11.85546875" style="12" customWidth="1"/>
    <col min="14914" max="14917" width="10.5703125" style="12" customWidth="1"/>
    <col min="14918" max="14924" width="9.140625" style="12"/>
    <col min="14925" max="14925" width="12.140625" style="12" customWidth="1"/>
    <col min="14926" max="14926" width="11.7109375" style="12" customWidth="1"/>
    <col min="14927" max="14927" width="12.28515625" style="12" customWidth="1"/>
    <col min="14928" max="14928" width="10" style="12" customWidth="1"/>
    <col min="14929" max="14929" width="9.140625" style="12"/>
    <col min="14930" max="14930" width="36.85546875" style="12" customWidth="1"/>
    <col min="14931" max="14931" width="16.28515625" style="12" customWidth="1"/>
    <col min="14932" max="14932" width="17.140625" style="12" customWidth="1"/>
    <col min="14933" max="14933" width="18.5703125" style="12" customWidth="1"/>
    <col min="14934" max="14934" width="19.140625" style="12" customWidth="1"/>
    <col min="14935" max="15104" width="9.140625" style="12"/>
    <col min="15105" max="15105" width="20.5703125" style="12" customWidth="1"/>
    <col min="15106" max="15114" width="9.140625" style="12"/>
    <col min="15115" max="15115" width="9.5703125" style="12" customWidth="1"/>
    <col min="15116" max="15132" width="9.140625" style="12"/>
    <col min="15133" max="15133" width="10.28515625" style="12" customWidth="1"/>
    <col min="15134" max="15134" width="9.140625" style="12"/>
    <col min="15135" max="15135" width="12.7109375" style="12" customWidth="1"/>
    <col min="15136" max="15140" width="9.140625" style="12"/>
    <col min="15141" max="15142" width="9.42578125" style="12" customWidth="1"/>
    <col min="15143" max="15143" width="9.140625" style="12"/>
    <col min="15144" max="15144" width="36.85546875" style="12" customWidth="1"/>
    <col min="15145" max="15158" width="9.140625" style="12"/>
    <col min="15159" max="15159" width="13.28515625" style="12" customWidth="1"/>
    <col min="15160" max="15160" width="9.42578125" style="12" customWidth="1"/>
    <col min="15161" max="15161" width="13.28515625" style="12" customWidth="1"/>
    <col min="15162" max="15162" width="12" style="12" customWidth="1"/>
    <col min="15163" max="15166" width="9.140625" style="12"/>
    <col min="15167" max="15167" width="13.5703125" style="12" customWidth="1"/>
    <col min="15168" max="15168" width="9.140625" style="12"/>
    <col min="15169" max="15169" width="11.85546875" style="12" customWidth="1"/>
    <col min="15170" max="15173" width="10.5703125" style="12" customWidth="1"/>
    <col min="15174" max="15180" width="9.140625" style="12"/>
    <col min="15181" max="15181" width="12.140625" style="12" customWidth="1"/>
    <col min="15182" max="15182" width="11.7109375" style="12" customWidth="1"/>
    <col min="15183" max="15183" width="12.28515625" style="12" customWidth="1"/>
    <col min="15184" max="15184" width="10" style="12" customWidth="1"/>
    <col min="15185" max="15185" width="9.140625" style="12"/>
    <col min="15186" max="15186" width="36.85546875" style="12" customWidth="1"/>
    <col min="15187" max="15187" width="16.28515625" style="12" customWidth="1"/>
    <col min="15188" max="15188" width="17.140625" style="12" customWidth="1"/>
    <col min="15189" max="15189" width="18.5703125" style="12" customWidth="1"/>
    <col min="15190" max="15190" width="19.140625" style="12" customWidth="1"/>
    <col min="15191" max="15360" width="9.140625" style="12"/>
    <col min="15361" max="15361" width="20.5703125" style="12" customWidth="1"/>
    <col min="15362" max="15370" width="9.140625" style="12"/>
    <col min="15371" max="15371" width="9.5703125" style="12" customWidth="1"/>
    <col min="15372" max="15388" width="9.140625" style="12"/>
    <col min="15389" max="15389" width="10.28515625" style="12" customWidth="1"/>
    <col min="15390" max="15390" width="9.140625" style="12"/>
    <col min="15391" max="15391" width="12.7109375" style="12" customWidth="1"/>
    <col min="15392" max="15396" width="9.140625" style="12"/>
    <col min="15397" max="15398" width="9.42578125" style="12" customWidth="1"/>
    <col min="15399" max="15399" width="9.140625" style="12"/>
    <col min="15400" max="15400" width="36.85546875" style="12" customWidth="1"/>
    <col min="15401" max="15414" width="9.140625" style="12"/>
    <col min="15415" max="15415" width="13.28515625" style="12" customWidth="1"/>
    <col min="15416" max="15416" width="9.42578125" style="12" customWidth="1"/>
    <col min="15417" max="15417" width="13.28515625" style="12" customWidth="1"/>
    <col min="15418" max="15418" width="12" style="12" customWidth="1"/>
    <col min="15419" max="15422" width="9.140625" style="12"/>
    <col min="15423" max="15423" width="13.5703125" style="12" customWidth="1"/>
    <col min="15424" max="15424" width="9.140625" style="12"/>
    <col min="15425" max="15425" width="11.85546875" style="12" customWidth="1"/>
    <col min="15426" max="15429" width="10.5703125" style="12" customWidth="1"/>
    <col min="15430" max="15436" width="9.140625" style="12"/>
    <col min="15437" max="15437" width="12.140625" style="12" customWidth="1"/>
    <col min="15438" max="15438" width="11.7109375" style="12" customWidth="1"/>
    <col min="15439" max="15439" width="12.28515625" style="12" customWidth="1"/>
    <col min="15440" max="15440" width="10" style="12" customWidth="1"/>
    <col min="15441" max="15441" width="9.140625" style="12"/>
    <col min="15442" max="15442" width="36.85546875" style="12" customWidth="1"/>
    <col min="15443" max="15443" width="16.28515625" style="12" customWidth="1"/>
    <col min="15444" max="15444" width="17.140625" style="12" customWidth="1"/>
    <col min="15445" max="15445" width="18.5703125" style="12" customWidth="1"/>
    <col min="15446" max="15446" width="19.140625" style="12" customWidth="1"/>
    <col min="15447" max="15616" width="9.140625" style="12"/>
    <col min="15617" max="15617" width="20.5703125" style="12" customWidth="1"/>
    <col min="15618" max="15626" width="9.140625" style="12"/>
    <col min="15627" max="15627" width="9.5703125" style="12" customWidth="1"/>
    <col min="15628" max="15644" width="9.140625" style="12"/>
    <col min="15645" max="15645" width="10.28515625" style="12" customWidth="1"/>
    <col min="15646" max="15646" width="9.140625" style="12"/>
    <col min="15647" max="15647" width="12.7109375" style="12" customWidth="1"/>
    <col min="15648" max="15652" width="9.140625" style="12"/>
    <col min="15653" max="15654" width="9.42578125" style="12" customWidth="1"/>
    <col min="15655" max="15655" width="9.140625" style="12"/>
    <col min="15656" max="15656" width="36.85546875" style="12" customWidth="1"/>
    <col min="15657" max="15670" width="9.140625" style="12"/>
    <col min="15671" max="15671" width="13.28515625" style="12" customWidth="1"/>
    <col min="15672" max="15672" width="9.42578125" style="12" customWidth="1"/>
    <col min="15673" max="15673" width="13.28515625" style="12" customWidth="1"/>
    <col min="15674" max="15674" width="12" style="12" customWidth="1"/>
    <col min="15675" max="15678" width="9.140625" style="12"/>
    <col min="15679" max="15679" width="13.5703125" style="12" customWidth="1"/>
    <col min="15680" max="15680" width="9.140625" style="12"/>
    <col min="15681" max="15681" width="11.85546875" style="12" customWidth="1"/>
    <col min="15682" max="15685" width="10.5703125" style="12" customWidth="1"/>
    <col min="15686" max="15692" width="9.140625" style="12"/>
    <col min="15693" max="15693" width="12.140625" style="12" customWidth="1"/>
    <col min="15694" max="15694" width="11.7109375" style="12" customWidth="1"/>
    <col min="15695" max="15695" width="12.28515625" style="12" customWidth="1"/>
    <col min="15696" max="15696" width="10" style="12" customWidth="1"/>
    <col min="15697" max="15697" width="9.140625" style="12"/>
    <col min="15698" max="15698" width="36.85546875" style="12" customWidth="1"/>
    <col min="15699" max="15699" width="16.28515625" style="12" customWidth="1"/>
    <col min="15700" max="15700" width="17.140625" style="12" customWidth="1"/>
    <col min="15701" max="15701" width="18.5703125" style="12" customWidth="1"/>
    <col min="15702" max="15702" width="19.140625" style="12" customWidth="1"/>
    <col min="15703" max="15872" width="9.140625" style="12"/>
    <col min="15873" max="15873" width="20.5703125" style="12" customWidth="1"/>
    <col min="15874" max="15882" width="9.140625" style="12"/>
    <col min="15883" max="15883" width="9.5703125" style="12" customWidth="1"/>
    <col min="15884" max="15900" width="9.140625" style="12"/>
    <col min="15901" max="15901" width="10.28515625" style="12" customWidth="1"/>
    <col min="15902" max="15902" width="9.140625" style="12"/>
    <col min="15903" max="15903" width="12.7109375" style="12" customWidth="1"/>
    <col min="15904" max="15908" width="9.140625" style="12"/>
    <col min="15909" max="15910" width="9.42578125" style="12" customWidth="1"/>
    <col min="15911" max="15911" width="9.140625" style="12"/>
    <col min="15912" max="15912" width="36.85546875" style="12" customWidth="1"/>
    <col min="15913" max="15926" width="9.140625" style="12"/>
    <col min="15927" max="15927" width="13.28515625" style="12" customWidth="1"/>
    <col min="15928" max="15928" width="9.42578125" style="12" customWidth="1"/>
    <col min="15929" max="15929" width="13.28515625" style="12" customWidth="1"/>
    <col min="15930" max="15930" width="12" style="12" customWidth="1"/>
    <col min="15931" max="15934" width="9.140625" style="12"/>
    <col min="15935" max="15935" width="13.5703125" style="12" customWidth="1"/>
    <col min="15936" max="15936" width="9.140625" style="12"/>
    <col min="15937" max="15937" width="11.85546875" style="12" customWidth="1"/>
    <col min="15938" max="15941" width="10.5703125" style="12" customWidth="1"/>
    <col min="15942" max="15948" width="9.140625" style="12"/>
    <col min="15949" max="15949" width="12.140625" style="12" customWidth="1"/>
    <col min="15950" max="15950" width="11.7109375" style="12" customWidth="1"/>
    <col min="15951" max="15951" width="12.28515625" style="12" customWidth="1"/>
    <col min="15952" max="15952" width="10" style="12" customWidth="1"/>
    <col min="15953" max="15953" width="9.140625" style="12"/>
    <col min="15954" max="15954" width="36.85546875" style="12" customWidth="1"/>
    <col min="15955" max="15955" width="16.28515625" style="12" customWidth="1"/>
    <col min="15956" max="15956" width="17.140625" style="12" customWidth="1"/>
    <col min="15957" max="15957" width="18.5703125" style="12" customWidth="1"/>
    <col min="15958" max="15958" width="19.140625" style="12" customWidth="1"/>
    <col min="15959" max="16128" width="9.140625" style="12"/>
    <col min="16129" max="16129" width="20.5703125" style="12" customWidth="1"/>
    <col min="16130" max="16138" width="9.140625" style="12"/>
    <col min="16139" max="16139" width="9.5703125" style="12" customWidth="1"/>
    <col min="16140" max="16156" width="9.140625" style="12"/>
    <col min="16157" max="16157" width="10.28515625" style="12" customWidth="1"/>
    <col min="16158" max="16158" width="9.140625" style="12"/>
    <col min="16159" max="16159" width="12.7109375" style="12" customWidth="1"/>
    <col min="16160" max="16164" width="9.140625" style="12"/>
    <col min="16165" max="16166" width="9.42578125" style="12" customWidth="1"/>
    <col min="16167" max="16167" width="9.140625" style="12"/>
    <col min="16168" max="16168" width="36.85546875" style="12" customWidth="1"/>
    <col min="16169" max="16182" width="9.140625" style="12"/>
    <col min="16183" max="16183" width="13.28515625" style="12" customWidth="1"/>
    <col min="16184" max="16184" width="9.42578125" style="12" customWidth="1"/>
    <col min="16185" max="16185" width="13.28515625" style="12" customWidth="1"/>
    <col min="16186" max="16186" width="12" style="12" customWidth="1"/>
    <col min="16187" max="16190" width="9.140625" style="12"/>
    <col min="16191" max="16191" width="13.5703125" style="12" customWidth="1"/>
    <col min="16192" max="16192" width="9.140625" style="12"/>
    <col min="16193" max="16193" width="11.85546875" style="12" customWidth="1"/>
    <col min="16194" max="16197" width="10.5703125" style="12" customWidth="1"/>
    <col min="16198" max="16204" width="9.140625" style="12"/>
    <col min="16205" max="16205" width="12.140625" style="12" customWidth="1"/>
    <col min="16206" max="16206" width="11.7109375" style="12" customWidth="1"/>
    <col min="16207" max="16207" width="12.28515625" style="12" customWidth="1"/>
    <col min="16208" max="16208" width="10" style="12" customWidth="1"/>
    <col min="16209" max="16209" width="9.140625" style="12"/>
    <col min="16210" max="16210" width="36.85546875" style="12" customWidth="1"/>
    <col min="16211" max="16211" width="16.28515625" style="12" customWidth="1"/>
    <col min="16212" max="16212" width="17.140625" style="12" customWidth="1"/>
    <col min="16213" max="16213" width="18.5703125" style="12" customWidth="1"/>
    <col min="16214" max="16214" width="19.140625" style="12" customWidth="1"/>
    <col min="16215" max="16384" width="9.140625" style="12"/>
  </cols>
  <sheetData>
    <row r="1" spans="1:86" s="203" customFormat="1"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204"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205" customFormat="1" ht="183"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c r="A4" s="207" t="s">
        <v>3410</v>
      </c>
      <c r="B4" s="23">
        <v>12</v>
      </c>
      <c r="C4" s="23"/>
      <c r="D4" s="23"/>
      <c r="E4" s="23"/>
      <c r="F4" s="23"/>
      <c r="G4" s="23"/>
      <c r="H4" s="23">
        <v>95</v>
      </c>
      <c r="I4" s="23"/>
      <c r="J4" s="23"/>
      <c r="K4" s="23"/>
      <c r="L4" s="23"/>
      <c r="M4" s="23"/>
      <c r="N4" s="23"/>
      <c r="O4" s="23"/>
      <c r="P4" s="23"/>
      <c r="Q4" s="23"/>
      <c r="R4" s="23"/>
      <c r="S4" s="23"/>
      <c r="T4" s="23"/>
      <c r="U4" s="23"/>
      <c r="V4" s="23"/>
      <c r="W4" s="23"/>
      <c r="X4" s="23"/>
      <c r="Y4" s="23"/>
      <c r="Z4" s="23"/>
      <c r="AA4" s="23"/>
      <c r="AB4" s="23"/>
      <c r="AC4" s="23"/>
      <c r="AD4" s="23"/>
      <c r="AE4" s="23"/>
      <c r="AF4" s="23"/>
      <c r="AG4" s="24">
        <v>12</v>
      </c>
      <c r="AH4" s="24">
        <v>95</v>
      </c>
      <c r="AI4" s="24"/>
      <c r="AJ4" s="24">
        <v>107</v>
      </c>
      <c r="AK4" s="24"/>
      <c r="AL4" s="24"/>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row>
    <row r="5" spans="1:86">
      <c r="A5" s="207" t="s">
        <v>1110</v>
      </c>
      <c r="B5" s="23">
        <v>7</v>
      </c>
      <c r="C5" s="23"/>
      <c r="D5" s="23"/>
      <c r="E5" s="23"/>
      <c r="F5" s="23"/>
      <c r="G5" s="23"/>
      <c r="H5" s="23">
        <v>61</v>
      </c>
      <c r="I5" s="23"/>
      <c r="J5" s="23"/>
      <c r="K5" s="23"/>
      <c r="L5" s="23"/>
      <c r="M5" s="23"/>
      <c r="N5" s="23">
        <v>45</v>
      </c>
      <c r="O5" s="23"/>
      <c r="P5" s="23"/>
      <c r="Q5" s="23">
        <v>1</v>
      </c>
      <c r="R5" s="23"/>
      <c r="S5" s="23"/>
      <c r="T5" s="23"/>
      <c r="U5" s="23"/>
      <c r="V5" s="23"/>
      <c r="W5" s="23"/>
      <c r="X5" s="23"/>
      <c r="Y5" s="23"/>
      <c r="Z5" s="23"/>
      <c r="AA5" s="23"/>
      <c r="AB5" s="23"/>
      <c r="AC5" s="23">
        <v>1</v>
      </c>
      <c r="AD5" s="23"/>
      <c r="AE5" s="23"/>
      <c r="AF5" s="23"/>
      <c r="AG5" s="24">
        <v>7</v>
      </c>
      <c r="AH5" s="24">
        <v>107</v>
      </c>
      <c r="AI5" s="24"/>
      <c r="AJ5" s="24">
        <v>114</v>
      </c>
      <c r="AK5" s="24">
        <v>1</v>
      </c>
      <c r="AL5" s="24"/>
      <c r="AM5" s="23">
        <v>1</v>
      </c>
      <c r="AN5" s="23" t="s">
        <v>3411</v>
      </c>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row>
    <row r="6" spans="1:86">
      <c r="A6" s="207" t="s">
        <v>1111</v>
      </c>
      <c r="B6" s="23">
        <v>3</v>
      </c>
      <c r="C6" s="23"/>
      <c r="D6" s="23"/>
      <c r="E6" s="23"/>
      <c r="F6" s="23"/>
      <c r="G6" s="23"/>
      <c r="H6" s="23">
        <v>47</v>
      </c>
      <c r="I6" s="23"/>
      <c r="J6" s="23"/>
      <c r="K6" s="23"/>
      <c r="L6" s="23"/>
      <c r="M6" s="23"/>
      <c r="N6" s="23">
        <v>6</v>
      </c>
      <c r="O6" s="23"/>
      <c r="P6" s="23"/>
      <c r="Q6" s="23"/>
      <c r="R6" s="23"/>
      <c r="S6" s="23"/>
      <c r="T6" s="23"/>
      <c r="U6" s="23"/>
      <c r="V6" s="23"/>
      <c r="W6" s="23"/>
      <c r="X6" s="23"/>
      <c r="Y6" s="23"/>
      <c r="Z6" s="23"/>
      <c r="AA6" s="23"/>
      <c r="AB6" s="23"/>
      <c r="AC6" s="23"/>
      <c r="AD6" s="23"/>
      <c r="AE6" s="23"/>
      <c r="AF6" s="23"/>
      <c r="AG6" s="24">
        <v>3</v>
      </c>
      <c r="AH6" s="24">
        <v>53</v>
      </c>
      <c r="AI6" s="24"/>
      <c r="AJ6" s="24">
        <v>56</v>
      </c>
      <c r="AK6" s="24"/>
      <c r="AL6" s="24"/>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row>
    <row r="7" spans="1:86">
      <c r="A7" s="207" t="s">
        <v>1112</v>
      </c>
      <c r="B7" s="23">
        <v>17</v>
      </c>
      <c r="C7" s="23"/>
      <c r="D7" s="23"/>
      <c r="E7" s="23"/>
      <c r="F7" s="23"/>
      <c r="G7" s="23"/>
      <c r="H7" s="23">
        <v>104</v>
      </c>
      <c r="I7" s="23"/>
      <c r="J7" s="23"/>
      <c r="K7" s="23">
        <v>178</v>
      </c>
      <c r="L7" s="23"/>
      <c r="M7" s="23"/>
      <c r="N7" s="23">
        <v>78</v>
      </c>
      <c r="O7" s="23"/>
      <c r="P7" s="23"/>
      <c r="Q7" s="23">
        <v>24</v>
      </c>
      <c r="R7" s="23"/>
      <c r="S7" s="23"/>
      <c r="T7" s="23"/>
      <c r="U7" s="23"/>
      <c r="V7" s="23"/>
      <c r="W7" s="23"/>
      <c r="X7" s="23"/>
      <c r="Y7" s="23"/>
      <c r="Z7" s="23"/>
      <c r="AA7" s="23"/>
      <c r="AB7" s="23"/>
      <c r="AC7" s="23">
        <v>2</v>
      </c>
      <c r="AD7" s="23"/>
      <c r="AE7" s="23"/>
      <c r="AF7" s="23"/>
      <c r="AG7" s="24">
        <v>17</v>
      </c>
      <c r="AH7" s="24">
        <v>384</v>
      </c>
      <c r="AI7" s="24"/>
      <c r="AJ7" s="24">
        <v>401</v>
      </c>
      <c r="AK7" s="24">
        <v>2</v>
      </c>
      <c r="AL7" s="24"/>
      <c r="AM7" s="23">
        <v>1</v>
      </c>
      <c r="AN7" s="23" t="s">
        <v>3412</v>
      </c>
      <c r="AO7" s="23"/>
      <c r="AP7" s="23"/>
      <c r="AQ7" s="23"/>
      <c r="AR7" s="23"/>
      <c r="AS7" s="23"/>
      <c r="AT7" s="23">
        <v>1</v>
      </c>
      <c r="AU7" s="23"/>
      <c r="AV7" s="23"/>
      <c r="AW7" s="23">
        <v>1</v>
      </c>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row>
    <row r="8" spans="1:86">
      <c r="A8" s="207" t="s">
        <v>3413</v>
      </c>
      <c r="B8" s="23">
        <v>8</v>
      </c>
      <c r="C8" s="23">
        <v>2</v>
      </c>
      <c r="D8" s="23"/>
      <c r="E8" s="23"/>
      <c r="F8" s="23"/>
      <c r="G8" s="23"/>
      <c r="H8" s="23">
        <v>65</v>
      </c>
      <c r="I8" s="23"/>
      <c r="J8" s="23"/>
      <c r="K8" s="23"/>
      <c r="L8" s="23"/>
      <c r="M8" s="23"/>
      <c r="N8" s="23"/>
      <c r="O8" s="23"/>
      <c r="P8" s="23"/>
      <c r="Q8" s="23"/>
      <c r="R8" s="23"/>
      <c r="S8" s="23"/>
      <c r="T8" s="23"/>
      <c r="U8" s="23"/>
      <c r="V8" s="23"/>
      <c r="W8" s="23"/>
      <c r="X8" s="23"/>
      <c r="Y8" s="23"/>
      <c r="Z8" s="23"/>
      <c r="AA8" s="23"/>
      <c r="AB8" s="23"/>
      <c r="AC8" s="23"/>
      <c r="AD8" s="23"/>
      <c r="AE8" s="23"/>
      <c r="AF8" s="23"/>
      <c r="AG8" s="24">
        <v>8</v>
      </c>
      <c r="AH8" s="24">
        <v>65</v>
      </c>
      <c r="AI8" s="24"/>
      <c r="AJ8" s="24">
        <v>73</v>
      </c>
      <c r="AK8" s="24">
        <v>2</v>
      </c>
      <c r="AL8" s="24"/>
      <c r="AM8" s="23">
        <v>13</v>
      </c>
      <c r="AN8" s="23" t="s">
        <v>3414</v>
      </c>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row>
    <row r="9" spans="1:86">
      <c r="A9" s="207" t="s">
        <v>3415</v>
      </c>
      <c r="B9" s="23">
        <v>7</v>
      </c>
      <c r="C9" s="23"/>
      <c r="D9" s="23"/>
      <c r="E9" s="23"/>
      <c r="F9" s="23"/>
      <c r="G9" s="23"/>
      <c r="H9" s="23">
        <v>23</v>
      </c>
      <c r="I9" s="23"/>
      <c r="J9" s="23"/>
      <c r="K9" s="23"/>
      <c r="L9" s="23"/>
      <c r="M9" s="23"/>
      <c r="N9" s="23"/>
      <c r="O9" s="23"/>
      <c r="P9" s="23"/>
      <c r="Q9" s="23"/>
      <c r="R9" s="23"/>
      <c r="S9" s="23"/>
      <c r="T9" s="23"/>
      <c r="U9" s="23"/>
      <c r="V9" s="23"/>
      <c r="W9" s="23"/>
      <c r="X9" s="23"/>
      <c r="Y9" s="23"/>
      <c r="Z9" s="23"/>
      <c r="AA9" s="23"/>
      <c r="AB9" s="23"/>
      <c r="AC9" s="23"/>
      <c r="AD9" s="23"/>
      <c r="AE9" s="23"/>
      <c r="AF9" s="23"/>
      <c r="AG9" s="24">
        <v>7</v>
      </c>
      <c r="AH9" s="24">
        <v>23</v>
      </c>
      <c r="AI9" s="24"/>
      <c r="AJ9" s="24">
        <v>30</v>
      </c>
      <c r="AK9" s="24"/>
      <c r="AL9" s="24"/>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row>
    <row r="10" spans="1:86">
      <c r="A10" s="207" t="s">
        <v>3416</v>
      </c>
      <c r="B10" s="23">
        <v>7</v>
      </c>
      <c r="C10" s="23">
        <v>1</v>
      </c>
      <c r="D10" s="23"/>
      <c r="E10" s="23"/>
      <c r="F10" s="23"/>
      <c r="G10" s="23"/>
      <c r="H10" s="23">
        <v>43</v>
      </c>
      <c r="I10" s="23">
        <v>1</v>
      </c>
      <c r="J10" s="23"/>
      <c r="K10" s="23"/>
      <c r="L10" s="23"/>
      <c r="M10" s="23"/>
      <c r="N10" s="23"/>
      <c r="O10" s="23"/>
      <c r="P10" s="23"/>
      <c r="Q10" s="23"/>
      <c r="R10" s="23"/>
      <c r="S10" s="23"/>
      <c r="T10" s="23"/>
      <c r="U10" s="23"/>
      <c r="V10" s="23"/>
      <c r="W10" s="23"/>
      <c r="X10" s="23"/>
      <c r="Y10" s="23"/>
      <c r="Z10" s="23"/>
      <c r="AA10" s="23"/>
      <c r="AB10" s="23"/>
      <c r="AC10" s="23"/>
      <c r="AD10" s="23"/>
      <c r="AE10" s="23"/>
      <c r="AF10" s="23"/>
      <c r="AG10" s="24">
        <v>7</v>
      </c>
      <c r="AH10" s="24">
        <v>43</v>
      </c>
      <c r="AI10" s="24"/>
      <c r="AJ10" s="24">
        <v>50</v>
      </c>
      <c r="AK10" s="24">
        <v>2</v>
      </c>
      <c r="AL10" s="24"/>
      <c r="AM10" s="23">
        <v>6</v>
      </c>
      <c r="AN10" s="23" t="s">
        <v>3417</v>
      </c>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row>
    <row r="11" spans="1:86" ht="90">
      <c r="A11" s="207" t="s">
        <v>3418</v>
      </c>
      <c r="B11" s="23">
        <v>18</v>
      </c>
      <c r="C11" s="23">
        <v>2</v>
      </c>
      <c r="D11" s="23">
        <v>1</v>
      </c>
      <c r="E11" s="23"/>
      <c r="F11" s="23"/>
      <c r="G11" s="23"/>
      <c r="H11" s="23">
        <v>244</v>
      </c>
      <c r="I11" s="23"/>
      <c r="J11" s="23"/>
      <c r="K11" s="23">
        <v>245</v>
      </c>
      <c r="L11" s="23"/>
      <c r="M11" s="23"/>
      <c r="N11" s="23"/>
      <c r="O11" s="23"/>
      <c r="P11" s="23"/>
      <c r="Q11" s="23">
        <v>11</v>
      </c>
      <c r="R11" s="23"/>
      <c r="S11" s="23"/>
      <c r="T11" s="23"/>
      <c r="U11" s="23"/>
      <c r="V11" s="23"/>
      <c r="W11" s="23"/>
      <c r="X11" s="23"/>
      <c r="Y11" s="23"/>
      <c r="Z11" s="23"/>
      <c r="AA11" s="23"/>
      <c r="AB11" s="23"/>
      <c r="AC11" s="23"/>
      <c r="AD11" s="23"/>
      <c r="AE11" s="23"/>
      <c r="AF11" s="23"/>
      <c r="AG11" s="24">
        <v>18</v>
      </c>
      <c r="AH11" s="24">
        <v>500</v>
      </c>
      <c r="AI11" s="24"/>
      <c r="AJ11" s="24">
        <v>518</v>
      </c>
      <c r="AK11" s="24">
        <v>2</v>
      </c>
      <c r="AL11" s="24">
        <v>1</v>
      </c>
      <c r="AM11" s="23">
        <v>10</v>
      </c>
      <c r="AN11" s="25" t="s">
        <v>3419</v>
      </c>
      <c r="AO11" s="23">
        <v>1</v>
      </c>
      <c r="AP11" s="23"/>
      <c r="AQ11" s="23"/>
      <c r="AR11" s="23"/>
      <c r="AS11" s="23">
        <v>1</v>
      </c>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row>
    <row r="12" spans="1:86">
      <c r="A12" s="207" t="s">
        <v>3420</v>
      </c>
      <c r="B12" s="23">
        <v>7</v>
      </c>
      <c r="C12" s="23"/>
      <c r="D12" s="23"/>
      <c r="E12" s="23"/>
      <c r="F12" s="23"/>
      <c r="G12" s="23"/>
      <c r="H12" s="23">
        <v>88</v>
      </c>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4">
        <v>7</v>
      </c>
      <c r="AH12" s="24">
        <v>88</v>
      </c>
      <c r="AI12" s="24"/>
      <c r="AJ12" s="24">
        <v>95</v>
      </c>
      <c r="AK12" s="24"/>
      <c r="AL12" s="24"/>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row>
    <row r="13" spans="1:86">
      <c r="A13" s="207" t="s">
        <v>3421</v>
      </c>
      <c r="B13" s="23">
        <v>9</v>
      </c>
      <c r="C13" s="23"/>
      <c r="D13" s="23"/>
      <c r="E13" s="23"/>
      <c r="F13" s="23"/>
      <c r="G13" s="23"/>
      <c r="H13" s="23">
        <v>81</v>
      </c>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4">
        <v>9</v>
      </c>
      <c r="AH13" s="24">
        <v>81</v>
      </c>
      <c r="AI13" s="24"/>
      <c r="AJ13" s="24">
        <v>90</v>
      </c>
      <c r="AK13" s="24"/>
      <c r="AL13" s="24"/>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row>
    <row r="14" spans="1:86">
      <c r="A14" s="207" t="s">
        <v>1113</v>
      </c>
      <c r="B14" s="23">
        <v>12</v>
      </c>
      <c r="C14" s="23"/>
      <c r="D14" s="23"/>
      <c r="E14" s="23"/>
      <c r="F14" s="23"/>
      <c r="G14" s="23"/>
      <c r="H14" s="23">
        <v>80</v>
      </c>
      <c r="I14" s="23"/>
      <c r="J14" s="23"/>
      <c r="K14" s="23"/>
      <c r="L14" s="23"/>
      <c r="M14" s="23"/>
      <c r="N14" s="23">
        <v>21</v>
      </c>
      <c r="O14" s="23"/>
      <c r="P14" s="23"/>
      <c r="Q14" s="23"/>
      <c r="R14" s="23"/>
      <c r="S14" s="23"/>
      <c r="T14" s="23"/>
      <c r="U14" s="23"/>
      <c r="V14" s="23"/>
      <c r="W14" s="23"/>
      <c r="X14" s="23"/>
      <c r="Y14" s="23"/>
      <c r="Z14" s="23"/>
      <c r="AA14" s="23"/>
      <c r="AB14" s="23"/>
      <c r="AC14" s="23">
        <v>1</v>
      </c>
      <c r="AD14" s="23"/>
      <c r="AE14" s="23"/>
      <c r="AF14" s="23"/>
      <c r="AG14" s="24">
        <v>12</v>
      </c>
      <c r="AH14" s="24">
        <v>101</v>
      </c>
      <c r="AI14" s="24"/>
      <c r="AJ14" s="24">
        <v>113</v>
      </c>
      <c r="AK14" s="24">
        <v>1</v>
      </c>
      <c r="AL14" s="24"/>
      <c r="AM14" s="23">
        <v>1</v>
      </c>
      <c r="AN14" s="23" t="s">
        <v>3411</v>
      </c>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row>
    <row r="15" spans="1:86">
      <c r="A15" s="207" t="s">
        <v>1114</v>
      </c>
      <c r="B15" s="23">
        <v>7</v>
      </c>
      <c r="C15" s="23"/>
      <c r="D15" s="23"/>
      <c r="E15" s="23"/>
      <c r="F15" s="23"/>
      <c r="G15" s="23"/>
      <c r="H15" s="23">
        <v>48</v>
      </c>
      <c r="I15" s="23"/>
      <c r="J15" s="23"/>
      <c r="K15" s="23"/>
      <c r="L15" s="23"/>
      <c r="M15" s="23"/>
      <c r="N15" s="23">
        <v>13</v>
      </c>
      <c r="O15" s="23"/>
      <c r="P15" s="23"/>
      <c r="Q15" s="23"/>
      <c r="R15" s="23"/>
      <c r="S15" s="23"/>
      <c r="T15" s="23"/>
      <c r="U15" s="23"/>
      <c r="V15" s="23"/>
      <c r="W15" s="23"/>
      <c r="X15" s="23"/>
      <c r="Y15" s="23"/>
      <c r="Z15" s="23"/>
      <c r="AA15" s="23"/>
      <c r="AB15" s="23"/>
      <c r="AC15" s="23"/>
      <c r="AD15" s="23"/>
      <c r="AE15" s="23"/>
      <c r="AF15" s="23"/>
      <c r="AG15" s="24">
        <v>7</v>
      </c>
      <c r="AH15" s="24">
        <v>61</v>
      </c>
      <c r="AI15" s="24"/>
      <c r="AJ15" s="24">
        <v>68</v>
      </c>
      <c r="AK15" s="24"/>
      <c r="AL15" s="24"/>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row>
    <row r="16" spans="1:86">
      <c r="A16" s="207" t="s">
        <v>1115</v>
      </c>
      <c r="B16" s="23">
        <v>8</v>
      </c>
      <c r="C16" s="23"/>
      <c r="D16" s="23"/>
      <c r="E16" s="23"/>
      <c r="F16" s="23"/>
      <c r="G16" s="23"/>
      <c r="H16" s="23">
        <v>38</v>
      </c>
      <c r="I16" s="23"/>
      <c r="J16" s="23"/>
      <c r="K16" s="23"/>
      <c r="L16" s="23"/>
      <c r="M16" s="23"/>
      <c r="N16" s="23">
        <v>24</v>
      </c>
      <c r="O16" s="23"/>
      <c r="P16" s="23"/>
      <c r="Q16" s="23"/>
      <c r="R16" s="23"/>
      <c r="S16" s="23"/>
      <c r="T16" s="23"/>
      <c r="U16" s="23"/>
      <c r="V16" s="23"/>
      <c r="W16" s="23"/>
      <c r="X16" s="23"/>
      <c r="Y16" s="23"/>
      <c r="Z16" s="23"/>
      <c r="AA16" s="23"/>
      <c r="AB16" s="23"/>
      <c r="AC16" s="23"/>
      <c r="AD16" s="23"/>
      <c r="AE16" s="23"/>
      <c r="AF16" s="23"/>
      <c r="AG16" s="24">
        <v>8</v>
      </c>
      <c r="AH16" s="24">
        <v>62</v>
      </c>
      <c r="AI16" s="24"/>
      <c r="AJ16" s="24">
        <v>70</v>
      </c>
      <c r="AK16" s="24"/>
      <c r="AL16" s="24"/>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row>
    <row r="17" spans="1:86">
      <c r="A17" s="207" t="s">
        <v>1116</v>
      </c>
      <c r="B17" s="23">
        <v>6</v>
      </c>
      <c r="C17" s="23"/>
      <c r="D17" s="23"/>
      <c r="E17" s="23"/>
      <c r="F17" s="23"/>
      <c r="G17" s="23"/>
      <c r="H17" s="23">
        <v>39</v>
      </c>
      <c r="I17" s="23"/>
      <c r="J17" s="23"/>
      <c r="K17" s="23"/>
      <c r="L17" s="23"/>
      <c r="M17" s="23"/>
      <c r="N17" s="23">
        <v>10</v>
      </c>
      <c r="O17" s="23"/>
      <c r="P17" s="23"/>
      <c r="Q17" s="23"/>
      <c r="R17" s="23"/>
      <c r="S17" s="23"/>
      <c r="T17" s="23"/>
      <c r="U17" s="23"/>
      <c r="V17" s="23"/>
      <c r="W17" s="23"/>
      <c r="X17" s="23"/>
      <c r="Y17" s="23"/>
      <c r="Z17" s="23"/>
      <c r="AA17" s="23"/>
      <c r="AB17" s="23"/>
      <c r="AC17" s="23"/>
      <c r="AD17" s="23"/>
      <c r="AE17" s="23"/>
      <c r="AF17" s="23"/>
      <c r="AG17" s="24">
        <v>6</v>
      </c>
      <c r="AH17" s="24">
        <v>49</v>
      </c>
      <c r="AI17" s="24"/>
      <c r="AJ17" s="24">
        <v>55</v>
      </c>
      <c r="AK17" s="24"/>
      <c r="AL17" s="24"/>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row>
    <row r="18" spans="1:86">
      <c r="A18" s="207" t="s">
        <v>1117</v>
      </c>
      <c r="B18" s="23">
        <v>5</v>
      </c>
      <c r="C18" s="23"/>
      <c r="D18" s="23"/>
      <c r="E18" s="23"/>
      <c r="F18" s="23"/>
      <c r="G18" s="23"/>
      <c r="H18" s="23">
        <v>9</v>
      </c>
      <c r="I18" s="23"/>
      <c r="J18" s="23"/>
      <c r="K18" s="23"/>
      <c r="L18" s="23"/>
      <c r="M18" s="23"/>
      <c r="N18" s="23">
        <v>22</v>
      </c>
      <c r="O18" s="23"/>
      <c r="P18" s="23"/>
      <c r="Q18" s="23"/>
      <c r="R18" s="23"/>
      <c r="S18" s="23"/>
      <c r="T18" s="23"/>
      <c r="U18" s="23"/>
      <c r="V18" s="23"/>
      <c r="W18" s="23"/>
      <c r="X18" s="23"/>
      <c r="Y18" s="23"/>
      <c r="Z18" s="23"/>
      <c r="AA18" s="23"/>
      <c r="AB18" s="23"/>
      <c r="AC18" s="23">
        <v>1</v>
      </c>
      <c r="AD18" s="23"/>
      <c r="AE18" s="23"/>
      <c r="AF18" s="23"/>
      <c r="AG18" s="24">
        <v>5</v>
      </c>
      <c r="AH18" s="24">
        <v>31</v>
      </c>
      <c r="AI18" s="24"/>
      <c r="AJ18" s="24">
        <v>36</v>
      </c>
      <c r="AK18" s="24">
        <v>1</v>
      </c>
      <c r="AL18" s="24"/>
      <c r="AM18" s="23">
        <v>1</v>
      </c>
      <c r="AN18" s="23" t="s">
        <v>3411</v>
      </c>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row>
    <row r="19" spans="1:86">
      <c r="A19" s="207" t="s">
        <v>3422</v>
      </c>
      <c r="B19" s="23">
        <v>5</v>
      </c>
      <c r="C19" s="23"/>
      <c r="D19" s="23"/>
      <c r="E19" s="23"/>
      <c r="F19" s="23"/>
      <c r="G19" s="23"/>
      <c r="H19" s="23">
        <v>27</v>
      </c>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4">
        <v>5</v>
      </c>
      <c r="AH19" s="24">
        <v>27</v>
      </c>
      <c r="AI19" s="24"/>
      <c r="AJ19" s="24">
        <v>32</v>
      </c>
      <c r="AK19" s="24"/>
      <c r="AL19" s="24"/>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row>
    <row r="20" spans="1:86">
      <c r="A20" s="207" t="s">
        <v>1118</v>
      </c>
      <c r="B20" s="23">
        <v>5</v>
      </c>
      <c r="C20" s="23"/>
      <c r="D20" s="23"/>
      <c r="E20" s="23"/>
      <c r="F20" s="23"/>
      <c r="G20" s="23"/>
      <c r="H20" s="23">
        <v>21</v>
      </c>
      <c r="I20" s="23"/>
      <c r="J20" s="23"/>
      <c r="K20" s="23"/>
      <c r="L20" s="23"/>
      <c r="M20" s="23"/>
      <c r="N20" s="23">
        <v>10</v>
      </c>
      <c r="O20" s="23"/>
      <c r="P20" s="23"/>
      <c r="Q20" s="23"/>
      <c r="R20" s="23"/>
      <c r="S20" s="23"/>
      <c r="T20" s="23"/>
      <c r="U20" s="23"/>
      <c r="V20" s="23"/>
      <c r="W20" s="23"/>
      <c r="X20" s="23"/>
      <c r="Y20" s="23"/>
      <c r="Z20" s="23"/>
      <c r="AA20" s="23"/>
      <c r="AB20" s="23"/>
      <c r="AC20" s="23"/>
      <c r="AD20" s="23"/>
      <c r="AE20" s="23"/>
      <c r="AF20" s="23"/>
      <c r="AG20" s="24">
        <v>5</v>
      </c>
      <c r="AH20" s="24">
        <v>31</v>
      </c>
      <c r="AI20" s="24"/>
      <c r="AJ20" s="24">
        <v>36</v>
      </c>
      <c r="AK20" s="24"/>
      <c r="AL20" s="24"/>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row>
    <row r="21" spans="1:86">
      <c r="A21" s="207" t="s">
        <v>3423</v>
      </c>
      <c r="B21" s="23">
        <v>7</v>
      </c>
      <c r="C21" s="23"/>
      <c r="D21" s="23"/>
      <c r="E21" s="23"/>
      <c r="F21" s="23"/>
      <c r="G21" s="23"/>
      <c r="H21" s="23">
        <v>36</v>
      </c>
      <c r="I21" s="23"/>
      <c r="J21" s="23"/>
      <c r="K21" s="23"/>
      <c r="L21" s="23"/>
      <c r="M21" s="23"/>
      <c r="N21" s="23"/>
      <c r="O21" s="23"/>
      <c r="P21" s="23"/>
      <c r="Q21" s="23">
        <v>5</v>
      </c>
      <c r="R21" s="23"/>
      <c r="S21" s="23"/>
      <c r="T21" s="23"/>
      <c r="U21" s="23"/>
      <c r="V21" s="23"/>
      <c r="W21" s="23"/>
      <c r="X21" s="23"/>
      <c r="Y21" s="23"/>
      <c r="Z21" s="23"/>
      <c r="AA21" s="23"/>
      <c r="AB21" s="23"/>
      <c r="AC21" s="23"/>
      <c r="AD21" s="23"/>
      <c r="AE21" s="23"/>
      <c r="AF21" s="23"/>
      <c r="AG21" s="24">
        <v>7</v>
      </c>
      <c r="AH21" s="24">
        <v>41</v>
      </c>
      <c r="AI21" s="24"/>
      <c r="AJ21" s="24">
        <v>48</v>
      </c>
      <c r="AK21" s="24"/>
      <c r="AL21" s="24"/>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row>
    <row r="22" spans="1:86">
      <c r="A22" s="207" t="s">
        <v>1251</v>
      </c>
      <c r="B22" s="23">
        <v>9</v>
      </c>
      <c r="C22" s="23"/>
      <c r="D22" s="23"/>
      <c r="E22" s="23"/>
      <c r="F22" s="23"/>
      <c r="G22" s="23"/>
      <c r="H22" s="23">
        <v>59</v>
      </c>
      <c r="I22" s="23"/>
      <c r="J22" s="23"/>
      <c r="K22" s="23"/>
      <c r="L22" s="23"/>
      <c r="M22" s="23"/>
      <c r="N22" s="23">
        <v>16</v>
      </c>
      <c r="O22" s="23"/>
      <c r="P22" s="23"/>
      <c r="Q22" s="23"/>
      <c r="R22" s="23"/>
      <c r="S22" s="23"/>
      <c r="T22" s="23"/>
      <c r="U22" s="23"/>
      <c r="V22" s="23"/>
      <c r="W22" s="23"/>
      <c r="X22" s="23"/>
      <c r="Y22" s="23"/>
      <c r="Z22" s="23"/>
      <c r="AA22" s="23"/>
      <c r="AB22" s="23"/>
      <c r="AC22" s="23"/>
      <c r="AD22" s="23"/>
      <c r="AE22" s="23"/>
      <c r="AF22" s="23"/>
      <c r="AG22" s="24">
        <v>9</v>
      </c>
      <c r="AH22" s="24">
        <v>75</v>
      </c>
      <c r="AI22" s="24"/>
      <c r="AJ22" s="24">
        <v>84</v>
      </c>
      <c r="AK22" s="24"/>
      <c r="AL22" s="24"/>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row>
    <row r="23" spans="1:86">
      <c r="A23" s="207" t="s">
        <v>1119</v>
      </c>
      <c r="B23" s="23">
        <v>6</v>
      </c>
      <c r="C23" s="23"/>
      <c r="D23" s="23"/>
      <c r="E23" s="23"/>
      <c r="F23" s="23"/>
      <c r="G23" s="23"/>
      <c r="H23" s="23">
        <v>50</v>
      </c>
      <c r="I23" s="23"/>
      <c r="J23" s="23"/>
      <c r="K23" s="23"/>
      <c r="L23" s="23"/>
      <c r="M23" s="23"/>
      <c r="N23" s="23">
        <v>7</v>
      </c>
      <c r="O23" s="23"/>
      <c r="P23" s="23"/>
      <c r="Q23" s="23"/>
      <c r="R23" s="23"/>
      <c r="S23" s="23"/>
      <c r="T23" s="23"/>
      <c r="U23" s="23"/>
      <c r="V23" s="23"/>
      <c r="W23" s="23"/>
      <c r="X23" s="23"/>
      <c r="Y23" s="23"/>
      <c r="Z23" s="23"/>
      <c r="AA23" s="23"/>
      <c r="AB23" s="23"/>
      <c r="AC23" s="23"/>
      <c r="AD23" s="23"/>
      <c r="AE23" s="23"/>
      <c r="AF23" s="23"/>
      <c r="AG23" s="24">
        <v>6</v>
      </c>
      <c r="AH23" s="24">
        <v>57</v>
      </c>
      <c r="AI23" s="24"/>
      <c r="AJ23" s="24">
        <v>63</v>
      </c>
      <c r="AK23" s="24"/>
      <c r="AL23" s="24"/>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row>
    <row r="24" spans="1:86">
      <c r="A24" s="207" t="s">
        <v>3424</v>
      </c>
      <c r="B24" s="23">
        <v>12</v>
      </c>
      <c r="C24" s="23">
        <v>1</v>
      </c>
      <c r="D24" s="23"/>
      <c r="E24" s="23"/>
      <c r="F24" s="23"/>
      <c r="G24" s="23"/>
      <c r="H24" s="23">
        <v>132</v>
      </c>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4">
        <v>12</v>
      </c>
      <c r="AH24" s="24">
        <v>132</v>
      </c>
      <c r="AI24" s="24"/>
      <c r="AJ24" s="24">
        <v>144</v>
      </c>
      <c r="AK24" s="24">
        <v>1</v>
      </c>
      <c r="AL24" s="24"/>
      <c r="AM24" s="23">
        <v>4</v>
      </c>
      <c r="AN24" s="23" t="s">
        <v>3425</v>
      </c>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row>
    <row r="25" spans="1:86" ht="60">
      <c r="A25" s="207" t="s">
        <v>3426</v>
      </c>
      <c r="B25" s="23">
        <v>8</v>
      </c>
      <c r="C25" s="23">
        <v>1</v>
      </c>
      <c r="D25" s="23"/>
      <c r="E25" s="23"/>
      <c r="F25" s="23"/>
      <c r="G25" s="23"/>
      <c r="H25" s="23">
        <v>64</v>
      </c>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4">
        <v>8</v>
      </c>
      <c r="AH25" s="24">
        <v>64</v>
      </c>
      <c r="AI25" s="24"/>
      <c r="AJ25" s="24">
        <v>72</v>
      </c>
      <c r="AK25" s="24">
        <v>1</v>
      </c>
      <c r="AL25" s="24"/>
      <c r="AM25" s="23">
        <v>4</v>
      </c>
      <c r="AN25" s="25" t="s">
        <v>3427</v>
      </c>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row>
    <row r="26" spans="1:86" ht="45">
      <c r="A26" s="207" t="s">
        <v>3428</v>
      </c>
      <c r="B26" s="23">
        <v>10</v>
      </c>
      <c r="C26" s="23">
        <v>1</v>
      </c>
      <c r="D26" s="23"/>
      <c r="E26" s="23"/>
      <c r="F26" s="23"/>
      <c r="G26" s="23"/>
      <c r="H26" s="23">
        <v>161</v>
      </c>
      <c r="I26" s="23"/>
      <c r="J26" s="23"/>
      <c r="K26" s="23">
        <v>133</v>
      </c>
      <c r="L26" s="23"/>
      <c r="M26" s="23"/>
      <c r="N26" s="23"/>
      <c r="O26" s="23"/>
      <c r="P26" s="23"/>
      <c r="Q26" s="23">
        <v>20</v>
      </c>
      <c r="R26" s="23"/>
      <c r="S26" s="23"/>
      <c r="T26" s="23"/>
      <c r="U26" s="23"/>
      <c r="V26" s="23"/>
      <c r="W26" s="23"/>
      <c r="X26" s="23"/>
      <c r="Y26" s="23"/>
      <c r="Z26" s="23"/>
      <c r="AA26" s="23"/>
      <c r="AB26" s="23"/>
      <c r="AC26" s="23"/>
      <c r="AD26" s="23"/>
      <c r="AE26" s="23"/>
      <c r="AF26" s="23"/>
      <c r="AG26" s="24">
        <v>10</v>
      </c>
      <c r="AH26" s="24">
        <v>314</v>
      </c>
      <c r="AI26" s="24"/>
      <c r="AJ26" s="24">
        <v>324</v>
      </c>
      <c r="AK26" s="24">
        <v>1</v>
      </c>
      <c r="AL26" s="24"/>
      <c r="AM26" s="23">
        <v>2</v>
      </c>
      <c r="AN26" s="26" t="s">
        <v>3429</v>
      </c>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row>
    <row r="27" spans="1:86">
      <c r="A27" s="207" t="s">
        <v>1120</v>
      </c>
      <c r="B27" s="23">
        <v>9</v>
      </c>
      <c r="C27" s="23">
        <v>2</v>
      </c>
      <c r="D27" s="23"/>
      <c r="E27" s="23"/>
      <c r="F27" s="23"/>
      <c r="G27" s="23"/>
      <c r="H27" s="23">
        <v>66</v>
      </c>
      <c r="I27" s="23"/>
      <c r="J27" s="23"/>
      <c r="K27" s="23"/>
      <c r="L27" s="23"/>
      <c r="M27" s="23"/>
      <c r="N27" s="23">
        <v>12</v>
      </c>
      <c r="O27" s="23"/>
      <c r="P27" s="23"/>
      <c r="Q27" s="23">
        <v>14</v>
      </c>
      <c r="R27" s="23"/>
      <c r="S27" s="23"/>
      <c r="T27" s="23"/>
      <c r="U27" s="23"/>
      <c r="V27" s="23"/>
      <c r="W27" s="23"/>
      <c r="X27" s="23"/>
      <c r="Y27" s="23"/>
      <c r="Z27" s="23"/>
      <c r="AA27" s="23"/>
      <c r="AB27" s="23"/>
      <c r="AC27" s="23"/>
      <c r="AD27" s="23"/>
      <c r="AE27" s="23"/>
      <c r="AF27" s="23"/>
      <c r="AG27" s="24">
        <v>9</v>
      </c>
      <c r="AH27" s="24">
        <v>92</v>
      </c>
      <c r="AI27" s="24"/>
      <c r="AJ27" s="24">
        <v>101</v>
      </c>
      <c r="AK27" s="24">
        <v>2</v>
      </c>
      <c r="AL27" s="24"/>
      <c r="AM27" s="23">
        <v>8</v>
      </c>
      <c r="AN27" s="23" t="s">
        <v>3430</v>
      </c>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row>
    <row r="28" spans="1:86" ht="30">
      <c r="A28" s="207" t="s">
        <v>3431</v>
      </c>
      <c r="B28" s="23">
        <v>14</v>
      </c>
      <c r="C28" s="23"/>
      <c r="D28" s="23"/>
      <c r="E28" s="23"/>
      <c r="F28" s="23"/>
      <c r="G28" s="23"/>
      <c r="H28" s="23">
        <v>80</v>
      </c>
      <c r="I28" s="23"/>
      <c r="J28" s="23"/>
      <c r="K28" s="23">
        <v>1</v>
      </c>
      <c r="L28" s="23"/>
      <c r="M28" s="23"/>
      <c r="N28" s="23"/>
      <c r="O28" s="23"/>
      <c r="P28" s="23"/>
      <c r="Q28" s="23">
        <v>14</v>
      </c>
      <c r="R28" s="23"/>
      <c r="S28" s="23"/>
      <c r="T28" s="23"/>
      <c r="U28" s="23"/>
      <c r="V28" s="23"/>
      <c r="W28" s="23"/>
      <c r="X28" s="23"/>
      <c r="Y28" s="23"/>
      <c r="Z28" s="23"/>
      <c r="AA28" s="23"/>
      <c r="AB28" s="23"/>
      <c r="AC28" s="23">
        <v>1</v>
      </c>
      <c r="AD28" s="23"/>
      <c r="AE28" s="23"/>
      <c r="AF28" s="23"/>
      <c r="AG28" s="24">
        <v>14</v>
      </c>
      <c r="AH28" s="24">
        <v>95</v>
      </c>
      <c r="AI28" s="24"/>
      <c r="AJ28" s="24">
        <v>109</v>
      </c>
      <c r="AK28" s="24">
        <v>1</v>
      </c>
      <c r="AL28" s="24"/>
      <c r="AM28" s="23">
        <v>3</v>
      </c>
      <c r="AN28" s="25" t="s">
        <v>3432</v>
      </c>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row>
    <row r="29" spans="1:86">
      <c r="A29" s="207" t="s">
        <v>3433</v>
      </c>
      <c r="B29" s="23">
        <v>6</v>
      </c>
      <c r="C29" s="23"/>
      <c r="D29" s="23"/>
      <c r="E29" s="23"/>
      <c r="F29" s="23"/>
      <c r="G29" s="23"/>
      <c r="H29" s="23">
        <v>59</v>
      </c>
      <c r="I29" s="23"/>
      <c r="J29" s="23"/>
      <c r="K29" s="23"/>
      <c r="L29" s="23"/>
      <c r="M29" s="23"/>
      <c r="N29" s="23">
        <v>2</v>
      </c>
      <c r="O29" s="23"/>
      <c r="P29" s="23"/>
      <c r="Q29" s="23"/>
      <c r="R29" s="23"/>
      <c r="S29" s="23"/>
      <c r="T29" s="23"/>
      <c r="U29" s="23"/>
      <c r="V29" s="23"/>
      <c r="W29" s="23"/>
      <c r="X29" s="23"/>
      <c r="Y29" s="23"/>
      <c r="Z29" s="23"/>
      <c r="AA29" s="23"/>
      <c r="AB29" s="23"/>
      <c r="AC29" s="23"/>
      <c r="AD29" s="23"/>
      <c r="AE29" s="23"/>
      <c r="AF29" s="23"/>
      <c r="AG29" s="24">
        <v>6</v>
      </c>
      <c r="AH29" s="24">
        <v>61</v>
      </c>
      <c r="AI29" s="24"/>
      <c r="AJ29" s="24">
        <v>67</v>
      </c>
      <c r="AK29" s="24"/>
      <c r="AL29" s="24"/>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row>
    <row r="30" spans="1:86">
      <c r="A30" s="207" t="s">
        <v>3434</v>
      </c>
      <c r="B30" s="23">
        <v>18</v>
      </c>
      <c r="C30" s="23">
        <v>1</v>
      </c>
      <c r="D30" s="23"/>
      <c r="E30" s="23"/>
      <c r="F30" s="23"/>
      <c r="G30" s="23"/>
      <c r="H30" s="23">
        <v>160</v>
      </c>
      <c r="I30" s="23"/>
      <c r="J30" s="23"/>
      <c r="K30" s="23">
        <v>2</v>
      </c>
      <c r="L30" s="23"/>
      <c r="M30" s="23"/>
      <c r="N30" s="23">
        <v>4</v>
      </c>
      <c r="O30" s="23"/>
      <c r="P30" s="23"/>
      <c r="Q30" s="23">
        <v>27</v>
      </c>
      <c r="R30" s="23"/>
      <c r="S30" s="23"/>
      <c r="T30" s="23"/>
      <c r="U30" s="23"/>
      <c r="V30" s="23"/>
      <c r="W30" s="23"/>
      <c r="X30" s="23"/>
      <c r="Y30" s="23"/>
      <c r="Z30" s="23"/>
      <c r="AA30" s="23"/>
      <c r="AB30" s="23"/>
      <c r="AC30" s="23"/>
      <c r="AD30" s="23"/>
      <c r="AE30" s="23"/>
      <c r="AF30" s="23"/>
      <c r="AG30" s="24">
        <v>18</v>
      </c>
      <c r="AH30" s="24">
        <v>193</v>
      </c>
      <c r="AI30" s="24"/>
      <c r="AJ30" s="24">
        <v>211</v>
      </c>
      <c r="AK30" s="24">
        <v>1</v>
      </c>
      <c r="AL30" s="24"/>
      <c r="AM30" s="23">
        <v>4</v>
      </c>
      <c r="AN30" s="23" t="s">
        <v>3435</v>
      </c>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row>
    <row r="31" spans="1:86">
      <c r="A31" s="207" t="s">
        <v>3436</v>
      </c>
      <c r="B31" s="23">
        <v>8</v>
      </c>
      <c r="C31" s="23"/>
      <c r="D31" s="23"/>
      <c r="E31" s="23"/>
      <c r="F31" s="23"/>
      <c r="G31" s="23"/>
      <c r="H31" s="23">
        <v>139</v>
      </c>
      <c r="I31" s="23">
        <v>1</v>
      </c>
      <c r="J31" s="23">
        <v>0</v>
      </c>
      <c r="K31" s="23">
        <v>102</v>
      </c>
      <c r="L31" s="23"/>
      <c r="M31" s="23"/>
      <c r="N31" s="23"/>
      <c r="O31" s="23"/>
      <c r="P31" s="23"/>
      <c r="Q31" s="23"/>
      <c r="R31" s="23"/>
      <c r="S31" s="23"/>
      <c r="T31" s="23"/>
      <c r="U31" s="23"/>
      <c r="V31" s="23"/>
      <c r="W31" s="23"/>
      <c r="X31" s="23"/>
      <c r="Y31" s="23"/>
      <c r="Z31" s="23"/>
      <c r="AA31" s="23"/>
      <c r="AB31" s="23"/>
      <c r="AC31" s="23"/>
      <c r="AD31" s="23"/>
      <c r="AE31" s="23"/>
      <c r="AF31" s="23"/>
      <c r="AG31" s="24">
        <v>8</v>
      </c>
      <c r="AH31" s="24">
        <v>241</v>
      </c>
      <c r="AI31" s="24"/>
      <c r="AJ31" s="24">
        <v>249</v>
      </c>
      <c r="AK31" s="24">
        <v>1</v>
      </c>
      <c r="AL31" s="24"/>
      <c r="AM31" s="23">
        <v>1</v>
      </c>
      <c r="AN31" s="27" t="s">
        <v>3437</v>
      </c>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row>
    <row r="32" spans="1:86">
      <c r="A32" s="207" t="s">
        <v>3438</v>
      </c>
      <c r="B32" s="23">
        <v>10</v>
      </c>
      <c r="C32" s="23"/>
      <c r="D32" s="23"/>
      <c r="E32" s="23"/>
      <c r="F32" s="23"/>
      <c r="G32" s="23"/>
      <c r="H32" s="23">
        <v>60</v>
      </c>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4">
        <v>10</v>
      </c>
      <c r="AH32" s="24">
        <v>60</v>
      </c>
      <c r="AI32" s="24"/>
      <c r="AJ32" s="24">
        <v>70</v>
      </c>
      <c r="AK32" s="24"/>
      <c r="AL32" s="24"/>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row>
    <row r="33" spans="1:86" ht="75">
      <c r="A33" s="207" t="s">
        <v>3439</v>
      </c>
      <c r="B33" s="23">
        <v>8</v>
      </c>
      <c r="C33" s="23">
        <v>2</v>
      </c>
      <c r="D33" s="23"/>
      <c r="E33" s="23"/>
      <c r="F33" s="23"/>
      <c r="G33" s="23"/>
      <c r="H33" s="23">
        <v>277</v>
      </c>
      <c r="I33" s="23"/>
      <c r="J33" s="23"/>
      <c r="K33" s="23">
        <v>317</v>
      </c>
      <c r="L33" s="23"/>
      <c r="M33" s="23"/>
      <c r="N33" s="23"/>
      <c r="O33" s="23"/>
      <c r="P33" s="23"/>
      <c r="Q33" s="23">
        <v>28</v>
      </c>
      <c r="R33" s="23"/>
      <c r="S33" s="23"/>
      <c r="T33" s="23"/>
      <c r="U33" s="23"/>
      <c r="V33" s="23"/>
      <c r="W33" s="23">
        <v>146</v>
      </c>
      <c r="X33" s="23"/>
      <c r="Y33" s="23"/>
      <c r="Z33" s="23"/>
      <c r="AA33" s="23"/>
      <c r="AB33" s="23"/>
      <c r="AC33" s="23">
        <v>6</v>
      </c>
      <c r="AD33" s="23"/>
      <c r="AE33" s="23"/>
      <c r="AF33" s="23"/>
      <c r="AG33" s="24">
        <v>8</v>
      </c>
      <c r="AH33" s="24">
        <v>768</v>
      </c>
      <c r="AI33" s="24"/>
      <c r="AJ33" s="24">
        <v>776</v>
      </c>
      <c r="AK33" s="24">
        <v>8</v>
      </c>
      <c r="AL33" s="24"/>
      <c r="AM33" s="23">
        <v>10</v>
      </c>
      <c r="AN33" s="25" t="s">
        <v>3440</v>
      </c>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row>
    <row r="34" spans="1:86">
      <c r="A34" s="207" t="s">
        <v>3441</v>
      </c>
      <c r="B34" s="23">
        <v>11</v>
      </c>
      <c r="C34" s="23"/>
      <c r="D34" s="23"/>
      <c r="E34" s="23"/>
      <c r="F34" s="23"/>
      <c r="G34" s="23"/>
      <c r="H34" s="23">
        <v>57</v>
      </c>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4">
        <v>11</v>
      </c>
      <c r="AH34" s="24">
        <v>57</v>
      </c>
      <c r="AI34" s="24"/>
      <c r="AJ34" s="24">
        <v>68</v>
      </c>
      <c r="AK34" s="24"/>
      <c r="AL34" s="24"/>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row>
    <row r="35" spans="1:86">
      <c r="A35" s="207" t="s">
        <v>3442</v>
      </c>
      <c r="B35" s="23">
        <v>8</v>
      </c>
      <c r="C35" s="23">
        <v>2</v>
      </c>
      <c r="D35" s="23"/>
      <c r="E35" s="23"/>
      <c r="F35" s="23"/>
      <c r="G35" s="23"/>
      <c r="H35" s="23">
        <v>88</v>
      </c>
      <c r="I35" s="23"/>
      <c r="J35" s="23"/>
      <c r="K35" s="23">
        <v>2</v>
      </c>
      <c r="L35" s="23"/>
      <c r="M35" s="23"/>
      <c r="N35" s="23"/>
      <c r="O35" s="23"/>
      <c r="P35" s="23"/>
      <c r="Q35" s="23"/>
      <c r="R35" s="23"/>
      <c r="S35" s="23"/>
      <c r="T35" s="23"/>
      <c r="U35" s="23"/>
      <c r="V35" s="23"/>
      <c r="W35" s="23"/>
      <c r="X35" s="23"/>
      <c r="Y35" s="23"/>
      <c r="Z35" s="23"/>
      <c r="AA35" s="23"/>
      <c r="AB35" s="23"/>
      <c r="AC35" s="23">
        <v>1</v>
      </c>
      <c r="AD35" s="23"/>
      <c r="AE35" s="23"/>
      <c r="AF35" s="23"/>
      <c r="AG35" s="24">
        <v>8</v>
      </c>
      <c r="AH35" s="24">
        <v>90</v>
      </c>
      <c r="AI35" s="24"/>
      <c r="AJ35" s="24">
        <v>98</v>
      </c>
      <c r="AK35" s="24">
        <v>3</v>
      </c>
      <c r="AL35" s="24"/>
      <c r="AM35" s="23">
        <v>10</v>
      </c>
      <c r="AN35" s="23" t="s">
        <v>3443</v>
      </c>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row>
    <row r="36" spans="1:86">
      <c r="A36" s="207" t="s">
        <v>3444</v>
      </c>
      <c r="B36" s="23">
        <v>7</v>
      </c>
      <c r="C36" s="23">
        <v>2</v>
      </c>
      <c r="D36" s="23"/>
      <c r="E36" s="23"/>
      <c r="F36" s="23"/>
      <c r="G36" s="23"/>
      <c r="H36" s="23">
        <v>59</v>
      </c>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4">
        <v>7</v>
      </c>
      <c r="AH36" s="24">
        <v>59</v>
      </c>
      <c r="AI36" s="24"/>
      <c r="AJ36" s="24">
        <v>66</v>
      </c>
      <c r="AK36" s="24">
        <v>2</v>
      </c>
      <c r="AL36" s="24"/>
      <c r="AM36" s="23">
        <v>4</v>
      </c>
      <c r="AN36" s="23" t="s">
        <v>3445</v>
      </c>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row>
    <row r="37" spans="1:86">
      <c r="A37" s="207" t="s">
        <v>3446</v>
      </c>
      <c r="B37" s="23">
        <v>9</v>
      </c>
      <c r="C37" s="23">
        <v>1</v>
      </c>
      <c r="D37" s="23"/>
      <c r="E37" s="23"/>
      <c r="F37" s="23"/>
      <c r="G37" s="23"/>
      <c r="H37" s="23">
        <v>122</v>
      </c>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4">
        <v>9</v>
      </c>
      <c r="AH37" s="24">
        <v>122</v>
      </c>
      <c r="AI37" s="24"/>
      <c r="AJ37" s="24">
        <v>131</v>
      </c>
      <c r="AK37" s="24">
        <v>1</v>
      </c>
      <c r="AL37" s="24"/>
      <c r="AM37" s="23">
        <v>4</v>
      </c>
      <c r="AN37" s="23" t="s">
        <v>3447</v>
      </c>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row>
    <row r="38" spans="1:86">
      <c r="A38" s="208" t="s">
        <v>1121</v>
      </c>
      <c r="B38" s="23">
        <v>7</v>
      </c>
      <c r="C38" s="23"/>
      <c r="D38" s="23"/>
      <c r="E38" s="23"/>
      <c r="F38" s="23"/>
      <c r="G38" s="23"/>
      <c r="H38" s="23">
        <v>47</v>
      </c>
      <c r="I38" s="23"/>
      <c r="J38" s="23"/>
      <c r="K38" s="23"/>
      <c r="L38" s="23"/>
      <c r="M38" s="23"/>
      <c r="N38" s="23">
        <v>21</v>
      </c>
      <c r="O38" s="23"/>
      <c r="P38" s="23"/>
      <c r="Q38" s="23"/>
      <c r="R38" s="23"/>
      <c r="S38" s="23"/>
      <c r="T38" s="23"/>
      <c r="U38" s="23"/>
      <c r="V38" s="23"/>
      <c r="W38" s="23"/>
      <c r="X38" s="23"/>
      <c r="Y38" s="23"/>
      <c r="Z38" s="23"/>
      <c r="AA38" s="23"/>
      <c r="AB38" s="23"/>
      <c r="AC38" s="23"/>
      <c r="AD38" s="23"/>
      <c r="AE38" s="23"/>
      <c r="AF38" s="23"/>
      <c r="AG38" s="24">
        <v>7</v>
      </c>
      <c r="AH38" s="24">
        <v>68</v>
      </c>
      <c r="AI38" s="24"/>
      <c r="AJ38" s="24">
        <v>75</v>
      </c>
      <c r="AK38" s="24"/>
      <c r="AL38" s="24"/>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row>
    <row r="39" spans="1:86">
      <c r="A39" s="207" t="s">
        <v>3448</v>
      </c>
      <c r="B39" s="23">
        <v>6</v>
      </c>
      <c r="C39" s="23"/>
      <c r="D39" s="23"/>
      <c r="E39" s="23"/>
      <c r="F39" s="23"/>
      <c r="G39" s="23"/>
      <c r="H39" s="23">
        <v>30</v>
      </c>
      <c r="I39" s="23"/>
      <c r="J39" s="23"/>
      <c r="K39" s="23"/>
      <c r="L39" s="23"/>
      <c r="M39" s="23"/>
      <c r="N39" s="23">
        <v>7</v>
      </c>
      <c r="O39" s="23"/>
      <c r="P39" s="23"/>
      <c r="Q39" s="23"/>
      <c r="R39" s="23"/>
      <c r="S39" s="23"/>
      <c r="T39" s="23"/>
      <c r="U39" s="23"/>
      <c r="V39" s="23"/>
      <c r="W39" s="23"/>
      <c r="X39" s="23"/>
      <c r="Y39" s="23"/>
      <c r="Z39" s="23"/>
      <c r="AA39" s="23"/>
      <c r="AB39" s="23"/>
      <c r="AC39" s="23"/>
      <c r="AD39" s="23"/>
      <c r="AE39" s="23"/>
      <c r="AF39" s="23"/>
      <c r="AG39" s="24">
        <v>6</v>
      </c>
      <c r="AH39" s="24">
        <v>37</v>
      </c>
      <c r="AI39" s="24"/>
      <c r="AJ39" s="24">
        <v>43</v>
      </c>
      <c r="AK39" s="24"/>
      <c r="AL39" s="24"/>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row>
    <row r="40" spans="1:86">
      <c r="A40" s="207" t="s">
        <v>3449</v>
      </c>
      <c r="B40" s="23">
        <v>2</v>
      </c>
      <c r="C40" s="23"/>
      <c r="D40" s="23"/>
      <c r="E40" s="23"/>
      <c r="F40" s="23"/>
      <c r="G40" s="23"/>
      <c r="H40" s="23">
        <v>11</v>
      </c>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4">
        <v>2</v>
      </c>
      <c r="AH40" s="24">
        <v>11</v>
      </c>
      <c r="AI40" s="24"/>
      <c r="AJ40" s="24">
        <v>13</v>
      </c>
      <c r="AK40" s="24"/>
      <c r="AL40" s="24"/>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row>
    <row r="41" spans="1:86">
      <c r="A41" s="207" t="s">
        <v>1122</v>
      </c>
      <c r="B41" s="23">
        <v>8</v>
      </c>
      <c r="C41" s="23"/>
      <c r="D41" s="23"/>
      <c r="E41" s="23"/>
      <c r="F41" s="23"/>
      <c r="G41" s="23"/>
      <c r="H41" s="23">
        <v>78</v>
      </c>
      <c r="I41" s="23"/>
      <c r="J41" s="23"/>
      <c r="K41" s="23"/>
      <c r="L41" s="23"/>
      <c r="M41" s="23"/>
      <c r="N41" s="23">
        <v>14</v>
      </c>
      <c r="O41" s="23"/>
      <c r="P41" s="23"/>
      <c r="Q41" s="23"/>
      <c r="R41" s="23"/>
      <c r="S41" s="23"/>
      <c r="T41" s="23"/>
      <c r="U41" s="23"/>
      <c r="V41" s="23"/>
      <c r="W41" s="23"/>
      <c r="X41" s="23"/>
      <c r="Y41" s="23"/>
      <c r="Z41" s="23"/>
      <c r="AA41" s="23"/>
      <c r="AB41" s="23"/>
      <c r="AC41" s="23">
        <v>1</v>
      </c>
      <c r="AD41" s="23"/>
      <c r="AE41" s="23"/>
      <c r="AF41" s="23"/>
      <c r="AG41" s="24">
        <v>8</v>
      </c>
      <c r="AH41" s="24">
        <v>92</v>
      </c>
      <c r="AI41" s="24"/>
      <c r="AJ41" s="24">
        <v>100</v>
      </c>
      <c r="AK41" s="24">
        <v>1</v>
      </c>
      <c r="AL41" s="24"/>
      <c r="AM41" s="23">
        <v>1</v>
      </c>
      <c r="AN41" s="23" t="s">
        <v>3411</v>
      </c>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row>
    <row r="42" spans="1:86">
      <c r="A42" s="207" t="s">
        <v>3450</v>
      </c>
      <c r="B42" s="23">
        <v>5</v>
      </c>
      <c r="C42" s="23"/>
      <c r="D42" s="23"/>
      <c r="E42" s="23"/>
      <c r="F42" s="23"/>
      <c r="G42" s="23"/>
      <c r="H42" s="23">
        <v>53</v>
      </c>
      <c r="I42" s="23"/>
      <c r="J42" s="23"/>
      <c r="K42" s="23"/>
      <c r="L42" s="23"/>
      <c r="M42" s="23"/>
      <c r="N42" s="23"/>
      <c r="O42" s="23"/>
      <c r="P42" s="23"/>
      <c r="Q42" s="23"/>
      <c r="R42" s="23"/>
      <c r="S42" s="23"/>
      <c r="T42" s="23"/>
      <c r="U42" s="23"/>
      <c r="V42" s="23"/>
      <c r="W42" s="23"/>
      <c r="X42" s="23"/>
      <c r="Y42" s="23"/>
      <c r="Z42" s="23"/>
      <c r="AA42" s="23"/>
      <c r="AB42" s="23"/>
      <c r="AC42" s="23">
        <v>1</v>
      </c>
      <c r="AD42" s="23"/>
      <c r="AE42" s="23"/>
      <c r="AF42" s="23"/>
      <c r="AG42" s="24">
        <v>5</v>
      </c>
      <c r="AH42" s="24">
        <v>53</v>
      </c>
      <c r="AI42" s="24"/>
      <c r="AJ42" s="24">
        <v>58</v>
      </c>
      <c r="AK42" s="24">
        <v>1</v>
      </c>
      <c r="AL42" s="24"/>
      <c r="AM42" s="23">
        <v>1</v>
      </c>
      <c r="AN42" s="23" t="s">
        <v>3411</v>
      </c>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row>
    <row r="43" spans="1:86">
      <c r="A43" s="207" t="s">
        <v>1123</v>
      </c>
      <c r="B43" s="23">
        <v>12</v>
      </c>
      <c r="C43" s="23"/>
      <c r="D43" s="23"/>
      <c r="E43" s="23"/>
      <c r="F43" s="23"/>
      <c r="G43" s="23"/>
      <c r="H43" s="23">
        <v>74</v>
      </c>
      <c r="I43" s="23"/>
      <c r="J43" s="23"/>
      <c r="K43" s="23">
        <v>50</v>
      </c>
      <c r="L43" s="23"/>
      <c r="M43" s="23"/>
      <c r="N43" s="23">
        <v>46</v>
      </c>
      <c r="O43" s="23"/>
      <c r="P43" s="23"/>
      <c r="Q43" s="23">
        <v>21</v>
      </c>
      <c r="R43" s="23"/>
      <c r="S43" s="23"/>
      <c r="T43" s="23"/>
      <c r="U43" s="23"/>
      <c r="V43" s="23"/>
      <c r="W43" s="23"/>
      <c r="X43" s="23"/>
      <c r="Y43" s="23"/>
      <c r="Z43" s="23"/>
      <c r="AA43" s="23"/>
      <c r="AB43" s="23"/>
      <c r="AC43" s="23"/>
      <c r="AD43" s="23"/>
      <c r="AE43" s="23"/>
      <c r="AF43" s="23"/>
      <c r="AG43" s="24">
        <v>12</v>
      </c>
      <c r="AH43" s="24">
        <v>191</v>
      </c>
      <c r="AI43" s="24"/>
      <c r="AJ43" s="24">
        <v>203</v>
      </c>
      <c r="AK43" s="24"/>
      <c r="AL43" s="24"/>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row>
    <row r="44" spans="1:86">
      <c r="A44" s="207" t="s">
        <v>3451</v>
      </c>
      <c r="B44" s="23">
        <v>2</v>
      </c>
      <c r="C44" s="23"/>
      <c r="D44" s="23"/>
      <c r="E44" s="23"/>
      <c r="F44" s="23"/>
      <c r="G44" s="23"/>
      <c r="H44" s="23">
        <v>23</v>
      </c>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4">
        <v>2</v>
      </c>
      <c r="AH44" s="24">
        <v>23</v>
      </c>
      <c r="AI44" s="24"/>
      <c r="AJ44" s="24">
        <v>25</v>
      </c>
      <c r="AK44" s="24"/>
      <c r="AL44" s="24"/>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row>
    <row r="45" spans="1:86">
      <c r="A45" s="207" t="s">
        <v>3452</v>
      </c>
      <c r="B45" s="23">
        <v>6</v>
      </c>
      <c r="C45" s="23"/>
      <c r="D45" s="23"/>
      <c r="E45" s="23"/>
      <c r="F45" s="23"/>
      <c r="G45" s="23"/>
      <c r="H45" s="23">
        <v>43</v>
      </c>
      <c r="I45" s="23"/>
      <c r="J45" s="23"/>
      <c r="K45" s="23"/>
      <c r="L45" s="23"/>
      <c r="M45" s="23"/>
      <c r="N45" s="23">
        <v>7</v>
      </c>
      <c r="O45" s="23"/>
      <c r="P45" s="23"/>
      <c r="Q45" s="23"/>
      <c r="R45" s="23"/>
      <c r="S45" s="23"/>
      <c r="T45" s="23"/>
      <c r="U45" s="23"/>
      <c r="V45" s="23"/>
      <c r="W45" s="23"/>
      <c r="X45" s="23"/>
      <c r="Y45" s="23"/>
      <c r="Z45" s="23"/>
      <c r="AA45" s="23"/>
      <c r="AB45" s="23"/>
      <c r="AC45" s="23"/>
      <c r="AD45" s="23"/>
      <c r="AE45" s="23"/>
      <c r="AF45" s="23"/>
      <c r="AG45" s="24">
        <v>6</v>
      </c>
      <c r="AH45" s="24">
        <v>50</v>
      </c>
      <c r="AI45" s="24"/>
      <c r="AJ45" s="24">
        <v>56</v>
      </c>
      <c r="AK45" s="24"/>
      <c r="AL45" s="24"/>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row>
    <row r="46" spans="1:86">
      <c r="A46" s="207" t="s">
        <v>3453</v>
      </c>
      <c r="B46" s="23">
        <v>12</v>
      </c>
      <c r="C46" s="23"/>
      <c r="D46" s="23"/>
      <c r="E46" s="23"/>
      <c r="F46" s="23"/>
      <c r="G46" s="23"/>
      <c r="H46" s="23">
        <v>51</v>
      </c>
      <c r="I46" s="23"/>
      <c r="J46" s="23"/>
      <c r="K46" s="23"/>
      <c r="L46" s="23"/>
      <c r="M46" s="23"/>
      <c r="N46" s="23">
        <v>18</v>
      </c>
      <c r="O46" s="23"/>
      <c r="P46" s="23"/>
      <c r="Q46" s="23"/>
      <c r="R46" s="23"/>
      <c r="S46" s="23"/>
      <c r="T46" s="23"/>
      <c r="U46" s="23"/>
      <c r="V46" s="23"/>
      <c r="W46" s="23"/>
      <c r="X46" s="23"/>
      <c r="Y46" s="23"/>
      <c r="Z46" s="23"/>
      <c r="AA46" s="23"/>
      <c r="AB46" s="23"/>
      <c r="AC46" s="23"/>
      <c r="AD46" s="23"/>
      <c r="AE46" s="23"/>
      <c r="AF46" s="23"/>
      <c r="AG46" s="24">
        <v>12</v>
      </c>
      <c r="AH46" s="24">
        <v>69</v>
      </c>
      <c r="AI46" s="24"/>
      <c r="AJ46" s="24">
        <v>81</v>
      </c>
      <c r="AK46" s="24"/>
      <c r="AL46" s="24"/>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row>
    <row r="47" spans="1:86">
      <c r="A47" s="207" t="s">
        <v>3454</v>
      </c>
      <c r="B47" s="23">
        <v>6</v>
      </c>
      <c r="C47" s="23"/>
      <c r="D47" s="23"/>
      <c r="E47" s="23"/>
      <c r="F47" s="23"/>
      <c r="G47" s="23"/>
      <c r="H47" s="23">
        <v>57</v>
      </c>
      <c r="I47" s="23"/>
      <c r="J47" s="23"/>
      <c r="K47" s="23">
        <v>42</v>
      </c>
      <c r="L47" s="23"/>
      <c r="M47" s="23"/>
      <c r="N47" s="23"/>
      <c r="O47" s="23"/>
      <c r="P47" s="23"/>
      <c r="Q47" s="23">
        <v>1</v>
      </c>
      <c r="R47" s="23"/>
      <c r="S47" s="23"/>
      <c r="T47" s="23"/>
      <c r="U47" s="23"/>
      <c r="V47" s="23"/>
      <c r="W47" s="23"/>
      <c r="X47" s="23"/>
      <c r="Y47" s="23"/>
      <c r="Z47" s="23"/>
      <c r="AA47" s="23"/>
      <c r="AB47" s="23"/>
      <c r="AC47" s="23"/>
      <c r="AD47" s="23"/>
      <c r="AE47" s="23"/>
      <c r="AF47" s="23"/>
      <c r="AG47" s="24">
        <v>6</v>
      </c>
      <c r="AH47" s="24">
        <v>100</v>
      </c>
      <c r="AI47" s="24"/>
      <c r="AJ47" s="24">
        <v>106</v>
      </c>
      <c r="AK47" s="24"/>
      <c r="AL47" s="24"/>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row>
    <row r="48" spans="1:86">
      <c r="A48" s="207" t="s">
        <v>3455</v>
      </c>
      <c r="B48" s="23">
        <v>10</v>
      </c>
      <c r="C48" s="23"/>
      <c r="D48" s="23"/>
      <c r="E48" s="23"/>
      <c r="F48" s="23"/>
      <c r="G48" s="23"/>
      <c r="H48" s="23">
        <v>68</v>
      </c>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4">
        <v>10</v>
      </c>
      <c r="AH48" s="24">
        <v>68</v>
      </c>
      <c r="AI48" s="24"/>
      <c r="AJ48" s="24">
        <v>78</v>
      </c>
      <c r="AK48" s="24"/>
      <c r="AL48" s="24"/>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row>
    <row r="49" spans="1:86">
      <c r="A49" s="207" t="s">
        <v>1124</v>
      </c>
      <c r="B49" s="23">
        <v>5</v>
      </c>
      <c r="C49" s="23"/>
      <c r="D49" s="23"/>
      <c r="E49" s="23"/>
      <c r="F49" s="23"/>
      <c r="G49" s="23"/>
      <c r="H49" s="23">
        <v>48</v>
      </c>
      <c r="I49" s="23"/>
      <c r="J49" s="23"/>
      <c r="K49" s="23"/>
      <c r="L49" s="23"/>
      <c r="M49" s="23"/>
      <c r="N49" s="23">
        <v>25</v>
      </c>
      <c r="O49" s="23"/>
      <c r="P49" s="23"/>
      <c r="Q49" s="23"/>
      <c r="R49" s="23"/>
      <c r="S49" s="23"/>
      <c r="T49" s="23"/>
      <c r="U49" s="23"/>
      <c r="V49" s="23"/>
      <c r="W49" s="23"/>
      <c r="X49" s="23"/>
      <c r="Y49" s="23"/>
      <c r="Z49" s="23"/>
      <c r="AA49" s="23"/>
      <c r="AB49" s="23"/>
      <c r="AC49" s="23"/>
      <c r="AD49" s="23"/>
      <c r="AE49" s="23"/>
      <c r="AF49" s="23"/>
      <c r="AG49" s="24">
        <v>5</v>
      </c>
      <c r="AH49" s="24">
        <v>73</v>
      </c>
      <c r="AI49" s="24"/>
      <c r="AJ49" s="24">
        <v>78</v>
      </c>
      <c r="AK49" s="24"/>
      <c r="AL49" s="24"/>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row>
    <row r="50" spans="1:86">
      <c r="A50" s="207" t="s">
        <v>3456</v>
      </c>
      <c r="B50" s="23">
        <v>8</v>
      </c>
      <c r="C50" s="23"/>
      <c r="D50" s="23"/>
      <c r="E50" s="23"/>
      <c r="F50" s="23"/>
      <c r="G50" s="23"/>
      <c r="H50" s="23">
        <v>34</v>
      </c>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4">
        <v>8</v>
      </c>
      <c r="AH50" s="24">
        <v>34</v>
      </c>
      <c r="AI50" s="24"/>
      <c r="AJ50" s="24">
        <v>42</v>
      </c>
      <c r="AK50" s="24"/>
      <c r="AL50" s="24"/>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row>
    <row r="51" spans="1:86">
      <c r="A51" s="207" t="s">
        <v>3457</v>
      </c>
      <c r="B51" s="23">
        <v>14</v>
      </c>
      <c r="C51" s="23">
        <v>1</v>
      </c>
      <c r="D51" s="23"/>
      <c r="E51" s="23"/>
      <c r="F51" s="23"/>
      <c r="G51" s="23"/>
      <c r="H51" s="23">
        <v>81</v>
      </c>
      <c r="I51" s="23"/>
      <c r="J51" s="23"/>
      <c r="K51" s="23"/>
      <c r="L51" s="23"/>
      <c r="M51" s="23"/>
      <c r="N51" s="23"/>
      <c r="O51" s="23"/>
      <c r="P51" s="23"/>
      <c r="Q51" s="23">
        <v>12</v>
      </c>
      <c r="R51" s="23"/>
      <c r="S51" s="23"/>
      <c r="T51" s="23"/>
      <c r="U51" s="23"/>
      <c r="V51" s="23"/>
      <c r="W51" s="23"/>
      <c r="X51" s="23"/>
      <c r="Y51" s="23"/>
      <c r="Z51" s="23"/>
      <c r="AA51" s="23"/>
      <c r="AB51" s="23"/>
      <c r="AC51" s="23">
        <v>1</v>
      </c>
      <c r="AD51" s="23"/>
      <c r="AE51" s="23"/>
      <c r="AF51" s="23"/>
      <c r="AG51" s="24">
        <v>14</v>
      </c>
      <c r="AH51" s="24">
        <v>93</v>
      </c>
      <c r="AI51" s="24"/>
      <c r="AJ51" s="24">
        <v>107</v>
      </c>
      <c r="AK51" s="24">
        <v>2</v>
      </c>
      <c r="AL51" s="24"/>
      <c r="AM51" s="23">
        <v>12</v>
      </c>
      <c r="AN51" s="23" t="s">
        <v>3458</v>
      </c>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row>
    <row r="52" spans="1:86">
      <c r="A52" s="207" t="s">
        <v>3459</v>
      </c>
      <c r="B52" s="23">
        <v>8</v>
      </c>
      <c r="C52" s="23">
        <v>2</v>
      </c>
      <c r="D52" s="23"/>
      <c r="E52" s="23"/>
      <c r="F52" s="23"/>
      <c r="G52" s="23"/>
      <c r="H52" s="23">
        <v>169</v>
      </c>
      <c r="I52" s="23"/>
      <c r="J52" s="23"/>
      <c r="K52" s="23">
        <v>181</v>
      </c>
      <c r="L52" s="23"/>
      <c r="M52" s="23"/>
      <c r="N52" s="23"/>
      <c r="O52" s="23"/>
      <c r="P52" s="23"/>
      <c r="Q52" s="23"/>
      <c r="R52" s="23"/>
      <c r="S52" s="23"/>
      <c r="T52" s="23"/>
      <c r="U52" s="23"/>
      <c r="V52" s="23"/>
      <c r="W52" s="23"/>
      <c r="X52" s="23"/>
      <c r="Y52" s="23"/>
      <c r="Z52" s="23"/>
      <c r="AA52" s="23"/>
      <c r="AB52" s="23"/>
      <c r="AC52" s="23">
        <v>2</v>
      </c>
      <c r="AD52" s="23"/>
      <c r="AE52" s="23"/>
      <c r="AF52" s="23"/>
      <c r="AG52" s="24">
        <v>8</v>
      </c>
      <c r="AH52" s="24">
        <v>350</v>
      </c>
      <c r="AI52" s="24"/>
      <c r="AJ52" s="24">
        <v>358</v>
      </c>
      <c r="AK52" s="24">
        <v>3</v>
      </c>
      <c r="AL52" s="24"/>
      <c r="AM52" s="23">
        <v>7</v>
      </c>
      <c r="AN52" s="23" t="s">
        <v>3460</v>
      </c>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row>
    <row r="53" spans="1:86">
      <c r="A53" s="207" t="s">
        <v>1125</v>
      </c>
      <c r="B53" s="23">
        <v>4</v>
      </c>
      <c r="C53" s="23"/>
      <c r="D53" s="23"/>
      <c r="E53" s="23"/>
      <c r="F53" s="23"/>
      <c r="G53" s="23"/>
      <c r="H53" s="23">
        <v>83</v>
      </c>
      <c r="I53" s="23"/>
      <c r="J53" s="23"/>
      <c r="K53" s="23"/>
      <c r="L53" s="23"/>
      <c r="M53" s="23"/>
      <c r="N53" s="23">
        <v>6</v>
      </c>
      <c r="O53" s="23"/>
      <c r="P53" s="23"/>
      <c r="Q53" s="23"/>
      <c r="R53" s="23"/>
      <c r="S53" s="23"/>
      <c r="T53" s="23"/>
      <c r="U53" s="23"/>
      <c r="V53" s="23"/>
      <c r="W53" s="23"/>
      <c r="X53" s="23"/>
      <c r="Y53" s="23"/>
      <c r="Z53" s="23"/>
      <c r="AA53" s="23"/>
      <c r="AB53" s="23"/>
      <c r="AC53" s="23"/>
      <c r="AD53" s="23"/>
      <c r="AE53" s="23"/>
      <c r="AF53" s="23"/>
      <c r="AG53" s="24">
        <v>4</v>
      </c>
      <c r="AH53" s="24">
        <v>89</v>
      </c>
      <c r="AI53" s="24"/>
      <c r="AJ53" s="24">
        <v>93</v>
      </c>
      <c r="AK53" s="24"/>
      <c r="AL53" s="24"/>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row>
    <row r="54" spans="1:86">
      <c r="A54" s="207" t="s">
        <v>3461</v>
      </c>
      <c r="B54" s="23">
        <v>3</v>
      </c>
      <c r="C54" s="23"/>
      <c r="D54" s="23"/>
      <c r="E54" s="23"/>
      <c r="F54" s="23"/>
      <c r="G54" s="23"/>
      <c r="H54" s="23">
        <v>42</v>
      </c>
      <c r="I54" s="23"/>
      <c r="J54" s="23"/>
      <c r="K54" s="23">
        <v>6</v>
      </c>
      <c r="L54" s="23"/>
      <c r="M54" s="23"/>
      <c r="N54" s="23"/>
      <c r="O54" s="23"/>
      <c r="P54" s="23"/>
      <c r="Q54" s="23">
        <v>8</v>
      </c>
      <c r="R54" s="23"/>
      <c r="S54" s="23"/>
      <c r="T54" s="23"/>
      <c r="U54" s="23"/>
      <c r="V54" s="23"/>
      <c r="W54" s="23"/>
      <c r="X54" s="23"/>
      <c r="Y54" s="23"/>
      <c r="Z54" s="23"/>
      <c r="AA54" s="23"/>
      <c r="AB54" s="23"/>
      <c r="AC54" s="23"/>
      <c r="AD54" s="23"/>
      <c r="AE54" s="23"/>
      <c r="AF54" s="23"/>
      <c r="AG54" s="24">
        <v>3</v>
      </c>
      <c r="AH54" s="24">
        <v>56</v>
      </c>
      <c r="AI54" s="24"/>
      <c r="AJ54" s="24">
        <v>59</v>
      </c>
      <c r="AK54" s="24"/>
      <c r="AL54" s="24"/>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row>
    <row r="55" spans="1:86">
      <c r="A55" s="207" t="s">
        <v>3462</v>
      </c>
      <c r="B55" s="23">
        <v>3</v>
      </c>
      <c r="C55" s="23"/>
      <c r="D55" s="23"/>
      <c r="E55" s="23"/>
      <c r="F55" s="23"/>
      <c r="G55" s="23"/>
      <c r="H55" s="23">
        <v>5</v>
      </c>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4">
        <v>3</v>
      </c>
      <c r="AH55" s="24">
        <v>5</v>
      </c>
      <c r="AI55" s="24"/>
      <c r="AJ55" s="24">
        <v>8</v>
      </c>
      <c r="AK55" s="24"/>
      <c r="AL55" s="24"/>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row>
    <row r="56" spans="1:86">
      <c r="A56" s="207" t="s">
        <v>3463</v>
      </c>
      <c r="B56" s="23">
        <v>3</v>
      </c>
      <c r="C56" s="23"/>
      <c r="D56" s="23"/>
      <c r="E56" s="23"/>
      <c r="F56" s="23"/>
      <c r="G56" s="23"/>
      <c r="H56" s="23">
        <v>37</v>
      </c>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4">
        <v>3</v>
      </c>
      <c r="AH56" s="24">
        <v>37</v>
      </c>
      <c r="AI56" s="24"/>
      <c r="AJ56" s="24">
        <v>40</v>
      </c>
      <c r="AK56" s="24"/>
      <c r="AL56" s="24"/>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row>
    <row r="57" spans="1:86">
      <c r="A57" s="207" t="s">
        <v>3464</v>
      </c>
      <c r="B57" s="23">
        <v>9</v>
      </c>
      <c r="C57" s="23"/>
      <c r="D57" s="23"/>
      <c r="E57" s="23"/>
      <c r="F57" s="23"/>
      <c r="G57" s="23"/>
      <c r="H57" s="23">
        <v>36</v>
      </c>
      <c r="I57" s="23"/>
      <c r="J57" s="23"/>
      <c r="K57" s="23">
        <v>1</v>
      </c>
      <c r="L57" s="23"/>
      <c r="M57" s="23"/>
      <c r="N57" s="23"/>
      <c r="O57" s="23"/>
      <c r="P57" s="23"/>
      <c r="Q57" s="23">
        <v>9</v>
      </c>
      <c r="R57" s="23"/>
      <c r="S57" s="23"/>
      <c r="T57" s="23"/>
      <c r="U57" s="23"/>
      <c r="V57" s="23"/>
      <c r="W57" s="23"/>
      <c r="X57" s="23"/>
      <c r="Y57" s="23"/>
      <c r="Z57" s="23"/>
      <c r="AA57" s="23"/>
      <c r="AB57" s="23"/>
      <c r="AC57" s="23">
        <v>1</v>
      </c>
      <c r="AD57" s="23"/>
      <c r="AE57" s="23"/>
      <c r="AF57" s="23"/>
      <c r="AG57" s="24">
        <v>9</v>
      </c>
      <c r="AH57" s="24">
        <v>46</v>
      </c>
      <c r="AI57" s="24"/>
      <c r="AJ57" s="24">
        <v>55</v>
      </c>
      <c r="AK57" s="24">
        <v>1</v>
      </c>
      <c r="AL57" s="24"/>
      <c r="AM57" s="23">
        <v>1</v>
      </c>
      <c r="AN57" s="23" t="s">
        <v>3411</v>
      </c>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row>
    <row r="58" spans="1:86" ht="90">
      <c r="A58" s="207" t="s">
        <v>1126</v>
      </c>
      <c r="B58" s="23">
        <v>15</v>
      </c>
      <c r="C58" s="23">
        <v>1</v>
      </c>
      <c r="D58" s="23"/>
      <c r="E58" s="23"/>
      <c r="F58" s="23"/>
      <c r="G58" s="23"/>
      <c r="H58" s="23">
        <v>122</v>
      </c>
      <c r="I58" s="23"/>
      <c r="J58" s="23"/>
      <c r="K58" s="23">
        <v>201</v>
      </c>
      <c r="L58" s="23"/>
      <c r="M58" s="23"/>
      <c r="N58" s="23">
        <v>16</v>
      </c>
      <c r="O58" s="23"/>
      <c r="P58" s="23"/>
      <c r="Q58" s="23">
        <v>33</v>
      </c>
      <c r="R58" s="23"/>
      <c r="S58" s="23"/>
      <c r="T58" s="23"/>
      <c r="U58" s="23"/>
      <c r="V58" s="23"/>
      <c r="W58" s="23"/>
      <c r="X58" s="23"/>
      <c r="Y58" s="23"/>
      <c r="Z58" s="23"/>
      <c r="AA58" s="23"/>
      <c r="AB58" s="23"/>
      <c r="AC58" s="23"/>
      <c r="AD58" s="23"/>
      <c r="AE58" s="23"/>
      <c r="AF58" s="23"/>
      <c r="AG58" s="24">
        <v>15</v>
      </c>
      <c r="AH58" s="24">
        <v>372</v>
      </c>
      <c r="AI58" s="24"/>
      <c r="AJ58" s="24">
        <v>387</v>
      </c>
      <c r="AK58" s="24">
        <v>1</v>
      </c>
      <c r="AL58" s="24"/>
      <c r="AM58" s="23">
        <v>7</v>
      </c>
      <c r="AN58" s="25" t="s">
        <v>3465</v>
      </c>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row>
    <row r="59" spans="1:86">
      <c r="A59" s="207" t="s">
        <v>3466</v>
      </c>
      <c r="B59" s="23">
        <v>7</v>
      </c>
      <c r="C59" s="23"/>
      <c r="D59" s="23"/>
      <c r="E59" s="23"/>
      <c r="F59" s="23"/>
      <c r="G59" s="23"/>
      <c r="H59" s="23">
        <v>56</v>
      </c>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4">
        <v>7</v>
      </c>
      <c r="AH59" s="24">
        <v>56</v>
      </c>
      <c r="AI59" s="24"/>
      <c r="AJ59" s="24">
        <v>63</v>
      </c>
      <c r="AK59" s="24"/>
      <c r="AL59" s="24"/>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row>
    <row r="60" spans="1:86">
      <c r="A60" s="207" t="s">
        <v>1127</v>
      </c>
      <c r="B60" s="23">
        <v>6</v>
      </c>
      <c r="C60" s="23"/>
      <c r="D60" s="23"/>
      <c r="E60" s="23"/>
      <c r="F60" s="23"/>
      <c r="G60" s="23"/>
      <c r="H60" s="23">
        <v>43</v>
      </c>
      <c r="I60" s="23"/>
      <c r="J60" s="23"/>
      <c r="K60" s="23"/>
      <c r="L60" s="23"/>
      <c r="M60" s="23"/>
      <c r="N60" s="23">
        <v>21</v>
      </c>
      <c r="O60" s="23"/>
      <c r="P60" s="23"/>
      <c r="Q60" s="23"/>
      <c r="R60" s="23"/>
      <c r="S60" s="23"/>
      <c r="T60" s="23"/>
      <c r="U60" s="23"/>
      <c r="V60" s="23"/>
      <c r="W60" s="23"/>
      <c r="X60" s="23"/>
      <c r="Y60" s="23"/>
      <c r="Z60" s="23"/>
      <c r="AA60" s="23"/>
      <c r="AB60" s="23"/>
      <c r="AC60" s="23">
        <v>1</v>
      </c>
      <c r="AD60" s="23"/>
      <c r="AE60" s="23"/>
      <c r="AF60" s="23"/>
      <c r="AG60" s="24">
        <v>6</v>
      </c>
      <c r="AH60" s="24">
        <v>64</v>
      </c>
      <c r="AI60" s="24"/>
      <c r="AJ60" s="24">
        <v>70</v>
      </c>
      <c r="AK60" s="24">
        <v>1</v>
      </c>
      <c r="AL60" s="24"/>
      <c r="AM60" s="23">
        <v>1</v>
      </c>
      <c r="AN60" s="23" t="s">
        <v>3411</v>
      </c>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row>
    <row r="61" spans="1:86">
      <c r="A61" s="207" t="s">
        <v>3467</v>
      </c>
      <c r="B61" s="23">
        <v>4</v>
      </c>
      <c r="C61" s="23"/>
      <c r="D61" s="23"/>
      <c r="E61" s="23"/>
      <c r="F61" s="23"/>
      <c r="G61" s="23"/>
      <c r="H61" s="23">
        <v>77</v>
      </c>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4">
        <v>4</v>
      </c>
      <c r="AH61" s="24">
        <v>77</v>
      </c>
      <c r="AI61" s="24"/>
      <c r="AJ61" s="24">
        <v>81</v>
      </c>
      <c r="AK61" s="24"/>
      <c r="AL61" s="24"/>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row>
    <row r="62" spans="1:86">
      <c r="A62" s="207" t="s">
        <v>3468</v>
      </c>
      <c r="B62" s="23">
        <v>8</v>
      </c>
      <c r="C62" s="23"/>
      <c r="D62" s="23"/>
      <c r="E62" s="23"/>
      <c r="F62" s="23"/>
      <c r="G62" s="23"/>
      <c r="H62" s="23">
        <v>28</v>
      </c>
      <c r="I62" s="23"/>
      <c r="J62" s="23"/>
      <c r="K62" s="23"/>
      <c r="L62" s="23"/>
      <c r="M62" s="23"/>
      <c r="N62" s="23"/>
      <c r="O62" s="23"/>
      <c r="P62" s="23"/>
      <c r="Q62" s="23">
        <v>7</v>
      </c>
      <c r="R62" s="23"/>
      <c r="S62" s="23"/>
      <c r="T62" s="23"/>
      <c r="U62" s="23"/>
      <c r="V62" s="23"/>
      <c r="W62" s="23"/>
      <c r="X62" s="23"/>
      <c r="Y62" s="23"/>
      <c r="Z62" s="23"/>
      <c r="AA62" s="23"/>
      <c r="AB62" s="23"/>
      <c r="AC62" s="23"/>
      <c r="AD62" s="23"/>
      <c r="AE62" s="23"/>
      <c r="AF62" s="23"/>
      <c r="AG62" s="24">
        <v>8</v>
      </c>
      <c r="AH62" s="24">
        <v>35</v>
      </c>
      <c r="AI62" s="24"/>
      <c r="AJ62" s="24">
        <v>43</v>
      </c>
      <c r="AK62" s="24"/>
      <c r="AL62" s="24"/>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row>
    <row r="63" spans="1:86">
      <c r="A63" s="207" t="s">
        <v>3469</v>
      </c>
      <c r="B63" s="23">
        <v>4</v>
      </c>
      <c r="C63" s="23"/>
      <c r="D63" s="23"/>
      <c r="E63" s="23"/>
      <c r="F63" s="23"/>
      <c r="G63" s="23"/>
      <c r="H63" s="23">
        <v>37</v>
      </c>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4">
        <v>4</v>
      </c>
      <c r="AH63" s="24">
        <v>37</v>
      </c>
      <c r="AI63" s="24"/>
      <c r="AJ63" s="24">
        <v>41</v>
      </c>
      <c r="AK63" s="24"/>
      <c r="AL63" s="24"/>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row>
    <row r="64" spans="1:86">
      <c r="A64" s="207" t="s">
        <v>3470</v>
      </c>
      <c r="B64" s="23">
        <v>6</v>
      </c>
      <c r="C64" s="23"/>
      <c r="D64" s="23"/>
      <c r="E64" s="23"/>
      <c r="F64" s="23"/>
      <c r="G64" s="23"/>
      <c r="H64" s="23">
        <v>27</v>
      </c>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4">
        <v>6</v>
      </c>
      <c r="AH64" s="24">
        <v>27</v>
      </c>
      <c r="AI64" s="24"/>
      <c r="AJ64" s="24">
        <v>33</v>
      </c>
      <c r="AK64" s="24"/>
      <c r="AL64" s="24"/>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row>
    <row r="65" spans="1:86">
      <c r="A65" s="207" t="s">
        <v>3471</v>
      </c>
      <c r="B65" s="23">
        <v>14</v>
      </c>
      <c r="C65" s="23"/>
      <c r="D65" s="23"/>
      <c r="E65" s="23"/>
      <c r="F65" s="23"/>
      <c r="G65" s="23"/>
      <c r="H65" s="23">
        <v>53</v>
      </c>
      <c r="I65" s="23"/>
      <c r="J65" s="23"/>
      <c r="K65" s="23"/>
      <c r="L65" s="23"/>
      <c r="M65" s="23"/>
      <c r="N65" s="23"/>
      <c r="O65" s="23"/>
      <c r="P65" s="23"/>
      <c r="Q65" s="23"/>
      <c r="R65" s="23"/>
      <c r="S65" s="23"/>
      <c r="T65" s="23"/>
      <c r="U65" s="23"/>
      <c r="V65" s="23"/>
      <c r="W65" s="23"/>
      <c r="X65" s="23"/>
      <c r="Y65" s="23"/>
      <c r="Z65" s="23"/>
      <c r="AA65" s="23"/>
      <c r="AB65" s="23"/>
      <c r="AC65" s="23">
        <v>1</v>
      </c>
      <c r="AD65" s="23"/>
      <c r="AE65" s="23"/>
      <c r="AF65" s="23"/>
      <c r="AG65" s="24">
        <v>14</v>
      </c>
      <c r="AH65" s="24">
        <v>53</v>
      </c>
      <c r="AI65" s="24"/>
      <c r="AJ65" s="24">
        <v>67</v>
      </c>
      <c r="AK65" s="24">
        <v>1</v>
      </c>
      <c r="AL65" s="24"/>
      <c r="AM65" s="23">
        <v>1</v>
      </c>
      <c r="AN65" s="23" t="s">
        <v>3472</v>
      </c>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row>
    <row r="66" spans="1:86" ht="60">
      <c r="A66" s="207" t="s">
        <v>1128</v>
      </c>
      <c r="B66" s="23">
        <v>9</v>
      </c>
      <c r="C66" s="23">
        <v>1</v>
      </c>
      <c r="D66" s="23">
        <v>0</v>
      </c>
      <c r="E66" s="23"/>
      <c r="F66" s="23"/>
      <c r="G66" s="23"/>
      <c r="H66" s="23">
        <v>74</v>
      </c>
      <c r="I66" s="23"/>
      <c r="J66" s="23"/>
      <c r="K66" s="23"/>
      <c r="L66" s="23"/>
      <c r="M66" s="23"/>
      <c r="N66" s="23">
        <v>27</v>
      </c>
      <c r="O66" s="23"/>
      <c r="P66" s="23"/>
      <c r="Q66" s="23"/>
      <c r="R66" s="23"/>
      <c r="S66" s="23"/>
      <c r="T66" s="23"/>
      <c r="U66" s="23"/>
      <c r="V66" s="23"/>
      <c r="W66" s="23"/>
      <c r="X66" s="23"/>
      <c r="Y66" s="23"/>
      <c r="Z66" s="23"/>
      <c r="AA66" s="23"/>
      <c r="AB66" s="23"/>
      <c r="AC66" s="23">
        <v>1</v>
      </c>
      <c r="AD66" s="23"/>
      <c r="AE66" s="23"/>
      <c r="AF66" s="23"/>
      <c r="AG66" s="24">
        <v>9</v>
      </c>
      <c r="AH66" s="24">
        <v>101</v>
      </c>
      <c r="AI66" s="24"/>
      <c r="AJ66" s="24">
        <v>110</v>
      </c>
      <c r="AK66" s="24">
        <v>2</v>
      </c>
      <c r="AL66" s="24"/>
      <c r="AM66" s="23">
        <v>7</v>
      </c>
      <c r="AN66" s="25" t="s">
        <v>3473</v>
      </c>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row>
    <row r="67" spans="1:86">
      <c r="A67" s="207" t="s">
        <v>3474</v>
      </c>
      <c r="B67" s="23">
        <v>12</v>
      </c>
      <c r="C67" s="23"/>
      <c r="D67" s="23"/>
      <c r="E67" s="23"/>
      <c r="F67" s="23"/>
      <c r="G67" s="23"/>
      <c r="H67" s="23">
        <v>87</v>
      </c>
      <c r="I67" s="23"/>
      <c r="J67" s="23"/>
      <c r="K67" s="23">
        <v>76</v>
      </c>
      <c r="L67" s="23"/>
      <c r="M67" s="23"/>
      <c r="N67" s="23"/>
      <c r="O67" s="23"/>
      <c r="P67" s="23"/>
      <c r="Q67" s="23"/>
      <c r="R67" s="23"/>
      <c r="S67" s="23"/>
      <c r="T67" s="23"/>
      <c r="U67" s="23"/>
      <c r="V67" s="23"/>
      <c r="W67" s="23"/>
      <c r="X67" s="23"/>
      <c r="Y67" s="23"/>
      <c r="Z67" s="23"/>
      <c r="AA67" s="23"/>
      <c r="AB67" s="23"/>
      <c r="AC67" s="23"/>
      <c r="AD67" s="23"/>
      <c r="AE67" s="23"/>
      <c r="AF67" s="23"/>
      <c r="AG67" s="24">
        <v>12</v>
      </c>
      <c r="AH67" s="24">
        <v>163</v>
      </c>
      <c r="AI67" s="24"/>
      <c r="AJ67" s="24">
        <v>175</v>
      </c>
      <c r="AK67" s="24"/>
      <c r="AL67" s="24"/>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row>
    <row r="68" spans="1:86">
      <c r="A68" s="207" t="s">
        <v>1129</v>
      </c>
      <c r="B68" s="23">
        <v>5</v>
      </c>
      <c r="C68" s="23"/>
      <c r="D68" s="23"/>
      <c r="E68" s="23"/>
      <c r="F68" s="23"/>
      <c r="G68" s="23"/>
      <c r="H68" s="23">
        <v>46</v>
      </c>
      <c r="I68" s="23"/>
      <c r="J68" s="23"/>
      <c r="K68" s="23"/>
      <c r="L68" s="23"/>
      <c r="M68" s="23"/>
      <c r="N68" s="23">
        <v>23</v>
      </c>
      <c r="O68" s="23"/>
      <c r="P68" s="23"/>
      <c r="Q68" s="23"/>
      <c r="R68" s="23"/>
      <c r="S68" s="23"/>
      <c r="T68" s="23"/>
      <c r="U68" s="23"/>
      <c r="V68" s="23"/>
      <c r="W68" s="23"/>
      <c r="X68" s="23"/>
      <c r="Y68" s="23"/>
      <c r="Z68" s="23"/>
      <c r="AA68" s="23"/>
      <c r="AB68" s="23"/>
      <c r="AC68" s="23">
        <v>1</v>
      </c>
      <c r="AD68" s="23"/>
      <c r="AE68" s="23"/>
      <c r="AF68" s="23"/>
      <c r="AG68" s="24">
        <v>5</v>
      </c>
      <c r="AH68" s="24">
        <v>69</v>
      </c>
      <c r="AI68" s="24"/>
      <c r="AJ68" s="24">
        <v>74</v>
      </c>
      <c r="AK68" s="24">
        <v>1</v>
      </c>
      <c r="AL68" s="24"/>
      <c r="AM68" s="23">
        <v>1</v>
      </c>
      <c r="AN68" s="23" t="s">
        <v>3411</v>
      </c>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row>
    <row r="69" spans="1:86">
      <c r="A69" s="207" t="s">
        <v>3475</v>
      </c>
      <c r="B69" s="23">
        <v>9</v>
      </c>
      <c r="C69" s="23"/>
      <c r="D69" s="23"/>
      <c r="E69" s="23"/>
      <c r="F69" s="23"/>
      <c r="G69" s="23"/>
      <c r="H69" s="23">
        <v>25</v>
      </c>
      <c r="I69" s="23"/>
      <c r="J69" s="23"/>
      <c r="K69" s="23"/>
      <c r="L69" s="23"/>
      <c r="M69" s="23"/>
      <c r="N69" s="23"/>
      <c r="O69" s="23"/>
      <c r="P69" s="23"/>
      <c r="Q69" s="23"/>
      <c r="R69" s="23"/>
      <c r="S69" s="23"/>
      <c r="T69" s="23"/>
      <c r="U69" s="23"/>
      <c r="V69" s="23"/>
      <c r="W69" s="23"/>
      <c r="X69" s="23"/>
      <c r="Y69" s="23"/>
      <c r="Z69" s="23"/>
      <c r="AA69" s="23"/>
      <c r="AB69" s="23"/>
      <c r="AC69" s="23">
        <v>1</v>
      </c>
      <c r="AD69" s="23"/>
      <c r="AE69" s="23"/>
      <c r="AF69" s="23"/>
      <c r="AG69" s="24">
        <v>9</v>
      </c>
      <c r="AH69" s="24">
        <v>25</v>
      </c>
      <c r="AI69" s="24"/>
      <c r="AJ69" s="24">
        <v>34</v>
      </c>
      <c r="AK69" s="24">
        <v>1</v>
      </c>
      <c r="AL69" s="24"/>
      <c r="AM69" s="23">
        <v>1</v>
      </c>
      <c r="AN69" s="23" t="s">
        <v>3411</v>
      </c>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row>
    <row r="70" spans="1:86">
      <c r="A70" s="207" t="s">
        <v>3476</v>
      </c>
      <c r="B70" s="23">
        <v>5</v>
      </c>
      <c r="C70" s="23"/>
      <c r="D70" s="23"/>
      <c r="E70" s="23"/>
      <c r="F70" s="23"/>
      <c r="G70" s="23"/>
      <c r="H70" s="23">
        <v>44</v>
      </c>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4">
        <v>5</v>
      </c>
      <c r="AH70" s="24">
        <v>44</v>
      </c>
      <c r="AI70" s="24"/>
      <c r="AJ70" s="24">
        <v>49</v>
      </c>
      <c r="AK70" s="24"/>
      <c r="AL70" s="24"/>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row>
    <row r="71" spans="1:86">
      <c r="A71" s="207" t="s">
        <v>3477</v>
      </c>
      <c r="B71" s="23">
        <v>2</v>
      </c>
      <c r="C71" s="23"/>
      <c r="D71" s="23"/>
      <c r="E71" s="23"/>
      <c r="F71" s="23"/>
      <c r="G71" s="23"/>
      <c r="H71" s="23">
        <v>11</v>
      </c>
      <c r="I71" s="23"/>
      <c r="J71" s="23"/>
      <c r="K71" s="23"/>
      <c r="L71" s="23"/>
      <c r="M71" s="23"/>
      <c r="N71" s="23"/>
      <c r="O71" s="23"/>
      <c r="P71" s="23"/>
      <c r="Q71" s="23"/>
      <c r="R71" s="23"/>
      <c r="S71" s="23"/>
      <c r="T71" s="23"/>
      <c r="U71" s="23"/>
      <c r="V71" s="23"/>
      <c r="W71" s="23"/>
      <c r="X71" s="23"/>
      <c r="Y71" s="23"/>
      <c r="Z71" s="23"/>
      <c r="AA71" s="23"/>
      <c r="AB71" s="23"/>
      <c r="AC71" s="23">
        <v>1</v>
      </c>
      <c r="AD71" s="23">
        <v>0</v>
      </c>
      <c r="AE71" s="23"/>
      <c r="AF71" s="23"/>
      <c r="AG71" s="24">
        <v>2</v>
      </c>
      <c r="AH71" s="24">
        <v>11</v>
      </c>
      <c r="AI71" s="24"/>
      <c r="AJ71" s="24">
        <v>13</v>
      </c>
      <c r="AK71" s="24">
        <v>1</v>
      </c>
      <c r="AL71" s="24"/>
      <c r="AM71" s="23">
        <v>1</v>
      </c>
      <c r="AN71" s="23" t="s">
        <v>2124</v>
      </c>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v>1</v>
      </c>
      <c r="BS71" s="23">
        <v>38650</v>
      </c>
      <c r="BT71" s="23"/>
      <c r="BU71" s="23"/>
      <c r="BV71" s="23"/>
      <c r="BW71" s="23"/>
      <c r="BX71" s="23"/>
      <c r="BY71" s="23"/>
      <c r="BZ71" s="23"/>
      <c r="CA71" s="23"/>
      <c r="CB71" s="23"/>
      <c r="CC71" s="23"/>
      <c r="CD71" s="23"/>
      <c r="CE71" s="23"/>
      <c r="CF71" s="23"/>
      <c r="CG71" s="23"/>
      <c r="CH71" s="23"/>
    </row>
    <row r="72" spans="1:86">
      <c r="A72" s="207" t="s">
        <v>3478</v>
      </c>
      <c r="B72" s="23">
        <v>2</v>
      </c>
      <c r="C72" s="23"/>
      <c r="D72" s="23"/>
      <c r="E72" s="23"/>
      <c r="F72" s="23"/>
      <c r="G72" s="23"/>
      <c r="H72" s="23">
        <v>12</v>
      </c>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4">
        <v>2</v>
      </c>
      <c r="AH72" s="24">
        <v>12</v>
      </c>
      <c r="AI72" s="24"/>
      <c r="AJ72" s="24">
        <v>14</v>
      </c>
      <c r="AK72" s="24"/>
      <c r="AL72" s="24"/>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row>
    <row r="73" spans="1:86">
      <c r="A73" s="207" t="s">
        <v>3479</v>
      </c>
      <c r="B73" s="23">
        <v>13</v>
      </c>
      <c r="C73" s="23"/>
      <c r="D73" s="23"/>
      <c r="E73" s="23"/>
      <c r="F73" s="23"/>
      <c r="G73" s="23"/>
      <c r="H73" s="23">
        <v>70</v>
      </c>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4">
        <v>13</v>
      </c>
      <c r="AH73" s="24">
        <v>70</v>
      </c>
      <c r="AI73" s="24"/>
      <c r="AJ73" s="24">
        <v>83</v>
      </c>
      <c r="AK73" s="24"/>
      <c r="AL73" s="24"/>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row>
    <row r="74" spans="1:86" ht="45">
      <c r="A74" s="207" t="s">
        <v>1130</v>
      </c>
      <c r="B74" s="23">
        <v>8</v>
      </c>
      <c r="C74" s="23">
        <v>1</v>
      </c>
      <c r="D74" s="23"/>
      <c r="E74" s="23"/>
      <c r="F74" s="23"/>
      <c r="G74" s="23"/>
      <c r="H74" s="23">
        <v>45</v>
      </c>
      <c r="I74" s="23"/>
      <c r="J74" s="23"/>
      <c r="K74" s="23"/>
      <c r="L74" s="23"/>
      <c r="M74" s="23"/>
      <c r="N74" s="23">
        <v>3</v>
      </c>
      <c r="O74" s="23"/>
      <c r="P74" s="23"/>
      <c r="Q74" s="23"/>
      <c r="R74" s="23"/>
      <c r="S74" s="23"/>
      <c r="T74" s="23"/>
      <c r="U74" s="23"/>
      <c r="V74" s="23"/>
      <c r="W74" s="23"/>
      <c r="X74" s="23"/>
      <c r="Y74" s="23"/>
      <c r="Z74" s="23"/>
      <c r="AA74" s="23"/>
      <c r="AB74" s="23"/>
      <c r="AC74" s="23"/>
      <c r="AD74" s="23"/>
      <c r="AE74" s="23"/>
      <c r="AF74" s="23"/>
      <c r="AG74" s="24">
        <v>8</v>
      </c>
      <c r="AH74" s="24">
        <v>48</v>
      </c>
      <c r="AI74" s="24"/>
      <c r="AJ74" s="24">
        <v>56</v>
      </c>
      <c r="AK74" s="24">
        <v>1</v>
      </c>
      <c r="AL74" s="24"/>
      <c r="AM74" s="23">
        <v>4</v>
      </c>
      <c r="AN74" s="25" t="s">
        <v>3480</v>
      </c>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row>
    <row r="75" spans="1:86">
      <c r="A75" s="207" t="s">
        <v>3481</v>
      </c>
      <c r="B75" s="23">
        <v>13</v>
      </c>
      <c r="C75" s="23"/>
      <c r="D75" s="23"/>
      <c r="E75" s="23"/>
      <c r="F75" s="23"/>
      <c r="G75" s="23"/>
      <c r="H75" s="23">
        <v>56</v>
      </c>
      <c r="I75" s="23"/>
      <c r="J75" s="23"/>
      <c r="K75" s="23"/>
      <c r="L75" s="23"/>
      <c r="M75" s="23"/>
      <c r="N75" s="23"/>
      <c r="O75" s="23"/>
      <c r="P75" s="23"/>
      <c r="Q75" s="23"/>
      <c r="R75" s="23"/>
      <c r="S75" s="23"/>
      <c r="T75" s="23"/>
      <c r="U75" s="23"/>
      <c r="V75" s="23"/>
      <c r="W75" s="23"/>
      <c r="X75" s="23"/>
      <c r="Y75" s="23"/>
      <c r="Z75" s="23"/>
      <c r="AA75" s="23"/>
      <c r="AB75" s="23"/>
      <c r="AC75" s="23">
        <v>2</v>
      </c>
      <c r="AD75" s="23"/>
      <c r="AE75" s="23"/>
      <c r="AF75" s="23"/>
      <c r="AG75" s="24">
        <v>13</v>
      </c>
      <c r="AH75" s="24">
        <v>56</v>
      </c>
      <c r="AI75" s="24"/>
      <c r="AJ75" s="24">
        <v>69</v>
      </c>
      <c r="AK75" s="24">
        <v>2</v>
      </c>
      <c r="AL75" s="24"/>
      <c r="AM75" s="23">
        <v>1</v>
      </c>
      <c r="AN75" s="23" t="s">
        <v>3412</v>
      </c>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row>
    <row r="76" spans="1:86">
      <c r="A76" s="207" t="s">
        <v>1131</v>
      </c>
      <c r="B76" s="23">
        <v>6</v>
      </c>
      <c r="C76" s="23"/>
      <c r="D76" s="23"/>
      <c r="E76" s="23"/>
      <c r="F76" s="23"/>
      <c r="G76" s="23"/>
      <c r="H76" s="23">
        <v>52</v>
      </c>
      <c r="I76" s="23"/>
      <c r="J76" s="23"/>
      <c r="K76" s="23"/>
      <c r="L76" s="23"/>
      <c r="M76" s="23"/>
      <c r="N76" s="23">
        <v>13</v>
      </c>
      <c r="O76" s="23"/>
      <c r="P76" s="23"/>
      <c r="Q76" s="23"/>
      <c r="R76" s="23"/>
      <c r="S76" s="23"/>
      <c r="T76" s="23"/>
      <c r="U76" s="23"/>
      <c r="V76" s="23"/>
      <c r="W76" s="23"/>
      <c r="X76" s="23"/>
      <c r="Y76" s="23"/>
      <c r="Z76" s="23"/>
      <c r="AA76" s="23"/>
      <c r="AB76" s="23"/>
      <c r="AC76" s="23"/>
      <c r="AD76" s="23"/>
      <c r="AE76" s="23"/>
      <c r="AF76" s="23"/>
      <c r="AG76" s="24">
        <v>6</v>
      </c>
      <c r="AH76" s="24">
        <v>65</v>
      </c>
      <c r="AI76" s="24"/>
      <c r="AJ76" s="24">
        <v>71</v>
      </c>
      <c r="AK76" s="24"/>
      <c r="AL76" s="24"/>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row>
    <row r="77" spans="1:86">
      <c r="A77" s="207" t="s">
        <v>3482</v>
      </c>
      <c r="B77" s="23">
        <v>5</v>
      </c>
      <c r="C77" s="23">
        <v>1</v>
      </c>
      <c r="D77" s="23"/>
      <c r="E77" s="23"/>
      <c r="F77" s="23"/>
      <c r="G77" s="23"/>
      <c r="H77" s="23">
        <v>42</v>
      </c>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4">
        <v>5</v>
      </c>
      <c r="AH77" s="24">
        <v>42</v>
      </c>
      <c r="AI77" s="24"/>
      <c r="AJ77" s="24">
        <v>47</v>
      </c>
      <c r="AK77" s="24">
        <v>1</v>
      </c>
      <c r="AL77" s="24"/>
      <c r="AM77" s="23">
        <v>3</v>
      </c>
      <c r="AN77" s="23" t="s">
        <v>3483</v>
      </c>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row>
    <row r="78" spans="1:86" ht="45">
      <c r="A78" s="207" t="s">
        <v>3484</v>
      </c>
      <c r="B78" s="23">
        <v>8</v>
      </c>
      <c r="C78" s="23">
        <v>1</v>
      </c>
      <c r="D78" s="23"/>
      <c r="E78" s="23"/>
      <c r="F78" s="23"/>
      <c r="G78" s="23"/>
      <c r="H78" s="23">
        <v>106</v>
      </c>
      <c r="I78" s="23"/>
      <c r="J78" s="23"/>
      <c r="K78" s="23"/>
      <c r="L78" s="23"/>
      <c r="M78" s="23"/>
      <c r="N78" s="23"/>
      <c r="O78" s="23"/>
      <c r="P78" s="23"/>
      <c r="Q78" s="23"/>
      <c r="R78" s="23"/>
      <c r="S78" s="23"/>
      <c r="T78" s="23"/>
      <c r="U78" s="23"/>
      <c r="V78" s="23"/>
      <c r="W78" s="23"/>
      <c r="X78" s="23"/>
      <c r="Y78" s="23"/>
      <c r="Z78" s="23"/>
      <c r="AA78" s="23"/>
      <c r="AB78" s="23"/>
      <c r="AC78" s="23">
        <v>1</v>
      </c>
      <c r="AD78" s="23"/>
      <c r="AE78" s="23"/>
      <c r="AF78" s="23"/>
      <c r="AG78" s="24">
        <v>8</v>
      </c>
      <c r="AH78" s="24">
        <v>106</v>
      </c>
      <c r="AI78" s="24"/>
      <c r="AJ78" s="24">
        <v>114</v>
      </c>
      <c r="AK78" s="24">
        <v>2</v>
      </c>
      <c r="AL78" s="24"/>
      <c r="AM78" s="23">
        <v>4</v>
      </c>
      <c r="AN78" s="25" t="s">
        <v>3485</v>
      </c>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row>
    <row r="79" spans="1:86">
      <c r="A79" s="207" t="s">
        <v>1132</v>
      </c>
      <c r="B79" s="23">
        <v>17</v>
      </c>
      <c r="C79" s="23"/>
      <c r="D79" s="23"/>
      <c r="E79" s="23"/>
      <c r="F79" s="23"/>
      <c r="G79" s="23"/>
      <c r="H79" s="23">
        <v>106</v>
      </c>
      <c r="I79" s="23"/>
      <c r="J79" s="23"/>
      <c r="K79" s="23">
        <v>271</v>
      </c>
      <c r="L79" s="23"/>
      <c r="M79" s="23"/>
      <c r="N79" s="23">
        <v>26</v>
      </c>
      <c r="O79" s="23"/>
      <c r="P79" s="23"/>
      <c r="Q79" s="23">
        <v>2</v>
      </c>
      <c r="R79" s="23"/>
      <c r="S79" s="23"/>
      <c r="T79" s="23"/>
      <c r="U79" s="23"/>
      <c r="V79" s="23"/>
      <c r="W79" s="23"/>
      <c r="X79" s="23"/>
      <c r="Y79" s="23"/>
      <c r="Z79" s="23"/>
      <c r="AA79" s="23"/>
      <c r="AB79" s="23"/>
      <c r="AC79" s="23"/>
      <c r="AD79" s="23"/>
      <c r="AE79" s="23"/>
      <c r="AF79" s="23"/>
      <c r="AG79" s="24">
        <v>17</v>
      </c>
      <c r="AH79" s="24">
        <v>405</v>
      </c>
      <c r="AI79" s="24"/>
      <c r="AJ79" s="24">
        <v>422</v>
      </c>
      <c r="AK79" s="24"/>
      <c r="AL79" s="24"/>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row>
    <row r="80" spans="1:86">
      <c r="A80" s="207" t="s">
        <v>3486</v>
      </c>
      <c r="B80" s="23">
        <v>3</v>
      </c>
      <c r="C80" s="23"/>
      <c r="D80" s="23"/>
      <c r="E80" s="23"/>
      <c r="F80" s="23"/>
      <c r="G80" s="23"/>
      <c r="H80" s="23">
        <v>6</v>
      </c>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4">
        <v>3</v>
      </c>
      <c r="AH80" s="24">
        <v>6</v>
      </c>
      <c r="AI80" s="24"/>
      <c r="AJ80" s="24">
        <v>9</v>
      </c>
      <c r="AK80" s="24"/>
      <c r="AL80" s="24"/>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row>
    <row r="81" spans="1:86">
      <c r="A81" s="207" t="s">
        <v>1133</v>
      </c>
      <c r="B81" s="23">
        <v>9</v>
      </c>
      <c r="C81" s="23"/>
      <c r="D81" s="23"/>
      <c r="E81" s="23"/>
      <c r="F81" s="23"/>
      <c r="G81" s="23"/>
      <c r="H81" s="23">
        <v>44</v>
      </c>
      <c r="I81" s="23"/>
      <c r="J81" s="23"/>
      <c r="K81" s="23"/>
      <c r="L81" s="23"/>
      <c r="M81" s="23"/>
      <c r="N81" s="23">
        <v>22</v>
      </c>
      <c r="O81" s="23"/>
      <c r="P81" s="23"/>
      <c r="Q81" s="23"/>
      <c r="R81" s="23"/>
      <c r="S81" s="23"/>
      <c r="T81" s="23"/>
      <c r="U81" s="23"/>
      <c r="V81" s="23"/>
      <c r="W81" s="23"/>
      <c r="X81" s="23"/>
      <c r="Y81" s="23"/>
      <c r="Z81" s="23"/>
      <c r="AA81" s="23"/>
      <c r="AB81" s="23"/>
      <c r="AC81" s="23">
        <v>1</v>
      </c>
      <c r="AD81" s="23"/>
      <c r="AE81" s="23"/>
      <c r="AF81" s="23"/>
      <c r="AG81" s="24">
        <v>9</v>
      </c>
      <c r="AH81" s="24">
        <v>66</v>
      </c>
      <c r="AI81" s="24"/>
      <c r="AJ81" s="24">
        <v>75</v>
      </c>
      <c r="AK81" s="24">
        <v>1</v>
      </c>
      <c r="AL81" s="24"/>
      <c r="AM81" s="23">
        <v>1</v>
      </c>
      <c r="AN81" s="23" t="s">
        <v>3472</v>
      </c>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row>
    <row r="82" spans="1:86">
      <c r="A82" s="207" t="s">
        <v>3487</v>
      </c>
      <c r="B82" s="23">
        <v>12</v>
      </c>
      <c r="C82" s="23"/>
      <c r="D82" s="23"/>
      <c r="E82" s="23"/>
      <c r="F82" s="23"/>
      <c r="G82" s="23"/>
      <c r="H82" s="23">
        <v>66</v>
      </c>
      <c r="I82" s="23"/>
      <c r="J82" s="23"/>
      <c r="K82" s="23"/>
      <c r="L82" s="23"/>
      <c r="M82" s="23"/>
      <c r="N82" s="23"/>
      <c r="O82" s="23"/>
      <c r="P82" s="23"/>
      <c r="Q82" s="23"/>
      <c r="R82" s="23"/>
      <c r="S82" s="23"/>
      <c r="T82" s="23"/>
      <c r="U82" s="23"/>
      <c r="V82" s="23"/>
      <c r="W82" s="23"/>
      <c r="X82" s="23"/>
      <c r="Y82" s="23"/>
      <c r="Z82" s="23"/>
      <c r="AA82" s="23"/>
      <c r="AB82" s="23"/>
      <c r="AC82" s="23">
        <v>1</v>
      </c>
      <c r="AD82" s="23"/>
      <c r="AE82" s="23"/>
      <c r="AF82" s="23"/>
      <c r="AG82" s="24">
        <v>12</v>
      </c>
      <c r="AH82" s="24">
        <v>66</v>
      </c>
      <c r="AI82" s="24"/>
      <c r="AJ82" s="24">
        <v>78</v>
      </c>
      <c r="AK82" s="24">
        <v>1</v>
      </c>
      <c r="AL82" s="24"/>
      <c r="AM82" s="23">
        <v>1</v>
      </c>
      <c r="AN82" s="23" t="s">
        <v>3411</v>
      </c>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row>
    <row r="83" spans="1:86">
      <c r="A83" s="207" t="s">
        <v>3488</v>
      </c>
      <c r="B83" s="23">
        <v>3</v>
      </c>
      <c r="C83" s="23"/>
      <c r="D83" s="23"/>
      <c r="E83" s="23"/>
      <c r="F83" s="23"/>
      <c r="G83" s="23"/>
      <c r="H83" s="23">
        <v>24</v>
      </c>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4">
        <v>3</v>
      </c>
      <c r="AH83" s="24">
        <v>24</v>
      </c>
      <c r="AI83" s="24"/>
      <c r="AJ83" s="24">
        <v>27</v>
      </c>
      <c r="AK83" s="24"/>
      <c r="AL83" s="24"/>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row>
    <row r="84" spans="1:86">
      <c r="A84" s="207" t="s">
        <v>3489</v>
      </c>
      <c r="B84" s="23">
        <v>5</v>
      </c>
      <c r="C84" s="23"/>
      <c r="D84" s="23"/>
      <c r="E84" s="23"/>
      <c r="F84" s="23"/>
      <c r="G84" s="23"/>
      <c r="H84" s="23">
        <v>30</v>
      </c>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4">
        <v>5</v>
      </c>
      <c r="AH84" s="24">
        <v>30</v>
      </c>
      <c r="AI84" s="24"/>
      <c r="AJ84" s="24">
        <v>35</v>
      </c>
      <c r="AK84" s="24"/>
      <c r="AL84" s="24"/>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row>
    <row r="85" spans="1:86" ht="30">
      <c r="A85" s="207" t="s">
        <v>1134</v>
      </c>
      <c r="B85" s="23">
        <v>6</v>
      </c>
      <c r="C85" s="23"/>
      <c r="D85" s="23"/>
      <c r="E85" s="23"/>
      <c r="F85" s="23"/>
      <c r="G85" s="23"/>
      <c r="H85" s="23">
        <v>67</v>
      </c>
      <c r="I85" s="23"/>
      <c r="J85" s="23"/>
      <c r="K85" s="23"/>
      <c r="L85" s="23"/>
      <c r="M85" s="23"/>
      <c r="N85" s="23">
        <v>24</v>
      </c>
      <c r="O85" s="23"/>
      <c r="P85" s="23"/>
      <c r="Q85" s="23"/>
      <c r="R85" s="23"/>
      <c r="S85" s="23"/>
      <c r="T85" s="23"/>
      <c r="U85" s="23"/>
      <c r="V85" s="23"/>
      <c r="W85" s="23"/>
      <c r="X85" s="23"/>
      <c r="Y85" s="23"/>
      <c r="Z85" s="23"/>
      <c r="AA85" s="23"/>
      <c r="AB85" s="23"/>
      <c r="AC85" s="23">
        <v>1</v>
      </c>
      <c r="AD85" s="23"/>
      <c r="AE85" s="23"/>
      <c r="AF85" s="23"/>
      <c r="AG85" s="24">
        <v>6</v>
      </c>
      <c r="AH85" s="24">
        <v>91</v>
      </c>
      <c r="AI85" s="24"/>
      <c r="AJ85" s="24">
        <v>97</v>
      </c>
      <c r="AK85" s="24">
        <v>1</v>
      </c>
      <c r="AL85" s="24"/>
      <c r="AM85" s="23">
        <v>3</v>
      </c>
      <c r="AN85" s="25" t="s">
        <v>3432</v>
      </c>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row>
    <row r="86" spans="1:86">
      <c r="A86" s="207" t="s">
        <v>1135</v>
      </c>
      <c r="B86" s="23">
        <v>4</v>
      </c>
      <c r="C86" s="23"/>
      <c r="D86" s="23"/>
      <c r="E86" s="23"/>
      <c r="F86" s="23"/>
      <c r="G86" s="23"/>
      <c r="H86" s="23">
        <v>44</v>
      </c>
      <c r="I86" s="23"/>
      <c r="J86" s="23"/>
      <c r="K86" s="23"/>
      <c r="L86" s="23"/>
      <c r="M86" s="23"/>
      <c r="N86" s="23">
        <v>11</v>
      </c>
      <c r="O86" s="23"/>
      <c r="P86" s="23"/>
      <c r="Q86" s="23"/>
      <c r="R86" s="23"/>
      <c r="S86" s="23"/>
      <c r="T86" s="23"/>
      <c r="U86" s="23"/>
      <c r="V86" s="23"/>
      <c r="W86" s="23"/>
      <c r="X86" s="23"/>
      <c r="Y86" s="23"/>
      <c r="Z86" s="23"/>
      <c r="AA86" s="23"/>
      <c r="AB86" s="23"/>
      <c r="AC86" s="23"/>
      <c r="AD86" s="23"/>
      <c r="AE86" s="23"/>
      <c r="AF86" s="23"/>
      <c r="AG86" s="24">
        <v>4</v>
      </c>
      <c r="AH86" s="24">
        <v>55</v>
      </c>
      <c r="AI86" s="24"/>
      <c r="AJ86" s="24">
        <v>59</v>
      </c>
      <c r="AK86" s="24"/>
      <c r="AL86" s="24"/>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row>
    <row r="87" spans="1:86">
      <c r="A87" s="207" t="s">
        <v>1136</v>
      </c>
      <c r="B87" s="23">
        <v>6</v>
      </c>
      <c r="C87" s="23"/>
      <c r="D87" s="23"/>
      <c r="E87" s="23"/>
      <c r="F87" s="23"/>
      <c r="G87" s="23"/>
      <c r="H87" s="23">
        <v>72</v>
      </c>
      <c r="I87" s="23"/>
      <c r="J87" s="23"/>
      <c r="K87" s="23"/>
      <c r="L87" s="23"/>
      <c r="M87" s="23"/>
      <c r="N87" s="23">
        <v>9</v>
      </c>
      <c r="O87" s="23"/>
      <c r="P87" s="23"/>
      <c r="Q87" s="23"/>
      <c r="R87" s="23"/>
      <c r="S87" s="23"/>
      <c r="T87" s="23"/>
      <c r="U87" s="23"/>
      <c r="V87" s="23"/>
      <c r="W87" s="23"/>
      <c r="X87" s="23"/>
      <c r="Y87" s="23"/>
      <c r="Z87" s="23"/>
      <c r="AA87" s="23"/>
      <c r="AB87" s="23"/>
      <c r="AC87" s="23"/>
      <c r="AD87" s="23"/>
      <c r="AE87" s="23"/>
      <c r="AF87" s="23"/>
      <c r="AG87" s="24">
        <v>6</v>
      </c>
      <c r="AH87" s="24">
        <v>81</v>
      </c>
      <c r="AI87" s="24"/>
      <c r="AJ87" s="24">
        <v>87</v>
      </c>
      <c r="AK87" s="24"/>
      <c r="AL87" s="24"/>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row>
    <row r="88" spans="1:86">
      <c r="A88" s="207" t="s">
        <v>3490</v>
      </c>
      <c r="B88" s="23">
        <v>5</v>
      </c>
      <c r="C88" s="23"/>
      <c r="D88" s="23"/>
      <c r="E88" s="23"/>
      <c r="F88" s="23"/>
      <c r="G88" s="23"/>
      <c r="H88" s="23">
        <v>25</v>
      </c>
      <c r="I88" s="23"/>
      <c r="J88" s="23"/>
      <c r="K88" s="23"/>
      <c r="L88" s="23"/>
      <c r="M88" s="23"/>
      <c r="N88" s="23"/>
      <c r="O88" s="23"/>
      <c r="P88" s="23"/>
      <c r="Q88" s="23">
        <v>7</v>
      </c>
      <c r="R88" s="23"/>
      <c r="S88" s="23"/>
      <c r="T88" s="23"/>
      <c r="U88" s="23"/>
      <c r="V88" s="23"/>
      <c r="W88" s="23"/>
      <c r="X88" s="23"/>
      <c r="Y88" s="23"/>
      <c r="Z88" s="23"/>
      <c r="AA88" s="23"/>
      <c r="AB88" s="23"/>
      <c r="AC88" s="23"/>
      <c r="AD88" s="23"/>
      <c r="AE88" s="23"/>
      <c r="AF88" s="23"/>
      <c r="AG88" s="24">
        <v>5</v>
      </c>
      <c r="AH88" s="24">
        <v>32</v>
      </c>
      <c r="AI88" s="24"/>
      <c r="AJ88" s="24">
        <v>37</v>
      </c>
      <c r="AK88" s="24"/>
      <c r="AL88" s="24"/>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row>
    <row r="89" spans="1:86">
      <c r="A89" s="207" t="s">
        <v>3491</v>
      </c>
      <c r="B89" s="23">
        <v>8</v>
      </c>
      <c r="C89" s="23"/>
      <c r="D89" s="23"/>
      <c r="E89" s="23"/>
      <c r="F89" s="23"/>
      <c r="G89" s="23"/>
      <c r="H89" s="23">
        <v>65</v>
      </c>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4">
        <v>8</v>
      </c>
      <c r="AH89" s="24">
        <v>65</v>
      </c>
      <c r="AI89" s="24"/>
      <c r="AJ89" s="24">
        <v>73</v>
      </c>
      <c r="AK89" s="24"/>
      <c r="AL89" s="24"/>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row>
    <row r="90" spans="1:86">
      <c r="A90" s="207" t="s">
        <v>3492</v>
      </c>
      <c r="B90" s="23">
        <v>3</v>
      </c>
      <c r="C90" s="23"/>
      <c r="D90" s="23"/>
      <c r="E90" s="23"/>
      <c r="F90" s="23"/>
      <c r="G90" s="23"/>
      <c r="H90" s="23">
        <v>40</v>
      </c>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4">
        <v>3</v>
      </c>
      <c r="AH90" s="24">
        <v>40</v>
      </c>
      <c r="AI90" s="24"/>
      <c r="AJ90" s="24">
        <v>43</v>
      </c>
      <c r="AK90" s="24"/>
      <c r="AL90" s="24"/>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row>
    <row r="91" spans="1:86">
      <c r="A91" s="207" t="s">
        <v>3493</v>
      </c>
      <c r="B91" s="23">
        <v>7</v>
      </c>
      <c r="C91" s="23"/>
      <c r="D91" s="23"/>
      <c r="E91" s="23"/>
      <c r="F91" s="23"/>
      <c r="G91" s="23"/>
      <c r="H91" s="23">
        <v>56</v>
      </c>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4">
        <v>7</v>
      </c>
      <c r="AH91" s="24">
        <v>56</v>
      </c>
      <c r="AI91" s="24"/>
      <c r="AJ91" s="24">
        <v>63</v>
      </c>
      <c r="AK91" s="24"/>
      <c r="AL91" s="24"/>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row>
    <row r="92" spans="1:86" ht="30">
      <c r="A92" s="207" t="s">
        <v>3494</v>
      </c>
      <c r="B92" s="23">
        <v>4</v>
      </c>
      <c r="C92" s="23"/>
      <c r="D92" s="23"/>
      <c r="E92" s="23"/>
      <c r="F92" s="23"/>
      <c r="G92" s="23"/>
      <c r="H92" s="23">
        <v>42</v>
      </c>
      <c r="I92" s="23">
        <v>1</v>
      </c>
      <c r="J92" s="23"/>
      <c r="K92" s="23"/>
      <c r="L92" s="23"/>
      <c r="M92" s="23"/>
      <c r="N92" s="23"/>
      <c r="O92" s="23"/>
      <c r="P92" s="23"/>
      <c r="Q92" s="23"/>
      <c r="R92" s="23"/>
      <c r="S92" s="23"/>
      <c r="T92" s="23"/>
      <c r="U92" s="23"/>
      <c r="V92" s="23"/>
      <c r="W92" s="23"/>
      <c r="X92" s="23"/>
      <c r="Y92" s="23"/>
      <c r="Z92" s="23"/>
      <c r="AA92" s="23"/>
      <c r="AB92" s="23"/>
      <c r="AC92" s="23">
        <v>1</v>
      </c>
      <c r="AD92" s="23"/>
      <c r="AE92" s="23"/>
      <c r="AF92" s="23"/>
      <c r="AG92" s="24">
        <v>4</v>
      </c>
      <c r="AH92" s="24">
        <v>42</v>
      </c>
      <c r="AI92" s="24"/>
      <c r="AJ92" s="24">
        <v>46</v>
      </c>
      <c r="AK92" s="24">
        <v>2</v>
      </c>
      <c r="AL92" s="24"/>
      <c r="AM92" s="23">
        <v>2</v>
      </c>
      <c r="AN92" s="25" t="s">
        <v>3495</v>
      </c>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row>
    <row r="93" spans="1:86">
      <c r="A93" s="207" t="s">
        <v>3496</v>
      </c>
      <c r="B93" s="23">
        <v>3</v>
      </c>
      <c r="C93" s="23"/>
      <c r="D93" s="23"/>
      <c r="E93" s="23"/>
      <c r="F93" s="23"/>
      <c r="G93" s="23"/>
      <c r="H93" s="23">
        <v>50</v>
      </c>
      <c r="I93" s="23"/>
      <c r="J93" s="23"/>
      <c r="K93" s="23"/>
      <c r="L93" s="23"/>
      <c r="M93" s="23"/>
      <c r="N93" s="23"/>
      <c r="O93" s="23"/>
      <c r="P93" s="23"/>
      <c r="Q93" s="23"/>
      <c r="R93" s="23"/>
      <c r="S93" s="23"/>
      <c r="T93" s="23"/>
      <c r="U93" s="23"/>
      <c r="V93" s="23"/>
      <c r="W93" s="23"/>
      <c r="X93" s="23"/>
      <c r="Y93" s="23"/>
      <c r="Z93" s="23"/>
      <c r="AA93" s="23"/>
      <c r="AB93" s="23"/>
      <c r="AC93" s="23">
        <v>1</v>
      </c>
      <c r="AD93" s="23"/>
      <c r="AE93" s="23"/>
      <c r="AF93" s="23"/>
      <c r="AG93" s="24">
        <v>3</v>
      </c>
      <c r="AH93" s="24">
        <v>50</v>
      </c>
      <c r="AI93" s="24"/>
      <c r="AJ93" s="24">
        <v>53</v>
      </c>
      <c r="AK93" s="24">
        <v>1</v>
      </c>
      <c r="AL93" s="24"/>
      <c r="AM93" s="23">
        <v>1</v>
      </c>
      <c r="AN93" s="23" t="s">
        <v>3411</v>
      </c>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row>
    <row r="94" spans="1:86">
      <c r="A94" s="207" t="s">
        <v>3497</v>
      </c>
      <c r="B94" s="23">
        <v>4</v>
      </c>
      <c r="C94" s="23"/>
      <c r="D94" s="23"/>
      <c r="E94" s="23"/>
      <c r="F94" s="23"/>
      <c r="G94" s="23"/>
      <c r="H94" s="23">
        <v>70</v>
      </c>
      <c r="I94" s="23"/>
      <c r="J94" s="23"/>
      <c r="K94" s="23"/>
      <c r="L94" s="23"/>
      <c r="M94" s="23"/>
      <c r="N94" s="23"/>
      <c r="O94" s="23"/>
      <c r="P94" s="23"/>
      <c r="Q94" s="23">
        <v>11</v>
      </c>
      <c r="R94" s="23"/>
      <c r="S94" s="23"/>
      <c r="T94" s="23"/>
      <c r="U94" s="23"/>
      <c r="V94" s="23"/>
      <c r="W94" s="23"/>
      <c r="X94" s="23"/>
      <c r="Y94" s="23"/>
      <c r="Z94" s="23"/>
      <c r="AA94" s="23"/>
      <c r="AB94" s="23"/>
      <c r="AC94" s="23"/>
      <c r="AD94" s="23"/>
      <c r="AE94" s="23"/>
      <c r="AF94" s="23"/>
      <c r="AG94" s="24">
        <v>4</v>
      </c>
      <c r="AH94" s="24">
        <v>81</v>
      </c>
      <c r="AI94" s="24"/>
      <c r="AJ94" s="24">
        <v>85</v>
      </c>
      <c r="AK94" s="24"/>
      <c r="AL94" s="24"/>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row>
    <row r="95" spans="1:86">
      <c r="A95" s="207" t="s">
        <v>3498</v>
      </c>
      <c r="B95" s="23">
        <v>10</v>
      </c>
      <c r="C95" s="23"/>
      <c r="D95" s="23"/>
      <c r="E95" s="23"/>
      <c r="F95" s="23"/>
      <c r="G95" s="23"/>
      <c r="H95" s="23">
        <v>65</v>
      </c>
      <c r="I95" s="23"/>
      <c r="J95" s="23"/>
      <c r="K95" s="23">
        <v>21</v>
      </c>
      <c r="L95" s="23"/>
      <c r="M95" s="23"/>
      <c r="N95" s="23"/>
      <c r="O95" s="23"/>
      <c r="P95" s="23"/>
      <c r="Q95" s="23"/>
      <c r="R95" s="23"/>
      <c r="S95" s="23"/>
      <c r="T95" s="23"/>
      <c r="U95" s="23"/>
      <c r="V95" s="23"/>
      <c r="W95" s="23"/>
      <c r="X95" s="23"/>
      <c r="Y95" s="23"/>
      <c r="Z95" s="23"/>
      <c r="AA95" s="23"/>
      <c r="AB95" s="23"/>
      <c r="AC95" s="23"/>
      <c r="AD95" s="23"/>
      <c r="AE95" s="23"/>
      <c r="AF95" s="23"/>
      <c r="AG95" s="24">
        <v>10</v>
      </c>
      <c r="AH95" s="24">
        <v>86</v>
      </c>
      <c r="AI95" s="24"/>
      <c r="AJ95" s="24">
        <v>96</v>
      </c>
      <c r="AK95" s="24"/>
      <c r="AL95" s="24"/>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row>
    <row r="96" spans="1:86">
      <c r="A96" s="207" t="s">
        <v>3499</v>
      </c>
      <c r="B96" s="23">
        <v>12</v>
      </c>
      <c r="C96" s="23"/>
      <c r="D96" s="23"/>
      <c r="E96" s="23"/>
      <c r="F96" s="23"/>
      <c r="G96" s="23"/>
      <c r="H96" s="23">
        <v>46</v>
      </c>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4">
        <v>12</v>
      </c>
      <c r="AH96" s="24">
        <v>46</v>
      </c>
      <c r="AI96" s="24"/>
      <c r="AJ96" s="24">
        <v>58</v>
      </c>
      <c r="AK96" s="24"/>
      <c r="AL96" s="24"/>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row>
    <row r="97" spans="1:86">
      <c r="A97" s="207" t="s">
        <v>3500</v>
      </c>
      <c r="B97" s="23">
        <v>6</v>
      </c>
      <c r="C97" s="23"/>
      <c r="D97" s="23"/>
      <c r="E97" s="23"/>
      <c r="F97" s="23"/>
      <c r="G97" s="23"/>
      <c r="H97" s="23">
        <v>25</v>
      </c>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4">
        <v>6</v>
      </c>
      <c r="AH97" s="24">
        <v>25</v>
      </c>
      <c r="AI97" s="24"/>
      <c r="AJ97" s="24">
        <v>31</v>
      </c>
      <c r="AK97" s="24"/>
      <c r="AL97" s="24"/>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row>
    <row r="98" spans="1:86">
      <c r="A98" s="207" t="s">
        <v>3501</v>
      </c>
      <c r="B98" s="23">
        <v>4</v>
      </c>
      <c r="C98" s="23"/>
      <c r="D98" s="23"/>
      <c r="E98" s="23"/>
      <c r="F98" s="23"/>
      <c r="G98" s="23"/>
      <c r="H98" s="23">
        <v>27</v>
      </c>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4">
        <v>4</v>
      </c>
      <c r="AH98" s="24">
        <v>27</v>
      </c>
      <c r="AI98" s="24"/>
      <c r="AJ98" s="24">
        <v>31</v>
      </c>
      <c r="AK98" s="24"/>
      <c r="AL98" s="24"/>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row>
    <row r="99" spans="1:86">
      <c r="A99" s="207" t="s">
        <v>1137</v>
      </c>
      <c r="B99" s="23">
        <v>6</v>
      </c>
      <c r="C99" s="23"/>
      <c r="D99" s="23"/>
      <c r="E99" s="23"/>
      <c r="F99" s="23"/>
      <c r="G99" s="23"/>
      <c r="H99" s="23">
        <v>37</v>
      </c>
      <c r="I99" s="23"/>
      <c r="J99" s="23"/>
      <c r="K99" s="23"/>
      <c r="L99" s="23"/>
      <c r="M99" s="23"/>
      <c r="N99" s="23">
        <v>27</v>
      </c>
      <c r="O99" s="23"/>
      <c r="P99" s="23"/>
      <c r="Q99" s="23"/>
      <c r="R99" s="23"/>
      <c r="S99" s="23"/>
      <c r="T99" s="23"/>
      <c r="U99" s="23"/>
      <c r="V99" s="23"/>
      <c r="W99" s="23"/>
      <c r="X99" s="23"/>
      <c r="Y99" s="23"/>
      <c r="Z99" s="23"/>
      <c r="AA99" s="23"/>
      <c r="AB99" s="23"/>
      <c r="AC99" s="23"/>
      <c r="AD99" s="23"/>
      <c r="AE99" s="23"/>
      <c r="AF99" s="23"/>
      <c r="AG99" s="24">
        <v>6</v>
      </c>
      <c r="AH99" s="24">
        <v>64</v>
      </c>
      <c r="AI99" s="24"/>
      <c r="AJ99" s="24">
        <v>70</v>
      </c>
      <c r="AK99" s="24"/>
      <c r="AL99" s="24"/>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row>
    <row r="100" spans="1:86">
      <c r="A100" s="207" t="s">
        <v>3502</v>
      </c>
      <c r="B100" s="23">
        <v>5</v>
      </c>
      <c r="C100" s="23"/>
      <c r="D100" s="23"/>
      <c r="E100" s="23"/>
      <c r="F100" s="23"/>
      <c r="G100" s="23"/>
      <c r="H100" s="23">
        <v>23</v>
      </c>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4">
        <v>5</v>
      </c>
      <c r="AH100" s="24">
        <v>23</v>
      </c>
      <c r="AI100" s="24"/>
      <c r="AJ100" s="24">
        <v>28</v>
      </c>
      <c r="AK100" s="24"/>
      <c r="AL100" s="24"/>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row>
    <row r="101" spans="1:86">
      <c r="A101" s="207" t="s">
        <v>1138</v>
      </c>
      <c r="B101" s="23">
        <v>5</v>
      </c>
      <c r="C101" s="23"/>
      <c r="D101" s="23"/>
      <c r="E101" s="23"/>
      <c r="F101" s="23"/>
      <c r="G101" s="23"/>
      <c r="H101" s="23">
        <v>60</v>
      </c>
      <c r="I101" s="23"/>
      <c r="J101" s="23"/>
      <c r="K101" s="23"/>
      <c r="L101" s="23"/>
      <c r="M101" s="23"/>
      <c r="N101" s="23">
        <v>13</v>
      </c>
      <c r="O101" s="23"/>
      <c r="P101" s="23"/>
      <c r="Q101" s="23"/>
      <c r="R101" s="23"/>
      <c r="S101" s="23"/>
      <c r="T101" s="23"/>
      <c r="U101" s="23"/>
      <c r="V101" s="23"/>
      <c r="W101" s="23"/>
      <c r="X101" s="23"/>
      <c r="Y101" s="23"/>
      <c r="Z101" s="23"/>
      <c r="AA101" s="23"/>
      <c r="AB101" s="23"/>
      <c r="AC101" s="23"/>
      <c r="AD101" s="23"/>
      <c r="AE101" s="23"/>
      <c r="AF101" s="23"/>
      <c r="AG101" s="24">
        <v>5</v>
      </c>
      <c r="AH101" s="24">
        <v>73</v>
      </c>
      <c r="AI101" s="24"/>
      <c r="AJ101" s="24">
        <v>78</v>
      </c>
      <c r="AK101" s="24"/>
      <c r="AL101" s="24"/>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row>
    <row r="102" spans="1:86">
      <c r="A102" s="207" t="s">
        <v>3503</v>
      </c>
      <c r="B102" s="23">
        <v>8</v>
      </c>
      <c r="C102" s="23">
        <v>1</v>
      </c>
      <c r="D102" s="23">
        <v>0</v>
      </c>
      <c r="E102" s="23"/>
      <c r="F102" s="23"/>
      <c r="G102" s="23"/>
      <c r="H102" s="23">
        <v>40</v>
      </c>
      <c r="I102" s="23"/>
      <c r="J102" s="23"/>
      <c r="K102" s="23"/>
      <c r="L102" s="23"/>
      <c r="M102" s="23"/>
      <c r="N102" s="23">
        <v>3</v>
      </c>
      <c r="O102" s="23"/>
      <c r="P102" s="23"/>
      <c r="Q102" s="23"/>
      <c r="R102" s="23"/>
      <c r="S102" s="23"/>
      <c r="T102" s="23"/>
      <c r="U102" s="23"/>
      <c r="V102" s="23"/>
      <c r="W102" s="23"/>
      <c r="X102" s="23"/>
      <c r="Y102" s="23"/>
      <c r="Z102" s="23"/>
      <c r="AA102" s="23"/>
      <c r="AB102" s="23"/>
      <c r="AC102" s="23"/>
      <c r="AD102" s="23"/>
      <c r="AE102" s="23"/>
      <c r="AF102" s="23"/>
      <c r="AG102" s="24">
        <v>8</v>
      </c>
      <c r="AH102" s="24">
        <v>43</v>
      </c>
      <c r="AI102" s="24"/>
      <c r="AJ102" s="24">
        <v>51</v>
      </c>
      <c r="AK102" s="24">
        <v>1</v>
      </c>
      <c r="AL102" s="24"/>
      <c r="AM102" s="23">
        <v>2</v>
      </c>
      <c r="AN102" s="23" t="s">
        <v>3504</v>
      </c>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row>
    <row r="103" spans="1:86">
      <c r="A103" s="207" t="s">
        <v>3505</v>
      </c>
      <c r="B103" s="23">
        <v>11</v>
      </c>
      <c r="C103" s="23"/>
      <c r="D103" s="23"/>
      <c r="E103" s="23"/>
      <c r="F103" s="23"/>
      <c r="G103" s="23"/>
      <c r="H103" s="23">
        <v>61</v>
      </c>
      <c r="I103" s="23"/>
      <c r="J103" s="23"/>
      <c r="K103" s="23">
        <v>59</v>
      </c>
      <c r="L103" s="23"/>
      <c r="M103" s="23"/>
      <c r="N103" s="23"/>
      <c r="O103" s="23"/>
      <c r="P103" s="23"/>
      <c r="Q103" s="23">
        <v>7</v>
      </c>
      <c r="R103" s="23"/>
      <c r="S103" s="23"/>
      <c r="T103" s="23"/>
      <c r="U103" s="23"/>
      <c r="V103" s="23"/>
      <c r="W103" s="23"/>
      <c r="X103" s="23"/>
      <c r="Y103" s="23"/>
      <c r="Z103" s="23"/>
      <c r="AA103" s="23"/>
      <c r="AB103" s="23"/>
      <c r="AC103" s="23"/>
      <c r="AD103" s="23"/>
      <c r="AE103" s="23"/>
      <c r="AF103" s="23"/>
      <c r="AG103" s="24">
        <v>11</v>
      </c>
      <c r="AH103" s="24">
        <v>127</v>
      </c>
      <c r="AI103" s="24"/>
      <c r="AJ103" s="24">
        <v>138</v>
      </c>
      <c r="AK103" s="24"/>
      <c r="AL103" s="24"/>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row>
    <row r="104" spans="1:86">
      <c r="A104" s="207" t="s">
        <v>3506</v>
      </c>
      <c r="B104" s="23">
        <v>12</v>
      </c>
      <c r="C104" s="23"/>
      <c r="D104" s="23"/>
      <c r="E104" s="23"/>
      <c r="F104" s="23"/>
      <c r="G104" s="23"/>
      <c r="H104" s="23">
        <v>75</v>
      </c>
      <c r="I104" s="23"/>
      <c r="J104" s="23"/>
      <c r="K104" s="23"/>
      <c r="L104" s="23"/>
      <c r="M104" s="23"/>
      <c r="N104" s="23"/>
      <c r="O104" s="23"/>
      <c r="P104" s="23"/>
      <c r="Q104" s="23">
        <v>23</v>
      </c>
      <c r="R104" s="23"/>
      <c r="S104" s="23"/>
      <c r="T104" s="23"/>
      <c r="U104" s="23"/>
      <c r="V104" s="23"/>
      <c r="W104" s="23"/>
      <c r="X104" s="23"/>
      <c r="Y104" s="23"/>
      <c r="Z104" s="23"/>
      <c r="AA104" s="23"/>
      <c r="AB104" s="23"/>
      <c r="AC104" s="23"/>
      <c r="AD104" s="23"/>
      <c r="AE104" s="23"/>
      <c r="AF104" s="23"/>
      <c r="AG104" s="24">
        <v>12</v>
      </c>
      <c r="AH104" s="24">
        <v>98</v>
      </c>
      <c r="AI104" s="24"/>
      <c r="AJ104" s="24">
        <v>110</v>
      </c>
      <c r="AK104" s="24"/>
      <c r="AL104" s="24"/>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row>
    <row r="105" spans="1:86">
      <c r="A105" s="207" t="s">
        <v>1139</v>
      </c>
      <c r="B105" s="23">
        <v>8</v>
      </c>
      <c r="C105" s="23"/>
      <c r="D105" s="23"/>
      <c r="E105" s="23"/>
      <c r="F105" s="23"/>
      <c r="G105" s="23"/>
      <c r="H105" s="23">
        <v>26</v>
      </c>
      <c r="I105" s="23"/>
      <c r="J105" s="23"/>
      <c r="K105" s="23"/>
      <c r="L105" s="23"/>
      <c r="M105" s="23"/>
      <c r="N105" s="23">
        <v>37</v>
      </c>
      <c r="O105" s="23"/>
      <c r="P105" s="23"/>
      <c r="Q105" s="23"/>
      <c r="R105" s="23"/>
      <c r="S105" s="23"/>
      <c r="T105" s="23"/>
      <c r="U105" s="23"/>
      <c r="V105" s="23"/>
      <c r="W105" s="23"/>
      <c r="X105" s="23"/>
      <c r="Y105" s="23"/>
      <c r="Z105" s="23"/>
      <c r="AA105" s="23"/>
      <c r="AB105" s="23"/>
      <c r="AC105" s="23">
        <v>1</v>
      </c>
      <c r="AD105" s="23"/>
      <c r="AE105" s="23"/>
      <c r="AF105" s="23"/>
      <c r="AG105" s="24">
        <v>8</v>
      </c>
      <c r="AH105" s="24">
        <v>63</v>
      </c>
      <c r="AI105" s="24"/>
      <c r="AJ105" s="24">
        <v>71</v>
      </c>
      <c r="AK105" s="24">
        <v>1</v>
      </c>
      <c r="AL105" s="24"/>
      <c r="AM105" s="23">
        <v>1</v>
      </c>
      <c r="AN105" s="23" t="s">
        <v>3411</v>
      </c>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row>
    <row r="106" spans="1:86">
      <c r="A106" s="207" t="s">
        <v>3507</v>
      </c>
      <c r="B106" s="23">
        <v>6</v>
      </c>
      <c r="C106" s="23"/>
      <c r="D106" s="23"/>
      <c r="E106" s="23"/>
      <c r="F106" s="23"/>
      <c r="G106" s="23"/>
      <c r="H106" s="23">
        <v>39</v>
      </c>
      <c r="I106" s="23"/>
      <c r="J106" s="23"/>
      <c r="K106" s="23"/>
      <c r="L106" s="23"/>
      <c r="M106" s="23"/>
      <c r="N106" s="23"/>
      <c r="O106" s="23"/>
      <c r="P106" s="23"/>
      <c r="Q106" s="23"/>
      <c r="R106" s="23"/>
      <c r="S106" s="23"/>
      <c r="T106" s="23"/>
      <c r="U106" s="23"/>
      <c r="V106" s="23"/>
      <c r="W106" s="23"/>
      <c r="X106" s="23"/>
      <c r="Y106" s="23"/>
      <c r="Z106" s="23"/>
      <c r="AA106" s="23"/>
      <c r="AB106" s="23"/>
      <c r="AC106" s="23">
        <v>1</v>
      </c>
      <c r="AD106" s="23"/>
      <c r="AE106" s="23"/>
      <c r="AF106" s="23"/>
      <c r="AG106" s="24">
        <v>6</v>
      </c>
      <c r="AH106" s="24">
        <v>39</v>
      </c>
      <c r="AI106" s="24"/>
      <c r="AJ106" s="24">
        <v>45</v>
      </c>
      <c r="AK106" s="24">
        <v>1</v>
      </c>
      <c r="AL106" s="24"/>
      <c r="AM106" s="23">
        <v>1</v>
      </c>
      <c r="AN106" s="23" t="s">
        <v>3411</v>
      </c>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row>
    <row r="107" spans="1:86">
      <c r="A107" s="207" t="s">
        <v>3508</v>
      </c>
      <c r="B107" s="23">
        <v>9</v>
      </c>
      <c r="C107" s="23"/>
      <c r="D107" s="23"/>
      <c r="E107" s="23"/>
      <c r="F107" s="23"/>
      <c r="G107" s="23"/>
      <c r="H107" s="23">
        <v>91</v>
      </c>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4">
        <v>9</v>
      </c>
      <c r="AH107" s="24">
        <v>91</v>
      </c>
      <c r="AI107" s="24"/>
      <c r="AJ107" s="24">
        <v>100</v>
      </c>
      <c r="AK107" s="24"/>
      <c r="AL107" s="24"/>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row>
    <row r="108" spans="1:86">
      <c r="A108" s="207" t="s">
        <v>3509</v>
      </c>
      <c r="B108" s="23">
        <v>13</v>
      </c>
      <c r="C108" s="23"/>
      <c r="D108" s="23"/>
      <c r="E108" s="23"/>
      <c r="F108" s="23"/>
      <c r="G108" s="23"/>
      <c r="H108" s="23">
        <v>58</v>
      </c>
      <c r="I108" s="23"/>
      <c r="J108" s="23"/>
      <c r="K108" s="23">
        <v>1</v>
      </c>
      <c r="L108" s="23"/>
      <c r="M108" s="23"/>
      <c r="N108" s="23"/>
      <c r="O108" s="23"/>
      <c r="P108" s="23"/>
      <c r="Q108" s="23"/>
      <c r="R108" s="23"/>
      <c r="S108" s="23"/>
      <c r="T108" s="23"/>
      <c r="U108" s="23"/>
      <c r="V108" s="23"/>
      <c r="W108" s="23"/>
      <c r="X108" s="23"/>
      <c r="Y108" s="23"/>
      <c r="Z108" s="23"/>
      <c r="AA108" s="23"/>
      <c r="AB108" s="23"/>
      <c r="AC108" s="23"/>
      <c r="AD108" s="23"/>
      <c r="AE108" s="23"/>
      <c r="AF108" s="23"/>
      <c r="AG108" s="24">
        <v>13</v>
      </c>
      <c r="AH108" s="24">
        <v>59</v>
      </c>
      <c r="AI108" s="24"/>
      <c r="AJ108" s="24">
        <v>72</v>
      </c>
      <c r="AK108" s="24"/>
      <c r="AL108" s="24"/>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row>
    <row r="109" spans="1:86" ht="60">
      <c r="A109" s="207" t="s">
        <v>3510</v>
      </c>
      <c r="B109" s="23">
        <v>7</v>
      </c>
      <c r="C109" s="23"/>
      <c r="D109" s="23"/>
      <c r="E109" s="23"/>
      <c r="F109" s="23"/>
      <c r="G109" s="23"/>
      <c r="H109" s="23">
        <v>50</v>
      </c>
      <c r="I109" s="23"/>
      <c r="J109" s="23"/>
      <c r="K109" s="23"/>
      <c r="L109" s="23"/>
      <c r="M109" s="23"/>
      <c r="N109" s="23"/>
      <c r="O109" s="23"/>
      <c r="P109" s="23"/>
      <c r="Q109" s="23">
        <v>35</v>
      </c>
      <c r="R109" s="23"/>
      <c r="S109" s="23"/>
      <c r="T109" s="23"/>
      <c r="U109" s="23"/>
      <c r="V109" s="23"/>
      <c r="W109" s="23"/>
      <c r="X109" s="23"/>
      <c r="Y109" s="23"/>
      <c r="Z109" s="23"/>
      <c r="AA109" s="23"/>
      <c r="AB109" s="23"/>
      <c r="AC109" s="23">
        <v>1</v>
      </c>
      <c r="AD109" s="23"/>
      <c r="AE109" s="23"/>
      <c r="AF109" s="23"/>
      <c r="AG109" s="24">
        <v>7</v>
      </c>
      <c r="AH109" s="24">
        <v>85</v>
      </c>
      <c r="AI109" s="24"/>
      <c r="AJ109" s="24">
        <v>92</v>
      </c>
      <c r="AK109" s="24">
        <v>1</v>
      </c>
      <c r="AL109" s="24"/>
      <c r="AM109" s="23">
        <v>4</v>
      </c>
      <c r="AN109" s="25" t="s">
        <v>3511</v>
      </c>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row>
    <row r="110" spans="1:86" ht="30">
      <c r="A110" s="207" t="s">
        <v>3512</v>
      </c>
      <c r="B110" s="23">
        <v>11</v>
      </c>
      <c r="C110" s="23"/>
      <c r="D110" s="23"/>
      <c r="E110" s="23"/>
      <c r="F110" s="23"/>
      <c r="G110" s="23"/>
      <c r="H110" s="23">
        <v>40</v>
      </c>
      <c r="I110" s="23"/>
      <c r="J110" s="23"/>
      <c r="K110" s="23"/>
      <c r="L110" s="23"/>
      <c r="M110" s="23"/>
      <c r="N110" s="23">
        <v>3</v>
      </c>
      <c r="O110" s="23"/>
      <c r="P110" s="23"/>
      <c r="Q110" s="23"/>
      <c r="R110" s="23"/>
      <c r="S110" s="23"/>
      <c r="T110" s="23"/>
      <c r="U110" s="23"/>
      <c r="V110" s="23"/>
      <c r="W110" s="23"/>
      <c r="X110" s="23"/>
      <c r="Y110" s="23"/>
      <c r="Z110" s="23"/>
      <c r="AA110" s="23"/>
      <c r="AB110" s="23"/>
      <c r="AC110" s="23">
        <v>1</v>
      </c>
      <c r="AD110" s="23"/>
      <c r="AE110" s="23"/>
      <c r="AF110" s="23"/>
      <c r="AG110" s="24">
        <v>11</v>
      </c>
      <c r="AH110" s="24">
        <v>43</v>
      </c>
      <c r="AI110" s="24"/>
      <c r="AJ110" s="24">
        <v>54</v>
      </c>
      <c r="AK110" s="24">
        <v>1</v>
      </c>
      <c r="AL110" s="24"/>
      <c r="AM110" s="23">
        <v>3</v>
      </c>
      <c r="AN110" s="25" t="s">
        <v>3432</v>
      </c>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row>
    <row r="111" spans="1:86">
      <c r="A111" s="207" t="s">
        <v>3513</v>
      </c>
      <c r="B111" s="23">
        <v>13</v>
      </c>
      <c r="C111" s="23"/>
      <c r="D111" s="23"/>
      <c r="E111" s="23"/>
      <c r="F111" s="23"/>
      <c r="G111" s="23"/>
      <c r="H111" s="23">
        <v>126</v>
      </c>
      <c r="I111" s="23">
        <v>1</v>
      </c>
      <c r="J111" s="23">
        <v>0</v>
      </c>
      <c r="K111" s="23">
        <v>235</v>
      </c>
      <c r="L111" s="23"/>
      <c r="M111" s="23"/>
      <c r="N111" s="23"/>
      <c r="O111" s="23"/>
      <c r="P111" s="23"/>
      <c r="Q111" s="23">
        <v>42</v>
      </c>
      <c r="R111" s="23"/>
      <c r="S111" s="23"/>
      <c r="T111" s="23"/>
      <c r="U111" s="23"/>
      <c r="V111" s="23"/>
      <c r="W111" s="23"/>
      <c r="X111" s="23"/>
      <c r="Y111" s="23"/>
      <c r="Z111" s="23"/>
      <c r="AA111" s="23"/>
      <c r="AB111" s="23"/>
      <c r="AC111" s="23"/>
      <c r="AD111" s="23"/>
      <c r="AE111" s="23"/>
      <c r="AF111" s="23"/>
      <c r="AG111" s="24">
        <v>13</v>
      </c>
      <c r="AH111" s="24">
        <v>403</v>
      </c>
      <c r="AI111" s="24"/>
      <c r="AJ111" s="24">
        <v>416</v>
      </c>
      <c r="AK111" s="24">
        <v>1</v>
      </c>
      <c r="AL111" s="24"/>
      <c r="AM111" s="23">
        <v>1</v>
      </c>
      <c r="AN111" s="27" t="s">
        <v>3437</v>
      </c>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row>
    <row r="112" spans="1:86">
      <c r="A112" s="207" t="s">
        <v>1140</v>
      </c>
      <c r="B112" s="23">
        <v>9</v>
      </c>
      <c r="C112" s="23"/>
      <c r="D112" s="23"/>
      <c r="E112" s="23"/>
      <c r="F112" s="23"/>
      <c r="G112" s="23"/>
      <c r="H112" s="23">
        <v>48</v>
      </c>
      <c r="I112" s="23"/>
      <c r="J112" s="23"/>
      <c r="K112" s="23"/>
      <c r="L112" s="23"/>
      <c r="M112" s="23"/>
      <c r="N112" s="23">
        <v>22</v>
      </c>
      <c r="O112" s="23"/>
      <c r="P112" s="23"/>
      <c r="Q112" s="23"/>
      <c r="R112" s="23"/>
      <c r="S112" s="23"/>
      <c r="T112" s="23"/>
      <c r="U112" s="23"/>
      <c r="V112" s="23"/>
      <c r="W112" s="23"/>
      <c r="X112" s="23"/>
      <c r="Y112" s="23"/>
      <c r="Z112" s="23"/>
      <c r="AA112" s="23"/>
      <c r="AB112" s="23"/>
      <c r="AC112" s="23"/>
      <c r="AD112" s="23"/>
      <c r="AE112" s="23"/>
      <c r="AF112" s="23"/>
      <c r="AG112" s="24">
        <v>9</v>
      </c>
      <c r="AH112" s="24">
        <v>70</v>
      </c>
      <c r="AI112" s="24"/>
      <c r="AJ112" s="24">
        <v>79</v>
      </c>
      <c r="AK112" s="24"/>
      <c r="AL112" s="24"/>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row>
    <row r="113" spans="1:86">
      <c r="A113" s="207" t="s">
        <v>3514</v>
      </c>
      <c r="B113" s="23">
        <v>7</v>
      </c>
      <c r="C113" s="23">
        <v>1</v>
      </c>
      <c r="D113" s="23"/>
      <c r="E113" s="23"/>
      <c r="F113" s="23"/>
      <c r="G113" s="23"/>
      <c r="H113" s="23">
        <v>66</v>
      </c>
      <c r="I113" s="23"/>
      <c r="J113" s="23"/>
      <c r="K113" s="23"/>
      <c r="L113" s="23"/>
      <c r="M113" s="23"/>
      <c r="N113" s="23"/>
      <c r="O113" s="23"/>
      <c r="P113" s="23"/>
      <c r="Q113" s="23"/>
      <c r="R113" s="23"/>
      <c r="S113" s="23"/>
      <c r="T113" s="23"/>
      <c r="U113" s="23"/>
      <c r="V113" s="23"/>
      <c r="W113" s="23"/>
      <c r="X113" s="23"/>
      <c r="Y113" s="23"/>
      <c r="Z113" s="23"/>
      <c r="AA113" s="23"/>
      <c r="AB113" s="23"/>
      <c r="AC113" s="23">
        <v>1</v>
      </c>
      <c r="AD113" s="23"/>
      <c r="AE113" s="23"/>
      <c r="AF113" s="23"/>
      <c r="AG113" s="24">
        <v>7</v>
      </c>
      <c r="AH113" s="24">
        <v>66</v>
      </c>
      <c r="AI113" s="24"/>
      <c r="AJ113" s="24">
        <v>73</v>
      </c>
      <c r="AK113" s="24">
        <v>2</v>
      </c>
      <c r="AL113" s="24"/>
      <c r="AM113" s="23">
        <v>4</v>
      </c>
      <c r="AN113" s="23" t="s">
        <v>3515</v>
      </c>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row>
    <row r="114" spans="1:86">
      <c r="A114" s="207" t="s">
        <v>1141</v>
      </c>
      <c r="B114" s="23">
        <v>6</v>
      </c>
      <c r="C114" s="23"/>
      <c r="D114" s="23"/>
      <c r="E114" s="23"/>
      <c r="F114" s="23"/>
      <c r="G114" s="23"/>
      <c r="H114" s="23">
        <v>36</v>
      </c>
      <c r="I114" s="23"/>
      <c r="J114" s="23"/>
      <c r="K114" s="23"/>
      <c r="L114" s="23"/>
      <c r="M114" s="23"/>
      <c r="N114" s="23">
        <v>17</v>
      </c>
      <c r="O114" s="23"/>
      <c r="P114" s="23"/>
      <c r="Q114" s="23">
        <v>5</v>
      </c>
      <c r="R114" s="23"/>
      <c r="S114" s="23"/>
      <c r="T114" s="23"/>
      <c r="U114" s="23"/>
      <c r="V114" s="23"/>
      <c r="W114" s="23"/>
      <c r="X114" s="23"/>
      <c r="Y114" s="23"/>
      <c r="Z114" s="23"/>
      <c r="AA114" s="23"/>
      <c r="AB114" s="23"/>
      <c r="AC114" s="23"/>
      <c r="AD114" s="23"/>
      <c r="AE114" s="23"/>
      <c r="AF114" s="23"/>
      <c r="AG114" s="24">
        <v>6</v>
      </c>
      <c r="AH114" s="24">
        <v>58</v>
      </c>
      <c r="AI114" s="24"/>
      <c r="AJ114" s="24">
        <v>64</v>
      </c>
      <c r="AK114" s="24"/>
      <c r="AL114" s="24"/>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row>
    <row r="115" spans="1:86">
      <c r="A115" s="207" t="s">
        <v>3516</v>
      </c>
      <c r="B115" s="23">
        <v>6</v>
      </c>
      <c r="C115" s="23"/>
      <c r="D115" s="23"/>
      <c r="E115" s="23"/>
      <c r="F115" s="23"/>
      <c r="G115" s="23"/>
      <c r="H115" s="23">
        <v>48</v>
      </c>
      <c r="I115" s="23"/>
      <c r="J115" s="23"/>
      <c r="K115" s="23"/>
      <c r="L115" s="23"/>
      <c r="M115" s="23"/>
      <c r="N115" s="23"/>
      <c r="O115" s="23"/>
      <c r="P115" s="23"/>
      <c r="Q115" s="23"/>
      <c r="R115" s="23"/>
      <c r="S115" s="23"/>
      <c r="T115" s="23"/>
      <c r="U115" s="23"/>
      <c r="V115" s="23"/>
      <c r="W115" s="23"/>
      <c r="X115" s="23"/>
      <c r="Y115" s="23"/>
      <c r="Z115" s="23"/>
      <c r="AA115" s="23"/>
      <c r="AB115" s="23"/>
      <c r="AC115" s="23">
        <v>1</v>
      </c>
      <c r="AD115" s="23"/>
      <c r="AE115" s="23"/>
      <c r="AF115" s="23"/>
      <c r="AG115" s="24">
        <v>6</v>
      </c>
      <c r="AH115" s="24">
        <v>48</v>
      </c>
      <c r="AI115" s="24"/>
      <c r="AJ115" s="24">
        <v>54</v>
      </c>
      <c r="AK115" s="24">
        <v>1</v>
      </c>
      <c r="AL115" s="24"/>
      <c r="AM115" s="23">
        <v>1</v>
      </c>
      <c r="AN115" s="23" t="s">
        <v>3411</v>
      </c>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row>
    <row r="116" spans="1:86">
      <c r="A116" s="207" t="s">
        <v>1142</v>
      </c>
      <c r="B116" s="23">
        <v>9</v>
      </c>
      <c r="C116" s="23"/>
      <c r="D116" s="23"/>
      <c r="E116" s="23"/>
      <c r="F116" s="23"/>
      <c r="G116" s="23"/>
      <c r="H116" s="23">
        <v>33</v>
      </c>
      <c r="I116" s="23"/>
      <c r="J116" s="23"/>
      <c r="K116" s="23">
        <v>15</v>
      </c>
      <c r="L116" s="23"/>
      <c r="M116" s="23"/>
      <c r="N116" s="23">
        <v>19</v>
      </c>
      <c r="O116" s="23"/>
      <c r="P116" s="23"/>
      <c r="Q116" s="23"/>
      <c r="R116" s="23"/>
      <c r="S116" s="23"/>
      <c r="T116" s="23"/>
      <c r="U116" s="23"/>
      <c r="V116" s="23"/>
      <c r="W116" s="23"/>
      <c r="X116" s="23"/>
      <c r="Y116" s="23"/>
      <c r="Z116" s="23"/>
      <c r="AA116" s="23"/>
      <c r="AB116" s="23"/>
      <c r="AC116" s="23"/>
      <c r="AD116" s="23"/>
      <c r="AE116" s="23"/>
      <c r="AF116" s="23"/>
      <c r="AG116" s="24">
        <v>9</v>
      </c>
      <c r="AH116" s="24">
        <v>67</v>
      </c>
      <c r="AI116" s="24"/>
      <c r="AJ116" s="24">
        <v>76</v>
      </c>
      <c r="AK116" s="24"/>
      <c r="AL116" s="24"/>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row>
    <row r="117" spans="1:86">
      <c r="A117" s="207" t="s">
        <v>3517</v>
      </c>
      <c r="B117" s="23">
        <v>4</v>
      </c>
      <c r="C117" s="23"/>
      <c r="D117" s="23"/>
      <c r="E117" s="23"/>
      <c r="F117" s="23"/>
      <c r="G117" s="23"/>
      <c r="H117" s="23">
        <v>21</v>
      </c>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4">
        <v>4</v>
      </c>
      <c r="AH117" s="24">
        <v>21</v>
      </c>
      <c r="AI117" s="24"/>
      <c r="AJ117" s="24">
        <v>25</v>
      </c>
      <c r="AK117" s="24"/>
      <c r="AL117" s="24"/>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row>
    <row r="118" spans="1:86">
      <c r="A118" s="207" t="s">
        <v>3518</v>
      </c>
      <c r="B118" s="23">
        <v>7</v>
      </c>
      <c r="C118" s="23"/>
      <c r="D118" s="23"/>
      <c r="E118" s="23"/>
      <c r="F118" s="23"/>
      <c r="G118" s="23"/>
      <c r="H118" s="23">
        <v>35</v>
      </c>
      <c r="I118" s="23"/>
      <c r="J118" s="23"/>
      <c r="K118" s="23"/>
      <c r="L118" s="23"/>
      <c r="M118" s="23"/>
      <c r="N118" s="23"/>
      <c r="O118" s="23"/>
      <c r="P118" s="23"/>
      <c r="Q118" s="23">
        <v>5</v>
      </c>
      <c r="R118" s="23"/>
      <c r="S118" s="23"/>
      <c r="T118" s="23"/>
      <c r="U118" s="23"/>
      <c r="V118" s="23"/>
      <c r="W118" s="23"/>
      <c r="X118" s="23"/>
      <c r="Y118" s="23"/>
      <c r="Z118" s="23"/>
      <c r="AA118" s="23"/>
      <c r="AB118" s="23"/>
      <c r="AC118" s="23">
        <v>1</v>
      </c>
      <c r="AD118" s="23"/>
      <c r="AE118" s="23"/>
      <c r="AF118" s="23"/>
      <c r="AG118" s="24">
        <v>7</v>
      </c>
      <c r="AH118" s="24">
        <v>40</v>
      </c>
      <c r="AI118" s="24"/>
      <c r="AJ118" s="24">
        <v>47</v>
      </c>
      <c r="AK118" s="24">
        <v>1</v>
      </c>
      <c r="AL118" s="24"/>
      <c r="AM118" s="23">
        <v>1</v>
      </c>
      <c r="AN118" s="23" t="s">
        <v>3411</v>
      </c>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row>
    <row r="119" spans="1:86">
      <c r="A119" s="207" t="s">
        <v>3519</v>
      </c>
      <c r="B119" s="23">
        <v>5</v>
      </c>
      <c r="C119" s="23"/>
      <c r="D119" s="23"/>
      <c r="E119" s="23"/>
      <c r="F119" s="23"/>
      <c r="G119" s="23"/>
      <c r="H119" s="23">
        <v>26</v>
      </c>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4">
        <v>5</v>
      </c>
      <c r="AH119" s="24">
        <v>26</v>
      </c>
      <c r="AI119" s="24"/>
      <c r="AJ119" s="24">
        <v>31</v>
      </c>
      <c r="AK119" s="24"/>
      <c r="AL119" s="24"/>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row>
    <row r="120" spans="1:86">
      <c r="A120" s="207" t="s">
        <v>1143</v>
      </c>
      <c r="B120" s="23">
        <v>8</v>
      </c>
      <c r="C120" s="23">
        <v>1</v>
      </c>
      <c r="D120" s="23">
        <v>0</v>
      </c>
      <c r="E120" s="23"/>
      <c r="F120" s="23"/>
      <c r="G120" s="23"/>
      <c r="H120" s="23">
        <v>52</v>
      </c>
      <c r="I120" s="23"/>
      <c r="J120" s="23"/>
      <c r="K120" s="23"/>
      <c r="L120" s="23"/>
      <c r="M120" s="23"/>
      <c r="N120" s="23">
        <v>29</v>
      </c>
      <c r="O120" s="23"/>
      <c r="P120" s="23"/>
      <c r="Q120" s="23"/>
      <c r="R120" s="23"/>
      <c r="S120" s="23"/>
      <c r="T120" s="23"/>
      <c r="U120" s="23"/>
      <c r="V120" s="23"/>
      <c r="W120" s="23"/>
      <c r="X120" s="23"/>
      <c r="Y120" s="23"/>
      <c r="Z120" s="23"/>
      <c r="AA120" s="23"/>
      <c r="AB120" s="23"/>
      <c r="AC120" s="23"/>
      <c r="AD120" s="23"/>
      <c r="AE120" s="23"/>
      <c r="AF120" s="23"/>
      <c r="AG120" s="24">
        <v>8</v>
      </c>
      <c r="AH120" s="24">
        <v>81</v>
      </c>
      <c r="AI120" s="24"/>
      <c r="AJ120" s="24">
        <v>89</v>
      </c>
      <c r="AK120" s="24">
        <v>1</v>
      </c>
      <c r="AL120" s="24"/>
      <c r="AM120" s="23">
        <v>2</v>
      </c>
      <c r="AN120" s="23" t="s">
        <v>3520</v>
      </c>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row>
    <row r="121" spans="1:86">
      <c r="A121" s="207" t="s">
        <v>3521</v>
      </c>
      <c r="B121" s="23">
        <v>3</v>
      </c>
      <c r="C121" s="23"/>
      <c r="D121" s="23"/>
      <c r="E121" s="23"/>
      <c r="F121" s="23"/>
      <c r="G121" s="23"/>
      <c r="H121" s="23">
        <v>14</v>
      </c>
      <c r="I121" s="23">
        <v>1</v>
      </c>
      <c r="J121" s="23">
        <v>0</v>
      </c>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4">
        <v>3</v>
      </c>
      <c r="AH121" s="24">
        <v>14</v>
      </c>
      <c r="AI121" s="24"/>
      <c r="AJ121" s="24">
        <v>17</v>
      </c>
      <c r="AK121" s="24">
        <v>1</v>
      </c>
      <c r="AL121" s="24"/>
      <c r="AM121" s="23">
        <v>2</v>
      </c>
      <c r="AN121" s="23" t="s">
        <v>3522</v>
      </c>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row>
    <row r="122" spans="1:86">
      <c r="A122" s="207" t="s">
        <v>1144</v>
      </c>
      <c r="B122" s="23">
        <v>4</v>
      </c>
      <c r="C122" s="23"/>
      <c r="D122" s="23"/>
      <c r="E122" s="23"/>
      <c r="F122" s="23"/>
      <c r="G122" s="23"/>
      <c r="H122" s="23">
        <v>36</v>
      </c>
      <c r="I122" s="23"/>
      <c r="J122" s="23"/>
      <c r="K122" s="23"/>
      <c r="L122" s="23"/>
      <c r="M122" s="23"/>
      <c r="N122" s="23">
        <v>4</v>
      </c>
      <c r="O122" s="23"/>
      <c r="P122" s="23"/>
      <c r="Q122" s="23"/>
      <c r="R122" s="23"/>
      <c r="S122" s="23"/>
      <c r="T122" s="23"/>
      <c r="U122" s="23"/>
      <c r="V122" s="23"/>
      <c r="W122" s="23"/>
      <c r="X122" s="23"/>
      <c r="Y122" s="23"/>
      <c r="Z122" s="23"/>
      <c r="AA122" s="23"/>
      <c r="AB122" s="23"/>
      <c r="AC122" s="23"/>
      <c r="AD122" s="23"/>
      <c r="AE122" s="23"/>
      <c r="AF122" s="23"/>
      <c r="AG122" s="24">
        <v>4</v>
      </c>
      <c r="AH122" s="24">
        <v>40</v>
      </c>
      <c r="AI122" s="24"/>
      <c r="AJ122" s="24">
        <v>44</v>
      </c>
      <c r="AK122" s="24"/>
      <c r="AL122" s="24"/>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row>
    <row r="123" spans="1:86">
      <c r="A123" s="207" t="s">
        <v>3523</v>
      </c>
      <c r="B123" s="23">
        <v>5</v>
      </c>
      <c r="C123" s="23"/>
      <c r="D123" s="23"/>
      <c r="E123" s="23"/>
      <c r="F123" s="23"/>
      <c r="G123" s="23"/>
      <c r="H123" s="23">
        <v>28</v>
      </c>
      <c r="I123" s="23"/>
      <c r="J123" s="23"/>
      <c r="K123" s="23"/>
      <c r="L123" s="23"/>
      <c r="M123" s="23"/>
      <c r="N123" s="23">
        <v>6</v>
      </c>
      <c r="O123" s="23"/>
      <c r="P123" s="23"/>
      <c r="Q123" s="23"/>
      <c r="R123" s="23"/>
      <c r="S123" s="23"/>
      <c r="T123" s="23"/>
      <c r="U123" s="23"/>
      <c r="V123" s="23"/>
      <c r="W123" s="23"/>
      <c r="X123" s="23"/>
      <c r="Y123" s="23"/>
      <c r="Z123" s="23"/>
      <c r="AA123" s="23"/>
      <c r="AB123" s="23"/>
      <c r="AC123" s="23"/>
      <c r="AD123" s="23"/>
      <c r="AE123" s="23"/>
      <c r="AF123" s="23"/>
      <c r="AG123" s="24">
        <v>5</v>
      </c>
      <c r="AH123" s="24">
        <v>34</v>
      </c>
      <c r="AI123" s="24"/>
      <c r="AJ123" s="24">
        <v>39</v>
      </c>
      <c r="AK123" s="24"/>
      <c r="AL123" s="24"/>
      <c r="AM123" s="23">
        <v>1</v>
      </c>
      <c r="AN123" s="23" t="s">
        <v>3411</v>
      </c>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row>
    <row r="124" spans="1:86">
      <c r="A124" s="207" t="s">
        <v>3524</v>
      </c>
      <c r="B124" s="23">
        <v>4</v>
      </c>
      <c r="C124" s="23"/>
      <c r="D124" s="23"/>
      <c r="E124" s="23"/>
      <c r="F124" s="23"/>
      <c r="G124" s="23"/>
      <c r="H124" s="23">
        <v>30</v>
      </c>
      <c r="I124" s="23"/>
      <c r="J124" s="23"/>
      <c r="K124" s="23"/>
      <c r="L124" s="23"/>
      <c r="M124" s="23"/>
      <c r="N124" s="23">
        <v>2</v>
      </c>
      <c r="O124" s="23"/>
      <c r="P124" s="23"/>
      <c r="Q124" s="23">
        <v>9</v>
      </c>
      <c r="R124" s="23"/>
      <c r="S124" s="23"/>
      <c r="T124" s="23"/>
      <c r="U124" s="23"/>
      <c r="V124" s="23"/>
      <c r="W124" s="23"/>
      <c r="X124" s="23"/>
      <c r="Y124" s="23"/>
      <c r="Z124" s="23"/>
      <c r="AA124" s="23"/>
      <c r="AB124" s="23"/>
      <c r="AC124" s="23">
        <v>1</v>
      </c>
      <c r="AD124" s="23"/>
      <c r="AE124" s="23"/>
      <c r="AF124" s="23"/>
      <c r="AG124" s="24">
        <v>4</v>
      </c>
      <c r="AH124" s="24">
        <v>41</v>
      </c>
      <c r="AI124" s="24"/>
      <c r="AJ124" s="24">
        <v>45</v>
      </c>
      <c r="AK124" s="24">
        <v>1</v>
      </c>
      <c r="AL124" s="24"/>
      <c r="AM124" s="23">
        <v>1</v>
      </c>
      <c r="AN124" s="23" t="s">
        <v>3411</v>
      </c>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row>
    <row r="125" spans="1:86">
      <c r="A125" s="207" t="s">
        <v>3525</v>
      </c>
      <c r="B125" s="23">
        <v>11</v>
      </c>
      <c r="C125" s="23"/>
      <c r="D125" s="23"/>
      <c r="E125" s="23"/>
      <c r="F125" s="23"/>
      <c r="G125" s="23"/>
      <c r="H125" s="23">
        <v>76</v>
      </c>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4">
        <v>11</v>
      </c>
      <c r="AH125" s="24">
        <v>76</v>
      </c>
      <c r="AI125" s="24"/>
      <c r="AJ125" s="24">
        <v>87</v>
      </c>
      <c r="AK125" s="24"/>
      <c r="AL125" s="24"/>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row>
    <row r="126" spans="1:86">
      <c r="A126" s="207" t="s">
        <v>1145</v>
      </c>
      <c r="B126" s="23">
        <v>7</v>
      </c>
      <c r="C126" s="23">
        <v>1</v>
      </c>
      <c r="D126" s="23"/>
      <c r="E126" s="23"/>
      <c r="F126" s="23"/>
      <c r="G126" s="23"/>
      <c r="H126" s="23">
        <v>98</v>
      </c>
      <c r="I126" s="23"/>
      <c r="J126" s="23"/>
      <c r="K126" s="23">
        <v>16</v>
      </c>
      <c r="L126" s="23"/>
      <c r="M126" s="23"/>
      <c r="N126" s="23">
        <v>14</v>
      </c>
      <c r="O126" s="23"/>
      <c r="P126" s="23"/>
      <c r="Q126" s="23">
        <v>4</v>
      </c>
      <c r="R126" s="23"/>
      <c r="S126" s="23"/>
      <c r="T126" s="23"/>
      <c r="U126" s="23"/>
      <c r="V126" s="23"/>
      <c r="W126" s="23"/>
      <c r="X126" s="23"/>
      <c r="Y126" s="23"/>
      <c r="Z126" s="23"/>
      <c r="AA126" s="23"/>
      <c r="AB126" s="23"/>
      <c r="AC126" s="23"/>
      <c r="AD126" s="23"/>
      <c r="AE126" s="23"/>
      <c r="AF126" s="23"/>
      <c r="AG126" s="24">
        <v>7</v>
      </c>
      <c r="AH126" s="24">
        <v>132</v>
      </c>
      <c r="AI126" s="24"/>
      <c r="AJ126" s="24">
        <v>139</v>
      </c>
      <c r="AK126" s="24">
        <v>1</v>
      </c>
      <c r="AL126" s="24"/>
      <c r="AM126" s="23">
        <v>3</v>
      </c>
      <c r="AN126" s="23" t="s">
        <v>3483</v>
      </c>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row>
    <row r="127" spans="1:86">
      <c r="A127" s="207" t="s">
        <v>3526</v>
      </c>
      <c r="B127" s="23">
        <v>8</v>
      </c>
      <c r="C127" s="23">
        <v>2</v>
      </c>
      <c r="D127" s="23"/>
      <c r="E127" s="23"/>
      <c r="F127" s="23"/>
      <c r="G127" s="23"/>
      <c r="H127" s="23">
        <v>72</v>
      </c>
      <c r="I127" s="23"/>
      <c r="J127" s="23"/>
      <c r="K127" s="23">
        <v>1</v>
      </c>
      <c r="L127" s="23"/>
      <c r="M127" s="23"/>
      <c r="N127" s="23"/>
      <c r="O127" s="23"/>
      <c r="P127" s="23"/>
      <c r="Q127" s="23"/>
      <c r="R127" s="23"/>
      <c r="S127" s="23"/>
      <c r="T127" s="23"/>
      <c r="U127" s="23"/>
      <c r="V127" s="23"/>
      <c r="W127" s="23"/>
      <c r="X127" s="23"/>
      <c r="Y127" s="23"/>
      <c r="Z127" s="23"/>
      <c r="AA127" s="23"/>
      <c r="AB127" s="23"/>
      <c r="AC127" s="23"/>
      <c r="AD127" s="23"/>
      <c r="AE127" s="23"/>
      <c r="AF127" s="23"/>
      <c r="AG127" s="24">
        <v>8</v>
      </c>
      <c r="AH127" s="24">
        <v>73</v>
      </c>
      <c r="AI127" s="24"/>
      <c r="AJ127" s="24">
        <v>81</v>
      </c>
      <c r="AK127" s="24">
        <v>2</v>
      </c>
      <c r="AL127" s="24"/>
      <c r="AM127" s="23">
        <v>12</v>
      </c>
      <c r="AN127" s="23" t="s">
        <v>3527</v>
      </c>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row>
    <row r="128" spans="1:86" ht="30">
      <c r="A128" s="207" t="s">
        <v>3528</v>
      </c>
      <c r="B128" s="23">
        <v>4</v>
      </c>
      <c r="C128" s="23"/>
      <c r="D128" s="23"/>
      <c r="E128" s="23"/>
      <c r="F128" s="23"/>
      <c r="G128" s="23"/>
      <c r="H128" s="23">
        <v>45</v>
      </c>
      <c r="I128" s="23">
        <v>1</v>
      </c>
      <c r="J128" s="23"/>
      <c r="K128" s="23"/>
      <c r="L128" s="23"/>
      <c r="M128" s="23"/>
      <c r="N128" s="23"/>
      <c r="O128" s="23"/>
      <c r="P128" s="23"/>
      <c r="Q128" s="23"/>
      <c r="R128" s="23"/>
      <c r="S128" s="23"/>
      <c r="T128" s="23"/>
      <c r="U128" s="23"/>
      <c r="V128" s="23"/>
      <c r="W128" s="23"/>
      <c r="X128" s="23"/>
      <c r="Y128" s="23"/>
      <c r="Z128" s="23"/>
      <c r="AA128" s="23"/>
      <c r="AB128" s="23"/>
      <c r="AC128" s="23">
        <v>1</v>
      </c>
      <c r="AD128" s="23"/>
      <c r="AE128" s="23"/>
      <c r="AF128" s="23"/>
      <c r="AG128" s="24">
        <v>4</v>
      </c>
      <c r="AH128" s="24">
        <v>45</v>
      </c>
      <c r="AI128" s="24"/>
      <c r="AJ128" s="24">
        <v>49</v>
      </c>
      <c r="AK128" s="24">
        <v>2</v>
      </c>
      <c r="AL128" s="24"/>
      <c r="AM128" s="23">
        <v>2</v>
      </c>
      <c r="AN128" s="25" t="s">
        <v>3495</v>
      </c>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row>
    <row r="129" spans="1:86">
      <c r="A129" s="207" t="s">
        <v>3529</v>
      </c>
      <c r="B129" s="23">
        <v>2</v>
      </c>
      <c r="C129" s="23"/>
      <c r="D129" s="23"/>
      <c r="E129" s="23"/>
      <c r="F129" s="23"/>
      <c r="G129" s="23"/>
      <c r="H129" s="23">
        <v>36</v>
      </c>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4">
        <v>2</v>
      </c>
      <c r="AH129" s="24">
        <v>36</v>
      </c>
      <c r="AI129" s="24"/>
      <c r="AJ129" s="24">
        <v>38</v>
      </c>
      <c r="AK129" s="24"/>
      <c r="AL129" s="24"/>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row>
    <row r="130" spans="1:86">
      <c r="A130" s="207" t="s">
        <v>3530</v>
      </c>
      <c r="B130" s="23">
        <v>2</v>
      </c>
      <c r="C130" s="23"/>
      <c r="D130" s="23"/>
      <c r="E130" s="23"/>
      <c r="F130" s="23"/>
      <c r="G130" s="23"/>
      <c r="H130" s="23">
        <v>20</v>
      </c>
      <c r="I130" s="23"/>
      <c r="J130" s="23"/>
      <c r="K130" s="23"/>
      <c r="L130" s="23"/>
      <c r="M130" s="23"/>
      <c r="N130" s="23">
        <v>1</v>
      </c>
      <c r="O130" s="23"/>
      <c r="P130" s="23"/>
      <c r="Q130" s="23"/>
      <c r="R130" s="23"/>
      <c r="S130" s="23"/>
      <c r="T130" s="23"/>
      <c r="U130" s="23"/>
      <c r="V130" s="23"/>
      <c r="W130" s="23"/>
      <c r="X130" s="23"/>
      <c r="Y130" s="23"/>
      <c r="Z130" s="23"/>
      <c r="AA130" s="23"/>
      <c r="AB130" s="23"/>
      <c r="AC130" s="23"/>
      <c r="AD130" s="23"/>
      <c r="AE130" s="23"/>
      <c r="AF130" s="23"/>
      <c r="AG130" s="24">
        <v>2</v>
      </c>
      <c r="AH130" s="24">
        <v>21</v>
      </c>
      <c r="AI130" s="24"/>
      <c r="AJ130" s="24">
        <v>23</v>
      </c>
      <c r="AK130" s="24"/>
      <c r="AL130" s="24"/>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row>
    <row r="131" spans="1:86">
      <c r="A131" s="207" t="s">
        <v>1146</v>
      </c>
      <c r="B131" s="23">
        <v>4</v>
      </c>
      <c r="C131" s="23"/>
      <c r="D131" s="23"/>
      <c r="E131" s="23"/>
      <c r="F131" s="23"/>
      <c r="G131" s="23"/>
      <c r="H131" s="23">
        <v>22</v>
      </c>
      <c r="I131" s="23"/>
      <c r="J131" s="23"/>
      <c r="K131" s="23"/>
      <c r="L131" s="23"/>
      <c r="M131" s="23"/>
      <c r="N131" s="23">
        <v>19</v>
      </c>
      <c r="O131" s="23"/>
      <c r="P131" s="23"/>
      <c r="Q131" s="23"/>
      <c r="R131" s="23"/>
      <c r="S131" s="23"/>
      <c r="T131" s="23"/>
      <c r="U131" s="23"/>
      <c r="V131" s="23"/>
      <c r="W131" s="23"/>
      <c r="X131" s="23"/>
      <c r="Y131" s="23"/>
      <c r="Z131" s="23"/>
      <c r="AA131" s="23"/>
      <c r="AB131" s="23"/>
      <c r="AC131" s="23"/>
      <c r="AD131" s="23"/>
      <c r="AE131" s="23"/>
      <c r="AF131" s="23"/>
      <c r="AG131" s="24">
        <v>4</v>
      </c>
      <c r="AH131" s="24">
        <v>41</v>
      </c>
      <c r="AI131" s="24"/>
      <c r="AJ131" s="24">
        <v>45</v>
      </c>
      <c r="AK131" s="24"/>
      <c r="AL131" s="24"/>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row>
    <row r="132" spans="1:86">
      <c r="A132" s="207" t="s">
        <v>3531</v>
      </c>
      <c r="B132" s="23">
        <v>5</v>
      </c>
      <c r="C132" s="23"/>
      <c r="D132" s="23"/>
      <c r="E132" s="23"/>
      <c r="F132" s="23"/>
      <c r="G132" s="23"/>
      <c r="H132" s="23">
        <v>53</v>
      </c>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4">
        <v>5</v>
      </c>
      <c r="AH132" s="24">
        <v>53</v>
      </c>
      <c r="AI132" s="24"/>
      <c r="AJ132" s="24">
        <v>58</v>
      </c>
      <c r="AK132" s="24"/>
      <c r="AL132" s="24"/>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row>
    <row r="133" spans="1:86">
      <c r="A133" s="207" t="s">
        <v>3532</v>
      </c>
      <c r="B133" s="23">
        <v>5</v>
      </c>
      <c r="C133" s="23"/>
      <c r="D133" s="23"/>
      <c r="E133" s="23"/>
      <c r="F133" s="23"/>
      <c r="G133" s="23"/>
      <c r="H133" s="23">
        <v>34</v>
      </c>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4">
        <v>5</v>
      </c>
      <c r="AH133" s="24">
        <v>34</v>
      </c>
      <c r="AI133" s="24"/>
      <c r="AJ133" s="24">
        <v>39</v>
      </c>
      <c r="AK133" s="24"/>
      <c r="AL133" s="24"/>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row>
    <row r="134" spans="1:86">
      <c r="A134" s="207" t="s">
        <v>1147</v>
      </c>
      <c r="B134" s="23">
        <v>9</v>
      </c>
      <c r="C134" s="23"/>
      <c r="D134" s="23"/>
      <c r="E134" s="23"/>
      <c r="F134" s="23"/>
      <c r="G134" s="23"/>
      <c r="H134" s="23">
        <v>88</v>
      </c>
      <c r="I134" s="23"/>
      <c r="J134" s="23"/>
      <c r="K134" s="23"/>
      <c r="L134" s="23"/>
      <c r="M134" s="23"/>
      <c r="N134" s="23">
        <v>32</v>
      </c>
      <c r="O134" s="23"/>
      <c r="P134" s="23"/>
      <c r="Q134" s="23"/>
      <c r="R134" s="23"/>
      <c r="S134" s="23"/>
      <c r="T134" s="23"/>
      <c r="U134" s="23"/>
      <c r="V134" s="23"/>
      <c r="W134" s="23"/>
      <c r="X134" s="23"/>
      <c r="Y134" s="23"/>
      <c r="Z134" s="23"/>
      <c r="AA134" s="23"/>
      <c r="AB134" s="23"/>
      <c r="AC134" s="23"/>
      <c r="AD134" s="23"/>
      <c r="AE134" s="23"/>
      <c r="AF134" s="23"/>
      <c r="AG134" s="24">
        <v>9</v>
      </c>
      <c r="AH134" s="24">
        <v>120</v>
      </c>
      <c r="AI134" s="24"/>
      <c r="AJ134" s="24">
        <v>129</v>
      </c>
      <c r="AK134" s="24"/>
      <c r="AL134" s="24"/>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row>
    <row r="135" spans="1:86">
      <c r="A135" s="207" t="s">
        <v>1148</v>
      </c>
      <c r="B135" s="23">
        <v>5</v>
      </c>
      <c r="C135" s="23"/>
      <c r="D135" s="23"/>
      <c r="E135" s="23"/>
      <c r="F135" s="23"/>
      <c r="G135" s="23"/>
      <c r="H135" s="23">
        <v>108</v>
      </c>
      <c r="I135" s="23"/>
      <c r="J135" s="23"/>
      <c r="K135" s="23"/>
      <c r="L135" s="23"/>
      <c r="M135" s="23"/>
      <c r="N135" s="23">
        <v>24</v>
      </c>
      <c r="O135" s="23"/>
      <c r="P135" s="23"/>
      <c r="Q135" s="23"/>
      <c r="R135" s="23"/>
      <c r="S135" s="23"/>
      <c r="T135" s="23"/>
      <c r="U135" s="23"/>
      <c r="V135" s="23"/>
      <c r="W135" s="23"/>
      <c r="X135" s="23"/>
      <c r="Y135" s="23"/>
      <c r="Z135" s="23"/>
      <c r="AA135" s="23"/>
      <c r="AB135" s="23"/>
      <c r="AC135" s="23"/>
      <c r="AD135" s="23"/>
      <c r="AE135" s="23"/>
      <c r="AF135" s="23"/>
      <c r="AG135" s="24">
        <v>5</v>
      </c>
      <c r="AH135" s="24">
        <v>132</v>
      </c>
      <c r="AI135" s="24"/>
      <c r="AJ135" s="24">
        <v>137</v>
      </c>
      <c r="AK135" s="24"/>
      <c r="AL135" s="24"/>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row>
    <row r="136" spans="1:86">
      <c r="A136" s="207" t="s">
        <v>3533</v>
      </c>
      <c r="B136" s="23">
        <v>7</v>
      </c>
      <c r="C136" s="23"/>
      <c r="D136" s="23"/>
      <c r="E136" s="23"/>
      <c r="F136" s="23"/>
      <c r="G136" s="23"/>
      <c r="H136" s="23">
        <v>61</v>
      </c>
      <c r="I136" s="23"/>
      <c r="J136" s="23"/>
      <c r="K136" s="23"/>
      <c r="L136" s="23"/>
      <c r="M136" s="23"/>
      <c r="N136" s="23"/>
      <c r="O136" s="23"/>
      <c r="P136" s="23"/>
      <c r="Q136" s="23"/>
      <c r="R136" s="23"/>
      <c r="S136" s="23"/>
      <c r="T136" s="23"/>
      <c r="U136" s="23"/>
      <c r="V136" s="23"/>
      <c r="W136" s="23"/>
      <c r="X136" s="23"/>
      <c r="Y136" s="23"/>
      <c r="Z136" s="23"/>
      <c r="AA136" s="23"/>
      <c r="AB136" s="23"/>
      <c r="AC136" s="23">
        <v>1</v>
      </c>
      <c r="AD136" s="23"/>
      <c r="AE136" s="23"/>
      <c r="AF136" s="23"/>
      <c r="AG136" s="24">
        <v>7</v>
      </c>
      <c r="AH136" s="24">
        <v>61</v>
      </c>
      <c r="AI136" s="24"/>
      <c r="AJ136" s="24">
        <v>68</v>
      </c>
      <c r="AK136" s="24">
        <v>1</v>
      </c>
      <c r="AL136" s="24"/>
      <c r="AM136" s="23">
        <v>1</v>
      </c>
      <c r="AN136" s="23" t="s">
        <v>3411</v>
      </c>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row>
    <row r="137" spans="1:86">
      <c r="A137" s="207" t="s">
        <v>3534</v>
      </c>
      <c r="B137" s="23">
        <v>12</v>
      </c>
      <c r="C137" s="23"/>
      <c r="D137" s="23"/>
      <c r="E137" s="23"/>
      <c r="F137" s="23"/>
      <c r="G137" s="23"/>
      <c r="H137" s="23">
        <v>98</v>
      </c>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4">
        <v>12</v>
      </c>
      <c r="AH137" s="24">
        <v>98</v>
      </c>
      <c r="AI137" s="24"/>
      <c r="AJ137" s="24">
        <v>110</v>
      </c>
      <c r="AK137" s="24"/>
      <c r="AL137" s="24"/>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row>
    <row r="138" spans="1:86">
      <c r="A138" s="207" t="s">
        <v>3535</v>
      </c>
      <c r="B138" s="23">
        <v>6</v>
      </c>
      <c r="C138" s="23"/>
      <c r="D138" s="23"/>
      <c r="E138" s="23"/>
      <c r="F138" s="23"/>
      <c r="G138" s="23"/>
      <c r="H138" s="23">
        <v>20</v>
      </c>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4">
        <v>6</v>
      </c>
      <c r="AH138" s="24">
        <v>20</v>
      </c>
      <c r="AI138" s="24"/>
      <c r="AJ138" s="24">
        <v>26</v>
      </c>
      <c r="AK138" s="24"/>
      <c r="AL138" s="24"/>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row>
    <row r="139" spans="1:86">
      <c r="A139" s="207" t="s">
        <v>1149</v>
      </c>
      <c r="B139" s="23">
        <v>5</v>
      </c>
      <c r="C139" s="23"/>
      <c r="D139" s="23"/>
      <c r="E139" s="23"/>
      <c r="F139" s="23"/>
      <c r="G139" s="23"/>
      <c r="H139" s="23">
        <v>42</v>
      </c>
      <c r="I139" s="23"/>
      <c r="J139" s="23"/>
      <c r="K139" s="23"/>
      <c r="L139" s="23"/>
      <c r="M139" s="23"/>
      <c r="N139" s="23">
        <v>10</v>
      </c>
      <c r="O139" s="23"/>
      <c r="P139" s="23"/>
      <c r="Q139" s="23">
        <v>9</v>
      </c>
      <c r="R139" s="23"/>
      <c r="S139" s="23"/>
      <c r="T139" s="23"/>
      <c r="U139" s="23"/>
      <c r="V139" s="23"/>
      <c r="W139" s="23"/>
      <c r="X139" s="23"/>
      <c r="Y139" s="23"/>
      <c r="Z139" s="23"/>
      <c r="AA139" s="23"/>
      <c r="AB139" s="23"/>
      <c r="AC139" s="23">
        <v>1</v>
      </c>
      <c r="AD139" s="23"/>
      <c r="AE139" s="23"/>
      <c r="AF139" s="23"/>
      <c r="AG139" s="24">
        <v>5</v>
      </c>
      <c r="AH139" s="24">
        <v>61</v>
      </c>
      <c r="AI139" s="24"/>
      <c r="AJ139" s="24">
        <v>66</v>
      </c>
      <c r="AK139" s="24">
        <v>1</v>
      </c>
      <c r="AL139" s="24"/>
      <c r="AM139" s="23">
        <v>1</v>
      </c>
      <c r="AN139" s="23" t="s">
        <v>3411</v>
      </c>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row>
    <row r="140" spans="1:86">
      <c r="A140" s="207" t="s">
        <v>3536</v>
      </c>
      <c r="B140" s="23">
        <v>11</v>
      </c>
      <c r="C140" s="23"/>
      <c r="D140" s="23"/>
      <c r="E140" s="23"/>
      <c r="F140" s="23"/>
      <c r="G140" s="23"/>
      <c r="H140" s="23">
        <v>102</v>
      </c>
      <c r="I140" s="23"/>
      <c r="J140" s="23"/>
      <c r="K140" s="23">
        <v>34</v>
      </c>
      <c r="L140" s="23"/>
      <c r="M140" s="23"/>
      <c r="N140" s="23"/>
      <c r="O140" s="23"/>
      <c r="P140" s="23"/>
      <c r="Q140" s="23"/>
      <c r="R140" s="23"/>
      <c r="S140" s="23"/>
      <c r="T140" s="23"/>
      <c r="U140" s="23"/>
      <c r="V140" s="23"/>
      <c r="W140" s="23"/>
      <c r="X140" s="23"/>
      <c r="Y140" s="23"/>
      <c r="Z140" s="23"/>
      <c r="AA140" s="23"/>
      <c r="AB140" s="23"/>
      <c r="AC140" s="23">
        <v>1</v>
      </c>
      <c r="AD140" s="23"/>
      <c r="AE140" s="23"/>
      <c r="AF140" s="23"/>
      <c r="AG140" s="24">
        <v>11</v>
      </c>
      <c r="AH140" s="24">
        <v>136</v>
      </c>
      <c r="AI140" s="24"/>
      <c r="AJ140" s="24">
        <v>147</v>
      </c>
      <c r="AK140" s="24">
        <v>1</v>
      </c>
      <c r="AL140" s="24"/>
      <c r="AM140" s="23">
        <v>1</v>
      </c>
      <c r="AN140" s="23" t="s">
        <v>3411</v>
      </c>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row>
    <row r="141" spans="1:86">
      <c r="A141" s="207" t="s">
        <v>3537</v>
      </c>
      <c r="B141" s="23">
        <v>13</v>
      </c>
      <c r="C141" s="23"/>
      <c r="D141" s="23"/>
      <c r="E141" s="23"/>
      <c r="F141" s="23"/>
      <c r="G141" s="23"/>
      <c r="H141" s="23">
        <v>59</v>
      </c>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4">
        <v>13</v>
      </c>
      <c r="AH141" s="24">
        <v>59</v>
      </c>
      <c r="AI141" s="24"/>
      <c r="AJ141" s="24">
        <v>72</v>
      </c>
      <c r="AK141" s="24"/>
      <c r="AL141" s="24"/>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row>
    <row r="142" spans="1:86">
      <c r="A142" s="207" t="s">
        <v>1150</v>
      </c>
      <c r="B142" s="23">
        <v>13</v>
      </c>
      <c r="C142" s="23"/>
      <c r="D142" s="23"/>
      <c r="E142" s="23"/>
      <c r="F142" s="23"/>
      <c r="G142" s="23"/>
      <c r="H142" s="23">
        <v>52</v>
      </c>
      <c r="I142" s="23"/>
      <c r="J142" s="23"/>
      <c r="K142" s="23"/>
      <c r="L142" s="23"/>
      <c r="M142" s="23"/>
      <c r="N142" s="23">
        <v>41</v>
      </c>
      <c r="O142" s="23"/>
      <c r="P142" s="23"/>
      <c r="Q142" s="23"/>
      <c r="R142" s="23"/>
      <c r="S142" s="23"/>
      <c r="T142" s="23"/>
      <c r="U142" s="23"/>
      <c r="V142" s="23"/>
      <c r="W142" s="23"/>
      <c r="X142" s="23"/>
      <c r="Y142" s="23"/>
      <c r="Z142" s="23"/>
      <c r="AA142" s="23"/>
      <c r="AB142" s="23"/>
      <c r="AC142" s="23">
        <v>1</v>
      </c>
      <c r="AD142" s="23"/>
      <c r="AE142" s="23"/>
      <c r="AF142" s="23"/>
      <c r="AG142" s="24">
        <v>13</v>
      </c>
      <c r="AH142" s="24">
        <v>93</v>
      </c>
      <c r="AI142" s="24"/>
      <c r="AJ142" s="24">
        <v>106</v>
      </c>
      <c r="AK142" s="24">
        <v>1</v>
      </c>
      <c r="AL142" s="24"/>
      <c r="AM142" s="23">
        <v>1</v>
      </c>
      <c r="AN142" s="23" t="s">
        <v>3411</v>
      </c>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row>
    <row r="143" spans="1:86">
      <c r="A143" s="207" t="s">
        <v>3538</v>
      </c>
      <c r="B143" s="23">
        <v>9</v>
      </c>
      <c r="C143" s="23"/>
      <c r="D143" s="23"/>
      <c r="E143" s="23"/>
      <c r="F143" s="23"/>
      <c r="G143" s="23"/>
      <c r="H143" s="23">
        <v>24</v>
      </c>
      <c r="I143" s="23"/>
      <c r="J143" s="23"/>
      <c r="K143" s="23"/>
      <c r="L143" s="23"/>
      <c r="M143" s="23"/>
      <c r="N143" s="23"/>
      <c r="O143" s="23"/>
      <c r="P143" s="23"/>
      <c r="Q143" s="23"/>
      <c r="R143" s="23"/>
      <c r="S143" s="23"/>
      <c r="T143" s="23"/>
      <c r="U143" s="23"/>
      <c r="V143" s="23"/>
      <c r="W143" s="23"/>
      <c r="X143" s="23"/>
      <c r="Y143" s="23"/>
      <c r="Z143" s="23"/>
      <c r="AA143" s="23"/>
      <c r="AB143" s="23"/>
      <c r="AC143" s="23">
        <v>1</v>
      </c>
      <c r="AD143" s="23"/>
      <c r="AE143" s="23"/>
      <c r="AF143" s="23"/>
      <c r="AG143" s="24">
        <v>9</v>
      </c>
      <c r="AH143" s="24">
        <v>24</v>
      </c>
      <c r="AI143" s="24"/>
      <c r="AJ143" s="24">
        <v>33</v>
      </c>
      <c r="AK143" s="24">
        <v>1</v>
      </c>
      <c r="AL143" s="24"/>
      <c r="AM143" s="23">
        <v>1</v>
      </c>
      <c r="AN143" s="23" t="s">
        <v>3411</v>
      </c>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row>
    <row r="144" spans="1:86" ht="90">
      <c r="A144" s="207" t="s">
        <v>1151</v>
      </c>
      <c r="B144" s="23">
        <v>13</v>
      </c>
      <c r="C144" s="23">
        <v>1</v>
      </c>
      <c r="D144" s="23"/>
      <c r="E144" s="23"/>
      <c r="F144" s="23"/>
      <c r="G144" s="23"/>
      <c r="H144" s="23">
        <v>63</v>
      </c>
      <c r="I144" s="23"/>
      <c r="J144" s="23"/>
      <c r="K144" s="23"/>
      <c r="L144" s="23"/>
      <c r="M144" s="23"/>
      <c r="N144" s="23">
        <v>13</v>
      </c>
      <c r="O144" s="23"/>
      <c r="P144" s="23"/>
      <c r="Q144" s="23">
        <v>9</v>
      </c>
      <c r="R144" s="23"/>
      <c r="S144" s="23"/>
      <c r="T144" s="23"/>
      <c r="U144" s="23"/>
      <c r="V144" s="23"/>
      <c r="W144" s="23"/>
      <c r="X144" s="23"/>
      <c r="Y144" s="23"/>
      <c r="Z144" s="23"/>
      <c r="AA144" s="23"/>
      <c r="AB144" s="23"/>
      <c r="AC144" s="23"/>
      <c r="AD144" s="23"/>
      <c r="AE144" s="23"/>
      <c r="AF144" s="23"/>
      <c r="AG144" s="24">
        <v>13</v>
      </c>
      <c r="AH144" s="24">
        <v>85</v>
      </c>
      <c r="AI144" s="24"/>
      <c r="AJ144" s="24">
        <v>98</v>
      </c>
      <c r="AK144" s="24">
        <v>1</v>
      </c>
      <c r="AL144" s="24"/>
      <c r="AM144" s="23"/>
      <c r="AN144" s="25" t="s">
        <v>3465</v>
      </c>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row>
    <row r="145" spans="1:86" ht="30">
      <c r="A145" s="207" t="s">
        <v>1152</v>
      </c>
      <c r="B145" s="23">
        <v>9</v>
      </c>
      <c r="C145" s="23"/>
      <c r="D145" s="23"/>
      <c r="E145" s="23"/>
      <c r="F145" s="23"/>
      <c r="G145" s="23"/>
      <c r="H145" s="23">
        <v>42</v>
      </c>
      <c r="I145" s="23">
        <v>1</v>
      </c>
      <c r="J145" s="23"/>
      <c r="K145" s="23">
        <v>2</v>
      </c>
      <c r="L145" s="23"/>
      <c r="M145" s="23"/>
      <c r="N145" s="23">
        <v>5</v>
      </c>
      <c r="O145" s="23"/>
      <c r="P145" s="23"/>
      <c r="Q145" s="23"/>
      <c r="R145" s="23"/>
      <c r="S145" s="23"/>
      <c r="T145" s="23"/>
      <c r="U145" s="23"/>
      <c r="V145" s="23"/>
      <c r="W145" s="23"/>
      <c r="X145" s="23"/>
      <c r="Y145" s="23"/>
      <c r="Z145" s="23"/>
      <c r="AA145" s="23"/>
      <c r="AB145" s="23"/>
      <c r="AC145" s="23">
        <v>1</v>
      </c>
      <c r="AD145" s="23"/>
      <c r="AE145" s="23"/>
      <c r="AF145" s="23"/>
      <c r="AG145" s="24">
        <v>9</v>
      </c>
      <c r="AH145" s="24">
        <v>49</v>
      </c>
      <c r="AI145" s="24"/>
      <c r="AJ145" s="24">
        <v>58</v>
      </c>
      <c r="AK145" s="24">
        <v>2</v>
      </c>
      <c r="AL145" s="24"/>
      <c r="AM145" s="23">
        <v>2</v>
      </c>
      <c r="AN145" s="25" t="s">
        <v>3495</v>
      </c>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row>
    <row r="146" spans="1:86">
      <c r="A146" s="207" t="s">
        <v>3539</v>
      </c>
      <c r="B146" s="23">
        <v>5</v>
      </c>
      <c r="C146" s="23"/>
      <c r="D146" s="23"/>
      <c r="E146" s="23"/>
      <c r="F146" s="23"/>
      <c r="G146" s="23"/>
      <c r="H146" s="23">
        <v>57</v>
      </c>
      <c r="I146" s="23"/>
      <c r="J146" s="23"/>
      <c r="K146" s="23"/>
      <c r="L146" s="23"/>
      <c r="M146" s="23"/>
      <c r="N146" s="23">
        <v>11</v>
      </c>
      <c r="O146" s="23"/>
      <c r="P146" s="23"/>
      <c r="Q146" s="23"/>
      <c r="R146" s="23"/>
      <c r="S146" s="23"/>
      <c r="T146" s="23"/>
      <c r="U146" s="23"/>
      <c r="V146" s="23"/>
      <c r="W146" s="23"/>
      <c r="X146" s="23"/>
      <c r="Y146" s="23"/>
      <c r="Z146" s="23"/>
      <c r="AA146" s="23"/>
      <c r="AB146" s="23"/>
      <c r="AC146" s="23"/>
      <c r="AD146" s="23"/>
      <c r="AE146" s="23"/>
      <c r="AF146" s="23"/>
      <c r="AG146" s="24">
        <v>5</v>
      </c>
      <c r="AH146" s="24">
        <v>68</v>
      </c>
      <c r="AI146" s="24"/>
      <c r="AJ146" s="24">
        <v>73</v>
      </c>
      <c r="AK146" s="24"/>
      <c r="AL146" s="24"/>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row>
    <row r="147" spans="1:86">
      <c r="A147" s="207" t="s">
        <v>3540</v>
      </c>
      <c r="B147" s="23">
        <v>6</v>
      </c>
      <c r="C147" s="23">
        <v>2</v>
      </c>
      <c r="D147" s="23"/>
      <c r="E147" s="23"/>
      <c r="F147" s="23"/>
      <c r="G147" s="23"/>
      <c r="H147" s="23">
        <v>54</v>
      </c>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4">
        <v>6</v>
      </c>
      <c r="AH147" s="24">
        <v>54</v>
      </c>
      <c r="AI147" s="24"/>
      <c r="AJ147" s="24">
        <v>60</v>
      </c>
      <c r="AK147" s="24">
        <v>2</v>
      </c>
      <c r="AL147" s="24"/>
      <c r="AM147" s="23">
        <v>11</v>
      </c>
      <c r="AN147" s="23" t="s">
        <v>3541</v>
      </c>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row>
    <row r="148" spans="1:86">
      <c r="A148" s="207" t="s">
        <v>1153</v>
      </c>
      <c r="B148" s="23">
        <v>6</v>
      </c>
      <c r="C148" s="23"/>
      <c r="D148" s="23"/>
      <c r="E148" s="23"/>
      <c r="F148" s="23"/>
      <c r="G148" s="23"/>
      <c r="H148" s="23">
        <v>35</v>
      </c>
      <c r="I148" s="23"/>
      <c r="J148" s="23"/>
      <c r="K148" s="23"/>
      <c r="L148" s="23"/>
      <c r="M148" s="23"/>
      <c r="N148" s="23">
        <v>15</v>
      </c>
      <c r="O148" s="23"/>
      <c r="P148" s="23"/>
      <c r="Q148" s="23"/>
      <c r="R148" s="23"/>
      <c r="S148" s="23"/>
      <c r="T148" s="23"/>
      <c r="U148" s="23"/>
      <c r="V148" s="23"/>
      <c r="W148" s="23"/>
      <c r="X148" s="23"/>
      <c r="Y148" s="23"/>
      <c r="Z148" s="23"/>
      <c r="AA148" s="23"/>
      <c r="AB148" s="23"/>
      <c r="AC148" s="23"/>
      <c r="AD148" s="23"/>
      <c r="AE148" s="23"/>
      <c r="AF148" s="23"/>
      <c r="AG148" s="24">
        <v>6</v>
      </c>
      <c r="AH148" s="24">
        <v>50</v>
      </c>
      <c r="AI148" s="24"/>
      <c r="AJ148" s="24">
        <v>56</v>
      </c>
      <c r="AK148" s="24"/>
      <c r="AL148" s="24"/>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row>
    <row r="149" spans="1:86">
      <c r="A149" s="207" t="s">
        <v>3542</v>
      </c>
      <c r="B149" s="23">
        <v>7</v>
      </c>
      <c r="C149" s="23"/>
      <c r="D149" s="23"/>
      <c r="E149" s="23"/>
      <c r="F149" s="23"/>
      <c r="G149" s="23"/>
      <c r="H149" s="23">
        <v>43</v>
      </c>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4">
        <v>7</v>
      </c>
      <c r="AH149" s="24">
        <v>43</v>
      </c>
      <c r="AI149" s="24"/>
      <c r="AJ149" s="24">
        <v>50</v>
      </c>
      <c r="AK149" s="24"/>
      <c r="AL149" s="24"/>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row>
    <row r="150" spans="1:86">
      <c r="A150" s="207" t="s">
        <v>3543</v>
      </c>
      <c r="B150" s="23">
        <v>9</v>
      </c>
      <c r="C150" s="23"/>
      <c r="D150" s="23"/>
      <c r="E150" s="23"/>
      <c r="F150" s="23"/>
      <c r="G150" s="23"/>
      <c r="H150" s="23">
        <v>36</v>
      </c>
      <c r="I150" s="23"/>
      <c r="J150" s="23"/>
      <c r="K150" s="23"/>
      <c r="L150" s="23"/>
      <c r="M150" s="23"/>
      <c r="N150" s="23"/>
      <c r="O150" s="23"/>
      <c r="P150" s="23"/>
      <c r="Q150" s="23"/>
      <c r="R150" s="23"/>
      <c r="S150" s="23"/>
      <c r="T150" s="23"/>
      <c r="U150" s="23"/>
      <c r="V150" s="23"/>
      <c r="W150" s="23"/>
      <c r="X150" s="23"/>
      <c r="Y150" s="23"/>
      <c r="Z150" s="23"/>
      <c r="AA150" s="23"/>
      <c r="AB150" s="23"/>
      <c r="AC150" s="23">
        <v>2</v>
      </c>
      <c r="AD150" s="23"/>
      <c r="AE150" s="23"/>
      <c r="AF150" s="23"/>
      <c r="AG150" s="24">
        <v>9</v>
      </c>
      <c r="AH150" s="24">
        <v>36</v>
      </c>
      <c r="AI150" s="24"/>
      <c r="AJ150" s="24">
        <v>45</v>
      </c>
      <c r="AK150" s="24">
        <v>2</v>
      </c>
      <c r="AL150" s="24"/>
      <c r="AM150" s="23">
        <v>1</v>
      </c>
      <c r="AN150" s="23" t="s">
        <v>3412</v>
      </c>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row>
    <row r="151" spans="1:86">
      <c r="A151" s="207" t="s">
        <v>3544</v>
      </c>
      <c r="B151" s="23">
        <v>10</v>
      </c>
      <c r="C151" s="23">
        <v>1</v>
      </c>
      <c r="D151" s="23"/>
      <c r="E151" s="23"/>
      <c r="F151" s="23"/>
      <c r="G151" s="23"/>
      <c r="H151" s="23">
        <v>58</v>
      </c>
      <c r="I151" s="23">
        <v>1</v>
      </c>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4">
        <v>10</v>
      </c>
      <c r="AH151" s="24">
        <v>58</v>
      </c>
      <c r="AI151" s="24"/>
      <c r="AJ151" s="24">
        <v>68</v>
      </c>
      <c r="AK151" s="24">
        <v>2</v>
      </c>
      <c r="AL151" s="24"/>
      <c r="AM151" s="23">
        <v>2</v>
      </c>
      <c r="AN151" s="23" t="s">
        <v>3545</v>
      </c>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row>
    <row r="152" spans="1:86">
      <c r="A152" s="207" t="s">
        <v>3546</v>
      </c>
      <c r="B152" s="23">
        <v>14</v>
      </c>
      <c r="C152" s="23">
        <v>2</v>
      </c>
      <c r="D152" s="23"/>
      <c r="E152" s="23"/>
      <c r="F152" s="23"/>
      <c r="G152" s="23"/>
      <c r="H152" s="23">
        <v>124</v>
      </c>
      <c r="I152" s="23"/>
      <c r="J152" s="23"/>
      <c r="K152" s="23"/>
      <c r="L152" s="23"/>
      <c r="M152" s="23"/>
      <c r="N152" s="23"/>
      <c r="O152" s="23"/>
      <c r="P152" s="23"/>
      <c r="Q152" s="23"/>
      <c r="R152" s="23"/>
      <c r="S152" s="23"/>
      <c r="T152" s="23"/>
      <c r="U152" s="23"/>
      <c r="V152" s="23"/>
      <c r="W152" s="23"/>
      <c r="X152" s="23"/>
      <c r="Y152" s="23"/>
      <c r="Z152" s="23"/>
      <c r="AA152" s="23"/>
      <c r="AB152" s="23"/>
      <c r="AC152" s="23">
        <v>2</v>
      </c>
      <c r="AD152" s="23"/>
      <c r="AE152" s="23"/>
      <c r="AF152" s="23"/>
      <c r="AG152" s="24">
        <v>14</v>
      </c>
      <c r="AH152" s="24">
        <v>124</v>
      </c>
      <c r="AI152" s="24"/>
      <c r="AJ152" s="24">
        <v>138</v>
      </c>
      <c r="AK152" s="24">
        <v>4</v>
      </c>
      <c r="AL152" s="24"/>
      <c r="AM152" s="23">
        <v>12</v>
      </c>
      <c r="AN152" s="23" t="s">
        <v>3547</v>
      </c>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row>
    <row r="153" spans="1:86">
      <c r="A153" s="207" t="s">
        <v>3548</v>
      </c>
      <c r="B153" s="23">
        <v>4</v>
      </c>
      <c r="C153" s="23"/>
      <c r="D153" s="23"/>
      <c r="E153" s="23"/>
      <c r="F153" s="23"/>
      <c r="G153" s="23"/>
      <c r="H153" s="23">
        <v>112</v>
      </c>
      <c r="I153" s="23"/>
      <c r="J153" s="23"/>
      <c r="K153" s="23">
        <v>69</v>
      </c>
      <c r="L153" s="23"/>
      <c r="M153" s="23"/>
      <c r="N153" s="23"/>
      <c r="O153" s="23"/>
      <c r="P153" s="23"/>
      <c r="Q153" s="23"/>
      <c r="R153" s="23"/>
      <c r="S153" s="23"/>
      <c r="T153" s="23"/>
      <c r="U153" s="23"/>
      <c r="V153" s="23"/>
      <c r="W153" s="23"/>
      <c r="X153" s="23"/>
      <c r="Y153" s="23"/>
      <c r="Z153" s="23"/>
      <c r="AA153" s="23"/>
      <c r="AB153" s="23"/>
      <c r="AC153" s="23"/>
      <c r="AD153" s="23"/>
      <c r="AE153" s="23"/>
      <c r="AF153" s="23"/>
      <c r="AG153" s="24">
        <v>4</v>
      </c>
      <c r="AH153" s="24">
        <v>181</v>
      </c>
      <c r="AI153" s="24"/>
      <c r="AJ153" s="24">
        <v>185</v>
      </c>
      <c r="AK153" s="24"/>
      <c r="AL153" s="24"/>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row>
    <row r="154" spans="1:86">
      <c r="A154" s="207" t="s">
        <v>3549</v>
      </c>
      <c r="B154" s="23">
        <v>8</v>
      </c>
      <c r="C154" s="23">
        <v>1</v>
      </c>
      <c r="D154" s="23"/>
      <c r="E154" s="23"/>
      <c r="F154" s="23"/>
      <c r="G154" s="23"/>
      <c r="H154" s="23">
        <v>80</v>
      </c>
      <c r="I154" s="23"/>
      <c r="J154" s="23"/>
      <c r="K154" s="23">
        <v>5</v>
      </c>
      <c r="L154" s="23"/>
      <c r="M154" s="23"/>
      <c r="N154" s="23"/>
      <c r="O154" s="23"/>
      <c r="P154" s="23"/>
      <c r="Q154" s="23"/>
      <c r="R154" s="23"/>
      <c r="S154" s="23"/>
      <c r="T154" s="23"/>
      <c r="U154" s="23"/>
      <c r="V154" s="23"/>
      <c r="W154" s="23"/>
      <c r="X154" s="23"/>
      <c r="Y154" s="23"/>
      <c r="Z154" s="23"/>
      <c r="AA154" s="23"/>
      <c r="AB154" s="23"/>
      <c r="AC154" s="23">
        <v>1</v>
      </c>
      <c r="AD154" s="23"/>
      <c r="AE154" s="23"/>
      <c r="AF154" s="23"/>
      <c r="AG154" s="24">
        <v>8</v>
      </c>
      <c r="AH154" s="24">
        <v>85</v>
      </c>
      <c r="AI154" s="24"/>
      <c r="AJ154" s="24">
        <v>93</v>
      </c>
      <c r="AK154" s="24">
        <v>2</v>
      </c>
      <c r="AL154" s="24"/>
      <c r="AM154" s="23">
        <v>4</v>
      </c>
      <c r="AN154" s="23" t="s">
        <v>3550</v>
      </c>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row>
    <row r="155" spans="1:86">
      <c r="A155" s="207" t="s">
        <v>1154</v>
      </c>
      <c r="B155" s="23">
        <v>20</v>
      </c>
      <c r="C155" s="23"/>
      <c r="D155" s="23"/>
      <c r="E155" s="23"/>
      <c r="F155" s="23"/>
      <c r="G155" s="23"/>
      <c r="H155" s="23">
        <v>111</v>
      </c>
      <c r="I155" s="23"/>
      <c r="J155" s="23"/>
      <c r="K155" s="23">
        <v>299</v>
      </c>
      <c r="L155" s="23"/>
      <c r="M155" s="23"/>
      <c r="N155" s="23">
        <v>61</v>
      </c>
      <c r="O155" s="23"/>
      <c r="P155" s="23"/>
      <c r="Q155" s="23"/>
      <c r="R155" s="23"/>
      <c r="S155" s="23"/>
      <c r="T155" s="23"/>
      <c r="U155" s="23"/>
      <c r="V155" s="23"/>
      <c r="W155" s="23">
        <v>36</v>
      </c>
      <c r="X155" s="23"/>
      <c r="Y155" s="23"/>
      <c r="Z155" s="23"/>
      <c r="AA155" s="23"/>
      <c r="AB155" s="23"/>
      <c r="AC155" s="23"/>
      <c r="AD155" s="23"/>
      <c r="AE155" s="23"/>
      <c r="AF155" s="23"/>
      <c r="AG155" s="24">
        <v>20</v>
      </c>
      <c r="AH155" s="24">
        <v>507</v>
      </c>
      <c r="AI155" s="24"/>
      <c r="AJ155" s="24">
        <v>527</v>
      </c>
      <c r="AK155" s="24"/>
      <c r="AL155" s="24"/>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row>
    <row r="156" spans="1:86">
      <c r="A156" s="207" t="s">
        <v>3551</v>
      </c>
      <c r="B156" s="23">
        <v>9</v>
      </c>
      <c r="C156" s="23"/>
      <c r="D156" s="23"/>
      <c r="E156" s="23"/>
      <c r="F156" s="23"/>
      <c r="G156" s="23"/>
      <c r="H156" s="23">
        <v>33</v>
      </c>
      <c r="I156" s="23"/>
      <c r="J156" s="23"/>
      <c r="K156" s="23">
        <v>1</v>
      </c>
      <c r="L156" s="23"/>
      <c r="M156" s="23"/>
      <c r="N156" s="23"/>
      <c r="O156" s="23"/>
      <c r="P156" s="23"/>
      <c r="Q156" s="23"/>
      <c r="R156" s="23"/>
      <c r="S156" s="23"/>
      <c r="T156" s="23"/>
      <c r="U156" s="23"/>
      <c r="V156" s="23"/>
      <c r="W156" s="23"/>
      <c r="X156" s="23"/>
      <c r="Y156" s="23"/>
      <c r="Z156" s="23"/>
      <c r="AA156" s="23"/>
      <c r="AB156" s="23"/>
      <c r="AC156" s="23">
        <v>1</v>
      </c>
      <c r="AD156" s="23"/>
      <c r="AE156" s="23"/>
      <c r="AF156" s="23"/>
      <c r="AG156" s="24">
        <v>9</v>
      </c>
      <c r="AH156" s="24">
        <v>34</v>
      </c>
      <c r="AI156" s="24"/>
      <c r="AJ156" s="24">
        <v>43</v>
      </c>
      <c r="AK156" s="24">
        <v>1</v>
      </c>
      <c r="AL156" s="24"/>
      <c r="AM156" s="23">
        <v>1</v>
      </c>
      <c r="AN156" s="23" t="s">
        <v>3411</v>
      </c>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row>
    <row r="157" spans="1:86">
      <c r="A157" s="207" t="s">
        <v>1155</v>
      </c>
      <c r="B157" s="23">
        <v>9</v>
      </c>
      <c r="C157" s="23"/>
      <c r="D157" s="23"/>
      <c r="E157" s="23"/>
      <c r="F157" s="23"/>
      <c r="G157" s="23"/>
      <c r="H157" s="23">
        <v>35</v>
      </c>
      <c r="I157" s="23"/>
      <c r="J157" s="23"/>
      <c r="K157" s="23"/>
      <c r="L157" s="23"/>
      <c r="M157" s="23"/>
      <c r="N157" s="23">
        <v>15</v>
      </c>
      <c r="O157" s="23"/>
      <c r="P157" s="23"/>
      <c r="Q157" s="23">
        <v>2</v>
      </c>
      <c r="R157" s="23"/>
      <c r="S157" s="23"/>
      <c r="T157" s="23"/>
      <c r="U157" s="23"/>
      <c r="V157" s="23"/>
      <c r="W157" s="23"/>
      <c r="X157" s="23"/>
      <c r="Y157" s="23"/>
      <c r="Z157" s="23"/>
      <c r="AA157" s="23"/>
      <c r="AB157" s="23"/>
      <c r="AC157" s="23">
        <v>1</v>
      </c>
      <c r="AD157" s="23"/>
      <c r="AE157" s="23"/>
      <c r="AF157" s="23"/>
      <c r="AG157" s="24">
        <v>9</v>
      </c>
      <c r="AH157" s="24">
        <v>52</v>
      </c>
      <c r="AI157" s="24"/>
      <c r="AJ157" s="24">
        <v>61</v>
      </c>
      <c r="AK157" s="24">
        <v>1</v>
      </c>
      <c r="AL157" s="24"/>
      <c r="AM157" s="23">
        <v>1</v>
      </c>
      <c r="AN157" s="23" t="s">
        <v>3411</v>
      </c>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row>
    <row r="158" spans="1:86">
      <c r="A158" s="207" t="s">
        <v>3552</v>
      </c>
      <c r="B158" s="23">
        <v>11</v>
      </c>
      <c r="C158" s="23"/>
      <c r="D158" s="23"/>
      <c r="E158" s="23"/>
      <c r="F158" s="23"/>
      <c r="G158" s="23"/>
      <c r="H158" s="23">
        <v>33</v>
      </c>
      <c r="I158" s="23"/>
      <c r="J158" s="23"/>
      <c r="K158" s="23">
        <v>1</v>
      </c>
      <c r="L158" s="23"/>
      <c r="M158" s="23"/>
      <c r="N158" s="23"/>
      <c r="O158" s="23"/>
      <c r="P158" s="23"/>
      <c r="Q158" s="23"/>
      <c r="R158" s="23"/>
      <c r="S158" s="23"/>
      <c r="T158" s="23"/>
      <c r="U158" s="23"/>
      <c r="V158" s="23"/>
      <c r="W158" s="23"/>
      <c r="X158" s="23"/>
      <c r="Y158" s="23"/>
      <c r="Z158" s="23"/>
      <c r="AA158" s="23"/>
      <c r="AB158" s="23"/>
      <c r="AC158" s="23">
        <v>1</v>
      </c>
      <c r="AD158" s="23"/>
      <c r="AE158" s="23"/>
      <c r="AF158" s="23"/>
      <c r="AG158" s="24">
        <v>11</v>
      </c>
      <c r="AH158" s="24">
        <v>34</v>
      </c>
      <c r="AI158" s="24"/>
      <c r="AJ158" s="24">
        <v>45</v>
      </c>
      <c r="AK158" s="24">
        <v>1</v>
      </c>
      <c r="AL158" s="24"/>
      <c r="AM158" s="23">
        <v>1</v>
      </c>
      <c r="AN158" s="23" t="s">
        <v>3411</v>
      </c>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row>
    <row r="159" spans="1:86">
      <c r="A159" s="207" t="s">
        <v>1156</v>
      </c>
      <c r="B159" s="23">
        <v>8</v>
      </c>
      <c r="C159" s="23"/>
      <c r="D159" s="23"/>
      <c r="E159" s="23"/>
      <c r="F159" s="23"/>
      <c r="G159" s="23"/>
      <c r="H159" s="23">
        <v>112</v>
      </c>
      <c r="I159" s="23"/>
      <c r="J159" s="23"/>
      <c r="K159" s="23"/>
      <c r="L159" s="23"/>
      <c r="M159" s="23"/>
      <c r="N159" s="23">
        <v>14</v>
      </c>
      <c r="O159" s="23"/>
      <c r="P159" s="23"/>
      <c r="Q159" s="23">
        <v>3</v>
      </c>
      <c r="R159" s="23"/>
      <c r="S159" s="23"/>
      <c r="T159" s="23"/>
      <c r="U159" s="23"/>
      <c r="V159" s="23"/>
      <c r="W159" s="23"/>
      <c r="X159" s="23"/>
      <c r="Y159" s="23"/>
      <c r="Z159" s="23"/>
      <c r="AA159" s="23"/>
      <c r="AB159" s="23"/>
      <c r="AC159" s="23"/>
      <c r="AD159" s="23"/>
      <c r="AE159" s="23"/>
      <c r="AF159" s="23"/>
      <c r="AG159" s="24">
        <v>8</v>
      </c>
      <c r="AH159" s="24">
        <v>129</v>
      </c>
      <c r="AI159" s="24"/>
      <c r="AJ159" s="24">
        <v>137</v>
      </c>
      <c r="AK159" s="24"/>
      <c r="AL159" s="24"/>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row>
    <row r="160" spans="1:86">
      <c r="A160" s="207" t="s">
        <v>3553</v>
      </c>
      <c r="B160" s="23">
        <v>10</v>
      </c>
      <c r="C160" s="23"/>
      <c r="D160" s="23"/>
      <c r="E160" s="23"/>
      <c r="F160" s="23"/>
      <c r="G160" s="23"/>
      <c r="H160" s="23">
        <v>87</v>
      </c>
      <c r="I160" s="23"/>
      <c r="J160" s="23"/>
      <c r="K160" s="23">
        <v>26</v>
      </c>
      <c r="L160" s="23"/>
      <c r="M160" s="23"/>
      <c r="N160" s="23">
        <v>7</v>
      </c>
      <c r="O160" s="23"/>
      <c r="P160" s="23"/>
      <c r="Q160" s="23"/>
      <c r="R160" s="23"/>
      <c r="S160" s="23"/>
      <c r="T160" s="23"/>
      <c r="U160" s="23"/>
      <c r="V160" s="23"/>
      <c r="W160" s="23">
        <v>26</v>
      </c>
      <c r="X160" s="23"/>
      <c r="Y160" s="23"/>
      <c r="Z160" s="23"/>
      <c r="AA160" s="23"/>
      <c r="AB160" s="23"/>
      <c r="AC160" s="23"/>
      <c r="AD160" s="23"/>
      <c r="AE160" s="23"/>
      <c r="AF160" s="23"/>
      <c r="AG160" s="24">
        <v>10</v>
      </c>
      <c r="AH160" s="24">
        <v>146</v>
      </c>
      <c r="AI160" s="24"/>
      <c r="AJ160" s="24">
        <v>156</v>
      </c>
      <c r="AK160" s="24"/>
      <c r="AL160" s="24"/>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row>
    <row r="161" spans="1:86">
      <c r="A161" s="207" t="s">
        <v>3554</v>
      </c>
      <c r="B161" s="23">
        <v>4</v>
      </c>
      <c r="C161" s="23">
        <v>1</v>
      </c>
      <c r="D161" s="23"/>
      <c r="E161" s="23"/>
      <c r="F161" s="23"/>
      <c r="G161" s="23"/>
      <c r="H161" s="23">
        <v>69</v>
      </c>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4">
        <v>4</v>
      </c>
      <c r="AH161" s="24">
        <v>69</v>
      </c>
      <c r="AI161" s="24"/>
      <c r="AJ161" s="24">
        <v>73</v>
      </c>
      <c r="AK161" s="24">
        <v>1</v>
      </c>
      <c r="AL161" s="24"/>
      <c r="AM161" s="23">
        <v>4</v>
      </c>
      <c r="AN161" s="23" t="s">
        <v>3555</v>
      </c>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row>
    <row r="162" spans="1:86">
      <c r="A162" s="207" t="s">
        <v>1157</v>
      </c>
      <c r="B162" s="23">
        <v>7</v>
      </c>
      <c r="C162" s="23"/>
      <c r="D162" s="23"/>
      <c r="E162" s="23"/>
      <c r="F162" s="23"/>
      <c r="G162" s="23"/>
      <c r="H162" s="23">
        <v>58</v>
      </c>
      <c r="I162" s="23"/>
      <c r="J162" s="23"/>
      <c r="K162" s="23"/>
      <c r="L162" s="23"/>
      <c r="M162" s="23"/>
      <c r="N162" s="23">
        <v>8</v>
      </c>
      <c r="O162" s="23"/>
      <c r="P162" s="23"/>
      <c r="Q162" s="23"/>
      <c r="R162" s="23"/>
      <c r="S162" s="23"/>
      <c r="T162" s="23"/>
      <c r="U162" s="23"/>
      <c r="V162" s="23"/>
      <c r="W162" s="23"/>
      <c r="X162" s="23"/>
      <c r="Y162" s="23"/>
      <c r="Z162" s="23"/>
      <c r="AA162" s="23"/>
      <c r="AB162" s="23"/>
      <c r="AC162" s="23"/>
      <c r="AD162" s="23"/>
      <c r="AE162" s="23"/>
      <c r="AF162" s="23"/>
      <c r="AG162" s="24">
        <v>7</v>
      </c>
      <c r="AH162" s="24">
        <v>66</v>
      </c>
      <c r="AI162" s="24"/>
      <c r="AJ162" s="24">
        <v>73</v>
      </c>
      <c r="AK162" s="24"/>
      <c r="AL162" s="24"/>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row>
    <row r="163" spans="1:86">
      <c r="A163" s="207" t="s">
        <v>3556</v>
      </c>
      <c r="B163" s="23">
        <v>4</v>
      </c>
      <c r="C163" s="23"/>
      <c r="D163" s="23"/>
      <c r="E163" s="23"/>
      <c r="F163" s="23"/>
      <c r="G163" s="23"/>
      <c r="H163" s="23">
        <v>258</v>
      </c>
      <c r="I163" s="23"/>
      <c r="J163" s="23"/>
      <c r="K163" s="23">
        <v>164</v>
      </c>
      <c r="L163" s="23"/>
      <c r="M163" s="23"/>
      <c r="N163" s="23"/>
      <c r="O163" s="23"/>
      <c r="P163" s="23"/>
      <c r="Q163" s="23"/>
      <c r="R163" s="23"/>
      <c r="S163" s="23"/>
      <c r="T163" s="23"/>
      <c r="U163" s="23"/>
      <c r="V163" s="23"/>
      <c r="W163" s="23"/>
      <c r="X163" s="23"/>
      <c r="Y163" s="23"/>
      <c r="Z163" s="23"/>
      <c r="AA163" s="23"/>
      <c r="AB163" s="23"/>
      <c r="AC163" s="23">
        <v>1</v>
      </c>
      <c r="AD163" s="23"/>
      <c r="AE163" s="23"/>
      <c r="AF163" s="23"/>
      <c r="AG163" s="24">
        <v>4</v>
      </c>
      <c r="AH163" s="24">
        <v>422</v>
      </c>
      <c r="AI163" s="24"/>
      <c r="AJ163" s="24">
        <v>426</v>
      </c>
      <c r="AK163" s="24">
        <v>1</v>
      </c>
      <c r="AL163" s="24"/>
      <c r="AM163" s="23">
        <v>1</v>
      </c>
      <c r="AN163" s="27" t="s">
        <v>3557</v>
      </c>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row>
    <row r="164" spans="1:86">
      <c r="A164" s="207" t="s">
        <v>1158</v>
      </c>
      <c r="B164" s="23">
        <v>10</v>
      </c>
      <c r="C164" s="23"/>
      <c r="D164" s="23"/>
      <c r="E164" s="23"/>
      <c r="F164" s="23"/>
      <c r="G164" s="23"/>
      <c r="H164" s="23">
        <v>48</v>
      </c>
      <c r="I164" s="23"/>
      <c r="J164" s="23"/>
      <c r="K164" s="23"/>
      <c r="L164" s="23"/>
      <c r="M164" s="23"/>
      <c r="N164" s="23">
        <v>25</v>
      </c>
      <c r="O164" s="23"/>
      <c r="P164" s="23"/>
      <c r="Q164" s="23"/>
      <c r="R164" s="23"/>
      <c r="S164" s="23"/>
      <c r="T164" s="23"/>
      <c r="U164" s="23"/>
      <c r="V164" s="23"/>
      <c r="W164" s="23"/>
      <c r="X164" s="23"/>
      <c r="Y164" s="23"/>
      <c r="Z164" s="23"/>
      <c r="AA164" s="23"/>
      <c r="AB164" s="23"/>
      <c r="AC164" s="23"/>
      <c r="AD164" s="23"/>
      <c r="AE164" s="23"/>
      <c r="AF164" s="23"/>
      <c r="AG164" s="24">
        <v>10</v>
      </c>
      <c r="AH164" s="24">
        <v>73</v>
      </c>
      <c r="AI164" s="24"/>
      <c r="AJ164" s="24">
        <v>83</v>
      </c>
      <c r="AK164" s="24"/>
      <c r="AL164" s="24"/>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row>
    <row r="165" spans="1:86">
      <c r="A165" s="207" t="s">
        <v>1159</v>
      </c>
      <c r="B165" s="23">
        <v>8</v>
      </c>
      <c r="C165" s="23"/>
      <c r="D165" s="23"/>
      <c r="E165" s="23"/>
      <c r="F165" s="23"/>
      <c r="G165" s="23"/>
      <c r="H165" s="23">
        <v>16</v>
      </c>
      <c r="I165" s="23"/>
      <c r="J165" s="23"/>
      <c r="K165" s="23"/>
      <c r="L165" s="23"/>
      <c r="M165" s="23"/>
      <c r="N165" s="23">
        <v>8</v>
      </c>
      <c r="O165" s="23"/>
      <c r="P165" s="23"/>
      <c r="Q165" s="23"/>
      <c r="R165" s="23"/>
      <c r="S165" s="23"/>
      <c r="T165" s="23"/>
      <c r="U165" s="23"/>
      <c r="V165" s="23"/>
      <c r="W165" s="23"/>
      <c r="X165" s="23"/>
      <c r="Y165" s="23"/>
      <c r="Z165" s="23"/>
      <c r="AA165" s="23"/>
      <c r="AB165" s="23"/>
      <c r="AC165" s="23"/>
      <c r="AD165" s="23"/>
      <c r="AE165" s="23"/>
      <c r="AF165" s="23"/>
      <c r="AG165" s="24">
        <v>8</v>
      </c>
      <c r="AH165" s="24">
        <v>24</v>
      </c>
      <c r="AI165" s="24"/>
      <c r="AJ165" s="24">
        <v>32</v>
      </c>
      <c r="AK165" s="24"/>
      <c r="AL165" s="24"/>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row>
    <row r="166" spans="1:86">
      <c r="A166" s="207" t="s">
        <v>1160</v>
      </c>
      <c r="B166" s="23">
        <v>7</v>
      </c>
      <c r="C166" s="23"/>
      <c r="D166" s="23"/>
      <c r="E166" s="23"/>
      <c r="F166" s="23"/>
      <c r="G166" s="23"/>
      <c r="H166" s="23">
        <v>31</v>
      </c>
      <c r="I166" s="23"/>
      <c r="J166" s="23"/>
      <c r="K166" s="23"/>
      <c r="L166" s="23"/>
      <c r="M166" s="23"/>
      <c r="N166" s="23">
        <v>6</v>
      </c>
      <c r="O166" s="23"/>
      <c r="P166" s="23"/>
      <c r="Q166" s="23">
        <v>5</v>
      </c>
      <c r="R166" s="23"/>
      <c r="S166" s="23"/>
      <c r="T166" s="23"/>
      <c r="U166" s="23"/>
      <c r="V166" s="23"/>
      <c r="W166" s="23"/>
      <c r="X166" s="23"/>
      <c r="Y166" s="23"/>
      <c r="Z166" s="23"/>
      <c r="AA166" s="23"/>
      <c r="AB166" s="23"/>
      <c r="AC166" s="23"/>
      <c r="AD166" s="23"/>
      <c r="AE166" s="23"/>
      <c r="AF166" s="23"/>
      <c r="AG166" s="24">
        <v>7</v>
      </c>
      <c r="AH166" s="24">
        <v>42</v>
      </c>
      <c r="AI166" s="24"/>
      <c r="AJ166" s="24">
        <v>49</v>
      </c>
      <c r="AK166" s="24"/>
      <c r="AL166" s="24"/>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row>
    <row r="167" spans="1:86">
      <c r="A167" s="207" t="s">
        <v>3558</v>
      </c>
      <c r="B167" s="23">
        <v>14</v>
      </c>
      <c r="C167" s="23"/>
      <c r="D167" s="23"/>
      <c r="E167" s="23"/>
      <c r="F167" s="23"/>
      <c r="G167" s="23"/>
      <c r="H167" s="23">
        <v>52</v>
      </c>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4">
        <v>14</v>
      </c>
      <c r="AH167" s="24">
        <v>52</v>
      </c>
      <c r="AI167" s="24"/>
      <c r="AJ167" s="24">
        <v>66</v>
      </c>
      <c r="AK167" s="24"/>
      <c r="AL167" s="24"/>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row>
    <row r="168" spans="1:86" ht="45">
      <c r="A168" s="207" t="s">
        <v>3559</v>
      </c>
      <c r="B168" s="23">
        <v>10</v>
      </c>
      <c r="C168" s="23"/>
      <c r="D168" s="23"/>
      <c r="E168" s="23"/>
      <c r="F168" s="23"/>
      <c r="G168" s="23"/>
      <c r="H168" s="23">
        <v>73</v>
      </c>
      <c r="I168" s="23"/>
      <c r="J168" s="23"/>
      <c r="K168" s="23">
        <v>103</v>
      </c>
      <c r="L168" s="23"/>
      <c r="M168" s="23"/>
      <c r="N168" s="23"/>
      <c r="O168" s="23"/>
      <c r="P168" s="23"/>
      <c r="Q168" s="23">
        <v>6</v>
      </c>
      <c r="R168" s="23"/>
      <c r="S168" s="23"/>
      <c r="T168" s="23"/>
      <c r="U168" s="23"/>
      <c r="V168" s="23"/>
      <c r="W168" s="23"/>
      <c r="X168" s="23"/>
      <c r="Y168" s="23"/>
      <c r="Z168" s="23"/>
      <c r="AA168" s="23"/>
      <c r="AB168" s="23"/>
      <c r="AC168" s="23">
        <v>1</v>
      </c>
      <c r="AD168" s="23"/>
      <c r="AE168" s="23"/>
      <c r="AF168" s="23"/>
      <c r="AG168" s="24">
        <v>10</v>
      </c>
      <c r="AH168" s="24">
        <v>182</v>
      </c>
      <c r="AI168" s="24"/>
      <c r="AJ168" s="24">
        <v>192</v>
      </c>
      <c r="AK168" s="24">
        <v>1</v>
      </c>
      <c r="AL168" s="24"/>
      <c r="AM168" s="23">
        <v>7</v>
      </c>
      <c r="AN168" s="25" t="s">
        <v>3560</v>
      </c>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row>
    <row r="169" spans="1:86">
      <c r="A169" s="207" t="s">
        <v>3561</v>
      </c>
      <c r="B169" s="23">
        <v>3</v>
      </c>
      <c r="C169" s="23"/>
      <c r="D169" s="23"/>
      <c r="E169" s="23"/>
      <c r="F169" s="23"/>
      <c r="G169" s="23"/>
      <c r="H169" s="23">
        <v>5</v>
      </c>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4">
        <v>3</v>
      </c>
      <c r="AH169" s="24">
        <v>5</v>
      </c>
      <c r="AI169" s="24"/>
      <c r="AJ169" s="24">
        <v>8</v>
      </c>
      <c r="AK169" s="24"/>
      <c r="AL169" s="24"/>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row>
    <row r="170" spans="1:86" ht="45">
      <c r="A170" s="207" t="s">
        <v>3562</v>
      </c>
      <c r="B170" s="23">
        <v>12</v>
      </c>
      <c r="C170" s="23"/>
      <c r="D170" s="23"/>
      <c r="E170" s="23"/>
      <c r="F170" s="23"/>
      <c r="G170" s="23"/>
      <c r="H170" s="23">
        <v>72</v>
      </c>
      <c r="I170" s="23"/>
      <c r="J170" s="23"/>
      <c r="K170" s="23"/>
      <c r="L170" s="23"/>
      <c r="M170" s="23"/>
      <c r="N170" s="23"/>
      <c r="O170" s="23"/>
      <c r="P170" s="23"/>
      <c r="Q170" s="23"/>
      <c r="R170" s="23"/>
      <c r="S170" s="23"/>
      <c r="T170" s="23"/>
      <c r="U170" s="23"/>
      <c r="V170" s="23"/>
      <c r="W170" s="23"/>
      <c r="X170" s="23"/>
      <c r="Y170" s="23"/>
      <c r="Z170" s="23"/>
      <c r="AA170" s="23"/>
      <c r="AB170" s="23"/>
      <c r="AC170" s="23">
        <v>2</v>
      </c>
      <c r="AD170" s="23"/>
      <c r="AE170" s="23"/>
      <c r="AF170" s="23"/>
      <c r="AG170" s="24">
        <v>12</v>
      </c>
      <c r="AH170" s="24">
        <v>72</v>
      </c>
      <c r="AI170" s="24"/>
      <c r="AJ170" s="24">
        <v>84</v>
      </c>
      <c r="AK170" s="24">
        <v>2</v>
      </c>
      <c r="AL170" s="24"/>
      <c r="AM170" s="23">
        <v>5</v>
      </c>
      <c r="AN170" s="25" t="s">
        <v>3563</v>
      </c>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row>
    <row r="171" spans="1:86">
      <c r="A171" s="207" t="s">
        <v>3564</v>
      </c>
      <c r="B171" s="23">
        <v>5</v>
      </c>
      <c r="C171" s="23"/>
      <c r="D171" s="23"/>
      <c r="E171" s="23"/>
      <c r="F171" s="23"/>
      <c r="G171" s="23"/>
      <c r="H171" s="23">
        <v>70</v>
      </c>
      <c r="I171" s="23"/>
      <c r="J171" s="23"/>
      <c r="K171" s="23">
        <v>1</v>
      </c>
      <c r="L171" s="23"/>
      <c r="M171" s="23"/>
      <c r="N171" s="23"/>
      <c r="O171" s="23"/>
      <c r="P171" s="23"/>
      <c r="Q171" s="23"/>
      <c r="R171" s="23"/>
      <c r="S171" s="23"/>
      <c r="T171" s="23"/>
      <c r="U171" s="23"/>
      <c r="V171" s="23"/>
      <c r="W171" s="23"/>
      <c r="X171" s="23"/>
      <c r="Y171" s="23"/>
      <c r="Z171" s="23"/>
      <c r="AA171" s="23"/>
      <c r="AB171" s="23"/>
      <c r="AC171" s="23"/>
      <c r="AD171" s="23"/>
      <c r="AE171" s="23"/>
      <c r="AF171" s="23"/>
      <c r="AG171" s="24">
        <v>5</v>
      </c>
      <c r="AH171" s="24">
        <v>71</v>
      </c>
      <c r="AI171" s="24"/>
      <c r="AJ171" s="24">
        <v>76</v>
      </c>
      <c r="AK171" s="24"/>
      <c r="AL171" s="24"/>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row>
    <row r="172" spans="1:86" ht="90">
      <c r="A172" s="207" t="s">
        <v>3565</v>
      </c>
      <c r="B172" s="23">
        <v>9</v>
      </c>
      <c r="C172" s="23">
        <v>2</v>
      </c>
      <c r="D172" s="23"/>
      <c r="E172" s="23"/>
      <c r="F172" s="23"/>
      <c r="G172" s="23"/>
      <c r="H172" s="23">
        <v>84</v>
      </c>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4">
        <v>9</v>
      </c>
      <c r="AH172" s="24">
        <v>84</v>
      </c>
      <c r="AI172" s="24"/>
      <c r="AJ172" s="24">
        <v>93</v>
      </c>
      <c r="AK172" s="24">
        <v>2</v>
      </c>
      <c r="AL172" s="24"/>
      <c r="AM172" s="23">
        <v>9</v>
      </c>
      <c r="AN172" s="25" t="s">
        <v>3566</v>
      </c>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row>
    <row r="173" spans="1:86">
      <c r="A173" s="207" t="s">
        <v>1161</v>
      </c>
      <c r="B173" s="23">
        <v>6</v>
      </c>
      <c r="C173" s="23"/>
      <c r="D173" s="23"/>
      <c r="E173" s="23"/>
      <c r="F173" s="23"/>
      <c r="G173" s="23"/>
      <c r="H173" s="23">
        <v>45</v>
      </c>
      <c r="I173" s="23"/>
      <c r="J173" s="23"/>
      <c r="K173" s="23"/>
      <c r="L173" s="23"/>
      <c r="M173" s="23"/>
      <c r="N173" s="23">
        <v>11</v>
      </c>
      <c r="O173" s="23">
        <v>1</v>
      </c>
      <c r="P173" s="23"/>
      <c r="Q173" s="23"/>
      <c r="R173" s="23"/>
      <c r="S173" s="23"/>
      <c r="T173" s="23"/>
      <c r="U173" s="23"/>
      <c r="V173" s="23"/>
      <c r="W173" s="23"/>
      <c r="X173" s="23"/>
      <c r="Y173" s="23"/>
      <c r="Z173" s="23"/>
      <c r="AA173" s="23"/>
      <c r="AB173" s="23"/>
      <c r="AC173" s="23"/>
      <c r="AD173" s="23"/>
      <c r="AE173" s="23"/>
      <c r="AF173" s="23"/>
      <c r="AG173" s="24">
        <v>6</v>
      </c>
      <c r="AH173" s="24">
        <v>56</v>
      </c>
      <c r="AI173" s="24"/>
      <c r="AJ173" s="24">
        <v>62</v>
      </c>
      <c r="AK173" s="24">
        <v>1</v>
      </c>
      <c r="AL173" s="24"/>
      <c r="AM173" s="23">
        <v>1</v>
      </c>
      <c r="AN173" s="23" t="s">
        <v>3567</v>
      </c>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row>
    <row r="174" spans="1:86">
      <c r="A174" s="207" t="s">
        <v>1162</v>
      </c>
      <c r="B174" s="23">
        <v>8</v>
      </c>
      <c r="C174" s="23"/>
      <c r="D174" s="23"/>
      <c r="E174" s="23"/>
      <c r="F174" s="23"/>
      <c r="G174" s="23"/>
      <c r="H174" s="23">
        <v>89</v>
      </c>
      <c r="I174" s="23"/>
      <c r="J174" s="23"/>
      <c r="K174" s="23"/>
      <c r="L174" s="23"/>
      <c r="M174" s="23"/>
      <c r="N174" s="23">
        <v>13</v>
      </c>
      <c r="O174" s="23"/>
      <c r="P174" s="23"/>
      <c r="Q174" s="23"/>
      <c r="R174" s="23"/>
      <c r="S174" s="23"/>
      <c r="T174" s="23"/>
      <c r="U174" s="23"/>
      <c r="V174" s="23"/>
      <c r="W174" s="23"/>
      <c r="X174" s="23"/>
      <c r="Y174" s="23"/>
      <c r="Z174" s="23"/>
      <c r="AA174" s="23"/>
      <c r="AB174" s="23"/>
      <c r="AC174" s="23"/>
      <c r="AD174" s="23"/>
      <c r="AE174" s="23"/>
      <c r="AF174" s="23"/>
      <c r="AG174" s="24">
        <v>8</v>
      </c>
      <c r="AH174" s="24">
        <v>102</v>
      </c>
      <c r="AI174" s="24"/>
      <c r="AJ174" s="24">
        <v>110</v>
      </c>
      <c r="AK174" s="24"/>
      <c r="AL174" s="24"/>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row>
    <row r="175" spans="1:86">
      <c r="A175" s="207" t="s">
        <v>1163</v>
      </c>
      <c r="B175" s="23">
        <v>6</v>
      </c>
      <c r="C175" s="23"/>
      <c r="D175" s="23"/>
      <c r="E175" s="23"/>
      <c r="F175" s="23"/>
      <c r="G175" s="23"/>
      <c r="H175" s="23">
        <v>57</v>
      </c>
      <c r="I175" s="23"/>
      <c r="J175" s="23"/>
      <c r="K175" s="23">
        <v>9</v>
      </c>
      <c r="L175" s="23"/>
      <c r="M175" s="23"/>
      <c r="N175" s="23">
        <v>13</v>
      </c>
      <c r="O175" s="23"/>
      <c r="P175" s="23"/>
      <c r="Q175" s="23">
        <v>10</v>
      </c>
      <c r="R175" s="23"/>
      <c r="S175" s="23"/>
      <c r="T175" s="23"/>
      <c r="U175" s="23"/>
      <c r="V175" s="23"/>
      <c r="W175" s="23"/>
      <c r="X175" s="23"/>
      <c r="Y175" s="23"/>
      <c r="Z175" s="23"/>
      <c r="AA175" s="23"/>
      <c r="AB175" s="23"/>
      <c r="AC175" s="23"/>
      <c r="AD175" s="23"/>
      <c r="AE175" s="23"/>
      <c r="AF175" s="23"/>
      <c r="AG175" s="24">
        <v>6</v>
      </c>
      <c r="AH175" s="24">
        <v>89</v>
      </c>
      <c r="AI175" s="24"/>
      <c r="AJ175" s="24">
        <v>95</v>
      </c>
      <c r="AK175" s="24"/>
      <c r="AL175" s="24"/>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row>
    <row r="176" spans="1:86">
      <c r="A176" s="207" t="s">
        <v>3568</v>
      </c>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4">
        <v>0</v>
      </c>
      <c r="AH176" s="24">
        <v>0</v>
      </c>
      <c r="AI176" s="24"/>
      <c r="AJ176" s="24">
        <v>0</v>
      </c>
      <c r="AK176" s="24"/>
      <c r="AL176" s="24"/>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row>
    <row r="177" spans="1:86">
      <c r="A177" s="207" t="s">
        <v>1164</v>
      </c>
      <c r="B177" s="23">
        <v>8</v>
      </c>
      <c r="C177" s="23">
        <v>1</v>
      </c>
      <c r="D177" s="23">
        <v>0</v>
      </c>
      <c r="E177" s="23"/>
      <c r="F177" s="23"/>
      <c r="G177" s="23"/>
      <c r="H177" s="23">
        <v>99</v>
      </c>
      <c r="I177" s="23"/>
      <c r="J177" s="23"/>
      <c r="K177" s="23">
        <v>398</v>
      </c>
      <c r="L177" s="23"/>
      <c r="M177" s="23"/>
      <c r="N177" s="23">
        <v>17</v>
      </c>
      <c r="O177" s="23"/>
      <c r="P177" s="23"/>
      <c r="Q177" s="23">
        <v>27</v>
      </c>
      <c r="R177" s="23"/>
      <c r="S177" s="23"/>
      <c r="T177" s="23"/>
      <c r="U177" s="23"/>
      <c r="V177" s="23"/>
      <c r="W177" s="23"/>
      <c r="X177" s="23"/>
      <c r="Y177" s="23"/>
      <c r="Z177" s="23"/>
      <c r="AA177" s="23"/>
      <c r="AB177" s="23"/>
      <c r="AC177" s="23"/>
      <c r="AD177" s="23"/>
      <c r="AE177" s="23"/>
      <c r="AF177" s="23"/>
      <c r="AG177" s="24">
        <v>8</v>
      </c>
      <c r="AH177" s="24">
        <v>541</v>
      </c>
      <c r="AI177" s="24"/>
      <c r="AJ177" s="24">
        <v>549</v>
      </c>
      <c r="AK177" s="24">
        <v>1</v>
      </c>
      <c r="AL177" s="24"/>
      <c r="AM177" s="23">
        <v>2</v>
      </c>
      <c r="AN177" s="23" t="s">
        <v>3569</v>
      </c>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row>
    <row r="178" spans="1:86">
      <c r="A178" s="207" t="s">
        <v>3570</v>
      </c>
      <c r="B178" s="23">
        <v>2</v>
      </c>
      <c r="C178" s="23"/>
      <c r="D178" s="23"/>
      <c r="E178" s="23"/>
      <c r="F178" s="23"/>
      <c r="G178" s="23"/>
      <c r="H178" s="23">
        <v>12</v>
      </c>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4">
        <v>2</v>
      </c>
      <c r="AH178" s="24">
        <v>12</v>
      </c>
      <c r="AI178" s="24"/>
      <c r="AJ178" s="24">
        <v>14</v>
      </c>
      <c r="AK178" s="24"/>
      <c r="AL178" s="24"/>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row>
    <row r="179" spans="1:86">
      <c r="A179" s="207" t="s">
        <v>1165</v>
      </c>
      <c r="B179" s="23">
        <v>10</v>
      </c>
      <c r="C179" s="23">
        <v>1</v>
      </c>
      <c r="D179" s="23"/>
      <c r="E179" s="23"/>
      <c r="F179" s="23"/>
      <c r="G179" s="23"/>
      <c r="H179" s="23">
        <v>34</v>
      </c>
      <c r="I179" s="23"/>
      <c r="J179" s="23"/>
      <c r="K179" s="23"/>
      <c r="L179" s="23"/>
      <c r="M179" s="23"/>
      <c r="N179" s="23">
        <v>17</v>
      </c>
      <c r="O179" s="23"/>
      <c r="P179" s="23"/>
      <c r="Q179" s="23"/>
      <c r="R179" s="23"/>
      <c r="S179" s="23"/>
      <c r="T179" s="23"/>
      <c r="U179" s="23"/>
      <c r="V179" s="23"/>
      <c r="W179" s="23"/>
      <c r="X179" s="23"/>
      <c r="Y179" s="23"/>
      <c r="Z179" s="23"/>
      <c r="AA179" s="23"/>
      <c r="AB179" s="23"/>
      <c r="AC179" s="23"/>
      <c r="AD179" s="23"/>
      <c r="AE179" s="23"/>
      <c r="AF179" s="23"/>
      <c r="AG179" s="24">
        <v>10</v>
      </c>
      <c r="AH179" s="24">
        <v>51</v>
      </c>
      <c r="AI179" s="24"/>
      <c r="AJ179" s="24">
        <v>61</v>
      </c>
      <c r="AK179" s="24">
        <v>1</v>
      </c>
      <c r="AL179" s="24"/>
      <c r="AM179" s="23">
        <v>2</v>
      </c>
      <c r="AN179" s="23" t="s">
        <v>3571</v>
      </c>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row>
    <row r="180" spans="1:86">
      <c r="A180" s="207" t="s">
        <v>3572</v>
      </c>
      <c r="B180" s="23">
        <v>8</v>
      </c>
      <c r="C180" s="23">
        <v>2</v>
      </c>
      <c r="D180" s="23"/>
      <c r="E180" s="23"/>
      <c r="F180" s="23"/>
      <c r="G180" s="23"/>
      <c r="H180" s="23">
        <v>56</v>
      </c>
      <c r="I180" s="23"/>
      <c r="J180" s="23"/>
      <c r="K180" s="23"/>
      <c r="L180" s="23"/>
      <c r="M180" s="23"/>
      <c r="N180" s="23"/>
      <c r="O180" s="23"/>
      <c r="P180" s="23"/>
      <c r="Q180" s="23">
        <v>19</v>
      </c>
      <c r="R180" s="23"/>
      <c r="S180" s="23"/>
      <c r="T180" s="23"/>
      <c r="U180" s="23"/>
      <c r="V180" s="23"/>
      <c r="W180" s="23"/>
      <c r="X180" s="23"/>
      <c r="Y180" s="23"/>
      <c r="Z180" s="23"/>
      <c r="AA180" s="23"/>
      <c r="AB180" s="23"/>
      <c r="AC180" s="23"/>
      <c r="AD180" s="23"/>
      <c r="AE180" s="23"/>
      <c r="AF180" s="23"/>
      <c r="AG180" s="24">
        <v>8</v>
      </c>
      <c r="AH180" s="24">
        <v>75</v>
      </c>
      <c r="AI180" s="24"/>
      <c r="AJ180" s="24">
        <v>83</v>
      </c>
      <c r="AK180" s="24">
        <v>2</v>
      </c>
      <c r="AL180" s="24"/>
      <c r="AM180" s="23">
        <v>9</v>
      </c>
      <c r="AN180" s="23" t="s">
        <v>3573</v>
      </c>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row>
    <row r="181" spans="1:86" ht="30">
      <c r="A181" s="207" t="s">
        <v>3574</v>
      </c>
      <c r="B181" s="23">
        <v>10</v>
      </c>
      <c r="C181" s="23"/>
      <c r="D181" s="23"/>
      <c r="E181" s="23"/>
      <c r="F181" s="23"/>
      <c r="G181" s="23"/>
      <c r="H181" s="23">
        <v>65</v>
      </c>
      <c r="I181" s="23"/>
      <c r="J181" s="23"/>
      <c r="K181" s="23"/>
      <c r="L181" s="23"/>
      <c r="M181" s="23"/>
      <c r="N181" s="23"/>
      <c r="O181" s="23"/>
      <c r="P181" s="23"/>
      <c r="Q181" s="23">
        <v>10</v>
      </c>
      <c r="R181" s="23"/>
      <c r="S181" s="23"/>
      <c r="T181" s="23"/>
      <c r="U181" s="23"/>
      <c r="V181" s="23"/>
      <c r="W181" s="23"/>
      <c r="X181" s="23"/>
      <c r="Y181" s="23"/>
      <c r="Z181" s="23"/>
      <c r="AA181" s="23"/>
      <c r="AB181" s="23"/>
      <c r="AC181" s="23">
        <v>1</v>
      </c>
      <c r="AD181" s="23"/>
      <c r="AE181" s="23"/>
      <c r="AF181" s="23"/>
      <c r="AG181" s="24">
        <v>10</v>
      </c>
      <c r="AH181" s="24">
        <v>75</v>
      </c>
      <c r="AI181" s="24"/>
      <c r="AJ181" s="24">
        <v>85</v>
      </c>
      <c r="AK181" s="24">
        <v>1</v>
      </c>
      <c r="AL181" s="24"/>
      <c r="AM181" s="23">
        <v>3</v>
      </c>
      <c r="AN181" s="25" t="s">
        <v>3432</v>
      </c>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row>
    <row r="182" spans="1:86">
      <c r="A182" s="207" t="s">
        <v>1166</v>
      </c>
      <c r="B182" s="23">
        <v>11</v>
      </c>
      <c r="C182" s="23"/>
      <c r="D182" s="23"/>
      <c r="E182" s="23"/>
      <c r="F182" s="23"/>
      <c r="G182" s="23"/>
      <c r="H182" s="23">
        <v>111</v>
      </c>
      <c r="I182" s="23"/>
      <c r="J182" s="23"/>
      <c r="K182" s="23">
        <v>89</v>
      </c>
      <c r="L182" s="23"/>
      <c r="M182" s="23"/>
      <c r="N182" s="23">
        <v>32</v>
      </c>
      <c r="O182" s="23"/>
      <c r="P182" s="23"/>
      <c r="Q182" s="23"/>
      <c r="R182" s="23"/>
      <c r="S182" s="23"/>
      <c r="T182" s="23"/>
      <c r="U182" s="23"/>
      <c r="V182" s="23"/>
      <c r="W182" s="23"/>
      <c r="X182" s="23"/>
      <c r="Y182" s="23"/>
      <c r="Z182" s="23"/>
      <c r="AA182" s="23"/>
      <c r="AB182" s="23"/>
      <c r="AC182" s="23"/>
      <c r="AD182" s="23"/>
      <c r="AE182" s="23"/>
      <c r="AF182" s="23"/>
      <c r="AG182" s="24">
        <v>11</v>
      </c>
      <c r="AH182" s="24">
        <v>232</v>
      </c>
      <c r="AI182" s="24"/>
      <c r="AJ182" s="24">
        <v>243</v>
      </c>
      <c r="AK182" s="24"/>
      <c r="AL182" s="24"/>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row>
    <row r="183" spans="1:86">
      <c r="A183" s="207" t="s">
        <v>3575</v>
      </c>
      <c r="B183" s="23">
        <v>2</v>
      </c>
      <c r="C183" s="23"/>
      <c r="D183" s="23"/>
      <c r="E183" s="23"/>
      <c r="F183" s="23"/>
      <c r="G183" s="23"/>
      <c r="H183" s="23">
        <v>35</v>
      </c>
      <c r="I183" s="23"/>
      <c r="J183" s="23"/>
      <c r="K183" s="23">
        <v>14</v>
      </c>
      <c r="L183" s="23"/>
      <c r="M183" s="23"/>
      <c r="N183" s="23"/>
      <c r="O183" s="23"/>
      <c r="P183" s="23"/>
      <c r="Q183" s="23"/>
      <c r="R183" s="23"/>
      <c r="S183" s="23"/>
      <c r="T183" s="23"/>
      <c r="U183" s="23"/>
      <c r="V183" s="23"/>
      <c r="W183" s="23"/>
      <c r="X183" s="23"/>
      <c r="Y183" s="23"/>
      <c r="Z183" s="23"/>
      <c r="AA183" s="23"/>
      <c r="AB183" s="23"/>
      <c r="AC183" s="23"/>
      <c r="AD183" s="23"/>
      <c r="AE183" s="23"/>
      <c r="AF183" s="23"/>
      <c r="AG183" s="24">
        <v>2</v>
      </c>
      <c r="AH183" s="24">
        <v>49</v>
      </c>
      <c r="AI183" s="24"/>
      <c r="AJ183" s="24">
        <v>51</v>
      </c>
      <c r="AK183" s="24"/>
      <c r="AL183" s="24"/>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row>
    <row r="184" spans="1:86">
      <c r="A184" s="207" t="s">
        <v>1167</v>
      </c>
      <c r="B184" s="23">
        <v>6</v>
      </c>
      <c r="C184" s="23">
        <v>2</v>
      </c>
      <c r="D184" s="23"/>
      <c r="E184" s="23"/>
      <c r="F184" s="23"/>
      <c r="G184" s="23"/>
      <c r="H184" s="23">
        <v>48</v>
      </c>
      <c r="I184" s="23"/>
      <c r="J184" s="23"/>
      <c r="K184" s="23"/>
      <c r="L184" s="23"/>
      <c r="M184" s="23"/>
      <c r="N184" s="23">
        <v>10</v>
      </c>
      <c r="O184" s="23"/>
      <c r="P184" s="23"/>
      <c r="Q184" s="23"/>
      <c r="R184" s="23"/>
      <c r="S184" s="23"/>
      <c r="T184" s="23"/>
      <c r="U184" s="23"/>
      <c r="V184" s="23"/>
      <c r="W184" s="23"/>
      <c r="X184" s="23"/>
      <c r="Y184" s="23"/>
      <c r="Z184" s="23"/>
      <c r="AA184" s="23"/>
      <c r="AB184" s="23"/>
      <c r="AC184" s="23"/>
      <c r="AD184" s="23"/>
      <c r="AE184" s="23"/>
      <c r="AF184" s="23"/>
      <c r="AG184" s="24">
        <v>6</v>
      </c>
      <c r="AH184" s="24">
        <v>58</v>
      </c>
      <c r="AI184" s="24"/>
      <c r="AJ184" s="24">
        <v>64</v>
      </c>
      <c r="AK184" s="24">
        <v>2</v>
      </c>
      <c r="AL184" s="24"/>
      <c r="AM184" s="23">
        <v>7</v>
      </c>
      <c r="AN184" s="23" t="s">
        <v>3576</v>
      </c>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row>
    <row r="185" spans="1:86">
      <c r="A185" s="207" t="s">
        <v>3577</v>
      </c>
      <c r="B185" s="23">
        <v>5</v>
      </c>
      <c r="C185" s="23"/>
      <c r="D185" s="23"/>
      <c r="E185" s="23"/>
      <c r="F185" s="23"/>
      <c r="G185" s="23"/>
      <c r="H185" s="23">
        <v>46</v>
      </c>
      <c r="I185" s="23">
        <v>1</v>
      </c>
      <c r="J185" s="23">
        <v>0</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4">
        <v>5</v>
      </c>
      <c r="AH185" s="24">
        <v>46</v>
      </c>
      <c r="AI185" s="24"/>
      <c r="AJ185" s="24">
        <v>51</v>
      </c>
      <c r="AK185" s="24">
        <v>1</v>
      </c>
      <c r="AL185" s="24"/>
      <c r="AM185" s="23">
        <v>1</v>
      </c>
      <c r="AN185" s="23" t="s">
        <v>3578</v>
      </c>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row>
    <row r="186" spans="1:86" ht="45">
      <c r="A186" s="207" t="s">
        <v>3579</v>
      </c>
      <c r="B186" s="23">
        <v>8</v>
      </c>
      <c r="C186" s="23">
        <v>1</v>
      </c>
      <c r="D186" s="23"/>
      <c r="E186" s="23"/>
      <c r="F186" s="23"/>
      <c r="G186" s="23"/>
      <c r="H186" s="23">
        <v>87</v>
      </c>
      <c r="I186" s="23"/>
      <c r="J186" s="23"/>
      <c r="K186" s="23">
        <v>4</v>
      </c>
      <c r="L186" s="23"/>
      <c r="M186" s="23"/>
      <c r="N186" s="23"/>
      <c r="O186" s="23"/>
      <c r="P186" s="23"/>
      <c r="Q186" s="23"/>
      <c r="R186" s="23"/>
      <c r="S186" s="23"/>
      <c r="T186" s="23"/>
      <c r="U186" s="23"/>
      <c r="V186" s="23"/>
      <c r="W186" s="23"/>
      <c r="X186" s="23"/>
      <c r="Y186" s="23"/>
      <c r="Z186" s="23"/>
      <c r="AA186" s="23"/>
      <c r="AB186" s="23"/>
      <c r="AC186" s="23"/>
      <c r="AD186" s="23"/>
      <c r="AE186" s="23"/>
      <c r="AF186" s="23"/>
      <c r="AG186" s="24">
        <v>8</v>
      </c>
      <c r="AH186" s="24">
        <v>91</v>
      </c>
      <c r="AI186" s="24"/>
      <c r="AJ186" s="24">
        <v>99</v>
      </c>
      <c r="AK186" s="24">
        <v>1</v>
      </c>
      <c r="AL186" s="24"/>
      <c r="AM186" s="23">
        <v>4</v>
      </c>
      <c r="AN186" s="26" t="s">
        <v>3485</v>
      </c>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row>
    <row r="187" spans="1:86">
      <c r="A187" s="207" t="s">
        <v>3580</v>
      </c>
      <c r="B187" s="23">
        <v>8</v>
      </c>
      <c r="C187" s="23"/>
      <c r="D187" s="23"/>
      <c r="E187" s="23"/>
      <c r="F187" s="23"/>
      <c r="G187" s="23"/>
      <c r="H187" s="23">
        <v>48</v>
      </c>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4">
        <v>8</v>
      </c>
      <c r="AH187" s="24">
        <v>48</v>
      </c>
      <c r="AI187" s="24"/>
      <c r="AJ187" s="24">
        <v>56</v>
      </c>
      <c r="AK187" s="24"/>
      <c r="AL187" s="24"/>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row>
    <row r="188" spans="1:86">
      <c r="A188" s="207" t="s">
        <v>1168</v>
      </c>
      <c r="B188" s="23">
        <v>9</v>
      </c>
      <c r="C188" s="23">
        <v>2</v>
      </c>
      <c r="D188" s="23"/>
      <c r="E188" s="23"/>
      <c r="F188" s="23"/>
      <c r="G188" s="23"/>
      <c r="H188" s="23">
        <v>62</v>
      </c>
      <c r="I188" s="23"/>
      <c r="J188" s="23"/>
      <c r="K188" s="23"/>
      <c r="L188" s="23"/>
      <c r="M188" s="23"/>
      <c r="N188" s="23">
        <v>7</v>
      </c>
      <c r="O188" s="23"/>
      <c r="P188" s="23"/>
      <c r="Q188" s="23"/>
      <c r="R188" s="23"/>
      <c r="S188" s="23"/>
      <c r="T188" s="23"/>
      <c r="U188" s="23"/>
      <c r="V188" s="23"/>
      <c r="W188" s="23"/>
      <c r="X188" s="23"/>
      <c r="Y188" s="23"/>
      <c r="Z188" s="23"/>
      <c r="AA188" s="23"/>
      <c r="AB188" s="23"/>
      <c r="AC188" s="23"/>
      <c r="AD188" s="23"/>
      <c r="AE188" s="23"/>
      <c r="AF188" s="23"/>
      <c r="AG188" s="24">
        <v>9</v>
      </c>
      <c r="AH188" s="24">
        <v>69</v>
      </c>
      <c r="AI188" s="24"/>
      <c r="AJ188" s="24">
        <v>78</v>
      </c>
      <c r="AK188" s="24">
        <v>2</v>
      </c>
      <c r="AL188" s="24"/>
      <c r="AM188" s="23">
        <v>8</v>
      </c>
      <c r="AN188" s="23" t="s">
        <v>3581</v>
      </c>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row>
    <row r="189" spans="1:86">
      <c r="A189" s="207" t="s">
        <v>3582</v>
      </c>
      <c r="B189" s="23">
        <v>12</v>
      </c>
      <c r="C189" s="23"/>
      <c r="D189" s="23"/>
      <c r="E189" s="23"/>
      <c r="F189" s="23"/>
      <c r="G189" s="23"/>
      <c r="H189" s="23">
        <v>30</v>
      </c>
      <c r="I189" s="23"/>
      <c r="J189" s="23"/>
      <c r="K189" s="23"/>
      <c r="L189" s="23"/>
      <c r="M189" s="23"/>
      <c r="N189" s="23"/>
      <c r="O189" s="23"/>
      <c r="P189" s="23"/>
      <c r="Q189" s="23">
        <v>31</v>
      </c>
      <c r="R189" s="23"/>
      <c r="S189" s="23"/>
      <c r="T189" s="23"/>
      <c r="U189" s="23"/>
      <c r="V189" s="23"/>
      <c r="W189" s="23"/>
      <c r="X189" s="23"/>
      <c r="Y189" s="23"/>
      <c r="Z189" s="23"/>
      <c r="AA189" s="23"/>
      <c r="AB189" s="23"/>
      <c r="AC189" s="23">
        <v>1</v>
      </c>
      <c r="AD189" s="23"/>
      <c r="AE189" s="23"/>
      <c r="AF189" s="23"/>
      <c r="AG189" s="24">
        <v>12</v>
      </c>
      <c r="AH189" s="24">
        <v>61</v>
      </c>
      <c r="AI189" s="24"/>
      <c r="AJ189" s="24">
        <v>73</v>
      </c>
      <c r="AK189" s="24">
        <v>1</v>
      </c>
      <c r="AL189" s="24"/>
      <c r="AM189" s="23">
        <v>1</v>
      </c>
      <c r="AN189" s="23" t="s">
        <v>3411</v>
      </c>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row>
    <row r="190" spans="1:86">
      <c r="A190" s="207" t="s">
        <v>3583</v>
      </c>
      <c r="B190" s="23">
        <v>6</v>
      </c>
      <c r="C190" s="23"/>
      <c r="D190" s="23"/>
      <c r="E190" s="23"/>
      <c r="F190" s="23"/>
      <c r="G190" s="23"/>
      <c r="H190" s="23">
        <v>90</v>
      </c>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4">
        <v>6</v>
      </c>
      <c r="AH190" s="24">
        <v>90</v>
      </c>
      <c r="AI190" s="24"/>
      <c r="AJ190" s="24">
        <v>96</v>
      </c>
      <c r="AK190" s="24"/>
      <c r="AL190" s="24"/>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row>
    <row r="191" spans="1:86">
      <c r="A191" s="207" t="s">
        <v>1169</v>
      </c>
      <c r="B191" s="23">
        <v>16</v>
      </c>
      <c r="C191" s="23"/>
      <c r="D191" s="23"/>
      <c r="E191" s="23"/>
      <c r="F191" s="23"/>
      <c r="G191" s="23"/>
      <c r="H191" s="23">
        <v>94</v>
      </c>
      <c r="I191" s="23"/>
      <c r="J191" s="23"/>
      <c r="K191" s="23">
        <v>208</v>
      </c>
      <c r="L191" s="23"/>
      <c r="M191" s="23"/>
      <c r="N191" s="23">
        <v>26</v>
      </c>
      <c r="O191" s="23"/>
      <c r="P191" s="23"/>
      <c r="Q191" s="23">
        <v>11</v>
      </c>
      <c r="R191" s="23"/>
      <c r="S191" s="23"/>
      <c r="T191" s="23"/>
      <c r="U191" s="23"/>
      <c r="V191" s="23"/>
      <c r="W191" s="23"/>
      <c r="X191" s="23"/>
      <c r="Y191" s="23"/>
      <c r="Z191" s="23"/>
      <c r="AA191" s="23"/>
      <c r="AB191" s="23"/>
      <c r="AC191" s="23"/>
      <c r="AD191" s="23"/>
      <c r="AE191" s="23"/>
      <c r="AF191" s="23"/>
      <c r="AG191" s="24">
        <v>16</v>
      </c>
      <c r="AH191" s="24">
        <v>339</v>
      </c>
      <c r="AI191" s="24"/>
      <c r="AJ191" s="24">
        <v>355</v>
      </c>
      <c r="AK191" s="24"/>
      <c r="AL191" s="24"/>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row>
    <row r="192" spans="1:86">
      <c r="A192" s="207" t="s">
        <v>3584</v>
      </c>
      <c r="B192" s="23">
        <v>5</v>
      </c>
      <c r="C192" s="23"/>
      <c r="D192" s="23"/>
      <c r="E192" s="23"/>
      <c r="F192" s="23"/>
      <c r="G192" s="23"/>
      <c r="H192" s="23">
        <v>64</v>
      </c>
      <c r="I192" s="23"/>
      <c r="J192" s="23"/>
      <c r="K192" s="23">
        <v>7</v>
      </c>
      <c r="L192" s="23"/>
      <c r="M192" s="23"/>
      <c r="N192" s="23"/>
      <c r="O192" s="23"/>
      <c r="P192" s="23"/>
      <c r="Q192" s="23"/>
      <c r="R192" s="23"/>
      <c r="S192" s="23"/>
      <c r="T192" s="23"/>
      <c r="U192" s="23"/>
      <c r="V192" s="23"/>
      <c r="W192" s="23"/>
      <c r="X192" s="23"/>
      <c r="Y192" s="23"/>
      <c r="Z192" s="23"/>
      <c r="AA192" s="23"/>
      <c r="AB192" s="23"/>
      <c r="AC192" s="23"/>
      <c r="AD192" s="23"/>
      <c r="AE192" s="23"/>
      <c r="AF192" s="23"/>
      <c r="AG192" s="24">
        <v>5</v>
      </c>
      <c r="AH192" s="24">
        <v>71</v>
      </c>
      <c r="AI192" s="24"/>
      <c r="AJ192" s="24">
        <v>76</v>
      </c>
      <c r="AK192" s="24"/>
      <c r="AL192" s="24"/>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row>
    <row r="193" spans="1:86">
      <c r="A193" s="207" t="s">
        <v>3585</v>
      </c>
      <c r="B193" s="23">
        <v>12</v>
      </c>
      <c r="C193" s="23">
        <v>1</v>
      </c>
      <c r="D193" s="23"/>
      <c r="E193" s="23"/>
      <c r="F193" s="23"/>
      <c r="G193" s="23"/>
      <c r="H193" s="23">
        <v>116</v>
      </c>
      <c r="I193" s="23"/>
      <c r="J193" s="23"/>
      <c r="K193" s="23">
        <v>100</v>
      </c>
      <c r="L193" s="23"/>
      <c r="M193" s="23"/>
      <c r="N193" s="23"/>
      <c r="O193" s="23"/>
      <c r="P193" s="23"/>
      <c r="Q193" s="23"/>
      <c r="R193" s="23"/>
      <c r="S193" s="23"/>
      <c r="T193" s="23"/>
      <c r="U193" s="23"/>
      <c r="V193" s="23"/>
      <c r="W193" s="23"/>
      <c r="X193" s="23"/>
      <c r="Y193" s="23"/>
      <c r="Z193" s="23"/>
      <c r="AA193" s="23"/>
      <c r="AB193" s="23"/>
      <c r="AC193" s="23"/>
      <c r="AD193" s="23"/>
      <c r="AE193" s="23"/>
      <c r="AF193" s="23"/>
      <c r="AG193" s="24">
        <v>12</v>
      </c>
      <c r="AH193" s="24">
        <v>216</v>
      </c>
      <c r="AI193" s="24"/>
      <c r="AJ193" s="24">
        <v>228</v>
      </c>
      <c r="AK193" s="24">
        <v>1</v>
      </c>
      <c r="AL193" s="24"/>
      <c r="AM193" s="23">
        <v>3</v>
      </c>
      <c r="AN193" s="23" t="s">
        <v>3586</v>
      </c>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row>
    <row r="194" spans="1:86">
      <c r="A194" s="207" t="s">
        <v>1170</v>
      </c>
      <c r="B194" s="23">
        <v>10</v>
      </c>
      <c r="C194" s="23"/>
      <c r="D194" s="23"/>
      <c r="E194" s="23"/>
      <c r="F194" s="23"/>
      <c r="G194" s="23"/>
      <c r="H194" s="23">
        <v>46</v>
      </c>
      <c r="I194" s="23"/>
      <c r="J194" s="23"/>
      <c r="K194" s="23"/>
      <c r="L194" s="23"/>
      <c r="M194" s="23"/>
      <c r="N194" s="23">
        <v>13</v>
      </c>
      <c r="O194" s="23"/>
      <c r="P194" s="23"/>
      <c r="Q194" s="23">
        <v>12</v>
      </c>
      <c r="R194" s="23"/>
      <c r="S194" s="23"/>
      <c r="T194" s="23"/>
      <c r="U194" s="23"/>
      <c r="V194" s="23"/>
      <c r="W194" s="23"/>
      <c r="X194" s="23"/>
      <c r="Y194" s="23"/>
      <c r="Z194" s="23"/>
      <c r="AA194" s="23">
        <v>1</v>
      </c>
      <c r="AB194" s="23"/>
      <c r="AC194" s="23"/>
      <c r="AD194" s="23"/>
      <c r="AE194" s="23"/>
      <c r="AF194" s="23"/>
      <c r="AG194" s="24">
        <v>10</v>
      </c>
      <c r="AH194" s="24">
        <v>71</v>
      </c>
      <c r="AI194" s="24"/>
      <c r="AJ194" s="24">
        <v>81</v>
      </c>
      <c r="AK194" s="24">
        <v>1</v>
      </c>
      <c r="AL194" s="24"/>
      <c r="AM194" s="23">
        <v>1</v>
      </c>
      <c r="AN194" s="23" t="s">
        <v>3472</v>
      </c>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row>
    <row r="195" spans="1:86">
      <c r="A195" s="207" t="s">
        <v>3587</v>
      </c>
      <c r="B195" s="23">
        <v>7</v>
      </c>
      <c r="C195" s="23"/>
      <c r="D195" s="23"/>
      <c r="E195" s="23"/>
      <c r="F195" s="23"/>
      <c r="G195" s="23"/>
      <c r="H195" s="23">
        <v>45</v>
      </c>
      <c r="I195" s="23"/>
      <c r="J195" s="23"/>
      <c r="K195" s="23"/>
      <c r="L195" s="23"/>
      <c r="M195" s="23"/>
      <c r="N195" s="23"/>
      <c r="O195" s="23"/>
      <c r="P195" s="23"/>
      <c r="Q195" s="23">
        <v>3</v>
      </c>
      <c r="R195" s="23"/>
      <c r="S195" s="23"/>
      <c r="T195" s="23"/>
      <c r="U195" s="23"/>
      <c r="V195" s="23"/>
      <c r="W195" s="23"/>
      <c r="X195" s="23"/>
      <c r="Y195" s="23"/>
      <c r="Z195" s="23"/>
      <c r="AA195" s="23"/>
      <c r="AB195" s="23"/>
      <c r="AC195" s="23"/>
      <c r="AD195" s="23"/>
      <c r="AE195" s="23"/>
      <c r="AF195" s="23"/>
      <c r="AG195" s="24">
        <v>7</v>
      </c>
      <c r="AH195" s="24">
        <v>48</v>
      </c>
      <c r="AI195" s="24"/>
      <c r="AJ195" s="24">
        <v>55</v>
      </c>
      <c r="AK195" s="24"/>
      <c r="AL195" s="24"/>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row>
    <row r="196" spans="1:86">
      <c r="A196" s="207" t="s">
        <v>1171</v>
      </c>
      <c r="B196" s="23">
        <v>9</v>
      </c>
      <c r="C196" s="23"/>
      <c r="D196" s="23"/>
      <c r="E196" s="23"/>
      <c r="F196" s="23"/>
      <c r="G196" s="23"/>
      <c r="H196" s="23">
        <v>98</v>
      </c>
      <c r="I196" s="23"/>
      <c r="J196" s="23"/>
      <c r="K196" s="23"/>
      <c r="L196" s="23"/>
      <c r="M196" s="23"/>
      <c r="N196" s="23">
        <v>29</v>
      </c>
      <c r="O196" s="23"/>
      <c r="P196" s="23"/>
      <c r="Q196" s="23">
        <v>3</v>
      </c>
      <c r="R196" s="23"/>
      <c r="S196" s="23"/>
      <c r="T196" s="23"/>
      <c r="U196" s="23"/>
      <c r="V196" s="23"/>
      <c r="W196" s="23"/>
      <c r="X196" s="23"/>
      <c r="Y196" s="23"/>
      <c r="Z196" s="23"/>
      <c r="AA196" s="23"/>
      <c r="AB196" s="23"/>
      <c r="AC196" s="23"/>
      <c r="AD196" s="23"/>
      <c r="AE196" s="23"/>
      <c r="AF196" s="23"/>
      <c r="AG196" s="24">
        <v>9</v>
      </c>
      <c r="AH196" s="24">
        <v>130</v>
      </c>
      <c r="AI196" s="24"/>
      <c r="AJ196" s="24">
        <v>139</v>
      </c>
      <c r="AK196" s="24"/>
      <c r="AL196" s="24"/>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row>
    <row r="197" spans="1:86">
      <c r="A197" s="207" t="s">
        <v>3588</v>
      </c>
      <c r="B197" s="23">
        <v>1</v>
      </c>
      <c r="C197" s="23"/>
      <c r="D197" s="23"/>
      <c r="E197" s="23"/>
      <c r="F197" s="23"/>
      <c r="G197" s="23"/>
      <c r="H197" s="23">
        <v>18</v>
      </c>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4">
        <v>1</v>
      </c>
      <c r="AH197" s="24">
        <v>18</v>
      </c>
      <c r="AI197" s="24"/>
      <c r="AJ197" s="24">
        <v>19</v>
      </c>
      <c r="AK197" s="24"/>
      <c r="AL197" s="24"/>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row>
    <row r="198" spans="1:86">
      <c r="A198" s="207" t="s">
        <v>1172</v>
      </c>
      <c r="B198" s="23">
        <v>8</v>
      </c>
      <c r="C198" s="23"/>
      <c r="D198" s="23"/>
      <c r="E198" s="23"/>
      <c r="F198" s="23"/>
      <c r="G198" s="23"/>
      <c r="H198" s="23">
        <v>48</v>
      </c>
      <c r="I198" s="23"/>
      <c r="J198" s="23"/>
      <c r="K198" s="23">
        <v>17</v>
      </c>
      <c r="L198" s="23"/>
      <c r="M198" s="23"/>
      <c r="N198" s="23">
        <v>19</v>
      </c>
      <c r="O198" s="23"/>
      <c r="P198" s="23"/>
      <c r="Q198" s="23"/>
      <c r="R198" s="23"/>
      <c r="S198" s="23"/>
      <c r="T198" s="23"/>
      <c r="U198" s="23"/>
      <c r="V198" s="23"/>
      <c r="W198" s="23"/>
      <c r="X198" s="23"/>
      <c r="Y198" s="23"/>
      <c r="Z198" s="23"/>
      <c r="AA198" s="23"/>
      <c r="AB198" s="23"/>
      <c r="AC198" s="23"/>
      <c r="AD198" s="23"/>
      <c r="AE198" s="23"/>
      <c r="AF198" s="23"/>
      <c r="AG198" s="24">
        <v>8</v>
      </c>
      <c r="AH198" s="24">
        <v>84</v>
      </c>
      <c r="AI198" s="24"/>
      <c r="AJ198" s="24">
        <v>92</v>
      </c>
      <c r="AK198" s="24"/>
      <c r="AL198" s="24"/>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row>
    <row r="199" spans="1:86">
      <c r="A199" s="207" t="s">
        <v>3589</v>
      </c>
      <c r="B199" s="23">
        <v>7</v>
      </c>
      <c r="C199" s="23"/>
      <c r="D199" s="23"/>
      <c r="E199" s="23"/>
      <c r="F199" s="23"/>
      <c r="G199" s="23"/>
      <c r="H199" s="23">
        <v>43</v>
      </c>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4">
        <v>7</v>
      </c>
      <c r="AH199" s="24">
        <v>43</v>
      </c>
      <c r="AI199" s="24"/>
      <c r="AJ199" s="24">
        <v>50</v>
      </c>
      <c r="AK199" s="24"/>
      <c r="AL199" s="24"/>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row>
    <row r="200" spans="1:86">
      <c r="A200" s="207" t="s">
        <v>1173</v>
      </c>
      <c r="B200" s="23">
        <v>6</v>
      </c>
      <c r="C200" s="23"/>
      <c r="D200" s="23"/>
      <c r="E200" s="23"/>
      <c r="F200" s="23"/>
      <c r="G200" s="23"/>
      <c r="H200" s="23">
        <v>65</v>
      </c>
      <c r="I200" s="23"/>
      <c r="J200" s="23"/>
      <c r="K200" s="23"/>
      <c r="L200" s="23"/>
      <c r="M200" s="23"/>
      <c r="N200" s="23">
        <v>7</v>
      </c>
      <c r="O200" s="23"/>
      <c r="P200" s="23"/>
      <c r="Q200" s="23"/>
      <c r="R200" s="23"/>
      <c r="S200" s="23"/>
      <c r="T200" s="23"/>
      <c r="U200" s="23"/>
      <c r="V200" s="23"/>
      <c r="W200" s="23"/>
      <c r="X200" s="23"/>
      <c r="Y200" s="23"/>
      <c r="Z200" s="23"/>
      <c r="AA200" s="23"/>
      <c r="AB200" s="23"/>
      <c r="AC200" s="23"/>
      <c r="AD200" s="23"/>
      <c r="AE200" s="23"/>
      <c r="AF200" s="23"/>
      <c r="AG200" s="24">
        <v>6</v>
      </c>
      <c r="AH200" s="24">
        <v>72</v>
      </c>
      <c r="AI200" s="24"/>
      <c r="AJ200" s="24">
        <v>78</v>
      </c>
      <c r="AK200" s="24"/>
      <c r="AL200" s="24"/>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row>
    <row r="201" spans="1:86">
      <c r="A201" s="207" t="s">
        <v>3590</v>
      </c>
      <c r="B201" s="23">
        <v>6</v>
      </c>
      <c r="C201" s="23"/>
      <c r="D201" s="23"/>
      <c r="E201" s="23"/>
      <c r="F201" s="23"/>
      <c r="G201" s="23"/>
      <c r="H201" s="23">
        <v>31</v>
      </c>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4">
        <v>6</v>
      </c>
      <c r="AH201" s="24">
        <v>31</v>
      </c>
      <c r="AI201" s="24"/>
      <c r="AJ201" s="24">
        <v>37</v>
      </c>
      <c r="AK201" s="24"/>
      <c r="AL201" s="24"/>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row>
    <row r="202" spans="1:86">
      <c r="A202" s="207" t="s">
        <v>1174</v>
      </c>
      <c r="B202" s="23">
        <v>9</v>
      </c>
      <c r="C202" s="23"/>
      <c r="D202" s="23"/>
      <c r="E202" s="23"/>
      <c r="F202" s="23"/>
      <c r="G202" s="23"/>
      <c r="H202" s="23">
        <v>94</v>
      </c>
      <c r="I202" s="23"/>
      <c r="J202" s="23"/>
      <c r="K202" s="23"/>
      <c r="L202" s="23"/>
      <c r="M202" s="23"/>
      <c r="N202" s="23">
        <v>100</v>
      </c>
      <c r="O202" s="23"/>
      <c r="P202" s="23"/>
      <c r="Q202" s="23"/>
      <c r="R202" s="23"/>
      <c r="S202" s="23"/>
      <c r="T202" s="23"/>
      <c r="U202" s="23"/>
      <c r="V202" s="23"/>
      <c r="W202" s="23"/>
      <c r="X202" s="23"/>
      <c r="Y202" s="23"/>
      <c r="Z202" s="23"/>
      <c r="AA202" s="23"/>
      <c r="AB202" s="23"/>
      <c r="AC202" s="23"/>
      <c r="AD202" s="23"/>
      <c r="AE202" s="23"/>
      <c r="AF202" s="23"/>
      <c r="AG202" s="24">
        <v>9</v>
      </c>
      <c r="AH202" s="24">
        <v>194</v>
      </c>
      <c r="AI202" s="24"/>
      <c r="AJ202" s="24">
        <v>203</v>
      </c>
      <c r="AK202" s="24"/>
      <c r="AL202" s="24"/>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row>
    <row r="203" spans="1:86" ht="45">
      <c r="A203" s="207" t="s">
        <v>1175</v>
      </c>
      <c r="B203" s="23">
        <v>17</v>
      </c>
      <c r="C203" s="23">
        <v>4</v>
      </c>
      <c r="D203" s="23"/>
      <c r="E203" s="23"/>
      <c r="F203" s="23"/>
      <c r="G203" s="23"/>
      <c r="H203" s="23">
        <v>111</v>
      </c>
      <c r="I203" s="23"/>
      <c r="J203" s="23"/>
      <c r="K203" s="23">
        <v>11</v>
      </c>
      <c r="L203" s="23"/>
      <c r="M203" s="23"/>
      <c r="N203" s="23">
        <v>30</v>
      </c>
      <c r="O203" s="23"/>
      <c r="P203" s="23"/>
      <c r="Q203" s="23">
        <v>22</v>
      </c>
      <c r="R203" s="23"/>
      <c r="S203" s="23"/>
      <c r="T203" s="23"/>
      <c r="U203" s="23"/>
      <c r="V203" s="23"/>
      <c r="W203" s="23">
        <v>1</v>
      </c>
      <c r="X203" s="23"/>
      <c r="Y203" s="23"/>
      <c r="Z203" s="23"/>
      <c r="AA203" s="23"/>
      <c r="AB203" s="23"/>
      <c r="AC203" s="23"/>
      <c r="AD203" s="23"/>
      <c r="AE203" s="23"/>
      <c r="AF203" s="23"/>
      <c r="AG203" s="24">
        <v>17</v>
      </c>
      <c r="AH203" s="24">
        <v>175</v>
      </c>
      <c r="AI203" s="24"/>
      <c r="AJ203" s="24">
        <v>192</v>
      </c>
      <c r="AK203" s="24">
        <v>4</v>
      </c>
      <c r="AL203" s="24"/>
      <c r="AM203" s="23">
        <v>4</v>
      </c>
      <c r="AN203" s="25" t="s">
        <v>3591</v>
      </c>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row>
    <row r="204" spans="1:86">
      <c r="A204" s="207" t="s">
        <v>3592</v>
      </c>
      <c r="B204" s="23">
        <v>10</v>
      </c>
      <c r="C204" s="23"/>
      <c r="D204" s="23"/>
      <c r="E204" s="23"/>
      <c r="F204" s="23"/>
      <c r="G204" s="23"/>
      <c r="H204" s="23">
        <v>93</v>
      </c>
      <c r="I204" s="23"/>
      <c r="J204" s="23"/>
      <c r="K204" s="23"/>
      <c r="L204" s="23"/>
      <c r="M204" s="23"/>
      <c r="N204" s="23"/>
      <c r="O204" s="23"/>
      <c r="P204" s="23"/>
      <c r="Q204" s="23"/>
      <c r="R204" s="23"/>
      <c r="S204" s="23"/>
      <c r="T204" s="23"/>
      <c r="U204" s="23"/>
      <c r="V204" s="23"/>
      <c r="W204" s="23"/>
      <c r="X204" s="23"/>
      <c r="Y204" s="23"/>
      <c r="Z204" s="23"/>
      <c r="AA204" s="23"/>
      <c r="AB204" s="23"/>
      <c r="AC204" s="23">
        <v>1</v>
      </c>
      <c r="AD204" s="23"/>
      <c r="AE204" s="23"/>
      <c r="AF204" s="23"/>
      <c r="AG204" s="24">
        <v>10</v>
      </c>
      <c r="AH204" s="24">
        <v>93</v>
      </c>
      <c r="AI204" s="24"/>
      <c r="AJ204" s="24">
        <v>103</v>
      </c>
      <c r="AK204" s="24">
        <v>1</v>
      </c>
      <c r="AL204" s="24"/>
      <c r="AM204" s="23">
        <v>1</v>
      </c>
      <c r="AN204" s="23" t="s">
        <v>3411</v>
      </c>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row>
    <row r="205" spans="1:86">
      <c r="A205" s="207" t="s">
        <v>3593</v>
      </c>
      <c r="B205" s="23">
        <v>5</v>
      </c>
      <c r="C205" s="23">
        <v>1</v>
      </c>
      <c r="D205" s="23"/>
      <c r="E205" s="23"/>
      <c r="F205" s="23"/>
      <c r="G205" s="23"/>
      <c r="H205" s="23">
        <v>47</v>
      </c>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4">
        <v>5</v>
      </c>
      <c r="AH205" s="24">
        <v>47</v>
      </c>
      <c r="AI205" s="24"/>
      <c r="AJ205" s="24">
        <v>52</v>
      </c>
      <c r="AK205" s="24">
        <v>1</v>
      </c>
      <c r="AL205" s="24"/>
      <c r="AM205" s="23">
        <v>2</v>
      </c>
      <c r="AN205" s="23" t="s">
        <v>3594</v>
      </c>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row>
    <row r="206" spans="1:86">
      <c r="A206" s="207" t="s">
        <v>1176</v>
      </c>
      <c r="B206" s="23">
        <v>30</v>
      </c>
      <c r="C206" s="23"/>
      <c r="D206" s="23"/>
      <c r="E206" s="23"/>
      <c r="F206" s="23"/>
      <c r="G206" s="23"/>
      <c r="H206" s="23">
        <v>132</v>
      </c>
      <c r="I206" s="23"/>
      <c r="J206" s="23"/>
      <c r="K206" s="23">
        <v>540</v>
      </c>
      <c r="L206" s="23"/>
      <c r="M206" s="23"/>
      <c r="N206" s="23">
        <v>103</v>
      </c>
      <c r="O206" s="23"/>
      <c r="P206" s="23"/>
      <c r="Q206" s="23">
        <v>38</v>
      </c>
      <c r="R206" s="23"/>
      <c r="S206" s="23"/>
      <c r="T206" s="23"/>
      <c r="U206" s="23"/>
      <c r="V206" s="23"/>
      <c r="W206" s="23">
        <v>6</v>
      </c>
      <c r="X206" s="23"/>
      <c r="Y206" s="23"/>
      <c r="Z206" s="23"/>
      <c r="AA206" s="23"/>
      <c r="AB206" s="23"/>
      <c r="AC206" s="23"/>
      <c r="AD206" s="23"/>
      <c r="AE206" s="23"/>
      <c r="AF206" s="23"/>
      <c r="AG206" s="24">
        <v>30</v>
      </c>
      <c r="AH206" s="24">
        <v>819</v>
      </c>
      <c r="AI206" s="24"/>
      <c r="AJ206" s="24">
        <v>849</v>
      </c>
      <c r="AK206" s="24"/>
      <c r="AL206" s="24"/>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row>
    <row r="207" spans="1:86">
      <c r="A207" s="207" t="s">
        <v>1177</v>
      </c>
      <c r="B207" s="23">
        <v>5</v>
      </c>
      <c r="C207" s="23"/>
      <c r="D207" s="23"/>
      <c r="E207" s="23"/>
      <c r="F207" s="23"/>
      <c r="G207" s="23"/>
      <c r="H207" s="23">
        <v>27</v>
      </c>
      <c r="I207" s="23"/>
      <c r="J207" s="23"/>
      <c r="K207" s="23"/>
      <c r="L207" s="23"/>
      <c r="M207" s="23"/>
      <c r="N207" s="23">
        <v>18</v>
      </c>
      <c r="O207" s="23"/>
      <c r="P207" s="23"/>
      <c r="Q207" s="23"/>
      <c r="R207" s="23"/>
      <c r="S207" s="23"/>
      <c r="T207" s="23"/>
      <c r="U207" s="23"/>
      <c r="V207" s="23"/>
      <c r="W207" s="23"/>
      <c r="X207" s="23"/>
      <c r="Y207" s="23"/>
      <c r="Z207" s="23"/>
      <c r="AA207" s="23"/>
      <c r="AB207" s="23"/>
      <c r="AC207" s="23">
        <v>1</v>
      </c>
      <c r="AD207" s="23"/>
      <c r="AE207" s="23"/>
      <c r="AF207" s="23"/>
      <c r="AG207" s="24">
        <v>5</v>
      </c>
      <c r="AH207" s="24">
        <v>45</v>
      </c>
      <c r="AI207" s="24"/>
      <c r="AJ207" s="24">
        <v>50</v>
      </c>
      <c r="AK207" s="24">
        <v>1</v>
      </c>
      <c r="AL207" s="24"/>
      <c r="AM207" s="23">
        <v>1</v>
      </c>
      <c r="AN207" s="23" t="s">
        <v>3411</v>
      </c>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row>
    <row r="208" spans="1:86">
      <c r="A208" s="207" t="s">
        <v>3595</v>
      </c>
      <c r="B208" s="23">
        <v>3</v>
      </c>
      <c r="C208" s="23"/>
      <c r="D208" s="23"/>
      <c r="E208" s="23"/>
      <c r="F208" s="23"/>
      <c r="G208" s="23"/>
      <c r="H208" s="23">
        <v>34</v>
      </c>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4">
        <v>3</v>
      </c>
      <c r="AH208" s="24">
        <v>34</v>
      </c>
      <c r="AI208" s="24"/>
      <c r="AJ208" s="24">
        <v>37</v>
      </c>
      <c r="AK208" s="24"/>
      <c r="AL208" s="24"/>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row>
    <row r="209" spans="1:86">
      <c r="A209" s="207" t="s">
        <v>3596</v>
      </c>
      <c r="B209" s="23">
        <v>2</v>
      </c>
      <c r="C209" s="23"/>
      <c r="D209" s="23"/>
      <c r="E209" s="23"/>
      <c r="F209" s="23"/>
      <c r="G209" s="23"/>
      <c r="H209" s="23">
        <v>11</v>
      </c>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4">
        <v>2</v>
      </c>
      <c r="AH209" s="24">
        <v>11</v>
      </c>
      <c r="AI209" s="24"/>
      <c r="AJ209" s="24">
        <v>13</v>
      </c>
      <c r="AK209" s="24"/>
      <c r="AL209" s="24"/>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row>
    <row r="210" spans="1:86">
      <c r="A210" s="207" t="s">
        <v>3597</v>
      </c>
      <c r="B210" s="23">
        <v>7</v>
      </c>
      <c r="C210" s="23"/>
      <c r="D210" s="23"/>
      <c r="E210" s="23"/>
      <c r="F210" s="23"/>
      <c r="G210" s="23"/>
      <c r="H210" s="23">
        <v>35</v>
      </c>
      <c r="I210" s="23"/>
      <c r="J210" s="23"/>
      <c r="K210" s="23">
        <v>13</v>
      </c>
      <c r="L210" s="23"/>
      <c r="M210" s="23"/>
      <c r="N210" s="23"/>
      <c r="O210" s="23"/>
      <c r="P210" s="23"/>
      <c r="Q210" s="23"/>
      <c r="R210" s="23"/>
      <c r="S210" s="23"/>
      <c r="T210" s="23"/>
      <c r="U210" s="23"/>
      <c r="V210" s="23"/>
      <c r="W210" s="23"/>
      <c r="X210" s="23"/>
      <c r="Y210" s="23"/>
      <c r="Z210" s="23"/>
      <c r="AA210" s="23"/>
      <c r="AB210" s="23"/>
      <c r="AC210" s="23"/>
      <c r="AD210" s="23"/>
      <c r="AE210" s="23"/>
      <c r="AF210" s="23"/>
      <c r="AG210" s="24">
        <v>7</v>
      </c>
      <c r="AH210" s="24">
        <v>48</v>
      </c>
      <c r="AI210" s="24"/>
      <c r="AJ210" s="24">
        <v>55</v>
      </c>
      <c r="AK210" s="24"/>
      <c r="AL210" s="24"/>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row>
    <row r="211" spans="1:86">
      <c r="A211" s="207" t="s">
        <v>3598</v>
      </c>
      <c r="B211" s="23">
        <v>8</v>
      </c>
      <c r="C211" s="23"/>
      <c r="D211" s="23"/>
      <c r="E211" s="23"/>
      <c r="F211" s="23"/>
      <c r="G211" s="23"/>
      <c r="H211" s="23">
        <v>70</v>
      </c>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4">
        <v>8</v>
      </c>
      <c r="AH211" s="24">
        <v>70</v>
      </c>
      <c r="AI211" s="24"/>
      <c r="AJ211" s="24">
        <v>78</v>
      </c>
      <c r="AK211" s="24"/>
      <c r="AL211" s="24"/>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row>
    <row r="212" spans="1:86">
      <c r="A212" s="207" t="s">
        <v>3599</v>
      </c>
      <c r="B212" s="23">
        <v>5</v>
      </c>
      <c r="C212" s="23"/>
      <c r="D212" s="23"/>
      <c r="E212" s="23"/>
      <c r="F212" s="23"/>
      <c r="G212" s="23"/>
      <c r="H212" s="23">
        <v>31</v>
      </c>
      <c r="I212" s="23"/>
      <c r="J212" s="23"/>
      <c r="K212" s="23"/>
      <c r="L212" s="23"/>
      <c r="M212" s="23"/>
      <c r="N212" s="23"/>
      <c r="O212" s="23"/>
      <c r="P212" s="23"/>
      <c r="Q212" s="23"/>
      <c r="R212" s="23"/>
      <c r="S212" s="23"/>
      <c r="T212" s="23"/>
      <c r="U212" s="23"/>
      <c r="V212" s="23"/>
      <c r="W212" s="23"/>
      <c r="X212" s="23"/>
      <c r="Y212" s="23"/>
      <c r="Z212" s="23"/>
      <c r="AA212" s="23"/>
      <c r="AB212" s="23"/>
      <c r="AC212" s="23">
        <v>1</v>
      </c>
      <c r="AD212" s="23"/>
      <c r="AE212" s="23"/>
      <c r="AF212" s="23"/>
      <c r="AG212" s="24">
        <v>5</v>
      </c>
      <c r="AH212" s="24">
        <v>31</v>
      </c>
      <c r="AI212" s="24"/>
      <c r="AJ212" s="24">
        <v>36</v>
      </c>
      <c r="AK212" s="24">
        <v>1</v>
      </c>
      <c r="AL212" s="24"/>
      <c r="AM212" s="23">
        <v>1</v>
      </c>
      <c r="AN212" s="23" t="s">
        <v>3411</v>
      </c>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row>
    <row r="213" spans="1:86">
      <c r="A213" s="207" t="s">
        <v>1178</v>
      </c>
      <c r="B213" s="23">
        <v>5</v>
      </c>
      <c r="C213" s="23"/>
      <c r="D213" s="23"/>
      <c r="E213" s="23"/>
      <c r="F213" s="23"/>
      <c r="G213" s="23"/>
      <c r="H213" s="23">
        <v>23</v>
      </c>
      <c r="I213" s="23"/>
      <c r="J213" s="23"/>
      <c r="K213" s="23"/>
      <c r="L213" s="23"/>
      <c r="M213" s="23"/>
      <c r="N213" s="23">
        <v>11</v>
      </c>
      <c r="O213" s="23"/>
      <c r="P213" s="23"/>
      <c r="Q213" s="23"/>
      <c r="R213" s="23"/>
      <c r="S213" s="23"/>
      <c r="T213" s="23"/>
      <c r="U213" s="23"/>
      <c r="V213" s="23"/>
      <c r="W213" s="23"/>
      <c r="X213" s="23"/>
      <c r="Y213" s="23"/>
      <c r="Z213" s="23"/>
      <c r="AA213" s="23"/>
      <c r="AB213" s="23"/>
      <c r="AC213" s="23"/>
      <c r="AD213" s="23"/>
      <c r="AE213" s="23"/>
      <c r="AF213" s="23"/>
      <c r="AG213" s="24">
        <v>5</v>
      </c>
      <c r="AH213" s="24">
        <v>34</v>
      </c>
      <c r="AI213" s="24"/>
      <c r="AJ213" s="24">
        <v>39</v>
      </c>
      <c r="AK213" s="24"/>
      <c r="AL213" s="24"/>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row>
    <row r="214" spans="1:86">
      <c r="A214" s="207" t="s">
        <v>3600</v>
      </c>
      <c r="B214" s="23">
        <v>4</v>
      </c>
      <c r="C214" s="23"/>
      <c r="D214" s="23"/>
      <c r="E214" s="23"/>
      <c r="F214" s="23"/>
      <c r="G214" s="23"/>
      <c r="H214" s="23">
        <v>11</v>
      </c>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4">
        <v>4</v>
      </c>
      <c r="AH214" s="24">
        <v>11</v>
      </c>
      <c r="AI214" s="24"/>
      <c r="AJ214" s="24">
        <v>15</v>
      </c>
      <c r="AK214" s="24"/>
      <c r="AL214" s="24"/>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row>
    <row r="215" spans="1:86">
      <c r="A215" s="207" t="s">
        <v>3601</v>
      </c>
      <c r="B215" s="23">
        <v>2</v>
      </c>
      <c r="C215" s="23"/>
      <c r="D215" s="23"/>
      <c r="E215" s="23"/>
      <c r="F215" s="23"/>
      <c r="G215" s="23"/>
      <c r="H215" s="23">
        <v>9</v>
      </c>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4">
        <v>2</v>
      </c>
      <c r="AH215" s="24">
        <v>9</v>
      </c>
      <c r="AI215" s="24"/>
      <c r="AJ215" s="24">
        <v>11</v>
      </c>
      <c r="AK215" s="24"/>
      <c r="AL215" s="24"/>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v>1</v>
      </c>
      <c r="BS215" s="23">
        <v>38650</v>
      </c>
      <c r="BT215" s="23"/>
      <c r="BU215" s="23"/>
      <c r="BV215" s="23"/>
      <c r="BW215" s="23"/>
      <c r="BX215" s="23"/>
      <c r="BY215" s="23"/>
      <c r="BZ215" s="23"/>
      <c r="CA215" s="23"/>
      <c r="CB215" s="23"/>
      <c r="CC215" s="23"/>
      <c r="CD215" s="23"/>
      <c r="CE215" s="23"/>
      <c r="CF215" s="23"/>
      <c r="CG215" s="23"/>
      <c r="CH215" s="23"/>
    </row>
    <row r="216" spans="1:86">
      <c r="A216" s="207" t="s">
        <v>3602</v>
      </c>
      <c r="B216" s="23">
        <v>5</v>
      </c>
      <c r="C216" s="23"/>
      <c r="D216" s="23"/>
      <c r="E216" s="23"/>
      <c r="F216" s="23"/>
      <c r="G216" s="23"/>
      <c r="H216" s="23">
        <v>60</v>
      </c>
      <c r="I216" s="23"/>
      <c r="J216" s="23"/>
      <c r="K216" s="23">
        <v>4</v>
      </c>
      <c r="L216" s="23"/>
      <c r="M216" s="23"/>
      <c r="N216" s="23"/>
      <c r="O216" s="23"/>
      <c r="P216" s="23"/>
      <c r="Q216" s="23">
        <v>5</v>
      </c>
      <c r="R216" s="23"/>
      <c r="S216" s="23"/>
      <c r="T216" s="23"/>
      <c r="U216" s="23"/>
      <c r="V216" s="23"/>
      <c r="W216" s="23"/>
      <c r="X216" s="23"/>
      <c r="Y216" s="23"/>
      <c r="Z216" s="23"/>
      <c r="AA216" s="23"/>
      <c r="AB216" s="23"/>
      <c r="AC216" s="23"/>
      <c r="AD216" s="23"/>
      <c r="AE216" s="23"/>
      <c r="AF216" s="23"/>
      <c r="AG216" s="24">
        <v>5</v>
      </c>
      <c r="AH216" s="24">
        <v>69</v>
      </c>
      <c r="AI216" s="24"/>
      <c r="AJ216" s="24">
        <v>74</v>
      </c>
      <c r="AK216" s="24"/>
      <c r="AL216" s="24"/>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row>
    <row r="217" spans="1:86">
      <c r="A217" s="207" t="s">
        <v>3603</v>
      </c>
      <c r="B217" s="23">
        <v>1</v>
      </c>
      <c r="C217" s="23"/>
      <c r="D217" s="23"/>
      <c r="E217" s="23"/>
      <c r="F217" s="23"/>
      <c r="G217" s="23"/>
      <c r="H217" s="23">
        <v>7</v>
      </c>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4">
        <v>1</v>
      </c>
      <c r="AH217" s="24">
        <v>7</v>
      </c>
      <c r="AI217" s="24"/>
      <c r="AJ217" s="24">
        <v>8</v>
      </c>
      <c r="AK217" s="24"/>
      <c r="AL217" s="24"/>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row>
    <row r="218" spans="1:86">
      <c r="A218" s="207" t="s">
        <v>3604</v>
      </c>
      <c r="B218" s="23">
        <v>2</v>
      </c>
      <c r="C218" s="23"/>
      <c r="D218" s="23"/>
      <c r="E218" s="23"/>
      <c r="F218" s="23"/>
      <c r="G218" s="23"/>
      <c r="H218" s="23">
        <v>42</v>
      </c>
      <c r="I218" s="23"/>
      <c r="J218" s="23"/>
      <c r="K218" s="23">
        <v>6</v>
      </c>
      <c r="L218" s="23"/>
      <c r="M218" s="23"/>
      <c r="N218" s="23"/>
      <c r="O218" s="23"/>
      <c r="P218" s="23"/>
      <c r="Q218" s="23"/>
      <c r="R218" s="23"/>
      <c r="S218" s="23"/>
      <c r="T218" s="23"/>
      <c r="U218" s="23"/>
      <c r="V218" s="23"/>
      <c r="W218" s="23"/>
      <c r="X218" s="23"/>
      <c r="Y218" s="23"/>
      <c r="Z218" s="23"/>
      <c r="AA218" s="23"/>
      <c r="AB218" s="23"/>
      <c r="AC218" s="23"/>
      <c r="AD218" s="23"/>
      <c r="AE218" s="23"/>
      <c r="AF218" s="23"/>
      <c r="AG218" s="24">
        <v>2</v>
      </c>
      <c r="AH218" s="24">
        <v>48</v>
      </c>
      <c r="AI218" s="24"/>
      <c r="AJ218" s="24">
        <v>50</v>
      </c>
      <c r="AK218" s="24"/>
      <c r="AL218" s="24"/>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row>
    <row r="219" spans="1:86">
      <c r="A219" s="207" t="s">
        <v>1179</v>
      </c>
      <c r="B219" s="23">
        <v>8</v>
      </c>
      <c r="C219" s="23">
        <v>2</v>
      </c>
      <c r="D219" s="23"/>
      <c r="E219" s="23"/>
      <c r="F219" s="23"/>
      <c r="G219" s="23"/>
      <c r="H219" s="23">
        <v>101</v>
      </c>
      <c r="I219" s="23"/>
      <c r="J219" s="23"/>
      <c r="K219" s="23">
        <v>8</v>
      </c>
      <c r="L219" s="23"/>
      <c r="M219" s="23"/>
      <c r="N219" s="23">
        <v>10</v>
      </c>
      <c r="O219" s="23"/>
      <c r="P219" s="23"/>
      <c r="Q219" s="23">
        <v>13</v>
      </c>
      <c r="R219" s="23"/>
      <c r="S219" s="23"/>
      <c r="T219" s="23"/>
      <c r="U219" s="23"/>
      <c r="V219" s="23"/>
      <c r="W219" s="23"/>
      <c r="X219" s="23"/>
      <c r="Y219" s="23"/>
      <c r="Z219" s="23"/>
      <c r="AA219" s="23"/>
      <c r="AB219" s="23"/>
      <c r="AC219" s="23">
        <v>1</v>
      </c>
      <c r="AD219" s="23"/>
      <c r="AE219" s="23"/>
      <c r="AF219" s="23"/>
      <c r="AG219" s="24">
        <v>8</v>
      </c>
      <c r="AH219" s="24">
        <v>132</v>
      </c>
      <c r="AI219" s="24"/>
      <c r="AJ219" s="24">
        <v>140</v>
      </c>
      <c r="AK219" s="24">
        <v>3</v>
      </c>
      <c r="AL219" s="24"/>
      <c r="AM219" s="23">
        <v>12</v>
      </c>
      <c r="AN219" s="23" t="s">
        <v>3605</v>
      </c>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row>
    <row r="220" spans="1:86">
      <c r="A220" s="207" t="s">
        <v>1180</v>
      </c>
      <c r="B220" s="23">
        <v>17</v>
      </c>
      <c r="C220" s="23"/>
      <c r="D220" s="23"/>
      <c r="E220" s="23"/>
      <c r="F220" s="23"/>
      <c r="G220" s="23"/>
      <c r="H220" s="23">
        <v>70</v>
      </c>
      <c r="I220" s="23"/>
      <c r="J220" s="23"/>
      <c r="K220" s="23">
        <v>195</v>
      </c>
      <c r="L220" s="23"/>
      <c r="M220" s="23"/>
      <c r="N220" s="23">
        <v>40</v>
      </c>
      <c r="O220" s="23"/>
      <c r="P220" s="23"/>
      <c r="Q220" s="23">
        <v>44</v>
      </c>
      <c r="R220" s="23"/>
      <c r="S220" s="23"/>
      <c r="T220" s="23"/>
      <c r="U220" s="23"/>
      <c r="V220" s="23"/>
      <c r="W220" s="23"/>
      <c r="X220" s="23"/>
      <c r="Y220" s="23"/>
      <c r="Z220" s="23"/>
      <c r="AA220" s="23"/>
      <c r="AB220" s="23"/>
      <c r="AC220" s="23"/>
      <c r="AD220" s="23"/>
      <c r="AE220" s="23"/>
      <c r="AF220" s="23"/>
      <c r="AG220" s="24">
        <v>17</v>
      </c>
      <c r="AH220" s="24">
        <v>349</v>
      </c>
      <c r="AI220" s="24"/>
      <c r="AJ220" s="24">
        <v>366</v>
      </c>
      <c r="AK220" s="24"/>
      <c r="AL220" s="24"/>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row>
    <row r="221" spans="1:86">
      <c r="A221" s="209" t="s">
        <v>3606</v>
      </c>
      <c r="B221" s="23">
        <v>8</v>
      </c>
      <c r="C221" s="23"/>
      <c r="D221" s="23"/>
      <c r="E221" s="23"/>
      <c r="F221" s="23"/>
      <c r="G221" s="23"/>
      <c r="H221" s="23">
        <v>71</v>
      </c>
      <c r="I221" s="23"/>
      <c r="J221" s="23"/>
      <c r="K221" s="23">
        <v>151</v>
      </c>
      <c r="L221" s="23"/>
      <c r="M221" s="23"/>
      <c r="N221" s="23">
        <v>60</v>
      </c>
      <c r="O221" s="23"/>
      <c r="P221" s="23"/>
      <c r="Q221" s="23"/>
      <c r="R221" s="23"/>
      <c r="S221" s="23"/>
      <c r="T221" s="23">
        <v>2</v>
      </c>
      <c r="U221" s="23"/>
      <c r="V221" s="23"/>
      <c r="W221" s="23"/>
      <c r="X221" s="23"/>
      <c r="Y221" s="23"/>
      <c r="Z221" s="23"/>
      <c r="AA221" s="23"/>
      <c r="AB221" s="23"/>
      <c r="AC221" s="23"/>
      <c r="AD221" s="23"/>
      <c r="AE221" s="23"/>
      <c r="AF221" s="23"/>
      <c r="AG221" s="24">
        <v>8</v>
      </c>
      <c r="AH221" s="24">
        <v>284</v>
      </c>
      <c r="AI221" s="24"/>
      <c r="AJ221" s="24">
        <v>292</v>
      </c>
      <c r="AK221" s="24"/>
      <c r="AL221" s="24"/>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row>
    <row r="222" spans="1:86" s="203" customFormat="1">
      <c r="A222" s="224" t="s">
        <v>1433</v>
      </c>
      <c r="B222" s="304">
        <f t="shared" ref="B222:AG222" si="0">SUM(B177:B221)</f>
        <v>345</v>
      </c>
      <c r="C222" s="304">
        <f t="shared" si="0"/>
        <v>17</v>
      </c>
      <c r="D222" s="304">
        <f t="shared" si="0"/>
        <v>0</v>
      </c>
      <c r="E222" s="304">
        <f t="shared" si="0"/>
        <v>0</v>
      </c>
      <c r="F222" s="304">
        <f t="shared" si="0"/>
        <v>0</v>
      </c>
      <c r="G222" s="304">
        <f t="shared" si="0"/>
        <v>0</v>
      </c>
      <c r="H222" s="304">
        <f t="shared" si="0"/>
        <v>2570</v>
      </c>
      <c r="I222" s="304">
        <f t="shared" si="0"/>
        <v>1</v>
      </c>
      <c r="J222" s="304">
        <f t="shared" si="0"/>
        <v>0</v>
      </c>
      <c r="K222" s="304">
        <f t="shared" si="0"/>
        <v>1765</v>
      </c>
      <c r="L222" s="304">
        <f t="shared" si="0"/>
        <v>0</v>
      </c>
      <c r="M222" s="304">
        <f t="shared" si="0"/>
        <v>0</v>
      </c>
      <c r="N222" s="304">
        <f t="shared" si="0"/>
        <v>549</v>
      </c>
      <c r="O222" s="304">
        <f t="shared" si="0"/>
        <v>0</v>
      </c>
      <c r="P222" s="304">
        <f t="shared" si="0"/>
        <v>0</v>
      </c>
      <c r="Q222" s="304">
        <f t="shared" si="0"/>
        <v>238</v>
      </c>
      <c r="R222" s="304">
        <f t="shared" si="0"/>
        <v>0</v>
      </c>
      <c r="S222" s="304">
        <f t="shared" si="0"/>
        <v>0</v>
      </c>
      <c r="T222" s="304">
        <f t="shared" si="0"/>
        <v>2</v>
      </c>
      <c r="U222" s="304">
        <f t="shared" si="0"/>
        <v>0</v>
      </c>
      <c r="V222" s="304">
        <f t="shared" si="0"/>
        <v>0</v>
      </c>
      <c r="W222" s="304">
        <f t="shared" si="0"/>
        <v>7</v>
      </c>
      <c r="X222" s="304">
        <f t="shared" si="0"/>
        <v>0</v>
      </c>
      <c r="Y222" s="304">
        <f t="shared" si="0"/>
        <v>0</v>
      </c>
      <c r="Z222" s="304">
        <f t="shared" si="0"/>
        <v>0</v>
      </c>
      <c r="AA222" s="304">
        <f t="shared" si="0"/>
        <v>1</v>
      </c>
      <c r="AB222" s="304">
        <f t="shared" si="0"/>
        <v>0</v>
      </c>
      <c r="AC222" s="304">
        <f t="shared" si="0"/>
        <v>6</v>
      </c>
      <c r="AD222" s="304">
        <f t="shared" si="0"/>
        <v>0</v>
      </c>
      <c r="AE222" s="304">
        <f t="shared" si="0"/>
        <v>0</v>
      </c>
      <c r="AF222" s="304">
        <f t="shared" si="0"/>
        <v>0</v>
      </c>
      <c r="AG222" s="305">
        <f t="shared" si="0"/>
        <v>345</v>
      </c>
      <c r="AH222" s="305">
        <f t="shared" ref="AH222:BM222" si="1">SUM(AH177:AH221)</f>
        <v>5131</v>
      </c>
      <c r="AI222" s="305">
        <f t="shared" si="1"/>
        <v>0</v>
      </c>
      <c r="AJ222" s="305">
        <f t="shared" si="1"/>
        <v>5476</v>
      </c>
      <c r="AK222" s="305">
        <f t="shared" si="1"/>
        <v>25</v>
      </c>
      <c r="AL222" s="305">
        <f t="shared" si="1"/>
        <v>0</v>
      </c>
      <c r="AM222" s="304">
        <f t="shared" si="1"/>
        <v>62</v>
      </c>
      <c r="AN222" s="304">
        <f t="shared" si="1"/>
        <v>0</v>
      </c>
      <c r="AO222" s="304">
        <f t="shared" si="1"/>
        <v>0</v>
      </c>
      <c r="AP222" s="304">
        <f t="shared" si="1"/>
        <v>0</v>
      </c>
      <c r="AQ222" s="304">
        <f t="shared" si="1"/>
        <v>0</v>
      </c>
      <c r="AR222" s="304">
        <f t="shared" si="1"/>
        <v>0</v>
      </c>
      <c r="AS222" s="304">
        <f t="shared" si="1"/>
        <v>0</v>
      </c>
      <c r="AT222" s="304">
        <f t="shared" si="1"/>
        <v>0</v>
      </c>
      <c r="AU222" s="304">
        <f t="shared" si="1"/>
        <v>0</v>
      </c>
      <c r="AV222" s="304">
        <f t="shared" si="1"/>
        <v>0</v>
      </c>
      <c r="AW222" s="304">
        <f t="shared" si="1"/>
        <v>0</v>
      </c>
      <c r="AX222" s="304">
        <f t="shared" si="1"/>
        <v>0</v>
      </c>
      <c r="AY222" s="304">
        <f t="shared" si="1"/>
        <v>0</v>
      </c>
      <c r="AZ222" s="304">
        <f t="shared" si="1"/>
        <v>0</v>
      </c>
      <c r="BA222" s="304">
        <f t="shared" si="1"/>
        <v>0</v>
      </c>
      <c r="BB222" s="304">
        <f t="shared" si="1"/>
        <v>0</v>
      </c>
      <c r="BC222" s="304">
        <f t="shared" si="1"/>
        <v>0</v>
      </c>
      <c r="BD222" s="304">
        <f t="shared" si="1"/>
        <v>0</v>
      </c>
      <c r="BE222" s="304">
        <f t="shared" si="1"/>
        <v>0</v>
      </c>
      <c r="BF222" s="304">
        <f t="shared" si="1"/>
        <v>0</v>
      </c>
      <c r="BG222" s="304">
        <f t="shared" si="1"/>
        <v>0</v>
      </c>
      <c r="BH222" s="304">
        <f t="shared" si="1"/>
        <v>0</v>
      </c>
      <c r="BI222" s="304">
        <f t="shared" si="1"/>
        <v>0</v>
      </c>
      <c r="BJ222" s="304">
        <f t="shared" si="1"/>
        <v>0</v>
      </c>
      <c r="BK222" s="304">
        <f t="shared" si="1"/>
        <v>0</v>
      </c>
      <c r="BL222" s="304">
        <f t="shared" si="1"/>
        <v>0</v>
      </c>
      <c r="BM222" s="304">
        <f t="shared" si="1"/>
        <v>0</v>
      </c>
      <c r="BN222" s="304">
        <f t="shared" ref="BN222:CH222" si="2">SUM(BN177:BN221)</f>
        <v>0</v>
      </c>
      <c r="BO222" s="304">
        <f t="shared" si="2"/>
        <v>0</v>
      </c>
      <c r="BP222" s="304">
        <f t="shared" si="2"/>
        <v>0</v>
      </c>
      <c r="BQ222" s="304">
        <f t="shared" si="2"/>
        <v>0</v>
      </c>
      <c r="BR222" s="304">
        <f t="shared" si="2"/>
        <v>1</v>
      </c>
      <c r="BS222" s="304">
        <f t="shared" si="2"/>
        <v>38650</v>
      </c>
      <c r="BT222" s="304">
        <f t="shared" si="2"/>
        <v>0</v>
      </c>
      <c r="BU222" s="304">
        <f t="shared" si="2"/>
        <v>0</v>
      </c>
      <c r="BV222" s="304">
        <f t="shared" si="2"/>
        <v>0</v>
      </c>
      <c r="BW222" s="304">
        <f t="shared" si="2"/>
        <v>0</v>
      </c>
      <c r="BX222" s="304">
        <f t="shared" si="2"/>
        <v>0</v>
      </c>
      <c r="BY222" s="304">
        <f t="shared" si="2"/>
        <v>0</v>
      </c>
      <c r="BZ222" s="304">
        <f t="shared" si="2"/>
        <v>0</v>
      </c>
      <c r="CA222" s="304">
        <f t="shared" si="2"/>
        <v>0</v>
      </c>
      <c r="CB222" s="304">
        <f t="shared" si="2"/>
        <v>0</v>
      </c>
      <c r="CC222" s="304">
        <f t="shared" si="2"/>
        <v>0</v>
      </c>
      <c r="CD222" s="304">
        <f t="shared" si="2"/>
        <v>0</v>
      </c>
      <c r="CE222" s="304">
        <f t="shared" si="2"/>
        <v>0</v>
      </c>
      <c r="CF222" s="304">
        <f t="shared" si="2"/>
        <v>0</v>
      </c>
      <c r="CG222" s="304">
        <f t="shared" si="2"/>
        <v>0</v>
      </c>
      <c r="CH222" s="304">
        <f t="shared" si="2"/>
        <v>0</v>
      </c>
    </row>
  </sheetData>
  <mergeCells count="73">
    <mergeCell ref="CF2:CF3"/>
    <mergeCell ref="CG2:CG3"/>
    <mergeCell ref="CH2:CH3"/>
    <mergeCell ref="BZ2:BZ3"/>
    <mergeCell ref="CA2:CA3"/>
    <mergeCell ref="CB2:CB3"/>
    <mergeCell ref="CC2:CC3"/>
    <mergeCell ref="CD2:CD3"/>
    <mergeCell ref="CE2:CE3"/>
    <mergeCell ref="BY2:BY3"/>
    <mergeCell ref="BN2:BN3"/>
    <mergeCell ref="BO2:BO3"/>
    <mergeCell ref="BP2:BP3"/>
    <mergeCell ref="BQ2:BQ3"/>
    <mergeCell ref="BR2:BR3"/>
    <mergeCell ref="BS2:BS3"/>
    <mergeCell ref="BT2:BT3"/>
    <mergeCell ref="BU2:BU3"/>
    <mergeCell ref="BV2:BV3"/>
    <mergeCell ref="BW2:BW3"/>
    <mergeCell ref="BX2:BX3"/>
    <mergeCell ref="BM2:BM3"/>
    <mergeCell ref="BB2:BB3"/>
    <mergeCell ref="BC2:BC3"/>
    <mergeCell ref="BD2:BD3"/>
    <mergeCell ref="BE2:BE3"/>
    <mergeCell ref="BF2:BF3"/>
    <mergeCell ref="BG2:BG3"/>
    <mergeCell ref="BH2:BH3"/>
    <mergeCell ref="BI2:BI3"/>
    <mergeCell ref="BJ2:BJ3"/>
    <mergeCell ref="BK2:BK3"/>
    <mergeCell ref="BL2:BL3"/>
    <mergeCell ref="BA2:BA3"/>
    <mergeCell ref="AP2:AP3"/>
    <mergeCell ref="AQ2:AQ3"/>
    <mergeCell ref="AR2:AR3"/>
    <mergeCell ref="AS2:AS3"/>
    <mergeCell ref="AT2:AT3"/>
    <mergeCell ref="AU2:AU3"/>
    <mergeCell ref="AV2:AV3"/>
    <mergeCell ref="AW2:AW3"/>
    <mergeCell ref="AX2:AX3"/>
    <mergeCell ref="AY2:AY3"/>
    <mergeCell ref="AZ2:AZ3"/>
    <mergeCell ref="AO2:AO3"/>
    <mergeCell ref="N2:P2"/>
    <mergeCell ref="Q2:S2"/>
    <mergeCell ref="T2:V2"/>
    <mergeCell ref="W2:Y2"/>
    <mergeCell ref="Z2:AB2"/>
    <mergeCell ref="AC2:AD2"/>
    <mergeCell ref="AE2:AF2"/>
    <mergeCell ref="AG2:AJ2"/>
    <mergeCell ref="AK2:AL2"/>
    <mergeCell ref="AM2:AM3"/>
    <mergeCell ref="AN2:AN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72"/>
  <sheetViews>
    <sheetView topLeftCell="BF121" workbookViewId="0">
      <selection activeCell="BS126" sqref="BS126"/>
    </sheetView>
  </sheetViews>
  <sheetFormatPr defaultColWidth="9.140625" defaultRowHeight="15"/>
  <cols>
    <col min="1" max="1" width="23.7109375" style="12" customWidth="1"/>
    <col min="2" max="10" width="9.140625" style="12"/>
    <col min="11" max="11" width="9.5703125" style="12" customWidth="1"/>
    <col min="12" max="28" width="9.140625" style="12"/>
    <col min="29" max="29" width="10.28515625" style="12" customWidth="1"/>
    <col min="30" max="30" width="9.140625" style="12"/>
    <col min="31" max="31" width="12.7109375" style="12" customWidth="1"/>
    <col min="32" max="32" width="9.140625" style="12"/>
    <col min="33" max="36" width="9.140625" style="50"/>
    <col min="37" max="38" width="9.42578125" style="50" customWidth="1"/>
    <col min="39" max="39" width="9.140625" style="12"/>
    <col min="40" max="40" width="36.85546875" style="12" customWidth="1"/>
    <col min="41" max="54" width="9.140625" style="12"/>
    <col min="55" max="55" width="13.28515625" style="12" customWidth="1"/>
    <col min="56" max="56" width="9.42578125" style="12" customWidth="1"/>
    <col min="57" max="57" width="13.28515625" style="12" customWidth="1"/>
    <col min="58" max="58" width="12" style="12" customWidth="1"/>
    <col min="59" max="62" width="9.140625" style="12"/>
    <col min="63" max="63" width="13.5703125" style="12" customWidth="1"/>
    <col min="64" max="64" width="9.140625" style="12"/>
    <col min="65" max="65" width="11.85546875" style="12" customWidth="1"/>
    <col min="66" max="69" width="10.5703125" style="12" customWidth="1"/>
    <col min="70" max="76" width="9.140625" style="12"/>
    <col min="77" max="77" width="12.140625" style="12" customWidth="1"/>
    <col min="78" max="78" width="11.7109375" style="12" customWidth="1"/>
    <col min="79" max="79" width="12.28515625" style="12" customWidth="1"/>
    <col min="80" max="80" width="10" style="12" customWidth="1"/>
    <col min="81" max="81" width="9.140625" style="12"/>
    <col min="82" max="82" width="36.85546875" style="12" customWidth="1"/>
    <col min="83" max="83" width="16.28515625" style="12" customWidth="1"/>
    <col min="84" max="84" width="17.140625" style="12" customWidth="1"/>
    <col min="85" max="85" width="18.5703125" style="12" customWidth="1"/>
    <col min="86" max="86" width="19.140625" style="12" customWidth="1"/>
    <col min="87" max="16384" width="9.140625" style="12"/>
  </cols>
  <sheetData>
    <row r="1" spans="1:86" ht="15.75"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8" customFormat="1" ht="60"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9" customFormat="1" ht="60"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s="54" customFormat="1" ht="60" customHeight="1">
      <c r="A4" s="56" t="s">
        <v>1339</v>
      </c>
      <c r="B4" s="53">
        <v>4</v>
      </c>
      <c r="C4" s="53">
        <v>1</v>
      </c>
      <c r="D4" s="53"/>
      <c r="E4" s="53"/>
      <c r="F4" s="53"/>
      <c r="G4" s="53"/>
      <c r="H4" s="53">
        <v>10</v>
      </c>
      <c r="I4" s="53"/>
      <c r="J4" s="53"/>
      <c r="K4" s="53">
        <v>60</v>
      </c>
      <c r="L4" s="53"/>
      <c r="M4" s="53"/>
      <c r="N4" s="53"/>
      <c r="O4" s="53"/>
      <c r="P4" s="53"/>
      <c r="Q4" s="53"/>
      <c r="R4" s="53"/>
      <c r="S4" s="53"/>
      <c r="T4" s="53"/>
      <c r="U4" s="53"/>
      <c r="V4" s="53"/>
      <c r="W4" s="53"/>
      <c r="X4" s="53"/>
      <c r="Y4" s="53"/>
      <c r="Z4" s="53"/>
      <c r="AA4" s="53"/>
      <c r="AB4" s="53"/>
      <c r="AC4" s="53"/>
      <c r="AD4" s="53"/>
      <c r="AE4" s="53"/>
      <c r="AF4" s="53"/>
      <c r="AG4" s="53">
        <v>4</v>
      </c>
      <c r="AH4" s="53">
        <v>70</v>
      </c>
      <c r="AI4" s="53"/>
      <c r="AJ4" s="53">
        <f t="shared" ref="AJ4:AJ67" si="0">SUM(AG4:AI4)</f>
        <v>74</v>
      </c>
      <c r="AK4" s="53">
        <v>1</v>
      </c>
      <c r="AL4" s="53"/>
      <c r="AM4" s="53">
        <v>2</v>
      </c>
      <c r="AN4" s="53" t="s">
        <v>1340</v>
      </c>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row>
    <row r="5" spans="1:86" s="55" customFormat="1" ht="60" customHeight="1">
      <c r="A5" s="57" t="s">
        <v>1341</v>
      </c>
      <c r="B5" s="37">
        <v>6</v>
      </c>
      <c r="C5" s="37"/>
      <c r="D5" s="37"/>
      <c r="E5" s="37"/>
      <c r="F5" s="37"/>
      <c r="G5" s="37"/>
      <c r="H5" s="37">
        <v>59</v>
      </c>
      <c r="I5" s="37"/>
      <c r="J5" s="37"/>
      <c r="K5" s="37">
        <v>16</v>
      </c>
      <c r="L5" s="37"/>
      <c r="M5" s="37"/>
      <c r="N5" s="37"/>
      <c r="O5" s="37"/>
      <c r="P5" s="37"/>
      <c r="Q5" s="37"/>
      <c r="R5" s="37"/>
      <c r="S5" s="37"/>
      <c r="T5" s="37"/>
      <c r="U5" s="37"/>
      <c r="V5" s="37"/>
      <c r="W5" s="37"/>
      <c r="X5" s="37"/>
      <c r="Y5" s="37"/>
      <c r="Z5" s="37"/>
      <c r="AA5" s="37"/>
      <c r="AB5" s="37"/>
      <c r="AC5" s="37"/>
      <c r="AD5" s="37"/>
      <c r="AE5" s="37"/>
      <c r="AF5" s="37"/>
      <c r="AG5" s="37">
        <v>6</v>
      </c>
      <c r="AH5" s="37">
        <v>75</v>
      </c>
      <c r="AI5" s="37"/>
      <c r="AJ5" s="37">
        <f t="shared" si="0"/>
        <v>81</v>
      </c>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row>
    <row r="6" spans="1:86" s="54" customFormat="1" ht="60" customHeight="1">
      <c r="A6" s="56" t="s">
        <v>1342</v>
      </c>
      <c r="B6" s="37">
        <v>8</v>
      </c>
      <c r="C6" s="37"/>
      <c r="D6" s="37"/>
      <c r="E6" s="37"/>
      <c r="F6" s="37"/>
      <c r="G6" s="37"/>
      <c r="H6" s="37">
        <v>45</v>
      </c>
      <c r="I6" s="37"/>
      <c r="J6" s="37"/>
      <c r="K6" s="37">
        <v>3</v>
      </c>
      <c r="L6" s="37"/>
      <c r="M6" s="37"/>
      <c r="N6" s="37"/>
      <c r="O6" s="37"/>
      <c r="P6" s="37"/>
      <c r="Q6" s="37"/>
      <c r="R6" s="37"/>
      <c r="S6" s="37"/>
      <c r="T6" s="37"/>
      <c r="U6" s="37"/>
      <c r="V6" s="37"/>
      <c r="W6" s="37"/>
      <c r="X6" s="37"/>
      <c r="Y6" s="37"/>
      <c r="Z6" s="37"/>
      <c r="AA6" s="37"/>
      <c r="AB6" s="37"/>
      <c r="AC6" s="37"/>
      <c r="AD6" s="37"/>
      <c r="AE6" s="37"/>
      <c r="AF6" s="37"/>
      <c r="AG6" s="37">
        <v>8</v>
      </c>
      <c r="AH6" s="37">
        <v>48</v>
      </c>
      <c r="AI6" s="37"/>
      <c r="AJ6" s="37">
        <f t="shared" si="0"/>
        <v>56</v>
      </c>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row>
    <row r="7" spans="1:86" s="54" customFormat="1" ht="60" customHeight="1">
      <c r="A7" s="56" t="s">
        <v>20</v>
      </c>
      <c r="B7" s="37">
        <v>7</v>
      </c>
      <c r="C7" s="37"/>
      <c r="D7" s="37"/>
      <c r="E7" s="37"/>
      <c r="F7" s="37"/>
      <c r="G7" s="37"/>
      <c r="H7" s="37">
        <v>194</v>
      </c>
      <c r="I7" s="37"/>
      <c r="J7" s="37"/>
      <c r="K7" s="37">
        <v>166</v>
      </c>
      <c r="L7" s="37"/>
      <c r="M7" s="37"/>
      <c r="N7" s="37">
        <v>103</v>
      </c>
      <c r="O7" s="37">
        <v>3</v>
      </c>
      <c r="P7" s="37"/>
      <c r="Q7" s="37">
        <v>34</v>
      </c>
      <c r="R7" s="37"/>
      <c r="S7" s="37"/>
      <c r="T7" s="37"/>
      <c r="U7" s="37"/>
      <c r="V7" s="37"/>
      <c r="W7" s="37"/>
      <c r="X7" s="37"/>
      <c r="Y7" s="37"/>
      <c r="Z7" s="37"/>
      <c r="AA7" s="37"/>
      <c r="AB7" s="37"/>
      <c r="AC7" s="37"/>
      <c r="AD7" s="37"/>
      <c r="AE7" s="37"/>
      <c r="AF7" s="37"/>
      <c r="AG7" s="37">
        <v>7</v>
      </c>
      <c r="AH7" s="37">
        <v>497</v>
      </c>
      <c r="AI7" s="37"/>
      <c r="AJ7" s="37">
        <f t="shared" si="0"/>
        <v>504</v>
      </c>
      <c r="AK7" s="37">
        <v>3</v>
      </c>
      <c r="AL7" s="37"/>
      <c r="AM7" s="37">
        <v>6</v>
      </c>
      <c r="AN7" s="37" t="s">
        <v>1343</v>
      </c>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row>
    <row r="8" spans="1:86" s="54" customFormat="1" ht="60" customHeight="1">
      <c r="A8" s="56" t="s">
        <v>21</v>
      </c>
      <c r="B8" s="37">
        <v>15</v>
      </c>
      <c r="C8" s="37"/>
      <c r="D8" s="37"/>
      <c r="E8" s="37"/>
      <c r="F8" s="37"/>
      <c r="G8" s="37"/>
      <c r="H8" s="37">
        <v>89</v>
      </c>
      <c r="I8" s="37"/>
      <c r="J8" s="37"/>
      <c r="K8" s="37">
        <v>101</v>
      </c>
      <c r="L8" s="37"/>
      <c r="M8" s="37"/>
      <c r="N8" s="37">
        <v>46</v>
      </c>
      <c r="O8" s="37"/>
      <c r="P8" s="37"/>
      <c r="Q8" s="37"/>
      <c r="R8" s="37"/>
      <c r="S8" s="37"/>
      <c r="T8" s="37"/>
      <c r="U8" s="37"/>
      <c r="V8" s="37"/>
      <c r="W8" s="37"/>
      <c r="X8" s="37"/>
      <c r="Y8" s="37"/>
      <c r="Z8" s="37"/>
      <c r="AA8" s="37"/>
      <c r="AB8" s="37"/>
      <c r="AC8" s="37"/>
      <c r="AD8" s="37"/>
      <c r="AE8" s="37"/>
      <c r="AF8" s="37"/>
      <c r="AG8" s="37">
        <v>15</v>
      </c>
      <c r="AH8" s="37">
        <v>236</v>
      </c>
      <c r="AI8" s="37"/>
      <c r="AJ8" s="37">
        <f t="shared" si="0"/>
        <v>251</v>
      </c>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row>
    <row r="9" spans="1:86" s="54" customFormat="1" ht="60" customHeight="1">
      <c r="A9" s="56" t="s">
        <v>22</v>
      </c>
      <c r="B9" s="37">
        <v>6</v>
      </c>
      <c r="C9" s="37"/>
      <c r="D9" s="37"/>
      <c r="E9" s="37"/>
      <c r="F9" s="37"/>
      <c r="G9" s="37"/>
      <c r="H9" s="37">
        <v>31</v>
      </c>
      <c r="I9" s="37"/>
      <c r="J9" s="37"/>
      <c r="K9" s="37"/>
      <c r="L9" s="37"/>
      <c r="M9" s="37"/>
      <c r="N9" s="37">
        <v>18</v>
      </c>
      <c r="O9" s="37"/>
      <c r="P9" s="37"/>
      <c r="Q9" s="37"/>
      <c r="R9" s="37"/>
      <c r="S9" s="37"/>
      <c r="T9" s="37"/>
      <c r="U9" s="37"/>
      <c r="V9" s="37"/>
      <c r="W9" s="37"/>
      <c r="X9" s="37"/>
      <c r="Y9" s="37"/>
      <c r="Z9" s="37"/>
      <c r="AA9" s="37"/>
      <c r="AB9" s="37"/>
      <c r="AC9" s="37"/>
      <c r="AD9" s="37"/>
      <c r="AE9" s="37"/>
      <c r="AF9" s="37"/>
      <c r="AG9" s="37">
        <v>6</v>
      </c>
      <c r="AH9" s="37">
        <v>49</v>
      </c>
      <c r="AI9" s="37"/>
      <c r="AJ9" s="37">
        <f t="shared" si="0"/>
        <v>55</v>
      </c>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row>
    <row r="10" spans="1:86" s="54" customFormat="1" ht="60" customHeight="1">
      <c r="A10" s="56" t="s">
        <v>1344</v>
      </c>
      <c r="B10" s="37">
        <v>6</v>
      </c>
      <c r="C10" s="37"/>
      <c r="D10" s="37"/>
      <c r="E10" s="37"/>
      <c r="F10" s="37"/>
      <c r="G10" s="37"/>
      <c r="H10" s="37">
        <v>51</v>
      </c>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v>6</v>
      </c>
      <c r="AH10" s="37">
        <v>51</v>
      </c>
      <c r="AI10" s="37"/>
      <c r="AJ10" s="37">
        <f t="shared" si="0"/>
        <v>57</v>
      </c>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row>
    <row r="11" spans="1:86" s="54" customFormat="1" ht="60" customHeight="1">
      <c r="A11" s="56" t="s">
        <v>1345</v>
      </c>
      <c r="B11" s="37">
        <v>9</v>
      </c>
      <c r="C11" s="37">
        <v>1</v>
      </c>
      <c r="D11" s="37"/>
      <c r="E11" s="37"/>
      <c r="F11" s="37"/>
      <c r="G11" s="37"/>
      <c r="H11" s="37">
        <v>48</v>
      </c>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v>9</v>
      </c>
      <c r="AH11" s="37">
        <v>48</v>
      </c>
      <c r="AI11" s="37"/>
      <c r="AJ11" s="37">
        <f t="shared" si="0"/>
        <v>57</v>
      </c>
      <c r="AK11" s="37">
        <v>1</v>
      </c>
      <c r="AL11" s="37"/>
      <c r="AM11" s="37">
        <v>7</v>
      </c>
      <c r="AN11" s="37" t="s">
        <v>1346</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row>
    <row r="12" spans="1:86" s="54" customFormat="1" ht="60" customHeight="1">
      <c r="A12" s="56" t="s">
        <v>23</v>
      </c>
      <c r="B12" s="37">
        <v>8</v>
      </c>
      <c r="C12" s="37">
        <v>1</v>
      </c>
      <c r="D12" s="37"/>
      <c r="E12" s="37"/>
      <c r="F12" s="37"/>
      <c r="G12" s="37"/>
      <c r="H12" s="37">
        <v>260</v>
      </c>
      <c r="I12" s="37"/>
      <c r="J12" s="37"/>
      <c r="K12" s="37">
        <v>430</v>
      </c>
      <c r="L12" s="37"/>
      <c r="M12" s="37"/>
      <c r="N12" s="37">
        <v>87</v>
      </c>
      <c r="O12" s="37">
        <v>3</v>
      </c>
      <c r="P12" s="37"/>
      <c r="Q12" s="37">
        <v>13</v>
      </c>
      <c r="R12" s="37"/>
      <c r="S12" s="37"/>
      <c r="T12" s="37"/>
      <c r="U12" s="37"/>
      <c r="V12" s="37"/>
      <c r="W12" s="37"/>
      <c r="X12" s="37"/>
      <c r="Y12" s="37"/>
      <c r="Z12" s="37"/>
      <c r="AA12" s="37"/>
      <c r="AB12" s="37"/>
      <c r="AC12" s="37"/>
      <c r="AD12" s="37"/>
      <c r="AE12" s="37"/>
      <c r="AF12" s="37"/>
      <c r="AG12" s="37">
        <v>8</v>
      </c>
      <c r="AH12" s="37">
        <v>790</v>
      </c>
      <c r="AI12" s="37"/>
      <c r="AJ12" s="37">
        <f t="shared" si="0"/>
        <v>798</v>
      </c>
      <c r="AK12" s="37">
        <v>4</v>
      </c>
      <c r="AL12" s="37"/>
      <c r="AM12" s="37">
        <v>4</v>
      </c>
      <c r="AN12" s="37" t="s">
        <v>1347</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row>
    <row r="13" spans="1:86" s="54" customFormat="1" ht="60" customHeight="1">
      <c r="A13" s="56" t="s">
        <v>1348</v>
      </c>
      <c r="B13" s="37">
        <v>5</v>
      </c>
      <c r="C13" s="37"/>
      <c r="D13" s="37"/>
      <c r="E13" s="37"/>
      <c r="F13" s="37"/>
      <c r="G13" s="37"/>
      <c r="H13" s="37">
        <v>33</v>
      </c>
      <c r="I13" s="37"/>
      <c r="J13" s="37"/>
      <c r="K13" s="37">
        <v>41</v>
      </c>
      <c r="L13" s="37"/>
      <c r="M13" s="37"/>
      <c r="N13" s="37"/>
      <c r="O13" s="37"/>
      <c r="P13" s="37"/>
      <c r="Q13" s="37"/>
      <c r="R13" s="37"/>
      <c r="S13" s="37"/>
      <c r="T13" s="37"/>
      <c r="U13" s="37"/>
      <c r="V13" s="37"/>
      <c r="W13" s="37"/>
      <c r="X13" s="37"/>
      <c r="Y13" s="37"/>
      <c r="Z13" s="37"/>
      <c r="AA13" s="37"/>
      <c r="AB13" s="37"/>
      <c r="AC13" s="37"/>
      <c r="AD13" s="37"/>
      <c r="AE13" s="37"/>
      <c r="AF13" s="37"/>
      <c r="AG13" s="37">
        <v>5</v>
      </c>
      <c r="AH13" s="37">
        <v>74</v>
      </c>
      <c r="AI13" s="37"/>
      <c r="AJ13" s="37">
        <f t="shared" si="0"/>
        <v>79</v>
      </c>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row>
    <row r="14" spans="1:86" s="54" customFormat="1" ht="60" customHeight="1">
      <c r="A14" s="56" t="s">
        <v>24</v>
      </c>
      <c r="B14" s="37">
        <v>5</v>
      </c>
      <c r="C14" s="37"/>
      <c r="D14" s="37"/>
      <c r="E14" s="37"/>
      <c r="F14" s="37"/>
      <c r="G14" s="37"/>
      <c r="H14" s="37">
        <v>67</v>
      </c>
      <c r="I14" s="37"/>
      <c r="J14" s="37"/>
      <c r="K14" s="37">
        <v>8</v>
      </c>
      <c r="L14" s="37"/>
      <c r="M14" s="37"/>
      <c r="N14" s="37">
        <v>4</v>
      </c>
      <c r="O14" s="37"/>
      <c r="P14" s="37"/>
      <c r="Q14" s="37"/>
      <c r="R14" s="37"/>
      <c r="S14" s="37"/>
      <c r="T14" s="37"/>
      <c r="U14" s="37"/>
      <c r="V14" s="37"/>
      <c r="W14" s="37"/>
      <c r="X14" s="37"/>
      <c r="Y14" s="37"/>
      <c r="Z14" s="37"/>
      <c r="AA14" s="37"/>
      <c r="AB14" s="37"/>
      <c r="AC14" s="37"/>
      <c r="AD14" s="37"/>
      <c r="AE14" s="37"/>
      <c r="AF14" s="37"/>
      <c r="AG14" s="37">
        <v>5</v>
      </c>
      <c r="AH14" s="37">
        <v>79</v>
      </c>
      <c r="AI14" s="37"/>
      <c r="AJ14" s="37">
        <f t="shared" si="0"/>
        <v>84</v>
      </c>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row>
    <row r="15" spans="1:86" s="54" customFormat="1" ht="60" customHeight="1">
      <c r="A15" s="56" t="s">
        <v>25</v>
      </c>
      <c r="B15" s="37">
        <v>5</v>
      </c>
      <c r="C15" s="37"/>
      <c r="D15" s="37"/>
      <c r="E15" s="37"/>
      <c r="F15" s="37"/>
      <c r="G15" s="37"/>
      <c r="H15" s="37">
        <v>71</v>
      </c>
      <c r="I15" s="37"/>
      <c r="J15" s="37"/>
      <c r="K15" s="37">
        <v>22</v>
      </c>
      <c r="L15" s="37"/>
      <c r="M15" s="37"/>
      <c r="N15" s="37"/>
      <c r="O15" s="37"/>
      <c r="P15" s="37"/>
      <c r="Q15" s="37"/>
      <c r="R15" s="37"/>
      <c r="S15" s="37"/>
      <c r="T15" s="37"/>
      <c r="U15" s="37"/>
      <c r="V15" s="37"/>
      <c r="W15" s="37"/>
      <c r="X15" s="37"/>
      <c r="Y15" s="37"/>
      <c r="Z15" s="37"/>
      <c r="AA15" s="37"/>
      <c r="AB15" s="37"/>
      <c r="AC15" s="37"/>
      <c r="AD15" s="37"/>
      <c r="AE15" s="37"/>
      <c r="AF15" s="37"/>
      <c r="AG15" s="37">
        <v>5</v>
      </c>
      <c r="AH15" s="37">
        <v>93</v>
      </c>
      <c r="AI15" s="37"/>
      <c r="AJ15" s="37">
        <f t="shared" si="0"/>
        <v>98</v>
      </c>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row>
    <row r="16" spans="1:86" s="54" customFormat="1" ht="60" customHeight="1">
      <c r="A16" s="56" t="s">
        <v>26</v>
      </c>
      <c r="B16" s="37">
        <v>6</v>
      </c>
      <c r="C16" s="37"/>
      <c r="D16" s="37"/>
      <c r="E16" s="37"/>
      <c r="F16" s="37"/>
      <c r="G16" s="37"/>
      <c r="H16" s="37">
        <v>76</v>
      </c>
      <c r="I16" s="37"/>
      <c r="J16" s="37"/>
      <c r="K16" s="37">
        <v>8</v>
      </c>
      <c r="L16" s="37"/>
      <c r="M16" s="37"/>
      <c r="N16" s="37">
        <v>39</v>
      </c>
      <c r="O16" s="37">
        <v>1</v>
      </c>
      <c r="P16" s="37"/>
      <c r="Q16" s="37"/>
      <c r="R16" s="37"/>
      <c r="S16" s="37"/>
      <c r="T16" s="37"/>
      <c r="U16" s="37"/>
      <c r="V16" s="37"/>
      <c r="W16" s="37"/>
      <c r="X16" s="37"/>
      <c r="Y16" s="37"/>
      <c r="Z16" s="37"/>
      <c r="AA16" s="37"/>
      <c r="AB16" s="37"/>
      <c r="AC16" s="37"/>
      <c r="AD16" s="37"/>
      <c r="AE16" s="37"/>
      <c r="AF16" s="37"/>
      <c r="AG16" s="37">
        <v>6</v>
      </c>
      <c r="AH16" s="37">
        <v>123</v>
      </c>
      <c r="AI16" s="37"/>
      <c r="AJ16" s="37">
        <f t="shared" si="0"/>
        <v>129</v>
      </c>
      <c r="AK16" s="37">
        <v>1</v>
      </c>
      <c r="AL16" s="37"/>
      <c r="AM16" s="37">
        <v>1</v>
      </c>
      <c r="AN16" s="37" t="s">
        <v>1349</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row>
    <row r="17" spans="1:86" s="54" customFormat="1" ht="60" customHeight="1">
      <c r="A17" s="56" t="s">
        <v>1350</v>
      </c>
      <c r="B17" s="37">
        <v>6</v>
      </c>
      <c r="C17" s="37">
        <v>1</v>
      </c>
      <c r="D17" s="37"/>
      <c r="E17" s="37"/>
      <c r="F17" s="37"/>
      <c r="G17" s="37"/>
      <c r="H17" s="37">
        <v>44</v>
      </c>
      <c r="I17" s="37"/>
      <c r="J17" s="37"/>
      <c r="K17" s="37">
        <v>7</v>
      </c>
      <c r="L17" s="37">
        <v>2</v>
      </c>
      <c r="M17" s="37">
        <v>2</v>
      </c>
      <c r="N17" s="37"/>
      <c r="O17" s="37"/>
      <c r="P17" s="37"/>
      <c r="Q17" s="37"/>
      <c r="R17" s="37"/>
      <c r="S17" s="37"/>
      <c r="T17" s="37"/>
      <c r="U17" s="37"/>
      <c r="V17" s="37"/>
      <c r="W17" s="37"/>
      <c r="X17" s="37"/>
      <c r="Y17" s="37"/>
      <c r="Z17" s="37"/>
      <c r="AA17" s="37"/>
      <c r="AB17" s="37"/>
      <c r="AC17" s="37"/>
      <c r="AD17" s="37"/>
      <c r="AE17" s="37"/>
      <c r="AF17" s="37"/>
      <c r="AG17" s="37">
        <v>6</v>
      </c>
      <c r="AH17" s="37">
        <v>51</v>
      </c>
      <c r="AI17" s="37"/>
      <c r="AJ17" s="37">
        <f t="shared" si="0"/>
        <v>57</v>
      </c>
      <c r="AK17" s="37">
        <v>3</v>
      </c>
      <c r="AL17" s="37">
        <v>2</v>
      </c>
      <c r="AM17" s="37">
        <v>4</v>
      </c>
      <c r="AN17" s="37" t="s">
        <v>1351</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row>
    <row r="18" spans="1:86" s="54" customFormat="1" ht="60" customHeight="1">
      <c r="A18" s="56" t="s">
        <v>1352</v>
      </c>
      <c r="B18" s="37">
        <v>6</v>
      </c>
      <c r="C18" s="37"/>
      <c r="D18" s="37"/>
      <c r="E18" s="37"/>
      <c r="F18" s="37"/>
      <c r="G18" s="37"/>
      <c r="H18" s="37">
        <v>108</v>
      </c>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v>6</v>
      </c>
      <c r="AH18" s="37">
        <v>108</v>
      </c>
      <c r="AI18" s="37"/>
      <c r="AJ18" s="37">
        <f t="shared" si="0"/>
        <v>114</v>
      </c>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row>
    <row r="19" spans="1:86" s="54" customFormat="1" ht="60" customHeight="1">
      <c r="A19" s="56" t="s">
        <v>1353</v>
      </c>
      <c r="B19" s="37">
        <v>2</v>
      </c>
      <c r="C19" s="37">
        <v>2</v>
      </c>
      <c r="D19" s="37"/>
      <c r="E19" s="37"/>
      <c r="F19" s="37">
        <v>1</v>
      </c>
      <c r="G19" s="37">
        <v>1</v>
      </c>
      <c r="H19" s="37">
        <v>5</v>
      </c>
      <c r="I19" s="37"/>
      <c r="J19" s="37"/>
      <c r="K19" s="37"/>
      <c r="L19" s="37"/>
      <c r="M19" s="37"/>
      <c r="N19" s="37"/>
      <c r="O19" s="37"/>
      <c r="P19" s="37"/>
      <c r="Q19" s="37">
        <v>2</v>
      </c>
      <c r="R19" s="37"/>
      <c r="S19" s="37"/>
      <c r="T19" s="37"/>
      <c r="U19" s="37"/>
      <c r="V19" s="37"/>
      <c r="W19" s="37"/>
      <c r="X19" s="37"/>
      <c r="Y19" s="37"/>
      <c r="Z19" s="37"/>
      <c r="AA19" s="37"/>
      <c r="AB19" s="37"/>
      <c r="AC19" s="37"/>
      <c r="AD19" s="37"/>
      <c r="AE19" s="37"/>
      <c r="AF19" s="37"/>
      <c r="AG19" s="37">
        <v>2</v>
      </c>
      <c r="AH19" s="37">
        <v>7</v>
      </c>
      <c r="AI19" s="37"/>
      <c r="AJ19" s="37">
        <f t="shared" si="0"/>
        <v>9</v>
      </c>
      <c r="AK19" s="37">
        <v>3</v>
      </c>
      <c r="AL19" s="37">
        <v>1</v>
      </c>
      <c r="AM19" s="37">
        <v>16</v>
      </c>
      <c r="AN19" s="37" t="s">
        <v>1354</v>
      </c>
      <c r="AO19" s="37"/>
      <c r="AP19" s="37"/>
      <c r="AQ19" s="37"/>
      <c r="AR19" s="37"/>
      <c r="AS19" s="37"/>
      <c r="AT19" s="37">
        <v>1</v>
      </c>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row>
    <row r="20" spans="1:86" s="54" customFormat="1" ht="60" customHeight="1">
      <c r="A20" s="56" t="s">
        <v>1355</v>
      </c>
      <c r="B20" s="37">
        <v>1</v>
      </c>
      <c r="C20" s="37">
        <v>2</v>
      </c>
      <c r="D20" s="37"/>
      <c r="E20" s="37"/>
      <c r="F20" s="37"/>
      <c r="G20" s="37"/>
      <c r="H20" s="37">
        <v>4</v>
      </c>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v>1</v>
      </c>
      <c r="AH20" s="37">
        <v>4</v>
      </c>
      <c r="AI20" s="37"/>
      <c r="AJ20" s="37">
        <f t="shared" si="0"/>
        <v>5</v>
      </c>
      <c r="AK20" s="37">
        <v>2</v>
      </c>
      <c r="AL20" s="37"/>
      <c r="AM20" s="37">
        <v>15</v>
      </c>
      <c r="AN20" s="37" t="s">
        <v>1356</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row>
    <row r="21" spans="1:86" s="54" customFormat="1" ht="60" customHeight="1">
      <c r="A21" s="56" t="s">
        <v>1357</v>
      </c>
      <c r="B21" s="37">
        <v>1</v>
      </c>
      <c r="C21" s="37"/>
      <c r="D21" s="37"/>
      <c r="E21" s="37"/>
      <c r="F21" s="37"/>
      <c r="G21" s="37"/>
      <c r="H21" s="37">
        <v>30</v>
      </c>
      <c r="I21" s="37"/>
      <c r="J21" s="37"/>
      <c r="K21" s="37"/>
      <c r="L21" s="37"/>
      <c r="M21" s="37"/>
      <c r="N21" s="37"/>
      <c r="O21" s="37"/>
      <c r="P21" s="37"/>
      <c r="Q21" s="37">
        <v>3</v>
      </c>
      <c r="R21" s="37"/>
      <c r="S21" s="37"/>
      <c r="T21" s="37"/>
      <c r="U21" s="37"/>
      <c r="V21" s="37"/>
      <c r="W21" s="37"/>
      <c r="X21" s="37"/>
      <c r="Y21" s="37"/>
      <c r="Z21" s="37"/>
      <c r="AA21" s="37"/>
      <c r="AB21" s="37"/>
      <c r="AC21" s="37"/>
      <c r="AD21" s="37"/>
      <c r="AE21" s="37"/>
      <c r="AF21" s="37"/>
      <c r="AG21" s="37">
        <v>1</v>
      </c>
      <c r="AH21" s="37">
        <v>33</v>
      </c>
      <c r="AI21" s="37"/>
      <c r="AJ21" s="37">
        <f t="shared" si="0"/>
        <v>34</v>
      </c>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row>
    <row r="22" spans="1:86" s="54" customFormat="1" ht="60" customHeight="1">
      <c r="A22" s="56" t="s">
        <v>27</v>
      </c>
      <c r="B22" s="37">
        <v>9</v>
      </c>
      <c r="C22" s="37">
        <v>1</v>
      </c>
      <c r="D22" s="37"/>
      <c r="E22" s="37"/>
      <c r="F22" s="37"/>
      <c r="G22" s="37"/>
      <c r="H22" s="37">
        <v>71</v>
      </c>
      <c r="I22" s="37">
        <v>1</v>
      </c>
      <c r="J22" s="37"/>
      <c r="K22" s="37">
        <v>51</v>
      </c>
      <c r="L22" s="37"/>
      <c r="M22" s="37"/>
      <c r="N22" s="37">
        <v>4</v>
      </c>
      <c r="O22" s="37"/>
      <c r="P22" s="37"/>
      <c r="Q22" s="37"/>
      <c r="R22" s="37"/>
      <c r="S22" s="37"/>
      <c r="T22" s="37"/>
      <c r="U22" s="37"/>
      <c r="V22" s="37"/>
      <c r="W22" s="37"/>
      <c r="X22" s="37"/>
      <c r="Y22" s="37"/>
      <c r="Z22" s="37"/>
      <c r="AA22" s="37"/>
      <c r="AB22" s="37"/>
      <c r="AC22" s="37"/>
      <c r="AD22" s="37"/>
      <c r="AE22" s="37"/>
      <c r="AF22" s="37"/>
      <c r="AG22" s="37">
        <v>9</v>
      </c>
      <c r="AH22" s="37">
        <v>126</v>
      </c>
      <c r="AI22" s="37"/>
      <c r="AJ22" s="37">
        <f t="shared" si="0"/>
        <v>135</v>
      </c>
      <c r="AK22" s="37">
        <v>2</v>
      </c>
      <c r="AL22" s="37"/>
      <c r="AM22" s="37">
        <v>6</v>
      </c>
      <c r="AN22" s="37" t="s">
        <v>1358</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row>
    <row r="23" spans="1:86" s="54" customFormat="1" ht="60" customHeight="1">
      <c r="A23" s="56" t="s">
        <v>28</v>
      </c>
      <c r="B23" s="37">
        <v>5</v>
      </c>
      <c r="C23" s="37"/>
      <c r="D23" s="37"/>
      <c r="E23" s="37"/>
      <c r="F23" s="37"/>
      <c r="G23" s="37"/>
      <c r="H23" s="37">
        <v>39</v>
      </c>
      <c r="I23" s="37"/>
      <c r="J23" s="37"/>
      <c r="K23" s="37"/>
      <c r="L23" s="37"/>
      <c r="M23" s="37"/>
      <c r="N23" s="37">
        <v>16</v>
      </c>
      <c r="O23" s="37"/>
      <c r="P23" s="37"/>
      <c r="Q23" s="37"/>
      <c r="R23" s="37"/>
      <c r="S23" s="37"/>
      <c r="T23" s="37"/>
      <c r="U23" s="37"/>
      <c r="V23" s="37"/>
      <c r="W23" s="37"/>
      <c r="X23" s="37"/>
      <c r="Y23" s="37"/>
      <c r="Z23" s="37"/>
      <c r="AA23" s="37"/>
      <c r="AB23" s="37"/>
      <c r="AC23" s="37"/>
      <c r="AD23" s="37"/>
      <c r="AE23" s="37"/>
      <c r="AF23" s="37"/>
      <c r="AG23" s="37">
        <v>5</v>
      </c>
      <c r="AH23" s="37">
        <v>55</v>
      </c>
      <c r="AI23" s="37"/>
      <c r="AJ23" s="37">
        <f t="shared" si="0"/>
        <v>60</v>
      </c>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row>
    <row r="24" spans="1:86" s="54" customFormat="1" ht="60" customHeight="1">
      <c r="A24" s="56" t="s">
        <v>29</v>
      </c>
      <c r="B24" s="37">
        <v>2</v>
      </c>
      <c r="C24" s="37">
        <v>1</v>
      </c>
      <c r="D24" s="37"/>
      <c r="E24" s="37"/>
      <c r="F24" s="37"/>
      <c r="G24" s="37"/>
      <c r="H24" s="37">
        <v>19</v>
      </c>
      <c r="I24" s="37"/>
      <c r="J24" s="37"/>
      <c r="K24" s="37"/>
      <c r="L24" s="37"/>
      <c r="M24" s="37"/>
      <c r="N24" s="37">
        <v>4</v>
      </c>
      <c r="O24" s="37"/>
      <c r="P24" s="37"/>
      <c r="Q24" s="37"/>
      <c r="R24" s="37"/>
      <c r="S24" s="37"/>
      <c r="T24" s="37"/>
      <c r="U24" s="37"/>
      <c r="V24" s="37"/>
      <c r="W24" s="37"/>
      <c r="X24" s="37"/>
      <c r="Y24" s="37"/>
      <c r="Z24" s="37"/>
      <c r="AA24" s="37"/>
      <c r="AB24" s="37"/>
      <c r="AC24" s="37"/>
      <c r="AD24" s="37"/>
      <c r="AE24" s="37"/>
      <c r="AF24" s="37"/>
      <c r="AG24" s="37">
        <v>2</v>
      </c>
      <c r="AH24" s="37">
        <v>23</v>
      </c>
      <c r="AI24" s="37"/>
      <c r="AJ24" s="37">
        <f t="shared" si="0"/>
        <v>25</v>
      </c>
      <c r="AK24" s="37">
        <v>1</v>
      </c>
      <c r="AL24" s="37"/>
      <c r="AM24" s="37"/>
      <c r="AN24" s="37" t="s">
        <v>1340</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row>
    <row r="25" spans="1:86" s="54" customFormat="1" ht="60" customHeight="1">
      <c r="A25" s="56" t="s">
        <v>30</v>
      </c>
      <c r="B25" s="37">
        <v>7</v>
      </c>
      <c r="C25" s="37"/>
      <c r="D25" s="37"/>
      <c r="E25" s="37"/>
      <c r="F25" s="37"/>
      <c r="G25" s="37"/>
      <c r="H25" s="37">
        <v>42</v>
      </c>
      <c r="I25" s="37"/>
      <c r="J25" s="37"/>
      <c r="K25" s="37">
        <v>50</v>
      </c>
      <c r="L25" s="37"/>
      <c r="M25" s="37"/>
      <c r="N25" s="37">
        <v>2</v>
      </c>
      <c r="O25" s="37"/>
      <c r="P25" s="37"/>
      <c r="Q25" s="37"/>
      <c r="R25" s="37"/>
      <c r="S25" s="37"/>
      <c r="T25" s="37"/>
      <c r="U25" s="37"/>
      <c r="V25" s="37"/>
      <c r="W25" s="37"/>
      <c r="X25" s="37"/>
      <c r="Y25" s="37"/>
      <c r="Z25" s="37"/>
      <c r="AA25" s="37"/>
      <c r="AB25" s="37"/>
      <c r="AC25" s="37"/>
      <c r="AD25" s="37"/>
      <c r="AE25" s="37"/>
      <c r="AF25" s="37"/>
      <c r="AG25" s="37">
        <v>7</v>
      </c>
      <c r="AH25" s="37">
        <v>94</v>
      </c>
      <c r="AI25" s="37"/>
      <c r="AJ25" s="37">
        <f t="shared" si="0"/>
        <v>101</v>
      </c>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row>
    <row r="26" spans="1:86" s="54" customFormat="1" ht="60" customHeight="1">
      <c r="A26" s="56" t="s">
        <v>31</v>
      </c>
      <c r="B26" s="37">
        <v>6</v>
      </c>
      <c r="C26" s="37"/>
      <c r="D26" s="37"/>
      <c r="E26" s="37"/>
      <c r="F26" s="37"/>
      <c r="G26" s="37"/>
      <c r="H26" s="37">
        <v>46</v>
      </c>
      <c r="I26" s="37"/>
      <c r="J26" s="37"/>
      <c r="K26" s="37"/>
      <c r="L26" s="37"/>
      <c r="M26" s="37"/>
      <c r="N26" s="37">
        <v>23</v>
      </c>
      <c r="O26" s="37"/>
      <c r="P26" s="37"/>
      <c r="Q26" s="37"/>
      <c r="R26" s="37"/>
      <c r="S26" s="37"/>
      <c r="T26" s="37"/>
      <c r="U26" s="37"/>
      <c r="V26" s="37"/>
      <c r="W26" s="37"/>
      <c r="X26" s="37"/>
      <c r="Y26" s="37"/>
      <c r="Z26" s="37"/>
      <c r="AA26" s="37"/>
      <c r="AB26" s="37"/>
      <c r="AC26" s="37"/>
      <c r="AD26" s="37"/>
      <c r="AE26" s="37"/>
      <c r="AF26" s="37"/>
      <c r="AG26" s="37">
        <v>6</v>
      </c>
      <c r="AH26" s="37">
        <v>69</v>
      </c>
      <c r="AI26" s="37"/>
      <c r="AJ26" s="37">
        <f t="shared" si="0"/>
        <v>75</v>
      </c>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row>
    <row r="27" spans="1:86" s="54" customFormat="1" ht="60" customHeight="1">
      <c r="A27" s="56" t="s">
        <v>1359</v>
      </c>
      <c r="B27" s="37">
        <v>13</v>
      </c>
      <c r="C27" s="37"/>
      <c r="D27" s="37"/>
      <c r="E27" s="37"/>
      <c r="F27" s="37"/>
      <c r="G27" s="37"/>
      <c r="H27" s="37">
        <v>47</v>
      </c>
      <c r="I27" s="37"/>
      <c r="J27" s="37"/>
      <c r="K27" s="37">
        <v>5</v>
      </c>
      <c r="L27" s="37"/>
      <c r="M27" s="37"/>
      <c r="N27" s="37"/>
      <c r="O27" s="37"/>
      <c r="P27" s="37"/>
      <c r="Q27" s="37"/>
      <c r="R27" s="37"/>
      <c r="S27" s="37"/>
      <c r="T27" s="37"/>
      <c r="U27" s="37"/>
      <c r="V27" s="37"/>
      <c r="W27" s="37"/>
      <c r="X27" s="37"/>
      <c r="Y27" s="37"/>
      <c r="Z27" s="37"/>
      <c r="AA27" s="37"/>
      <c r="AB27" s="37"/>
      <c r="AC27" s="37"/>
      <c r="AD27" s="37"/>
      <c r="AE27" s="37"/>
      <c r="AF27" s="37"/>
      <c r="AG27" s="37">
        <v>13</v>
      </c>
      <c r="AH27" s="37">
        <v>52</v>
      </c>
      <c r="AI27" s="37"/>
      <c r="AJ27" s="37">
        <f t="shared" si="0"/>
        <v>65</v>
      </c>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row>
    <row r="28" spans="1:86" s="54" customFormat="1" ht="60" customHeight="1">
      <c r="A28" s="56" t="s">
        <v>32</v>
      </c>
      <c r="B28" s="37">
        <v>3</v>
      </c>
      <c r="C28" s="37"/>
      <c r="D28" s="37"/>
      <c r="E28" s="37"/>
      <c r="F28" s="37"/>
      <c r="G28" s="37"/>
      <c r="H28" s="37">
        <v>31</v>
      </c>
      <c r="I28" s="37"/>
      <c r="J28" s="37"/>
      <c r="K28" s="37">
        <v>6</v>
      </c>
      <c r="L28" s="37"/>
      <c r="M28" s="37"/>
      <c r="N28" s="37">
        <v>4</v>
      </c>
      <c r="O28" s="37"/>
      <c r="P28" s="37"/>
      <c r="Q28" s="37">
        <v>9</v>
      </c>
      <c r="R28" s="37"/>
      <c r="S28" s="37"/>
      <c r="T28" s="37"/>
      <c r="U28" s="37"/>
      <c r="V28" s="37"/>
      <c r="W28" s="37"/>
      <c r="X28" s="37"/>
      <c r="Y28" s="37"/>
      <c r="Z28" s="37"/>
      <c r="AA28" s="37"/>
      <c r="AB28" s="37"/>
      <c r="AC28" s="37"/>
      <c r="AD28" s="37"/>
      <c r="AE28" s="37"/>
      <c r="AF28" s="37"/>
      <c r="AG28" s="37">
        <v>3</v>
      </c>
      <c r="AH28" s="37">
        <v>50</v>
      </c>
      <c r="AI28" s="37"/>
      <c r="AJ28" s="37">
        <f t="shared" si="0"/>
        <v>53</v>
      </c>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row>
    <row r="29" spans="1:86" s="54" customFormat="1" ht="60" customHeight="1">
      <c r="A29" s="56" t="s">
        <v>1360</v>
      </c>
      <c r="B29" s="37">
        <v>4</v>
      </c>
      <c r="C29" s="37">
        <v>1</v>
      </c>
      <c r="D29" s="37"/>
      <c r="E29" s="37"/>
      <c r="F29" s="37"/>
      <c r="G29" s="37"/>
      <c r="H29" s="37">
        <v>29</v>
      </c>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v>4</v>
      </c>
      <c r="AH29" s="37">
        <v>29</v>
      </c>
      <c r="AI29" s="37"/>
      <c r="AJ29" s="37">
        <f t="shared" si="0"/>
        <v>33</v>
      </c>
      <c r="AK29" s="37">
        <v>1</v>
      </c>
      <c r="AL29" s="37"/>
      <c r="AM29" s="37">
        <v>1</v>
      </c>
      <c r="AN29" s="37" t="s">
        <v>1361</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row>
    <row r="30" spans="1:86" s="54" customFormat="1" ht="60" customHeight="1">
      <c r="A30" s="56" t="s">
        <v>33</v>
      </c>
      <c r="B30" s="37">
        <v>7</v>
      </c>
      <c r="C30" s="37"/>
      <c r="D30" s="37"/>
      <c r="E30" s="37"/>
      <c r="F30" s="37"/>
      <c r="G30" s="37"/>
      <c r="H30" s="37">
        <v>63</v>
      </c>
      <c r="I30" s="37"/>
      <c r="J30" s="37"/>
      <c r="K30" s="37"/>
      <c r="L30" s="37"/>
      <c r="M30" s="37"/>
      <c r="N30" s="37">
        <v>71</v>
      </c>
      <c r="O30" s="37"/>
      <c r="P30" s="37"/>
      <c r="Q30" s="37"/>
      <c r="R30" s="37"/>
      <c r="S30" s="37"/>
      <c r="T30" s="37"/>
      <c r="U30" s="37"/>
      <c r="V30" s="37"/>
      <c r="W30" s="37"/>
      <c r="X30" s="37"/>
      <c r="Y30" s="37"/>
      <c r="Z30" s="37"/>
      <c r="AA30" s="37"/>
      <c r="AB30" s="37"/>
      <c r="AC30" s="37"/>
      <c r="AD30" s="37"/>
      <c r="AE30" s="37"/>
      <c r="AF30" s="37"/>
      <c r="AG30" s="37">
        <v>7</v>
      </c>
      <c r="AH30" s="37">
        <v>134</v>
      </c>
      <c r="AI30" s="37"/>
      <c r="AJ30" s="37">
        <f t="shared" si="0"/>
        <v>141</v>
      </c>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row>
    <row r="31" spans="1:86" s="54" customFormat="1" ht="60" customHeight="1">
      <c r="A31" s="56" t="s">
        <v>34</v>
      </c>
      <c r="B31" s="37">
        <v>6</v>
      </c>
      <c r="C31" s="37">
        <v>1</v>
      </c>
      <c r="D31" s="37"/>
      <c r="E31" s="37"/>
      <c r="F31" s="37"/>
      <c r="G31" s="37"/>
      <c r="H31" s="37">
        <v>36</v>
      </c>
      <c r="I31" s="37"/>
      <c r="J31" s="37"/>
      <c r="K31" s="37"/>
      <c r="L31" s="37"/>
      <c r="M31" s="37"/>
      <c r="N31" s="37">
        <v>20</v>
      </c>
      <c r="O31" s="37"/>
      <c r="P31" s="37"/>
      <c r="Q31" s="37"/>
      <c r="R31" s="37"/>
      <c r="S31" s="37"/>
      <c r="T31" s="37"/>
      <c r="U31" s="37"/>
      <c r="V31" s="37"/>
      <c r="W31" s="37"/>
      <c r="X31" s="37"/>
      <c r="Y31" s="37"/>
      <c r="Z31" s="37"/>
      <c r="AA31" s="37"/>
      <c r="AB31" s="37"/>
      <c r="AC31" s="37"/>
      <c r="AD31" s="37"/>
      <c r="AE31" s="37"/>
      <c r="AF31" s="37"/>
      <c r="AG31" s="37">
        <v>6</v>
      </c>
      <c r="AH31" s="37">
        <v>56</v>
      </c>
      <c r="AI31" s="37"/>
      <c r="AJ31" s="37">
        <f t="shared" si="0"/>
        <v>62</v>
      </c>
      <c r="AK31" s="37">
        <v>1</v>
      </c>
      <c r="AL31" s="37"/>
      <c r="AM31" s="37">
        <v>1</v>
      </c>
      <c r="AN31" s="37" t="s">
        <v>1340</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row>
    <row r="32" spans="1:86" s="54" customFormat="1" ht="60" customHeight="1">
      <c r="A32" s="56" t="s">
        <v>35</v>
      </c>
      <c r="B32" s="37">
        <v>9</v>
      </c>
      <c r="C32" s="37"/>
      <c r="D32" s="37"/>
      <c r="E32" s="37"/>
      <c r="F32" s="37"/>
      <c r="G32" s="37"/>
      <c r="H32" s="37">
        <v>66</v>
      </c>
      <c r="I32" s="37"/>
      <c r="J32" s="37"/>
      <c r="K32" s="37">
        <v>52</v>
      </c>
      <c r="L32" s="37"/>
      <c r="M32" s="37"/>
      <c r="N32" s="37">
        <v>14</v>
      </c>
      <c r="O32" s="37"/>
      <c r="P32" s="37"/>
      <c r="Q32" s="37"/>
      <c r="R32" s="37"/>
      <c r="S32" s="37"/>
      <c r="T32" s="37"/>
      <c r="U32" s="37"/>
      <c r="V32" s="37"/>
      <c r="W32" s="37"/>
      <c r="X32" s="37"/>
      <c r="Y32" s="37"/>
      <c r="Z32" s="37"/>
      <c r="AA32" s="37"/>
      <c r="AB32" s="37"/>
      <c r="AC32" s="37"/>
      <c r="AD32" s="37"/>
      <c r="AE32" s="37"/>
      <c r="AF32" s="37"/>
      <c r="AG32" s="37">
        <v>9</v>
      </c>
      <c r="AH32" s="37">
        <v>132</v>
      </c>
      <c r="AI32" s="37"/>
      <c r="AJ32" s="37">
        <f t="shared" si="0"/>
        <v>141</v>
      </c>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row>
    <row r="33" spans="1:86" s="54" customFormat="1" ht="60" customHeight="1">
      <c r="A33" s="56" t="s">
        <v>36</v>
      </c>
      <c r="B33" s="37">
        <v>1</v>
      </c>
      <c r="C33" s="37"/>
      <c r="D33" s="37"/>
      <c r="E33" s="37"/>
      <c r="F33" s="37"/>
      <c r="G33" s="37"/>
      <c r="H33" s="37">
        <v>48</v>
      </c>
      <c r="I33" s="37"/>
      <c r="J33" s="37"/>
      <c r="K33" s="37">
        <v>1</v>
      </c>
      <c r="L33" s="37"/>
      <c r="M33" s="37"/>
      <c r="N33" s="37"/>
      <c r="O33" s="37"/>
      <c r="P33" s="37"/>
      <c r="Q33" s="37">
        <v>3</v>
      </c>
      <c r="R33" s="37"/>
      <c r="S33" s="37"/>
      <c r="T33" s="37"/>
      <c r="U33" s="37"/>
      <c r="V33" s="37"/>
      <c r="W33" s="37"/>
      <c r="X33" s="37"/>
      <c r="Y33" s="37"/>
      <c r="Z33" s="37"/>
      <c r="AA33" s="37"/>
      <c r="AB33" s="37"/>
      <c r="AC33" s="37"/>
      <c r="AD33" s="37"/>
      <c r="AE33" s="37"/>
      <c r="AF33" s="37"/>
      <c r="AG33" s="37">
        <v>1</v>
      </c>
      <c r="AH33" s="37">
        <v>52</v>
      </c>
      <c r="AI33" s="37"/>
      <c r="AJ33" s="37">
        <f t="shared" si="0"/>
        <v>53</v>
      </c>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row>
    <row r="34" spans="1:86" s="54" customFormat="1" ht="60" customHeight="1">
      <c r="A34" s="56" t="s">
        <v>1362</v>
      </c>
      <c r="B34" s="37">
        <v>11</v>
      </c>
      <c r="C34" s="37"/>
      <c r="D34" s="37"/>
      <c r="E34" s="37"/>
      <c r="F34" s="37"/>
      <c r="G34" s="37"/>
      <c r="H34" s="37">
        <v>31</v>
      </c>
      <c r="I34" s="37"/>
      <c r="J34" s="37"/>
      <c r="K34" s="37">
        <v>1</v>
      </c>
      <c r="L34" s="37"/>
      <c r="M34" s="37"/>
      <c r="N34" s="37">
        <v>4</v>
      </c>
      <c r="O34" s="37"/>
      <c r="P34" s="37"/>
      <c r="Q34" s="37"/>
      <c r="R34" s="37"/>
      <c r="S34" s="37"/>
      <c r="T34" s="37"/>
      <c r="U34" s="37"/>
      <c r="V34" s="37"/>
      <c r="W34" s="37"/>
      <c r="X34" s="37"/>
      <c r="Y34" s="37"/>
      <c r="Z34" s="37"/>
      <c r="AA34" s="37"/>
      <c r="AB34" s="37"/>
      <c r="AC34" s="37"/>
      <c r="AD34" s="37"/>
      <c r="AE34" s="37"/>
      <c r="AF34" s="37"/>
      <c r="AG34" s="37">
        <v>11</v>
      </c>
      <c r="AH34" s="37">
        <v>36</v>
      </c>
      <c r="AI34" s="37"/>
      <c r="AJ34" s="37">
        <f t="shared" si="0"/>
        <v>47</v>
      </c>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row>
    <row r="35" spans="1:86" s="54" customFormat="1" ht="60" customHeight="1">
      <c r="A35" s="56" t="s">
        <v>1219</v>
      </c>
      <c r="B35" s="37">
        <v>9</v>
      </c>
      <c r="C35" s="37"/>
      <c r="D35" s="37"/>
      <c r="E35" s="37">
        <v>60</v>
      </c>
      <c r="F35" s="37"/>
      <c r="G35" s="37"/>
      <c r="H35" s="37">
        <v>263</v>
      </c>
      <c r="I35" s="37"/>
      <c r="J35" s="37"/>
      <c r="K35" s="37">
        <v>74</v>
      </c>
      <c r="L35" s="37"/>
      <c r="M35" s="37"/>
      <c r="N35" s="37">
        <v>3</v>
      </c>
      <c r="O35" s="37"/>
      <c r="P35" s="37"/>
      <c r="Q35" s="37"/>
      <c r="R35" s="37"/>
      <c r="S35" s="37"/>
      <c r="T35" s="37"/>
      <c r="U35" s="37"/>
      <c r="V35" s="37"/>
      <c r="W35" s="37"/>
      <c r="X35" s="37"/>
      <c r="Y35" s="37"/>
      <c r="Z35" s="37"/>
      <c r="AA35" s="37"/>
      <c r="AB35" s="37"/>
      <c r="AC35" s="37"/>
      <c r="AD35" s="37"/>
      <c r="AE35" s="37"/>
      <c r="AF35" s="37"/>
      <c r="AG35" s="37">
        <v>9</v>
      </c>
      <c r="AH35" s="37">
        <v>400</v>
      </c>
      <c r="AI35" s="37"/>
      <c r="AJ35" s="37">
        <f t="shared" si="0"/>
        <v>409</v>
      </c>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row>
    <row r="36" spans="1:86" s="54" customFormat="1" ht="60" customHeight="1">
      <c r="A36" s="56" t="s">
        <v>37</v>
      </c>
      <c r="B36" s="37">
        <v>9</v>
      </c>
      <c r="C36" s="37">
        <v>1</v>
      </c>
      <c r="D36" s="37"/>
      <c r="E36" s="37"/>
      <c r="F36" s="37"/>
      <c r="G36" s="37"/>
      <c r="H36" s="37">
        <v>49</v>
      </c>
      <c r="I36" s="37"/>
      <c r="J36" s="37"/>
      <c r="K36" s="37">
        <v>5</v>
      </c>
      <c r="L36" s="37"/>
      <c r="M36" s="37"/>
      <c r="N36" s="37">
        <v>103</v>
      </c>
      <c r="O36" s="37"/>
      <c r="P36" s="37"/>
      <c r="Q36" s="37"/>
      <c r="R36" s="37"/>
      <c r="S36" s="37"/>
      <c r="T36" s="37"/>
      <c r="U36" s="37"/>
      <c r="V36" s="37"/>
      <c r="W36" s="37"/>
      <c r="X36" s="37"/>
      <c r="Y36" s="37"/>
      <c r="Z36" s="37"/>
      <c r="AA36" s="37"/>
      <c r="AB36" s="37"/>
      <c r="AC36" s="37"/>
      <c r="AD36" s="37"/>
      <c r="AE36" s="37"/>
      <c r="AF36" s="37"/>
      <c r="AG36" s="37">
        <v>9</v>
      </c>
      <c r="AH36" s="37">
        <v>157</v>
      </c>
      <c r="AI36" s="37"/>
      <c r="AJ36" s="37">
        <f t="shared" si="0"/>
        <v>166</v>
      </c>
      <c r="AK36" s="37">
        <v>1</v>
      </c>
      <c r="AL36" s="37"/>
      <c r="AM36" s="37">
        <v>4</v>
      </c>
      <c r="AN36" s="37" t="s">
        <v>1363</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row>
    <row r="37" spans="1:86" s="54" customFormat="1" ht="60" customHeight="1">
      <c r="A37" s="56" t="s">
        <v>38</v>
      </c>
      <c r="B37" s="37">
        <v>6</v>
      </c>
      <c r="C37" s="37"/>
      <c r="D37" s="37"/>
      <c r="E37" s="37"/>
      <c r="F37" s="37"/>
      <c r="G37" s="37"/>
      <c r="H37" s="37">
        <v>134</v>
      </c>
      <c r="I37" s="37"/>
      <c r="J37" s="37"/>
      <c r="K37" s="37">
        <v>45</v>
      </c>
      <c r="L37" s="37"/>
      <c r="M37" s="37"/>
      <c r="N37" s="37">
        <v>22</v>
      </c>
      <c r="O37" s="37">
        <v>1</v>
      </c>
      <c r="P37" s="37"/>
      <c r="Q37" s="37"/>
      <c r="R37" s="37"/>
      <c r="S37" s="37"/>
      <c r="T37" s="37"/>
      <c r="U37" s="37"/>
      <c r="V37" s="37"/>
      <c r="W37" s="37"/>
      <c r="X37" s="37"/>
      <c r="Y37" s="37"/>
      <c r="Z37" s="37"/>
      <c r="AA37" s="37"/>
      <c r="AB37" s="37"/>
      <c r="AC37" s="37"/>
      <c r="AD37" s="37"/>
      <c r="AE37" s="37"/>
      <c r="AF37" s="37"/>
      <c r="AG37" s="37">
        <v>6</v>
      </c>
      <c r="AH37" s="37">
        <v>201</v>
      </c>
      <c r="AI37" s="37"/>
      <c r="AJ37" s="37">
        <f t="shared" si="0"/>
        <v>207</v>
      </c>
      <c r="AK37" s="37">
        <v>1</v>
      </c>
      <c r="AL37" s="37"/>
      <c r="AM37" s="37">
        <v>1</v>
      </c>
      <c r="AN37" s="37" t="s">
        <v>1364</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row>
    <row r="38" spans="1:86" s="54" customFormat="1" ht="60" customHeight="1">
      <c r="A38" s="56" t="s">
        <v>1365</v>
      </c>
      <c r="B38" s="37">
        <v>6</v>
      </c>
      <c r="C38" s="37"/>
      <c r="D38" s="37"/>
      <c r="E38" s="37"/>
      <c r="F38" s="37"/>
      <c r="G38" s="37"/>
      <c r="H38" s="37">
        <v>51</v>
      </c>
      <c r="I38" s="37"/>
      <c r="J38" s="37"/>
      <c r="K38" s="37">
        <v>6</v>
      </c>
      <c r="L38" s="37"/>
      <c r="M38" s="37"/>
      <c r="N38" s="37"/>
      <c r="O38" s="37"/>
      <c r="P38" s="37"/>
      <c r="Q38" s="37"/>
      <c r="R38" s="37"/>
      <c r="S38" s="37"/>
      <c r="T38" s="37"/>
      <c r="U38" s="37"/>
      <c r="V38" s="37"/>
      <c r="W38" s="37"/>
      <c r="X38" s="37"/>
      <c r="Y38" s="37"/>
      <c r="Z38" s="37"/>
      <c r="AA38" s="37"/>
      <c r="AB38" s="37"/>
      <c r="AC38" s="37"/>
      <c r="AD38" s="37"/>
      <c r="AE38" s="37"/>
      <c r="AF38" s="37"/>
      <c r="AG38" s="37">
        <v>6</v>
      </c>
      <c r="AH38" s="37">
        <v>57</v>
      </c>
      <c r="AI38" s="37"/>
      <c r="AJ38" s="37">
        <f t="shared" si="0"/>
        <v>63</v>
      </c>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row>
    <row r="39" spans="1:86" s="54" customFormat="1" ht="60" customHeight="1">
      <c r="A39" s="56" t="s">
        <v>39</v>
      </c>
      <c r="B39" s="37">
        <v>3</v>
      </c>
      <c r="C39" s="37"/>
      <c r="D39" s="37"/>
      <c r="E39" s="37"/>
      <c r="F39" s="37"/>
      <c r="G39" s="37"/>
      <c r="H39" s="37">
        <v>51</v>
      </c>
      <c r="I39" s="37"/>
      <c r="J39" s="37"/>
      <c r="K39" s="37">
        <v>3</v>
      </c>
      <c r="L39" s="37"/>
      <c r="M39" s="37"/>
      <c r="N39" s="37">
        <v>10</v>
      </c>
      <c r="O39" s="37"/>
      <c r="P39" s="37"/>
      <c r="Q39" s="37"/>
      <c r="R39" s="37"/>
      <c r="S39" s="37"/>
      <c r="T39" s="37"/>
      <c r="U39" s="37"/>
      <c r="V39" s="37"/>
      <c r="W39" s="37"/>
      <c r="X39" s="37"/>
      <c r="Y39" s="37"/>
      <c r="Z39" s="37"/>
      <c r="AA39" s="37"/>
      <c r="AB39" s="37"/>
      <c r="AC39" s="37"/>
      <c r="AD39" s="37"/>
      <c r="AE39" s="37"/>
      <c r="AF39" s="37"/>
      <c r="AG39" s="37">
        <v>3</v>
      </c>
      <c r="AH39" s="37">
        <v>64</v>
      </c>
      <c r="AI39" s="37"/>
      <c r="AJ39" s="37">
        <f t="shared" si="0"/>
        <v>67</v>
      </c>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row>
    <row r="40" spans="1:86" s="54" customFormat="1" ht="60" customHeight="1">
      <c r="A40" s="56" t="s">
        <v>1366</v>
      </c>
      <c r="B40" s="37">
        <v>7</v>
      </c>
      <c r="C40" s="37"/>
      <c r="D40" s="37"/>
      <c r="E40" s="37"/>
      <c r="F40" s="37"/>
      <c r="G40" s="37"/>
      <c r="H40" s="37">
        <v>27</v>
      </c>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v>7</v>
      </c>
      <c r="AH40" s="37">
        <v>27</v>
      </c>
      <c r="AI40" s="37"/>
      <c r="AJ40" s="37">
        <f t="shared" si="0"/>
        <v>34</v>
      </c>
      <c r="AK40" s="37"/>
      <c r="AL40" s="37"/>
      <c r="AM40" s="37"/>
      <c r="AN40" s="53"/>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row>
    <row r="41" spans="1:86" s="54" customFormat="1" ht="60" customHeight="1">
      <c r="A41" s="56" t="s">
        <v>40</v>
      </c>
      <c r="B41" s="37">
        <v>7</v>
      </c>
      <c r="C41" s="37">
        <v>1</v>
      </c>
      <c r="D41" s="37"/>
      <c r="E41" s="37"/>
      <c r="F41" s="37"/>
      <c r="G41" s="37"/>
      <c r="H41" s="37">
        <v>56</v>
      </c>
      <c r="I41" s="37"/>
      <c r="J41" s="37"/>
      <c r="K41" s="37"/>
      <c r="L41" s="37"/>
      <c r="M41" s="37"/>
      <c r="N41" s="37">
        <v>3</v>
      </c>
      <c r="O41" s="37">
        <v>1</v>
      </c>
      <c r="P41" s="37"/>
      <c r="Q41" s="37"/>
      <c r="R41" s="37"/>
      <c r="S41" s="37"/>
      <c r="T41" s="37"/>
      <c r="U41" s="37"/>
      <c r="V41" s="37"/>
      <c r="W41" s="37"/>
      <c r="X41" s="37"/>
      <c r="Y41" s="37"/>
      <c r="Z41" s="37"/>
      <c r="AA41" s="37"/>
      <c r="AB41" s="37"/>
      <c r="AC41" s="37"/>
      <c r="AD41" s="37"/>
      <c r="AE41" s="37"/>
      <c r="AF41" s="37"/>
      <c r="AG41" s="37">
        <v>7</v>
      </c>
      <c r="AH41" s="37">
        <v>59</v>
      </c>
      <c r="AI41" s="37"/>
      <c r="AJ41" s="37">
        <f t="shared" si="0"/>
        <v>66</v>
      </c>
      <c r="AK41" s="37">
        <v>2</v>
      </c>
      <c r="AL41" s="37"/>
      <c r="AM41" s="37">
        <v>2</v>
      </c>
      <c r="AN41" s="37" t="s">
        <v>1367</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row>
    <row r="42" spans="1:86" s="54" customFormat="1" ht="60" customHeight="1">
      <c r="A42" s="56" t="s">
        <v>1368</v>
      </c>
      <c r="B42" s="37">
        <v>1</v>
      </c>
      <c r="C42" s="37">
        <v>1</v>
      </c>
      <c r="D42" s="37"/>
      <c r="E42" s="37"/>
      <c r="F42" s="37"/>
      <c r="G42" s="37"/>
      <c r="H42" s="37">
        <v>36</v>
      </c>
      <c r="I42" s="37"/>
      <c r="J42" s="37"/>
      <c r="K42" s="37">
        <v>15</v>
      </c>
      <c r="L42" s="37"/>
      <c r="M42" s="37"/>
      <c r="N42" s="37"/>
      <c r="O42" s="37"/>
      <c r="P42" s="37"/>
      <c r="Q42" s="37"/>
      <c r="R42" s="37"/>
      <c r="S42" s="37"/>
      <c r="T42" s="37"/>
      <c r="U42" s="37"/>
      <c r="V42" s="37"/>
      <c r="W42" s="37"/>
      <c r="X42" s="37"/>
      <c r="Y42" s="37"/>
      <c r="Z42" s="37"/>
      <c r="AA42" s="37"/>
      <c r="AB42" s="37"/>
      <c r="AC42" s="37"/>
      <c r="AD42" s="37"/>
      <c r="AE42" s="37"/>
      <c r="AF42" s="37"/>
      <c r="AG42" s="37">
        <v>1</v>
      </c>
      <c r="AH42" s="37">
        <v>51</v>
      </c>
      <c r="AI42" s="37"/>
      <c r="AJ42" s="37">
        <f t="shared" si="0"/>
        <v>52</v>
      </c>
      <c r="AK42" s="37">
        <v>1</v>
      </c>
      <c r="AL42" s="37"/>
      <c r="AM42" s="37">
        <v>1</v>
      </c>
      <c r="AN42" s="37" t="s">
        <v>1361</v>
      </c>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row>
    <row r="43" spans="1:86" s="54" customFormat="1" ht="60" customHeight="1">
      <c r="A43" s="56" t="s">
        <v>1369</v>
      </c>
      <c r="B43" s="37">
        <v>7</v>
      </c>
      <c r="C43" s="37"/>
      <c r="D43" s="37"/>
      <c r="E43" s="37"/>
      <c r="F43" s="37"/>
      <c r="G43" s="37"/>
      <c r="H43" s="37">
        <v>75</v>
      </c>
      <c r="I43" s="37"/>
      <c r="J43" s="37"/>
      <c r="K43" s="37">
        <v>40</v>
      </c>
      <c r="L43" s="37"/>
      <c r="M43" s="37"/>
      <c r="N43" s="37"/>
      <c r="O43" s="37"/>
      <c r="P43" s="37"/>
      <c r="Q43" s="37"/>
      <c r="R43" s="37"/>
      <c r="S43" s="37"/>
      <c r="T43" s="37"/>
      <c r="U43" s="37"/>
      <c r="V43" s="37"/>
      <c r="W43" s="37"/>
      <c r="X43" s="37"/>
      <c r="Y43" s="37"/>
      <c r="Z43" s="37"/>
      <c r="AA43" s="37"/>
      <c r="AB43" s="37"/>
      <c r="AC43" s="37"/>
      <c r="AD43" s="37"/>
      <c r="AE43" s="37"/>
      <c r="AF43" s="37"/>
      <c r="AG43" s="37">
        <v>7</v>
      </c>
      <c r="AH43" s="37">
        <v>115</v>
      </c>
      <c r="AI43" s="37"/>
      <c r="AJ43" s="37">
        <f t="shared" si="0"/>
        <v>122</v>
      </c>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row>
    <row r="44" spans="1:86" s="54" customFormat="1" ht="60" customHeight="1">
      <c r="A44" s="56" t="s">
        <v>1370</v>
      </c>
      <c r="B44" s="37">
        <v>1</v>
      </c>
      <c r="C44" s="37"/>
      <c r="D44" s="37"/>
      <c r="E44" s="37"/>
      <c r="F44" s="37"/>
      <c r="G44" s="37"/>
      <c r="H44" s="37">
        <v>33</v>
      </c>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v>1</v>
      </c>
      <c r="AH44" s="37">
        <v>33</v>
      </c>
      <c r="AI44" s="37"/>
      <c r="AJ44" s="37">
        <f t="shared" si="0"/>
        <v>34</v>
      </c>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row>
    <row r="45" spans="1:86" s="54" customFormat="1" ht="60" customHeight="1">
      <c r="A45" s="56" t="s">
        <v>41</v>
      </c>
      <c r="B45" s="37">
        <v>9</v>
      </c>
      <c r="C45" s="37"/>
      <c r="D45" s="37"/>
      <c r="E45" s="37"/>
      <c r="F45" s="37"/>
      <c r="G45" s="37"/>
      <c r="H45" s="37">
        <v>68</v>
      </c>
      <c r="I45" s="37"/>
      <c r="J45" s="37"/>
      <c r="K45" s="37">
        <v>1</v>
      </c>
      <c r="L45" s="37"/>
      <c r="M45" s="37"/>
      <c r="N45" s="37">
        <v>4</v>
      </c>
      <c r="O45" s="37"/>
      <c r="P45" s="37"/>
      <c r="Q45" s="37"/>
      <c r="R45" s="37"/>
      <c r="S45" s="37"/>
      <c r="T45" s="37"/>
      <c r="U45" s="37"/>
      <c r="V45" s="37"/>
      <c r="W45" s="37"/>
      <c r="X45" s="37"/>
      <c r="Y45" s="37"/>
      <c r="Z45" s="37"/>
      <c r="AA45" s="37"/>
      <c r="AB45" s="37"/>
      <c r="AC45" s="37"/>
      <c r="AD45" s="37"/>
      <c r="AE45" s="37"/>
      <c r="AF45" s="37"/>
      <c r="AG45" s="37">
        <v>9</v>
      </c>
      <c r="AH45" s="37">
        <v>73</v>
      </c>
      <c r="AI45" s="37"/>
      <c r="AJ45" s="37">
        <f t="shared" si="0"/>
        <v>82</v>
      </c>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row>
    <row r="46" spans="1:86" s="54" customFormat="1" ht="60" customHeight="1">
      <c r="A46" s="56" t="s">
        <v>1371</v>
      </c>
      <c r="B46" s="37">
        <v>5</v>
      </c>
      <c r="C46" s="37"/>
      <c r="D46" s="37"/>
      <c r="E46" s="37"/>
      <c r="F46" s="37"/>
      <c r="G46" s="37"/>
      <c r="H46" s="37">
        <v>94</v>
      </c>
      <c r="I46" s="37"/>
      <c r="J46" s="37"/>
      <c r="K46" s="37">
        <v>36</v>
      </c>
      <c r="L46" s="37"/>
      <c r="M46" s="37"/>
      <c r="N46" s="37">
        <v>173</v>
      </c>
      <c r="O46" s="37">
        <v>1</v>
      </c>
      <c r="P46" s="37"/>
      <c r="Q46" s="37">
        <v>15</v>
      </c>
      <c r="R46" s="37"/>
      <c r="S46" s="37"/>
      <c r="T46" s="37"/>
      <c r="U46" s="37"/>
      <c r="V46" s="37"/>
      <c r="W46" s="37"/>
      <c r="X46" s="37"/>
      <c r="Y46" s="37"/>
      <c r="Z46" s="37"/>
      <c r="AA46" s="37"/>
      <c r="AB46" s="37"/>
      <c r="AC46" s="37"/>
      <c r="AD46" s="37"/>
      <c r="AE46" s="37"/>
      <c r="AF46" s="37"/>
      <c r="AG46" s="37">
        <v>5</v>
      </c>
      <c r="AH46" s="37">
        <v>318</v>
      </c>
      <c r="AI46" s="37"/>
      <c r="AJ46" s="37">
        <f t="shared" si="0"/>
        <v>323</v>
      </c>
      <c r="AK46" s="37">
        <v>1</v>
      </c>
      <c r="AL46" s="37"/>
      <c r="AM46" s="37">
        <v>1</v>
      </c>
      <c r="AN46" s="37" t="s">
        <v>1364</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row>
    <row r="47" spans="1:86" s="54" customFormat="1" ht="60" customHeight="1">
      <c r="A47" s="56" t="s">
        <v>1372</v>
      </c>
      <c r="B47" s="37">
        <v>2</v>
      </c>
      <c r="C47" s="37"/>
      <c r="D47" s="37"/>
      <c r="E47" s="37"/>
      <c r="F47" s="37"/>
      <c r="G47" s="37"/>
      <c r="H47" s="37">
        <v>58</v>
      </c>
      <c r="I47" s="37"/>
      <c r="J47" s="37"/>
      <c r="K47" s="37">
        <v>27</v>
      </c>
      <c r="L47" s="37"/>
      <c r="M47" s="37"/>
      <c r="N47" s="37"/>
      <c r="O47" s="37"/>
      <c r="P47" s="37"/>
      <c r="Q47" s="37"/>
      <c r="R47" s="37"/>
      <c r="S47" s="37"/>
      <c r="T47" s="37"/>
      <c r="U47" s="37"/>
      <c r="V47" s="37"/>
      <c r="W47" s="37"/>
      <c r="X47" s="37"/>
      <c r="Y47" s="37"/>
      <c r="Z47" s="37"/>
      <c r="AA47" s="37"/>
      <c r="AB47" s="37"/>
      <c r="AC47" s="37"/>
      <c r="AD47" s="37"/>
      <c r="AE47" s="37"/>
      <c r="AF47" s="37"/>
      <c r="AG47" s="37">
        <v>2</v>
      </c>
      <c r="AH47" s="37">
        <v>85</v>
      </c>
      <c r="AI47" s="37"/>
      <c r="AJ47" s="37">
        <f t="shared" si="0"/>
        <v>87</v>
      </c>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row>
    <row r="48" spans="1:86" s="54" customFormat="1" ht="60" customHeight="1">
      <c r="A48" s="56" t="s">
        <v>1373</v>
      </c>
      <c r="B48" s="37">
        <v>3</v>
      </c>
      <c r="C48" s="37"/>
      <c r="D48" s="37"/>
      <c r="E48" s="37"/>
      <c r="F48" s="37"/>
      <c r="G48" s="37"/>
      <c r="H48" s="37">
        <v>52</v>
      </c>
      <c r="I48" s="37"/>
      <c r="J48" s="37"/>
      <c r="K48" s="37">
        <v>1</v>
      </c>
      <c r="L48" s="37"/>
      <c r="M48" s="37"/>
      <c r="N48" s="37"/>
      <c r="O48" s="37"/>
      <c r="P48" s="37"/>
      <c r="Q48" s="37"/>
      <c r="R48" s="37"/>
      <c r="S48" s="37"/>
      <c r="T48" s="37"/>
      <c r="U48" s="37"/>
      <c r="V48" s="37"/>
      <c r="W48" s="37"/>
      <c r="X48" s="37"/>
      <c r="Y48" s="37"/>
      <c r="Z48" s="37"/>
      <c r="AA48" s="37"/>
      <c r="AB48" s="37"/>
      <c r="AC48" s="37"/>
      <c r="AD48" s="37"/>
      <c r="AE48" s="37"/>
      <c r="AF48" s="37"/>
      <c r="AG48" s="37">
        <v>3</v>
      </c>
      <c r="AH48" s="37">
        <v>53</v>
      </c>
      <c r="AI48" s="37"/>
      <c r="AJ48" s="37">
        <f t="shared" si="0"/>
        <v>56</v>
      </c>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row>
    <row r="49" spans="1:86" s="54" customFormat="1" ht="60" customHeight="1">
      <c r="A49" s="56" t="s">
        <v>42</v>
      </c>
      <c r="B49" s="37">
        <v>18</v>
      </c>
      <c r="C49" s="37">
        <v>1</v>
      </c>
      <c r="D49" s="37"/>
      <c r="E49" s="37"/>
      <c r="F49" s="37"/>
      <c r="G49" s="37"/>
      <c r="H49" s="37">
        <v>101</v>
      </c>
      <c r="I49" s="37"/>
      <c r="J49" s="37"/>
      <c r="K49" s="37"/>
      <c r="L49" s="37"/>
      <c r="M49" s="37"/>
      <c r="N49" s="37">
        <v>70</v>
      </c>
      <c r="O49" s="37"/>
      <c r="P49" s="37"/>
      <c r="Q49" s="37"/>
      <c r="R49" s="37"/>
      <c r="S49" s="37"/>
      <c r="T49" s="37"/>
      <c r="U49" s="37"/>
      <c r="V49" s="37"/>
      <c r="W49" s="37"/>
      <c r="X49" s="37"/>
      <c r="Y49" s="37"/>
      <c r="Z49" s="37"/>
      <c r="AA49" s="37"/>
      <c r="AB49" s="37"/>
      <c r="AC49" s="37"/>
      <c r="AD49" s="37"/>
      <c r="AE49" s="37"/>
      <c r="AF49" s="37"/>
      <c r="AG49" s="37">
        <v>18</v>
      </c>
      <c r="AH49" s="37">
        <v>171</v>
      </c>
      <c r="AI49" s="37"/>
      <c r="AJ49" s="37">
        <f t="shared" si="0"/>
        <v>189</v>
      </c>
      <c r="AK49" s="37">
        <v>1</v>
      </c>
      <c r="AL49" s="37"/>
      <c r="AM49" s="37">
        <v>12</v>
      </c>
      <c r="AN49" s="37" t="s">
        <v>1374</v>
      </c>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row>
    <row r="50" spans="1:86" s="54" customFormat="1" ht="60" customHeight="1">
      <c r="A50" s="56" t="s">
        <v>1375</v>
      </c>
      <c r="B50" s="37">
        <v>5</v>
      </c>
      <c r="C50" s="37">
        <v>1</v>
      </c>
      <c r="D50" s="37"/>
      <c r="E50" s="37"/>
      <c r="F50" s="37"/>
      <c r="G50" s="37"/>
      <c r="H50" s="37">
        <v>36</v>
      </c>
      <c r="I50" s="37"/>
      <c r="J50" s="37"/>
      <c r="K50" s="37">
        <v>2</v>
      </c>
      <c r="L50" s="37"/>
      <c r="M50" s="37"/>
      <c r="N50" s="37"/>
      <c r="O50" s="37"/>
      <c r="P50" s="37"/>
      <c r="Q50" s="37"/>
      <c r="R50" s="37"/>
      <c r="S50" s="37"/>
      <c r="T50" s="37"/>
      <c r="U50" s="37"/>
      <c r="V50" s="37"/>
      <c r="W50" s="37"/>
      <c r="X50" s="37"/>
      <c r="Y50" s="37"/>
      <c r="Z50" s="37"/>
      <c r="AA50" s="37"/>
      <c r="AB50" s="37"/>
      <c r="AC50" s="37"/>
      <c r="AD50" s="37"/>
      <c r="AE50" s="37"/>
      <c r="AF50" s="37"/>
      <c r="AG50" s="37">
        <v>5</v>
      </c>
      <c r="AH50" s="37">
        <v>38</v>
      </c>
      <c r="AI50" s="37"/>
      <c r="AJ50" s="37">
        <f t="shared" si="0"/>
        <v>43</v>
      </c>
      <c r="AK50" s="37">
        <v>1</v>
      </c>
      <c r="AL50" s="37"/>
      <c r="AM50" s="37">
        <v>3</v>
      </c>
      <c r="AN50" s="37" t="s">
        <v>1376</v>
      </c>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row>
    <row r="51" spans="1:86" s="54" customFormat="1" ht="60" customHeight="1">
      <c r="A51" s="56" t="s">
        <v>43</v>
      </c>
      <c r="B51" s="37">
        <v>10</v>
      </c>
      <c r="C51" s="37">
        <v>1</v>
      </c>
      <c r="D51" s="37"/>
      <c r="E51" s="37"/>
      <c r="F51" s="37"/>
      <c r="G51" s="37"/>
      <c r="H51" s="37">
        <v>61</v>
      </c>
      <c r="I51" s="37"/>
      <c r="J51" s="37"/>
      <c r="K51" s="37">
        <v>45</v>
      </c>
      <c r="L51" s="37"/>
      <c r="M51" s="37"/>
      <c r="N51" s="37">
        <v>14</v>
      </c>
      <c r="O51" s="37">
        <v>1</v>
      </c>
      <c r="P51" s="37"/>
      <c r="Q51" s="37">
        <v>12</v>
      </c>
      <c r="R51" s="37"/>
      <c r="S51" s="37"/>
      <c r="T51" s="37"/>
      <c r="U51" s="37"/>
      <c r="V51" s="37"/>
      <c r="W51" s="37"/>
      <c r="X51" s="37"/>
      <c r="Y51" s="37"/>
      <c r="Z51" s="37"/>
      <c r="AA51" s="37"/>
      <c r="AB51" s="37"/>
      <c r="AC51" s="37"/>
      <c r="AD51" s="37"/>
      <c r="AE51" s="37"/>
      <c r="AF51" s="37"/>
      <c r="AG51" s="37">
        <v>10</v>
      </c>
      <c r="AH51" s="37">
        <v>132</v>
      </c>
      <c r="AI51" s="37"/>
      <c r="AJ51" s="37">
        <f t="shared" si="0"/>
        <v>142</v>
      </c>
      <c r="AK51" s="37">
        <v>2</v>
      </c>
      <c r="AL51" s="37"/>
      <c r="AM51" s="37">
        <v>4</v>
      </c>
      <c r="AN51" s="37" t="s">
        <v>1377</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row>
    <row r="52" spans="1:86" s="54" customFormat="1" ht="60" customHeight="1">
      <c r="A52" s="56" t="s">
        <v>1378</v>
      </c>
      <c r="B52" s="37">
        <v>3</v>
      </c>
      <c r="C52" s="37"/>
      <c r="D52" s="37"/>
      <c r="E52" s="37"/>
      <c r="F52" s="37"/>
      <c r="G52" s="37"/>
      <c r="H52" s="37">
        <v>52</v>
      </c>
      <c r="I52" s="37"/>
      <c r="J52" s="37"/>
      <c r="K52" s="37">
        <v>31</v>
      </c>
      <c r="L52" s="37"/>
      <c r="M52" s="37"/>
      <c r="N52" s="37"/>
      <c r="O52" s="37"/>
      <c r="P52" s="37"/>
      <c r="Q52" s="37">
        <v>10</v>
      </c>
      <c r="R52" s="37"/>
      <c r="S52" s="37"/>
      <c r="T52" s="37"/>
      <c r="U52" s="37"/>
      <c r="V52" s="37"/>
      <c r="W52" s="37"/>
      <c r="X52" s="37"/>
      <c r="Y52" s="37"/>
      <c r="Z52" s="37"/>
      <c r="AA52" s="37"/>
      <c r="AB52" s="37"/>
      <c r="AC52" s="37"/>
      <c r="AD52" s="37"/>
      <c r="AE52" s="37"/>
      <c r="AF52" s="37"/>
      <c r="AG52" s="37">
        <v>3</v>
      </c>
      <c r="AH52" s="37">
        <v>93</v>
      </c>
      <c r="AI52" s="37"/>
      <c r="AJ52" s="37">
        <f t="shared" si="0"/>
        <v>96</v>
      </c>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row>
    <row r="53" spans="1:86" s="54" customFormat="1" ht="60" customHeight="1">
      <c r="A53" s="56" t="s">
        <v>44</v>
      </c>
      <c r="B53" s="37">
        <v>1</v>
      </c>
      <c r="C53" s="37"/>
      <c r="D53" s="37"/>
      <c r="E53" s="37"/>
      <c r="F53" s="37"/>
      <c r="G53" s="37"/>
      <c r="H53" s="37">
        <v>12</v>
      </c>
      <c r="I53" s="37"/>
      <c r="J53" s="37"/>
      <c r="K53" s="37">
        <v>7</v>
      </c>
      <c r="L53" s="37"/>
      <c r="M53" s="37"/>
      <c r="N53" s="37">
        <v>17</v>
      </c>
      <c r="O53" s="37"/>
      <c r="P53" s="37"/>
      <c r="Q53" s="37"/>
      <c r="R53" s="37"/>
      <c r="S53" s="37"/>
      <c r="T53" s="37"/>
      <c r="U53" s="37"/>
      <c r="V53" s="37"/>
      <c r="W53" s="37"/>
      <c r="X53" s="37"/>
      <c r="Y53" s="37"/>
      <c r="Z53" s="37"/>
      <c r="AA53" s="37"/>
      <c r="AB53" s="37"/>
      <c r="AC53" s="37"/>
      <c r="AD53" s="37"/>
      <c r="AE53" s="37"/>
      <c r="AF53" s="37"/>
      <c r="AG53" s="37">
        <v>1</v>
      </c>
      <c r="AH53" s="37">
        <v>36</v>
      </c>
      <c r="AI53" s="37"/>
      <c r="AJ53" s="37">
        <f t="shared" si="0"/>
        <v>37</v>
      </c>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row>
    <row r="54" spans="1:86" s="54" customFormat="1" ht="60" customHeight="1">
      <c r="A54" s="56" t="s">
        <v>1379</v>
      </c>
      <c r="B54" s="37">
        <v>8</v>
      </c>
      <c r="C54" s="37">
        <v>1</v>
      </c>
      <c r="D54" s="37"/>
      <c r="E54" s="37"/>
      <c r="F54" s="37"/>
      <c r="G54" s="37"/>
      <c r="H54" s="37">
        <v>108</v>
      </c>
      <c r="I54" s="37"/>
      <c r="J54" s="37"/>
      <c r="K54" s="37"/>
      <c r="L54" s="37"/>
      <c r="M54" s="37"/>
      <c r="N54" s="37">
        <v>10</v>
      </c>
      <c r="O54" s="37"/>
      <c r="P54" s="37"/>
      <c r="Q54" s="37"/>
      <c r="R54" s="37"/>
      <c r="S54" s="37"/>
      <c r="T54" s="37"/>
      <c r="U54" s="37"/>
      <c r="V54" s="37"/>
      <c r="W54" s="37"/>
      <c r="X54" s="37"/>
      <c r="Y54" s="37"/>
      <c r="Z54" s="37"/>
      <c r="AA54" s="37"/>
      <c r="AB54" s="37"/>
      <c r="AC54" s="37"/>
      <c r="AD54" s="37"/>
      <c r="AE54" s="37"/>
      <c r="AF54" s="37"/>
      <c r="AG54" s="37">
        <v>8</v>
      </c>
      <c r="AH54" s="37">
        <v>118</v>
      </c>
      <c r="AI54" s="37"/>
      <c r="AJ54" s="37">
        <f t="shared" si="0"/>
        <v>126</v>
      </c>
      <c r="AK54" s="37">
        <v>1</v>
      </c>
      <c r="AL54" s="37"/>
      <c r="AM54" s="37">
        <v>11</v>
      </c>
      <c r="AN54" s="37" t="s">
        <v>1380</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row>
    <row r="55" spans="1:86" s="54" customFormat="1" ht="60" customHeight="1">
      <c r="A55" s="56" t="s">
        <v>1381</v>
      </c>
      <c r="B55" s="37">
        <v>11</v>
      </c>
      <c r="C55" s="37">
        <v>1</v>
      </c>
      <c r="D55" s="37"/>
      <c r="E55" s="37"/>
      <c r="F55" s="37"/>
      <c r="G55" s="37"/>
      <c r="H55" s="37">
        <v>35</v>
      </c>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v>11</v>
      </c>
      <c r="AH55" s="37">
        <v>35</v>
      </c>
      <c r="AI55" s="37"/>
      <c r="AJ55" s="37">
        <f t="shared" si="0"/>
        <v>46</v>
      </c>
      <c r="AK55" s="37">
        <v>1</v>
      </c>
      <c r="AL55" s="37"/>
      <c r="AM55" s="37">
        <v>2</v>
      </c>
      <c r="AN55" s="37" t="s">
        <v>1340</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row>
    <row r="56" spans="1:86" s="54" customFormat="1" ht="60" customHeight="1">
      <c r="A56" s="56" t="s">
        <v>45</v>
      </c>
      <c r="B56" s="37">
        <v>5</v>
      </c>
      <c r="C56" s="37"/>
      <c r="D56" s="37"/>
      <c r="E56" s="37"/>
      <c r="F56" s="37"/>
      <c r="G56" s="37"/>
      <c r="H56" s="37">
        <v>42</v>
      </c>
      <c r="I56" s="37"/>
      <c r="J56" s="37"/>
      <c r="K56" s="37">
        <v>16</v>
      </c>
      <c r="L56" s="37"/>
      <c r="M56" s="37"/>
      <c r="N56" s="37"/>
      <c r="O56" s="37"/>
      <c r="P56" s="37"/>
      <c r="Q56" s="37">
        <v>4</v>
      </c>
      <c r="R56" s="37"/>
      <c r="S56" s="37"/>
      <c r="T56" s="37"/>
      <c r="U56" s="37"/>
      <c r="V56" s="37"/>
      <c r="W56" s="37"/>
      <c r="X56" s="37"/>
      <c r="Y56" s="37"/>
      <c r="Z56" s="37"/>
      <c r="AA56" s="37"/>
      <c r="AB56" s="37"/>
      <c r="AC56" s="37"/>
      <c r="AD56" s="37"/>
      <c r="AE56" s="37"/>
      <c r="AF56" s="37"/>
      <c r="AG56" s="37">
        <v>5</v>
      </c>
      <c r="AH56" s="37">
        <v>62</v>
      </c>
      <c r="AI56" s="37"/>
      <c r="AJ56" s="37">
        <f t="shared" si="0"/>
        <v>67</v>
      </c>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row>
    <row r="57" spans="1:86" s="54" customFormat="1" ht="60" customHeight="1">
      <c r="A57" s="56" t="s">
        <v>1382</v>
      </c>
      <c r="B57" s="37">
        <v>5</v>
      </c>
      <c r="C57" s="37">
        <v>2</v>
      </c>
      <c r="D57" s="37"/>
      <c r="E57" s="37"/>
      <c r="F57" s="37"/>
      <c r="G57" s="37"/>
      <c r="H57" s="37">
        <v>42</v>
      </c>
      <c r="I57" s="37"/>
      <c r="J57" s="37"/>
      <c r="K57" s="37">
        <v>2</v>
      </c>
      <c r="L57" s="37"/>
      <c r="M57" s="37"/>
      <c r="N57" s="37"/>
      <c r="O57" s="37"/>
      <c r="P57" s="37"/>
      <c r="Q57" s="37"/>
      <c r="R57" s="37"/>
      <c r="S57" s="37"/>
      <c r="T57" s="37"/>
      <c r="U57" s="37"/>
      <c r="V57" s="37"/>
      <c r="W57" s="37"/>
      <c r="X57" s="37"/>
      <c r="Y57" s="37"/>
      <c r="Z57" s="37"/>
      <c r="AA57" s="37"/>
      <c r="AB57" s="37"/>
      <c r="AC57" s="37"/>
      <c r="AD57" s="37"/>
      <c r="AE57" s="37"/>
      <c r="AF57" s="37"/>
      <c r="AG57" s="37">
        <v>5</v>
      </c>
      <c r="AH57" s="37">
        <v>44</v>
      </c>
      <c r="AI57" s="37"/>
      <c r="AJ57" s="37">
        <f t="shared" si="0"/>
        <v>49</v>
      </c>
      <c r="AK57" s="37">
        <v>2</v>
      </c>
      <c r="AL57" s="37"/>
      <c r="AM57" s="37">
        <v>4</v>
      </c>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row>
    <row r="58" spans="1:86" s="54" customFormat="1" ht="60" customHeight="1">
      <c r="A58" s="56" t="s">
        <v>46</v>
      </c>
      <c r="B58" s="37">
        <v>9</v>
      </c>
      <c r="C58" s="37"/>
      <c r="D58" s="37"/>
      <c r="E58" s="37"/>
      <c r="F58" s="37"/>
      <c r="G58" s="37"/>
      <c r="H58" s="37">
        <v>120</v>
      </c>
      <c r="I58" s="37"/>
      <c r="J58" s="37"/>
      <c r="K58" s="37">
        <v>153</v>
      </c>
      <c r="L58" s="37"/>
      <c r="M58" s="37"/>
      <c r="N58" s="37">
        <v>22</v>
      </c>
      <c r="O58" s="37">
        <v>6</v>
      </c>
      <c r="P58" s="37"/>
      <c r="Q58" s="37">
        <v>24</v>
      </c>
      <c r="R58" s="37"/>
      <c r="S58" s="37"/>
      <c r="T58" s="37"/>
      <c r="U58" s="37"/>
      <c r="V58" s="37"/>
      <c r="W58" s="37"/>
      <c r="X58" s="37"/>
      <c r="Y58" s="37"/>
      <c r="Z58" s="37"/>
      <c r="AA58" s="37"/>
      <c r="AB58" s="37"/>
      <c r="AC58" s="37"/>
      <c r="AD58" s="37"/>
      <c r="AE58" s="37"/>
      <c r="AF58" s="37"/>
      <c r="AG58" s="37">
        <v>9</v>
      </c>
      <c r="AH58" s="37">
        <v>319</v>
      </c>
      <c r="AI58" s="37"/>
      <c r="AJ58" s="37">
        <f t="shared" si="0"/>
        <v>328</v>
      </c>
      <c r="AK58" s="37">
        <v>6</v>
      </c>
      <c r="AL58" s="37"/>
      <c r="AM58" s="37">
        <v>11</v>
      </c>
      <c r="AN58" s="37" t="s">
        <v>1383</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row>
    <row r="59" spans="1:86" s="54" customFormat="1" ht="60" customHeight="1">
      <c r="A59" s="56" t="s">
        <v>1384</v>
      </c>
      <c r="B59" s="37">
        <v>3</v>
      </c>
      <c r="C59" s="37"/>
      <c r="D59" s="37"/>
      <c r="E59" s="37">
        <v>6</v>
      </c>
      <c r="F59" s="37"/>
      <c r="G59" s="37"/>
      <c r="H59" s="37">
        <v>63</v>
      </c>
      <c r="I59" s="37"/>
      <c r="J59" s="37"/>
      <c r="K59" s="37">
        <v>22</v>
      </c>
      <c r="L59" s="37"/>
      <c r="M59" s="37"/>
      <c r="N59" s="37"/>
      <c r="O59" s="37"/>
      <c r="P59" s="37"/>
      <c r="Q59" s="37">
        <v>11</v>
      </c>
      <c r="R59" s="37"/>
      <c r="S59" s="37"/>
      <c r="T59" s="37"/>
      <c r="U59" s="37"/>
      <c r="V59" s="37"/>
      <c r="W59" s="37"/>
      <c r="X59" s="37"/>
      <c r="Y59" s="37"/>
      <c r="Z59" s="37"/>
      <c r="AA59" s="37"/>
      <c r="AB59" s="37"/>
      <c r="AC59" s="37"/>
      <c r="AD59" s="37"/>
      <c r="AE59" s="37"/>
      <c r="AF59" s="37"/>
      <c r="AG59" s="37">
        <v>3</v>
      </c>
      <c r="AH59" s="37">
        <v>102</v>
      </c>
      <c r="AI59" s="37"/>
      <c r="AJ59" s="37">
        <f t="shared" si="0"/>
        <v>105</v>
      </c>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row>
    <row r="60" spans="1:86" s="54" customFormat="1" ht="60" customHeight="1">
      <c r="A60" s="56" t="s">
        <v>47</v>
      </c>
      <c r="B60" s="37">
        <v>5</v>
      </c>
      <c r="C60" s="37"/>
      <c r="D60" s="37"/>
      <c r="E60" s="37"/>
      <c r="F60" s="37"/>
      <c r="G60" s="37"/>
      <c r="H60" s="37">
        <v>138</v>
      </c>
      <c r="I60" s="37"/>
      <c r="J60" s="37"/>
      <c r="K60" s="37">
        <v>250</v>
      </c>
      <c r="L60" s="37"/>
      <c r="M60" s="37"/>
      <c r="N60" s="37">
        <v>54</v>
      </c>
      <c r="O60" s="37"/>
      <c r="P60" s="37"/>
      <c r="Q60" s="37">
        <v>5</v>
      </c>
      <c r="R60" s="37"/>
      <c r="S60" s="37"/>
      <c r="T60" s="37"/>
      <c r="U60" s="37"/>
      <c r="V60" s="37"/>
      <c r="W60" s="37"/>
      <c r="X60" s="37"/>
      <c r="Y60" s="37"/>
      <c r="Z60" s="37"/>
      <c r="AA60" s="37"/>
      <c r="AB60" s="37"/>
      <c r="AC60" s="37"/>
      <c r="AD60" s="37"/>
      <c r="AE60" s="37"/>
      <c r="AF60" s="37"/>
      <c r="AG60" s="37">
        <v>5</v>
      </c>
      <c r="AH60" s="37">
        <v>447</v>
      </c>
      <c r="AI60" s="37"/>
      <c r="AJ60" s="37">
        <f t="shared" si="0"/>
        <v>452</v>
      </c>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row>
    <row r="61" spans="1:86" s="54" customFormat="1" ht="60" customHeight="1">
      <c r="A61" s="56" t="s">
        <v>1385</v>
      </c>
      <c r="B61" s="37">
        <v>7</v>
      </c>
      <c r="C61" s="37"/>
      <c r="D61" s="37"/>
      <c r="E61" s="37"/>
      <c r="F61" s="37"/>
      <c r="G61" s="37"/>
      <c r="H61" s="37">
        <v>27</v>
      </c>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v>7</v>
      </c>
      <c r="AH61" s="37">
        <v>27</v>
      </c>
      <c r="AI61" s="37"/>
      <c r="AJ61" s="37">
        <f t="shared" si="0"/>
        <v>34</v>
      </c>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row>
    <row r="62" spans="1:86" s="54" customFormat="1" ht="60" customHeight="1">
      <c r="A62" s="56" t="s">
        <v>48</v>
      </c>
      <c r="B62" s="37">
        <v>6</v>
      </c>
      <c r="C62" s="37">
        <v>1</v>
      </c>
      <c r="D62" s="37"/>
      <c r="E62" s="37"/>
      <c r="F62" s="37"/>
      <c r="G62" s="37"/>
      <c r="H62" s="37">
        <v>67</v>
      </c>
      <c r="I62" s="37"/>
      <c r="J62" s="37"/>
      <c r="K62" s="37"/>
      <c r="L62" s="37"/>
      <c r="M62" s="37"/>
      <c r="N62" s="37">
        <v>131</v>
      </c>
      <c r="O62" s="37"/>
      <c r="P62" s="37"/>
      <c r="Q62" s="37"/>
      <c r="R62" s="37"/>
      <c r="S62" s="37"/>
      <c r="T62" s="37"/>
      <c r="U62" s="37"/>
      <c r="V62" s="37"/>
      <c r="W62" s="37"/>
      <c r="X62" s="37"/>
      <c r="Y62" s="37"/>
      <c r="Z62" s="37"/>
      <c r="AA62" s="37"/>
      <c r="AB62" s="37"/>
      <c r="AC62" s="37"/>
      <c r="AD62" s="37"/>
      <c r="AE62" s="37"/>
      <c r="AF62" s="37"/>
      <c r="AG62" s="37">
        <v>6</v>
      </c>
      <c r="AH62" s="37">
        <v>198</v>
      </c>
      <c r="AI62" s="37"/>
      <c r="AJ62" s="37">
        <f t="shared" si="0"/>
        <v>204</v>
      </c>
      <c r="AK62" s="37">
        <v>1</v>
      </c>
      <c r="AL62" s="37"/>
      <c r="AM62" s="37">
        <v>4</v>
      </c>
      <c r="AN62" s="37" t="s">
        <v>1386</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row>
    <row r="63" spans="1:86" s="54" customFormat="1" ht="60" customHeight="1">
      <c r="A63" s="56" t="s">
        <v>49</v>
      </c>
      <c r="B63" s="37">
        <v>4</v>
      </c>
      <c r="C63" s="37">
        <v>1</v>
      </c>
      <c r="D63" s="37"/>
      <c r="E63" s="37"/>
      <c r="F63" s="37"/>
      <c r="G63" s="37"/>
      <c r="H63" s="37">
        <v>39</v>
      </c>
      <c r="I63" s="37"/>
      <c r="J63" s="37"/>
      <c r="K63" s="37">
        <v>25</v>
      </c>
      <c r="L63" s="37"/>
      <c r="M63" s="37"/>
      <c r="N63" s="37"/>
      <c r="O63" s="37"/>
      <c r="P63" s="37"/>
      <c r="Q63" s="37"/>
      <c r="R63" s="37"/>
      <c r="S63" s="37"/>
      <c r="T63" s="37"/>
      <c r="U63" s="37"/>
      <c r="V63" s="37"/>
      <c r="W63" s="37"/>
      <c r="X63" s="37"/>
      <c r="Y63" s="37"/>
      <c r="Z63" s="37"/>
      <c r="AA63" s="37"/>
      <c r="AB63" s="37"/>
      <c r="AC63" s="37"/>
      <c r="AD63" s="37"/>
      <c r="AE63" s="37"/>
      <c r="AF63" s="37"/>
      <c r="AG63" s="37">
        <v>4</v>
      </c>
      <c r="AH63" s="37">
        <v>64</v>
      </c>
      <c r="AI63" s="37"/>
      <c r="AJ63" s="37">
        <f t="shared" si="0"/>
        <v>68</v>
      </c>
      <c r="AK63" s="37">
        <v>1</v>
      </c>
      <c r="AL63" s="37"/>
      <c r="AM63" s="37">
        <v>2</v>
      </c>
      <c r="AN63" s="37" t="s">
        <v>1340</v>
      </c>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row>
    <row r="64" spans="1:86" s="54" customFormat="1" ht="60" customHeight="1">
      <c r="A64" s="56" t="s">
        <v>50</v>
      </c>
      <c r="B64" s="37">
        <v>10</v>
      </c>
      <c r="C64" s="37"/>
      <c r="D64" s="37"/>
      <c r="E64" s="37">
        <v>56</v>
      </c>
      <c r="F64" s="37"/>
      <c r="G64" s="37"/>
      <c r="H64" s="37">
        <v>117</v>
      </c>
      <c r="I64" s="37"/>
      <c r="J64" s="37"/>
      <c r="K64" s="37">
        <v>318</v>
      </c>
      <c r="L64" s="37"/>
      <c r="M64" s="37"/>
      <c r="N64" s="37">
        <v>263</v>
      </c>
      <c r="O64" s="37"/>
      <c r="P64" s="37"/>
      <c r="Q64" s="37">
        <v>4</v>
      </c>
      <c r="R64" s="37"/>
      <c r="S64" s="37"/>
      <c r="T64" s="37"/>
      <c r="U64" s="37"/>
      <c r="V64" s="37"/>
      <c r="W64" s="37">
        <v>49</v>
      </c>
      <c r="X64" s="37"/>
      <c r="Y64" s="37"/>
      <c r="Z64" s="37"/>
      <c r="AA64" s="37"/>
      <c r="AB64" s="37"/>
      <c r="AC64" s="37"/>
      <c r="AD64" s="37"/>
      <c r="AE64" s="37"/>
      <c r="AF64" s="37"/>
      <c r="AG64" s="37">
        <v>10</v>
      </c>
      <c r="AH64" s="37">
        <v>807</v>
      </c>
      <c r="AI64" s="37"/>
      <c r="AJ64" s="37">
        <f t="shared" si="0"/>
        <v>817</v>
      </c>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row>
    <row r="65" spans="1:86" s="54" customFormat="1" ht="60" customHeight="1">
      <c r="A65" s="56" t="s">
        <v>1387</v>
      </c>
      <c r="B65" s="37">
        <v>6</v>
      </c>
      <c r="C65" s="37">
        <v>1</v>
      </c>
      <c r="D65" s="37"/>
      <c r="E65" s="37"/>
      <c r="F65" s="37"/>
      <c r="G65" s="37"/>
      <c r="H65" s="37">
        <v>148</v>
      </c>
      <c r="I65" s="37"/>
      <c r="J65" s="37"/>
      <c r="K65" s="37">
        <v>146</v>
      </c>
      <c r="L65" s="37"/>
      <c r="M65" s="37"/>
      <c r="N65" s="37"/>
      <c r="O65" s="37"/>
      <c r="P65" s="37"/>
      <c r="Q65" s="37"/>
      <c r="R65" s="37"/>
      <c r="S65" s="37"/>
      <c r="T65" s="37"/>
      <c r="U65" s="37"/>
      <c r="V65" s="37"/>
      <c r="W65" s="37"/>
      <c r="X65" s="37"/>
      <c r="Y65" s="37"/>
      <c r="Z65" s="37"/>
      <c r="AA65" s="37"/>
      <c r="AB65" s="37"/>
      <c r="AC65" s="37"/>
      <c r="AD65" s="37"/>
      <c r="AE65" s="37"/>
      <c r="AF65" s="37"/>
      <c r="AG65" s="37">
        <v>6</v>
      </c>
      <c r="AH65" s="37">
        <v>294</v>
      </c>
      <c r="AI65" s="37"/>
      <c r="AJ65" s="37">
        <f t="shared" si="0"/>
        <v>300</v>
      </c>
      <c r="AK65" s="37">
        <v>1</v>
      </c>
      <c r="AL65" s="37"/>
      <c r="AM65" s="37">
        <v>2</v>
      </c>
      <c r="AN65" s="37" t="s">
        <v>1388</v>
      </c>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row>
    <row r="66" spans="1:86" s="54" customFormat="1" ht="60" customHeight="1">
      <c r="A66" s="56" t="s">
        <v>1389</v>
      </c>
      <c r="B66" s="37">
        <v>1</v>
      </c>
      <c r="C66" s="37"/>
      <c r="D66" s="37"/>
      <c r="E66" s="37"/>
      <c r="F66" s="37"/>
      <c r="G66" s="37"/>
      <c r="H66" s="37">
        <v>128</v>
      </c>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v>1</v>
      </c>
      <c r="AH66" s="37">
        <v>128</v>
      </c>
      <c r="AI66" s="37"/>
      <c r="AJ66" s="37">
        <f t="shared" si="0"/>
        <v>129</v>
      </c>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row>
    <row r="67" spans="1:86" s="54" customFormat="1" ht="60" customHeight="1">
      <c r="A67" s="56" t="s">
        <v>1390</v>
      </c>
      <c r="B67" s="37">
        <v>8</v>
      </c>
      <c r="C67" s="37"/>
      <c r="D67" s="37"/>
      <c r="E67" s="37"/>
      <c r="F67" s="37"/>
      <c r="G67" s="37"/>
      <c r="H67" s="37">
        <v>107</v>
      </c>
      <c r="I67" s="37"/>
      <c r="J67" s="37"/>
      <c r="K67" s="37">
        <v>260</v>
      </c>
      <c r="L67" s="37"/>
      <c r="M67" s="37"/>
      <c r="N67" s="37"/>
      <c r="O67" s="37"/>
      <c r="P67" s="37"/>
      <c r="Q67" s="37">
        <v>19</v>
      </c>
      <c r="R67" s="37"/>
      <c r="S67" s="37"/>
      <c r="T67" s="37"/>
      <c r="U67" s="37"/>
      <c r="V67" s="37"/>
      <c r="W67" s="37"/>
      <c r="X67" s="37"/>
      <c r="Y67" s="37"/>
      <c r="Z67" s="37"/>
      <c r="AA67" s="37"/>
      <c r="AB67" s="37"/>
      <c r="AC67" s="37"/>
      <c r="AD67" s="37"/>
      <c r="AE67" s="37"/>
      <c r="AF67" s="37"/>
      <c r="AG67" s="37">
        <v>8</v>
      </c>
      <c r="AH67" s="37">
        <v>386</v>
      </c>
      <c r="AI67" s="37"/>
      <c r="AJ67" s="37">
        <f t="shared" si="0"/>
        <v>394</v>
      </c>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row>
    <row r="68" spans="1:86" s="54" customFormat="1" ht="60" customHeight="1">
      <c r="A68" s="56" t="s">
        <v>51</v>
      </c>
      <c r="B68" s="37">
        <v>10</v>
      </c>
      <c r="C68" s="37"/>
      <c r="D68" s="37"/>
      <c r="E68" s="37">
        <v>5</v>
      </c>
      <c r="F68" s="37"/>
      <c r="G68" s="37"/>
      <c r="H68" s="37">
        <v>79</v>
      </c>
      <c r="I68" s="37"/>
      <c r="J68" s="37"/>
      <c r="K68" s="37">
        <v>89</v>
      </c>
      <c r="L68" s="37"/>
      <c r="M68" s="37"/>
      <c r="N68" s="37">
        <v>55</v>
      </c>
      <c r="O68" s="37"/>
      <c r="P68" s="37"/>
      <c r="Q68" s="37">
        <v>30</v>
      </c>
      <c r="R68" s="37"/>
      <c r="S68" s="37"/>
      <c r="T68" s="37"/>
      <c r="U68" s="37"/>
      <c r="V68" s="37"/>
      <c r="W68" s="37"/>
      <c r="X68" s="37"/>
      <c r="Y68" s="37"/>
      <c r="Z68" s="37"/>
      <c r="AA68" s="37"/>
      <c r="AB68" s="37"/>
      <c r="AC68" s="37"/>
      <c r="AD68" s="37"/>
      <c r="AE68" s="37"/>
      <c r="AF68" s="37"/>
      <c r="AG68" s="37">
        <v>10</v>
      </c>
      <c r="AH68" s="37">
        <v>258</v>
      </c>
      <c r="AI68" s="37"/>
      <c r="AJ68" s="37">
        <f t="shared" ref="AJ68:AJ124" si="1">SUM(AG68:AI68)</f>
        <v>268</v>
      </c>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row>
    <row r="69" spans="1:86" s="54" customFormat="1" ht="60" customHeight="1">
      <c r="A69" s="56" t="s">
        <v>52</v>
      </c>
      <c r="B69" s="37">
        <v>18</v>
      </c>
      <c r="C69" s="37">
        <v>1</v>
      </c>
      <c r="D69" s="37"/>
      <c r="E69" s="37"/>
      <c r="F69" s="37"/>
      <c r="G69" s="37"/>
      <c r="H69" s="37">
        <v>193</v>
      </c>
      <c r="I69" s="37"/>
      <c r="J69" s="37"/>
      <c r="K69" s="37">
        <v>261</v>
      </c>
      <c r="L69" s="37"/>
      <c r="M69" s="37"/>
      <c r="N69" s="37">
        <v>6</v>
      </c>
      <c r="O69" s="37">
        <v>1</v>
      </c>
      <c r="P69" s="37"/>
      <c r="Q69" s="37"/>
      <c r="R69" s="37"/>
      <c r="S69" s="37"/>
      <c r="T69" s="37"/>
      <c r="U69" s="37"/>
      <c r="V69" s="37"/>
      <c r="W69" s="37"/>
      <c r="X69" s="37"/>
      <c r="Y69" s="37"/>
      <c r="Z69" s="37"/>
      <c r="AA69" s="37"/>
      <c r="AB69" s="37"/>
      <c r="AC69" s="37"/>
      <c r="AD69" s="37"/>
      <c r="AE69" s="37"/>
      <c r="AF69" s="37"/>
      <c r="AG69" s="37">
        <v>18</v>
      </c>
      <c r="AH69" s="37">
        <v>460</v>
      </c>
      <c r="AI69" s="37"/>
      <c r="AJ69" s="37">
        <f t="shared" si="1"/>
        <v>478</v>
      </c>
      <c r="AK69" s="37">
        <v>2</v>
      </c>
      <c r="AL69" s="37"/>
      <c r="AM69" s="37">
        <v>3</v>
      </c>
      <c r="AN69" s="37" t="s">
        <v>1391</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row>
    <row r="70" spans="1:86" s="54" customFormat="1" ht="60" customHeight="1">
      <c r="A70" s="56" t="s">
        <v>53</v>
      </c>
      <c r="B70" s="37">
        <v>7</v>
      </c>
      <c r="C70" s="37">
        <v>1</v>
      </c>
      <c r="D70" s="37"/>
      <c r="E70" s="37"/>
      <c r="F70" s="37"/>
      <c r="G70" s="37"/>
      <c r="H70" s="37">
        <v>138</v>
      </c>
      <c r="I70" s="37"/>
      <c r="J70" s="37"/>
      <c r="K70" s="37">
        <v>270</v>
      </c>
      <c r="L70" s="37"/>
      <c r="M70" s="37"/>
      <c r="N70" s="37">
        <v>53</v>
      </c>
      <c r="O70" s="37"/>
      <c r="P70" s="37"/>
      <c r="Q70" s="37">
        <v>36</v>
      </c>
      <c r="R70" s="37"/>
      <c r="S70" s="37"/>
      <c r="T70" s="37"/>
      <c r="U70" s="37"/>
      <c r="V70" s="37"/>
      <c r="W70" s="37"/>
      <c r="X70" s="37"/>
      <c r="Y70" s="37"/>
      <c r="Z70" s="37"/>
      <c r="AA70" s="37"/>
      <c r="AB70" s="37"/>
      <c r="AC70" s="37"/>
      <c r="AD70" s="37"/>
      <c r="AE70" s="37"/>
      <c r="AF70" s="37"/>
      <c r="AG70" s="37">
        <v>7</v>
      </c>
      <c r="AH70" s="37">
        <v>497</v>
      </c>
      <c r="AI70" s="37"/>
      <c r="AJ70" s="37">
        <f t="shared" si="1"/>
        <v>504</v>
      </c>
      <c r="AK70" s="37">
        <v>1</v>
      </c>
      <c r="AL70" s="37"/>
      <c r="AM70" s="37">
        <v>1</v>
      </c>
      <c r="AN70" s="37" t="s">
        <v>1388</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row>
    <row r="71" spans="1:86" s="54" customFormat="1" ht="60" customHeight="1">
      <c r="A71" s="56" t="s">
        <v>54</v>
      </c>
      <c r="B71" s="37">
        <v>16</v>
      </c>
      <c r="C71" s="37"/>
      <c r="D71" s="37"/>
      <c r="E71" s="37">
        <v>24</v>
      </c>
      <c r="F71" s="37"/>
      <c r="G71" s="37"/>
      <c r="H71" s="37">
        <v>181</v>
      </c>
      <c r="I71" s="37"/>
      <c r="J71" s="37"/>
      <c r="K71" s="37">
        <v>155</v>
      </c>
      <c r="L71" s="37"/>
      <c r="M71" s="37"/>
      <c r="N71" s="37">
        <v>24</v>
      </c>
      <c r="O71" s="37"/>
      <c r="P71" s="37"/>
      <c r="Q71" s="37">
        <v>27</v>
      </c>
      <c r="R71" s="37"/>
      <c r="S71" s="37"/>
      <c r="T71" s="37"/>
      <c r="U71" s="37"/>
      <c r="V71" s="37"/>
      <c r="W71" s="37"/>
      <c r="X71" s="37"/>
      <c r="Y71" s="37"/>
      <c r="Z71" s="37"/>
      <c r="AA71" s="37"/>
      <c r="AB71" s="37"/>
      <c r="AC71" s="37"/>
      <c r="AD71" s="37"/>
      <c r="AE71" s="37"/>
      <c r="AF71" s="37"/>
      <c r="AG71" s="37">
        <v>16</v>
      </c>
      <c r="AH71" s="37">
        <v>411</v>
      </c>
      <c r="AI71" s="37"/>
      <c r="AJ71" s="37">
        <f t="shared" si="1"/>
        <v>427</v>
      </c>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row>
    <row r="72" spans="1:86" s="54" customFormat="1" ht="60" customHeight="1">
      <c r="A72" s="56" t="s">
        <v>55</v>
      </c>
      <c r="B72" s="37">
        <v>8</v>
      </c>
      <c r="C72" s="37">
        <v>1</v>
      </c>
      <c r="D72" s="37"/>
      <c r="E72" s="37"/>
      <c r="F72" s="37"/>
      <c r="G72" s="37"/>
      <c r="H72" s="37">
        <v>192</v>
      </c>
      <c r="I72" s="37"/>
      <c r="J72" s="37"/>
      <c r="K72" s="37">
        <v>105</v>
      </c>
      <c r="L72" s="37"/>
      <c r="M72" s="37"/>
      <c r="N72" s="37">
        <v>4</v>
      </c>
      <c r="O72" s="37"/>
      <c r="P72" s="37"/>
      <c r="Q72" s="37"/>
      <c r="R72" s="37"/>
      <c r="S72" s="37"/>
      <c r="T72" s="37"/>
      <c r="U72" s="37"/>
      <c r="V72" s="37"/>
      <c r="W72" s="37"/>
      <c r="X72" s="37"/>
      <c r="Y72" s="37"/>
      <c r="Z72" s="37"/>
      <c r="AA72" s="37"/>
      <c r="AB72" s="37"/>
      <c r="AC72" s="37"/>
      <c r="AD72" s="37"/>
      <c r="AE72" s="37"/>
      <c r="AF72" s="37"/>
      <c r="AG72" s="37">
        <v>8</v>
      </c>
      <c r="AH72" s="37">
        <v>301</v>
      </c>
      <c r="AI72" s="37"/>
      <c r="AJ72" s="37">
        <f t="shared" si="1"/>
        <v>309</v>
      </c>
      <c r="AK72" s="37">
        <v>1</v>
      </c>
      <c r="AL72" s="37"/>
      <c r="AM72" s="37">
        <v>2</v>
      </c>
      <c r="AN72" s="37" t="s">
        <v>1388</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row>
    <row r="73" spans="1:86" s="54" customFormat="1" ht="60" customHeight="1">
      <c r="A73" s="56" t="s">
        <v>1392</v>
      </c>
      <c r="B73" s="37">
        <v>11</v>
      </c>
      <c r="C73" s="37"/>
      <c r="D73" s="37"/>
      <c r="E73" s="37"/>
      <c r="F73" s="37"/>
      <c r="G73" s="37"/>
      <c r="H73" s="37">
        <v>38</v>
      </c>
      <c r="I73" s="37"/>
      <c r="J73" s="37"/>
      <c r="K73" s="37">
        <v>63</v>
      </c>
      <c r="L73" s="37"/>
      <c r="M73" s="37"/>
      <c r="N73" s="37"/>
      <c r="O73" s="37"/>
      <c r="P73" s="37"/>
      <c r="Q73" s="37"/>
      <c r="R73" s="37"/>
      <c r="S73" s="37"/>
      <c r="T73" s="37"/>
      <c r="U73" s="37"/>
      <c r="V73" s="37"/>
      <c r="W73" s="37"/>
      <c r="X73" s="37"/>
      <c r="Y73" s="37"/>
      <c r="Z73" s="37"/>
      <c r="AA73" s="37"/>
      <c r="AB73" s="37"/>
      <c r="AC73" s="37"/>
      <c r="AD73" s="37"/>
      <c r="AE73" s="37"/>
      <c r="AF73" s="37"/>
      <c r="AG73" s="37">
        <v>11</v>
      </c>
      <c r="AH73" s="37">
        <v>101</v>
      </c>
      <c r="AI73" s="37"/>
      <c r="AJ73" s="37">
        <f t="shared" si="1"/>
        <v>112</v>
      </c>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row>
    <row r="74" spans="1:86" s="54" customFormat="1" ht="60" customHeight="1">
      <c r="A74" s="56" t="s">
        <v>1393</v>
      </c>
      <c r="B74" s="37">
        <v>5</v>
      </c>
      <c r="C74" s="37"/>
      <c r="D74" s="37"/>
      <c r="E74" s="37"/>
      <c r="F74" s="37"/>
      <c r="G74" s="37"/>
      <c r="H74" s="37">
        <v>85</v>
      </c>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v>5</v>
      </c>
      <c r="AH74" s="37">
        <v>85</v>
      </c>
      <c r="AI74" s="37"/>
      <c r="AJ74" s="37">
        <f t="shared" si="1"/>
        <v>90</v>
      </c>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row>
    <row r="75" spans="1:86" s="54" customFormat="1" ht="60" customHeight="1">
      <c r="A75" s="56" t="s">
        <v>56</v>
      </c>
      <c r="B75" s="37">
        <v>7</v>
      </c>
      <c r="C75" s="37"/>
      <c r="D75" s="37"/>
      <c r="E75" s="37"/>
      <c r="F75" s="37"/>
      <c r="G75" s="37"/>
      <c r="H75" s="37">
        <v>72</v>
      </c>
      <c r="I75" s="37"/>
      <c r="J75" s="37"/>
      <c r="K75" s="37">
        <v>93</v>
      </c>
      <c r="L75" s="37"/>
      <c r="M75" s="37"/>
      <c r="N75" s="37">
        <v>39</v>
      </c>
      <c r="O75" s="37"/>
      <c r="P75" s="37"/>
      <c r="Q75" s="37"/>
      <c r="R75" s="37"/>
      <c r="S75" s="37"/>
      <c r="T75" s="37"/>
      <c r="U75" s="37"/>
      <c r="V75" s="37"/>
      <c r="W75" s="37"/>
      <c r="X75" s="37"/>
      <c r="Y75" s="37"/>
      <c r="Z75" s="37"/>
      <c r="AA75" s="37"/>
      <c r="AB75" s="37"/>
      <c r="AC75" s="37">
        <v>1</v>
      </c>
      <c r="AD75" s="37"/>
      <c r="AE75" s="37"/>
      <c r="AF75" s="37"/>
      <c r="AG75" s="37">
        <v>7</v>
      </c>
      <c r="AH75" s="37">
        <v>204</v>
      </c>
      <c r="AI75" s="37"/>
      <c r="AJ75" s="37">
        <f t="shared" si="1"/>
        <v>211</v>
      </c>
      <c r="AK75" s="37">
        <v>1</v>
      </c>
      <c r="AL75" s="37"/>
      <c r="AM75" s="37">
        <v>2</v>
      </c>
      <c r="AN75" s="37" t="s">
        <v>1394</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row>
    <row r="76" spans="1:86" s="54" customFormat="1" ht="60" customHeight="1">
      <c r="A76" s="56" t="s">
        <v>1395</v>
      </c>
      <c r="B76" s="37">
        <v>4</v>
      </c>
      <c r="C76" s="37"/>
      <c r="D76" s="37"/>
      <c r="E76" s="37"/>
      <c r="F76" s="37"/>
      <c r="G76" s="37"/>
      <c r="H76" s="37">
        <v>37</v>
      </c>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v>4</v>
      </c>
      <c r="AH76" s="37">
        <v>37</v>
      </c>
      <c r="AI76" s="37"/>
      <c r="AJ76" s="37">
        <f t="shared" si="1"/>
        <v>41</v>
      </c>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row>
    <row r="77" spans="1:86" s="54" customFormat="1" ht="60" customHeight="1">
      <c r="A77" s="56" t="s">
        <v>1396</v>
      </c>
      <c r="B77" s="37">
        <v>4</v>
      </c>
      <c r="C77" s="37"/>
      <c r="D77" s="37"/>
      <c r="E77" s="37"/>
      <c r="F77" s="37"/>
      <c r="G77" s="37"/>
      <c r="H77" s="37">
        <v>71</v>
      </c>
      <c r="I77" s="37"/>
      <c r="J77" s="37"/>
      <c r="K77" s="37">
        <v>16</v>
      </c>
      <c r="L77" s="37"/>
      <c r="M77" s="37"/>
      <c r="N77" s="37"/>
      <c r="O77" s="37"/>
      <c r="P77" s="37"/>
      <c r="Q77" s="37"/>
      <c r="R77" s="37"/>
      <c r="S77" s="37"/>
      <c r="T77" s="37"/>
      <c r="U77" s="37"/>
      <c r="V77" s="37"/>
      <c r="W77" s="37"/>
      <c r="X77" s="37"/>
      <c r="Y77" s="37"/>
      <c r="Z77" s="37"/>
      <c r="AA77" s="37"/>
      <c r="AB77" s="37"/>
      <c r="AC77" s="37"/>
      <c r="AD77" s="37"/>
      <c r="AE77" s="37"/>
      <c r="AF77" s="37"/>
      <c r="AG77" s="37">
        <v>4</v>
      </c>
      <c r="AH77" s="37">
        <v>87</v>
      </c>
      <c r="AI77" s="37"/>
      <c r="AJ77" s="37">
        <f t="shared" si="1"/>
        <v>91</v>
      </c>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row>
    <row r="78" spans="1:86" s="54" customFormat="1" ht="60" customHeight="1">
      <c r="A78" s="56" t="s">
        <v>1397</v>
      </c>
      <c r="B78" s="37">
        <v>8</v>
      </c>
      <c r="C78" s="37"/>
      <c r="D78" s="37"/>
      <c r="E78" s="37"/>
      <c r="F78" s="37"/>
      <c r="G78" s="37"/>
      <c r="H78" s="37">
        <v>74</v>
      </c>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v>8</v>
      </c>
      <c r="AH78" s="37">
        <v>74</v>
      </c>
      <c r="AI78" s="37"/>
      <c r="AJ78" s="37">
        <f t="shared" si="1"/>
        <v>82</v>
      </c>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row>
    <row r="79" spans="1:86" s="54" customFormat="1" ht="60" customHeight="1">
      <c r="A79" s="56" t="s">
        <v>1398</v>
      </c>
      <c r="B79" s="37">
        <v>5</v>
      </c>
      <c r="C79" s="37"/>
      <c r="D79" s="37"/>
      <c r="E79" s="37"/>
      <c r="F79" s="37"/>
      <c r="G79" s="37"/>
      <c r="H79" s="37">
        <v>34</v>
      </c>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v>5</v>
      </c>
      <c r="AH79" s="37">
        <v>34</v>
      </c>
      <c r="AI79" s="37"/>
      <c r="AJ79" s="37">
        <f t="shared" si="1"/>
        <v>39</v>
      </c>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row>
    <row r="80" spans="1:86" s="54" customFormat="1" ht="60" customHeight="1">
      <c r="A80" s="56" t="s">
        <v>57</v>
      </c>
      <c r="B80" s="37">
        <v>22</v>
      </c>
      <c r="C80" s="37"/>
      <c r="D80" s="37"/>
      <c r="E80" s="37">
        <v>27</v>
      </c>
      <c r="F80" s="37"/>
      <c r="G80" s="37"/>
      <c r="H80" s="37">
        <v>217</v>
      </c>
      <c r="I80" s="37"/>
      <c r="J80" s="37"/>
      <c r="K80" s="37">
        <v>348</v>
      </c>
      <c r="L80" s="37"/>
      <c r="M80" s="37"/>
      <c r="N80" s="37">
        <v>16</v>
      </c>
      <c r="O80" s="37"/>
      <c r="P80" s="37"/>
      <c r="Q80" s="37">
        <v>41</v>
      </c>
      <c r="R80" s="37"/>
      <c r="S80" s="37"/>
      <c r="T80" s="37"/>
      <c r="U80" s="37"/>
      <c r="V80" s="37"/>
      <c r="W80" s="37"/>
      <c r="X80" s="37"/>
      <c r="Y80" s="37"/>
      <c r="Z80" s="37"/>
      <c r="AA80" s="37"/>
      <c r="AB80" s="37"/>
      <c r="AC80" s="37"/>
      <c r="AD80" s="37"/>
      <c r="AE80" s="37"/>
      <c r="AF80" s="37"/>
      <c r="AG80" s="37">
        <v>22</v>
      </c>
      <c r="AH80" s="37">
        <v>649</v>
      </c>
      <c r="AI80" s="37"/>
      <c r="AJ80" s="37">
        <f t="shared" si="1"/>
        <v>671</v>
      </c>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row>
    <row r="81" spans="1:86" s="54" customFormat="1" ht="60" customHeight="1">
      <c r="A81" s="56" t="s">
        <v>1399</v>
      </c>
      <c r="B81" s="37">
        <v>10</v>
      </c>
      <c r="C81" s="37"/>
      <c r="D81" s="37"/>
      <c r="E81" s="37"/>
      <c r="F81" s="37"/>
      <c r="G81" s="37"/>
      <c r="H81" s="37">
        <v>48</v>
      </c>
      <c r="I81" s="37"/>
      <c r="J81" s="37"/>
      <c r="K81" s="37">
        <v>7</v>
      </c>
      <c r="L81" s="37"/>
      <c r="M81" s="37"/>
      <c r="N81" s="37"/>
      <c r="O81" s="37"/>
      <c r="P81" s="37"/>
      <c r="Q81" s="37">
        <v>1</v>
      </c>
      <c r="R81" s="37"/>
      <c r="S81" s="37"/>
      <c r="T81" s="37"/>
      <c r="U81" s="37"/>
      <c r="V81" s="37"/>
      <c r="W81" s="37"/>
      <c r="X81" s="37"/>
      <c r="Y81" s="37"/>
      <c r="Z81" s="37"/>
      <c r="AA81" s="37"/>
      <c r="AB81" s="37"/>
      <c r="AC81" s="37"/>
      <c r="AD81" s="37"/>
      <c r="AE81" s="37"/>
      <c r="AF81" s="37"/>
      <c r="AG81" s="37">
        <v>10</v>
      </c>
      <c r="AH81" s="37">
        <v>56</v>
      </c>
      <c r="AI81" s="37"/>
      <c r="AJ81" s="37">
        <f t="shared" si="1"/>
        <v>66</v>
      </c>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row>
    <row r="82" spans="1:86" s="54" customFormat="1" ht="60" customHeight="1">
      <c r="A82" s="56" t="s">
        <v>58</v>
      </c>
      <c r="B82" s="37">
        <v>12</v>
      </c>
      <c r="C82" s="37"/>
      <c r="D82" s="37"/>
      <c r="E82" s="37"/>
      <c r="F82" s="37"/>
      <c r="G82" s="37"/>
      <c r="H82" s="37">
        <v>75</v>
      </c>
      <c r="I82" s="37"/>
      <c r="J82" s="37"/>
      <c r="K82" s="37">
        <v>47</v>
      </c>
      <c r="L82" s="37"/>
      <c r="M82" s="37"/>
      <c r="N82" s="37">
        <v>14</v>
      </c>
      <c r="O82" s="37"/>
      <c r="P82" s="37"/>
      <c r="Q82" s="37">
        <v>15</v>
      </c>
      <c r="R82" s="37"/>
      <c r="S82" s="37"/>
      <c r="T82" s="37"/>
      <c r="U82" s="37"/>
      <c r="V82" s="37"/>
      <c r="W82" s="37"/>
      <c r="X82" s="37"/>
      <c r="Y82" s="37"/>
      <c r="Z82" s="37"/>
      <c r="AA82" s="37"/>
      <c r="AB82" s="37"/>
      <c r="AC82" s="37"/>
      <c r="AD82" s="37"/>
      <c r="AE82" s="37"/>
      <c r="AF82" s="37"/>
      <c r="AG82" s="37">
        <v>12</v>
      </c>
      <c r="AH82" s="37">
        <v>151</v>
      </c>
      <c r="AI82" s="37"/>
      <c r="AJ82" s="37">
        <f t="shared" si="1"/>
        <v>163</v>
      </c>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row>
    <row r="83" spans="1:86" s="54" customFormat="1" ht="60" customHeight="1">
      <c r="A83" s="56" t="s">
        <v>1400</v>
      </c>
      <c r="B83" s="37">
        <v>26</v>
      </c>
      <c r="C83" s="37"/>
      <c r="D83" s="37"/>
      <c r="E83" s="37"/>
      <c r="F83" s="37"/>
      <c r="G83" s="37"/>
      <c r="H83" s="37">
        <v>173</v>
      </c>
      <c r="I83" s="37"/>
      <c r="J83" s="37"/>
      <c r="K83" s="37"/>
      <c r="L83" s="37"/>
      <c r="M83" s="37"/>
      <c r="N83" s="37"/>
      <c r="O83" s="37"/>
      <c r="P83" s="37"/>
      <c r="Q83" s="37">
        <v>12</v>
      </c>
      <c r="R83" s="37"/>
      <c r="S83" s="37"/>
      <c r="T83" s="37"/>
      <c r="U83" s="37"/>
      <c r="V83" s="37"/>
      <c r="W83" s="37"/>
      <c r="X83" s="37"/>
      <c r="Y83" s="37"/>
      <c r="Z83" s="37"/>
      <c r="AA83" s="37"/>
      <c r="AB83" s="37"/>
      <c r="AC83" s="37"/>
      <c r="AD83" s="37"/>
      <c r="AE83" s="37"/>
      <c r="AF83" s="37"/>
      <c r="AG83" s="37">
        <v>26</v>
      </c>
      <c r="AH83" s="37">
        <v>185</v>
      </c>
      <c r="AI83" s="37"/>
      <c r="AJ83" s="37">
        <f t="shared" si="1"/>
        <v>211</v>
      </c>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row>
    <row r="84" spans="1:86" s="54" customFormat="1" ht="60" customHeight="1">
      <c r="A84" s="56" t="s">
        <v>1401</v>
      </c>
      <c r="B84" s="37">
        <v>6</v>
      </c>
      <c r="C84" s="37">
        <v>1</v>
      </c>
      <c r="D84" s="37"/>
      <c r="E84" s="37"/>
      <c r="F84" s="37"/>
      <c r="G84" s="37"/>
      <c r="H84" s="37">
        <v>88</v>
      </c>
      <c r="I84" s="37"/>
      <c r="J84" s="37"/>
      <c r="K84" s="37"/>
      <c r="L84" s="37"/>
      <c r="M84" s="37"/>
      <c r="N84" s="37"/>
      <c r="O84" s="37"/>
      <c r="P84" s="37"/>
      <c r="Q84" s="37">
        <v>1</v>
      </c>
      <c r="R84" s="37"/>
      <c r="S84" s="37"/>
      <c r="T84" s="37"/>
      <c r="U84" s="37"/>
      <c r="V84" s="37"/>
      <c r="W84" s="37"/>
      <c r="X84" s="37"/>
      <c r="Y84" s="37"/>
      <c r="Z84" s="37"/>
      <c r="AA84" s="37"/>
      <c r="AB84" s="37"/>
      <c r="AC84" s="37"/>
      <c r="AD84" s="37"/>
      <c r="AE84" s="37"/>
      <c r="AF84" s="37"/>
      <c r="AG84" s="37">
        <v>6</v>
      </c>
      <c r="AH84" s="37">
        <v>89</v>
      </c>
      <c r="AI84" s="37"/>
      <c r="AJ84" s="37">
        <f t="shared" si="1"/>
        <v>95</v>
      </c>
      <c r="AK84" s="37">
        <v>1</v>
      </c>
      <c r="AL84" s="37"/>
      <c r="AM84" s="37">
        <v>5</v>
      </c>
      <c r="AN84" s="37" t="s">
        <v>1402</v>
      </c>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row>
    <row r="85" spans="1:86" s="54" customFormat="1" ht="60" customHeight="1">
      <c r="A85" s="56" t="s">
        <v>1403</v>
      </c>
      <c r="B85" s="37">
        <v>8</v>
      </c>
      <c r="C85" s="37"/>
      <c r="D85" s="37"/>
      <c r="E85" s="37"/>
      <c r="F85" s="37"/>
      <c r="G85" s="37"/>
      <c r="H85" s="37">
        <v>53</v>
      </c>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v>8</v>
      </c>
      <c r="AH85" s="37">
        <v>53</v>
      </c>
      <c r="AI85" s="37"/>
      <c r="AJ85" s="37">
        <f t="shared" si="1"/>
        <v>61</v>
      </c>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row>
    <row r="86" spans="1:86" s="54" customFormat="1" ht="60" customHeight="1">
      <c r="A86" s="56" t="s">
        <v>59</v>
      </c>
      <c r="B86" s="37">
        <v>10</v>
      </c>
      <c r="C86" s="37">
        <v>2</v>
      </c>
      <c r="D86" s="37"/>
      <c r="E86" s="37"/>
      <c r="F86" s="37"/>
      <c r="G86" s="37"/>
      <c r="H86" s="37">
        <v>133</v>
      </c>
      <c r="I86" s="37"/>
      <c r="J86" s="37"/>
      <c r="K86" s="37">
        <v>90</v>
      </c>
      <c r="L86" s="37"/>
      <c r="M86" s="37"/>
      <c r="N86" s="37">
        <v>17</v>
      </c>
      <c r="O86" s="37"/>
      <c r="P86" s="37"/>
      <c r="Q86" s="37"/>
      <c r="R86" s="37"/>
      <c r="S86" s="37"/>
      <c r="T86" s="37"/>
      <c r="U86" s="37"/>
      <c r="V86" s="37"/>
      <c r="W86" s="37"/>
      <c r="X86" s="37"/>
      <c r="Y86" s="37"/>
      <c r="Z86" s="37"/>
      <c r="AA86" s="37"/>
      <c r="AB86" s="37"/>
      <c r="AC86" s="37"/>
      <c r="AD86" s="37"/>
      <c r="AE86" s="37"/>
      <c r="AF86" s="37"/>
      <c r="AG86" s="37">
        <v>10</v>
      </c>
      <c r="AH86" s="37">
        <v>240</v>
      </c>
      <c r="AI86" s="37"/>
      <c r="AJ86" s="37">
        <f t="shared" si="1"/>
        <v>250</v>
      </c>
      <c r="AK86" s="37">
        <v>2</v>
      </c>
      <c r="AL86" s="37"/>
      <c r="AM86" s="37">
        <v>4</v>
      </c>
      <c r="AN86" s="37" t="s">
        <v>1404</v>
      </c>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row>
    <row r="87" spans="1:86" s="54" customFormat="1" ht="60" customHeight="1">
      <c r="A87" s="56" t="s">
        <v>60</v>
      </c>
      <c r="B87" s="37">
        <v>3</v>
      </c>
      <c r="C87" s="37">
        <v>1</v>
      </c>
      <c r="D87" s="37"/>
      <c r="E87" s="37"/>
      <c r="F87" s="37"/>
      <c r="G87" s="37"/>
      <c r="H87" s="37">
        <v>38</v>
      </c>
      <c r="I87" s="37"/>
      <c r="J87" s="37"/>
      <c r="K87" s="37">
        <v>7</v>
      </c>
      <c r="L87" s="37"/>
      <c r="M87" s="37"/>
      <c r="N87" s="37">
        <v>21</v>
      </c>
      <c r="O87" s="37"/>
      <c r="P87" s="37"/>
      <c r="Q87" s="37"/>
      <c r="R87" s="37"/>
      <c r="S87" s="37"/>
      <c r="T87" s="37"/>
      <c r="U87" s="37"/>
      <c r="V87" s="37"/>
      <c r="W87" s="37"/>
      <c r="X87" s="37"/>
      <c r="Y87" s="37"/>
      <c r="Z87" s="37"/>
      <c r="AA87" s="37"/>
      <c r="AB87" s="37"/>
      <c r="AC87" s="37"/>
      <c r="AD87" s="37"/>
      <c r="AE87" s="37"/>
      <c r="AF87" s="37"/>
      <c r="AG87" s="37">
        <v>3</v>
      </c>
      <c r="AH87" s="37">
        <v>66</v>
      </c>
      <c r="AI87" s="37"/>
      <c r="AJ87" s="37">
        <f t="shared" si="1"/>
        <v>69</v>
      </c>
      <c r="AK87" s="37">
        <v>1</v>
      </c>
      <c r="AL87" s="37"/>
      <c r="AM87" s="37">
        <v>1</v>
      </c>
      <c r="AN87" s="37" t="s">
        <v>1361</v>
      </c>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row>
    <row r="88" spans="1:86" s="54" customFormat="1" ht="60" customHeight="1">
      <c r="A88" s="56" t="s">
        <v>1405</v>
      </c>
      <c r="B88" s="37">
        <v>4</v>
      </c>
      <c r="C88" s="37"/>
      <c r="D88" s="37"/>
      <c r="E88" s="37"/>
      <c r="F88" s="37"/>
      <c r="G88" s="37"/>
      <c r="H88" s="37">
        <v>41</v>
      </c>
      <c r="I88" s="37"/>
      <c r="J88" s="37"/>
      <c r="K88" s="37">
        <v>2</v>
      </c>
      <c r="L88" s="37"/>
      <c r="M88" s="37"/>
      <c r="N88" s="37"/>
      <c r="O88" s="37"/>
      <c r="P88" s="37"/>
      <c r="Q88" s="37"/>
      <c r="R88" s="37"/>
      <c r="S88" s="37"/>
      <c r="T88" s="37"/>
      <c r="U88" s="37"/>
      <c r="V88" s="37"/>
      <c r="W88" s="37"/>
      <c r="X88" s="37"/>
      <c r="Y88" s="37"/>
      <c r="Z88" s="37"/>
      <c r="AA88" s="37"/>
      <c r="AB88" s="37"/>
      <c r="AC88" s="37"/>
      <c r="AD88" s="37"/>
      <c r="AE88" s="37"/>
      <c r="AF88" s="37"/>
      <c r="AG88" s="37">
        <v>4</v>
      </c>
      <c r="AH88" s="37">
        <v>43</v>
      </c>
      <c r="AI88" s="37"/>
      <c r="AJ88" s="37">
        <f t="shared" si="1"/>
        <v>47</v>
      </c>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row>
    <row r="89" spans="1:86" s="54" customFormat="1" ht="60" customHeight="1">
      <c r="A89" s="56" t="s">
        <v>61</v>
      </c>
      <c r="B89" s="37">
        <v>4</v>
      </c>
      <c r="C89" s="37"/>
      <c r="D89" s="37"/>
      <c r="E89" s="37"/>
      <c r="F89" s="37"/>
      <c r="G89" s="37"/>
      <c r="H89" s="37">
        <v>33</v>
      </c>
      <c r="I89" s="37"/>
      <c r="J89" s="37"/>
      <c r="K89" s="37">
        <v>14</v>
      </c>
      <c r="L89" s="37"/>
      <c r="M89" s="37"/>
      <c r="N89" s="37">
        <v>3</v>
      </c>
      <c r="O89" s="37"/>
      <c r="P89" s="37"/>
      <c r="Q89" s="37"/>
      <c r="R89" s="37"/>
      <c r="S89" s="37"/>
      <c r="T89" s="37"/>
      <c r="U89" s="37"/>
      <c r="V89" s="37"/>
      <c r="W89" s="37"/>
      <c r="X89" s="37"/>
      <c r="Y89" s="37"/>
      <c r="Z89" s="37"/>
      <c r="AA89" s="37"/>
      <c r="AB89" s="37"/>
      <c r="AC89" s="37"/>
      <c r="AD89" s="37"/>
      <c r="AE89" s="37"/>
      <c r="AF89" s="37"/>
      <c r="AG89" s="37">
        <v>4</v>
      </c>
      <c r="AH89" s="37">
        <v>50</v>
      </c>
      <c r="AI89" s="37"/>
      <c r="AJ89" s="37">
        <f t="shared" si="1"/>
        <v>54</v>
      </c>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row>
    <row r="90" spans="1:86" s="54" customFormat="1" ht="60" customHeight="1">
      <c r="A90" s="56" t="s">
        <v>62</v>
      </c>
      <c r="B90" s="37">
        <v>10</v>
      </c>
      <c r="C90" s="37"/>
      <c r="D90" s="37"/>
      <c r="E90" s="37"/>
      <c r="F90" s="37"/>
      <c r="G90" s="37"/>
      <c r="H90" s="37">
        <v>65</v>
      </c>
      <c r="I90" s="37"/>
      <c r="J90" s="37"/>
      <c r="K90" s="37">
        <v>35</v>
      </c>
      <c r="L90" s="37"/>
      <c r="M90" s="37"/>
      <c r="N90" s="37">
        <v>60</v>
      </c>
      <c r="O90" s="37"/>
      <c r="P90" s="37"/>
      <c r="Q90" s="37">
        <v>9</v>
      </c>
      <c r="R90" s="37"/>
      <c r="S90" s="37"/>
      <c r="T90" s="37"/>
      <c r="U90" s="37"/>
      <c r="V90" s="37"/>
      <c r="W90" s="37"/>
      <c r="X90" s="37"/>
      <c r="Y90" s="37"/>
      <c r="Z90" s="37"/>
      <c r="AA90" s="37"/>
      <c r="AB90" s="37"/>
      <c r="AC90" s="37"/>
      <c r="AD90" s="37"/>
      <c r="AE90" s="37"/>
      <c r="AF90" s="37"/>
      <c r="AG90" s="37">
        <v>10</v>
      </c>
      <c r="AH90" s="37">
        <v>169</v>
      </c>
      <c r="AI90" s="37"/>
      <c r="AJ90" s="37">
        <f t="shared" si="1"/>
        <v>179</v>
      </c>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row>
    <row r="91" spans="1:86" s="54" customFormat="1" ht="60" customHeight="1">
      <c r="A91" s="56" t="s">
        <v>1406</v>
      </c>
      <c r="B91" s="37">
        <v>6</v>
      </c>
      <c r="C91" s="37"/>
      <c r="D91" s="37"/>
      <c r="E91" s="37"/>
      <c r="F91" s="37"/>
      <c r="G91" s="37"/>
      <c r="H91" s="37">
        <v>89</v>
      </c>
      <c r="I91" s="37"/>
      <c r="J91" s="37"/>
      <c r="K91" s="37">
        <v>29</v>
      </c>
      <c r="L91" s="37"/>
      <c r="M91" s="37"/>
      <c r="N91" s="37"/>
      <c r="O91" s="37"/>
      <c r="P91" s="37"/>
      <c r="Q91" s="37"/>
      <c r="R91" s="37"/>
      <c r="S91" s="37"/>
      <c r="T91" s="37"/>
      <c r="U91" s="37"/>
      <c r="V91" s="37"/>
      <c r="W91" s="37"/>
      <c r="X91" s="37"/>
      <c r="Y91" s="37"/>
      <c r="Z91" s="37"/>
      <c r="AA91" s="37"/>
      <c r="AB91" s="37"/>
      <c r="AC91" s="37"/>
      <c r="AD91" s="37"/>
      <c r="AE91" s="37"/>
      <c r="AF91" s="37"/>
      <c r="AG91" s="37">
        <v>6</v>
      </c>
      <c r="AH91" s="37">
        <v>118</v>
      </c>
      <c r="AI91" s="37"/>
      <c r="AJ91" s="37">
        <f t="shared" si="1"/>
        <v>124</v>
      </c>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row>
    <row r="92" spans="1:86" s="54" customFormat="1" ht="60" customHeight="1">
      <c r="A92" s="56" t="s">
        <v>1407</v>
      </c>
      <c r="B92" s="37">
        <v>1</v>
      </c>
      <c r="C92" s="37"/>
      <c r="D92" s="37"/>
      <c r="E92" s="37"/>
      <c r="F92" s="37"/>
      <c r="G92" s="37"/>
      <c r="H92" s="37">
        <v>37</v>
      </c>
      <c r="I92" s="37"/>
      <c r="J92" s="37"/>
      <c r="K92" s="37">
        <v>1</v>
      </c>
      <c r="L92" s="37"/>
      <c r="M92" s="37"/>
      <c r="N92" s="37">
        <v>2</v>
      </c>
      <c r="O92" s="37"/>
      <c r="P92" s="37"/>
      <c r="Q92" s="37"/>
      <c r="R92" s="37"/>
      <c r="S92" s="37"/>
      <c r="T92" s="37"/>
      <c r="U92" s="37"/>
      <c r="V92" s="37"/>
      <c r="W92" s="37"/>
      <c r="X92" s="37"/>
      <c r="Y92" s="37"/>
      <c r="Z92" s="37"/>
      <c r="AA92" s="37"/>
      <c r="AB92" s="37"/>
      <c r="AC92" s="37"/>
      <c r="AD92" s="37"/>
      <c r="AE92" s="37"/>
      <c r="AF92" s="37"/>
      <c r="AG92" s="37">
        <v>1</v>
      </c>
      <c r="AH92" s="37">
        <v>40</v>
      </c>
      <c r="AI92" s="37"/>
      <c r="AJ92" s="37">
        <f t="shared" si="1"/>
        <v>41</v>
      </c>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row>
    <row r="93" spans="1:86" s="54" customFormat="1" ht="60" customHeight="1">
      <c r="A93" s="56" t="s">
        <v>1408</v>
      </c>
      <c r="B93" s="37">
        <v>3</v>
      </c>
      <c r="C93" s="37"/>
      <c r="D93" s="37"/>
      <c r="E93" s="37"/>
      <c r="F93" s="37"/>
      <c r="G93" s="37"/>
      <c r="H93" s="37">
        <v>138</v>
      </c>
      <c r="I93" s="37"/>
      <c r="J93" s="37"/>
      <c r="K93" s="37">
        <v>71</v>
      </c>
      <c r="L93" s="37"/>
      <c r="M93" s="37"/>
      <c r="N93" s="37"/>
      <c r="O93" s="37"/>
      <c r="P93" s="37"/>
      <c r="Q93" s="37"/>
      <c r="R93" s="37"/>
      <c r="S93" s="37"/>
      <c r="T93" s="37"/>
      <c r="U93" s="37"/>
      <c r="V93" s="37"/>
      <c r="W93" s="37"/>
      <c r="X93" s="37"/>
      <c r="Y93" s="37"/>
      <c r="Z93" s="37"/>
      <c r="AA93" s="37"/>
      <c r="AB93" s="37"/>
      <c r="AC93" s="37"/>
      <c r="AD93" s="37"/>
      <c r="AE93" s="37"/>
      <c r="AF93" s="37"/>
      <c r="AG93" s="37">
        <v>3</v>
      </c>
      <c r="AH93" s="37">
        <v>209</v>
      </c>
      <c r="AI93" s="37"/>
      <c r="AJ93" s="37">
        <f t="shared" si="1"/>
        <v>212</v>
      </c>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row>
    <row r="94" spans="1:86" s="54" customFormat="1" ht="52.5" customHeight="1">
      <c r="A94" s="56" t="s">
        <v>1409</v>
      </c>
      <c r="B94" s="37">
        <v>1</v>
      </c>
      <c r="C94" s="37">
        <v>1</v>
      </c>
      <c r="D94" s="37"/>
      <c r="E94" s="37"/>
      <c r="F94" s="37"/>
      <c r="G94" s="37"/>
      <c r="H94" s="37">
        <v>6</v>
      </c>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v>1</v>
      </c>
      <c r="AH94" s="37">
        <v>6</v>
      </c>
      <c r="AI94" s="37"/>
      <c r="AJ94" s="37">
        <f t="shared" si="1"/>
        <v>7</v>
      </c>
      <c r="AK94" s="37">
        <v>1</v>
      </c>
      <c r="AL94" s="37"/>
      <c r="AM94" s="37">
        <v>2</v>
      </c>
      <c r="AN94" s="37" t="s">
        <v>1410</v>
      </c>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row>
    <row r="95" spans="1:86" s="54" customFormat="1" ht="24.95" customHeight="1">
      <c r="A95" s="56" t="s">
        <v>1411</v>
      </c>
      <c r="B95" s="37">
        <v>9</v>
      </c>
      <c r="C95" s="37"/>
      <c r="D95" s="37"/>
      <c r="E95" s="37"/>
      <c r="F95" s="37"/>
      <c r="G95" s="37"/>
      <c r="H95" s="37">
        <v>38</v>
      </c>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v>9</v>
      </c>
      <c r="AH95" s="37">
        <v>38</v>
      </c>
      <c r="AI95" s="37"/>
      <c r="AJ95" s="37">
        <f t="shared" si="1"/>
        <v>47</v>
      </c>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v>1</v>
      </c>
      <c r="BS95" s="37">
        <v>100000</v>
      </c>
      <c r="BT95" s="37"/>
      <c r="BU95" s="37"/>
      <c r="BV95" s="37"/>
      <c r="BW95" s="37"/>
      <c r="BX95" s="37"/>
      <c r="BY95" s="37"/>
      <c r="BZ95" s="37"/>
      <c r="CA95" s="37"/>
      <c r="CB95" s="37"/>
      <c r="CC95" s="37"/>
      <c r="CD95" s="37"/>
      <c r="CE95" s="37"/>
      <c r="CF95" s="37"/>
      <c r="CG95" s="37"/>
      <c r="CH95" s="37"/>
    </row>
    <row r="96" spans="1:86" s="54" customFormat="1" ht="60" customHeight="1">
      <c r="A96" s="56" t="s">
        <v>1412</v>
      </c>
      <c r="B96" s="37">
        <v>5</v>
      </c>
      <c r="C96" s="37"/>
      <c r="D96" s="37"/>
      <c r="E96" s="37"/>
      <c r="F96" s="37"/>
      <c r="G96" s="37"/>
      <c r="H96" s="37">
        <v>81</v>
      </c>
      <c r="I96" s="37"/>
      <c r="J96" s="37"/>
      <c r="K96" s="37">
        <v>8</v>
      </c>
      <c r="L96" s="37"/>
      <c r="M96" s="37"/>
      <c r="N96" s="37"/>
      <c r="O96" s="37"/>
      <c r="P96" s="37"/>
      <c r="Q96" s="37"/>
      <c r="R96" s="37"/>
      <c r="S96" s="37"/>
      <c r="T96" s="37"/>
      <c r="U96" s="37"/>
      <c r="V96" s="37"/>
      <c r="W96" s="37"/>
      <c r="X96" s="37"/>
      <c r="Y96" s="37"/>
      <c r="Z96" s="37"/>
      <c r="AA96" s="37"/>
      <c r="AB96" s="37"/>
      <c r="AC96" s="37"/>
      <c r="AD96" s="37"/>
      <c r="AE96" s="37"/>
      <c r="AF96" s="37"/>
      <c r="AG96" s="37">
        <v>5</v>
      </c>
      <c r="AH96" s="37">
        <v>89</v>
      </c>
      <c r="AI96" s="37"/>
      <c r="AJ96" s="37">
        <f t="shared" si="1"/>
        <v>94</v>
      </c>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row>
    <row r="97" spans="1:86" s="54" customFormat="1" ht="60" customHeight="1">
      <c r="A97" s="56" t="s">
        <v>1413</v>
      </c>
      <c r="B97" s="37">
        <v>2</v>
      </c>
      <c r="C97" s="37"/>
      <c r="D97" s="37"/>
      <c r="E97" s="37"/>
      <c r="F97" s="37"/>
      <c r="G97" s="37"/>
      <c r="H97" s="37">
        <v>135</v>
      </c>
      <c r="I97" s="37"/>
      <c r="J97" s="37"/>
      <c r="K97" s="37">
        <v>35</v>
      </c>
      <c r="L97" s="37"/>
      <c r="M97" s="37"/>
      <c r="N97" s="37"/>
      <c r="O97" s="37"/>
      <c r="P97" s="37"/>
      <c r="Q97" s="37"/>
      <c r="R97" s="37"/>
      <c r="S97" s="37"/>
      <c r="T97" s="37"/>
      <c r="U97" s="37"/>
      <c r="V97" s="37"/>
      <c r="W97" s="37"/>
      <c r="X97" s="37"/>
      <c r="Y97" s="37"/>
      <c r="Z97" s="37"/>
      <c r="AA97" s="37"/>
      <c r="AB97" s="37"/>
      <c r="AC97" s="37"/>
      <c r="AD97" s="37"/>
      <c r="AE97" s="37"/>
      <c r="AF97" s="37"/>
      <c r="AG97" s="37">
        <v>2</v>
      </c>
      <c r="AH97" s="37">
        <v>170</v>
      </c>
      <c r="AI97" s="37"/>
      <c r="AJ97" s="37">
        <f t="shared" si="1"/>
        <v>172</v>
      </c>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row>
    <row r="98" spans="1:86" s="54" customFormat="1" ht="60" customHeight="1">
      <c r="A98" s="56" t="s">
        <v>1414</v>
      </c>
      <c r="B98" s="37">
        <v>7</v>
      </c>
      <c r="C98" s="37">
        <v>2</v>
      </c>
      <c r="D98" s="37"/>
      <c r="E98" s="37"/>
      <c r="F98" s="37"/>
      <c r="G98" s="37"/>
      <c r="H98" s="37">
        <v>47</v>
      </c>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v>7</v>
      </c>
      <c r="AH98" s="37">
        <v>47</v>
      </c>
      <c r="AI98" s="37"/>
      <c r="AJ98" s="37">
        <f t="shared" si="1"/>
        <v>54</v>
      </c>
      <c r="AK98" s="37">
        <v>2</v>
      </c>
      <c r="AL98" s="37"/>
      <c r="AM98" s="37">
        <v>7</v>
      </c>
      <c r="AN98" s="37" t="s">
        <v>1415</v>
      </c>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row>
    <row r="99" spans="1:86" s="54" customFormat="1" ht="60" customHeight="1">
      <c r="A99" s="56" t="s">
        <v>1416</v>
      </c>
      <c r="B99" s="37">
        <v>2</v>
      </c>
      <c r="C99" s="37"/>
      <c r="D99" s="37"/>
      <c r="E99" s="37"/>
      <c r="F99" s="37"/>
      <c r="G99" s="37"/>
      <c r="H99" s="37">
        <v>270</v>
      </c>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v>2</v>
      </c>
      <c r="AH99" s="37">
        <v>270</v>
      </c>
      <c r="AI99" s="37"/>
      <c r="AJ99" s="37">
        <f t="shared" si="1"/>
        <v>272</v>
      </c>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row>
    <row r="100" spans="1:86" s="54" customFormat="1" ht="60" customHeight="1">
      <c r="A100" s="56" t="s">
        <v>63</v>
      </c>
      <c r="B100" s="37">
        <v>5</v>
      </c>
      <c r="C100" s="37"/>
      <c r="D100" s="37"/>
      <c r="E100" s="37"/>
      <c r="F100" s="37"/>
      <c r="G100" s="37"/>
      <c r="H100" s="37">
        <v>53</v>
      </c>
      <c r="I100" s="37"/>
      <c r="J100" s="37"/>
      <c r="K100" s="37">
        <v>123</v>
      </c>
      <c r="L100" s="37"/>
      <c r="M100" s="37"/>
      <c r="N100" s="37">
        <v>7</v>
      </c>
      <c r="O100" s="37"/>
      <c r="P100" s="37"/>
      <c r="Q100" s="37"/>
      <c r="R100" s="37"/>
      <c r="S100" s="37"/>
      <c r="T100" s="37"/>
      <c r="U100" s="37"/>
      <c r="V100" s="37"/>
      <c r="W100" s="37"/>
      <c r="X100" s="37"/>
      <c r="Y100" s="37"/>
      <c r="Z100" s="37"/>
      <c r="AA100" s="37"/>
      <c r="AB100" s="37"/>
      <c r="AC100" s="37"/>
      <c r="AD100" s="37"/>
      <c r="AE100" s="37"/>
      <c r="AF100" s="37"/>
      <c r="AG100" s="37">
        <v>5</v>
      </c>
      <c r="AH100" s="37">
        <v>183</v>
      </c>
      <c r="AI100" s="37"/>
      <c r="AJ100" s="37">
        <f t="shared" si="1"/>
        <v>188</v>
      </c>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row>
    <row r="101" spans="1:86" s="54" customFormat="1" ht="60" customHeight="1">
      <c r="A101" s="56" t="s">
        <v>1417</v>
      </c>
      <c r="B101" s="37">
        <v>8</v>
      </c>
      <c r="C101" s="37"/>
      <c r="D101" s="37"/>
      <c r="E101" s="37"/>
      <c r="F101" s="37"/>
      <c r="G101" s="37"/>
      <c r="H101" s="37">
        <v>150</v>
      </c>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v>8</v>
      </c>
      <c r="AH101" s="37">
        <v>150</v>
      </c>
      <c r="AI101" s="37"/>
      <c r="AJ101" s="37">
        <f t="shared" si="1"/>
        <v>158</v>
      </c>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v>1</v>
      </c>
      <c r="BS101" s="37">
        <v>100000</v>
      </c>
      <c r="BT101" s="37"/>
      <c r="BU101" s="37"/>
      <c r="BV101" s="37"/>
      <c r="BW101" s="37"/>
      <c r="BX101" s="37"/>
      <c r="BY101" s="37"/>
      <c r="BZ101" s="37"/>
      <c r="CA101" s="37"/>
      <c r="CB101" s="37"/>
      <c r="CC101" s="37"/>
      <c r="CD101" s="37"/>
      <c r="CE101" s="37"/>
      <c r="CF101" s="37"/>
      <c r="CG101" s="37"/>
      <c r="CH101" s="37"/>
    </row>
    <row r="102" spans="1:86" s="54" customFormat="1" ht="60" customHeight="1">
      <c r="A102" s="56" t="s">
        <v>64</v>
      </c>
      <c r="B102" s="37">
        <v>5</v>
      </c>
      <c r="C102" s="37"/>
      <c r="D102" s="37"/>
      <c r="E102" s="37"/>
      <c r="F102" s="37"/>
      <c r="G102" s="37"/>
      <c r="H102" s="37">
        <v>56</v>
      </c>
      <c r="I102" s="37"/>
      <c r="J102" s="37"/>
      <c r="K102" s="37">
        <v>160</v>
      </c>
      <c r="L102" s="37"/>
      <c r="M102" s="37"/>
      <c r="N102" s="37">
        <v>10</v>
      </c>
      <c r="O102" s="37"/>
      <c r="P102" s="37"/>
      <c r="Q102" s="37"/>
      <c r="R102" s="37"/>
      <c r="S102" s="37"/>
      <c r="T102" s="37"/>
      <c r="U102" s="37"/>
      <c r="V102" s="37"/>
      <c r="W102" s="37"/>
      <c r="X102" s="37"/>
      <c r="Y102" s="37"/>
      <c r="Z102" s="37"/>
      <c r="AA102" s="37"/>
      <c r="AB102" s="37"/>
      <c r="AC102" s="37"/>
      <c r="AD102" s="37"/>
      <c r="AE102" s="37"/>
      <c r="AF102" s="37"/>
      <c r="AG102" s="37">
        <v>5</v>
      </c>
      <c r="AH102" s="37">
        <v>226</v>
      </c>
      <c r="AI102" s="37"/>
      <c r="AJ102" s="37">
        <f t="shared" si="1"/>
        <v>231</v>
      </c>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row>
    <row r="103" spans="1:86" s="54" customFormat="1" ht="60" customHeight="1">
      <c r="A103" s="56" t="s">
        <v>65</v>
      </c>
      <c r="B103" s="37">
        <v>8</v>
      </c>
      <c r="C103" s="37"/>
      <c r="D103" s="37"/>
      <c r="E103" s="37"/>
      <c r="F103" s="37"/>
      <c r="G103" s="37"/>
      <c r="H103" s="37">
        <v>82</v>
      </c>
      <c r="I103" s="37"/>
      <c r="J103" s="37"/>
      <c r="K103" s="37">
        <v>32</v>
      </c>
      <c r="L103" s="37"/>
      <c r="M103" s="37"/>
      <c r="N103" s="37">
        <v>5</v>
      </c>
      <c r="O103" s="37"/>
      <c r="P103" s="37"/>
      <c r="Q103" s="37"/>
      <c r="R103" s="37"/>
      <c r="S103" s="37"/>
      <c r="T103" s="37"/>
      <c r="U103" s="37"/>
      <c r="V103" s="37"/>
      <c r="W103" s="37"/>
      <c r="X103" s="37"/>
      <c r="Y103" s="37"/>
      <c r="Z103" s="37"/>
      <c r="AA103" s="37"/>
      <c r="AB103" s="37"/>
      <c r="AC103" s="37"/>
      <c r="AD103" s="37"/>
      <c r="AE103" s="37"/>
      <c r="AF103" s="37"/>
      <c r="AG103" s="37">
        <v>8</v>
      </c>
      <c r="AH103" s="37">
        <v>119</v>
      </c>
      <c r="AI103" s="37"/>
      <c r="AJ103" s="37">
        <f t="shared" si="1"/>
        <v>127</v>
      </c>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row>
    <row r="104" spans="1:86" s="54" customFormat="1" ht="60" customHeight="1">
      <c r="A104" s="56" t="s">
        <v>66</v>
      </c>
      <c r="B104" s="37">
        <v>8</v>
      </c>
      <c r="C104" s="37"/>
      <c r="D104" s="37"/>
      <c r="E104" s="37"/>
      <c r="F104" s="37"/>
      <c r="G104" s="37"/>
      <c r="H104" s="37">
        <v>95</v>
      </c>
      <c r="I104" s="37"/>
      <c r="J104" s="37"/>
      <c r="K104" s="37">
        <v>68</v>
      </c>
      <c r="L104" s="37"/>
      <c r="M104" s="37"/>
      <c r="N104" s="37"/>
      <c r="O104" s="37"/>
      <c r="P104" s="37"/>
      <c r="Q104" s="37"/>
      <c r="R104" s="37"/>
      <c r="S104" s="37"/>
      <c r="T104" s="37"/>
      <c r="U104" s="37"/>
      <c r="V104" s="37"/>
      <c r="W104" s="37"/>
      <c r="X104" s="37"/>
      <c r="Y104" s="37"/>
      <c r="Z104" s="37"/>
      <c r="AA104" s="37"/>
      <c r="AB104" s="37"/>
      <c r="AC104" s="37"/>
      <c r="AD104" s="37"/>
      <c r="AE104" s="37"/>
      <c r="AF104" s="37"/>
      <c r="AG104" s="37">
        <v>8</v>
      </c>
      <c r="AH104" s="37">
        <v>163</v>
      </c>
      <c r="AI104" s="37"/>
      <c r="AJ104" s="37">
        <f t="shared" si="1"/>
        <v>171</v>
      </c>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row>
    <row r="105" spans="1:86" s="54" customFormat="1" ht="60" customHeight="1">
      <c r="A105" s="56" t="s">
        <v>67</v>
      </c>
      <c r="B105" s="37">
        <v>8</v>
      </c>
      <c r="C105" s="37"/>
      <c r="D105" s="37"/>
      <c r="E105" s="37"/>
      <c r="F105" s="37"/>
      <c r="G105" s="37"/>
      <c r="H105" s="37">
        <v>39</v>
      </c>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v>8</v>
      </c>
      <c r="AH105" s="37">
        <v>39</v>
      </c>
      <c r="AI105" s="37"/>
      <c r="AJ105" s="37">
        <f t="shared" si="1"/>
        <v>47</v>
      </c>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row>
    <row r="106" spans="1:86" s="54" customFormat="1" ht="60" customHeight="1">
      <c r="A106" s="56" t="s">
        <v>1418</v>
      </c>
      <c r="B106" s="37">
        <v>6</v>
      </c>
      <c r="C106" s="37"/>
      <c r="D106" s="37"/>
      <c r="E106" s="37"/>
      <c r="F106" s="37"/>
      <c r="G106" s="37"/>
      <c r="H106" s="37">
        <v>94</v>
      </c>
      <c r="I106" s="37"/>
      <c r="J106" s="37"/>
      <c r="K106" s="37">
        <v>6</v>
      </c>
      <c r="L106" s="37"/>
      <c r="M106" s="37"/>
      <c r="N106" s="37">
        <v>5</v>
      </c>
      <c r="O106" s="37"/>
      <c r="P106" s="37"/>
      <c r="Q106" s="37"/>
      <c r="R106" s="37"/>
      <c r="S106" s="37"/>
      <c r="T106" s="37"/>
      <c r="U106" s="37"/>
      <c r="V106" s="37"/>
      <c r="W106" s="37"/>
      <c r="X106" s="37"/>
      <c r="Y106" s="37"/>
      <c r="Z106" s="37"/>
      <c r="AA106" s="37"/>
      <c r="AB106" s="37"/>
      <c r="AC106" s="37"/>
      <c r="AD106" s="37"/>
      <c r="AE106" s="37"/>
      <c r="AF106" s="37"/>
      <c r="AG106" s="37">
        <v>6</v>
      </c>
      <c r="AH106" s="37">
        <v>105</v>
      </c>
      <c r="AI106" s="37"/>
      <c r="AJ106" s="37">
        <f t="shared" si="1"/>
        <v>111</v>
      </c>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row>
    <row r="107" spans="1:86" s="54" customFormat="1" ht="60" customHeight="1">
      <c r="A107" s="56" t="s">
        <v>68</v>
      </c>
      <c r="B107" s="37">
        <v>7</v>
      </c>
      <c r="C107" s="37"/>
      <c r="D107" s="37"/>
      <c r="E107" s="37"/>
      <c r="F107" s="37"/>
      <c r="G107" s="37"/>
      <c r="H107" s="37">
        <v>49</v>
      </c>
      <c r="I107" s="37"/>
      <c r="J107" s="37"/>
      <c r="K107" s="37">
        <v>45</v>
      </c>
      <c r="L107" s="37"/>
      <c r="M107" s="37"/>
      <c r="N107" s="37">
        <v>6</v>
      </c>
      <c r="O107" s="37"/>
      <c r="P107" s="37"/>
      <c r="Q107" s="37"/>
      <c r="R107" s="37"/>
      <c r="S107" s="37"/>
      <c r="T107" s="37"/>
      <c r="U107" s="37"/>
      <c r="V107" s="37"/>
      <c r="W107" s="37"/>
      <c r="X107" s="37"/>
      <c r="Y107" s="37"/>
      <c r="Z107" s="37"/>
      <c r="AA107" s="37"/>
      <c r="AB107" s="37"/>
      <c r="AC107" s="37"/>
      <c r="AD107" s="37"/>
      <c r="AE107" s="37"/>
      <c r="AF107" s="37"/>
      <c r="AG107" s="37">
        <v>7</v>
      </c>
      <c r="AH107" s="37">
        <v>100</v>
      </c>
      <c r="AI107" s="37"/>
      <c r="AJ107" s="37">
        <f t="shared" si="1"/>
        <v>107</v>
      </c>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row>
    <row r="108" spans="1:86" s="54" customFormat="1" ht="60" customHeight="1">
      <c r="A108" s="56" t="s">
        <v>1419</v>
      </c>
      <c r="B108" s="37">
        <v>4</v>
      </c>
      <c r="C108" s="37"/>
      <c r="D108" s="37"/>
      <c r="E108" s="37"/>
      <c r="F108" s="37"/>
      <c r="G108" s="37"/>
      <c r="H108" s="37">
        <v>32</v>
      </c>
      <c r="I108" s="37"/>
      <c r="J108" s="37"/>
      <c r="K108" s="37">
        <v>21</v>
      </c>
      <c r="L108" s="37"/>
      <c r="M108" s="37"/>
      <c r="N108" s="37"/>
      <c r="O108" s="37"/>
      <c r="P108" s="37"/>
      <c r="Q108" s="37"/>
      <c r="R108" s="37"/>
      <c r="S108" s="37"/>
      <c r="T108" s="37"/>
      <c r="U108" s="37"/>
      <c r="V108" s="37"/>
      <c r="W108" s="37"/>
      <c r="X108" s="37"/>
      <c r="Y108" s="37"/>
      <c r="Z108" s="37"/>
      <c r="AA108" s="37"/>
      <c r="AB108" s="37"/>
      <c r="AC108" s="37"/>
      <c r="AD108" s="37"/>
      <c r="AE108" s="37"/>
      <c r="AF108" s="37"/>
      <c r="AG108" s="37">
        <v>4</v>
      </c>
      <c r="AH108" s="37">
        <v>53</v>
      </c>
      <c r="AI108" s="37"/>
      <c r="AJ108" s="37">
        <f t="shared" si="1"/>
        <v>57</v>
      </c>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row>
    <row r="109" spans="1:86" s="54" customFormat="1" ht="60" customHeight="1">
      <c r="A109" s="56" t="s">
        <v>69</v>
      </c>
      <c r="B109" s="37">
        <v>5</v>
      </c>
      <c r="C109" s="37">
        <v>1</v>
      </c>
      <c r="D109" s="37"/>
      <c r="E109" s="37"/>
      <c r="F109" s="37"/>
      <c r="G109" s="37"/>
      <c r="H109" s="37">
        <v>31</v>
      </c>
      <c r="I109" s="37"/>
      <c r="J109" s="37"/>
      <c r="K109" s="37"/>
      <c r="L109" s="37"/>
      <c r="M109" s="37"/>
      <c r="N109" s="37">
        <v>6</v>
      </c>
      <c r="O109" s="37"/>
      <c r="P109" s="37"/>
      <c r="Q109" s="37"/>
      <c r="R109" s="37"/>
      <c r="S109" s="37"/>
      <c r="T109" s="37"/>
      <c r="U109" s="37"/>
      <c r="V109" s="37"/>
      <c r="W109" s="37"/>
      <c r="X109" s="37"/>
      <c r="Y109" s="37"/>
      <c r="Z109" s="37"/>
      <c r="AA109" s="37"/>
      <c r="AB109" s="37"/>
      <c r="AC109" s="37"/>
      <c r="AD109" s="37"/>
      <c r="AE109" s="37"/>
      <c r="AF109" s="37"/>
      <c r="AG109" s="37">
        <v>5</v>
      </c>
      <c r="AH109" s="37">
        <v>37</v>
      </c>
      <c r="AI109" s="37"/>
      <c r="AJ109" s="37">
        <f t="shared" si="1"/>
        <v>42</v>
      </c>
      <c r="AK109" s="37">
        <v>1</v>
      </c>
      <c r="AL109" s="37"/>
      <c r="AM109" s="37">
        <v>1</v>
      </c>
      <c r="AN109" s="37" t="s">
        <v>1340</v>
      </c>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row>
    <row r="110" spans="1:86" s="54" customFormat="1" ht="60" customHeight="1">
      <c r="A110" s="56" t="s">
        <v>1420</v>
      </c>
      <c r="B110" s="37">
        <v>6</v>
      </c>
      <c r="C110" s="37"/>
      <c r="D110" s="37"/>
      <c r="E110" s="37"/>
      <c r="F110" s="37"/>
      <c r="G110" s="37"/>
      <c r="H110" s="37">
        <v>43</v>
      </c>
      <c r="I110" s="37"/>
      <c r="J110" s="37"/>
      <c r="K110" s="37">
        <v>12</v>
      </c>
      <c r="L110" s="37"/>
      <c r="M110" s="37"/>
      <c r="N110" s="37"/>
      <c r="O110" s="37"/>
      <c r="P110" s="37"/>
      <c r="Q110" s="37"/>
      <c r="R110" s="37"/>
      <c r="S110" s="37"/>
      <c r="T110" s="37"/>
      <c r="U110" s="37"/>
      <c r="V110" s="37"/>
      <c r="W110" s="37"/>
      <c r="X110" s="37"/>
      <c r="Y110" s="37"/>
      <c r="Z110" s="37"/>
      <c r="AA110" s="37"/>
      <c r="AB110" s="37"/>
      <c r="AC110" s="37"/>
      <c r="AD110" s="37"/>
      <c r="AE110" s="37"/>
      <c r="AF110" s="37"/>
      <c r="AG110" s="37">
        <v>6</v>
      </c>
      <c r="AH110" s="37">
        <v>55</v>
      </c>
      <c r="AI110" s="37"/>
      <c r="AJ110" s="37">
        <f t="shared" si="1"/>
        <v>61</v>
      </c>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row>
    <row r="111" spans="1:86" s="54" customFormat="1" ht="60" customHeight="1">
      <c r="A111" s="56" t="s">
        <v>1421</v>
      </c>
      <c r="B111" s="37">
        <v>8</v>
      </c>
      <c r="C111" s="37"/>
      <c r="D111" s="37"/>
      <c r="E111" s="37"/>
      <c r="F111" s="37"/>
      <c r="G111" s="37"/>
      <c r="H111" s="37">
        <v>201</v>
      </c>
      <c r="I111" s="37"/>
      <c r="J111" s="37"/>
      <c r="K111" s="37">
        <v>79</v>
      </c>
      <c r="L111" s="37"/>
      <c r="M111" s="37"/>
      <c r="N111" s="37"/>
      <c r="O111" s="37"/>
      <c r="P111" s="37"/>
      <c r="Q111" s="37"/>
      <c r="R111" s="37"/>
      <c r="S111" s="37"/>
      <c r="T111" s="37"/>
      <c r="U111" s="37"/>
      <c r="V111" s="37"/>
      <c r="W111" s="37"/>
      <c r="X111" s="37"/>
      <c r="Y111" s="37"/>
      <c r="Z111" s="37"/>
      <c r="AA111" s="37"/>
      <c r="AB111" s="37"/>
      <c r="AC111" s="37"/>
      <c r="AD111" s="37"/>
      <c r="AE111" s="37"/>
      <c r="AF111" s="37"/>
      <c r="AG111" s="37">
        <v>8</v>
      </c>
      <c r="AH111" s="37">
        <v>280</v>
      </c>
      <c r="AI111" s="37"/>
      <c r="AJ111" s="37">
        <f t="shared" si="1"/>
        <v>288</v>
      </c>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row>
    <row r="112" spans="1:86" s="54" customFormat="1" ht="60" customHeight="1">
      <c r="A112" s="56" t="s">
        <v>1422</v>
      </c>
      <c r="B112" s="37">
        <v>5</v>
      </c>
      <c r="C112" s="37"/>
      <c r="D112" s="37"/>
      <c r="E112" s="37"/>
      <c r="F112" s="37"/>
      <c r="G112" s="37"/>
      <c r="H112" s="37">
        <v>35</v>
      </c>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v>5</v>
      </c>
      <c r="AH112" s="37">
        <v>35</v>
      </c>
      <c r="AI112" s="37"/>
      <c r="AJ112" s="37">
        <f t="shared" si="1"/>
        <v>40</v>
      </c>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row>
    <row r="113" spans="1:86" s="54" customFormat="1" ht="60" customHeight="1">
      <c r="A113" s="56" t="s">
        <v>1423</v>
      </c>
      <c r="B113" s="37">
        <v>2</v>
      </c>
      <c r="C113" s="37">
        <v>1</v>
      </c>
      <c r="D113" s="37"/>
      <c r="E113" s="37"/>
      <c r="F113" s="37"/>
      <c r="G113" s="37"/>
      <c r="H113" s="37">
        <v>20</v>
      </c>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v>2</v>
      </c>
      <c r="AH113" s="37">
        <v>20</v>
      </c>
      <c r="AI113" s="37"/>
      <c r="AJ113" s="37">
        <f t="shared" si="1"/>
        <v>22</v>
      </c>
      <c r="AK113" s="37">
        <v>1</v>
      </c>
      <c r="AL113" s="37"/>
      <c r="AM113" s="37">
        <v>2</v>
      </c>
      <c r="AN113" s="37" t="s">
        <v>1340</v>
      </c>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v>1</v>
      </c>
      <c r="BS113" s="37">
        <v>150000</v>
      </c>
      <c r="BT113" s="37"/>
      <c r="BU113" s="37"/>
      <c r="BV113" s="37"/>
      <c r="BW113" s="37"/>
      <c r="BX113" s="37"/>
      <c r="BY113" s="37"/>
      <c r="BZ113" s="37"/>
      <c r="CA113" s="37"/>
      <c r="CB113" s="37"/>
      <c r="CC113" s="37"/>
      <c r="CD113" s="37"/>
      <c r="CE113" s="37"/>
      <c r="CF113" s="37"/>
      <c r="CG113" s="37"/>
      <c r="CH113" s="37"/>
    </row>
    <row r="114" spans="1:86" s="54" customFormat="1" ht="60" customHeight="1">
      <c r="A114" s="56" t="s">
        <v>70</v>
      </c>
      <c r="B114" s="37">
        <v>11</v>
      </c>
      <c r="C114" s="37"/>
      <c r="D114" s="37"/>
      <c r="E114" s="37"/>
      <c r="F114" s="37"/>
      <c r="G114" s="37"/>
      <c r="H114" s="37">
        <v>202</v>
      </c>
      <c r="I114" s="37"/>
      <c r="J114" s="37"/>
      <c r="K114" s="37">
        <v>217</v>
      </c>
      <c r="L114" s="37"/>
      <c r="M114" s="37"/>
      <c r="N114" s="37">
        <v>37</v>
      </c>
      <c r="O114" s="37">
        <v>1</v>
      </c>
      <c r="P114" s="37"/>
      <c r="Q114" s="37">
        <v>11</v>
      </c>
      <c r="R114" s="37"/>
      <c r="S114" s="37"/>
      <c r="T114" s="37"/>
      <c r="U114" s="37"/>
      <c r="V114" s="37"/>
      <c r="W114" s="37"/>
      <c r="X114" s="37"/>
      <c r="Y114" s="37"/>
      <c r="Z114" s="37"/>
      <c r="AA114" s="37"/>
      <c r="AB114" s="37"/>
      <c r="AC114" s="37"/>
      <c r="AD114" s="37"/>
      <c r="AE114" s="37"/>
      <c r="AF114" s="37"/>
      <c r="AG114" s="37">
        <v>11</v>
      </c>
      <c r="AH114" s="37">
        <v>467</v>
      </c>
      <c r="AI114" s="37"/>
      <c r="AJ114" s="37">
        <f t="shared" si="1"/>
        <v>478</v>
      </c>
      <c r="AK114" s="37">
        <v>1</v>
      </c>
      <c r="AL114" s="37"/>
      <c r="AM114" s="37">
        <v>1</v>
      </c>
      <c r="AN114" s="37" t="s">
        <v>1424</v>
      </c>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row>
    <row r="115" spans="1:86" s="54" customFormat="1" ht="60" customHeight="1">
      <c r="A115" s="56" t="s">
        <v>1425</v>
      </c>
      <c r="B115" s="37">
        <v>9</v>
      </c>
      <c r="C115" s="37"/>
      <c r="D115" s="37"/>
      <c r="E115" s="37"/>
      <c r="F115" s="37"/>
      <c r="G115" s="37"/>
      <c r="H115" s="37">
        <v>68</v>
      </c>
      <c r="I115" s="37"/>
      <c r="J115" s="37"/>
      <c r="K115" s="37">
        <v>95</v>
      </c>
      <c r="L115" s="37"/>
      <c r="M115" s="37"/>
      <c r="N115" s="37">
        <v>5</v>
      </c>
      <c r="O115" s="37"/>
      <c r="P115" s="37"/>
      <c r="Q115" s="37"/>
      <c r="R115" s="37"/>
      <c r="S115" s="37"/>
      <c r="T115" s="37"/>
      <c r="U115" s="37"/>
      <c r="V115" s="37"/>
      <c r="W115" s="37"/>
      <c r="X115" s="37"/>
      <c r="Y115" s="37"/>
      <c r="Z115" s="37"/>
      <c r="AA115" s="37"/>
      <c r="AB115" s="37"/>
      <c r="AC115" s="37"/>
      <c r="AD115" s="37"/>
      <c r="AE115" s="37"/>
      <c r="AF115" s="37"/>
      <c r="AG115" s="37">
        <v>9</v>
      </c>
      <c r="AH115" s="37">
        <v>168</v>
      </c>
      <c r="AI115" s="37"/>
      <c r="AJ115" s="37">
        <f t="shared" si="1"/>
        <v>177</v>
      </c>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row>
    <row r="116" spans="1:86" s="54" customFormat="1" ht="60" customHeight="1">
      <c r="A116" s="56" t="s">
        <v>1426</v>
      </c>
      <c r="B116" s="37">
        <v>5</v>
      </c>
      <c r="C116" s="37"/>
      <c r="D116" s="37"/>
      <c r="E116" s="37"/>
      <c r="F116" s="37"/>
      <c r="G116" s="37"/>
      <c r="H116" s="37">
        <v>286</v>
      </c>
      <c r="I116" s="37"/>
      <c r="J116" s="37"/>
      <c r="K116" s="37">
        <v>200</v>
      </c>
      <c r="L116" s="37"/>
      <c r="M116" s="37"/>
      <c r="N116" s="37">
        <v>3</v>
      </c>
      <c r="O116" s="37"/>
      <c r="P116" s="37"/>
      <c r="Q116" s="37">
        <v>11</v>
      </c>
      <c r="R116" s="37"/>
      <c r="S116" s="37"/>
      <c r="T116" s="37"/>
      <c r="U116" s="37"/>
      <c r="V116" s="37"/>
      <c r="W116" s="37"/>
      <c r="X116" s="37"/>
      <c r="Y116" s="37"/>
      <c r="Z116" s="37"/>
      <c r="AA116" s="37"/>
      <c r="AB116" s="37"/>
      <c r="AC116" s="37"/>
      <c r="AD116" s="37"/>
      <c r="AE116" s="37"/>
      <c r="AF116" s="37"/>
      <c r="AG116" s="37">
        <v>5</v>
      </c>
      <c r="AH116" s="37">
        <v>500</v>
      </c>
      <c r="AI116" s="37"/>
      <c r="AJ116" s="37">
        <f t="shared" si="1"/>
        <v>505</v>
      </c>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row>
    <row r="117" spans="1:86" s="54" customFormat="1" ht="60" customHeight="1">
      <c r="A117" s="56" t="s">
        <v>1427</v>
      </c>
      <c r="B117" s="37">
        <v>11</v>
      </c>
      <c r="C117" s="37">
        <v>1</v>
      </c>
      <c r="D117" s="37"/>
      <c r="E117" s="37"/>
      <c r="F117" s="37"/>
      <c r="G117" s="37"/>
      <c r="H117" s="37">
        <v>217</v>
      </c>
      <c r="I117" s="37"/>
      <c r="J117" s="37"/>
      <c r="K117" s="37">
        <v>619</v>
      </c>
      <c r="L117" s="37"/>
      <c r="M117" s="37"/>
      <c r="N117" s="37">
        <v>10</v>
      </c>
      <c r="O117" s="37"/>
      <c r="P117" s="37"/>
      <c r="Q117" s="37"/>
      <c r="R117" s="37"/>
      <c r="S117" s="37"/>
      <c r="T117" s="37"/>
      <c r="U117" s="37"/>
      <c r="V117" s="37"/>
      <c r="W117" s="37"/>
      <c r="X117" s="37"/>
      <c r="Y117" s="37"/>
      <c r="Z117" s="37"/>
      <c r="AA117" s="37"/>
      <c r="AB117" s="37"/>
      <c r="AC117" s="37"/>
      <c r="AD117" s="37"/>
      <c r="AE117" s="37"/>
      <c r="AF117" s="37"/>
      <c r="AG117" s="37">
        <v>11</v>
      </c>
      <c r="AH117" s="37">
        <v>846</v>
      </c>
      <c r="AI117" s="37"/>
      <c r="AJ117" s="37">
        <f t="shared" si="1"/>
        <v>857</v>
      </c>
      <c r="AK117" s="37">
        <v>1</v>
      </c>
      <c r="AL117" s="37"/>
      <c r="AM117" s="37">
        <v>2</v>
      </c>
      <c r="AN117" s="37" t="s">
        <v>1388</v>
      </c>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row>
    <row r="118" spans="1:86" s="54" customFormat="1" ht="60" customHeight="1">
      <c r="A118" s="56" t="s">
        <v>1428</v>
      </c>
      <c r="B118" s="37">
        <v>2</v>
      </c>
      <c r="C118" s="37"/>
      <c r="D118" s="37"/>
      <c r="E118" s="37"/>
      <c r="F118" s="37"/>
      <c r="G118" s="37"/>
      <c r="H118" s="37">
        <v>14</v>
      </c>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v>2</v>
      </c>
      <c r="AH118" s="37">
        <v>14</v>
      </c>
      <c r="AI118" s="37"/>
      <c r="AJ118" s="37">
        <f t="shared" si="1"/>
        <v>16</v>
      </c>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row>
    <row r="119" spans="1:86" s="54" customFormat="1" ht="60" customHeight="1">
      <c r="A119" s="56" t="s">
        <v>1429</v>
      </c>
      <c r="B119" s="37">
        <v>7</v>
      </c>
      <c r="C119" s="37"/>
      <c r="D119" s="37"/>
      <c r="E119" s="37"/>
      <c r="F119" s="37"/>
      <c r="G119" s="37"/>
      <c r="H119" s="37">
        <v>32</v>
      </c>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v>7</v>
      </c>
      <c r="AH119" s="37">
        <v>32</v>
      </c>
      <c r="AI119" s="37"/>
      <c r="AJ119" s="37">
        <f t="shared" si="1"/>
        <v>39</v>
      </c>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row>
    <row r="120" spans="1:86" s="54" customFormat="1" ht="60" customHeight="1">
      <c r="A120" s="56" t="s">
        <v>71</v>
      </c>
      <c r="B120" s="37">
        <v>1</v>
      </c>
      <c r="C120" s="37"/>
      <c r="D120" s="37"/>
      <c r="E120" s="37"/>
      <c r="F120" s="37"/>
      <c r="G120" s="37"/>
      <c r="H120" s="37">
        <v>70</v>
      </c>
      <c r="I120" s="37"/>
      <c r="J120" s="37"/>
      <c r="K120" s="37">
        <v>1</v>
      </c>
      <c r="L120" s="37"/>
      <c r="M120" s="37"/>
      <c r="N120" s="37">
        <v>9</v>
      </c>
      <c r="O120" s="37"/>
      <c r="P120" s="37"/>
      <c r="Q120" s="37">
        <v>5</v>
      </c>
      <c r="R120" s="37"/>
      <c r="S120" s="37"/>
      <c r="T120" s="37"/>
      <c r="U120" s="37"/>
      <c r="V120" s="37"/>
      <c r="W120" s="37"/>
      <c r="X120" s="37"/>
      <c r="Y120" s="37"/>
      <c r="Z120" s="37"/>
      <c r="AA120" s="37"/>
      <c r="AB120" s="37"/>
      <c r="AC120" s="37"/>
      <c r="AD120" s="37"/>
      <c r="AE120" s="37"/>
      <c r="AF120" s="37"/>
      <c r="AG120" s="37">
        <v>1</v>
      </c>
      <c r="AH120" s="37">
        <v>85</v>
      </c>
      <c r="AI120" s="37"/>
      <c r="AJ120" s="37">
        <f t="shared" si="1"/>
        <v>86</v>
      </c>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row>
    <row r="121" spans="1:86" s="54" customFormat="1" ht="60" customHeight="1">
      <c r="A121" s="56" t="s">
        <v>1430</v>
      </c>
      <c r="B121" s="37">
        <v>4</v>
      </c>
      <c r="C121" s="37"/>
      <c r="D121" s="37"/>
      <c r="E121" s="37"/>
      <c r="F121" s="37"/>
      <c r="G121" s="37"/>
      <c r="H121" s="37">
        <v>23</v>
      </c>
      <c r="I121" s="37"/>
      <c r="J121" s="37"/>
      <c r="K121" s="37">
        <v>184</v>
      </c>
      <c r="L121" s="37"/>
      <c r="M121" s="37"/>
      <c r="N121" s="37"/>
      <c r="O121" s="37"/>
      <c r="P121" s="37"/>
      <c r="Q121" s="37"/>
      <c r="R121" s="37"/>
      <c r="S121" s="37"/>
      <c r="T121" s="37"/>
      <c r="U121" s="37"/>
      <c r="V121" s="37"/>
      <c r="W121" s="37"/>
      <c r="X121" s="37"/>
      <c r="Y121" s="37"/>
      <c r="Z121" s="37"/>
      <c r="AA121" s="37"/>
      <c r="AB121" s="37"/>
      <c r="AC121" s="37"/>
      <c r="AD121" s="37"/>
      <c r="AE121" s="37"/>
      <c r="AF121" s="37"/>
      <c r="AG121" s="37">
        <v>4</v>
      </c>
      <c r="AH121" s="37">
        <v>207</v>
      </c>
      <c r="AI121" s="37"/>
      <c r="AJ121" s="37">
        <f t="shared" si="1"/>
        <v>211</v>
      </c>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row>
    <row r="122" spans="1:86" s="54" customFormat="1" ht="60" customHeight="1">
      <c r="A122" s="56" t="s">
        <v>72</v>
      </c>
      <c r="B122" s="37">
        <v>7</v>
      </c>
      <c r="C122" s="37"/>
      <c r="D122" s="37"/>
      <c r="E122" s="37"/>
      <c r="F122" s="37"/>
      <c r="G122" s="37"/>
      <c r="H122" s="37">
        <v>136</v>
      </c>
      <c r="I122" s="37"/>
      <c r="J122" s="37"/>
      <c r="K122" s="37">
        <v>107</v>
      </c>
      <c r="L122" s="37"/>
      <c r="M122" s="37"/>
      <c r="N122" s="37">
        <v>21</v>
      </c>
      <c r="O122" s="37"/>
      <c r="P122" s="37"/>
      <c r="Q122" s="37">
        <v>25</v>
      </c>
      <c r="R122" s="37"/>
      <c r="S122" s="37"/>
      <c r="T122" s="37"/>
      <c r="U122" s="37"/>
      <c r="V122" s="37"/>
      <c r="W122" s="37"/>
      <c r="X122" s="37"/>
      <c r="Y122" s="37"/>
      <c r="Z122" s="37"/>
      <c r="AA122" s="37"/>
      <c r="AB122" s="37"/>
      <c r="AC122" s="37"/>
      <c r="AD122" s="37"/>
      <c r="AE122" s="37"/>
      <c r="AF122" s="37"/>
      <c r="AG122" s="37">
        <v>7</v>
      </c>
      <c r="AH122" s="37">
        <v>289</v>
      </c>
      <c r="AI122" s="37"/>
      <c r="AJ122" s="37">
        <f t="shared" si="1"/>
        <v>296</v>
      </c>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row>
    <row r="123" spans="1:86" s="54" customFormat="1" ht="60" customHeight="1">
      <c r="A123" s="56" t="s">
        <v>1431</v>
      </c>
      <c r="B123" s="37">
        <v>7</v>
      </c>
      <c r="C123" s="37"/>
      <c r="D123" s="37"/>
      <c r="E123" s="37"/>
      <c r="F123" s="37"/>
      <c r="G123" s="37"/>
      <c r="H123" s="37">
        <v>141</v>
      </c>
      <c r="I123" s="37"/>
      <c r="J123" s="37"/>
      <c r="K123" s="37">
        <v>1</v>
      </c>
      <c r="L123" s="37"/>
      <c r="M123" s="37"/>
      <c r="N123" s="37"/>
      <c r="O123" s="37"/>
      <c r="P123" s="37"/>
      <c r="Q123" s="37"/>
      <c r="R123" s="37"/>
      <c r="S123" s="37"/>
      <c r="T123" s="37"/>
      <c r="U123" s="37"/>
      <c r="V123" s="37"/>
      <c r="W123" s="37"/>
      <c r="X123" s="37"/>
      <c r="Y123" s="37"/>
      <c r="Z123" s="37"/>
      <c r="AA123" s="37"/>
      <c r="AB123" s="37"/>
      <c r="AC123" s="37"/>
      <c r="AD123" s="37"/>
      <c r="AE123" s="37"/>
      <c r="AF123" s="37"/>
      <c r="AG123" s="37">
        <v>7</v>
      </c>
      <c r="AH123" s="37">
        <v>142</v>
      </c>
      <c r="AI123" s="37"/>
      <c r="AJ123" s="37">
        <f t="shared" si="1"/>
        <v>149</v>
      </c>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row>
    <row r="124" spans="1:86" s="54" customFormat="1" ht="60" customHeight="1">
      <c r="A124" s="56" t="s">
        <v>1432</v>
      </c>
      <c r="B124" s="37">
        <v>4</v>
      </c>
      <c r="C124" s="37">
        <f>SUM(C4:C123)</f>
        <v>38</v>
      </c>
      <c r="D124" s="37"/>
      <c r="E124" s="37"/>
      <c r="F124" s="37"/>
      <c r="G124" s="37"/>
      <c r="H124" s="37">
        <v>42</v>
      </c>
      <c r="I124" s="37"/>
      <c r="J124" s="37"/>
      <c r="K124" s="37">
        <v>24</v>
      </c>
      <c r="L124" s="37"/>
      <c r="M124" s="37"/>
      <c r="N124" s="37">
        <v>82</v>
      </c>
      <c r="O124" s="37"/>
      <c r="P124" s="37"/>
      <c r="Q124" s="37"/>
      <c r="R124" s="37"/>
      <c r="S124" s="37"/>
      <c r="T124" s="37"/>
      <c r="U124" s="37"/>
      <c r="V124" s="37"/>
      <c r="W124" s="37"/>
      <c r="X124" s="37"/>
      <c r="Y124" s="37"/>
      <c r="Z124" s="37"/>
      <c r="AA124" s="37"/>
      <c r="AB124" s="37"/>
      <c r="AC124" s="37"/>
      <c r="AD124" s="37"/>
      <c r="AE124" s="37"/>
      <c r="AF124" s="37"/>
      <c r="AG124" s="37">
        <v>4</v>
      </c>
      <c r="AH124" s="37">
        <v>148</v>
      </c>
      <c r="AI124" s="37"/>
      <c r="AJ124" s="37">
        <f t="shared" si="1"/>
        <v>152</v>
      </c>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row>
    <row r="125" spans="1:86" s="297" customFormat="1" ht="60" customHeight="1">
      <c r="A125" s="218" t="s">
        <v>1433</v>
      </c>
      <c r="B125" s="296">
        <f t="shared" ref="B125:AG125" si="2">SUM(B4:B124)</f>
        <v>796</v>
      </c>
      <c r="C125" s="296">
        <f t="shared" si="2"/>
        <v>76</v>
      </c>
      <c r="D125" s="296">
        <f t="shared" si="2"/>
        <v>0</v>
      </c>
      <c r="E125" s="296">
        <f t="shared" si="2"/>
        <v>178</v>
      </c>
      <c r="F125" s="296">
        <f t="shared" si="2"/>
        <v>1</v>
      </c>
      <c r="G125" s="296">
        <f t="shared" si="2"/>
        <v>1</v>
      </c>
      <c r="H125" s="296">
        <f t="shared" si="2"/>
        <v>9493</v>
      </c>
      <c r="I125" s="296">
        <f t="shared" si="2"/>
        <v>1</v>
      </c>
      <c r="J125" s="296">
        <f t="shared" si="2"/>
        <v>0</v>
      </c>
      <c r="K125" s="296">
        <f t="shared" si="2"/>
        <v>6298</v>
      </c>
      <c r="L125" s="296">
        <f t="shared" si="2"/>
        <v>2</v>
      </c>
      <c r="M125" s="296">
        <f t="shared" si="2"/>
        <v>2</v>
      </c>
      <c r="N125" s="296">
        <f t="shared" si="2"/>
        <v>1878</v>
      </c>
      <c r="O125" s="296">
        <f t="shared" si="2"/>
        <v>19</v>
      </c>
      <c r="P125" s="296">
        <f t="shared" si="2"/>
        <v>0</v>
      </c>
      <c r="Q125" s="296">
        <f t="shared" si="2"/>
        <v>392</v>
      </c>
      <c r="R125" s="296">
        <f t="shared" si="2"/>
        <v>0</v>
      </c>
      <c r="S125" s="296">
        <f t="shared" si="2"/>
        <v>0</v>
      </c>
      <c r="T125" s="296">
        <f t="shared" si="2"/>
        <v>0</v>
      </c>
      <c r="U125" s="296">
        <f t="shared" si="2"/>
        <v>0</v>
      </c>
      <c r="V125" s="296">
        <f t="shared" si="2"/>
        <v>0</v>
      </c>
      <c r="W125" s="296">
        <f t="shared" si="2"/>
        <v>49</v>
      </c>
      <c r="X125" s="296">
        <f t="shared" si="2"/>
        <v>0</v>
      </c>
      <c r="Y125" s="296">
        <f t="shared" si="2"/>
        <v>0</v>
      </c>
      <c r="Z125" s="296">
        <f t="shared" si="2"/>
        <v>0</v>
      </c>
      <c r="AA125" s="296">
        <f t="shared" si="2"/>
        <v>0</v>
      </c>
      <c r="AB125" s="296">
        <f t="shared" si="2"/>
        <v>0</v>
      </c>
      <c r="AC125" s="296">
        <f t="shared" si="2"/>
        <v>1</v>
      </c>
      <c r="AD125" s="296">
        <f t="shared" si="2"/>
        <v>0</v>
      </c>
      <c r="AE125" s="296">
        <f t="shared" si="2"/>
        <v>0</v>
      </c>
      <c r="AF125" s="296">
        <f t="shared" si="2"/>
        <v>0</v>
      </c>
      <c r="AG125" s="296">
        <f t="shared" si="2"/>
        <v>796</v>
      </c>
      <c r="AH125" s="296">
        <f t="shared" ref="AH125:BM125" si="3">SUM(AH4:AH124)</f>
        <v>18288</v>
      </c>
      <c r="AI125" s="296">
        <f t="shared" si="3"/>
        <v>0</v>
      </c>
      <c r="AJ125" s="296">
        <f t="shared" si="3"/>
        <v>19084</v>
      </c>
      <c r="AK125" s="296">
        <f t="shared" si="3"/>
        <v>62</v>
      </c>
      <c r="AL125" s="296">
        <f t="shared" si="3"/>
        <v>3</v>
      </c>
      <c r="AM125" s="296">
        <f t="shared" si="3"/>
        <v>160</v>
      </c>
      <c r="AN125" s="296">
        <f t="shared" si="3"/>
        <v>0</v>
      </c>
      <c r="AO125" s="296">
        <f t="shared" si="3"/>
        <v>0</v>
      </c>
      <c r="AP125" s="296">
        <f t="shared" si="3"/>
        <v>0</v>
      </c>
      <c r="AQ125" s="296">
        <f t="shared" si="3"/>
        <v>0</v>
      </c>
      <c r="AR125" s="296">
        <f t="shared" si="3"/>
        <v>0</v>
      </c>
      <c r="AS125" s="296">
        <f t="shared" si="3"/>
        <v>0</v>
      </c>
      <c r="AT125" s="296">
        <f t="shared" si="3"/>
        <v>1</v>
      </c>
      <c r="AU125" s="296">
        <f t="shared" si="3"/>
        <v>0</v>
      </c>
      <c r="AV125" s="296">
        <f t="shared" si="3"/>
        <v>0</v>
      </c>
      <c r="AW125" s="296">
        <f t="shared" si="3"/>
        <v>0</v>
      </c>
      <c r="AX125" s="296">
        <f t="shared" si="3"/>
        <v>0</v>
      </c>
      <c r="AY125" s="296">
        <f t="shared" si="3"/>
        <v>0</v>
      </c>
      <c r="AZ125" s="296">
        <f t="shared" si="3"/>
        <v>0</v>
      </c>
      <c r="BA125" s="296">
        <f t="shared" si="3"/>
        <v>0</v>
      </c>
      <c r="BB125" s="296">
        <f t="shared" si="3"/>
        <v>0</v>
      </c>
      <c r="BC125" s="296">
        <f t="shared" si="3"/>
        <v>0</v>
      </c>
      <c r="BD125" s="296">
        <f t="shared" si="3"/>
        <v>0</v>
      </c>
      <c r="BE125" s="296">
        <f t="shared" si="3"/>
        <v>0</v>
      </c>
      <c r="BF125" s="296">
        <f t="shared" si="3"/>
        <v>0</v>
      </c>
      <c r="BG125" s="296">
        <f t="shared" si="3"/>
        <v>0</v>
      </c>
      <c r="BH125" s="296">
        <f t="shared" si="3"/>
        <v>0</v>
      </c>
      <c r="BI125" s="296">
        <f t="shared" si="3"/>
        <v>0</v>
      </c>
      <c r="BJ125" s="296">
        <f t="shared" si="3"/>
        <v>0</v>
      </c>
      <c r="BK125" s="296">
        <f t="shared" si="3"/>
        <v>0</v>
      </c>
      <c r="BL125" s="296">
        <f t="shared" si="3"/>
        <v>0</v>
      </c>
      <c r="BM125" s="296">
        <f t="shared" si="3"/>
        <v>0</v>
      </c>
      <c r="BN125" s="296">
        <f t="shared" ref="BN125:CH125" si="4">SUM(BN4:BN124)</f>
        <v>0</v>
      </c>
      <c r="BO125" s="296">
        <f t="shared" si="4"/>
        <v>0</v>
      </c>
      <c r="BP125" s="296">
        <f t="shared" si="4"/>
        <v>0</v>
      </c>
      <c r="BQ125" s="296">
        <f t="shared" si="4"/>
        <v>0</v>
      </c>
      <c r="BR125" s="296">
        <f t="shared" si="4"/>
        <v>3</v>
      </c>
      <c r="BS125" s="296">
        <v>116600</v>
      </c>
      <c r="BT125" s="296">
        <f t="shared" si="4"/>
        <v>0</v>
      </c>
      <c r="BU125" s="296">
        <f t="shared" si="4"/>
        <v>0</v>
      </c>
      <c r="BV125" s="296">
        <f t="shared" si="4"/>
        <v>0</v>
      </c>
      <c r="BW125" s="296">
        <f t="shared" si="4"/>
        <v>0</v>
      </c>
      <c r="BX125" s="296">
        <f t="shared" si="4"/>
        <v>0</v>
      </c>
      <c r="BY125" s="296">
        <f t="shared" si="4"/>
        <v>0</v>
      </c>
      <c r="BZ125" s="296">
        <f t="shared" si="4"/>
        <v>0</v>
      </c>
      <c r="CA125" s="296">
        <f t="shared" si="4"/>
        <v>0</v>
      </c>
      <c r="CB125" s="296">
        <f t="shared" si="4"/>
        <v>0</v>
      </c>
      <c r="CC125" s="296">
        <f t="shared" si="4"/>
        <v>0</v>
      </c>
      <c r="CD125" s="296">
        <f t="shared" si="4"/>
        <v>0</v>
      </c>
      <c r="CE125" s="296">
        <f t="shared" si="4"/>
        <v>0</v>
      </c>
      <c r="CF125" s="296">
        <f t="shared" si="4"/>
        <v>0</v>
      </c>
      <c r="CG125" s="296">
        <f t="shared" si="4"/>
        <v>0</v>
      </c>
      <c r="CH125" s="296">
        <f t="shared" si="4"/>
        <v>0</v>
      </c>
    </row>
    <row r="126" spans="1:86" ht="60" customHeight="1"/>
    <row r="127" spans="1:86" ht="60" customHeight="1"/>
    <row r="128" spans="1:86" ht="60" customHeight="1">
      <c r="AG128" s="12"/>
      <c r="AH128" s="12"/>
      <c r="AI128" s="12"/>
      <c r="AJ128" s="12"/>
      <c r="AK128" s="12"/>
      <c r="AL128" s="12"/>
    </row>
    <row r="129" spans="33:38" ht="60" customHeight="1">
      <c r="AG129" s="12"/>
      <c r="AH129" s="12"/>
      <c r="AI129" s="12"/>
      <c r="AJ129" s="12"/>
      <c r="AK129" s="12"/>
      <c r="AL129" s="12"/>
    </row>
    <row r="130" spans="33:38" ht="60" customHeight="1">
      <c r="AG130" s="12"/>
      <c r="AH130" s="12"/>
      <c r="AI130" s="12"/>
      <c r="AJ130" s="12"/>
      <c r="AK130" s="12"/>
      <c r="AL130" s="12"/>
    </row>
    <row r="131" spans="33:38" ht="60" customHeight="1">
      <c r="AG131" s="12"/>
      <c r="AH131" s="12"/>
      <c r="AI131" s="12"/>
      <c r="AJ131" s="12"/>
      <c r="AK131" s="12"/>
      <c r="AL131" s="12"/>
    </row>
    <row r="132" spans="33:38" ht="60" customHeight="1">
      <c r="AG132" s="12"/>
      <c r="AH132" s="12"/>
      <c r="AI132" s="12"/>
      <c r="AJ132" s="12"/>
      <c r="AK132" s="12"/>
      <c r="AL132" s="12"/>
    </row>
    <row r="133" spans="33:38" ht="60" customHeight="1">
      <c r="AG133" s="12"/>
      <c r="AH133" s="12"/>
      <c r="AI133" s="12"/>
      <c r="AJ133" s="12"/>
      <c r="AK133" s="12"/>
      <c r="AL133" s="12"/>
    </row>
    <row r="134" spans="33:38" ht="60" customHeight="1">
      <c r="AG134" s="12"/>
      <c r="AH134" s="12"/>
      <c r="AI134" s="12"/>
      <c r="AJ134" s="12"/>
      <c r="AK134" s="12"/>
      <c r="AL134" s="12"/>
    </row>
    <row r="135" spans="33:38" ht="60" customHeight="1">
      <c r="AG135" s="12"/>
      <c r="AH135" s="12"/>
      <c r="AI135" s="12"/>
      <c r="AJ135" s="12"/>
      <c r="AK135" s="12"/>
      <c r="AL135" s="12"/>
    </row>
    <row r="136" spans="33:38" ht="60" customHeight="1">
      <c r="AG136" s="12"/>
      <c r="AH136" s="12"/>
      <c r="AI136" s="12"/>
      <c r="AJ136" s="12"/>
      <c r="AK136" s="12"/>
      <c r="AL136" s="12"/>
    </row>
    <row r="137" spans="33:38" ht="60" customHeight="1">
      <c r="AG137" s="12"/>
      <c r="AH137" s="12"/>
      <c r="AI137" s="12"/>
      <c r="AJ137" s="12"/>
      <c r="AK137" s="12"/>
      <c r="AL137" s="12"/>
    </row>
    <row r="138" spans="33:38" ht="60" customHeight="1">
      <c r="AG138" s="12"/>
      <c r="AH138" s="12"/>
      <c r="AI138" s="12"/>
      <c r="AJ138" s="12"/>
      <c r="AK138" s="12"/>
      <c r="AL138" s="12"/>
    </row>
    <row r="139" spans="33:38" ht="60" customHeight="1">
      <c r="AG139" s="12"/>
      <c r="AH139" s="12"/>
      <c r="AI139" s="12"/>
      <c r="AJ139" s="12"/>
      <c r="AK139" s="12"/>
      <c r="AL139" s="12"/>
    </row>
    <row r="140" spans="33:38" ht="60" customHeight="1">
      <c r="AG140" s="12"/>
      <c r="AH140" s="12"/>
      <c r="AI140" s="12"/>
      <c r="AJ140" s="12"/>
      <c r="AK140" s="12"/>
      <c r="AL140" s="12"/>
    </row>
    <row r="141" spans="33:38" ht="60" customHeight="1">
      <c r="AG141" s="12"/>
      <c r="AH141" s="12"/>
      <c r="AI141" s="12"/>
      <c r="AJ141" s="12"/>
      <c r="AK141" s="12"/>
      <c r="AL141" s="12"/>
    </row>
    <row r="142" spans="33:38" ht="60" customHeight="1">
      <c r="AG142" s="12"/>
      <c r="AH142" s="12"/>
      <c r="AI142" s="12"/>
      <c r="AJ142" s="12"/>
      <c r="AK142" s="12"/>
      <c r="AL142" s="12"/>
    </row>
    <row r="143" spans="33:38" ht="60" customHeight="1">
      <c r="AG143" s="12"/>
      <c r="AH143" s="12"/>
      <c r="AI143" s="12"/>
      <c r="AJ143" s="12"/>
      <c r="AK143" s="12"/>
      <c r="AL143" s="12"/>
    </row>
    <row r="144" spans="33:38" ht="60" customHeight="1">
      <c r="AG144" s="12"/>
      <c r="AH144" s="12"/>
      <c r="AI144" s="12"/>
      <c r="AJ144" s="12"/>
      <c r="AK144" s="12"/>
      <c r="AL144" s="12"/>
    </row>
    <row r="145" ht="60" customHeight="1"/>
    <row r="146" ht="60" customHeight="1"/>
    <row r="147" ht="60" customHeight="1"/>
    <row r="148" ht="60" customHeight="1"/>
    <row r="149" ht="60" customHeight="1"/>
    <row r="150" ht="60" customHeight="1"/>
    <row r="151" ht="60" customHeight="1"/>
    <row r="152" ht="60" customHeight="1"/>
    <row r="153" ht="60" customHeight="1"/>
    <row r="154" ht="60" customHeight="1"/>
    <row r="155" ht="60" customHeight="1"/>
    <row r="156" ht="60" customHeight="1"/>
    <row r="157" ht="60" customHeight="1"/>
    <row r="158" ht="60" customHeight="1"/>
    <row r="159" ht="60" customHeight="1"/>
    <row r="160" ht="60" customHeight="1"/>
    <row r="161" ht="60" customHeight="1"/>
    <row r="162" ht="60" customHeight="1"/>
    <row r="163" ht="60" customHeight="1"/>
    <row r="164" ht="60" customHeight="1"/>
    <row r="165" ht="60" customHeight="1"/>
    <row r="166" ht="60" customHeight="1"/>
    <row r="167" ht="60" customHeight="1"/>
    <row r="168" ht="60" customHeight="1"/>
    <row r="169" ht="60" customHeight="1"/>
    <row r="170" ht="60" customHeight="1"/>
    <row r="171" ht="60" customHeight="1"/>
    <row r="172" ht="60" customHeight="1"/>
  </sheetData>
  <mergeCells count="7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 ref="AO2:AO3"/>
    <mergeCell ref="N2:P2"/>
    <mergeCell ref="Q2:S2"/>
    <mergeCell ref="T2:V2"/>
    <mergeCell ref="W2:Y2"/>
    <mergeCell ref="Z2:AB2"/>
    <mergeCell ref="AC2:AD2"/>
    <mergeCell ref="AE2:AF2"/>
    <mergeCell ref="AG2:AJ2"/>
    <mergeCell ref="AK2:AL2"/>
    <mergeCell ref="AM2:AM3"/>
    <mergeCell ref="AN2:AN3"/>
    <mergeCell ref="BA2:BA3"/>
    <mergeCell ref="AP2:AP3"/>
    <mergeCell ref="AQ2:AQ3"/>
    <mergeCell ref="AR2:AR3"/>
    <mergeCell ref="AS2:AS3"/>
    <mergeCell ref="AT2:AT3"/>
    <mergeCell ref="AU2:AU3"/>
    <mergeCell ref="AV2:AV3"/>
    <mergeCell ref="AW2:AW3"/>
    <mergeCell ref="AX2:AX3"/>
    <mergeCell ref="AY2:AY3"/>
    <mergeCell ref="AZ2:AZ3"/>
    <mergeCell ref="BM2:BM3"/>
    <mergeCell ref="BB2:BB3"/>
    <mergeCell ref="BC2:BC3"/>
    <mergeCell ref="BD2:BD3"/>
    <mergeCell ref="BE2:BE3"/>
    <mergeCell ref="BF2:BF3"/>
    <mergeCell ref="BG2:BG3"/>
    <mergeCell ref="BH2:BH3"/>
    <mergeCell ref="BI2:BI3"/>
    <mergeCell ref="BJ2:BJ3"/>
    <mergeCell ref="BK2:BK3"/>
    <mergeCell ref="BL2:BL3"/>
    <mergeCell ref="BY2:BY3"/>
    <mergeCell ref="BN2:BN3"/>
    <mergeCell ref="BO2:BO3"/>
    <mergeCell ref="BP2:BP3"/>
    <mergeCell ref="BQ2:BQ3"/>
    <mergeCell ref="BR2:BR3"/>
    <mergeCell ref="BS2:BS3"/>
    <mergeCell ref="BT2:BT3"/>
    <mergeCell ref="BU2:BU3"/>
    <mergeCell ref="BV2:BV3"/>
    <mergeCell ref="BW2:BW3"/>
    <mergeCell ref="BX2:BX3"/>
    <mergeCell ref="CF2:CF3"/>
    <mergeCell ref="CG2:CG3"/>
    <mergeCell ref="CH2:CH3"/>
    <mergeCell ref="BZ2:BZ3"/>
    <mergeCell ref="CA2:CA3"/>
    <mergeCell ref="CB2:CB3"/>
    <mergeCell ref="CC2:CC3"/>
    <mergeCell ref="CD2:CD3"/>
    <mergeCell ref="CE2:CE3"/>
  </mergeCells>
  <hyperlinks>
    <hyperlink ref="H10" r:id="rId1" display="bajaiciganyonk@freemail.hu"/>
    <hyperlink ref="H11" r:id="rId2" display="angela.sokac@citromail.hu"/>
    <hyperlink ref="H12" r:id="rId3" display="manz.jozsef@gmail.com"/>
    <hyperlink ref="H13" r:id="rId4" display="bajaszerb@gmail.com"/>
    <hyperlink ref="L10" r:id="rId5" display="bajaiciganyonk@freemail.hu"/>
    <hyperlink ref="L11" r:id="rId6" display="angela.sokac@citromail.hu"/>
    <hyperlink ref="L12" r:id="rId7" display="manz.jozsef@gmail.com"/>
    <hyperlink ref="L13" r:id="rId8" display="bajaszerb@gmail.com"/>
    <hyperlink ref="H43" r:id="rId9" display="marton.kubatov@gmail.com"/>
    <hyperlink ref="H44" r:id="rId10" display="gercsi46@freemail.hu"/>
    <hyperlink ref="H45" r:id="rId11" display="korjegyzoseggara@emitelnet.hu"/>
    <hyperlink ref="L43" r:id="rId12" display="marton.kubatov@gmail.com"/>
    <hyperlink ref="L44" r:id="rId13" display="gercsi46@freemail.hu"/>
    <hyperlink ref="L45" r:id="rId14" display="korjegyzoseggara@emitelnet.hu"/>
    <hyperlink ref="L15" r:id="rId15" display="batmonostoricko@gmail.com"/>
    <hyperlink ref="H20" r:id="rId16" display="horvatkis@phcsavoly.t-online.hu"/>
    <hyperlink ref="L20" r:id="rId17" display="horvatkis@phcsavoly.t-online.hu"/>
    <hyperlink ref="H21" r:id="rId18" display="hami82@t-online.hu"/>
    <hyperlink ref="L21" r:id="rId19" display="hami82@t-online.hu"/>
    <hyperlink ref="H36" r:id="rId20" display="jegyzo@ersekcsanad.hu"/>
    <hyperlink ref="H37" r:id="rId21" display="jegyzo@ersekcsanad.hu"/>
    <hyperlink ref="L39" r:id="rId22" display="ugyintezo@felsoszentivan.hu"/>
    <hyperlink ref="H39" r:id="rId23" display="ugyintezo@felsoszentivan.hu"/>
    <hyperlink ref="H40" r:id="rId24" display="fekete.csilla@freemail.hu"/>
    <hyperlink ref="L40" r:id="rId25" display="fekete.csilla@freemail.hu"/>
    <hyperlink ref="L41" r:id="rId26" display="tiszai.jakab@gmail.com"/>
    <hyperlink ref="H41" r:id="rId27" display="tiszai.jakab@gmail.com"/>
    <hyperlink ref="H49" r:id="rId28" display="gyuritynada@citromail.hu"/>
    <hyperlink ref="L49" r:id="rId29" display="gyuritynada@citromail.hu"/>
    <hyperlink ref="H82" r:id="rId30" display="hivatal@nagybaracska.hu"/>
    <hyperlink ref="L82" r:id="rId31" display="hivatal@nagybaracska.hu"/>
    <hyperlink ref="L95" r:id="rId32" display="posgayerzsi@freemail.hu"/>
    <hyperlink ref="H25" r:id="rId33" display="phdavod@t-online.hu"/>
    <hyperlink ref="L25" r:id="rId34" display="noel3@freemail.hu"/>
    <hyperlink ref="H91" r:id="rId35" display="phszeremle@t-online.hu"/>
    <hyperlink ref="L91" r:id="rId36" display="phszeremle@t-online.hu"/>
    <hyperlink ref="H28" r:id="rId37" display="dfalvhiv@t-online.hu"/>
    <hyperlink ref="L28" r:id="rId38" display="varine.mari@citromail.hu"/>
    <hyperlink ref="L29" r:id="rId39" display="hagen13@freemail.hu"/>
    <hyperlink ref="H29" r:id="rId40" display="dfalvhiv@t-online.hu"/>
    <hyperlink ref="H26" r:id="rId41" display="dunaegyhaza.pohi@tanet.hu"/>
    <hyperlink ref="L26" r:id="rId42" display="evavaczi50@gmail.com"/>
    <hyperlink ref="H27" r:id="rId43" display="dunaegyhaza.pohi@tanet.hu"/>
    <hyperlink ref="L27" r:id="rId44" display="dunaegyhaza.pohi@tanet.hu"/>
    <hyperlink ref="H32" r:id="rId45" display="dunavecseph@level.datanet.hu"/>
    <hyperlink ref="L32" r:id="rId46" display="kunjozsefne72@freemail.hu"/>
    <hyperlink ref="L73" r:id="rId47" display="volgyigyorgy@freemail.hu"/>
    <hyperlink ref="H73" r:id="rId48" display="titkarsag@kiskunmajsa.hu"/>
    <hyperlink ref="H76" r:id="rId49" display="kunszent@t-online.hu"/>
    <hyperlink ref="L76" r:id="rId50" display="kunszent@t-online.hu"/>
    <hyperlink ref="P88" r:id="rId51" display="rafael0130@freemail.hu"/>
    <hyperlink ref="H88" r:id="rId52" display="szabadszallas@szabadszalla.hu"/>
    <hyperlink ref="H90" r:id="rId53" display="szankjegyzo@t-online.hu"/>
    <hyperlink ref="H14" r:id="rId54" display="igazgatas@balotaszallas.hu"/>
    <hyperlink ref="L14" r:id="rId55" display="sanyi6703@freemail.hu"/>
    <hyperlink ref="H51" r:id="rId56" display="polghiv@janoshalma.hu"/>
    <hyperlink ref="L51" r:id="rId57" display="autok2@freemail.hu"/>
    <hyperlink ref="H74" r:id="rId58" display="kisszallas.nemzetisegi@gmail.com"/>
    <hyperlink ref="H78" r:id="rId59" display="bela6605@citromail.hu"/>
    <hyperlink ref="H93" r:id="rId60" display="tompaonk@tompa.hu"/>
    <hyperlink ref="L93" r:id="rId61" display="tompaonk@tompa.hu"/>
    <hyperlink ref="H2" r:id="rId62" display="hkobacsalmas@gmail.com"/>
    <hyperlink ref="L2" r:id="rId63" display="hkobacsalmas@gmail.com"/>
    <hyperlink ref="H3" r:id="rId64" display="janos.krix01@gmail.com"/>
    <hyperlink ref="L3" r:id="rId65" display="janos.krix01@gmail.com"/>
    <hyperlink ref="H4" r:id="rId66" display="romanirota@freemail.hu "/>
    <hyperlink ref="L4" r:id="rId67" display="romanirota@freemail.hu "/>
    <hyperlink ref="H23" r:id="rId68" display="markmp@freemail.hu"/>
    <hyperlink ref="H24" r:id="rId69" display="csikeria.onkormanyzat@optanet.hu"/>
    <hyperlink ref="L23" r:id="rId70" display="markmp@freemail.hu"/>
    <hyperlink ref="L24" r:id="rId71" display="csikeria.onkormanyzat@optanet.hu"/>
    <hyperlink ref="L5" r:id="rId72" display="szauteranna28@gmail.com"/>
    <hyperlink ref="H6" r:id="rId73" display="onkormanyzat@bacsborsod.hu"/>
    <hyperlink ref="L6" r:id="rId74" display="onkormanyzat@bacsborsod.hu"/>
    <hyperlink ref="H55" r:id="rId75" display="onkormanyzat@katymar.hu_x000a_"/>
    <hyperlink ref="H56" r:id="rId76" display="onkormanyzat@katymar.hu_x000a_"/>
    <hyperlink ref="H57" r:id="rId77" display="onkormanyzat@katymar.hu_x000a_"/>
    <hyperlink ref="H33" r:id="rId78" display="dusnokph@dusnok.hu"/>
    <hyperlink ref="L33" r:id="rId79" display="dusnokph@dusnok.hu"/>
    <hyperlink ref="H34" r:id="rId80" display="dusnokph@dusnok.hu"/>
    <hyperlink ref="L34" r:id="rId81" display="dusnokph@dusnok.hu"/>
    <hyperlink ref="H35" r:id="rId82" display="dusnokph@dusnok.hu"/>
    <hyperlink ref="L35" r:id="rId83" display="dusnokph@dusnok.hu"/>
    <hyperlink ref="H46" r:id="rId84" display="hajosph@mail.externet.hu"/>
    <hyperlink ref="L46" r:id="rId85" display="hajosph@mail.externet.hu"/>
    <hyperlink ref="L75" r:id="rId86" display="szaboarmin@freemail.hu"/>
    <hyperlink ref="H83" r:id="rId87" display="polgarmester@nemesnadudvar.hu"/>
    <hyperlink ref="L83" r:id="rId88" display="heltai-panyik@t-online.hu"/>
    <hyperlink ref="H87" r:id="rId89" display="tomradics@gmail.com"/>
    <hyperlink ref="L87" r:id="rId90" display="tomradics@gmail.com"/>
    <hyperlink ref="H77" r:id="rId91" display="lajosmizse@lajosmizse.hu"/>
    <hyperlink ref="L77" r:id="rId92" display="baranyirostas@citromail.hu"/>
    <hyperlink ref="L60" r:id="rId93" display="dr.bocskov@mxms.hu"/>
    <hyperlink ref="H60" r:id="rId94" display="nemzetiségi@kecskemet.hu"/>
    <hyperlink ref="H61" r:id="rId95" display="nemzetiségi@kecskemet.hu"/>
    <hyperlink ref="H62" r:id="rId96" display="nemzetiségi@kecskemet.hu"/>
    <hyperlink ref="H63" r:id="rId97" display="nemzetiségi@kecskemet.hu"/>
    <hyperlink ref="H64" r:id="rId98" display="nemzetiségi@kecskemet.hu"/>
    <hyperlink ref="H65" r:id="rId99" display="nemzetiségi@kecskemet.hu"/>
    <hyperlink ref="H66" r:id="rId100" display="nemzetiségi@kecskemet.hu"/>
    <hyperlink ref="L61" r:id="rId101" display="sibalin.stipan@gmail.com"/>
    <hyperlink ref="L62" r:id="rId102" display="rozan47@freemail.hu"/>
    <hyperlink ref="L63" r:id="rId103" display="hajdutamas@t-email.hu"/>
    <hyperlink ref="L64" r:id="rId104" display="sportalap@freemail.hu"/>
    <hyperlink ref="L65" r:id="rId105" display="hkonstantin@gmail.com"/>
    <hyperlink ref="L66" r:id="rId106" display="polyakcp@freestart.hu"/>
    <hyperlink ref="H7" r:id="rId107" display="nek@bacskiskun.hu "/>
    <hyperlink ref="H8" r:id="rId108" display="nek@bacskiskun.hu "/>
    <hyperlink ref="H9" r:id="rId109" display="nek@bacskiskun.hu "/>
    <hyperlink ref="L7" r:id="rId110" display="nek@bacskiskun.hu "/>
    <hyperlink ref="L8" r:id="rId111" display="nek@bacskiskun.hu "/>
    <hyperlink ref="L9" r:id="rId112" display="nek@bacskiskun.hu "/>
    <hyperlink ref="H16" r:id="rId113" display="mayorph@tolna.net"/>
    <hyperlink ref="L16" r:id="rId114" display="mayorph@tolna.net"/>
    <hyperlink ref="H17" r:id="rId115" display="mayorph@tolna.net"/>
    <hyperlink ref="L17" r:id="rId116" display="mayorph@tolna.net"/>
    <hyperlink ref="H30" r:id="rId117" display="dunapatajph@patajnet.hu "/>
    <hyperlink ref="L30" r:id="rId118" display="dunapatajph@patajnet.hu"/>
    <hyperlink ref="H31" r:id="rId119" display="postmaster@d-benedek.t-online.hu"/>
    <hyperlink ref="H38" r:id="rId120" display="fajszph@fajsz.hu"/>
    <hyperlink ref="L38" r:id="rId121" display="fajszph@fajsz.hu"/>
    <hyperlink ref="K18" r:id="rId122" display="petzerzsi@freemail.hu"/>
    <hyperlink ref="L18" r:id="rId123" display="petzerzsi@freemail.hu"/>
    <hyperlink ref="H42" r:id="rId124" display="fulopszallaskisebbseg@citromail.hu"/>
    <hyperlink ref="L42" r:id="rId125" display="fulopszallaskisebbseg@citromail.hu"/>
    <hyperlink ref="H79" r:id="rId126" display="miskeonk@t-online.hu"/>
    <hyperlink ref="L79" r:id="rId127" display="miskeonk@t-online.hu"/>
    <hyperlink ref="H80" r:id="rId128" display="miskeonk@t-online.hu"/>
    <hyperlink ref="L80" r:id="rId129" display="miskeonk@t-online.hu"/>
    <hyperlink ref="H81" r:id="rId130" display="miskeonk@t-online.hu"/>
    <hyperlink ref="L81" r:id="rId131" display="miskeonk@t-online.hu"/>
    <hyperlink ref="H47" r:id="rId132" display="polghiv@harta.hu"/>
    <hyperlink ref="L47" r:id="rId133" display="fn.arrasz.mari@gmail.com"/>
    <hyperlink ref="H52" r:id="rId134" display="kalocsa.cigany@freemail.hu"/>
    <hyperlink ref="H53" r:id="rId135" display="lezly49@freemail.hu"/>
    <hyperlink ref="H54" r:id="rId136" display="arnoldadri@yahoo.de"/>
    <hyperlink ref="L52" r:id="rId137" display="kalocsa.cigany@freemail.hu"/>
    <hyperlink ref="L53" r:id="rId138" display="lezly49@freemail.hu"/>
    <hyperlink ref="H50" r:id="rId139" display="izsak@izsak.hu"/>
    <hyperlink ref="P50" r:id="rId140" display="izsak@izsak.hu"/>
    <hyperlink ref="H67" r:id="rId141" display="testuleti.ref@kiskoros.hu"/>
    <hyperlink ref="H68" r:id="rId142" display="testuleti.ref@kiskoros.hu"/>
    <hyperlink ref="H69" r:id="rId143" display="testuleti.ref@kiskoros.hu"/>
    <hyperlink ref="H85" r:id="rId144" display="terne-lulugya@freemail.hu"/>
    <hyperlink ref="H86" r:id="rId145" display="nosvkert@citromail.hu"/>
    <hyperlink ref="L85" r:id="rId146" display="terne-lulugya@freemail.hu"/>
    <hyperlink ref="L86" r:id="rId147" display="nosvkert@citromail.hu"/>
    <hyperlink ref="H94" r:id="rId148" display="zsigaeta@freemail.hu"/>
    <hyperlink ref="H92" r:id="rId149" display="ajtaielemerne@citromail.hu"/>
    <hyperlink ref="L92" r:id="rId150" display="ajtaielemerne@citromail.hu"/>
    <hyperlink ref="L59" r:id="rId151" display="penzugy@kecel.hu"/>
    <hyperlink ref="L58" r:id="rId152" display="h.marcsi@tvnetwork.hu"/>
    <hyperlink ref="H58" r:id="rId153" display="varoshaza@kecel.hu"/>
    <hyperlink ref="H59" r:id="rId154" display="varoshaza@kecel.hu"/>
    <hyperlink ref="H89" r:id="rId155" display="szakmar@dunaktv.hu"/>
    <hyperlink ref="L89" r:id="rId156" display="szakmar@dunaktv.hu"/>
    <hyperlink ref="L31" r:id="rId157" display="postmaster@d-benedek.t-online.hu"/>
    <hyperlink ref="H18" r:id="rId158" display="cstph-jegyzo@t-online.hu"/>
    <hyperlink ref="H22" r:id="rId159" display="hivatal@csengod.hu"/>
    <hyperlink ref="L70" r:id="rId160" display="jegi52@freemail.hu"/>
    <hyperlink ref="H70" r:id="rId161" display="jegyzo@kiskunfelegyhaza.hu"/>
    <hyperlink ref="L84" r:id="rId162" display="karsai05@citromail.hu"/>
    <hyperlink ref="H5" r:id="rId163" display="onkormanyzat@bacsbokod.hu"/>
    <hyperlink ref="L36" r:id="rId164" display="jegyzo@ersekcsanad.hu"/>
    <hyperlink ref="L37" r:id="rId165" display="jegyzo@ersekcsanad.hu"/>
    <hyperlink ref="L50" r:id="rId166" display="izsak@izsak.hu"/>
    <hyperlink ref="L55" r:id="rId167" display="onkormanyzat@katymar.hu "/>
    <hyperlink ref="L56:L57" r:id="rId168" display="onkormanyzat@katymar.hu "/>
    <hyperlink ref="L74" r:id="rId169" display="kisszallas.nemzetisegi@gmail.com"/>
    <hyperlink ref="L88" r:id="rId170" display="rafael0130@freemail.hu"/>
    <hyperlink ref="L90" r:id="rId171" display="szankjegyzo@t-online.hu"/>
    <hyperlink ref="H75" r:id="rId172" display="onkormanyzat@kunbaja.hu"/>
    <hyperlink ref="H95" r:id="rId173" display="hivatal.vaskut@gmail.com"/>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3"/>
  <sheetViews>
    <sheetView tabSelected="1" topLeftCell="AT229" workbookViewId="0">
      <selection activeCell="BH267" sqref="BH267"/>
    </sheetView>
  </sheetViews>
  <sheetFormatPr defaultRowHeight="15"/>
  <cols>
    <col min="1" max="1" width="36.28515625" style="210" customWidth="1"/>
    <col min="2" max="8" width="9.140625" style="40"/>
    <col min="9" max="9" width="9.140625" style="40" customWidth="1"/>
    <col min="10" max="10" width="9.140625" style="40"/>
    <col min="11" max="11" width="9.5703125" style="40" customWidth="1"/>
    <col min="12" max="28" width="9.140625" style="40"/>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40"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256" width="9.140625" style="40"/>
    <col min="257" max="257" width="36.28515625" style="40" customWidth="1"/>
    <col min="258" max="264" width="9.140625" style="40"/>
    <col min="265" max="265" width="9.140625" style="40" customWidth="1"/>
    <col min="266" max="266" width="9.140625" style="40"/>
    <col min="267" max="267" width="9.5703125" style="40" customWidth="1"/>
    <col min="268" max="284" width="9.140625" style="40"/>
    <col min="285" max="285" width="10.28515625" style="40" customWidth="1"/>
    <col min="286" max="286" width="9.140625" style="40"/>
    <col min="287" max="287" width="12.7109375" style="40" customWidth="1"/>
    <col min="288" max="292" width="9.140625" style="40"/>
    <col min="293" max="294" width="9.42578125" style="40" customWidth="1"/>
    <col min="295" max="295" width="9.140625" style="40"/>
    <col min="296" max="296" width="36.85546875" style="40" customWidth="1"/>
    <col min="297" max="310" width="9.140625" style="40"/>
    <col min="311" max="311" width="13.28515625" style="40" customWidth="1"/>
    <col min="312" max="312" width="9.42578125" style="40" customWidth="1"/>
    <col min="313" max="313" width="13.28515625" style="40" customWidth="1"/>
    <col min="314" max="314" width="12" style="40" customWidth="1"/>
    <col min="315" max="318" width="9.140625" style="40"/>
    <col min="319" max="319" width="13.5703125" style="40" customWidth="1"/>
    <col min="320" max="320" width="9.140625" style="40"/>
    <col min="321" max="321" width="11.85546875" style="40" customWidth="1"/>
    <col min="322" max="325" width="10.5703125" style="40" customWidth="1"/>
    <col min="326" max="332" width="9.140625" style="40"/>
    <col min="333" max="333" width="12.140625" style="40" customWidth="1"/>
    <col min="334" max="334" width="11.7109375" style="40" customWidth="1"/>
    <col min="335" max="335" width="12.28515625" style="40" customWidth="1"/>
    <col min="336" max="336" width="10" style="40" customWidth="1"/>
    <col min="337" max="337" width="9.140625" style="40"/>
    <col min="338" max="338" width="36.85546875" style="40" customWidth="1"/>
    <col min="339" max="339" width="16.28515625" style="40" customWidth="1"/>
    <col min="340" max="340" width="17.140625" style="40" customWidth="1"/>
    <col min="341" max="341" width="18.5703125" style="40" customWidth="1"/>
    <col min="342" max="342" width="19.140625" style="40" customWidth="1"/>
    <col min="343" max="512" width="9.140625" style="40"/>
    <col min="513" max="513" width="36.28515625" style="40" customWidth="1"/>
    <col min="514" max="520" width="9.140625" style="40"/>
    <col min="521" max="521" width="9.140625" style="40" customWidth="1"/>
    <col min="522" max="522" width="9.140625" style="40"/>
    <col min="523" max="523" width="9.5703125" style="40" customWidth="1"/>
    <col min="524" max="540" width="9.140625" style="40"/>
    <col min="541" max="541" width="10.28515625" style="40" customWidth="1"/>
    <col min="542" max="542" width="9.140625" style="40"/>
    <col min="543" max="543" width="12.7109375" style="40" customWidth="1"/>
    <col min="544" max="548" width="9.140625" style="40"/>
    <col min="549" max="550" width="9.42578125" style="40" customWidth="1"/>
    <col min="551" max="551" width="9.140625" style="40"/>
    <col min="552" max="552" width="36.85546875" style="40" customWidth="1"/>
    <col min="553" max="566" width="9.140625" style="40"/>
    <col min="567" max="567" width="13.28515625" style="40" customWidth="1"/>
    <col min="568" max="568" width="9.42578125" style="40" customWidth="1"/>
    <col min="569" max="569" width="13.28515625" style="40" customWidth="1"/>
    <col min="570" max="570" width="12" style="40" customWidth="1"/>
    <col min="571" max="574" width="9.140625" style="40"/>
    <col min="575" max="575" width="13.5703125" style="40" customWidth="1"/>
    <col min="576" max="576" width="9.140625" style="40"/>
    <col min="577" max="577" width="11.85546875" style="40" customWidth="1"/>
    <col min="578" max="581" width="10.5703125" style="40" customWidth="1"/>
    <col min="582" max="588" width="9.140625" style="40"/>
    <col min="589" max="589" width="12.140625" style="40" customWidth="1"/>
    <col min="590" max="590" width="11.7109375" style="40" customWidth="1"/>
    <col min="591" max="591" width="12.28515625" style="40" customWidth="1"/>
    <col min="592" max="592" width="10" style="40" customWidth="1"/>
    <col min="593" max="593" width="9.140625" style="40"/>
    <col min="594" max="594" width="36.85546875" style="40" customWidth="1"/>
    <col min="595" max="595" width="16.28515625" style="40" customWidth="1"/>
    <col min="596" max="596" width="17.140625" style="40" customWidth="1"/>
    <col min="597" max="597" width="18.5703125" style="40" customWidth="1"/>
    <col min="598" max="598" width="19.140625" style="40" customWidth="1"/>
    <col min="599" max="768" width="9.140625" style="40"/>
    <col min="769" max="769" width="36.28515625" style="40" customWidth="1"/>
    <col min="770" max="776" width="9.140625" style="40"/>
    <col min="777" max="777" width="9.140625" style="40" customWidth="1"/>
    <col min="778" max="778" width="9.140625" style="40"/>
    <col min="779" max="779" width="9.5703125" style="40" customWidth="1"/>
    <col min="780" max="796" width="9.140625" style="40"/>
    <col min="797" max="797" width="10.28515625" style="40" customWidth="1"/>
    <col min="798" max="798" width="9.140625" style="40"/>
    <col min="799" max="799" width="12.7109375" style="40" customWidth="1"/>
    <col min="800" max="804" width="9.140625" style="40"/>
    <col min="805" max="806" width="9.42578125" style="40" customWidth="1"/>
    <col min="807" max="807" width="9.140625" style="40"/>
    <col min="808" max="808" width="36.85546875" style="40" customWidth="1"/>
    <col min="809" max="822" width="9.140625" style="40"/>
    <col min="823" max="823" width="13.28515625" style="40" customWidth="1"/>
    <col min="824" max="824" width="9.42578125" style="40" customWidth="1"/>
    <col min="825" max="825" width="13.28515625" style="40" customWidth="1"/>
    <col min="826" max="826" width="12" style="40" customWidth="1"/>
    <col min="827" max="830" width="9.140625" style="40"/>
    <col min="831" max="831" width="13.5703125" style="40" customWidth="1"/>
    <col min="832" max="832" width="9.140625" style="40"/>
    <col min="833" max="833" width="11.85546875" style="40" customWidth="1"/>
    <col min="834" max="837" width="10.5703125" style="40" customWidth="1"/>
    <col min="838" max="844" width="9.140625" style="40"/>
    <col min="845" max="845" width="12.140625" style="40" customWidth="1"/>
    <col min="846" max="846" width="11.7109375" style="40" customWidth="1"/>
    <col min="847" max="847" width="12.28515625" style="40" customWidth="1"/>
    <col min="848" max="848" width="10" style="40" customWidth="1"/>
    <col min="849" max="849" width="9.140625" style="40"/>
    <col min="850" max="850" width="36.85546875" style="40" customWidth="1"/>
    <col min="851" max="851" width="16.28515625" style="40" customWidth="1"/>
    <col min="852" max="852" width="17.140625" style="40" customWidth="1"/>
    <col min="853" max="853" width="18.5703125" style="40" customWidth="1"/>
    <col min="854" max="854" width="19.140625" style="40" customWidth="1"/>
    <col min="855" max="1024" width="9.140625" style="40"/>
    <col min="1025" max="1025" width="36.28515625" style="40" customWidth="1"/>
    <col min="1026" max="1032" width="9.140625" style="40"/>
    <col min="1033" max="1033" width="9.140625" style="40" customWidth="1"/>
    <col min="1034" max="1034" width="9.140625" style="40"/>
    <col min="1035" max="1035" width="9.5703125" style="40" customWidth="1"/>
    <col min="1036" max="1052" width="9.140625" style="40"/>
    <col min="1053" max="1053" width="10.28515625" style="40" customWidth="1"/>
    <col min="1054" max="1054" width="9.140625" style="40"/>
    <col min="1055" max="1055" width="12.7109375" style="40" customWidth="1"/>
    <col min="1056" max="1060" width="9.140625" style="40"/>
    <col min="1061" max="1062" width="9.42578125" style="40" customWidth="1"/>
    <col min="1063" max="1063" width="9.140625" style="40"/>
    <col min="1064" max="1064" width="36.85546875" style="40" customWidth="1"/>
    <col min="1065" max="1078" width="9.140625" style="40"/>
    <col min="1079" max="1079" width="13.28515625" style="40" customWidth="1"/>
    <col min="1080" max="1080" width="9.42578125" style="40" customWidth="1"/>
    <col min="1081" max="1081" width="13.28515625" style="40" customWidth="1"/>
    <col min="1082" max="1082" width="12" style="40" customWidth="1"/>
    <col min="1083" max="1086" width="9.140625" style="40"/>
    <col min="1087" max="1087" width="13.5703125" style="40" customWidth="1"/>
    <col min="1088" max="1088" width="9.140625" style="40"/>
    <col min="1089" max="1089" width="11.85546875" style="40" customWidth="1"/>
    <col min="1090" max="1093" width="10.5703125" style="40" customWidth="1"/>
    <col min="1094" max="1100" width="9.140625" style="40"/>
    <col min="1101" max="1101" width="12.140625" style="40" customWidth="1"/>
    <col min="1102" max="1102" width="11.7109375" style="40" customWidth="1"/>
    <col min="1103" max="1103" width="12.28515625" style="40" customWidth="1"/>
    <col min="1104" max="1104" width="10" style="40" customWidth="1"/>
    <col min="1105" max="1105" width="9.140625" style="40"/>
    <col min="1106" max="1106" width="36.85546875" style="40" customWidth="1"/>
    <col min="1107" max="1107" width="16.28515625" style="40" customWidth="1"/>
    <col min="1108" max="1108" width="17.140625" style="40" customWidth="1"/>
    <col min="1109" max="1109" width="18.5703125" style="40" customWidth="1"/>
    <col min="1110" max="1110" width="19.140625" style="40" customWidth="1"/>
    <col min="1111" max="1280" width="9.140625" style="40"/>
    <col min="1281" max="1281" width="36.28515625" style="40" customWidth="1"/>
    <col min="1282" max="1288" width="9.140625" style="40"/>
    <col min="1289" max="1289" width="9.140625" style="40" customWidth="1"/>
    <col min="1290" max="1290" width="9.140625" style="40"/>
    <col min="1291" max="1291" width="9.5703125" style="40" customWidth="1"/>
    <col min="1292" max="1308" width="9.140625" style="40"/>
    <col min="1309" max="1309" width="10.28515625" style="40" customWidth="1"/>
    <col min="1310" max="1310" width="9.140625" style="40"/>
    <col min="1311" max="1311" width="12.7109375" style="40" customWidth="1"/>
    <col min="1312" max="1316" width="9.140625" style="40"/>
    <col min="1317" max="1318" width="9.42578125" style="40" customWidth="1"/>
    <col min="1319" max="1319" width="9.140625" style="40"/>
    <col min="1320" max="1320" width="36.85546875" style="40" customWidth="1"/>
    <col min="1321" max="1334" width="9.140625" style="40"/>
    <col min="1335" max="1335" width="13.28515625" style="40" customWidth="1"/>
    <col min="1336" max="1336" width="9.42578125" style="40" customWidth="1"/>
    <col min="1337" max="1337" width="13.28515625" style="40" customWidth="1"/>
    <col min="1338" max="1338" width="12" style="40" customWidth="1"/>
    <col min="1339" max="1342" width="9.140625" style="40"/>
    <col min="1343" max="1343" width="13.5703125" style="40" customWidth="1"/>
    <col min="1344" max="1344" width="9.140625" style="40"/>
    <col min="1345" max="1345" width="11.85546875" style="40" customWidth="1"/>
    <col min="1346" max="1349" width="10.5703125" style="40" customWidth="1"/>
    <col min="1350" max="1356" width="9.140625" style="40"/>
    <col min="1357" max="1357" width="12.140625" style="40" customWidth="1"/>
    <col min="1358" max="1358" width="11.7109375" style="40" customWidth="1"/>
    <col min="1359" max="1359" width="12.28515625" style="40" customWidth="1"/>
    <col min="1360" max="1360" width="10" style="40" customWidth="1"/>
    <col min="1361" max="1361" width="9.140625" style="40"/>
    <col min="1362" max="1362" width="36.85546875" style="40" customWidth="1"/>
    <col min="1363" max="1363" width="16.28515625" style="40" customWidth="1"/>
    <col min="1364" max="1364" width="17.140625" style="40" customWidth="1"/>
    <col min="1365" max="1365" width="18.5703125" style="40" customWidth="1"/>
    <col min="1366" max="1366" width="19.140625" style="40" customWidth="1"/>
    <col min="1367" max="1536" width="9.140625" style="40"/>
    <col min="1537" max="1537" width="36.28515625" style="40" customWidth="1"/>
    <col min="1538" max="1544" width="9.140625" style="40"/>
    <col min="1545" max="1545" width="9.140625" style="40" customWidth="1"/>
    <col min="1546" max="1546" width="9.140625" style="40"/>
    <col min="1547" max="1547" width="9.5703125" style="40" customWidth="1"/>
    <col min="1548" max="1564" width="9.140625" style="40"/>
    <col min="1565" max="1565" width="10.28515625" style="40" customWidth="1"/>
    <col min="1566" max="1566" width="9.140625" style="40"/>
    <col min="1567" max="1567" width="12.7109375" style="40" customWidth="1"/>
    <col min="1568" max="1572" width="9.140625" style="40"/>
    <col min="1573" max="1574" width="9.42578125" style="40" customWidth="1"/>
    <col min="1575" max="1575" width="9.140625" style="40"/>
    <col min="1576" max="1576" width="36.85546875" style="40" customWidth="1"/>
    <col min="1577" max="1590" width="9.140625" style="40"/>
    <col min="1591" max="1591" width="13.28515625" style="40" customWidth="1"/>
    <col min="1592" max="1592" width="9.42578125" style="40" customWidth="1"/>
    <col min="1593" max="1593" width="13.28515625" style="40" customWidth="1"/>
    <col min="1594" max="1594" width="12" style="40" customWidth="1"/>
    <col min="1595" max="1598" width="9.140625" style="40"/>
    <col min="1599" max="1599" width="13.5703125" style="40" customWidth="1"/>
    <col min="1600" max="1600" width="9.140625" style="40"/>
    <col min="1601" max="1601" width="11.85546875" style="40" customWidth="1"/>
    <col min="1602" max="1605" width="10.5703125" style="40" customWidth="1"/>
    <col min="1606" max="1612" width="9.140625" style="40"/>
    <col min="1613" max="1613" width="12.140625" style="40" customWidth="1"/>
    <col min="1614" max="1614" width="11.7109375" style="40" customWidth="1"/>
    <col min="1615" max="1615" width="12.28515625" style="40" customWidth="1"/>
    <col min="1616" max="1616" width="10" style="40" customWidth="1"/>
    <col min="1617" max="1617" width="9.140625" style="40"/>
    <col min="1618" max="1618" width="36.85546875" style="40" customWidth="1"/>
    <col min="1619" max="1619" width="16.28515625" style="40" customWidth="1"/>
    <col min="1620" max="1620" width="17.140625" style="40" customWidth="1"/>
    <col min="1621" max="1621" width="18.5703125" style="40" customWidth="1"/>
    <col min="1622" max="1622" width="19.140625" style="40" customWidth="1"/>
    <col min="1623" max="1792" width="9.140625" style="40"/>
    <col min="1793" max="1793" width="36.28515625" style="40" customWidth="1"/>
    <col min="1794" max="1800" width="9.140625" style="40"/>
    <col min="1801" max="1801" width="9.140625" style="40" customWidth="1"/>
    <col min="1802" max="1802" width="9.140625" style="40"/>
    <col min="1803" max="1803" width="9.5703125" style="40" customWidth="1"/>
    <col min="1804" max="1820" width="9.140625" style="40"/>
    <col min="1821" max="1821" width="10.28515625" style="40" customWidth="1"/>
    <col min="1822" max="1822" width="9.140625" style="40"/>
    <col min="1823" max="1823" width="12.7109375" style="40" customWidth="1"/>
    <col min="1824" max="1828" width="9.140625" style="40"/>
    <col min="1829" max="1830" width="9.42578125" style="40" customWidth="1"/>
    <col min="1831" max="1831" width="9.140625" style="40"/>
    <col min="1832" max="1832" width="36.85546875" style="40" customWidth="1"/>
    <col min="1833" max="1846" width="9.140625" style="40"/>
    <col min="1847" max="1847" width="13.28515625" style="40" customWidth="1"/>
    <col min="1848" max="1848" width="9.42578125" style="40" customWidth="1"/>
    <col min="1849" max="1849" width="13.28515625" style="40" customWidth="1"/>
    <col min="1850" max="1850" width="12" style="40" customWidth="1"/>
    <col min="1851" max="1854" width="9.140625" style="40"/>
    <col min="1855" max="1855" width="13.5703125" style="40" customWidth="1"/>
    <col min="1856" max="1856" width="9.140625" style="40"/>
    <col min="1857" max="1857" width="11.85546875" style="40" customWidth="1"/>
    <col min="1858" max="1861" width="10.5703125" style="40" customWidth="1"/>
    <col min="1862" max="1868" width="9.140625" style="40"/>
    <col min="1869" max="1869" width="12.140625" style="40" customWidth="1"/>
    <col min="1870" max="1870" width="11.7109375" style="40" customWidth="1"/>
    <col min="1871" max="1871" width="12.28515625" style="40" customWidth="1"/>
    <col min="1872" max="1872" width="10" style="40" customWidth="1"/>
    <col min="1873" max="1873" width="9.140625" style="40"/>
    <col min="1874" max="1874" width="36.85546875" style="40" customWidth="1"/>
    <col min="1875" max="1875" width="16.28515625" style="40" customWidth="1"/>
    <col min="1876" max="1876" width="17.140625" style="40" customWidth="1"/>
    <col min="1877" max="1877" width="18.5703125" style="40" customWidth="1"/>
    <col min="1878" max="1878" width="19.140625" style="40" customWidth="1"/>
    <col min="1879" max="2048" width="9.140625" style="40"/>
    <col min="2049" max="2049" width="36.28515625" style="40" customWidth="1"/>
    <col min="2050" max="2056" width="9.140625" style="40"/>
    <col min="2057" max="2057" width="9.140625" style="40" customWidth="1"/>
    <col min="2058" max="2058" width="9.140625" style="40"/>
    <col min="2059" max="2059" width="9.5703125" style="40" customWidth="1"/>
    <col min="2060" max="2076" width="9.140625" style="40"/>
    <col min="2077" max="2077" width="10.28515625" style="40" customWidth="1"/>
    <col min="2078" max="2078" width="9.140625" style="40"/>
    <col min="2079" max="2079" width="12.7109375" style="40" customWidth="1"/>
    <col min="2080" max="2084" width="9.140625" style="40"/>
    <col min="2085" max="2086" width="9.42578125" style="40" customWidth="1"/>
    <col min="2087" max="2087" width="9.140625" style="40"/>
    <col min="2088" max="2088" width="36.85546875" style="40" customWidth="1"/>
    <col min="2089" max="2102" width="9.140625" style="40"/>
    <col min="2103" max="2103" width="13.28515625" style="40" customWidth="1"/>
    <col min="2104" max="2104" width="9.42578125" style="40" customWidth="1"/>
    <col min="2105" max="2105" width="13.28515625" style="40" customWidth="1"/>
    <col min="2106" max="2106" width="12" style="40" customWidth="1"/>
    <col min="2107" max="2110" width="9.140625" style="40"/>
    <col min="2111" max="2111" width="13.5703125" style="40" customWidth="1"/>
    <col min="2112" max="2112" width="9.140625" style="40"/>
    <col min="2113" max="2113" width="11.85546875" style="40" customWidth="1"/>
    <col min="2114" max="2117" width="10.5703125" style="40" customWidth="1"/>
    <col min="2118" max="2124" width="9.140625" style="40"/>
    <col min="2125" max="2125" width="12.140625" style="40" customWidth="1"/>
    <col min="2126" max="2126" width="11.7109375" style="40" customWidth="1"/>
    <col min="2127" max="2127" width="12.28515625" style="40" customWidth="1"/>
    <col min="2128" max="2128" width="10" style="40" customWidth="1"/>
    <col min="2129" max="2129" width="9.140625" style="40"/>
    <col min="2130" max="2130" width="36.85546875" style="40" customWidth="1"/>
    <col min="2131" max="2131" width="16.28515625" style="40" customWidth="1"/>
    <col min="2132" max="2132" width="17.140625" style="40" customWidth="1"/>
    <col min="2133" max="2133" width="18.5703125" style="40" customWidth="1"/>
    <col min="2134" max="2134" width="19.140625" style="40" customWidth="1"/>
    <col min="2135" max="2304" width="9.140625" style="40"/>
    <col min="2305" max="2305" width="36.28515625" style="40" customWidth="1"/>
    <col min="2306" max="2312" width="9.140625" style="40"/>
    <col min="2313" max="2313" width="9.140625" style="40" customWidth="1"/>
    <col min="2314" max="2314" width="9.140625" style="40"/>
    <col min="2315" max="2315" width="9.5703125" style="40" customWidth="1"/>
    <col min="2316" max="2332" width="9.140625" style="40"/>
    <col min="2333" max="2333" width="10.28515625" style="40" customWidth="1"/>
    <col min="2334" max="2334" width="9.140625" style="40"/>
    <col min="2335" max="2335" width="12.7109375" style="40" customWidth="1"/>
    <col min="2336" max="2340" width="9.140625" style="40"/>
    <col min="2341" max="2342" width="9.42578125" style="40" customWidth="1"/>
    <col min="2343" max="2343" width="9.140625" style="40"/>
    <col min="2344" max="2344" width="36.85546875" style="40" customWidth="1"/>
    <col min="2345" max="2358" width="9.140625" style="40"/>
    <col min="2359" max="2359" width="13.28515625" style="40" customWidth="1"/>
    <col min="2360" max="2360" width="9.42578125" style="40" customWidth="1"/>
    <col min="2361" max="2361" width="13.28515625" style="40" customWidth="1"/>
    <col min="2362" max="2362" width="12" style="40" customWidth="1"/>
    <col min="2363" max="2366" width="9.140625" style="40"/>
    <col min="2367" max="2367" width="13.5703125" style="40" customWidth="1"/>
    <col min="2368" max="2368" width="9.140625" style="40"/>
    <col min="2369" max="2369" width="11.85546875" style="40" customWidth="1"/>
    <col min="2370" max="2373" width="10.5703125" style="40" customWidth="1"/>
    <col min="2374" max="2380" width="9.140625" style="40"/>
    <col min="2381" max="2381" width="12.140625" style="40" customWidth="1"/>
    <col min="2382" max="2382" width="11.7109375" style="40" customWidth="1"/>
    <col min="2383" max="2383" width="12.28515625" style="40" customWidth="1"/>
    <col min="2384" max="2384" width="10" style="40" customWidth="1"/>
    <col min="2385" max="2385" width="9.140625" style="40"/>
    <col min="2386" max="2386" width="36.85546875" style="40" customWidth="1"/>
    <col min="2387" max="2387" width="16.28515625" style="40" customWidth="1"/>
    <col min="2388" max="2388" width="17.140625" style="40" customWidth="1"/>
    <col min="2389" max="2389" width="18.5703125" style="40" customWidth="1"/>
    <col min="2390" max="2390" width="19.140625" style="40" customWidth="1"/>
    <col min="2391" max="2560" width="9.140625" style="40"/>
    <col min="2561" max="2561" width="36.28515625" style="40" customWidth="1"/>
    <col min="2562" max="2568" width="9.140625" style="40"/>
    <col min="2569" max="2569" width="9.140625" style="40" customWidth="1"/>
    <col min="2570" max="2570" width="9.140625" style="40"/>
    <col min="2571" max="2571" width="9.5703125" style="40" customWidth="1"/>
    <col min="2572" max="2588" width="9.140625" style="40"/>
    <col min="2589" max="2589" width="10.28515625" style="40" customWidth="1"/>
    <col min="2590" max="2590" width="9.140625" style="40"/>
    <col min="2591" max="2591" width="12.7109375" style="40" customWidth="1"/>
    <col min="2592" max="2596" width="9.140625" style="40"/>
    <col min="2597" max="2598" width="9.42578125" style="40" customWidth="1"/>
    <col min="2599" max="2599" width="9.140625" style="40"/>
    <col min="2600" max="2600" width="36.85546875" style="40" customWidth="1"/>
    <col min="2601" max="2614" width="9.140625" style="40"/>
    <col min="2615" max="2615" width="13.28515625" style="40" customWidth="1"/>
    <col min="2616" max="2616" width="9.42578125" style="40" customWidth="1"/>
    <col min="2617" max="2617" width="13.28515625" style="40" customWidth="1"/>
    <col min="2618" max="2618" width="12" style="40" customWidth="1"/>
    <col min="2619" max="2622" width="9.140625" style="40"/>
    <col min="2623" max="2623" width="13.5703125" style="40" customWidth="1"/>
    <col min="2624" max="2624" width="9.140625" style="40"/>
    <col min="2625" max="2625" width="11.85546875" style="40" customWidth="1"/>
    <col min="2626" max="2629" width="10.5703125" style="40" customWidth="1"/>
    <col min="2630" max="2636" width="9.140625" style="40"/>
    <col min="2637" max="2637" width="12.140625" style="40" customWidth="1"/>
    <col min="2638" max="2638" width="11.7109375" style="40" customWidth="1"/>
    <col min="2639" max="2639" width="12.28515625" style="40" customWidth="1"/>
    <col min="2640" max="2640" width="10" style="40" customWidth="1"/>
    <col min="2641" max="2641" width="9.140625" style="40"/>
    <col min="2642" max="2642" width="36.85546875" style="40" customWidth="1"/>
    <col min="2643" max="2643" width="16.28515625" style="40" customWidth="1"/>
    <col min="2644" max="2644" width="17.140625" style="40" customWidth="1"/>
    <col min="2645" max="2645" width="18.5703125" style="40" customWidth="1"/>
    <col min="2646" max="2646" width="19.140625" style="40" customWidth="1"/>
    <col min="2647" max="2816" width="9.140625" style="40"/>
    <col min="2817" max="2817" width="36.28515625" style="40" customWidth="1"/>
    <col min="2818" max="2824" width="9.140625" style="40"/>
    <col min="2825" max="2825" width="9.140625" style="40" customWidth="1"/>
    <col min="2826" max="2826" width="9.140625" style="40"/>
    <col min="2827" max="2827" width="9.5703125" style="40" customWidth="1"/>
    <col min="2828" max="2844" width="9.140625" style="40"/>
    <col min="2845" max="2845" width="10.28515625" style="40" customWidth="1"/>
    <col min="2846" max="2846" width="9.140625" style="40"/>
    <col min="2847" max="2847" width="12.7109375" style="40" customWidth="1"/>
    <col min="2848" max="2852" width="9.140625" style="40"/>
    <col min="2853" max="2854" width="9.42578125" style="40" customWidth="1"/>
    <col min="2855" max="2855" width="9.140625" style="40"/>
    <col min="2856" max="2856" width="36.85546875" style="40" customWidth="1"/>
    <col min="2857" max="2870" width="9.140625" style="40"/>
    <col min="2871" max="2871" width="13.28515625" style="40" customWidth="1"/>
    <col min="2872" max="2872" width="9.42578125" style="40" customWidth="1"/>
    <col min="2873" max="2873" width="13.28515625" style="40" customWidth="1"/>
    <col min="2874" max="2874" width="12" style="40" customWidth="1"/>
    <col min="2875" max="2878" width="9.140625" style="40"/>
    <col min="2879" max="2879" width="13.5703125" style="40" customWidth="1"/>
    <col min="2880" max="2880" width="9.140625" style="40"/>
    <col min="2881" max="2881" width="11.85546875" style="40" customWidth="1"/>
    <col min="2882" max="2885" width="10.5703125" style="40" customWidth="1"/>
    <col min="2886" max="2892" width="9.140625" style="40"/>
    <col min="2893" max="2893" width="12.140625" style="40" customWidth="1"/>
    <col min="2894" max="2894" width="11.7109375" style="40" customWidth="1"/>
    <col min="2895" max="2895" width="12.28515625" style="40" customWidth="1"/>
    <col min="2896" max="2896" width="10" style="40" customWidth="1"/>
    <col min="2897" max="2897" width="9.140625" style="40"/>
    <col min="2898" max="2898" width="36.85546875" style="40" customWidth="1"/>
    <col min="2899" max="2899" width="16.28515625" style="40" customWidth="1"/>
    <col min="2900" max="2900" width="17.140625" style="40" customWidth="1"/>
    <col min="2901" max="2901" width="18.5703125" style="40" customWidth="1"/>
    <col min="2902" max="2902" width="19.140625" style="40" customWidth="1"/>
    <col min="2903" max="3072" width="9.140625" style="40"/>
    <col min="3073" max="3073" width="36.28515625" style="40" customWidth="1"/>
    <col min="3074" max="3080" width="9.140625" style="40"/>
    <col min="3081" max="3081" width="9.140625" style="40" customWidth="1"/>
    <col min="3082" max="3082" width="9.140625" style="40"/>
    <col min="3083" max="3083" width="9.5703125" style="40" customWidth="1"/>
    <col min="3084" max="3100" width="9.140625" style="40"/>
    <col min="3101" max="3101" width="10.28515625" style="40" customWidth="1"/>
    <col min="3102" max="3102" width="9.140625" style="40"/>
    <col min="3103" max="3103" width="12.7109375" style="40" customWidth="1"/>
    <col min="3104" max="3108" width="9.140625" style="40"/>
    <col min="3109" max="3110" width="9.42578125" style="40" customWidth="1"/>
    <col min="3111" max="3111" width="9.140625" style="40"/>
    <col min="3112" max="3112" width="36.85546875" style="40" customWidth="1"/>
    <col min="3113" max="3126" width="9.140625" style="40"/>
    <col min="3127" max="3127" width="13.28515625" style="40" customWidth="1"/>
    <col min="3128" max="3128" width="9.42578125" style="40" customWidth="1"/>
    <col min="3129" max="3129" width="13.28515625" style="40" customWidth="1"/>
    <col min="3130" max="3130" width="12" style="40" customWidth="1"/>
    <col min="3131" max="3134" width="9.140625" style="40"/>
    <col min="3135" max="3135" width="13.5703125" style="40" customWidth="1"/>
    <col min="3136" max="3136" width="9.140625" style="40"/>
    <col min="3137" max="3137" width="11.85546875" style="40" customWidth="1"/>
    <col min="3138" max="3141" width="10.5703125" style="40" customWidth="1"/>
    <col min="3142" max="3148" width="9.140625" style="40"/>
    <col min="3149" max="3149" width="12.140625" style="40" customWidth="1"/>
    <col min="3150" max="3150" width="11.7109375" style="40" customWidth="1"/>
    <col min="3151" max="3151" width="12.28515625" style="40" customWidth="1"/>
    <col min="3152" max="3152" width="10" style="40" customWidth="1"/>
    <col min="3153" max="3153" width="9.140625" style="40"/>
    <col min="3154" max="3154" width="36.85546875" style="40" customWidth="1"/>
    <col min="3155" max="3155" width="16.28515625" style="40" customWidth="1"/>
    <col min="3156" max="3156" width="17.140625" style="40" customWidth="1"/>
    <col min="3157" max="3157" width="18.5703125" style="40" customWidth="1"/>
    <col min="3158" max="3158" width="19.140625" style="40" customWidth="1"/>
    <col min="3159" max="3328" width="9.140625" style="40"/>
    <col min="3329" max="3329" width="36.28515625" style="40" customWidth="1"/>
    <col min="3330" max="3336" width="9.140625" style="40"/>
    <col min="3337" max="3337" width="9.140625" style="40" customWidth="1"/>
    <col min="3338" max="3338" width="9.140625" style="40"/>
    <col min="3339" max="3339" width="9.5703125" style="40" customWidth="1"/>
    <col min="3340" max="3356" width="9.140625" style="40"/>
    <col min="3357" max="3357" width="10.28515625" style="40" customWidth="1"/>
    <col min="3358" max="3358" width="9.140625" style="40"/>
    <col min="3359" max="3359" width="12.7109375" style="40" customWidth="1"/>
    <col min="3360" max="3364" width="9.140625" style="40"/>
    <col min="3365" max="3366" width="9.42578125" style="40" customWidth="1"/>
    <col min="3367" max="3367" width="9.140625" style="40"/>
    <col min="3368" max="3368" width="36.85546875" style="40" customWidth="1"/>
    <col min="3369" max="3382" width="9.140625" style="40"/>
    <col min="3383" max="3383" width="13.28515625" style="40" customWidth="1"/>
    <col min="3384" max="3384" width="9.42578125" style="40" customWidth="1"/>
    <col min="3385" max="3385" width="13.28515625" style="40" customWidth="1"/>
    <col min="3386" max="3386" width="12" style="40" customWidth="1"/>
    <col min="3387" max="3390" width="9.140625" style="40"/>
    <col min="3391" max="3391" width="13.5703125" style="40" customWidth="1"/>
    <col min="3392" max="3392" width="9.140625" style="40"/>
    <col min="3393" max="3393" width="11.85546875" style="40" customWidth="1"/>
    <col min="3394" max="3397" width="10.5703125" style="40" customWidth="1"/>
    <col min="3398" max="3404" width="9.140625" style="40"/>
    <col min="3405" max="3405" width="12.140625" style="40" customWidth="1"/>
    <col min="3406" max="3406" width="11.7109375" style="40" customWidth="1"/>
    <col min="3407" max="3407" width="12.28515625" style="40" customWidth="1"/>
    <col min="3408" max="3408" width="10" style="40" customWidth="1"/>
    <col min="3409" max="3409" width="9.140625" style="40"/>
    <col min="3410" max="3410" width="36.85546875" style="40" customWidth="1"/>
    <col min="3411" max="3411" width="16.28515625" style="40" customWidth="1"/>
    <col min="3412" max="3412" width="17.140625" style="40" customWidth="1"/>
    <col min="3413" max="3413" width="18.5703125" style="40" customWidth="1"/>
    <col min="3414" max="3414" width="19.140625" style="40" customWidth="1"/>
    <col min="3415" max="3584" width="9.140625" style="40"/>
    <col min="3585" max="3585" width="36.28515625" style="40" customWidth="1"/>
    <col min="3586" max="3592" width="9.140625" style="40"/>
    <col min="3593" max="3593" width="9.140625" style="40" customWidth="1"/>
    <col min="3594" max="3594" width="9.140625" style="40"/>
    <col min="3595" max="3595" width="9.5703125" style="40" customWidth="1"/>
    <col min="3596" max="3612" width="9.140625" style="40"/>
    <col min="3613" max="3613" width="10.28515625" style="40" customWidth="1"/>
    <col min="3614" max="3614" width="9.140625" style="40"/>
    <col min="3615" max="3615" width="12.7109375" style="40" customWidth="1"/>
    <col min="3616" max="3620" width="9.140625" style="40"/>
    <col min="3621" max="3622" width="9.42578125" style="40" customWidth="1"/>
    <col min="3623" max="3623" width="9.140625" style="40"/>
    <col min="3624" max="3624" width="36.85546875" style="40" customWidth="1"/>
    <col min="3625" max="3638" width="9.140625" style="40"/>
    <col min="3639" max="3639" width="13.28515625" style="40" customWidth="1"/>
    <col min="3640" max="3640" width="9.42578125" style="40" customWidth="1"/>
    <col min="3641" max="3641" width="13.28515625" style="40" customWidth="1"/>
    <col min="3642" max="3642" width="12" style="40" customWidth="1"/>
    <col min="3643" max="3646" width="9.140625" style="40"/>
    <col min="3647" max="3647" width="13.5703125" style="40" customWidth="1"/>
    <col min="3648" max="3648" width="9.140625" style="40"/>
    <col min="3649" max="3649" width="11.85546875" style="40" customWidth="1"/>
    <col min="3650" max="3653" width="10.5703125" style="40" customWidth="1"/>
    <col min="3654" max="3660" width="9.140625" style="40"/>
    <col min="3661" max="3661" width="12.140625" style="40" customWidth="1"/>
    <col min="3662" max="3662" width="11.7109375" style="40" customWidth="1"/>
    <col min="3663" max="3663" width="12.28515625" style="40" customWidth="1"/>
    <col min="3664" max="3664" width="10" style="40" customWidth="1"/>
    <col min="3665" max="3665" width="9.140625" style="40"/>
    <col min="3666" max="3666" width="36.85546875" style="40" customWidth="1"/>
    <col min="3667" max="3667" width="16.28515625" style="40" customWidth="1"/>
    <col min="3668" max="3668" width="17.140625" style="40" customWidth="1"/>
    <col min="3669" max="3669" width="18.5703125" style="40" customWidth="1"/>
    <col min="3670" max="3670" width="19.140625" style="40" customWidth="1"/>
    <col min="3671" max="3840" width="9.140625" style="40"/>
    <col min="3841" max="3841" width="36.28515625" style="40" customWidth="1"/>
    <col min="3842" max="3848" width="9.140625" style="40"/>
    <col min="3849" max="3849" width="9.140625" style="40" customWidth="1"/>
    <col min="3850" max="3850" width="9.140625" style="40"/>
    <col min="3851" max="3851" width="9.5703125" style="40" customWidth="1"/>
    <col min="3852" max="3868" width="9.140625" style="40"/>
    <col min="3869" max="3869" width="10.28515625" style="40" customWidth="1"/>
    <col min="3870" max="3870" width="9.140625" style="40"/>
    <col min="3871" max="3871" width="12.7109375" style="40" customWidth="1"/>
    <col min="3872" max="3876" width="9.140625" style="40"/>
    <col min="3877" max="3878" width="9.42578125" style="40" customWidth="1"/>
    <col min="3879" max="3879" width="9.140625" style="40"/>
    <col min="3880" max="3880" width="36.85546875" style="40" customWidth="1"/>
    <col min="3881" max="3894" width="9.140625" style="40"/>
    <col min="3895" max="3895" width="13.28515625" style="40" customWidth="1"/>
    <col min="3896" max="3896" width="9.42578125" style="40" customWidth="1"/>
    <col min="3897" max="3897" width="13.28515625" style="40" customWidth="1"/>
    <col min="3898" max="3898" width="12" style="40" customWidth="1"/>
    <col min="3899" max="3902" width="9.140625" style="40"/>
    <col min="3903" max="3903" width="13.5703125" style="40" customWidth="1"/>
    <col min="3904" max="3904" width="9.140625" style="40"/>
    <col min="3905" max="3905" width="11.85546875" style="40" customWidth="1"/>
    <col min="3906" max="3909" width="10.5703125" style="40" customWidth="1"/>
    <col min="3910" max="3916" width="9.140625" style="40"/>
    <col min="3917" max="3917" width="12.140625" style="40" customWidth="1"/>
    <col min="3918" max="3918" width="11.7109375" style="40" customWidth="1"/>
    <col min="3919" max="3919" width="12.28515625" style="40" customWidth="1"/>
    <col min="3920" max="3920" width="10" style="40" customWidth="1"/>
    <col min="3921" max="3921" width="9.140625" style="40"/>
    <col min="3922" max="3922" width="36.85546875" style="40" customWidth="1"/>
    <col min="3923" max="3923" width="16.28515625" style="40" customWidth="1"/>
    <col min="3924" max="3924" width="17.140625" style="40" customWidth="1"/>
    <col min="3925" max="3925" width="18.5703125" style="40" customWidth="1"/>
    <col min="3926" max="3926" width="19.140625" style="40" customWidth="1"/>
    <col min="3927" max="4096" width="9.140625" style="40"/>
    <col min="4097" max="4097" width="36.28515625" style="40" customWidth="1"/>
    <col min="4098" max="4104" width="9.140625" style="40"/>
    <col min="4105" max="4105" width="9.140625" style="40" customWidth="1"/>
    <col min="4106" max="4106" width="9.140625" style="40"/>
    <col min="4107" max="4107" width="9.5703125" style="40" customWidth="1"/>
    <col min="4108" max="4124" width="9.140625" style="40"/>
    <col min="4125" max="4125" width="10.28515625" style="40" customWidth="1"/>
    <col min="4126" max="4126" width="9.140625" style="40"/>
    <col min="4127" max="4127" width="12.7109375" style="40" customWidth="1"/>
    <col min="4128" max="4132" width="9.140625" style="40"/>
    <col min="4133" max="4134" width="9.42578125" style="40" customWidth="1"/>
    <col min="4135" max="4135" width="9.140625" style="40"/>
    <col min="4136" max="4136" width="36.85546875" style="40" customWidth="1"/>
    <col min="4137" max="4150" width="9.140625" style="40"/>
    <col min="4151" max="4151" width="13.28515625" style="40" customWidth="1"/>
    <col min="4152" max="4152" width="9.42578125" style="40" customWidth="1"/>
    <col min="4153" max="4153" width="13.28515625" style="40" customWidth="1"/>
    <col min="4154" max="4154" width="12" style="40" customWidth="1"/>
    <col min="4155" max="4158" width="9.140625" style="40"/>
    <col min="4159" max="4159" width="13.5703125" style="40" customWidth="1"/>
    <col min="4160" max="4160" width="9.140625" style="40"/>
    <col min="4161" max="4161" width="11.85546875" style="40" customWidth="1"/>
    <col min="4162" max="4165" width="10.5703125" style="40" customWidth="1"/>
    <col min="4166" max="4172" width="9.140625" style="40"/>
    <col min="4173" max="4173" width="12.140625" style="40" customWidth="1"/>
    <col min="4174" max="4174" width="11.7109375" style="40" customWidth="1"/>
    <col min="4175" max="4175" width="12.28515625" style="40" customWidth="1"/>
    <col min="4176" max="4176" width="10" style="40" customWidth="1"/>
    <col min="4177" max="4177" width="9.140625" style="40"/>
    <col min="4178" max="4178" width="36.85546875" style="40" customWidth="1"/>
    <col min="4179" max="4179" width="16.28515625" style="40" customWidth="1"/>
    <col min="4180" max="4180" width="17.140625" style="40" customWidth="1"/>
    <col min="4181" max="4181" width="18.5703125" style="40" customWidth="1"/>
    <col min="4182" max="4182" width="19.140625" style="40" customWidth="1"/>
    <col min="4183" max="4352" width="9.140625" style="40"/>
    <col min="4353" max="4353" width="36.28515625" style="40" customWidth="1"/>
    <col min="4354" max="4360" width="9.140625" style="40"/>
    <col min="4361" max="4361" width="9.140625" style="40" customWidth="1"/>
    <col min="4362" max="4362" width="9.140625" style="40"/>
    <col min="4363" max="4363" width="9.5703125" style="40" customWidth="1"/>
    <col min="4364" max="4380" width="9.140625" style="40"/>
    <col min="4381" max="4381" width="10.28515625" style="40" customWidth="1"/>
    <col min="4382" max="4382" width="9.140625" style="40"/>
    <col min="4383" max="4383" width="12.7109375" style="40" customWidth="1"/>
    <col min="4384" max="4388" width="9.140625" style="40"/>
    <col min="4389" max="4390" width="9.42578125" style="40" customWidth="1"/>
    <col min="4391" max="4391" width="9.140625" style="40"/>
    <col min="4392" max="4392" width="36.85546875" style="40" customWidth="1"/>
    <col min="4393" max="4406" width="9.140625" style="40"/>
    <col min="4407" max="4407" width="13.28515625" style="40" customWidth="1"/>
    <col min="4408" max="4408" width="9.42578125" style="40" customWidth="1"/>
    <col min="4409" max="4409" width="13.28515625" style="40" customWidth="1"/>
    <col min="4410" max="4410" width="12" style="40" customWidth="1"/>
    <col min="4411" max="4414" width="9.140625" style="40"/>
    <col min="4415" max="4415" width="13.5703125" style="40" customWidth="1"/>
    <col min="4416" max="4416" width="9.140625" style="40"/>
    <col min="4417" max="4417" width="11.85546875" style="40" customWidth="1"/>
    <col min="4418" max="4421" width="10.5703125" style="40" customWidth="1"/>
    <col min="4422" max="4428" width="9.140625" style="40"/>
    <col min="4429" max="4429" width="12.140625" style="40" customWidth="1"/>
    <col min="4430" max="4430" width="11.7109375" style="40" customWidth="1"/>
    <col min="4431" max="4431" width="12.28515625" style="40" customWidth="1"/>
    <col min="4432" max="4432" width="10" style="40" customWidth="1"/>
    <col min="4433" max="4433" width="9.140625" style="40"/>
    <col min="4434" max="4434" width="36.85546875" style="40" customWidth="1"/>
    <col min="4435" max="4435" width="16.28515625" style="40" customWidth="1"/>
    <col min="4436" max="4436" width="17.140625" style="40" customWidth="1"/>
    <col min="4437" max="4437" width="18.5703125" style="40" customWidth="1"/>
    <col min="4438" max="4438" width="19.140625" style="40" customWidth="1"/>
    <col min="4439" max="4608" width="9.140625" style="40"/>
    <col min="4609" max="4609" width="36.28515625" style="40" customWidth="1"/>
    <col min="4610" max="4616" width="9.140625" style="40"/>
    <col min="4617" max="4617" width="9.140625" style="40" customWidth="1"/>
    <col min="4618" max="4618" width="9.140625" style="40"/>
    <col min="4619" max="4619" width="9.5703125" style="40" customWidth="1"/>
    <col min="4620" max="4636" width="9.140625" style="40"/>
    <col min="4637" max="4637" width="10.28515625" style="40" customWidth="1"/>
    <col min="4638" max="4638" width="9.140625" style="40"/>
    <col min="4639" max="4639" width="12.7109375" style="40" customWidth="1"/>
    <col min="4640" max="4644" width="9.140625" style="40"/>
    <col min="4645" max="4646" width="9.42578125" style="40" customWidth="1"/>
    <col min="4647" max="4647" width="9.140625" style="40"/>
    <col min="4648" max="4648" width="36.85546875" style="40" customWidth="1"/>
    <col min="4649" max="4662" width="9.140625" style="40"/>
    <col min="4663" max="4663" width="13.28515625" style="40" customWidth="1"/>
    <col min="4664" max="4664" width="9.42578125" style="40" customWidth="1"/>
    <col min="4665" max="4665" width="13.28515625" style="40" customWidth="1"/>
    <col min="4666" max="4666" width="12" style="40" customWidth="1"/>
    <col min="4667" max="4670" width="9.140625" style="40"/>
    <col min="4671" max="4671" width="13.5703125" style="40" customWidth="1"/>
    <col min="4672" max="4672" width="9.140625" style="40"/>
    <col min="4673" max="4673" width="11.85546875" style="40" customWidth="1"/>
    <col min="4674" max="4677" width="10.5703125" style="40" customWidth="1"/>
    <col min="4678" max="4684" width="9.140625" style="40"/>
    <col min="4685" max="4685" width="12.140625" style="40" customWidth="1"/>
    <col min="4686" max="4686" width="11.7109375" style="40" customWidth="1"/>
    <col min="4687" max="4687" width="12.28515625" style="40" customWidth="1"/>
    <col min="4688" max="4688" width="10" style="40" customWidth="1"/>
    <col min="4689" max="4689" width="9.140625" style="40"/>
    <col min="4690" max="4690" width="36.85546875" style="40" customWidth="1"/>
    <col min="4691" max="4691" width="16.28515625" style="40" customWidth="1"/>
    <col min="4692" max="4692" width="17.140625" style="40" customWidth="1"/>
    <col min="4693" max="4693" width="18.5703125" style="40" customWidth="1"/>
    <col min="4694" max="4694" width="19.140625" style="40" customWidth="1"/>
    <col min="4695" max="4864" width="9.140625" style="40"/>
    <col min="4865" max="4865" width="36.28515625" style="40" customWidth="1"/>
    <col min="4866" max="4872" width="9.140625" style="40"/>
    <col min="4873" max="4873" width="9.140625" style="40" customWidth="1"/>
    <col min="4874" max="4874" width="9.140625" style="40"/>
    <col min="4875" max="4875" width="9.5703125" style="40" customWidth="1"/>
    <col min="4876" max="4892" width="9.140625" style="40"/>
    <col min="4893" max="4893" width="10.28515625" style="40" customWidth="1"/>
    <col min="4894" max="4894" width="9.140625" style="40"/>
    <col min="4895" max="4895" width="12.7109375" style="40" customWidth="1"/>
    <col min="4896" max="4900" width="9.140625" style="40"/>
    <col min="4901" max="4902" width="9.42578125" style="40" customWidth="1"/>
    <col min="4903" max="4903" width="9.140625" style="40"/>
    <col min="4904" max="4904" width="36.85546875" style="40" customWidth="1"/>
    <col min="4905" max="4918" width="9.140625" style="40"/>
    <col min="4919" max="4919" width="13.28515625" style="40" customWidth="1"/>
    <col min="4920" max="4920" width="9.42578125" style="40" customWidth="1"/>
    <col min="4921" max="4921" width="13.28515625" style="40" customWidth="1"/>
    <col min="4922" max="4922" width="12" style="40" customWidth="1"/>
    <col min="4923" max="4926" width="9.140625" style="40"/>
    <col min="4927" max="4927" width="13.5703125" style="40" customWidth="1"/>
    <col min="4928" max="4928" width="9.140625" style="40"/>
    <col min="4929" max="4929" width="11.85546875" style="40" customWidth="1"/>
    <col min="4930" max="4933" width="10.5703125" style="40" customWidth="1"/>
    <col min="4934" max="4940" width="9.140625" style="40"/>
    <col min="4941" max="4941" width="12.140625" style="40" customWidth="1"/>
    <col min="4942" max="4942" width="11.7109375" style="40" customWidth="1"/>
    <col min="4943" max="4943" width="12.28515625" style="40" customWidth="1"/>
    <col min="4944" max="4944" width="10" style="40" customWidth="1"/>
    <col min="4945" max="4945" width="9.140625" style="40"/>
    <col min="4946" max="4946" width="36.85546875" style="40" customWidth="1"/>
    <col min="4947" max="4947" width="16.28515625" style="40" customWidth="1"/>
    <col min="4948" max="4948" width="17.140625" style="40" customWidth="1"/>
    <col min="4949" max="4949" width="18.5703125" style="40" customWidth="1"/>
    <col min="4950" max="4950" width="19.140625" style="40" customWidth="1"/>
    <col min="4951" max="5120" width="9.140625" style="40"/>
    <col min="5121" max="5121" width="36.28515625" style="40" customWidth="1"/>
    <col min="5122" max="5128" width="9.140625" style="40"/>
    <col min="5129" max="5129" width="9.140625" style="40" customWidth="1"/>
    <col min="5130" max="5130" width="9.140625" style="40"/>
    <col min="5131" max="5131" width="9.5703125" style="40" customWidth="1"/>
    <col min="5132" max="5148" width="9.140625" style="40"/>
    <col min="5149" max="5149" width="10.28515625" style="40" customWidth="1"/>
    <col min="5150" max="5150" width="9.140625" style="40"/>
    <col min="5151" max="5151" width="12.7109375" style="40" customWidth="1"/>
    <col min="5152" max="5156" width="9.140625" style="40"/>
    <col min="5157" max="5158" width="9.42578125" style="40" customWidth="1"/>
    <col min="5159" max="5159" width="9.140625" style="40"/>
    <col min="5160" max="5160" width="36.85546875" style="40" customWidth="1"/>
    <col min="5161" max="5174" width="9.140625" style="40"/>
    <col min="5175" max="5175" width="13.28515625" style="40" customWidth="1"/>
    <col min="5176" max="5176" width="9.42578125" style="40" customWidth="1"/>
    <col min="5177" max="5177" width="13.28515625" style="40" customWidth="1"/>
    <col min="5178" max="5178" width="12" style="40" customWidth="1"/>
    <col min="5179" max="5182" width="9.140625" style="40"/>
    <col min="5183" max="5183" width="13.5703125" style="40" customWidth="1"/>
    <col min="5184" max="5184" width="9.140625" style="40"/>
    <col min="5185" max="5185" width="11.85546875" style="40" customWidth="1"/>
    <col min="5186" max="5189" width="10.5703125" style="40" customWidth="1"/>
    <col min="5190" max="5196" width="9.140625" style="40"/>
    <col min="5197" max="5197" width="12.140625" style="40" customWidth="1"/>
    <col min="5198" max="5198" width="11.7109375" style="40" customWidth="1"/>
    <col min="5199" max="5199" width="12.28515625" style="40" customWidth="1"/>
    <col min="5200" max="5200" width="10" style="40" customWidth="1"/>
    <col min="5201" max="5201" width="9.140625" style="40"/>
    <col min="5202" max="5202" width="36.85546875" style="40" customWidth="1"/>
    <col min="5203" max="5203" width="16.28515625" style="40" customWidth="1"/>
    <col min="5204" max="5204" width="17.140625" style="40" customWidth="1"/>
    <col min="5205" max="5205" width="18.5703125" style="40" customWidth="1"/>
    <col min="5206" max="5206" width="19.140625" style="40" customWidth="1"/>
    <col min="5207" max="5376" width="9.140625" style="40"/>
    <col min="5377" max="5377" width="36.28515625" style="40" customWidth="1"/>
    <col min="5378" max="5384" width="9.140625" style="40"/>
    <col min="5385" max="5385" width="9.140625" style="40" customWidth="1"/>
    <col min="5386" max="5386" width="9.140625" style="40"/>
    <col min="5387" max="5387" width="9.5703125" style="40" customWidth="1"/>
    <col min="5388" max="5404" width="9.140625" style="40"/>
    <col min="5405" max="5405" width="10.28515625" style="40" customWidth="1"/>
    <col min="5406" max="5406" width="9.140625" style="40"/>
    <col min="5407" max="5407" width="12.7109375" style="40" customWidth="1"/>
    <col min="5408" max="5412" width="9.140625" style="40"/>
    <col min="5413" max="5414" width="9.42578125" style="40" customWidth="1"/>
    <col min="5415" max="5415" width="9.140625" style="40"/>
    <col min="5416" max="5416" width="36.85546875" style="40" customWidth="1"/>
    <col min="5417" max="5430" width="9.140625" style="40"/>
    <col min="5431" max="5431" width="13.28515625" style="40" customWidth="1"/>
    <col min="5432" max="5432" width="9.42578125" style="40" customWidth="1"/>
    <col min="5433" max="5433" width="13.28515625" style="40" customWidth="1"/>
    <col min="5434" max="5434" width="12" style="40" customWidth="1"/>
    <col min="5435" max="5438" width="9.140625" style="40"/>
    <col min="5439" max="5439" width="13.5703125" style="40" customWidth="1"/>
    <col min="5440" max="5440" width="9.140625" style="40"/>
    <col min="5441" max="5441" width="11.85546875" style="40" customWidth="1"/>
    <col min="5442" max="5445" width="10.5703125" style="40" customWidth="1"/>
    <col min="5446" max="5452" width="9.140625" style="40"/>
    <col min="5453" max="5453" width="12.140625" style="40" customWidth="1"/>
    <col min="5454" max="5454" width="11.7109375" style="40" customWidth="1"/>
    <col min="5455" max="5455" width="12.28515625" style="40" customWidth="1"/>
    <col min="5456" max="5456" width="10" style="40" customWidth="1"/>
    <col min="5457" max="5457" width="9.140625" style="40"/>
    <col min="5458" max="5458" width="36.85546875" style="40" customWidth="1"/>
    <col min="5459" max="5459" width="16.28515625" style="40" customWidth="1"/>
    <col min="5460" max="5460" width="17.140625" style="40" customWidth="1"/>
    <col min="5461" max="5461" width="18.5703125" style="40" customWidth="1"/>
    <col min="5462" max="5462" width="19.140625" style="40" customWidth="1"/>
    <col min="5463" max="5632" width="9.140625" style="40"/>
    <col min="5633" max="5633" width="36.28515625" style="40" customWidth="1"/>
    <col min="5634" max="5640" width="9.140625" style="40"/>
    <col min="5641" max="5641" width="9.140625" style="40" customWidth="1"/>
    <col min="5642" max="5642" width="9.140625" style="40"/>
    <col min="5643" max="5643" width="9.5703125" style="40" customWidth="1"/>
    <col min="5644" max="5660" width="9.140625" style="40"/>
    <col min="5661" max="5661" width="10.28515625" style="40" customWidth="1"/>
    <col min="5662" max="5662" width="9.140625" style="40"/>
    <col min="5663" max="5663" width="12.7109375" style="40" customWidth="1"/>
    <col min="5664" max="5668" width="9.140625" style="40"/>
    <col min="5669" max="5670" width="9.42578125" style="40" customWidth="1"/>
    <col min="5671" max="5671" width="9.140625" style="40"/>
    <col min="5672" max="5672" width="36.85546875" style="40" customWidth="1"/>
    <col min="5673" max="5686" width="9.140625" style="40"/>
    <col min="5687" max="5687" width="13.28515625" style="40" customWidth="1"/>
    <col min="5688" max="5688" width="9.42578125" style="40" customWidth="1"/>
    <col min="5689" max="5689" width="13.28515625" style="40" customWidth="1"/>
    <col min="5690" max="5690" width="12" style="40" customWidth="1"/>
    <col min="5691" max="5694" width="9.140625" style="40"/>
    <col min="5695" max="5695" width="13.5703125" style="40" customWidth="1"/>
    <col min="5696" max="5696" width="9.140625" style="40"/>
    <col min="5697" max="5697" width="11.85546875" style="40" customWidth="1"/>
    <col min="5698" max="5701" width="10.5703125" style="40" customWidth="1"/>
    <col min="5702" max="5708" width="9.140625" style="40"/>
    <col min="5709" max="5709" width="12.140625" style="40" customWidth="1"/>
    <col min="5710" max="5710" width="11.7109375" style="40" customWidth="1"/>
    <col min="5711" max="5711" width="12.28515625" style="40" customWidth="1"/>
    <col min="5712" max="5712" width="10" style="40" customWidth="1"/>
    <col min="5713" max="5713" width="9.140625" style="40"/>
    <col min="5714" max="5714" width="36.85546875" style="40" customWidth="1"/>
    <col min="5715" max="5715" width="16.28515625" style="40" customWidth="1"/>
    <col min="5716" max="5716" width="17.140625" style="40" customWidth="1"/>
    <col min="5717" max="5717" width="18.5703125" style="40" customWidth="1"/>
    <col min="5718" max="5718" width="19.140625" style="40" customWidth="1"/>
    <col min="5719" max="5888" width="9.140625" style="40"/>
    <col min="5889" max="5889" width="36.28515625" style="40" customWidth="1"/>
    <col min="5890" max="5896" width="9.140625" style="40"/>
    <col min="5897" max="5897" width="9.140625" style="40" customWidth="1"/>
    <col min="5898" max="5898" width="9.140625" style="40"/>
    <col min="5899" max="5899" width="9.5703125" style="40" customWidth="1"/>
    <col min="5900" max="5916" width="9.140625" style="40"/>
    <col min="5917" max="5917" width="10.28515625" style="40" customWidth="1"/>
    <col min="5918" max="5918" width="9.140625" style="40"/>
    <col min="5919" max="5919" width="12.7109375" style="40" customWidth="1"/>
    <col min="5920" max="5924" width="9.140625" style="40"/>
    <col min="5925" max="5926" width="9.42578125" style="40" customWidth="1"/>
    <col min="5927" max="5927" width="9.140625" style="40"/>
    <col min="5928" max="5928" width="36.85546875" style="40" customWidth="1"/>
    <col min="5929" max="5942" width="9.140625" style="40"/>
    <col min="5943" max="5943" width="13.28515625" style="40" customWidth="1"/>
    <col min="5944" max="5944" width="9.42578125" style="40" customWidth="1"/>
    <col min="5945" max="5945" width="13.28515625" style="40" customWidth="1"/>
    <col min="5946" max="5946" width="12" style="40" customWidth="1"/>
    <col min="5947" max="5950" width="9.140625" style="40"/>
    <col min="5951" max="5951" width="13.5703125" style="40" customWidth="1"/>
    <col min="5952" max="5952" width="9.140625" style="40"/>
    <col min="5953" max="5953" width="11.85546875" style="40" customWidth="1"/>
    <col min="5954" max="5957" width="10.5703125" style="40" customWidth="1"/>
    <col min="5958" max="5964" width="9.140625" style="40"/>
    <col min="5965" max="5965" width="12.140625" style="40" customWidth="1"/>
    <col min="5966" max="5966" width="11.7109375" style="40" customWidth="1"/>
    <col min="5967" max="5967" width="12.28515625" style="40" customWidth="1"/>
    <col min="5968" max="5968" width="10" style="40" customWidth="1"/>
    <col min="5969" max="5969" width="9.140625" style="40"/>
    <col min="5970" max="5970" width="36.85546875" style="40" customWidth="1"/>
    <col min="5971" max="5971" width="16.28515625" style="40" customWidth="1"/>
    <col min="5972" max="5972" width="17.140625" style="40" customWidth="1"/>
    <col min="5973" max="5973" width="18.5703125" style="40" customWidth="1"/>
    <col min="5974" max="5974" width="19.140625" style="40" customWidth="1"/>
    <col min="5975" max="6144" width="9.140625" style="40"/>
    <col min="6145" max="6145" width="36.28515625" style="40" customWidth="1"/>
    <col min="6146" max="6152" width="9.140625" style="40"/>
    <col min="6153" max="6153" width="9.140625" style="40" customWidth="1"/>
    <col min="6154" max="6154" width="9.140625" style="40"/>
    <col min="6155" max="6155" width="9.5703125" style="40" customWidth="1"/>
    <col min="6156" max="6172" width="9.140625" style="40"/>
    <col min="6173" max="6173" width="10.28515625" style="40" customWidth="1"/>
    <col min="6174" max="6174" width="9.140625" style="40"/>
    <col min="6175" max="6175" width="12.7109375" style="40" customWidth="1"/>
    <col min="6176" max="6180" width="9.140625" style="40"/>
    <col min="6181" max="6182" width="9.42578125" style="40" customWidth="1"/>
    <col min="6183" max="6183" width="9.140625" style="40"/>
    <col min="6184" max="6184" width="36.85546875" style="40" customWidth="1"/>
    <col min="6185" max="6198" width="9.140625" style="40"/>
    <col min="6199" max="6199" width="13.28515625" style="40" customWidth="1"/>
    <col min="6200" max="6200" width="9.42578125" style="40" customWidth="1"/>
    <col min="6201" max="6201" width="13.28515625" style="40" customWidth="1"/>
    <col min="6202" max="6202" width="12" style="40" customWidth="1"/>
    <col min="6203" max="6206" width="9.140625" style="40"/>
    <col min="6207" max="6207" width="13.5703125" style="40" customWidth="1"/>
    <col min="6208" max="6208" width="9.140625" style="40"/>
    <col min="6209" max="6209" width="11.85546875" style="40" customWidth="1"/>
    <col min="6210" max="6213" width="10.5703125" style="40" customWidth="1"/>
    <col min="6214" max="6220" width="9.140625" style="40"/>
    <col min="6221" max="6221" width="12.140625" style="40" customWidth="1"/>
    <col min="6222" max="6222" width="11.7109375" style="40" customWidth="1"/>
    <col min="6223" max="6223" width="12.28515625" style="40" customWidth="1"/>
    <col min="6224" max="6224" width="10" style="40" customWidth="1"/>
    <col min="6225" max="6225" width="9.140625" style="40"/>
    <col min="6226" max="6226" width="36.85546875" style="40" customWidth="1"/>
    <col min="6227" max="6227" width="16.28515625" style="40" customWidth="1"/>
    <col min="6228" max="6228" width="17.140625" style="40" customWidth="1"/>
    <col min="6229" max="6229" width="18.5703125" style="40" customWidth="1"/>
    <col min="6230" max="6230" width="19.140625" style="40" customWidth="1"/>
    <col min="6231" max="6400" width="9.140625" style="40"/>
    <col min="6401" max="6401" width="36.28515625" style="40" customWidth="1"/>
    <col min="6402" max="6408" width="9.140625" style="40"/>
    <col min="6409" max="6409" width="9.140625" style="40" customWidth="1"/>
    <col min="6410" max="6410" width="9.140625" style="40"/>
    <col min="6411" max="6411" width="9.5703125" style="40" customWidth="1"/>
    <col min="6412" max="6428" width="9.140625" style="40"/>
    <col min="6429" max="6429" width="10.28515625" style="40" customWidth="1"/>
    <col min="6430" max="6430" width="9.140625" style="40"/>
    <col min="6431" max="6431" width="12.7109375" style="40" customWidth="1"/>
    <col min="6432" max="6436" width="9.140625" style="40"/>
    <col min="6437" max="6438" width="9.42578125" style="40" customWidth="1"/>
    <col min="6439" max="6439" width="9.140625" style="40"/>
    <col min="6440" max="6440" width="36.85546875" style="40" customWidth="1"/>
    <col min="6441" max="6454" width="9.140625" style="40"/>
    <col min="6455" max="6455" width="13.28515625" style="40" customWidth="1"/>
    <col min="6456" max="6456" width="9.42578125" style="40" customWidth="1"/>
    <col min="6457" max="6457" width="13.28515625" style="40" customWidth="1"/>
    <col min="6458" max="6458" width="12" style="40" customWidth="1"/>
    <col min="6459" max="6462" width="9.140625" style="40"/>
    <col min="6463" max="6463" width="13.5703125" style="40" customWidth="1"/>
    <col min="6464" max="6464" width="9.140625" style="40"/>
    <col min="6465" max="6465" width="11.85546875" style="40" customWidth="1"/>
    <col min="6466" max="6469" width="10.5703125" style="40" customWidth="1"/>
    <col min="6470" max="6476" width="9.140625" style="40"/>
    <col min="6477" max="6477" width="12.140625" style="40" customWidth="1"/>
    <col min="6478" max="6478" width="11.7109375" style="40" customWidth="1"/>
    <col min="6479" max="6479" width="12.28515625" style="40" customWidth="1"/>
    <col min="6480" max="6480" width="10" style="40" customWidth="1"/>
    <col min="6481" max="6481" width="9.140625" style="40"/>
    <col min="6482" max="6482" width="36.85546875" style="40" customWidth="1"/>
    <col min="6483" max="6483" width="16.28515625" style="40" customWidth="1"/>
    <col min="6484" max="6484" width="17.140625" style="40" customWidth="1"/>
    <col min="6485" max="6485" width="18.5703125" style="40" customWidth="1"/>
    <col min="6486" max="6486" width="19.140625" style="40" customWidth="1"/>
    <col min="6487" max="6656" width="9.140625" style="40"/>
    <col min="6657" max="6657" width="36.28515625" style="40" customWidth="1"/>
    <col min="6658" max="6664" width="9.140625" style="40"/>
    <col min="6665" max="6665" width="9.140625" style="40" customWidth="1"/>
    <col min="6666" max="6666" width="9.140625" style="40"/>
    <col min="6667" max="6667" width="9.5703125" style="40" customWidth="1"/>
    <col min="6668" max="6684" width="9.140625" style="40"/>
    <col min="6685" max="6685" width="10.28515625" style="40" customWidth="1"/>
    <col min="6686" max="6686" width="9.140625" style="40"/>
    <col min="6687" max="6687" width="12.7109375" style="40" customWidth="1"/>
    <col min="6688" max="6692" width="9.140625" style="40"/>
    <col min="6693" max="6694" width="9.42578125" style="40" customWidth="1"/>
    <col min="6695" max="6695" width="9.140625" style="40"/>
    <col min="6696" max="6696" width="36.85546875" style="40" customWidth="1"/>
    <col min="6697" max="6710" width="9.140625" style="40"/>
    <col min="6711" max="6711" width="13.28515625" style="40" customWidth="1"/>
    <col min="6712" max="6712" width="9.42578125" style="40" customWidth="1"/>
    <col min="6713" max="6713" width="13.28515625" style="40" customWidth="1"/>
    <col min="6714" max="6714" width="12" style="40" customWidth="1"/>
    <col min="6715" max="6718" width="9.140625" style="40"/>
    <col min="6719" max="6719" width="13.5703125" style="40" customWidth="1"/>
    <col min="6720" max="6720" width="9.140625" style="40"/>
    <col min="6721" max="6721" width="11.85546875" style="40" customWidth="1"/>
    <col min="6722" max="6725" width="10.5703125" style="40" customWidth="1"/>
    <col min="6726" max="6732" width="9.140625" style="40"/>
    <col min="6733" max="6733" width="12.140625" style="40" customWidth="1"/>
    <col min="6734" max="6734" width="11.7109375" style="40" customWidth="1"/>
    <col min="6735" max="6735" width="12.28515625" style="40" customWidth="1"/>
    <col min="6736" max="6736" width="10" style="40" customWidth="1"/>
    <col min="6737" max="6737" width="9.140625" style="40"/>
    <col min="6738" max="6738" width="36.85546875" style="40" customWidth="1"/>
    <col min="6739" max="6739" width="16.28515625" style="40" customWidth="1"/>
    <col min="6740" max="6740" width="17.140625" style="40" customWidth="1"/>
    <col min="6741" max="6741" width="18.5703125" style="40" customWidth="1"/>
    <col min="6742" max="6742" width="19.140625" style="40" customWidth="1"/>
    <col min="6743" max="6912" width="9.140625" style="40"/>
    <col min="6913" max="6913" width="36.28515625" style="40" customWidth="1"/>
    <col min="6914" max="6920" width="9.140625" style="40"/>
    <col min="6921" max="6921" width="9.140625" style="40" customWidth="1"/>
    <col min="6922" max="6922" width="9.140625" style="40"/>
    <col min="6923" max="6923" width="9.5703125" style="40" customWidth="1"/>
    <col min="6924" max="6940" width="9.140625" style="40"/>
    <col min="6941" max="6941" width="10.28515625" style="40" customWidth="1"/>
    <col min="6942" max="6942" width="9.140625" style="40"/>
    <col min="6943" max="6943" width="12.7109375" style="40" customWidth="1"/>
    <col min="6944" max="6948" width="9.140625" style="40"/>
    <col min="6949" max="6950" width="9.42578125" style="40" customWidth="1"/>
    <col min="6951" max="6951" width="9.140625" style="40"/>
    <col min="6952" max="6952" width="36.85546875" style="40" customWidth="1"/>
    <col min="6953" max="6966" width="9.140625" style="40"/>
    <col min="6967" max="6967" width="13.28515625" style="40" customWidth="1"/>
    <col min="6968" max="6968" width="9.42578125" style="40" customWidth="1"/>
    <col min="6969" max="6969" width="13.28515625" style="40" customWidth="1"/>
    <col min="6970" max="6970" width="12" style="40" customWidth="1"/>
    <col min="6971" max="6974" width="9.140625" style="40"/>
    <col min="6975" max="6975" width="13.5703125" style="40" customWidth="1"/>
    <col min="6976" max="6976" width="9.140625" style="40"/>
    <col min="6977" max="6977" width="11.85546875" style="40" customWidth="1"/>
    <col min="6978" max="6981" width="10.5703125" style="40" customWidth="1"/>
    <col min="6982" max="6988" width="9.140625" style="40"/>
    <col min="6989" max="6989" width="12.140625" style="40" customWidth="1"/>
    <col min="6990" max="6990" width="11.7109375" style="40" customWidth="1"/>
    <col min="6991" max="6991" width="12.28515625" style="40" customWidth="1"/>
    <col min="6992" max="6992" width="10" style="40" customWidth="1"/>
    <col min="6993" max="6993" width="9.140625" style="40"/>
    <col min="6994" max="6994" width="36.85546875" style="40" customWidth="1"/>
    <col min="6995" max="6995" width="16.28515625" style="40" customWidth="1"/>
    <col min="6996" max="6996" width="17.140625" style="40" customWidth="1"/>
    <col min="6997" max="6997" width="18.5703125" style="40" customWidth="1"/>
    <col min="6998" max="6998" width="19.140625" style="40" customWidth="1"/>
    <col min="6999" max="7168" width="9.140625" style="40"/>
    <col min="7169" max="7169" width="36.28515625" style="40" customWidth="1"/>
    <col min="7170" max="7176" width="9.140625" style="40"/>
    <col min="7177" max="7177" width="9.140625" style="40" customWidth="1"/>
    <col min="7178" max="7178" width="9.140625" style="40"/>
    <col min="7179" max="7179" width="9.5703125" style="40" customWidth="1"/>
    <col min="7180" max="7196" width="9.140625" style="40"/>
    <col min="7197" max="7197" width="10.28515625" style="40" customWidth="1"/>
    <col min="7198" max="7198" width="9.140625" style="40"/>
    <col min="7199" max="7199" width="12.7109375" style="40" customWidth="1"/>
    <col min="7200" max="7204" width="9.140625" style="40"/>
    <col min="7205" max="7206" width="9.42578125" style="40" customWidth="1"/>
    <col min="7207" max="7207" width="9.140625" style="40"/>
    <col min="7208" max="7208" width="36.85546875" style="40" customWidth="1"/>
    <col min="7209" max="7222" width="9.140625" style="40"/>
    <col min="7223" max="7223" width="13.28515625" style="40" customWidth="1"/>
    <col min="7224" max="7224" width="9.42578125" style="40" customWidth="1"/>
    <col min="7225" max="7225" width="13.28515625" style="40" customWidth="1"/>
    <col min="7226" max="7226" width="12" style="40" customWidth="1"/>
    <col min="7227" max="7230" width="9.140625" style="40"/>
    <col min="7231" max="7231" width="13.5703125" style="40" customWidth="1"/>
    <col min="7232" max="7232" width="9.140625" style="40"/>
    <col min="7233" max="7233" width="11.85546875" style="40" customWidth="1"/>
    <col min="7234" max="7237" width="10.5703125" style="40" customWidth="1"/>
    <col min="7238" max="7244" width="9.140625" style="40"/>
    <col min="7245" max="7245" width="12.140625" style="40" customWidth="1"/>
    <col min="7246" max="7246" width="11.7109375" style="40" customWidth="1"/>
    <col min="7247" max="7247" width="12.28515625" style="40" customWidth="1"/>
    <col min="7248" max="7248" width="10" style="40" customWidth="1"/>
    <col min="7249" max="7249" width="9.140625" style="40"/>
    <col min="7250" max="7250" width="36.85546875" style="40" customWidth="1"/>
    <col min="7251" max="7251" width="16.28515625" style="40" customWidth="1"/>
    <col min="7252" max="7252" width="17.140625" style="40" customWidth="1"/>
    <col min="7253" max="7253" width="18.5703125" style="40" customWidth="1"/>
    <col min="7254" max="7254" width="19.140625" style="40" customWidth="1"/>
    <col min="7255" max="7424" width="9.140625" style="40"/>
    <col min="7425" max="7425" width="36.28515625" style="40" customWidth="1"/>
    <col min="7426" max="7432" width="9.140625" style="40"/>
    <col min="7433" max="7433" width="9.140625" style="40" customWidth="1"/>
    <col min="7434" max="7434" width="9.140625" style="40"/>
    <col min="7435" max="7435" width="9.5703125" style="40" customWidth="1"/>
    <col min="7436" max="7452" width="9.140625" style="40"/>
    <col min="7453" max="7453" width="10.28515625" style="40" customWidth="1"/>
    <col min="7454" max="7454" width="9.140625" style="40"/>
    <col min="7455" max="7455" width="12.7109375" style="40" customWidth="1"/>
    <col min="7456" max="7460" width="9.140625" style="40"/>
    <col min="7461" max="7462" width="9.42578125" style="40" customWidth="1"/>
    <col min="7463" max="7463" width="9.140625" style="40"/>
    <col min="7464" max="7464" width="36.85546875" style="40" customWidth="1"/>
    <col min="7465" max="7478" width="9.140625" style="40"/>
    <col min="7479" max="7479" width="13.28515625" style="40" customWidth="1"/>
    <col min="7480" max="7480" width="9.42578125" style="40" customWidth="1"/>
    <col min="7481" max="7481" width="13.28515625" style="40" customWidth="1"/>
    <col min="7482" max="7482" width="12" style="40" customWidth="1"/>
    <col min="7483" max="7486" width="9.140625" style="40"/>
    <col min="7487" max="7487" width="13.5703125" style="40" customWidth="1"/>
    <col min="7488" max="7488" width="9.140625" style="40"/>
    <col min="7489" max="7489" width="11.85546875" style="40" customWidth="1"/>
    <col min="7490" max="7493" width="10.5703125" style="40" customWidth="1"/>
    <col min="7494" max="7500" width="9.140625" style="40"/>
    <col min="7501" max="7501" width="12.140625" style="40" customWidth="1"/>
    <col min="7502" max="7502" width="11.7109375" style="40" customWidth="1"/>
    <col min="7503" max="7503" width="12.28515625" style="40" customWidth="1"/>
    <col min="7504" max="7504" width="10" style="40" customWidth="1"/>
    <col min="7505" max="7505" width="9.140625" style="40"/>
    <col min="7506" max="7506" width="36.85546875" style="40" customWidth="1"/>
    <col min="7507" max="7507" width="16.28515625" style="40" customWidth="1"/>
    <col min="7508" max="7508" width="17.140625" style="40" customWidth="1"/>
    <col min="7509" max="7509" width="18.5703125" style="40" customWidth="1"/>
    <col min="7510" max="7510" width="19.140625" style="40" customWidth="1"/>
    <col min="7511" max="7680" width="9.140625" style="40"/>
    <col min="7681" max="7681" width="36.28515625" style="40" customWidth="1"/>
    <col min="7682" max="7688" width="9.140625" style="40"/>
    <col min="7689" max="7689" width="9.140625" style="40" customWidth="1"/>
    <col min="7690" max="7690" width="9.140625" style="40"/>
    <col min="7691" max="7691" width="9.5703125" style="40" customWidth="1"/>
    <col min="7692" max="7708" width="9.140625" style="40"/>
    <col min="7709" max="7709" width="10.28515625" style="40" customWidth="1"/>
    <col min="7710" max="7710" width="9.140625" style="40"/>
    <col min="7711" max="7711" width="12.7109375" style="40" customWidth="1"/>
    <col min="7712" max="7716" width="9.140625" style="40"/>
    <col min="7717" max="7718" width="9.42578125" style="40" customWidth="1"/>
    <col min="7719" max="7719" width="9.140625" style="40"/>
    <col min="7720" max="7720" width="36.85546875" style="40" customWidth="1"/>
    <col min="7721" max="7734" width="9.140625" style="40"/>
    <col min="7735" max="7735" width="13.28515625" style="40" customWidth="1"/>
    <col min="7736" max="7736" width="9.42578125" style="40" customWidth="1"/>
    <col min="7737" max="7737" width="13.28515625" style="40" customWidth="1"/>
    <col min="7738" max="7738" width="12" style="40" customWidth="1"/>
    <col min="7739" max="7742" width="9.140625" style="40"/>
    <col min="7743" max="7743" width="13.5703125" style="40" customWidth="1"/>
    <col min="7744" max="7744" width="9.140625" style="40"/>
    <col min="7745" max="7745" width="11.85546875" style="40" customWidth="1"/>
    <col min="7746" max="7749" width="10.5703125" style="40" customWidth="1"/>
    <col min="7750" max="7756" width="9.140625" style="40"/>
    <col min="7757" max="7757" width="12.140625" style="40" customWidth="1"/>
    <col min="7758" max="7758" width="11.7109375" style="40" customWidth="1"/>
    <col min="7759" max="7759" width="12.28515625" style="40" customWidth="1"/>
    <col min="7760" max="7760" width="10" style="40" customWidth="1"/>
    <col min="7761" max="7761" width="9.140625" style="40"/>
    <col min="7762" max="7762" width="36.85546875" style="40" customWidth="1"/>
    <col min="7763" max="7763" width="16.28515625" style="40" customWidth="1"/>
    <col min="7764" max="7764" width="17.140625" style="40" customWidth="1"/>
    <col min="7765" max="7765" width="18.5703125" style="40" customWidth="1"/>
    <col min="7766" max="7766" width="19.140625" style="40" customWidth="1"/>
    <col min="7767" max="7936" width="9.140625" style="40"/>
    <col min="7937" max="7937" width="36.28515625" style="40" customWidth="1"/>
    <col min="7938" max="7944" width="9.140625" style="40"/>
    <col min="7945" max="7945" width="9.140625" style="40" customWidth="1"/>
    <col min="7946" max="7946" width="9.140625" style="40"/>
    <col min="7947" max="7947" width="9.5703125" style="40" customWidth="1"/>
    <col min="7948" max="7964" width="9.140625" style="40"/>
    <col min="7965" max="7965" width="10.28515625" style="40" customWidth="1"/>
    <col min="7966" max="7966" width="9.140625" style="40"/>
    <col min="7967" max="7967" width="12.7109375" style="40" customWidth="1"/>
    <col min="7968" max="7972" width="9.140625" style="40"/>
    <col min="7973" max="7974" width="9.42578125" style="40" customWidth="1"/>
    <col min="7975" max="7975" width="9.140625" style="40"/>
    <col min="7976" max="7976" width="36.85546875" style="40" customWidth="1"/>
    <col min="7977" max="7990" width="9.140625" style="40"/>
    <col min="7991" max="7991" width="13.28515625" style="40" customWidth="1"/>
    <col min="7992" max="7992" width="9.42578125" style="40" customWidth="1"/>
    <col min="7993" max="7993" width="13.28515625" style="40" customWidth="1"/>
    <col min="7994" max="7994" width="12" style="40" customWidth="1"/>
    <col min="7995" max="7998" width="9.140625" style="40"/>
    <col min="7999" max="7999" width="13.5703125" style="40" customWidth="1"/>
    <col min="8000" max="8000" width="9.140625" style="40"/>
    <col min="8001" max="8001" width="11.85546875" style="40" customWidth="1"/>
    <col min="8002" max="8005" width="10.5703125" style="40" customWidth="1"/>
    <col min="8006" max="8012" width="9.140625" style="40"/>
    <col min="8013" max="8013" width="12.140625" style="40" customWidth="1"/>
    <col min="8014" max="8014" width="11.7109375" style="40" customWidth="1"/>
    <col min="8015" max="8015" width="12.28515625" style="40" customWidth="1"/>
    <col min="8016" max="8016" width="10" style="40" customWidth="1"/>
    <col min="8017" max="8017" width="9.140625" style="40"/>
    <col min="8018" max="8018" width="36.85546875" style="40" customWidth="1"/>
    <col min="8019" max="8019" width="16.28515625" style="40" customWidth="1"/>
    <col min="8020" max="8020" width="17.140625" style="40" customWidth="1"/>
    <col min="8021" max="8021" width="18.5703125" style="40" customWidth="1"/>
    <col min="8022" max="8022" width="19.140625" style="40" customWidth="1"/>
    <col min="8023" max="8192" width="9.140625" style="40"/>
    <col min="8193" max="8193" width="36.28515625" style="40" customWidth="1"/>
    <col min="8194" max="8200" width="9.140625" style="40"/>
    <col min="8201" max="8201" width="9.140625" style="40" customWidth="1"/>
    <col min="8202" max="8202" width="9.140625" style="40"/>
    <col min="8203" max="8203" width="9.5703125" style="40" customWidth="1"/>
    <col min="8204" max="8220" width="9.140625" style="40"/>
    <col min="8221" max="8221" width="10.28515625" style="40" customWidth="1"/>
    <col min="8222" max="8222" width="9.140625" style="40"/>
    <col min="8223" max="8223" width="12.7109375" style="40" customWidth="1"/>
    <col min="8224" max="8228" width="9.140625" style="40"/>
    <col min="8229" max="8230" width="9.42578125" style="40" customWidth="1"/>
    <col min="8231" max="8231" width="9.140625" style="40"/>
    <col min="8232" max="8232" width="36.85546875" style="40" customWidth="1"/>
    <col min="8233" max="8246" width="9.140625" style="40"/>
    <col min="8247" max="8247" width="13.28515625" style="40" customWidth="1"/>
    <col min="8248" max="8248" width="9.42578125" style="40" customWidth="1"/>
    <col min="8249" max="8249" width="13.28515625" style="40" customWidth="1"/>
    <col min="8250" max="8250" width="12" style="40" customWidth="1"/>
    <col min="8251" max="8254" width="9.140625" style="40"/>
    <col min="8255" max="8255" width="13.5703125" style="40" customWidth="1"/>
    <col min="8256" max="8256" width="9.140625" style="40"/>
    <col min="8257" max="8257" width="11.85546875" style="40" customWidth="1"/>
    <col min="8258" max="8261" width="10.5703125" style="40" customWidth="1"/>
    <col min="8262" max="8268" width="9.140625" style="40"/>
    <col min="8269" max="8269" width="12.140625" style="40" customWidth="1"/>
    <col min="8270" max="8270" width="11.7109375" style="40" customWidth="1"/>
    <col min="8271" max="8271" width="12.28515625" style="40" customWidth="1"/>
    <col min="8272" max="8272" width="10" style="40" customWidth="1"/>
    <col min="8273" max="8273" width="9.140625" style="40"/>
    <col min="8274" max="8274" width="36.85546875" style="40" customWidth="1"/>
    <col min="8275" max="8275" width="16.28515625" style="40" customWidth="1"/>
    <col min="8276" max="8276" width="17.140625" style="40" customWidth="1"/>
    <col min="8277" max="8277" width="18.5703125" style="40" customWidth="1"/>
    <col min="8278" max="8278" width="19.140625" style="40" customWidth="1"/>
    <col min="8279" max="8448" width="9.140625" style="40"/>
    <col min="8449" max="8449" width="36.28515625" style="40" customWidth="1"/>
    <col min="8450" max="8456" width="9.140625" style="40"/>
    <col min="8457" max="8457" width="9.140625" style="40" customWidth="1"/>
    <col min="8458" max="8458" width="9.140625" style="40"/>
    <col min="8459" max="8459" width="9.5703125" style="40" customWidth="1"/>
    <col min="8460" max="8476" width="9.140625" style="40"/>
    <col min="8477" max="8477" width="10.28515625" style="40" customWidth="1"/>
    <col min="8478" max="8478" width="9.140625" style="40"/>
    <col min="8479" max="8479" width="12.7109375" style="40" customWidth="1"/>
    <col min="8480" max="8484" width="9.140625" style="40"/>
    <col min="8485" max="8486" width="9.42578125" style="40" customWidth="1"/>
    <col min="8487" max="8487" width="9.140625" style="40"/>
    <col min="8488" max="8488" width="36.85546875" style="40" customWidth="1"/>
    <col min="8489" max="8502" width="9.140625" style="40"/>
    <col min="8503" max="8503" width="13.28515625" style="40" customWidth="1"/>
    <col min="8504" max="8504" width="9.42578125" style="40" customWidth="1"/>
    <col min="8505" max="8505" width="13.28515625" style="40" customWidth="1"/>
    <col min="8506" max="8506" width="12" style="40" customWidth="1"/>
    <col min="8507" max="8510" width="9.140625" style="40"/>
    <col min="8511" max="8511" width="13.5703125" style="40" customWidth="1"/>
    <col min="8512" max="8512" width="9.140625" style="40"/>
    <col min="8513" max="8513" width="11.85546875" style="40" customWidth="1"/>
    <col min="8514" max="8517" width="10.5703125" style="40" customWidth="1"/>
    <col min="8518" max="8524" width="9.140625" style="40"/>
    <col min="8525" max="8525" width="12.140625" style="40" customWidth="1"/>
    <col min="8526" max="8526" width="11.7109375" style="40" customWidth="1"/>
    <col min="8527" max="8527" width="12.28515625" style="40" customWidth="1"/>
    <col min="8528" max="8528" width="10" style="40" customWidth="1"/>
    <col min="8529" max="8529" width="9.140625" style="40"/>
    <col min="8530" max="8530" width="36.85546875" style="40" customWidth="1"/>
    <col min="8531" max="8531" width="16.28515625" style="40" customWidth="1"/>
    <col min="8532" max="8532" width="17.140625" style="40" customWidth="1"/>
    <col min="8533" max="8533" width="18.5703125" style="40" customWidth="1"/>
    <col min="8534" max="8534" width="19.140625" style="40" customWidth="1"/>
    <col min="8535" max="8704" width="9.140625" style="40"/>
    <col min="8705" max="8705" width="36.28515625" style="40" customWidth="1"/>
    <col min="8706" max="8712" width="9.140625" style="40"/>
    <col min="8713" max="8713" width="9.140625" style="40" customWidth="1"/>
    <col min="8714" max="8714" width="9.140625" style="40"/>
    <col min="8715" max="8715" width="9.5703125" style="40" customWidth="1"/>
    <col min="8716" max="8732" width="9.140625" style="40"/>
    <col min="8733" max="8733" width="10.28515625" style="40" customWidth="1"/>
    <col min="8734" max="8734" width="9.140625" style="40"/>
    <col min="8735" max="8735" width="12.7109375" style="40" customWidth="1"/>
    <col min="8736" max="8740" width="9.140625" style="40"/>
    <col min="8741" max="8742" width="9.42578125" style="40" customWidth="1"/>
    <col min="8743" max="8743" width="9.140625" style="40"/>
    <col min="8744" max="8744" width="36.85546875" style="40" customWidth="1"/>
    <col min="8745" max="8758" width="9.140625" style="40"/>
    <col min="8759" max="8759" width="13.28515625" style="40" customWidth="1"/>
    <col min="8760" max="8760" width="9.42578125" style="40" customWidth="1"/>
    <col min="8761" max="8761" width="13.28515625" style="40" customWidth="1"/>
    <col min="8762" max="8762" width="12" style="40" customWidth="1"/>
    <col min="8763" max="8766" width="9.140625" style="40"/>
    <col min="8767" max="8767" width="13.5703125" style="40" customWidth="1"/>
    <col min="8768" max="8768" width="9.140625" style="40"/>
    <col min="8769" max="8769" width="11.85546875" style="40" customWidth="1"/>
    <col min="8770" max="8773" width="10.5703125" style="40" customWidth="1"/>
    <col min="8774" max="8780" width="9.140625" style="40"/>
    <col min="8781" max="8781" width="12.140625" style="40" customWidth="1"/>
    <col min="8782" max="8782" width="11.7109375" style="40" customWidth="1"/>
    <col min="8783" max="8783" width="12.28515625" style="40" customWidth="1"/>
    <col min="8784" max="8784" width="10" style="40" customWidth="1"/>
    <col min="8785" max="8785" width="9.140625" style="40"/>
    <col min="8786" max="8786" width="36.85546875" style="40" customWidth="1"/>
    <col min="8787" max="8787" width="16.28515625" style="40" customWidth="1"/>
    <col min="8788" max="8788" width="17.140625" style="40" customWidth="1"/>
    <col min="8789" max="8789" width="18.5703125" style="40" customWidth="1"/>
    <col min="8790" max="8790" width="19.140625" style="40" customWidth="1"/>
    <col min="8791" max="8960" width="9.140625" style="40"/>
    <col min="8961" max="8961" width="36.28515625" style="40" customWidth="1"/>
    <col min="8962" max="8968" width="9.140625" style="40"/>
    <col min="8969" max="8969" width="9.140625" style="40" customWidth="1"/>
    <col min="8970" max="8970" width="9.140625" style="40"/>
    <col min="8971" max="8971" width="9.5703125" style="40" customWidth="1"/>
    <col min="8972" max="8988" width="9.140625" style="40"/>
    <col min="8989" max="8989" width="10.28515625" style="40" customWidth="1"/>
    <col min="8990" max="8990" width="9.140625" style="40"/>
    <col min="8991" max="8991" width="12.7109375" style="40" customWidth="1"/>
    <col min="8992" max="8996" width="9.140625" style="40"/>
    <col min="8997" max="8998" width="9.42578125" style="40" customWidth="1"/>
    <col min="8999" max="8999" width="9.140625" style="40"/>
    <col min="9000" max="9000" width="36.85546875" style="40" customWidth="1"/>
    <col min="9001" max="9014" width="9.140625" style="40"/>
    <col min="9015" max="9015" width="13.28515625" style="40" customWidth="1"/>
    <col min="9016" max="9016" width="9.42578125" style="40" customWidth="1"/>
    <col min="9017" max="9017" width="13.28515625" style="40" customWidth="1"/>
    <col min="9018" max="9018" width="12" style="40" customWidth="1"/>
    <col min="9019" max="9022" width="9.140625" style="40"/>
    <col min="9023" max="9023" width="13.5703125" style="40" customWidth="1"/>
    <col min="9024" max="9024" width="9.140625" style="40"/>
    <col min="9025" max="9025" width="11.85546875" style="40" customWidth="1"/>
    <col min="9026" max="9029" width="10.5703125" style="40" customWidth="1"/>
    <col min="9030" max="9036" width="9.140625" style="40"/>
    <col min="9037" max="9037" width="12.140625" style="40" customWidth="1"/>
    <col min="9038" max="9038" width="11.7109375" style="40" customWidth="1"/>
    <col min="9039" max="9039" width="12.28515625" style="40" customWidth="1"/>
    <col min="9040" max="9040" width="10" style="40" customWidth="1"/>
    <col min="9041" max="9041" width="9.140625" style="40"/>
    <col min="9042" max="9042" width="36.85546875" style="40" customWidth="1"/>
    <col min="9043" max="9043" width="16.28515625" style="40" customWidth="1"/>
    <col min="9044" max="9044" width="17.140625" style="40" customWidth="1"/>
    <col min="9045" max="9045" width="18.5703125" style="40" customWidth="1"/>
    <col min="9046" max="9046" width="19.140625" style="40" customWidth="1"/>
    <col min="9047" max="9216" width="9.140625" style="40"/>
    <col min="9217" max="9217" width="36.28515625" style="40" customWidth="1"/>
    <col min="9218" max="9224" width="9.140625" style="40"/>
    <col min="9225" max="9225" width="9.140625" style="40" customWidth="1"/>
    <col min="9226" max="9226" width="9.140625" style="40"/>
    <col min="9227" max="9227" width="9.5703125" style="40" customWidth="1"/>
    <col min="9228" max="9244" width="9.140625" style="40"/>
    <col min="9245" max="9245" width="10.28515625" style="40" customWidth="1"/>
    <col min="9246" max="9246" width="9.140625" style="40"/>
    <col min="9247" max="9247" width="12.7109375" style="40" customWidth="1"/>
    <col min="9248" max="9252" width="9.140625" style="40"/>
    <col min="9253" max="9254" width="9.42578125" style="40" customWidth="1"/>
    <col min="9255" max="9255" width="9.140625" style="40"/>
    <col min="9256" max="9256" width="36.85546875" style="40" customWidth="1"/>
    <col min="9257" max="9270" width="9.140625" style="40"/>
    <col min="9271" max="9271" width="13.28515625" style="40" customWidth="1"/>
    <col min="9272" max="9272" width="9.42578125" style="40" customWidth="1"/>
    <col min="9273" max="9273" width="13.28515625" style="40" customWidth="1"/>
    <col min="9274" max="9274" width="12" style="40" customWidth="1"/>
    <col min="9275" max="9278" width="9.140625" style="40"/>
    <col min="9279" max="9279" width="13.5703125" style="40" customWidth="1"/>
    <col min="9280" max="9280" width="9.140625" style="40"/>
    <col min="9281" max="9281" width="11.85546875" style="40" customWidth="1"/>
    <col min="9282" max="9285" width="10.5703125" style="40" customWidth="1"/>
    <col min="9286" max="9292" width="9.140625" style="40"/>
    <col min="9293" max="9293" width="12.140625" style="40" customWidth="1"/>
    <col min="9294" max="9294" width="11.7109375" style="40" customWidth="1"/>
    <col min="9295" max="9295" width="12.28515625" style="40" customWidth="1"/>
    <col min="9296" max="9296" width="10" style="40" customWidth="1"/>
    <col min="9297" max="9297" width="9.140625" style="40"/>
    <col min="9298" max="9298" width="36.85546875" style="40" customWidth="1"/>
    <col min="9299" max="9299" width="16.28515625" style="40" customWidth="1"/>
    <col min="9300" max="9300" width="17.140625" style="40" customWidth="1"/>
    <col min="9301" max="9301" width="18.5703125" style="40" customWidth="1"/>
    <col min="9302" max="9302" width="19.140625" style="40" customWidth="1"/>
    <col min="9303" max="9472" width="9.140625" style="40"/>
    <col min="9473" max="9473" width="36.28515625" style="40" customWidth="1"/>
    <col min="9474" max="9480" width="9.140625" style="40"/>
    <col min="9481" max="9481" width="9.140625" style="40" customWidth="1"/>
    <col min="9482" max="9482" width="9.140625" style="40"/>
    <col min="9483" max="9483" width="9.5703125" style="40" customWidth="1"/>
    <col min="9484" max="9500" width="9.140625" style="40"/>
    <col min="9501" max="9501" width="10.28515625" style="40" customWidth="1"/>
    <col min="9502" max="9502" width="9.140625" style="40"/>
    <col min="9503" max="9503" width="12.7109375" style="40" customWidth="1"/>
    <col min="9504" max="9508" width="9.140625" style="40"/>
    <col min="9509" max="9510" width="9.42578125" style="40" customWidth="1"/>
    <col min="9511" max="9511" width="9.140625" style="40"/>
    <col min="9512" max="9512" width="36.85546875" style="40" customWidth="1"/>
    <col min="9513" max="9526" width="9.140625" style="40"/>
    <col min="9527" max="9527" width="13.28515625" style="40" customWidth="1"/>
    <col min="9528" max="9528" width="9.42578125" style="40" customWidth="1"/>
    <col min="9529" max="9529" width="13.28515625" style="40" customWidth="1"/>
    <col min="9530" max="9530" width="12" style="40" customWidth="1"/>
    <col min="9531" max="9534" width="9.140625" style="40"/>
    <col min="9535" max="9535" width="13.5703125" style="40" customWidth="1"/>
    <col min="9536" max="9536" width="9.140625" style="40"/>
    <col min="9537" max="9537" width="11.85546875" style="40" customWidth="1"/>
    <col min="9538" max="9541" width="10.5703125" style="40" customWidth="1"/>
    <col min="9542" max="9548" width="9.140625" style="40"/>
    <col min="9549" max="9549" width="12.140625" style="40" customWidth="1"/>
    <col min="9550" max="9550" width="11.7109375" style="40" customWidth="1"/>
    <col min="9551" max="9551" width="12.28515625" style="40" customWidth="1"/>
    <col min="9552" max="9552" width="10" style="40" customWidth="1"/>
    <col min="9553" max="9553" width="9.140625" style="40"/>
    <col min="9554" max="9554" width="36.85546875" style="40" customWidth="1"/>
    <col min="9555" max="9555" width="16.28515625" style="40" customWidth="1"/>
    <col min="9556" max="9556" width="17.140625" style="40" customWidth="1"/>
    <col min="9557" max="9557" width="18.5703125" style="40" customWidth="1"/>
    <col min="9558" max="9558" width="19.140625" style="40" customWidth="1"/>
    <col min="9559" max="9728" width="9.140625" style="40"/>
    <col min="9729" max="9729" width="36.28515625" style="40" customWidth="1"/>
    <col min="9730" max="9736" width="9.140625" style="40"/>
    <col min="9737" max="9737" width="9.140625" style="40" customWidth="1"/>
    <col min="9738" max="9738" width="9.140625" style="40"/>
    <col min="9739" max="9739" width="9.5703125" style="40" customWidth="1"/>
    <col min="9740" max="9756" width="9.140625" style="40"/>
    <col min="9757" max="9757" width="10.28515625" style="40" customWidth="1"/>
    <col min="9758" max="9758" width="9.140625" style="40"/>
    <col min="9759" max="9759" width="12.7109375" style="40" customWidth="1"/>
    <col min="9760" max="9764" width="9.140625" style="40"/>
    <col min="9765" max="9766" width="9.42578125" style="40" customWidth="1"/>
    <col min="9767" max="9767" width="9.140625" style="40"/>
    <col min="9768" max="9768" width="36.85546875" style="40" customWidth="1"/>
    <col min="9769" max="9782" width="9.140625" style="40"/>
    <col min="9783" max="9783" width="13.28515625" style="40" customWidth="1"/>
    <col min="9784" max="9784" width="9.42578125" style="40" customWidth="1"/>
    <col min="9785" max="9785" width="13.28515625" style="40" customWidth="1"/>
    <col min="9786" max="9786" width="12" style="40" customWidth="1"/>
    <col min="9787" max="9790" width="9.140625" style="40"/>
    <col min="9791" max="9791" width="13.5703125" style="40" customWidth="1"/>
    <col min="9792" max="9792" width="9.140625" style="40"/>
    <col min="9793" max="9793" width="11.85546875" style="40" customWidth="1"/>
    <col min="9794" max="9797" width="10.5703125" style="40" customWidth="1"/>
    <col min="9798" max="9804" width="9.140625" style="40"/>
    <col min="9805" max="9805" width="12.140625" style="40" customWidth="1"/>
    <col min="9806" max="9806" width="11.7109375" style="40" customWidth="1"/>
    <col min="9807" max="9807" width="12.28515625" style="40" customWidth="1"/>
    <col min="9808" max="9808" width="10" style="40" customWidth="1"/>
    <col min="9809" max="9809" width="9.140625" style="40"/>
    <col min="9810" max="9810" width="36.85546875" style="40" customWidth="1"/>
    <col min="9811" max="9811" width="16.28515625" style="40" customWidth="1"/>
    <col min="9812" max="9812" width="17.140625" style="40" customWidth="1"/>
    <col min="9813" max="9813" width="18.5703125" style="40" customWidth="1"/>
    <col min="9814" max="9814" width="19.140625" style="40" customWidth="1"/>
    <col min="9815" max="9984" width="9.140625" style="40"/>
    <col min="9985" max="9985" width="36.28515625" style="40" customWidth="1"/>
    <col min="9986" max="9992" width="9.140625" style="40"/>
    <col min="9993" max="9993" width="9.140625" style="40" customWidth="1"/>
    <col min="9994" max="9994" width="9.140625" style="40"/>
    <col min="9995" max="9995" width="9.5703125" style="40" customWidth="1"/>
    <col min="9996" max="10012" width="9.140625" style="40"/>
    <col min="10013" max="10013" width="10.28515625" style="40" customWidth="1"/>
    <col min="10014" max="10014" width="9.140625" style="40"/>
    <col min="10015" max="10015" width="12.7109375" style="40" customWidth="1"/>
    <col min="10016" max="10020" width="9.140625" style="40"/>
    <col min="10021" max="10022" width="9.42578125" style="40" customWidth="1"/>
    <col min="10023" max="10023" width="9.140625" style="40"/>
    <col min="10024" max="10024" width="36.85546875" style="40" customWidth="1"/>
    <col min="10025" max="10038" width="9.140625" style="40"/>
    <col min="10039" max="10039" width="13.28515625" style="40" customWidth="1"/>
    <col min="10040" max="10040" width="9.42578125" style="40" customWidth="1"/>
    <col min="10041" max="10041" width="13.28515625" style="40" customWidth="1"/>
    <col min="10042" max="10042" width="12" style="40" customWidth="1"/>
    <col min="10043" max="10046" width="9.140625" style="40"/>
    <col min="10047" max="10047" width="13.5703125" style="40" customWidth="1"/>
    <col min="10048" max="10048" width="9.140625" style="40"/>
    <col min="10049" max="10049" width="11.85546875" style="40" customWidth="1"/>
    <col min="10050" max="10053" width="10.5703125" style="40" customWidth="1"/>
    <col min="10054" max="10060" width="9.140625" style="40"/>
    <col min="10061" max="10061" width="12.140625" style="40" customWidth="1"/>
    <col min="10062" max="10062" width="11.7109375" style="40" customWidth="1"/>
    <col min="10063" max="10063" width="12.28515625" style="40" customWidth="1"/>
    <col min="10064" max="10064" width="10" style="40" customWidth="1"/>
    <col min="10065" max="10065" width="9.140625" style="40"/>
    <col min="10066" max="10066" width="36.85546875" style="40" customWidth="1"/>
    <col min="10067" max="10067" width="16.28515625" style="40" customWidth="1"/>
    <col min="10068" max="10068" width="17.140625" style="40" customWidth="1"/>
    <col min="10069" max="10069" width="18.5703125" style="40" customWidth="1"/>
    <col min="10070" max="10070" width="19.140625" style="40" customWidth="1"/>
    <col min="10071" max="10240" width="9.140625" style="40"/>
    <col min="10241" max="10241" width="36.28515625" style="40" customWidth="1"/>
    <col min="10242" max="10248" width="9.140625" style="40"/>
    <col min="10249" max="10249" width="9.140625" style="40" customWidth="1"/>
    <col min="10250" max="10250" width="9.140625" style="40"/>
    <col min="10251" max="10251" width="9.5703125" style="40" customWidth="1"/>
    <col min="10252" max="10268" width="9.140625" style="40"/>
    <col min="10269" max="10269" width="10.28515625" style="40" customWidth="1"/>
    <col min="10270" max="10270" width="9.140625" style="40"/>
    <col min="10271" max="10271" width="12.7109375" style="40" customWidth="1"/>
    <col min="10272" max="10276" width="9.140625" style="40"/>
    <col min="10277" max="10278" width="9.42578125" style="40" customWidth="1"/>
    <col min="10279" max="10279" width="9.140625" style="40"/>
    <col min="10280" max="10280" width="36.85546875" style="40" customWidth="1"/>
    <col min="10281" max="10294" width="9.140625" style="40"/>
    <col min="10295" max="10295" width="13.28515625" style="40" customWidth="1"/>
    <col min="10296" max="10296" width="9.42578125" style="40" customWidth="1"/>
    <col min="10297" max="10297" width="13.28515625" style="40" customWidth="1"/>
    <col min="10298" max="10298" width="12" style="40" customWidth="1"/>
    <col min="10299" max="10302" width="9.140625" style="40"/>
    <col min="10303" max="10303" width="13.5703125" style="40" customWidth="1"/>
    <col min="10304" max="10304" width="9.140625" style="40"/>
    <col min="10305" max="10305" width="11.85546875" style="40" customWidth="1"/>
    <col min="10306" max="10309" width="10.5703125" style="40" customWidth="1"/>
    <col min="10310" max="10316" width="9.140625" style="40"/>
    <col min="10317" max="10317" width="12.140625" style="40" customWidth="1"/>
    <col min="10318" max="10318" width="11.7109375" style="40" customWidth="1"/>
    <col min="10319" max="10319" width="12.28515625" style="40" customWidth="1"/>
    <col min="10320" max="10320" width="10" style="40" customWidth="1"/>
    <col min="10321" max="10321" width="9.140625" style="40"/>
    <col min="10322" max="10322" width="36.85546875" style="40" customWidth="1"/>
    <col min="10323" max="10323" width="16.28515625" style="40" customWidth="1"/>
    <col min="10324" max="10324" width="17.140625" style="40" customWidth="1"/>
    <col min="10325" max="10325" width="18.5703125" style="40" customWidth="1"/>
    <col min="10326" max="10326" width="19.140625" style="40" customWidth="1"/>
    <col min="10327" max="10496" width="9.140625" style="40"/>
    <col min="10497" max="10497" width="36.28515625" style="40" customWidth="1"/>
    <col min="10498" max="10504" width="9.140625" style="40"/>
    <col min="10505" max="10505" width="9.140625" style="40" customWidth="1"/>
    <col min="10506" max="10506" width="9.140625" style="40"/>
    <col min="10507" max="10507" width="9.5703125" style="40" customWidth="1"/>
    <col min="10508" max="10524" width="9.140625" style="40"/>
    <col min="10525" max="10525" width="10.28515625" style="40" customWidth="1"/>
    <col min="10526" max="10526" width="9.140625" style="40"/>
    <col min="10527" max="10527" width="12.7109375" style="40" customWidth="1"/>
    <col min="10528" max="10532" width="9.140625" style="40"/>
    <col min="10533" max="10534" width="9.42578125" style="40" customWidth="1"/>
    <col min="10535" max="10535" width="9.140625" style="40"/>
    <col min="10536" max="10536" width="36.85546875" style="40" customWidth="1"/>
    <col min="10537" max="10550" width="9.140625" style="40"/>
    <col min="10551" max="10551" width="13.28515625" style="40" customWidth="1"/>
    <col min="10552" max="10552" width="9.42578125" style="40" customWidth="1"/>
    <col min="10553" max="10553" width="13.28515625" style="40" customWidth="1"/>
    <col min="10554" max="10554" width="12" style="40" customWidth="1"/>
    <col min="10555" max="10558" width="9.140625" style="40"/>
    <col min="10559" max="10559" width="13.5703125" style="40" customWidth="1"/>
    <col min="10560" max="10560" width="9.140625" style="40"/>
    <col min="10561" max="10561" width="11.85546875" style="40" customWidth="1"/>
    <col min="10562" max="10565" width="10.5703125" style="40" customWidth="1"/>
    <col min="10566" max="10572" width="9.140625" style="40"/>
    <col min="10573" max="10573" width="12.140625" style="40" customWidth="1"/>
    <col min="10574" max="10574" width="11.7109375" style="40" customWidth="1"/>
    <col min="10575" max="10575" width="12.28515625" style="40" customWidth="1"/>
    <col min="10576" max="10576" width="10" style="40" customWidth="1"/>
    <col min="10577" max="10577" width="9.140625" style="40"/>
    <col min="10578" max="10578" width="36.85546875" style="40" customWidth="1"/>
    <col min="10579" max="10579" width="16.28515625" style="40" customWidth="1"/>
    <col min="10580" max="10580" width="17.140625" style="40" customWidth="1"/>
    <col min="10581" max="10581" width="18.5703125" style="40" customWidth="1"/>
    <col min="10582" max="10582" width="19.140625" style="40" customWidth="1"/>
    <col min="10583" max="10752" width="9.140625" style="40"/>
    <col min="10753" max="10753" width="36.28515625" style="40" customWidth="1"/>
    <col min="10754" max="10760" width="9.140625" style="40"/>
    <col min="10761" max="10761" width="9.140625" style="40" customWidth="1"/>
    <col min="10762" max="10762" width="9.140625" style="40"/>
    <col min="10763" max="10763" width="9.5703125" style="40" customWidth="1"/>
    <col min="10764" max="10780" width="9.140625" style="40"/>
    <col min="10781" max="10781" width="10.28515625" style="40" customWidth="1"/>
    <col min="10782" max="10782" width="9.140625" style="40"/>
    <col min="10783" max="10783" width="12.7109375" style="40" customWidth="1"/>
    <col min="10784" max="10788" width="9.140625" style="40"/>
    <col min="10789" max="10790" width="9.42578125" style="40" customWidth="1"/>
    <col min="10791" max="10791" width="9.140625" style="40"/>
    <col min="10792" max="10792" width="36.85546875" style="40" customWidth="1"/>
    <col min="10793" max="10806" width="9.140625" style="40"/>
    <col min="10807" max="10807" width="13.28515625" style="40" customWidth="1"/>
    <col min="10808" max="10808" width="9.42578125" style="40" customWidth="1"/>
    <col min="10809" max="10809" width="13.28515625" style="40" customWidth="1"/>
    <col min="10810" max="10810" width="12" style="40" customWidth="1"/>
    <col min="10811" max="10814" width="9.140625" style="40"/>
    <col min="10815" max="10815" width="13.5703125" style="40" customWidth="1"/>
    <col min="10816" max="10816" width="9.140625" style="40"/>
    <col min="10817" max="10817" width="11.85546875" style="40" customWidth="1"/>
    <col min="10818" max="10821" width="10.5703125" style="40" customWidth="1"/>
    <col min="10822" max="10828" width="9.140625" style="40"/>
    <col min="10829" max="10829" width="12.140625" style="40" customWidth="1"/>
    <col min="10830" max="10830" width="11.7109375" style="40" customWidth="1"/>
    <col min="10831" max="10831" width="12.28515625" style="40" customWidth="1"/>
    <col min="10832" max="10832" width="10" style="40" customWidth="1"/>
    <col min="10833" max="10833" width="9.140625" style="40"/>
    <col min="10834" max="10834" width="36.85546875" style="40" customWidth="1"/>
    <col min="10835" max="10835" width="16.28515625" style="40" customWidth="1"/>
    <col min="10836" max="10836" width="17.140625" style="40" customWidth="1"/>
    <col min="10837" max="10837" width="18.5703125" style="40" customWidth="1"/>
    <col min="10838" max="10838" width="19.140625" style="40" customWidth="1"/>
    <col min="10839" max="11008" width="9.140625" style="40"/>
    <col min="11009" max="11009" width="36.28515625" style="40" customWidth="1"/>
    <col min="11010" max="11016" width="9.140625" style="40"/>
    <col min="11017" max="11017" width="9.140625" style="40" customWidth="1"/>
    <col min="11018" max="11018" width="9.140625" style="40"/>
    <col min="11019" max="11019" width="9.5703125" style="40" customWidth="1"/>
    <col min="11020" max="11036" width="9.140625" style="40"/>
    <col min="11037" max="11037" width="10.28515625" style="40" customWidth="1"/>
    <col min="11038" max="11038" width="9.140625" style="40"/>
    <col min="11039" max="11039" width="12.7109375" style="40" customWidth="1"/>
    <col min="11040" max="11044" width="9.140625" style="40"/>
    <col min="11045" max="11046" width="9.42578125" style="40" customWidth="1"/>
    <col min="11047" max="11047" width="9.140625" style="40"/>
    <col min="11048" max="11048" width="36.85546875" style="40" customWidth="1"/>
    <col min="11049" max="11062" width="9.140625" style="40"/>
    <col min="11063" max="11063" width="13.28515625" style="40" customWidth="1"/>
    <col min="11064" max="11064" width="9.42578125" style="40" customWidth="1"/>
    <col min="11065" max="11065" width="13.28515625" style="40" customWidth="1"/>
    <col min="11066" max="11066" width="12" style="40" customWidth="1"/>
    <col min="11067" max="11070" width="9.140625" style="40"/>
    <col min="11071" max="11071" width="13.5703125" style="40" customWidth="1"/>
    <col min="11072" max="11072" width="9.140625" style="40"/>
    <col min="11073" max="11073" width="11.85546875" style="40" customWidth="1"/>
    <col min="11074" max="11077" width="10.5703125" style="40" customWidth="1"/>
    <col min="11078" max="11084" width="9.140625" style="40"/>
    <col min="11085" max="11085" width="12.140625" style="40" customWidth="1"/>
    <col min="11086" max="11086" width="11.7109375" style="40" customWidth="1"/>
    <col min="11087" max="11087" width="12.28515625" style="40" customWidth="1"/>
    <col min="11088" max="11088" width="10" style="40" customWidth="1"/>
    <col min="11089" max="11089" width="9.140625" style="40"/>
    <col min="11090" max="11090" width="36.85546875" style="40" customWidth="1"/>
    <col min="11091" max="11091" width="16.28515625" style="40" customWidth="1"/>
    <col min="11092" max="11092" width="17.140625" style="40" customWidth="1"/>
    <col min="11093" max="11093" width="18.5703125" style="40" customWidth="1"/>
    <col min="11094" max="11094" width="19.140625" style="40" customWidth="1"/>
    <col min="11095" max="11264" width="9.140625" style="40"/>
    <col min="11265" max="11265" width="36.28515625" style="40" customWidth="1"/>
    <col min="11266" max="11272" width="9.140625" style="40"/>
    <col min="11273" max="11273" width="9.140625" style="40" customWidth="1"/>
    <col min="11274" max="11274" width="9.140625" style="40"/>
    <col min="11275" max="11275" width="9.5703125" style="40" customWidth="1"/>
    <col min="11276" max="11292" width="9.140625" style="40"/>
    <col min="11293" max="11293" width="10.28515625" style="40" customWidth="1"/>
    <col min="11294" max="11294" width="9.140625" style="40"/>
    <col min="11295" max="11295" width="12.7109375" style="40" customWidth="1"/>
    <col min="11296" max="11300" width="9.140625" style="40"/>
    <col min="11301" max="11302" width="9.42578125" style="40" customWidth="1"/>
    <col min="11303" max="11303" width="9.140625" style="40"/>
    <col min="11304" max="11304" width="36.85546875" style="40" customWidth="1"/>
    <col min="11305" max="11318" width="9.140625" style="40"/>
    <col min="11319" max="11319" width="13.28515625" style="40" customWidth="1"/>
    <col min="11320" max="11320" width="9.42578125" style="40" customWidth="1"/>
    <col min="11321" max="11321" width="13.28515625" style="40" customWidth="1"/>
    <col min="11322" max="11322" width="12" style="40" customWidth="1"/>
    <col min="11323" max="11326" width="9.140625" style="40"/>
    <col min="11327" max="11327" width="13.5703125" style="40" customWidth="1"/>
    <col min="11328" max="11328" width="9.140625" style="40"/>
    <col min="11329" max="11329" width="11.85546875" style="40" customWidth="1"/>
    <col min="11330" max="11333" width="10.5703125" style="40" customWidth="1"/>
    <col min="11334" max="11340" width="9.140625" style="40"/>
    <col min="11341" max="11341" width="12.140625" style="40" customWidth="1"/>
    <col min="11342" max="11342" width="11.7109375" style="40" customWidth="1"/>
    <col min="11343" max="11343" width="12.28515625" style="40" customWidth="1"/>
    <col min="11344" max="11344" width="10" style="40" customWidth="1"/>
    <col min="11345" max="11345" width="9.140625" style="40"/>
    <col min="11346" max="11346" width="36.85546875" style="40" customWidth="1"/>
    <col min="11347" max="11347" width="16.28515625" style="40" customWidth="1"/>
    <col min="11348" max="11348" width="17.140625" style="40" customWidth="1"/>
    <col min="11349" max="11349" width="18.5703125" style="40" customWidth="1"/>
    <col min="11350" max="11350" width="19.140625" style="40" customWidth="1"/>
    <col min="11351" max="11520" width="9.140625" style="40"/>
    <col min="11521" max="11521" width="36.28515625" style="40" customWidth="1"/>
    <col min="11522" max="11528" width="9.140625" style="40"/>
    <col min="11529" max="11529" width="9.140625" style="40" customWidth="1"/>
    <col min="11530" max="11530" width="9.140625" style="40"/>
    <col min="11531" max="11531" width="9.5703125" style="40" customWidth="1"/>
    <col min="11532" max="11548" width="9.140625" style="40"/>
    <col min="11549" max="11549" width="10.28515625" style="40" customWidth="1"/>
    <col min="11550" max="11550" width="9.140625" style="40"/>
    <col min="11551" max="11551" width="12.7109375" style="40" customWidth="1"/>
    <col min="11552" max="11556" width="9.140625" style="40"/>
    <col min="11557" max="11558" width="9.42578125" style="40" customWidth="1"/>
    <col min="11559" max="11559" width="9.140625" style="40"/>
    <col min="11560" max="11560" width="36.85546875" style="40" customWidth="1"/>
    <col min="11561" max="11574" width="9.140625" style="40"/>
    <col min="11575" max="11575" width="13.28515625" style="40" customWidth="1"/>
    <col min="11576" max="11576" width="9.42578125" style="40" customWidth="1"/>
    <col min="11577" max="11577" width="13.28515625" style="40" customWidth="1"/>
    <col min="11578" max="11578" width="12" style="40" customWidth="1"/>
    <col min="11579" max="11582" width="9.140625" style="40"/>
    <col min="11583" max="11583" width="13.5703125" style="40" customWidth="1"/>
    <col min="11584" max="11584" width="9.140625" style="40"/>
    <col min="11585" max="11585" width="11.85546875" style="40" customWidth="1"/>
    <col min="11586" max="11589" width="10.5703125" style="40" customWidth="1"/>
    <col min="11590" max="11596" width="9.140625" style="40"/>
    <col min="11597" max="11597" width="12.140625" style="40" customWidth="1"/>
    <col min="11598" max="11598" width="11.7109375" style="40" customWidth="1"/>
    <col min="11599" max="11599" width="12.28515625" style="40" customWidth="1"/>
    <col min="11600" max="11600" width="10" style="40" customWidth="1"/>
    <col min="11601" max="11601" width="9.140625" style="40"/>
    <col min="11602" max="11602" width="36.85546875" style="40" customWidth="1"/>
    <col min="11603" max="11603" width="16.28515625" style="40" customWidth="1"/>
    <col min="11604" max="11604" width="17.140625" style="40" customWidth="1"/>
    <col min="11605" max="11605" width="18.5703125" style="40" customWidth="1"/>
    <col min="11606" max="11606" width="19.140625" style="40" customWidth="1"/>
    <col min="11607" max="11776" width="9.140625" style="40"/>
    <col min="11777" max="11777" width="36.28515625" style="40" customWidth="1"/>
    <col min="11778" max="11784" width="9.140625" style="40"/>
    <col min="11785" max="11785" width="9.140625" style="40" customWidth="1"/>
    <col min="11786" max="11786" width="9.140625" style="40"/>
    <col min="11787" max="11787" width="9.5703125" style="40" customWidth="1"/>
    <col min="11788" max="11804" width="9.140625" style="40"/>
    <col min="11805" max="11805" width="10.28515625" style="40" customWidth="1"/>
    <col min="11806" max="11806" width="9.140625" style="40"/>
    <col min="11807" max="11807" width="12.7109375" style="40" customWidth="1"/>
    <col min="11808" max="11812" width="9.140625" style="40"/>
    <col min="11813" max="11814" width="9.42578125" style="40" customWidth="1"/>
    <col min="11815" max="11815" width="9.140625" style="40"/>
    <col min="11816" max="11816" width="36.85546875" style="40" customWidth="1"/>
    <col min="11817" max="11830" width="9.140625" style="40"/>
    <col min="11831" max="11831" width="13.28515625" style="40" customWidth="1"/>
    <col min="11832" max="11832" width="9.42578125" style="40" customWidth="1"/>
    <col min="11833" max="11833" width="13.28515625" style="40" customWidth="1"/>
    <col min="11834" max="11834" width="12" style="40" customWidth="1"/>
    <col min="11835" max="11838" width="9.140625" style="40"/>
    <col min="11839" max="11839" width="13.5703125" style="40" customWidth="1"/>
    <col min="11840" max="11840" width="9.140625" style="40"/>
    <col min="11841" max="11841" width="11.85546875" style="40" customWidth="1"/>
    <col min="11842" max="11845" width="10.5703125" style="40" customWidth="1"/>
    <col min="11846" max="11852" width="9.140625" style="40"/>
    <col min="11853" max="11853" width="12.140625" style="40" customWidth="1"/>
    <col min="11854" max="11854" width="11.7109375" style="40" customWidth="1"/>
    <col min="11855" max="11855" width="12.28515625" style="40" customWidth="1"/>
    <col min="11856" max="11856" width="10" style="40" customWidth="1"/>
    <col min="11857" max="11857" width="9.140625" style="40"/>
    <col min="11858" max="11858" width="36.85546875" style="40" customWidth="1"/>
    <col min="11859" max="11859" width="16.28515625" style="40" customWidth="1"/>
    <col min="11860" max="11860" width="17.140625" style="40" customWidth="1"/>
    <col min="11861" max="11861" width="18.5703125" style="40" customWidth="1"/>
    <col min="11862" max="11862" width="19.140625" style="40" customWidth="1"/>
    <col min="11863" max="12032" width="9.140625" style="40"/>
    <col min="12033" max="12033" width="36.28515625" style="40" customWidth="1"/>
    <col min="12034" max="12040" width="9.140625" style="40"/>
    <col min="12041" max="12041" width="9.140625" style="40" customWidth="1"/>
    <col min="12042" max="12042" width="9.140625" style="40"/>
    <col min="12043" max="12043" width="9.5703125" style="40" customWidth="1"/>
    <col min="12044" max="12060" width="9.140625" style="40"/>
    <col min="12061" max="12061" width="10.28515625" style="40" customWidth="1"/>
    <col min="12062" max="12062" width="9.140625" style="40"/>
    <col min="12063" max="12063" width="12.7109375" style="40" customWidth="1"/>
    <col min="12064" max="12068" width="9.140625" style="40"/>
    <col min="12069" max="12070" width="9.42578125" style="40" customWidth="1"/>
    <col min="12071" max="12071" width="9.140625" style="40"/>
    <col min="12072" max="12072" width="36.85546875" style="40" customWidth="1"/>
    <col min="12073" max="12086" width="9.140625" style="40"/>
    <col min="12087" max="12087" width="13.28515625" style="40" customWidth="1"/>
    <col min="12088" max="12088" width="9.42578125" style="40" customWidth="1"/>
    <col min="12089" max="12089" width="13.28515625" style="40" customWidth="1"/>
    <col min="12090" max="12090" width="12" style="40" customWidth="1"/>
    <col min="12091" max="12094" width="9.140625" style="40"/>
    <col min="12095" max="12095" width="13.5703125" style="40" customWidth="1"/>
    <col min="12096" max="12096" width="9.140625" style="40"/>
    <col min="12097" max="12097" width="11.85546875" style="40" customWidth="1"/>
    <col min="12098" max="12101" width="10.5703125" style="40" customWidth="1"/>
    <col min="12102" max="12108" width="9.140625" style="40"/>
    <col min="12109" max="12109" width="12.140625" style="40" customWidth="1"/>
    <col min="12110" max="12110" width="11.7109375" style="40" customWidth="1"/>
    <col min="12111" max="12111" width="12.28515625" style="40" customWidth="1"/>
    <col min="12112" max="12112" width="10" style="40" customWidth="1"/>
    <col min="12113" max="12113" width="9.140625" style="40"/>
    <col min="12114" max="12114" width="36.85546875" style="40" customWidth="1"/>
    <col min="12115" max="12115" width="16.28515625" style="40" customWidth="1"/>
    <col min="12116" max="12116" width="17.140625" style="40" customWidth="1"/>
    <col min="12117" max="12117" width="18.5703125" style="40" customWidth="1"/>
    <col min="12118" max="12118" width="19.140625" style="40" customWidth="1"/>
    <col min="12119" max="12288" width="9.140625" style="40"/>
    <col min="12289" max="12289" width="36.28515625" style="40" customWidth="1"/>
    <col min="12290" max="12296" width="9.140625" style="40"/>
    <col min="12297" max="12297" width="9.140625" style="40" customWidth="1"/>
    <col min="12298" max="12298" width="9.140625" style="40"/>
    <col min="12299" max="12299" width="9.5703125" style="40" customWidth="1"/>
    <col min="12300" max="12316" width="9.140625" style="40"/>
    <col min="12317" max="12317" width="10.28515625" style="40" customWidth="1"/>
    <col min="12318" max="12318" width="9.140625" style="40"/>
    <col min="12319" max="12319" width="12.7109375" style="40" customWidth="1"/>
    <col min="12320" max="12324" width="9.140625" style="40"/>
    <col min="12325" max="12326" width="9.42578125" style="40" customWidth="1"/>
    <col min="12327" max="12327" width="9.140625" style="40"/>
    <col min="12328" max="12328" width="36.85546875" style="40" customWidth="1"/>
    <col min="12329" max="12342" width="9.140625" style="40"/>
    <col min="12343" max="12343" width="13.28515625" style="40" customWidth="1"/>
    <col min="12344" max="12344" width="9.42578125" style="40" customWidth="1"/>
    <col min="12345" max="12345" width="13.28515625" style="40" customWidth="1"/>
    <col min="12346" max="12346" width="12" style="40" customWidth="1"/>
    <col min="12347" max="12350" width="9.140625" style="40"/>
    <col min="12351" max="12351" width="13.5703125" style="40" customWidth="1"/>
    <col min="12352" max="12352" width="9.140625" style="40"/>
    <col min="12353" max="12353" width="11.85546875" style="40" customWidth="1"/>
    <col min="12354" max="12357" width="10.5703125" style="40" customWidth="1"/>
    <col min="12358" max="12364" width="9.140625" style="40"/>
    <col min="12365" max="12365" width="12.140625" style="40" customWidth="1"/>
    <col min="12366" max="12366" width="11.7109375" style="40" customWidth="1"/>
    <col min="12367" max="12367" width="12.28515625" style="40" customWidth="1"/>
    <col min="12368" max="12368" width="10" style="40" customWidth="1"/>
    <col min="12369" max="12369" width="9.140625" style="40"/>
    <col min="12370" max="12370" width="36.85546875" style="40" customWidth="1"/>
    <col min="12371" max="12371" width="16.28515625" style="40" customWidth="1"/>
    <col min="12372" max="12372" width="17.140625" style="40" customWidth="1"/>
    <col min="12373" max="12373" width="18.5703125" style="40" customWidth="1"/>
    <col min="12374" max="12374" width="19.140625" style="40" customWidth="1"/>
    <col min="12375" max="12544" width="9.140625" style="40"/>
    <col min="12545" max="12545" width="36.28515625" style="40" customWidth="1"/>
    <col min="12546" max="12552" width="9.140625" style="40"/>
    <col min="12553" max="12553" width="9.140625" style="40" customWidth="1"/>
    <col min="12554" max="12554" width="9.140625" style="40"/>
    <col min="12555" max="12555" width="9.5703125" style="40" customWidth="1"/>
    <col min="12556" max="12572" width="9.140625" style="40"/>
    <col min="12573" max="12573" width="10.28515625" style="40" customWidth="1"/>
    <col min="12574" max="12574" width="9.140625" style="40"/>
    <col min="12575" max="12575" width="12.7109375" style="40" customWidth="1"/>
    <col min="12576" max="12580" width="9.140625" style="40"/>
    <col min="12581" max="12582" width="9.42578125" style="40" customWidth="1"/>
    <col min="12583" max="12583" width="9.140625" style="40"/>
    <col min="12584" max="12584" width="36.85546875" style="40" customWidth="1"/>
    <col min="12585" max="12598" width="9.140625" style="40"/>
    <col min="12599" max="12599" width="13.28515625" style="40" customWidth="1"/>
    <col min="12600" max="12600" width="9.42578125" style="40" customWidth="1"/>
    <col min="12601" max="12601" width="13.28515625" style="40" customWidth="1"/>
    <col min="12602" max="12602" width="12" style="40" customWidth="1"/>
    <col min="12603" max="12606" width="9.140625" style="40"/>
    <col min="12607" max="12607" width="13.5703125" style="40" customWidth="1"/>
    <col min="12608" max="12608" width="9.140625" style="40"/>
    <col min="12609" max="12609" width="11.85546875" style="40" customWidth="1"/>
    <col min="12610" max="12613" width="10.5703125" style="40" customWidth="1"/>
    <col min="12614" max="12620" width="9.140625" style="40"/>
    <col min="12621" max="12621" width="12.140625" style="40" customWidth="1"/>
    <col min="12622" max="12622" width="11.7109375" style="40" customWidth="1"/>
    <col min="12623" max="12623" width="12.28515625" style="40" customWidth="1"/>
    <col min="12624" max="12624" width="10" style="40" customWidth="1"/>
    <col min="12625" max="12625" width="9.140625" style="40"/>
    <col min="12626" max="12626" width="36.85546875" style="40" customWidth="1"/>
    <col min="12627" max="12627" width="16.28515625" style="40" customWidth="1"/>
    <col min="12628" max="12628" width="17.140625" style="40" customWidth="1"/>
    <col min="12629" max="12629" width="18.5703125" style="40" customWidth="1"/>
    <col min="12630" max="12630" width="19.140625" style="40" customWidth="1"/>
    <col min="12631" max="12800" width="9.140625" style="40"/>
    <col min="12801" max="12801" width="36.28515625" style="40" customWidth="1"/>
    <col min="12802" max="12808" width="9.140625" style="40"/>
    <col min="12809" max="12809" width="9.140625" style="40" customWidth="1"/>
    <col min="12810" max="12810" width="9.140625" style="40"/>
    <col min="12811" max="12811" width="9.5703125" style="40" customWidth="1"/>
    <col min="12812" max="12828" width="9.140625" style="40"/>
    <col min="12829" max="12829" width="10.28515625" style="40" customWidth="1"/>
    <col min="12830" max="12830" width="9.140625" style="40"/>
    <col min="12831" max="12831" width="12.7109375" style="40" customWidth="1"/>
    <col min="12832" max="12836" width="9.140625" style="40"/>
    <col min="12837" max="12838" width="9.42578125" style="40" customWidth="1"/>
    <col min="12839" max="12839" width="9.140625" style="40"/>
    <col min="12840" max="12840" width="36.85546875" style="40" customWidth="1"/>
    <col min="12841" max="12854" width="9.140625" style="40"/>
    <col min="12855" max="12855" width="13.28515625" style="40" customWidth="1"/>
    <col min="12856" max="12856" width="9.42578125" style="40" customWidth="1"/>
    <col min="12857" max="12857" width="13.28515625" style="40" customWidth="1"/>
    <col min="12858" max="12858" width="12" style="40" customWidth="1"/>
    <col min="12859" max="12862" width="9.140625" style="40"/>
    <col min="12863" max="12863" width="13.5703125" style="40" customWidth="1"/>
    <col min="12864" max="12864" width="9.140625" style="40"/>
    <col min="12865" max="12865" width="11.85546875" style="40" customWidth="1"/>
    <col min="12866" max="12869" width="10.5703125" style="40" customWidth="1"/>
    <col min="12870" max="12876" width="9.140625" style="40"/>
    <col min="12877" max="12877" width="12.140625" style="40" customWidth="1"/>
    <col min="12878" max="12878" width="11.7109375" style="40" customWidth="1"/>
    <col min="12879" max="12879" width="12.28515625" style="40" customWidth="1"/>
    <col min="12880" max="12880" width="10" style="40" customWidth="1"/>
    <col min="12881" max="12881" width="9.140625" style="40"/>
    <col min="12882" max="12882" width="36.85546875" style="40" customWidth="1"/>
    <col min="12883" max="12883" width="16.28515625" style="40" customWidth="1"/>
    <col min="12884" max="12884" width="17.140625" style="40" customWidth="1"/>
    <col min="12885" max="12885" width="18.5703125" style="40" customWidth="1"/>
    <col min="12886" max="12886" width="19.140625" style="40" customWidth="1"/>
    <col min="12887" max="13056" width="9.140625" style="40"/>
    <col min="13057" max="13057" width="36.28515625" style="40" customWidth="1"/>
    <col min="13058" max="13064" width="9.140625" style="40"/>
    <col min="13065" max="13065" width="9.140625" style="40" customWidth="1"/>
    <col min="13066" max="13066" width="9.140625" style="40"/>
    <col min="13067" max="13067" width="9.5703125" style="40" customWidth="1"/>
    <col min="13068" max="13084" width="9.140625" style="40"/>
    <col min="13085" max="13085" width="10.28515625" style="40" customWidth="1"/>
    <col min="13086" max="13086" width="9.140625" style="40"/>
    <col min="13087" max="13087" width="12.7109375" style="40" customWidth="1"/>
    <col min="13088" max="13092" width="9.140625" style="40"/>
    <col min="13093" max="13094" width="9.42578125" style="40" customWidth="1"/>
    <col min="13095" max="13095" width="9.140625" style="40"/>
    <col min="13096" max="13096" width="36.85546875" style="40" customWidth="1"/>
    <col min="13097" max="13110" width="9.140625" style="40"/>
    <col min="13111" max="13111" width="13.28515625" style="40" customWidth="1"/>
    <col min="13112" max="13112" width="9.42578125" style="40" customWidth="1"/>
    <col min="13113" max="13113" width="13.28515625" style="40" customWidth="1"/>
    <col min="13114" max="13114" width="12" style="40" customWidth="1"/>
    <col min="13115" max="13118" width="9.140625" style="40"/>
    <col min="13119" max="13119" width="13.5703125" style="40" customWidth="1"/>
    <col min="13120" max="13120" width="9.140625" style="40"/>
    <col min="13121" max="13121" width="11.85546875" style="40" customWidth="1"/>
    <col min="13122" max="13125" width="10.5703125" style="40" customWidth="1"/>
    <col min="13126" max="13132" width="9.140625" style="40"/>
    <col min="13133" max="13133" width="12.140625" style="40" customWidth="1"/>
    <col min="13134" max="13134" width="11.7109375" style="40" customWidth="1"/>
    <col min="13135" max="13135" width="12.28515625" style="40" customWidth="1"/>
    <col min="13136" max="13136" width="10" style="40" customWidth="1"/>
    <col min="13137" max="13137" width="9.140625" style="40"/>
    <col min="13138" max="13138" width="36.85546875" style="40" customWidth="1"/>
    <col min="13139" max="13139" width="16.28515625" style="40" customWidth="1"/>
    <col min="13140" max="13140" width="17.140625" style="40" customWidth="1"/>
    <col min="13141" max="13141" width="18.5703125" style="40" customWidth="1"/>
    <col min="13142" max="13142" width="19.140625" style="40" customWidth="1"/>
    <col min="13143" max="13312" width="9.140625" style="40"/>
    <col min="13313" max="13313" width="36.28515625" style="40" customWidth="1"/>
    <col min="13314" max="13320" width="9.140625" style="40"/>
    <col min="13321" max="13321" width="9.140625" style="40" customWidth="1"/>
    <col min="13322" max="13322" width="9.140625" style="40"/>
    <col min="13323" max="13323" width="9.5703125" style="40" customWidth="1"/>
    <col min="13324" max="13340" width="9.140625" style="40"/>
    <col min="13341" max="13341" width="10.28515625" style="40" customWidth="1"/>
    <col min="13342" max="13342" width="9.140625" style="40"/>
    <col min="13343" max="13343" width="12.7109375" style="40" customWidth="1"/>
    <col min="13344" max="13348" width="9.140625" style="40"/>
    <col min="13349" max="13350" width="9.42578125" style="40" customWidth="1"/>
    <col min="13351" max="13351" width="9.140625" style="40"/>
    <col min="13352" max="13352" width="36.85546875" style="40" customWidth="1"/>
    <col min="13353" max="13366" width="9.140625" style="40"/>
    <col min="13367" max="13367" width="13.28515625" style="40" customWidth="1"/>
    <col min="13368" max="13368" width="9.42578125" style="40" customWidth="1"/>
    <col min="13369" max="13369" width="13.28515625" style="40" customWidth="1"/>
    <col min="13370" max="13370" width="12" style="40" customWidth="1"/>
    <col min="13371" max="13374" width="9.140625" style="40"/>
    <col min="13375" max="13375" width="13.5703125" style="40" customWidth="1"/>
    <col min="13376" max="13376" width="9.140625" style="40"/>
    <col min="13377" max="13377" width="11.85546875" style="40" customWidth="1"/>
    <col min="13378" max="13381" width="10.5703125" style="40" customWidth="1"/>
    <col min="13382" max="13388" width="9.140625" style="40"/>
    <col min="13389" max="13389" width="12.140625" style="40" customWidth="1"/>
    <col min="13390" max="13390" width="11.7109375" style="40" customWidth="1"/>
    <col min="13391" max="13391" width="12.28515625" style="40" customWidth="1"/>
    <col min="13392" max="13392" width="10" style="40" customWidth="1"/>
    <col min="13393" max="13393" width="9.140625" style="40"/>
    <col min="13394" max="13394" width="36.85546875" style="40" customWidth="1"/>
    <col min="13395" max="13395" width="16.28515625" style="40" customWidth="1"/>
    <col min="13396" max="13396" width="17.140625" style="40" customWidth="1"/>
    <col min="13397" max="13397" width="18.5703125" style="40" customWidth="1"/>
    <col min="13398" max="13398" width="19.140625" style="40" customWidth="1"/>
    <col min="13399" max="13568" width="9.140625" style="40"/>
    <col min="13569" max="13569" width="36.28515625" style="40" customWidth="1"/>
    <col min="13570" max="13576" width="9.140625" style="40"/>
    <col min="13577" max="13577" width="9.140625" style="40" customWidth="1"/>
    <col min="13578" max="13578" width="9.140625" style="40"/>
    <col min="13579" max="13579" width="9.5703125" style="40" customWidth="1"/>
    <col min="13580" max="13596" width="9.140625" style="40"/>
    <col min="13597" max="13597" width="10.28515625" style="40" customWidth="1"/>
    <col min="13598" max="13598" width="9.140625" style="40"/>
    <col min="13599" max="13599" width="12.7109375" style="40" customWidth="1"/>
    <col min="13600" max="13604" width="9.140625" style="40"/>
    <col min="13605" max="13606" width="9.42578125" style="40" customWidth="1"/>
    <col min="13607" max="13607" width="9.140625" style="40"/>
    <col min="13608" max="13608" width="36.85546875" style="40" customWidth="1"/>
    <col min="13609" max="13622" width="9.140625" style="40"/>
    <col min="13623" max="13623" width="13.28515625" style="40" customWidth="1"/>
    <col min="13624" max="13624" width="9.42578125" style="40" customWidth="1"/>
    <col min="13625" max="13625" width="13.28515625" style="40" customWidth="1"/>
    <col min="13626" max="13626" width="12" style="40" customWidth="1"/>
    <col min="13627" max="13630" width="9.140625" style="40"/>
    <col min="13631" max="13631" width="13.5703125" style="40" customWidth="1"/>
    <col min="13632" max="13632" width="9.140625" style="40"/>
    <col min="13633" max="13633" width="11.85546875" style="40" customWidth="1"/>
    <col min="13634" max="13637" width="10.5703125" style="40" customWidth="1"/>
    <col min="13638" max="13644" width="9.140625" style="40"/>
    <col min="13645" max="13645" width="12.140625" style="40" customWidth="1"/>
    <col min="13646" max="13646" width="11.7109375" style="40" customWidth="1"/>
    <col min="13647" max="13647" width="12.28515625" style="40" customWidth="1"/>
    <col min="13648" max="13648" width="10" style="40" customWidth="1"/>
    <col min="13649" max="13649" width="9.140625" style="40"/>
    <col min="13650" max="13650" width="36.85546875" style="40" customWidth="1"/>
    <col min="13651" max="13651" width="16.28515625" style="40" customWidth="1"/>
    <col min="13652" max="13652" width="17.140625" style="40" customWidth="1"/>
    <col min="13653" max="13653" width="18.5703125" style="40" customWidth="1"/>
    <col min="13654" max="13654" width="19.140625" style="40" customWidth="1"/>
    <col min="13655" max="13824" width="9.140625" style="40"/>
    <col min="13825" max="13825" width="36.28515625" style="40" customWidth="1"/>
    <col min="13826" max="13832" width="9.140625" style="40"/>
    <col min="13833" max="13833" width="9.140625" style="40" customWidth="1"/>
    <col min="13834" max="13834" width="9.140625" style="40"/>
    <col min="13835" max="13835" width="9.5703125" style="40" customWidth="1"/>
    <col min="13836" max="13852" width="9.140625" style="40"/>
    <col min="13853" max="13853" width="10.28515625" style="40" customWidth="1"/>
    <col min="13854" max="13854" width="9.140625" style="40"/>
    <col min="13855" max="13855" width="12.7109375" style="40" customWidth="1"/>
    <col min="13856" max="13860" width="9.140625" style="40"/>
    <col min="13861" max="13862" width="9.42578125" style="40" customWidth="1"/>
    <col min="13863" max="13863" width="9.140625" style="40"/>
    <col min="13864" max="13864" width="36.85546875" style="40" customWidth="1"/>
    <col min="13865" max="13878" width="9.140625" style="40"/>
    <col min="13879" max="13879" width="13.28515625" style="40" customWidth="1"/>
    <col min="13880" max="13880" width="9.42578125" style="40" customWidth="1"/>
    <col min="13881" max="13881" width="13.28515625" style="40" customWidth="1"/>
    <col min="13882" max="13882" width="12" style="40" customWidth="1"/>
    <col min="13883" max="13886" width="9.140625" style="40"/>
    <col min="13887" max="13887" width="13.5703125" style="40" customWidth="1"/>
    <col min="13888" max="13888" width="9.140625" style="40"/>
    <col min="13889" max="13889" width="11.85546875" style="40" customWidth="1"/>
    <col min="13890" max="13893" width="10.5703125" style="40" customWidth="1"/>
    <col min="13894" max="13900" width="9.140625" style="40"/>
    <col min="13901" max="13901" width="12.140625" style="40" customWidth="1"/>
    <col min="13902" max="13902" width="11.7109375" style="40" customWidth="1"/>
    <col min="13903" max="13903" width="12.28515625" style="40" customWidth="1"/>
    <col min="13904" max="13904" width="10" style="40" customWidth="1"/>
    <col min="13905" max="13905" width="9.140625" style="40"/>
    <col min="13906" max="13906" width="36.85546875" style="40" customWidth="1"/>
    <col min="13907" max="13907" width="16.28515625" style="40" customWidth="1"/>
    <col min="13908" max="13908" width="17.140625" style="40" customWidth="1"/>
    <col min="13909" max="13909" width="18.5703125" style="40" customWidth="1"/>
    <col min="13910" max="13910" width="19.140625" style="40" customWidth="1"/>
    <col min="13911" max="14080" width="9.140625" style="40"/>
    <col min="14081" max="14081" width="36.28515625" style="40" customWidth="1"/>
    <col min="14082" max="14088" width="9.140625" style="40"/>
    <col min="14089" max="14089" width="9.140625" style="40" customWidth="1"/>
    <col min="14090" max="14090" width="9.140625" style="40"/>
    <col min="14091" max="14091" width="9.5703125" style="40" customWidth="1"/>
    <col min="14092" max="14108" width="9.140625" style="40"/>
    <col min="14109" max="14109" width="10.28515625" style="40" customWidth="1"/>
    <col min="14110" max="14110" width="9.140625" style="40"/>
    <col min="14111" max="14111" width="12.7109375" style="40" customWidth="1"/>
    <col min="14112" max="14116" width="9.140625" style="40"/>
    <col min="14117" max="14118" width="9.42578125" style="40" customWidth="1"/>
    <col min="14119" max="14119" width="9.140625" style="40"/>
    <col min="14120" max="14120" width="36.85546875" style="40" customWidth="1"/>
    <col min="14121" max="14134" width="9.140625" style="40"/>
    <col min="14135" max="14135" width="13.28515625" style="40" customWidth="1"/>
    <col min="14136" max="14136" width="9.42578125" style="40" customWidth="1"/>
    <col min="14137" max="14137" width="13.28515625" style="40" customWidth="1"/>
    <col min="14138" max="14138" width="12" style="40" customWidth="1"/>
    <col min="14139" max="14142" width="9.140625" style="40"/>
    <col min="14143" max="14143" width="13.5703125" style="40" customWidth="1"/>
    <col min="14144" max="14144" width="9.140625" style="40"/>
    <col min="14145" max="14145" width="11.85546875" style="40" customWidth="1"/>
    <col min="14146" max="14149" width="10.5703125" style="40" customWidth="1"/>
    <col min="14150" max="14156" width="9.140625" style="40"/>
    <col min="14157" max="14157" width="12.140625" style="40" customWidth="1"/>
    <col min="14158" max="14158" width="11.7109375" style="40" customWidth="1"/>
    <col min="14159" max="14159" width="12.28515625" style="40" customWidth="1"/>
    <col min="14160" max="14160" width="10" style="40" customWidth="1"/>
    <col min="14161" max="14161" width="9.140625" style="40"/>
    <col min="14162" max="14162" width="36.85546875" style="40" customWidth="1"/>
    <col min="14163" max="14163" width="16.28515625" style="40" customWidth="1"/>
    <col min="14164" max="14164" width="17.140625" style="40" customWidth="1"/>
    <col min="14165" max="14165" width="18.5703125" style="40" customWidth="1"/>
    <col min="14166" max="14166" width="19.140625" style="40" customWidth="1"/>
    <col min="14167" max="14336" width="9.140625" style="40"/>
    <col min="14337" max="14337" width="36.28515625" style="40" customWidth="1"/>
    <col min="14338" max="14344" width="9.140625" style="40"/>
    <col min="14345" max="14345" width="9.140625" style="40" customWidth="1"/>
    <col min="14346" max="14346" width="9.140625" style="40"/>
    <col min="14347" max="14347" width="9.5703125" style="40" customWidth="1"/>
    <col min="14348" max="14364" width="9.140625" style="40"/>
    <col min="14365" max="14365" width="10.28515625" style="40" customWidth="1"/>
    <col min="14366" max="14366" width="9.140625" style="40"/>
    <col min="14367" max="14367" width="12.7109375" style="40" customWidth="1"/>
    <col min="14368" max="14372" width="9.140625" style="40"/>
    <col min="14373" max="14374" width="9.42578125" style="40" customWidth="1"/>
    <col min="14375" max="14375" width="9.140625" style="40"/>
    <col min="14376" max="14376" width="36.85546875" style="40" customWidth="1"/>
    <col min="14377" max="14390" width="9.140625" style="40"/>
    <col min="14391" max="14391" width="13.28515625" style="40" customWidth="1"/>
    <col min="14392" max="14392" width="9.42578125" style="40" customWidth="1"/>
    <col min="14393" max="14393" width="13.28515625" style="40" customWidth="1"/>
    <col min="14394" max="14394" width="12" style="40" customWidth="1"/>
    <col min="14395" max="14398" width="9.140625" style="40"/>
    <col min="14399" max="14399" width="13.5703125" style="40" customWidth="1"/>
    <col min="14400" max="14400" width="9.140625" style="40"/>
    <col min="14401" max="14401" width="11.85546875" style="40" customWidth="1"/>
    <col min="14402" max="14405" width="10.5703125" style="40" customWidth="1"/>
    <col min="14406" max="14412" width="9.140625" style="40"/>
    <col min="14413" max="14413" width="12.140625" style="40" customWidth="1"/>
    <col min="14414" max="14414" width="11.7109375" style="40" customWidth="1"/>
    <col min="14415" max="14415" width="12.28515625" style="40" customWidth="1"/>
    <col min="14416" max="14416" width="10" style="40" customWidth="1"/>
    <col min="14417" max="14417" width="9.140625" style="40"/>
    <col min="14418" max="14418" width="36.85546875" style="40" customWidth="1"/>
    <col min="14419" max="14419" width="16.28515625" style="40" customWidth="1"/>
    <col min="14420" max="14420" width="17.140625" style="40" customWidth="1"/>
    <col min="14421" max="14421" width="18.5703125" style="40" customWidth="1"/>
    <col min="14422" max="14422" width="19.140625" style="40" customWidth="1"/>
    <col min="14423" max="14592" width="9.140625" style="40"/>
    <col min="14593" max="14593" width="36.28515625" style="40" customWidth="1"/>
    <col min="14594" max="14600" width="9.140625" style="40"/>
    <col min="14601" max="14601" width="9.140625" style="40" customWidth="1"/>
    <col min="14602" max="14602" width="9.140625" style="40"/>
    <col min="14603" max="14603" width="9.5703125" style="40" customWidth="1"/>
    <col min="14604" max="14620" width="9.140625" style="40"/>
    <col min="14621" max="14621" width="10.28515625" style="40" customWidth="1"/>
    <col min="14622" max="14622" width="9.140625" style="40"/>
    <col min="14623" max="14623" width="12.7109375" style="40" customWidth="1"/>
    <col min="14624" max="14628" width="9.140625" style="40"/>
    <col min="14629" max="14630" width="9.42578125" style="40" customWidth="1"/>
    <col min="14631" max="14631" width="9.140625" style="40"/>
    <col min="14632" max="14632" width="36.85546875" style="40" customWidth="1"/>
    <col min="14633" max="14646" width="9.140625" style="40"/>
    <col min="14647" max="14647" width="13.28515625" style="40" customWidth="1"/>
    <col min="14648" max="14648" width="9.42578125" style="40" customWidth="1"/>
    <col min="14649" max="14649" width="13.28515625" style="40" customWidth="1"/>
    <col min="14650" max="14650" width="12" style="40" customWidth="1"/>
    <col min="14651" max="14654" width="9.140625" style="40"/>
    <col min="14655" max="14655" width="13.5703125" style="40" customWidth="1"/>
    <col min="14656" max="14656" width="9.140625" style="40"/>
    <col min="14657" max="14657" width="11.85546875" style="40" customWidth="1"/>
    <col min="14658" max="14661" width="10.5703125" style="40" customWidth="1"/>
    <col min="14662" max="14668" width="9.140625" style="40"/>
    <col min="14669" max="14669" width="12.140625" style="40" customWidth="1"/>
    <col min="14670" max="14670" width="11.7109375" style="40" customWidth="1"/>
    <col min="14671" max="14671" width="12.28515625" style="40" customWidth="1"/>
    <col min="14672" max="14672" width="10" style="40" customWidth="1"/>
    <col min="14673" max="14673" width="9.140625" style="40"/>
    <col min="14674" max="14674" width="36.85546875" style="40" customWidth="1"/>
    <col min="14675" max="14675" width="16.28515625" style="40" customWidth="1"/>
    <col min="14676" max="14676" width="17.140625" style="40" customWidth="1"/>
    <col min="14677" max="14677" width="18.5703125" style="40" customWidth="1"/>
    <col min="14678" max="14678" width="19.140625" style="40" customWidth="1"/>
    <col min="14679" max="14848" width="9.140625" style="40"/>
    <col min="14849" max="14849" width="36.28515625" style="40" customWidth="1"/>
    <col min="14850" max="14856" width="9.140625" style="40"/>
    <col min="14857" max="14857" width="9.140625" style="40" customWidth="1"/>
    <col min="14858" max="14858" width="9.140625" style="40"/>
    <col min="14859" max="14859" width="9.5703125" style="40" customWidth="1"/>
    <col min="14860" max="14876" width="9.140625" style="40"/>
    <col min="14877" max="14877" width="10.28515625" style="40" customWidth="1"/>
    <col min="14878" max="14878" width="9.140625" style="40"/>
    <col min="14879" max="14879" width="12.7109375" style="40" customWidth="1"/>
    <col min="14880" max="14884" width="9.140625" style="40"/>
    <col min="14885" max="14886" width="9.42578125" style="40" customWidth="1"/>
    <col min="14887" max="14887" width="9.140625" style="40"/>
    <col min="14888" max="14888" width="36.85546875" style="40" customWidth="1"/>
    <col min="14889" max="14902" width="9.140625" style="40"/>
    <col min="14903" max="14903" width="13.28515625" style="40" customWidth="1"/>
    <col min="14904" max="14904" width="9.42578125" style="40" customWidth="1"/>
    <col min="14905" max="14905" width="13.28515625" style="40" customWidth="1"/>
    <col min="14906" max="14906" width="12" style="40" customWidth="1"/>
    <col min="14907" max="14910" width="9.140625" style="40"/>
    <col min="14911" max="14911" width="13.5703125" style="40" customWidth="1"/>
    <col min="14912" max="14912" width="9.140625" style="40"/>
    <col min="14913" max="14913" width="11.85546875" style="40" customWidth="1"/>
    <col min="14914" max="14917" width="10.5703125" style="40" customWidth="1"/>
    <col min="14918" max="14924" width="9.140625" style="40"/>
    <col min="14925" max="14925" width="12.140625" style="40" customWidth="1"/>
    <col min="14926" max="14926" width="11.7109375" style="40" customWidth="1"/>
    <col min="14927" max="14927" width="12.28515625" style="40" customWidth="1"/>
    <col min="14928" max="14928" width="10" style="40" customWidth="1"/>
    <col min="14929" max="14929" width="9.140625" style="40"/>
    <col min="14930" max="14930" width="36.85546875" style="40" customWidth="1"/>
    <col min="14931" max="14931" width="16.28515625" style="40" customWidth="1"/>
    <col min="14932" max="14932" width="17.140625" style="40" customWidth="1"/>
    <col min="14933" max="14933" width="18.5703125" style="40" customWidth="1"/>
    <col min="14934" max="14934" width="19.140625" style="40" customWidth="1"/>
    <col min="14935" max="15104" width="9.140625" style="40"/>
    <col min="15105" max="15105" width="36.28515625" style="40" customWidth="1"/>
    <col min="15106" max="15112" width="9.140625" style="40"/>
    <col min="15113" max="15113" width="9.140625" style="40" customWidth="1"/>
    <col min="15114" max="15114" width="9.140625" style="40"/>
    <col min="15115" max="15115" width="9.5703125" style="40" customWidth="1"/>
    <col min="15116" max="15132" width="9.140625" style="40"/>
    <col min="15133" max="15133" width="10.28515625" style="40" customWidth="1"/>
    <col min="15134" max="15134" width="9.140625" style="40"/>
    <col min="15135" max="15135" width="12.7109375" style="40" customWidth="1"/>
    <col min="15136" max="15140" width="9.140625" style="40"/>
    <col min="15141" max="15142" width="9.42578125" style="40" customWidth="1"/>
    <col min="15143" max="15143" width="9.140625" style="40"/>
    <col min="15144" max="15144" width="36.85546875" style="40" customWidth="1"/>
    <col min="15145" max="15158" width="9.140625" style="40"/>
    <col min="15159" max="15159" width="13.28515625" style="40" customWidth="1"/>
    <col min="15160" max="15160" width="9.42578125" style="40" customWidth="1"/>
    <col min="15161" max="15161" width="13.28515625" style="40" customWidth="1"/>
    <col min="15162" max="15162" width="12" style="40" customWidth="1"/>
    <col min="15163" max="15166" width="9.140625" style="40"/>
    <col min="15167" max="15167" width="13.5703125" style="40" customWidth="1"/>
    <col min="15168" max="15168" width="9.140625" style="40"/>
    <col min="15169" max="15169" width="11.85546875" style="40" customWidth="1"/>
    <col min="15170" max="15173" width="10.5703125" style="40" customWidth="1"/>
    <col min="15174" max="15180" width="9.140625" style="40"/>
    <col min="15181" max="15181" width="12.140625" style="40" customWidth="1"/>
    <col min="15182" max="15182" width="11.7109375" style="40" customWidth="1"/>
    <col min="15183" max="15183" width="12.28515625" style="40" customWidth="1"/>
    <col min="15184" max="15184" width="10" style="40" customWidth="1"/>
    <col min="15185" max="15185" width="9.140625" style="40"/>
    <col min="15186" max="15186" width="36.85546875" style="40" customWidth="1"/>
    <col min="15187" max="15187" width="16.28515625" style="40" customWidth="1"/>
    <col min="15188" max="15188" width="17.140625" style="40" customWidth="1"/>
    <col min="15189" max="15189" width="18.5703125" style="40" customWidth="1"/>
    <col min="15190" max="15190" width="19.140625" style="40" customWidth="1"/>
    <col min="15191" max="15360" width="9.140625" style="40"/>
    <col min="15361" max="15361" width="36.28515625" style="40" customWidth="1"/>
    <col min="15362" max="15368" width="9.140625" style="40"/>
    <col min="15369" max="15369" width="9.140625" style="40" customWidth="1"/>
    <col min="15370" max="15370" width="9.140625" style="40"/>
    <col min="15371" max="15371" width="9.5703125" style="40" customWidth="1"/>
    <col min="15372" max="15388" width="9.140625" style="40"/>
    <col min="15389" max="15389" width="10.28515625" style="40" customWidth="1"/>
    <col min="15390" max="15390" width="9.140625" style="40"/>
    <col min="15391" max="15391" width="12.7109375" style="40" customWidth="1"/>
    <col min="15392" max="15396" width="9.140625" style="40"/>
    <col min="15397" max="15398" width="9.42578125" style="40" customWidth="1"/>
    <col min="15399" max="15399" width="9.140625" style="40"/>
    <col min="15400" max="15400" width="36.85546875" style="40" customWidth="1"/>
    <col min="15401" max="15414" width="9.140625" style="40"/>
    <col min="15415" max="15415" width="13.28515625" style="40" customWidth="1"/>
    <col min="15416" max="15416" width="9.42578125" style="40" customWidth="1"/>
    <col min="15417" max="15417" width="13.28515625" style="40" customWidth="1"/>
    <col min="15418" max="15418" width="12" style="40" customWidth="1"/>
    <col min="15419" max="15422" width="9.140625" style="40"/>
    <col min="15423" max="15423" width="13.5703125" style="40" customWidth="1"/>
    <col min="15424" max="15424" width="9.140625" style="40"/>
    <col min="15425" max="15425" width="11.85546875" style="40" customWidth="1"/>
    <col min="15426" max="15429" width="10.5703125" style="40" customWidth="1"/>
    <col min="15430" max="15436" width="9.140625" style="40"/>
    <col min="15437" max="15437" width="12.140625" style="40" customWidth="1"/>
    <col min="15438" max="15438" width="11.7109375" style="40" customWidth="1"/>
    <col min="15439" max="15439" width="12.28515625" style="40" customWidth="1"/>
    <col min="15440" max="15440" width="10" style="40" customWidth="1"/>
    <col min="15441" max="15441" width="9.140625" style="40"/>
    <col min="15442" max="15442" width="36.85546875" style="40" customWidth="1"/>
    <col min="15443" max="15443" width="16.28515625" style="40" customWidth="1"/>
    <col min="15444" max="15444" width="17.140625" style="40" customWidth="1"/>
    <col min="15445" max="15445" width="18.5703125" style="40" customWidth="1"/>
    <col min="15446" max="15446" width="19.140625" style="40" customWidth="1"/>
    <col min="15447" max="15616" width="9.140625" style="40"/>
    <col min="15617" max="15617" width="36.28515625" style="40" customWidth="1"/>
    <col min="15618" max="15624" width="9.140625" style="40"/>
    <col min="15625" max="15625" width="9.140625" style="40" customWidth="1"/>
    <col min="15626" max="15626" width="9.140625" style="40"/>
    <col min="15627" max="15627" width="9.5703125" style="40" customWidth="1"/>
    <col min="15628" max="15644" width="9.140625" style="40"/>
    <col min="15645" max="15645" width="10.28515625" style="40" customWidth="1"/>
    <col min="15646" max="15646" width="9.140625" style="40"/>
    <col min="15647" max="15647" width="12.7109375" style="40" customWidth="1"/>
    <col min="15648" max="15652" width="9.140625" style="40"/>
    <col min="15653" max="15654" width="9.42578125" style="40" customWidth="1"/>
    <col min="15655" max="15655" width="9.140625" style="40"/>
    <col min="15656" max="15656" width="36.85546875" style="40" customWidth="1"/>
    <col min="15657" max="15670" width="9.140625" style="40"/>
    <col min="15671" max="15671" width="13.28515625" style="40" customWidth="1"/>
    <col min="15672" max="15672" width="9.42578125" style="40" customWidth="1"/>
    <col min="15673" max="15673" width="13.28515625" style="40" customWidth="1"/>
    <col min="15674" max="15674" width="12" style="40" customWidth="1"/>
    <col min="15675" max="15678" width="9.140625" style="40"/>
    <col min="15679" max="15679" width="13.5703125" style="40" customWidth="1"/>
    <col min="15680" max="15680" width="9.140625" style="40"/>
    <col min="15681" max="15681" width="11.85546875" style="40" customWidth="1"/>
    <col min="15682" max="15685" width="10.5703125" style="40" customWidth="1"/>
    <col min="15686" max="15692" width="9.140625" style="40"/>
    <col min="15693" max="15693" width="12.140625" style="40" customWidth="1"/>
    <col min="15694" max="15694" width="11.7109375" style="40" customWidth="1"/>
    <col min="15695" max="15695" width="12.28515625" style="40" customWidth="1"/>
    <col min="15696" max="15696" width="10" style="40" customWidth="1"/>
    <col min="15697" max="15697" width="9.140625" style="40"/>
    <col min="15698" max="15698" width="36.85546875" style="40" customWidth="1"/>
    <col min="15699" max="15699" width="16.28515625" style="40" customWidth="1"/>
    <col min="15700" max="15700" width="17.140625" style="40" customWidth="1"/>
    <col min="15701" max="15701" width="18.5703125" style="40" customWidth="1"/>
    <col min="15702" max="15702" width="19.140625" style="40" customWidth="1"/>
    <col min="15703" max="15872" width="9.140625" style="40"/>
    <col min="15873" max="15873" width="36.28515625" style="40" customWidth="1"/>
    <col min="15874" max="15880" width="9.140625" style="40"/>
    <col min="15881" max="15881" width="9.140625" style="40" customWidth="1"/>
    <col min="15882" max="15882" width="9.140625" style="40"/>
    <col min="15883" max="15883" width="9.5703125" style="40" customWidth="1"/>
    <col min="15884" max="15900" width="9.140625" style="40"/>
    <col min="15901" max="15901" width="10.28515625" style="40" customWidth="1"/>
    <col min="15902" max="15902" width="9.140625" style="40"/>
    <col min="15903" max="15903" width="12.7109375" style="40" customWidth="1"/>
    <col min="15904" max="15908" width="9.140625" style="40"/>
    <col min="15909" max="15910" width="9.42578125" style="40" customWidth="1"/>
    <col min="15911" max="15911" width="9.140625" style="40"/>
    <col min="15912" max="15912" width="36.85546875" style="40" customWidth="1"/>
    <col min="15913" max="15926" width="9.140625" style="40"/>
    <col min="15927" max="15927" width="13.28515625" style="40" customWidth="1"/>
    <col min="15928" max="15928" width="9.42578125" style="40" customWidth="1"/>
    <col min="15929" max="15929" width="13.28515625" style="40" customWidth="1"/>
    <col min="15930" max="15930" width="12" style="40" customWidth="1"/>
    <col min="15931" max="15934" width="9.140625" style="40"/>
    <col min="15935" max="15935" width="13.5703125" style="40" customWidth="1"/>
    <col min="15936" max="15936" width="9.140625" style="40"/>
    <col min="15937" max="15937" width="11.85546875" style="40" customWidth="1"/>
    <col min="15938" max="15941" width="10.5703125" style="40" customWidth="1"/>
    <col min="15942" max="15948" width="9.140625" style="40"/>
    <col min="15949" max="15949" width="12.140625" style="40" customWidth="1"/>
    <col min="15950" max="15950" width="11.7109375" style="40" customWidth="1"/>
    <col min="15951" max="15951" width="12.28515625" style="40" customWidth="1"/>
    <col min="15952" max="15952" width="10" style="40" customWidth="1"/>
    <col min="15953" max="15953" width="9.140625" style="40"/>
    <col min="15954" max="15954" width="36.85546875" style="40" customWidth="1"/>
    <col min="15955" max="15955" width="16.28515625" style="40" customWidth="1"/>
    <col min="15956" max="15956" width="17.140625" style="40" customWidth="1"/>
    <col min="15957" max="15957" width="18.5703125" style="40" customWidth="1"/>
    <col min="15958" max="15958" width="19.140625" style="40" customWidth="1"/>
    <col min="15959" max="16128" width="9.140625" style="40"/>
    <col min="16129" max="16129" width="36.28515625" style="40" customWidth="1"/>
    <col min="16130" max="16136" width="9.140625" style="40"/>
    <col min="16137" max="16137" width="9.140625" style="40" customWidth="1"/>
    <col min="16138" max="16138" width="9.140625" style="40"/>
    <col min="16139" max="16139" width="9.5703125" style="40" customWidth="1"/>
    <col min="16140" max="16156" width="9.140625" style="40"/>
    <col min="16157" max="16157" width="10.28515625" style="40" customWidth="1"/>
    <col min="16158" max="16158" width="9.140625" style="40"/>
    <col min="16159" max="16159" width="12.7109375" style="40" customWidth="1"/>
    <col min="16160" max="16164" width="9.140625" style="40"/>
    <col min="16165" max="16166" width="9.42578125" style="40" customWidth="1"/>
    <col min="16167" max="16167" width="9.140625" style="40"/>
    <col min="16168" max="16168" width="36.85546875" style="40" customWidth="1"/>
    <col min="16169" max="16182" width="9.140625" style="40"/>
    <col min="16183" max="16183" width="13.28515625" style="40" customWidth="1"/>
    <col min="16184" max="16184" width="9.42578125" style="40" customWidth="1"/>
    <col min="16185" max="16185" width="13.28515625" style="40" customWidth="1"/>
    <col min="16186" max="16186" width="12" style="40" customWidth="1"/>
    <col min="16187" max="16190" width="9.140625" style="40"/>
    <col min="16191" max="16191" width="13.5703125" style="40" customWidth="1"/>
    <col min="16192" max="16192" width="9.140625" style="40"/>
    <col min="16193" max="16193" width="11.85546875" style="40" customWidth="1"/>
    <col min="16194" max="16197" width="10.5703125" style="40" customWidth="1"/>
    <col min="16198" max="16204" width="9.140625" style="40"/>
    <col min="16205" max="16205" width="12.140625" style="40" customWidth="1"/>
    <col min="16206" max="16206" width="11.7109375" style="40" customWidth="1"/>
    <col min="16207" max="16207" width="12.28515625" style="40" customWidth="1"/>
    <col min="16208" max="16208" width="10" style="40" customWidth="1"/>
    <col min="16209" max="16209" width="9.140625" style="40"/>
    <col min="16210" max="16210" width="36.85546875" style="40" customWidth="1"/>
    <col min="16211" max="16211" width="16.28515625" style="40" customWidth="1"/>
    <col min="16212" max="16212" width="17.140625" style="40" customWidth="1"/>
    <col min="16213" max="16213" width="18.5703125" style="40" customWidth="1"/>
    <col min="16214" max="16214" width="19.140625" style="40" customWidth="1"/>
    <col min="16215" max="16384" width="9.140625" style="40"/>
  </cols>
  <sheetData>
    <row r="1" spans="1:86"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1"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2"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c r="A4" s="29" t="s">
        <v>3607</v>
      </c>
      <c r="B4" s="13">
        <v>6</v>
      </c>
      <c r="C4" s="13">
        <v>0</v>
      </c>
      <c r="D4" s="13">
        <v>0</v>
      </c>
      <c r="E4" s="13">
        <v>0</v>
      </c>
      <c r="F4" s="13">
        <v>0</v>
      </c>
      <c r="G4" s="13">
        <v>0</v>
      </c>
      <c r="H4" s="13">
        <v>39</v>
      </c>
      <c r="I4" s="13">
        <v>0</v>
      </c>
      <c r="J4" s="13">
        <v>0</v>
      </c>
      <c r="K4" s="13">
        <v>79</v>
      </c>
      <c r="L4" s="13">
        <v>0</v>
      </c>
      <c r="M4" s="13">
        <v>0</v>
      </c>
      <c r="N4" s="13">
        <v>60</v>
      </c>
      <c r="O4" s="13">
        <v>0</v>
      </c>
      <c r="P4" s="13">
        <v>0</v>
      </c>
      <c r="Q4" s="13">
        <v>0</v>
      </c>
      <c r="R4" s="13">
        <v>0</v>
      </c>
      <c r="S4" s="13">
        <v>0</v>
      </c>
      <c r="T4" s="13">
        <v>0</v>
      </c>
      <c r="U4" s="13">
        <v>0</v>
      </c>
      <c r="V4" s="13">
        <v>0</v>
      </c>
      <c r="W4" s="13">
        <v>0</v>
      </c>
      <c r="X4" s="13">
        <v>0</v>
      </c>
      <c r="Y4" s="13">
        <v>0</v>
      </c>
      <c r="Z4" s="13">
        <v>0</v>
      </c>
      <c r="AA4" s="13">
        <v>0</v>
      </c>
      <c r="AB4" s="13">
        <v>0</v>
      </c>
      <c r="AC4" s="13">
        <v>0</v>
      </c>
      <c r="AD4" s="13">
        <v>0</v>
      </c>
      <c r="AE4" s="13">
        <v>1</v>
      </c>
      <c r="AF4" s="13">
        <v>3</v>
      </c>
      <c r="AG4" s="13">
        <v>6</v>
      </c>
      <c r="AH4" s="15">
        <f>E4+H4+K4+N4+Q4+T4+W4+Z4</f>
        <v>178</v>
      </c>
      <c r="AI4" s="15">
        <f>AE4+AF4</f>
        <v>4</v>
      </c>
      <c r="AJ4" s="15">
        <f>AG4+AH4+AI4</f>
        <v>188</v>
      </c>
      <c r="AK4" s="15">
        <f>C4+F4+I4+L4+O4+R4+V4+X4+AA4+AC4</f>
        <v>0</v>
      </c>
      <c r="AL4" s="15">
        <f>D4+G4+J4+M4+P4+S4+V4+Y4+AB4+AD4</f>
        <v>0</v>
      </c>
      <c r="AM4" s="13">
        <v>0</v>
      </c>
      <c r="AN4" s="13"/>
      <c r="AO4" s="13">
        <v>0</v>
      </c>
      <c r="AP4" s="13">
        <v>0</v>
      </c>
      <c r="AQ4" s="13">
        <v>0</v>
      </c>
      <c r="AR4" s="13">
        <v>0</v>
      </c>
      <c r="AS4" s="13">
        <v>0</v>
      </c>
      <c r="AT4" s="13">
        <v>0</v>
      </c>
      <c r="AU4" s="13">
        <v>0</v>
      </c>
      <c r="AV4" s="13">
        <v>0</v>
      </c>
      <c r="AW4" s="13">
        <v>0</v>
      </c>
      <c r="AX4" s="13">
        <v>0</v>
      </c>
      <c r="AY4" s="13">
        <v>0</v>
      </c>
      <c r="AZ4" s="13">
        <v>0</v>
      </c>
      <c r="BA4" s="13">
        <v>0</v>
      </c>
      <c r="BB4" s="13">
        <v>0</v>
      </c>
      <c r="BC4" s="13">
        <v>0</v>
      </c>
      <c r="BD4" s="13">
        <v>0</v>
      </c>
      <c r="BE4" s="13">
        <v>0</v>
      </c>
      <c r="BF4" s="13">
        <v>0</v>
      </c>
      <c r="BG4" s="13">
        <v>0</v>
      </c>
      <c r="BH4" s="13">
        <v>0</v>
      </c>
      <c r="BI4" s="13">
        <v>0</v>
      </c>
      <c r="BJ4" s="13">
        <v>0</v>
      </c>
      <c r="BK4" s="13">
        <v>0</v>
      </c>
      <c r="BL4" s="13">
        <v>0</v>
      </c>
      <c r="BM4" s="13">
        <v>0</v>
      </c>
      <c r="BN4" s="13">
        <v>0</v>
      </c>
      <c r="BO4" s="13">
        <v>0</v>
      </c>
      <c r="BP4" s="13">
        <v>0</v>
      </c>
      <c r="BQ4" s="13">
        <v>0</v>
      </c>
      <c r="BR4" s="13">
        <v>0</v>
      </c>
      <c r="BS4" s="13">
        <v>0</v>
      </c>
      <c r="BT4" s="13">
        <v>0</v>
      </c>
      <c r="BU4" s="13">
        <v>0</v>
      </c>
      <c r="BV4" s="13">
        <v>0</v>
      </c>
      <c r="BW4" s="13">
        <v>0</v>
      </c>
      <c r="BX4" s="13">
        <v>0</v>
      </c>
      <c r="BY4" s="13">
        <v>0</v>
      </c>
      <c r="BZ4" s="13">
        <v>0</v>
      </c>
      <c r="CA4" s="13">
        <v>0</v>
      </c>
      <c r="CB4" s="13">
        <v>0</v>
      </c>
      <c r="CC4" s="13">
        <v>0</v>
      </c>
      <c r="CD4" s="13">
        <v>0</v>
      </c>
      <c r="CE4" s="13">
        <v>0</v>
      </c>
      <c r="CF4" s="13">
        <v>0</v>
      </c>
      <c r="CG4" s="13">
        <v>0</v>
      </c>
      <c r="CH4" s="13">
        <v>0</v>
      </c>
    </row>
    <row r="5" spans="1:86">
      <c r="A5" s="29" t="s">
        <v>3608</v>
      </c>
      <c r="B5" s="13">
        <v>2</v>
      </c>
      <c r="C5" s="13">
        <v>0</v>
      </c>
      <c r="D5" s="13">
        <v>0</v>
      </c>
      <c r="E5" s="13">
        <v>28</v>
      </c>
      <c r="F5" s="13">
        <v>0</v>
      </c>
      <c r="G5" s="13">
        <v>0</v>
      </c>
      <c r="H5" s="13">
        <v>39</v>
      </c>
      <c r="I5" s="13">
        <v>0</v>
      </c>
      <c r="J5" s="13">
        <v>0</v>
      </c>
      <c r="K5" s="13">
        <v>1</v>
      </c>
      <c r="L5" s="13">
        <v>0</v>
      </c>
      <c r="M5" s="13">
        <v>0</v>
      </c>
      <c r="N5" s="13">
        <v>0</v>
      </c>
      <c r="O5" s="13">
        <v>0</v>
      </c>
      <c r="P5" s="13">
        <v>0</v>
      </c>
      <c r="Q5" s="13">
        <v>0</v>
      </c>
      <c r="R5" s="13">
        <v>0</v>
      </c>
      <c r="S5" s="13">
        <v>0</v>
      </c>
      <c r="T5" s="13">
        <v>0</v>
      </c>
      <c r="U5" s="13">
        <v>0</v>
      </c>
      <c r="V5" s="13">
        <v>0</v>
      </c>
      <c r="W5" s="13">
        <v>0</v>
      </c>
      <c r="X5" s="13">
        <v>0</v>
      </c>
      <c r="Y5" s="13">
        <v>0</v>
      </c>
      <c r="Z5" s="13">
        <v>0</v>
      </c>
      <c r="AA5" s="13">
        <v>0</v>
      </c>
      <c r="AB5" s="13">
        <v>0</v>
      </c>
      <c r="AC5" s="13">
        <v>1</v>
      </c>
      <c r="AD5" s="13">
        <v>0</v>
      </c>
      <c r="AE5" s="13">
        <v>0</v>
      </c>
      <c r="AF5" s="13">
        <v>0</v>
      </c>
      <c r="AG5" s="13">
        <v>2</v>
      </c>
      <c r="AH5" s="15">
        <f t="shared" ref="AH5:AH68" si="0">E5+H5+K5+N5+Q5+T5+W5+Z5</f>
        <v>68</v>
      </c>
      <c r="AI5" s="15">
        <f t="shared" ref="AI5:AI68" si="1">AE5+AF5</f>
        <v>0</v>
      </c>
      <c r="AJ5" s="15">
        <f t="shared" ref="AJ5:AJ68" si="2">AG5+AH5+AI5</f>
        <v>70</v>
      </c>
      <c r="AK5" s="15">
        <f t="shared" ref="AK5:AK68" si="3">C5+F5+I5+L5+O5+R5+V5+X5+AA5+AC5</f>
        <v>1</v>
      </c>
      <c r="AL5" s="15">
        <f t="shared" ref="AL5:AL68" si="4">D5+G5+J5+M5+P5+S5+V5+Y5+AB5+AD5</f>
        <v>0</v>
      </c>
      <c r="AM5" s="13">
        <v>1</v>
      </c>
      <c r="AN5" s="13" t="s">
        <v>3609</v>
      </c>
      <c r="AO5" s="13">
        <v>0</v>
      </c>
      <c r="AP5" s="13">
        <v>0</v>
      </c>
      <c r="AQ5" s="13">
        <v>0</v>
      </c>
      <c r="AR5" s="13">
        <v>0</v>
      </c>
      <c r="AS5" s="13">
        <v>0</v>
      </c>
      <c r="AT5" s="13">
        <v>0</v>
      </c>
      <c r="AU5" s="13">
        <v>0</v>
      </c>
      <c r="AV5" s="13">
        <v>0</v>
      </c>
      <c r="AW5" s="13">
        <v>0</v>
      </c>
      <c r="AX5" s="13">
        <v>0</v>
      </c>
      <c r="AY5" s="13">
        <v>0</v>
      </c>
      <c r="AZ5" s="13">
        <v>0</v>
      </c>
      <c r="BA5" s="13">
        <v>0</v>
      </c>
      <c r="BB5" s="13">
        <v>0</v>
      </c>
      <c r="BC5" s="13">
        <v>0</v>
      </c>
      <c r="BD5" s="13">
        <v>0</v>
      </c>
      <c r="BE5" s="13">
        <v>0</v>
      </c>
      <c r="BF5" s="13">
        <v>0</v>
      </c>
      <c r="BG5" s="13">
        <v>0</v>
      </c>
      <c r="BH5" s="13">
        <v>0</v>
      </c>
      <c r="BI5" s="13">
        <v>0</v>
      </c>
      <c r="BJ5" s="13">
        <v>0</v>
      </c>
      <c r="BK5" s="13">
        <v>0</v>
      </c>
      <c r="BL5" s="13">
        <v>0</v>
      </c>
      <c r="BM5" s="13">
        <v>0</v>
      </c>
      <c r="BN5" s="13">
        <v>0</v>
      </c>
      <c r="BO5" s="13">
        <v>0</v>
      </c>
      <c r="BP5" s="13">
        <v>0</v>
      </c>
      <c r="BQ5" s="13">
        <v>0</v>
      </c>
      <c r="BR5" s="13">
        <v>0</v>
      </c>
      <c r="BS5" s="13">
        <v>0</v>
      </c>
      <c r="BT5" s="13">
        <v>0</v>
      </c>
      <c r="BU5" s="13">
        <v>0</v>
      </c>
      <c r="BV5" s="13">
        <v>0</v>
      </c>
      <c r="BW5" s="13">
        <v>0</v>
      </c>
      <c r="BX5" s="13">
        <v>0</v>
      </c>
      <c r="BY5" s="13">
        <v>0</v>
      </c>
      <c r="BZ5" s="13">
        <v>0</v>
      </c>
      <c r="CA5" s="13">
        <v>0</v>
      </c>
      <c r="CB5" s="13">
        <v>0</v>
      </c>
      <c r="CC5" s="13">
        <v>0</v>
      </c>
      <c r="CD5" s="13">
        <v>0</v>
      </c>
      <c r="CE5" s="13">
        <v>0</v>
      </c>
      <c r="CF5" s="13">
        <v>0</v>
      </c>
      <c r="CG5" s="13">
        <v>0</v>
      </c>
      <c r="CH5" s="13">
        <v>0</v>
      </c>
    </row>
    <row r="6" spans="1:86">
      <c r="A6" s="211" t="s">
        <v>3610</v>
      </c>
      <c r="B6" s="13">
        <v>3</v>
      </c>
      <c r="C6" s="13">
        <v>0</v>
      </c>
      <c r="D6" s="13">
        <v>0</v>
      </c>
      <c r="E6" s="13">
        <v>0</v>
      </c>
      <c r="F6" s="13">
        <v>0</v>
      </c>
      <c r="G6" s="13">
        <v>0</v>
      </c>
      <c r="H6" s="13">
        <v>23</v>
      </c>
      <c r="I6" s="13">
        <v>0</v>
      </c>
      <c r="J6" s="13">
        <v>0</v>
      </c>
      <c r="K6" s="13">
        <v>0</v>
      </c>
      <c r="L6" s="13">
        <v>0</v>
      </c>
      <c r="M6" s="13">
        <v>0</v>
      </c>
      <c r="N6" s="13">
        <v>0</v>
      </c>
      <c r="O6" s="13">
        <v>0</v>
      </c>
      <c r="P6" s="13">
        <v>0</v>
      </c>
      <c r="Q6" s="13">
        <v>0</v>
      </c>
      <c r="R6" s="13">
        <v>0</v>
      </c>
      <c r="S6" s="13">
        <v>0</v>
      </c>
      <c r="T6" s="13">
        <v>0</v>
      </c>
      <c r="U6" s="13">
        <v>0</v>
      </c>
      <c r="V6" s="13">
        <v>0</v>
      </c>
      <c r="W6" s="13">
        <v>0</v>
      </c>
      <c r="X6" s="13">
        <v>0</v>
      </c>
      <c r="Y6" s="13">
        <v>0</v>
      </c>
      <c r="Z6" s="13">
        <v>0</v>
      </c>
      <c r="AA6" s="13">
        <v>0</v>
      </c>
      <c r="AB6" s="13">
        <v>0</v>
      </c>
      <c r="AC6" s="13">
        <v>0</v>
      </c>
      <c r="AD6" s="13">
        <v>0</v>
      </c>
      <c r="AE6" s="13">
        <v>0</v>
      </c>
      <c r="AF6" s="13">
        <v>0</v>
      </c>
      <c r="AG6" s="13">
        <v>3</v>
      </c>
      <c r="AH6" s="15">
        <f t="shared" si="0"/>
        <v>23</v>
      </c>
      <c r="AI6" s="15">
        <f t="shared" si="1"/>
        <v>0</v>
      </c>
      <c r="AJ6" s="15">
        <f t="shared" si="2"/>
        <v>26</v>
      </c>
      <c r="AK6" s="15">
        <f t="shared" si="3"/>
        <v>0</v>
      </c>
      <c r="AL6" s="15">
        <f t="shared" si="4"/>
        <v>0</v>
      </c>
      <c r="AM6" s="13">
        <v>0</v>
      </c>
      <c r="AN6" s="13"/>
      <c r="AO6" s="13">
        <v>0</v>
      </c>
      <c r="AP6" s="13">
        <v>0</v>
      </c>
      <c r="AQ6" s="13">
        <v>0</v>
      </c>
      <c r="AR6" s="13">
        <v>0</v>
      </c>
      <c r="AS6" s="13">
        <v>0</v>
      </c>
      <c r="AT6" s="13">
        <v>0</v>
      </c>
      <c r="AU6" s="13">
        <v>0</v>
      </c>
      <c r="AV6" s="13">
        <v>0</v>
      </c>
      <c r="AW6" s="13">
        <v>0</v>
      </c>
      <c r="AX6" s="13">
        <v>0</v>
      </c>
      <c r="AY6" s="13">
        <v>0</v>
      </c>
      <c r="AZ6" s="13">
        <v>0</v>
      </c>
      <c r="BA6" s="13">
        <v>0</v>
      </c>
      <c r="BB6" s="13">
        <v>0</v>
      </c>
      <c r="BC6" s="13">
        <v>0</v>
      </c>
      <c r="BD6" s="13">
        <v>0</v>
      </c>
      <c r="BE6" s="13">
        <v>0</v>
      </c>
      <c r="BF6" s="13">
        <v>0</v>
      </c>
      <c r="BG6" s="13">
        <v>0</v>
      </c>
      <c r="BH6" s="13">
        <v>0</v>
      </c>
      <c r="BI6" s="13">
        <v>0</v>
      </c>
      <c r="BJ6" s="13">
        <v>0</v>
      </c>
      <c r="BK6" s="13">
        <v>0</v>
      </c>
      <c r="BL6" s="13">
        <v>0</v>
      </c>
      <c r="BM6" s="13">
        <v>0</v>
      </c>
      <c r="BN6" s="13">
        <v>0</v>
      </c>
      <c r="BO6" s="13">
        <v>0</v>
      </c>
      <c r="BP6" s="13">
        <v>0</v>
      </c>
      <c r="BQ6" s="13">
        <v>0</v>
      </c>
      <c r="BR6" s="13">
        <v>0</v>
      </c>
      <c r="BS6" s="13">
        <v>0</v>
      </c>
      <c r="BT6" s="13">
        <v>0</v>
      </c>
      <c r="BU6" s="13">
        <v>0</v>
      </c>
      <c r="BV6" s="13">
        <v>0</v>
      </c>
      <c r="BW6" s="13">
        <v>0</v>
      </c>
      <c r="BX6" s="13">
        <v>0</v>
      </c>
      <c r="BY6" s="13">
        <v>0</v>
      </c>
      <c r="BZ6" s="13">
        <v>0</v>
      </c>
      <c r="CA6" s="13">
        <v>0</v>
      </c>
      <c r="CB6" s="13">
        <v>0</v>
      </c>
      <c r="CC6" s="13">
        <v>0</v>
      </c>
      <c r="CD6" s="13">
        <v>0</v>
      </c>
      <c r="CE6" s="13">
        <v>0</v>
      </c>
      <c r="CF6" s="13">
        <v>0</v>
      </c>
      <c r="CG6" s="13">
        <v>0</v>
      </c>
      <c r="CH6" s="13">
        <v>0</v>
      </c>
    </row>
    <row r="7" spans="1:86" s="12" customFormat="1">
      <c r="A7" s="28" t="s">
        <v>3611</v>
      </c>
      <c r="B7" s="23">
        <v>3</v>
      </c>
      <c r="C7" s="23">
        <v>0</v>
      </c>
      <c r="D7" s="23">
        <v>0</v>
      </c>
      <c r="E7" s="23">
        <v>15</v>
      </c>
      <c r="F7" s="23">
        <v>0</v>
      </c>
      <c r="G7" s="23">
        <v>0</v>
      </c>
      <c r="H7" s="23">
        <v>91</v>
      </c>
      <c r="I7" s="23">
        <v>0</v>
      </c>
      <c r="J7" s="23">
        <v>0</v>
      </c>
      <c r="K7" s="23">
        <v>0</v>
      </c>
      <c r="L7" s="23">
        <v>0</v>
      </c>
      <c r="M7" s="23">
        <v>0</v>
      </c>
      <c r="N7" s="23">
        <v>3</v>
      </c>
      <c r="O7" s="23">
        <v>0</v>
      </c>
      <c r="P7" s="23">
        <v>0</v>
      </c>
      <c r="Q7" s="23">
        <v>0</v>
      </c>
      <c r="R7" s="23">
        <v>0</v>
      </c>
      <c r="S7" s="23">
        <v>0</v>
      </c>
      <c r="T7" s="23">
        <v>0</v>
      </c>
      <c r="U7" s="23">
        <v>0</v>
      </c>
      <c r="V7" s="23">
        <v>0</v>
      </c>
      <c r="W7" s="23">
        <v>0</v>
      </c>
      <c r="X7" s="23">
        <v>0</v>
      </c>
      <c r="Y7" s="23">
        <v>0</v>
      </c>
      <c r="Z7" s="23">
        <v>0</v>
      </c>
      <c r="AA7" s="23">
        <v>0</v>
      </c>
      <c r="AB7" s="23">
        <v>0</v>
      </c>
      <c r="AC7" s="23">
        <v>0</v>
      </c>
      <c r="AD7" s="23">
        <v>0</v>
      </c>
      <c r="AE7" s="23">
        <v>0</v>
      </c>
      <c r="AF7" s="23">
        <v>0</v>
      </c>
      <c r="AG7" s="23">
        <v>3</v>
      </c>
      <c r="AH7" s="15">
        <f t="shared" si="0"/>
        <v>109</v>
      </c>
      <c r="AI7" s="15">
        <f t="shared" si="1"/>
        <v>0</v>
      </c>
      <c r="AJ7" s="15">
        <f t="shared" si="2"/>
        <v>112</v>
      </c>
      <c r="AK7" s="15">
        <f t="shared" si="3"/>
        <v>0</v>
      </c>
      <c r="AL7" s="15">
        <f t="shared" si="4"/>
        <v>0</v>
      </c>
      <c r="AM7" s="23">
        <v>0</v>
      </c>
      <c r="AN7" s="23"/>
      <c r="AO7" s="13">
        <v>0</v>
      </c>
      <c r="AP7" s="13">
        <v>0</v>
      </c>
      <c r="AQ7" s="13">
        <v>0</v>
      </c>
      <c r="AR7" s="13">
        <v>0</v>
      </c>
      <c r="AS7" s="13">
        <v>0</v>
      </c>
      <c r="AT7" s="13">
        <v>0</v>
      </c>
      <c r="AU7" s="13">
        <v>0</v>
      </c>
      <c r="AV7" s="13">
        <v>0</v>
      </c>
      <c r="AW7" s="13">
        <v>0</v>
      </c>
      <c r="AX7" s="13">
        <v>0</v>
      </c>
      <c r="AY7" s="13">
        <v>0</v>
      </c>
      <c r="AZ7" s="13">
        <v>0</v>
      </c>
      <c r="BA7" s="13">
        <v>0</v>
      </c>
      <c r="BB7" s="13">
        <v>0</v>
      </c>
      <c r="BC7" s="13">
        <v>0</v>
      </c>
      <c r="BD7" s="13">
        <v>0</v>
      </c>
      <c r="BE7" s="13">
        <v>0</v>
      </c>
      <c r="BF7" s="13">
        <v>0</v>
      </c>
      <c r="BG7" s="13">
        <v>0</v>
      </c>
      <c r="BH7" s="13">
        <v>0</v>
      </c>
      <c r="BI7" s="13">
        <v>0</v>
      </c>
      <c r="BJ7" s="13">
        <v>0</v>
      </c>
      <c r="BK7" s="13">
        <v>0</v>
      </c>
      <c r="BL7" s="13">
        <v>0</v>
      </c>
      <c r="BM7" s="13">
        <v>0</v>
      </c>
      <c r="BN7" s="13">
        <v>0</v>
      </c>
      <c r="BO7" s="13">
        <v>0</v>
      </c>
      <c r="BP7" s="13">
        <v>0</v>
      </c>
      <c r="BQ7" s="13">
        <v>0</v>
      </c>
      <c r="BR7" s="13">
        <v>0</v>
      </c>
      <c r="BS7" s="13">
        <v>0</v>
      </c>
      <c r="BT7" s="13">
        <v>0</v>
      </c>
      <c r="BU7" s="13">
        <v>0</v>
      </c>
      <c r="BV7" s="13">
        <v>0</v>
      </c>
      <c r="BW7" s="13">
        <v>0</v>
      </c>
      <c r="BX7" s="13">
        <v>0</v>
      </c>
      <c r="BY7" s="13">
        <v>0</v>
      </c>
      <c r="BZ7" s="13">
        <v>0</v>
      </c>
      <c r="CA7" s="13">
        <v>0</v>
      </c>
      <c r="CB7" s="13">
        <v>0</v>
      </c>
      <c r="CC7" s="13">
        <v>0</v>
      </c>
      <c r="CD7" s="13">
        <v>0</v>
      </c>
      <c r="CE7" s="13">
        <v>0</v>
      </c>
      <c r="CF7" s="13">
        <v>0</v>
      </c>
      <c r="CG7" s="13">
        <v>0</v>
      </c>
      <c r="CH7" s="13">
        <v>0</v>
      </c>
    </row>
    <row r="8" spans="1:86" s="12" customFormat="1">
      <c r="A8" s="28" t="s">
        <v>3612</v>
      </c>
      <c r="B8" s="23">
        <v>6</v>
      </c>
      <c r="C8" s="23">
        <v>0</v>
      </c>
      <c r="D8" s="23">
        <v>0</v>
      </c>
      <c r="E8" s="23">
        <v>122</v>
      </c>
      <c r="F8" s="23">
        <v>0</v>
      </c>
      <c r="G8" s="23">
        <v>0</v>
      </c>
      <c r="H8" s="23">
        <v>78</v>
      </c>
      <c r="I8" s="23">
        <v>0</v>
      </c>
      <c r="J8" s="23">
        <v>0</v>
      </c>
      <c r="K8" s="23">
        <v>5</v>
      </c>
      <c r="L8" s="23">
        <v>0</v>
      </c>
      <c r="M8" s="23">
        <v>0</v>
      </c>
      <c r="N8" s="23">
        <v>0</v>
      </c>
      <c r="O8" s="23">
        <v>0</v>
      </c>
      <c r="P8" s="23">
        <v>0</v>
      </c>
      <c r="Q8" s="23">
        <v>0</v>
      </c>
      <c r="R8" s="23">
        <v>0</v>
      </c>
      <c r="S8" s="23">
        <v>0</v>
      </c>
      <c r="T8" s="23">
        <v>0</v>
      </c>
      <c r="U8" s="23">
        <v>0</v>
      </c>
      <c r="V8" s="23">
        <v>0</v>
      </c>
      <c r="W8" s="23">
        <v>0</v>
      </c>
      <c r="X8" s="23">
        <v>0</v>
      </c>
      <c r="Y8" s="23">
        <v>0</v>
      </c>
      <c r="Z8" s="23">
        <v>0</v>
      </c>
      <c r="AA8" s="23">
        <v>0</v>
      </c>
      <c r="AB8" s="23">
        <v>0</v>
      </c>
      <c r="AC8" s="23">
        <v>0</v>
      </c>
      <c r="AD8" s="23">
        <v>0</v>
      </c>
      <c r="AE8" s="23">
        <v>0</v>
      </c>
      <c r="AF8" s="23">
        <v>0</v>
      </c>
      <c r="AG8" s="23">
        <v>6</v>
      </c>
      <c r="AH8" s="15">
        <f t="shared" si="0"/>
        <v>205</v>
      </c>
      <c r="AI8" s="15">
        <f t="shared" si="1"/>
        <v>0</v>
      </c>
      <c r="AJ8" s="15">
        <f t="shared" si="2"/>
        <v>211</v>
      </c>
      <c r="AK8" s="15">
        <f t="shared" si="3"/>
        <v>0</v>
      </c>
      <c r="AL8" s="15">
        <f t="shared" si="4"/>
        <v>0</v>
      </c>
      <c r="AM8" s="23">
        <v>0</v>
      </c>
      <c r="AN8" s="23"/>
      <c r="AO8" s="13">
        <v>0</v>
      </c>
      <c r="AP8" s="13">
        <v>0</v>
      </c>
      <c r="AQ8" s="13">
        <v>0</v>
      </c>
      <c r="AR8" s="13">
        <v>0</v>
      </c>
      <c r="AS8" s="13">
        <v>0</v>
      </c>
      <c r="AT8" s="13">
        <v>0</v>
      </c>
      <c r="AU8" s="13">
        <v>0</v>
      </c>
      <c r="AV8" s="13">
        <v>0</v>
      </c>
      <c r="AW8" s="13">
        <v>0</v>
      </c>
      <c r="AX8" s="13">
        <v>0</v>
      </c>
      <c r="AY8" s="13">
        <v>0</v>
      </c>
      <c r="AZ8" s="13">
        <v>0</v>
      </c>
      <c r="BA8" s="13">
        <v>0</v>
      </c>
      <c r="BB8" s="13">
        <v>0</v>
      </c>
      <c r="BC8" s="13">
        <v>0</v>
      </c>
      <c r="BD8" s="13">
        <v>0</v>
      </c>
      <c r="BE8" s="13">
        <v>0</v>
      </c>
      <c r="BF8" s="13">
        <v>0</v>
      </c>
      <c r="BG8" s="13">
        <v>0</v>
      </c>
      <c r="BH8" s="13">
        <v>0</v>
      </c>
      <c r="BI8" s="13">
        <v>0</v>
      </c>
      <c r="BJ8" s="13">
        <v>0</v>
      </c>
      <c r="BK8" s="13">
        <v>0</v>
      </c>
      <c r="BL8" s="13">
        <v>0</v>
      </c>
      <c r="BM8" s="13">
        <v>0</v>
      </c>
      <c r="BN8" s="13">
        <v>0</v>
      </c>
      <c r="BO8" s="13">
        <v>0</v>
      </c>
      <c r="BP8" s="13">
        <v>0</v>
      </c>
      <c r="BQ8" s="13">
        <v>0</v>
      </c>
      <c r="BR8" s="13">
        <v>0</v>
      </c>
      <c r="BS8" s="13">
        <v>0</v>
      </c>
      <c r="BT8" s="13">
        <v>0</v>
      </c>
      <c r="BU8" s="13">
        <v>0</v>
      </c>
      <c r="BV8" s="13">
        <v>0</v>
      </c>
      <c r="BW8" s="13">
        <v>0</v>
      </c>
      <c r="BX8" s="13">
        <v>0</v>
      </c>
      <c r="BY8" s="13">
        <v>0</v>
      </c>
      <c r="BZ8" s="13">
        <v>0</v>
      </c>
      <c r="CA8" s="13">
        <v>0</v>
      </c>
      <c r="CB8" s="13">
        <v>0</v>
      </c>
      <c r="CC8" s="13">
        <v>0</v>
      </c>
      <c r="CD8" s="13">
        <v>0</v>
      </c>
      <c r="CE8" s="13">
        <v>0</v>
      </c>
      <c r="CF8" s="13">
        <v>0</v>
      </c>
      <c r="CG8" s="13">
        <v>0</v>
      </c>
      <c r="CH8" s="13">
        <v>0</v>
      </c>
    </row>
    <row r="9" spans="1:86" s="12" customFormat="1">
      <c r="A9" s="28" t="s">
        <v>3613</v>
      </c>
      <c r="B9" s="23">
        <v>4</v>
      </c>
      <c r="C9" s="23">
        <v>0</v>
      </c>
      <c r="D9" s="23">
        <v>0</v>
      </c>
      <c r="E9" s="23">
        <v>0</v>
      </c>
      <c r="F9" s="23">
        <v>0</v>
      </c>
      <c r="G9" s="23">
        <v>0</v>
      </c>
      <c r="H9" s="23">
        <v>20</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4</v>
      </c>
      <c r="AH9" s="15">
        <f t="shared" si="0"/>
        <v>20</v>
      </c>
      <c r="AI9" s="15">
        <f t="shared" si="1"/>
        <v>0</v>
      </c>
      <c r="AJ9" s="15">
        <f t="shared" si="2"/>
        <v>24</v>
      </c>
      <c r="AK9" s="15">
        <f t="shared" si="3"/>
        <v>0</v>
      </c>
      <c r="AL9" s="15">
        <f t="shared" si="4"/>
        <v>0</v>
      </c>
      <c r="AM9" s="23">
        <v>0</v>
      </c>
      <c r="AN9" s="23"/>
      <c r="AO9" s="13">
        <v>0</v>
      </c>
      <c r="AP9" s="13">
        <v>0</v>
      </c>
      <c r="AQ9" s="13">
        <v>0</v>
      </c>
      <c r="AR9" s="13">
        <v>0</v>
      </c>
      <c r="AS9" s="13">
        <v>0</v>
      </c>
      <c r="AT9" s="13">
        <v>0</v>
      </c>
      <c r="AU9" s="13">
        <v>0</v>
      </c>
      <c r="AV9" s="13">
        <v>0</v>
      </c>
      <c r="AW9" s="13">
        <v>0</v>
      </c>
      <c r="AX9" s="13">
        <v>0</v>
      </c>
      <c r="AY9" s="13">
        <v>0</v>
      </c>
      <c r="AZ9" s="13">
        <v>0</v>
      </c>
      <c r="BA9" s="13">
        <v>0</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0</v>
      </c>
      <c r="BV9" s="13">
        <v>0</v>
      </c>
      <c r="BW9" s="13">
        <v>0</v>
      </c>
      <c r="BX9" s="13">
        <v>0</v>
      </c>
      <c r="BY9" s="13">
        <v>0</v>
      </c>
      <c r="BZ9" s="13">
        <v>0</v>
      </c>
      <c r="CA9" s="13">
        <v>0</v>
      </c>
      <c r="CB9" s="13">
        <v>0</v>
      </c>
      <c r="CC9" s="13">
        <v>0</v>
      </c>
      <c r="CD9" s="13">
        <v>0</v>
      </c>
      <c r="CE9" s="13">
        <v>0</v>
      </c>
      <c r="CF9" s="13">
        <v>0</v>
      </c>
      <c r="CG9" s="13">
        <v>0</v>
      </c>
      <c r="CH9" s="13">
        <v>0</v>
      </c>
    </row>
    <row r="10" spans="1:86">
      <c r="A10" s="29" t="s">
        <v>3614</v>
      </c>
      <c r="B10" s="13">
        <v>19</v>
      </c>
      <c r="C10" s="13">
        <v>0</v>
      </c>
      <c r="D10" s="13">
        <v>0</v>
      </c>
      <c r="E10" s="13">
        <v>0</v>
      </c>
      <c r="F10" s="13">
        <v>0</v>
      </c>
      <c r="G10" s="13">
        <v>0</v>
      </c>
      <c r="H10" s="13">
        <v>52</v>
      </c>
      <c r="I10" s="13">
        <v>0</v>
      </c>
      <c r="J10" s="13">
        <v>0</v>
      </c>
      <c r="K10" s="13">
        <v>0</v>
      </c>
      <c r="L10" s="13">
        <v>0</v>
      </c>
      <c r="M10" s="13">
        <v>0</v>
      </c>
      <c r="N10" s="13">
        <v>0</v>
      </c>
      <c r="O10" s="13">
        <v>0</v>
      </c>
      <c r="P10" s="13">
        <v>0</v>
      </c>
      <c r="Q10" s="13">
        <v>0</v>
      </c>
      <c r="R10" s="13">
        <v>0</v>
      </c>
      <c r="S10" s="13">
        <v>0</v>
      </c>
      <c r="T10" s="13">
        <v>0</v>
      </c>
      <c r="U10" s="13">
        <v>0</v>
      </c>
      <c r="V10" s="13">
        <v>0</v>
      </c>
      <c r="W10" s="13">
        <v>0</v>
      </c>
      <c r="X10" s="13">
        <v>0</v>
      </c>
      <c r="Y10" s="13">
        <v>0</v>
      </c>
      <c r="Z10" s="13">
        <v>0</v>
      </c>
      <c r="AA10" s="13">
        <v>0</v>
      </c>
      <c r="AB10" s="13">
        <v>0</v>
      </c>
      <c r="AC10" s="13">
        <v>0</v>
      </c>
      <c r="AD10" s="13">
        <v>0</v>
      </c>
      <c r="AE10" s="13">
        <v>0</v>
      </c>
      <c r="AF10" s="13">
        <v>0</v>
      </c>
      <c r="AG10" s="13">
        <v>19</v>
      </c>
      <c r="AH10" s="15">
        <f t="shared" si="0"/>
        <v>52</v>
      </c>
      <c r="AI10" s="15">
        <f t="shared" si="1"/>
        <v>0</v>
      </c>
      <c r="AJ10" s="15">
        <f t="shared" si="2"/>
        <v>71</v>
      </c>
      <c r="AK10" s="15">
        <f t="shared" si="3"/>
        <v>0</v>
      </c>
      <c r="AL10" s="15">
        <f t="shared" si="4"/>
        <v>0</v>
      </c>
      <c r="AM10" s="13">
        <v>0</v>
      </c>
      <c r="AN10" s="13"/>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c r="BH10" s="13">
        <v>0</v>
      </c>
      <c r="BI10" s="13">
        <v>0</v>
      </c>
      <c r="BJ10" s="13">
        <v>0</v>
      </c>
      <c r="BK10" s="13">
        <v>0</v>
      </c>
      <c r="BL10" s="13">
        <v>0</v>
      </c>
      <c r="BM10" s="13">
        <v>0</v>
      </c>
      <c r="BN10" s="13">
        <v>0</v>
      </c>
      <c r="BO10" s="13">
        <v>0</v>
      </c>
      <c r="BP10" s="13">
        <v>0</v>
      </c>
      <c r="BQ10" s="13">
        <v>0</v>
      </c>
      <c r="BR10" s="13">
        <v>0</v>
      </c>
      <c r="BS10" s="13">
        <v>0</v>
      </c>
      <c r="BT10" s="13">
        <v>0</v>
      </c>
      <c r="BU10" s="13">
        <v>0</v>
      </c>
      <c r="BV10" s="13">
        <v>0</v>
      </c>
      <c r="BW10" s="13">
        <v>0</v>
      </c>
      <c r="BX10" s="13">
        <v>0</v>
      </c>
      <c r="BY10" s="13">
        <v>0</v>
      </c>
      <c r="BZ10" s="13">
        <v>0</v>
      </c>
      <c r="CA10" s="13">
        <v>0</v>
      </c>
      <c r="CB10" s="13">
        <v>0</v>
      </c>
      <c r="CC10" s="13">
        <v>0</v>
      </c>
      <c r="CD10" s="13">
        <v>0</v>
      </c>
      <c r="CE10" s="13">
        <v>0</v>
      </c>
      <c r="CF10" s="13">
        <v>0</v>
      </c>
      <c r="CG10" s="13">
        <v>0</v>
      </c>
      <c r="CH10" s="13">
        <v>0</v>
      </c>
    </row>
    <row r="11" spans="1:86">
      <c r="A11" s="29" t="s">
        <v>3615</v>
      </c>
      <c r="B11" s="13">
        <v>5</v>
      </c>
      <c r="C11" s="13">
        <v>0</v>
      </c>
      <c r="D11" s="13">
        <v>0</v>
      </c>
      <c r="E11" s="13">
        <v>10</v>
      </c>
      <c r="F11" s="13">
        <v>0</v>
      </c>
      <c r="G11" s="13">
        <v>0</v>
      </c>
      <c r="H11" s="13">
        <v>42</v>
      </c>
      <c r="I11" s="13">
        <v>0</v>
      </c>
      <c r="J11" s="13">
        <v>0</v>
      </c>
      <c r="K11" s="13">
        <v>1</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5</v>
      </c>
      <c r="AH11" s="15">
        <f t="shared" si="0"/>
        <v>53</v>
      </c>
      <c r="AI11" s="15">
        <f t="shared" si="1"/>
        <v>0</v>
      </c>
      <c r="AJ11" s="15">
        <f t="shared" si="2"/>
        <v>58</v>
      </c>
      <c r="AK11" s="15">
        <f t="shared" si="3"/>
        <v>0</v>
      </c>
      <c r="AL11" s="15">
        <f t="shared" si="4"/>
        <v>0</v>
      </c>
      <c r="AM11" s="13">
        <v>0</v>
      </c>
      <c r="AN11" s="13"/>
      <c r="AO11" s="13">
        <v>0</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c r="BH11" s="13">
        <v>0</v>
      </c>
      <c r="BI11" s="13">
        <v>0</v>
      </c>
      <c r="BJ11" s="13">
        <v>0</v>
      </c>
      <c r="BK11" s="13">
        <v>0</v>
      </c>
      <c r="BL11" s="13">
        <v>0</v>
      </c>
      <c r="BM11" s="13">
        <v>0</v>
      </c>
      <c r="BN11" s="13">
        <v>0</v>
      </c>
      <c r="BO11" s="13">
        <v>0</v>
      </c>
      <c r="BP11" s="13">
        <v>0</v>
      </c>
      <c r="BQ11" s="13">
        <v>0</v>
      </c>
      <c r="BR11" s="13">
        <v>0</v>
      </c>
      <c r="BS11" s="13">
        <v>0</v>
      </c>
      <c r="BT11" s="13">
        <v>0</v>
      </c>
      <c r="BU11" s="13">
        <v>0</v>
      </c>
      <c r="BV11" s="13">
        <v>0</v>
      </c>
      <c r="BW11" s="13">
        <v>0</v>
      </c>
      <c r="BX11" s="13">
        <v>0</v>
      </c>
      <c r="BY11" s="13">
        <v>0</v>
      </c>
      <c r="BZ11" s="13">
        <v>0</v>
      </c>
      <c r="CA11" s="13">
        <v>0</v>
      </c>
      <c r="CB11" s="13">
        <v>0</v>
      </c>
      <c r="CC11" s="13">
        <v>0</v>
      </c>
      <c r="CD11" s="13">
        <v>0</v>
      </c>
      <c r="CE11" s="13">
        <v>0</v>
      </c>
      <c r="CF11" s="13">
        <v>0</v>
      </c>
      <c r="CG11" s="13">
        <v>0</v>
      </c>
      <c r="CH11" s="13">
        <v>0</v>
      </c>
    </row>
    <row r="12" spans="1:86">
      <c r="A12" s="29" t="s">
        <v>3616</v>
      </c>
      <c r="B12" s="13">
        <v>6</v>
      </c>
      <c r="C12" s="13">
        <v>0</v>
      </c>
      <c r="D12" s="13">
        <v>0</v>
      </c>
      <c r="E12" s="13">
        <v>9</v>
      </c>
      <c r="F12" s="13">
        <v>0</v>
      </c>
      <c r="G12" s="13">
        <v>0</v>
      </c>
      <c r="H12" s="13">
        <v>35</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3">
        <v>6</v>
      </c>
      <c r="AH12" s="15">
        <f t="shared" si="0"/>
        <v>44</v>
      </c>
      <c r="AI12" s="15">
        <f t="shared" si="1"/>
        <v>0</v>
      </c>
      <c r="AJ12" s="15">
        <f t="shared" si="2"/>
        <v>50</v>
      </c>
      <c r="AK12" s="15">
        <f t="shared" si="3"/>
        <v>0</v>
      </c>
      <c r="AL12" s="15">
        <f t="shared" si="4"/>
        <v>0</v>
      </c>
      <c r="AM12" s="13">
        <v>0</v>
      </c>
      <c r="AN12" s="13"/>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0</v>
      </c>
      <c r="BG12" s="13">
        <v>0</v>
      </c>
      <c r="BH12" s="13">
        <v>0</v>
      </c>
      <c r="BI12" s="13">
        <v>0</v>
      </c>
      <c r="BJ12" s="13">
        <v>0</v>
      </c>
      <c r="BK12" s="13">
        <v>0</v>
      </c>
      <c r="BL12" s="13">
        <v>0</v>
      </c>
      <c r="BM12" s="13">
        <v>0</v>
      </c>
      <c r="BN12" s="13">
        <v>0</v>
      </c>
      <c r="BO12" s="13">
        <v>0</v>
      </c>
      <c r="BP12" s="13">
        <v>0</v>
      </c>
      <c r="BQ12" s="13">
        <v>0</v>
      </c>
      <c r="BR12" s="13">
        <v>0</v>
      </c>
      <c r="BS12" s="13">
        <v>0</v>
      </c>
      <c r="BT12" s="13">
        <v>0</v>
      </c>
      <c r="BU12" s="13">
        <v>0</v>
      </c>
      <c r="BV12" s="13">
        <v>0</v>
      </c>
      <c r="BW12" s="13">
        <v>0</v>
      </c>
      <c r="BX12" s="13">
        <v>0</v>
      </c>
      <c r="BY12" s="13">
        <v>0</v>
      </c>
      <c r="BZ12" s="13">
        <v>0</v>
      </c>
      <c r="CA12" s="13">
        <v>0</v>
      </c>
      <c r="CB12" s="13">
        <v>0</v>
      </c>
      <c r="CC12" s="13">
        <v>0</v>
      </c>
      <c r="CD12" s="13">
        <v>0</v>
      </c>
      <c r="CE12" s="13">
        <v>0</v>
      </c>
      <c r="CF12" s="13">
        <v>0</v>
      </c>
      <c r="CG12" s="13">
        <v>0</v>
      </c>
      <c r="CH12" s="13">
        <v>0</v>
      </c>
    </row>
    <row r="13" spans="1:86">
      <c r="A13" s="29" t="s">
        <v>3617</v>
      </c>
      <c r="B13" s="13">
        <v>1</v>
      </c>
      <c r="C13" s="13">
        <v>0</v>
      </c>
      <c r="D13" s="13">
        <v>0</v>
      </c>
      <c r="E13" s="13">
        <v>27</v>
      </c>
      <c r="F13" s="13">
        <v>0</v>
      </c>
      <c r="G13" s="13">
        <v>0</v>
      </c>
      <c r="H13" s="13">
        <v>77</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1</v>
      </c>
      <c r="AH13" s="15">
        <f t="shared" si="0"/>
        <v>104</v>
      </c>
      <c r="AI13" s="15">
        <f t="shared" si="1"/>
        <v>0</v>
      </c>
      <c r="AJ13" s="15">
        <f t="shared" si="2"/>
        <v>105</v>
      </c>
      <c r="AK13" s="15">
        <f t="shared" si="3"/>
        <v>0</v>
      </c>
      <c r="AL13" s="15">
        <f t="shared" si="4"/>
        <v>0</v>
      </c>
      <c r="AM13" s="13">
        <v>0</v>
      </c>
      <c r="AN13" s="13"/>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0</v>
      </c>
      <c r="BO13" s="13">
        <v>0</v>
      </c>
      <c r="BP13" s="13">
        <v>0</v>
      </c>
      <c r="BQ13" s="13">
        <v>0</v>
      </c>
      <c r="BR13" s="13">
        <v>0</v>
      </c>
      <c r="BS13" s="13">
        <v>0</v>
      </c>
      <c r="BT13" s="13">
        <v>0</v>
      </c>
      <c r="BU13" s="13">
        <v>0</v>
      </c>
      <c r="BV13" s="13">
        <v>0</v>
      </c>
      <c r="BW13" s="13">
        <v>0</v>
      </c>
      <c r="BX13" s="13">
        <v>0</v>
      </c>
      <c r="BY13" s="13">
        <v>0</v>
      </c>
      <c r="BZ13" s="13">
        <v>0</v>
      </c>
      <c r="CA13" s="13">
        <v>0</v>
      </c>
      <c r="CB13" s="13">
        <v>0</v>
      </c>
      <c r="CC13" s="13">
        <v>0</v>
      </c>
      <c r="CD13" s="13">
        <v>0</v>
      </c>
      <c r="CE13" s="13">
        <v>0</v>
      </c>
      <c r="CF13" s="13">
        <v>0</v>
      </c>
      <c r="CG13" s="13">
        <v>0</v>
      </c>
      <c r="CH13" s="13">
        <v>0</v>
      </c>
    </row>
    <row r="14" spans="1:86" s="12" customFormat="1">
      <c r="A14" s="28" t="s">
        <v>3618</v>
      </c>
      <c r="B14" s="23">
        <v>4</v>
      </c>
      <c r="C14" s="23">
        <v>0</v>
      </c>
      <c r="D14" s="23">
        <v>0</v>
      </c>
      <c r="E14" s="23">
        <v>47</v>
      </c>
      <c r="F14" s="23">
        <v>0</v>
      </c>
      <c r="G14" s="23">
        <v>0</v>
      </c>
      <c r="H14" s="23">
        <v>43</v>
      </c>
      <c r="I14" s="23">
        <v>0</v>
      </c>
      <c r="J14" s="23">
        <v>0</v>
      </c>
      <c r="K14" s="23">
        <v>0</v>
      </c>
      <c r="L14" s="23">
        <v>0</v>
      </c>
      <c r="M14" s="23">
        <v>0</v>
      </c>
      <c r="N14" s="23">
        <v>6</v>
      </c>
      <c r="O14" s="23">
        <v>0</v>
      </c>
      <c r="P14" s="23">
        <v>0</v>
      </c>
      <c r="Q14" s="23">
        <v>13</v>
      </c>
      <c r="R14" s="23">
        <v>0</v>
      </c>
      <c r="S14" s="23">
        <v>0</v>
      </c>
      <c r="T14" s="23">
        <v>0</v>
      </c>
      <c r="U14" s="23">
        <v>0</v>
      </c>
      <c r="V14" s="23">
        <v>0</v>
      </c>
      <c r="W14" s="23">
        <v>0</v>
      </c>
      <c r="X14" s="23">
        <v>0</v>
      </c>
      <c r="Y14" s="23">
        <v>0</v>
      </c>
      <c r="Z14" s="23">
        <v>0</v>
      </c>
      <c r="AA14" s="23">
        <v>0</v>
      </c>
      <c r="AB14" s="23">
        <v>0</v>
      </c>
      <c r="AC14" s="23">
        <v>0</v>
      </c>
      <c r="AD14" s="23">
        <v>0</v>
      </c>
      <c r="AE14" s="23">
        <v>0</v>
      </c>
      <c r="AF14" s="23">
        <v>0</v>
      </c>
      <c r="AG14" s="23">
        <v>4</v>
      </c>
      <c r="AH14" s="15">
        <f t="shared" si="0"/>
        <v>109</v>
      </c>
      <c r="AI14" s="15">
        <f t="shared" si="1"/>
        <v>0</v>
      </c>
      <c r="AJ14" s="15">
        <f t="shared" si="2"/>
        <v>113</v>
      </c>
      <c r="AK14" s="15">
        <f t="shared" si="3"/>
        <v>0</v>
      </c>
      <c r="AL14" s="15">
        <f t="shared" si="4"/>
        <v>0</v>
      </c>
      <c r="AM14" s="23">
        <v>0</v>
      </c>
      <c r="AN14" s="23"/>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c r="BH14" s="13">
        <v>0</v>
      </c>
      <c r="BI14" s="13">
        <v>0</v>
      </c>
      <c r="BJ14" s="13">
        <v>0</v>
      </c>
      <c r="BK14" s="13">
        <v>0</v>
      </c>
      <c r="BL14" s="13">
        <v>0</v>
      </c>
      <c r="BM14" s="13">
        <v>0</v>
      </c>
      <c r="BN14" s="13">
        <v>0</v>
      </c>
      <c r="BO14" s="13">
        <v>0</v>
      </c>
      <c r="BP14" s="13">
        <v>0</v>
      </c>
      <c r="BQ14" s="13">
        <v>0</v>
      </c>
      <c r="BR14" s="13">
        <v>0</v>
      </c>
      <c r="BS14" s="13">
        <v>0</v>
      </c>
      <c r="BT14" s="13">
        <v>0</v>
      </c>
      <c r="BU14" s="13">
        <v>0</v>
      </c>
      <c r="BV14" s="13">
        <v>0</v>
      </c>
      <c r="BW14" s="13">
        <v>0</v>
      </c>
      <c r="BX14" s="13">
        <v>0</v>
      </c>
      <c r="BY14" s="13">
        <v>0</v>
      </c>
      <c r="BZ14" s="13">
        <v>0</v>
      </c>
      <c r="CA14" s="13">
        <v>0</v>
      </c>
      <c r="CB14" s="13">
        <v>0</v>
      </c>
      <c r="CC14" s="13">
        <v>0</v>
      </c>
      <c r="CD14" s="13">
        <v>0</v>
      </c>
      <c r="CE14" s="13">
        <v>0</v>
      </c>
      <c r="CF14" s="13">
        <v>0</v>
      </c>
      <c r="CG14" s="13">
        <v>0</v>
      </c>
      <c r="CH14" s="13">
        <v>0</v>
      </c>
    </row>
    <row r="15" spans="1:86">
      <c r="A15" s="29" t="s">
        <v>3619</v>
      </c>
      <c r="B15" s="13">
        <v>8</v>
      </c>
      <c r="C15" s="13">
        <v>0</v>
      </c>
      <c r="D15" s="13">
        <v>0</v>
      </c>
      <c r="E15" s="13">
        <v>0</v>
      </c>
      <c r="F15" s="13">
        <v>0</v>
      </c>
      <c r="G15" s="13">
        <v>0</v>
      </c>
      <c r="H15" s="13">
        <v>29</v>
      </c>
      <c r="I15" s="13">
        <v>0</v>
      </c>
      <c r="J15" s="13">
        <v>0</v>
      </c>
      <c r="K15" s="13">
        <v>0</v>
      </c>
      <c r="L15" s="13">
        <v>0</v>
      </c>
      <c r="M15" s="13">
        <v>0</v>
      </c>
      <c r="N15" s="13">
        <v>0</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3">
        <v>8</v>
      </c>
      <c r="AH15" s="15">
        <f t="shared" si="0"/>
        <v>29</v>
      </c>
      <c r="AI15" s="15">
        <f t="shared" si="1"/>
        <v>0</v>
      </c>
      <c r="AJ15" s="15">
        <f t="shared" si="2"/>
        <v>37</v>
      </c>
      <c r="AK15" s="15">
        <f t="shared" si="3"/>
        <v>0</v>
      </c>
      <c r="AL15" s="15">
        <f t="shared" si="4"/>
        <v>0</v>
      </c>
      <c r="AM15" s="13">
        <v>0</v>
      </c>
      <c r="AN15" s="13"/>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3">
        <v>0</v>
      </c>
      <c r="BE15" s="13">
        <v>0</v>
      </c>
      <c r="BF15" s="13">
        <v>0</v>
      </c>
      <c r="BG15" s="13">
        <v>0</v>
      </c>
      <c r="BH15" s="13">
        <v>0</v>
      </c>
      <c r="BI15" s="13">
        <v>0</v>
      </c>
      <c r="BJ15" s="13">
        <v>0</v>
      </c>
      <c r="BK15" s="13">
        <v>0</v>
      </c>
      <c r="BL15" s="13">
        <v>0</v>
      </c>
      <c r="BM15" s="13">
        <v>0</v>
      </c>
      <c r="BN15" s="13">
        <v>0</v>
      </c>
      <c r="BO15" s="13">
        <v>0</v>
      </c>
      <c r="BP15" s="13">
        <v>0</v>
      </c>
      <c r="BQ15" s="13">
        <v>0</v>
      </c>
      <c r="BR15" s="13">
        <v>0</v>
      </c>
      <c r="BS15" s="13">
        <v>0</v>
      </c>
      <c r="BT15" s="13">
        <v>0</v>
      </c>
      <c r="BU15" s="13">
        <v>0</v>
      </c>
      <c r="BV15" s="13">
        <v>0</v>
      </c>
      <c r="BW15" s="13">
        <v>0</v>
      </c>
      <c r="BX15" s="13">
        <v>0</v>
      </c>
      <c r="BY15" s="13">
        <v>0</v>
      </c>
      <c r="BZ15" s="13">
        <v>0</v>
      </c>
      <c r="CA15" s="13">
        <v>0</v>
      </c>
      <c r="CB15" s="13">
        <v>0</v>
      </c>
      <c r="CC15" s="13">
        <v>0</v>
      </c>
      <c r="CD15" s="13">
        <v>0</v>
      </c>
      <c r="CE15" s="13">
        <v>0</v>
      </c>
      <c r="CF15" s="13">
        <v>0</v>
      </c>
      <c r="CG15" s="13">
        <v>0</v>
      </c>
      <c r="CH15" s="13">
        <v>0</v>
      </c>
    </row>
    <row r="16" spans="1:86" s="12" customFormat="1">
      <c r="A16" s="28" t="s">
        <v>3620</v>
      </c>
      <c r="B16" s="23">
        <v>8</v>
      </c>
      <c r="C16" s="23">
        <v>0</v>
      </c>
      <c r="D16" s="23">
        <v>0</v>
      </c>
      <c r="E16" s="23">
        <v>17</v>
      </c>
      <c r="F16" s="23">
        <v>0</v>
      </c>
      <c r="G16" s="23">
        <v>0</v>
      </c>
      <c r="H16" s="36">
        <v>88</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8</v>
      </c>
      <c r="AH16" s="15">
        <f t="shared" si="0"/>
        <v>105</v>
      </c>
      <c r="AI16" s="15">
        <f t="shared" si="1"/>
        <v>0</v>
      </c>
      <c r="AJ16" s="15">
        <f t="shared" si="2"/>
        <v>113</v>
      </c>
      <c r="AK16" s="15">
        <f t="shared" si="3"/>
        <v>0</v>
      </c>
      <c r="AL16" s="15">
        <f t="shared" si="4"/>
        <v>0</v>
      </c>
      <c r="AM16" s="23">
        <v>0</v>
      </c>
      <c r="AN16" s="23"/>
      <c r="AO16" s="13">
        <v>0</v>
      </c>
      <c r="AP16" s="13">
        <v>0</v>
      </c>
      <c r="AQ16" s="13">
        <v>0</v>
      </c>
      <c r="AR16" s="13">
        <v>0</v>
      </c>
      <c r="AS16" s="13">
        <v>0</v>
      </c>
      <c r="AT16" s="13">
        <v>0</v>
      </c>
      <c r="AU16" s="13">
        <v>0</v>
      </c>
      <c r="AV16" s="13">
        <v>0</v>
      </c>
      <c r="AW16" s="13">
        <v>0</v>
      </c>
      <c r="AX16" s="13">
        <v>0</v>
      </c>
      <c r="AY16" s="13">
        <v>0</v>
      </c>
      <c r="AZ16" s="13">
        <v>0</v>
      </c>
      <c r="BA16" s="13">
        <v>0</v>
      </c>
      <c r="BB16" s="13">
        <v>0</v>
      </c>
      <c r="BC16" s="13">
        <v>0</v>
      </c>
      <c r="BD16" s="13">
        <v>0</v>
      </c>
      <c r="BE16" s="13">
        <v>0</v>
      </c>
      <c r="BF16" s="13">
        <v>0</v>
      </c>
      <c r="BG16" s="13">
        <v>0</v>
      </c>
      <c r="BH16" s="13">
        <v>0</v>
      </c>
      <c r="BI16" s="13">
        <v>0</v>
      </c>
      <c r="BJ16" s="13">
        <v>0</v>
      </c>
      <c r="BK16" s="13">
        <v>0</v>
      </c>
      <c r="BL16" s="13">
        <v>0</v>
      </c>
      <c r="BM16" s="13">
        <v>0</v>
      </c>
      <c r="BN16" s="13">
        <v>0</v>
      </c>
      <c r="BO16" s="13">
        <v>0</v>
      </c>
      <c r="BP16" s="13">
        <v>0</v>
      </c>
      <c r="BQ16" s="13">
        <v>0</v>
      </c>
      <c r="BR16" s="13">
        <v>0</v>
      </c>
      <c r="BS16" s="13">
        <v>0</v>
      </c>
      <c r="BT16" s="13">
        <v>0</v>
      </c>
      <c r="BU16" s="13">
        <v>0</v>
      </c>
      <c r="BV16" s="13">
        <v>0</v>
      </c>
      <c r="BW16" s="13">
        <v>0</v>
      </c>
      <c r="BX16" s="13">
        <v>0</v>
      </c>
      <c r="BY16" s="13">
        <v>0</v>
      </c>
      <c r="BZ16" s="13">
        <v>0</v>
      </c>
      <c r="CA16" s="13">
        <v>0</v>
      </c>
      <c r="CB16" s="13">
        <v>0</v>
      </c>
      <c r="CC16" s="13">
        <v>0</v>
      </c>
      <c r="CD16" s="13">
        <v>0</v>
      </c>
      <c r="CE16" s="13">
        <v>0</v>
      </c>
      <c r="CF16" s="13">
        <v>0</v>
      </c>
      <c r="CG16" s="13">
        <v>0</v>
      </c>
      <c r="CH16" s="13">
        <v>0</v>
      </c>
    </row>
    <row r="17" spans="1:86">
      <c r="A17" s="29" t="s">
        <v>3621</v>
      </c>
      <c r="B17" s="13">
        <v>5</v>
      </c>
      <c r="C17" s="13">
        <v>0</v>
      </c>
      <c r="D17" s="13">
        <v>0</v>
      </c>
      <c r="E17" s="13">
        <v>10</v>
      </c>
      <c r="F17" s="13">
        <v>0</v>
      </c>
      <c r="G17" s="13">
        <v>0</v>
      </c>
      <c r="H17" s="13">
        <v>37</v>
      </c>
      <c r="I17" s="13">
        <v>0</v>
      </c>
      <c r="J17" s="13">
        <v>0</v>
      </c>
      <c r="K17" s="13">
        <v>1</v>
      </c>
      <c r="L17" s="13">
        <v>0</v>
      </c>
      <c r="M17" s="13">
        <v>0</v>
      </c>
      <c r="N17" s="13">
        <v>0</v>
      </c>
      <c r="O17" s="13">
        <v>0</v>
      </c>
      <c r="P17" s="13">
        <v>0</v>
      </c>
      <c r="Q17" s="13">
        <v>0</v>
      </c>
      <c r="R17" s="13">
        <v>0</v>
      </c>
      <c r="S17" s="13">
        <v>0</v>
      </c>
      <c r="T17" s="13">
        <v>0</v>
      </c>
      <c r="U17" s="13">
        <v>0</v>
      </c>
      <c r="V17" s="13">
        <v>0</v>
      </c>
      <c r="W17" s="13">
        <v>0</v>
      </c>
      <c r="X17" s="13">
        <v>0</v>
      </c>
      <c r="Y17" s="13">
        <v>0</v>
      </c>
      <c r="Z17" s="13">
        <v>0</v>
      </c>
      <c r="AA17" s="13">
        <v>0</v>
      </c>
      <c r="AB17" s="13">
        <v>0</v>
      </c>
      <c r="AC17" s="13">
        <v>0</v>
      </c>
      <c r="AD17" s="13">
        <v>0</v>
      </c>
      <c r="AE17" s="13">
        <v>0</v>
      </c>
      <c r="AF17" s="13">
        <v>0</v>
      </c>
      <c r="AG17" s="13">
        <v>5</v>
      </c>
      <c r="AH17" s="15">
        <f t="shared" si="0"/>
        <v>48</v>
      </c>
      <c r="AI17" s="15">
        <f t="shared" si="1"/>
        <v>0</v>
      </c>
      <c r="AJ17" s="15">
        <f t="shared" si="2"/>
        <v>53</v>
      </c>
      <c r="AK17" s="15">
        <f t="shared" si="3"/>
        <v>0</v>
      </c>
      <c r="AL17" s="15">
        <f t="shared" si="4"/>
        <v>0</v>
      </c>
      <c r="AM17" s="13">
        <v>0</v>
      </c>
      <c r="AN17" s="13"/>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c r="BH17" s="13">
        <v>0</v>
      </c>
      <c r="BI17" s="13">
        <v>0</v>
      </c>
      <c r="BJ17" s="13">
        <v>0</v>
      </c>
      <c r="BK17" s="13">
        <v>0</v>
      </c>
      <c r="BL17" s="13">
        <v>0</v>
      </c>
      <c r="BM17" s="13">
        <v>0</v>
      </c>
      <c r="BN17" s="13">
        <v>0</v>
      </c>
      <c r="BO17" s="13">
        <v>0</v>
      </c>
      <c r="BP17" s="13">
        <v>0</v>
      </c>
      <c r="BQ17" s="13">
        <v>0</v>
      </c>
      <c r="BR17" s="13">
        <v>0</v>
      </c>
      <c r="BS17" s="13">
        <v>0</v>
      </c>
      <c r="BT17" s="13">
        <v>0</v>
      </c>
      <c r="BU17" s="13">
        <v>0</v>
      </c>
      <c r="BV17" s="13">
        <v>0</v>
      </c>
      <c r="BW17" s="13">
        <v>0</v>
      </c>
      <c r="BX17" s="13">
        <v>0</v>
      </c>
      <c r="BY17" s="13">
        <v>0</v>
      </c>
      <c r="BZ17" s="13">
        <v>0</v>
      </c>
      <c r="CA17" s="13">
        <v>0</v>
      </c>
      <c r="CB17" s="13">
        <v>0</v>
      </c>
      <c r="CC17" s="13">
        <v>0</v>
      </c>
      <c r="CD17" s="13">
        <v>0</v>
      </c>
      <c r="CE17" s="13">
        <v>0</v>
      </c>
      <c r="CF17" s="13">
        <v>0</v>
      </c>
      <c r="CG17" s="13">
        <v>0</v>
      </c>
      <c r="CH17" s="13">
        <v>0</v>
      </c>
    </row>
    <row r="18" spans="1:86" s="12" customFormat="1">
      <c r="A18" s="30" t="s">
        <v>1181</v>
      </c>
      <c r="B18" s="23">
        <v>5</v>
      </c>
      <c r="C18" s="23">
        <v>0</v>
      </c>
      <c r="D18" s="23">
        <v>0</v>
      </c>
      <c r="E18" s="23">
        <v>1</v>
      </c>
      <c r="F18" s="23">
        <v>0</v>
      </c>
      <c r="G18" s="23">
        <v>0</v>
      </c>
      <c r="H18" s="23">
        <v>92</v>
      </c>
      <c r="I18" s="23">
        <v>0</v>
      </c>
      <c r="J18" s="23">
        <v>0</v>
      </c>
      <c r="K18" s="23">
        <v>0</v>
      </c>
      <c r="L18" s="23">
        <v>0</v>
      </c>
      <c r="M18" s="23">
        <v>0</v>
      </c>
      <c r="N18" s="23">
        <v>15</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5</v>
      </c>
      <c r="AH18" s="15">
        <f t="shared" si="0"/>
        <v>108</v>
      </c>
      <c r="AI18" s="15">
        <f t="shared" si="1"/>
        <v>0</v>
      </c>
      <c r="AJ18" s="15">
        <f t="shared" si="2"/>
        <v>113</v>
      </c>
      <c r="AK18" s="15">
        <f t="shared" si="3"/>
        <v>0</v>
      </c>
      <c r="AL18" s="15">
        <f t="shared" si="4"/>
        <v>0</v>
      </c>
      <c r="AM18" s="23">
        <v>0</v>
      </c>
      <c r="AN18" s="23"/>
      <c r="AO18" s="13">
        <v>0</v>
      </c>
      <c r="AP18" s="13">
        <v>0</v>
      </c>
      <c r="AQ18" s="13">
        <v>0</v>
      </c>
      <c r="AR18" s="13">
        <v>0</v>
      </c>
      <c r="AS18" s="13">
        <v>0</v>
      </c>
      <c r="AT18" s="13">
        <v>0</v>
      </c>
      <c r="AU18" s="13">
        <v>0</v>
      </c>
      <c r="AV18" s="13">
        <v>0</v>
      </c>
      <c r="AW18" s="13">
        <v>0</v>
      </c>
      <c r="AX18" s="13">
        <v>0</v>
      </c>
      <c r="AY18" s="13">
        <v>0</v>
      </c>
      <c r="AZ18" s="13">
        <v>0</v>
      </c>
      <c r="BA18" s="13">
        <v>0</v>
      </c>
      <c r="BB18" s="13">
        <v>0</v>
      </c>
      <c r="BC18" s="13">
        <v>0</v>
      </c>
      <c r="BD18" s="13">
        <v>0</v>
      </c>
      <c r="BE18" s="13">
        <v>0</v>
      </c>
      <c r="BF18" s="13">
        <v>0</v>
      </c>
      <c r="BG18" s="13">
        <v>0</v>
      </c>
      <c r="BH18" s="13">
        <v>0</v>
      </c>
      <c r="BI18" s="13">
        <v>0</v>
      </c>
      <c r="BJ18" s="13">
        <v>0</v>
      </c>
      <c r="BK18" s="13">
        <v>0</v>
      </c>
      <c r="BL18" s="13">
        <v>0</v>
      </c>
      <c r="BM18" s="13">
        <v>0</v>
      </c>
      <c r="BN18" s="13">
        <v>0</v>
      </c>
      <c r="BO18" s="13">
        <v>0</v>
      </c>
      <c r="BP18" s="13">
        <v>0</v>
      </c>
      <c r="BQ18" s="13">
        <v>0</v>
      </c>
      <c r="BR18" s="13">
        <v>0</v>
      </c>
      <c r="BS18" s="13">
        <v>0</v>
      </c>
      <c r="BT18" s="13">
        <v>0</v>
      </c>
      <c r="BU18" s="13">
        <v>0</v>
      </c>
      <c r="BV18" s="13">
        <v>0</v>
      </c>
      <c r="BW18" s="13">
        <v>0</v>
      </c>
      <c r="BX18" s="13">
        <v>0</v>
      </c>
      <c r="BY18" s="13">
        <v>0</v>
      </c>
      <c r="BZ18" s="13">
        <v>0</v>
      </c>
      <c r="CA18" s="13">
        <v>0</v>
      </c>
      <c r="CB18" s="13">
        <v>0</v>
      </c>
      <c r="CC18" s="13">
        <v>0</v>
      </c>
      <c r="CD18" s="13">
        <v>0</v>
      </c>
      <c r="CE18" s="13">
        <v>0</v>
      </c>
      <c r="CF18" s="13">
        <v>0</v>
      </c>
      <c r="CG18" s="13">
        <v>0</v>
      </c>
      <c r="CH18" s="13">
        <v>0</v>
      </c>
    </row>
    <row r="19" spans="1:86" s="12" customFormat="1">
      <c r="A19" s="28" t="s">
        <v>3622</v>
      </c>
      <c r="B19" s="23">
        <v>6</v>
      </c>
      <c r="C19" s="23">
        <v>0</v>
      </c>
      <c r="D19" s="23">
        <v>0</v>
      </c>
      <c r="E19" s="23">
        <v>5</v>
      </c>
      <c r="F19" s="23">
        <v>0</v>
      </c>
      <c r="G19" s="23">
        <v>0</v>
      </c>
      <c r="H19" s="23">
        <v>26</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6</v>
      </c>
      <c r="AH19" s="15">
        <f t="shared" si="0"/>
        <v>31</v>
      </c>
      <c r="AI19" s="15">
        <f t="shared" si="1"/>
        <v>0</v>
      </c>
      <c r="AJ19" s="15">
        <f t="shared" si="2"/>
        <v>37</v>
      </c>
      <c r="AK19" s="15">
        <f t="shared" si="3"/>
        <v>0</v>
      </c>
      <c r="AL19" s="15">
        <f t="shared" si="4"/>
        <v>0</v>
      </c>
      <c r="AM19" s="23">
        <v>0</v>
      </c>
      <c r="AN19" s="23"/>
      <c r="AO19" s="13">
        <v>0</v>
      </c>
      <c r="AP19" s="13">
        <v>0</v>
      </c>
      <c r="AQ19" s="13">
        <v>0</v>
      </c>
      <c r="AR19" s="13">
        <v>0</v>
      </c>
      <c r="AS19" s="13">
        <v>0</v>
      </c>
      <c r="AT19" s="13">
        <v>0</v>
      </c>
      <c r="AU19" s="13">
        <v>0</v>
      </c>
      <c r="AV19" s="13">
        <v>0</v>
      </c>
      <c r="AW19" s="13">
        <v>0</v>
      </c>
      <c r="AX19" s="13">
        <v>0</v>
      </c>
      <c r="AY19" s="13">
        <v>0</v>
      </c>
      <c r="AZ19" s="13">
        <v>0</v>
      </c>
      <c r="BA19" s="13">
        <v>0</v>
      </c>
      <c r="BB19" s="13">
        <v>0</v>
      </c>
      <c r="BC19" s="13">
        <v>0</v>
      </c>
      <c r="BD19" s="13">
        <v>0</v>
      </c>
      <c r="BE19" s="13">
        <v>0</v>
      </c>
      <c r="BF19" s="13">
        <v>0</v>
      </c>
      <c r="BG19" s="13">
        <v>0</v>
      </c>
      <c r="BH19" s="13">
        <v>0</v>
      </c>
      <c r="BI19" s="13">
        <v>0</v>
      </c>
      <c r="BJ19" s="13">
        <v>0</v>
      </c>
      <c r="BK19" s="13">
        <v>0</v>
      </c>
      <c r="BL19" s="13">
        <v>0</v>
      </c>
      <c r="BM19" s="13">
        <v>0</v>
      </c>
      <c r="BN19" s="13">
        <v>0</v>
      </c>
      <c r="BO19" s="13">
        <v>0</v>
      </c>
      <c r="BP19" s="13">
        <v>0</v>
      </c>
      <c r="BQ19" s="13">
        <v>0</v>
      </c>
      <c r="BR19" s="13">
        <v>0</v>
      </c>
      <c r="BS19" s="13">
        <v>0</v>
      </c>
      <c r="BT19" s="13">
        <v>0</v>
      </c>
      <c r="BU19" s="13">
        <v>0</v>
      </c>
      <c r="BV19" s="13">
        <v>0</v>
      </c>
      <c r="BW19" s="13">
        <v>0</v>
      </c>
      <c r="BX19" s="13">
        <v>0</v>
      </c>
      <c r="BY19" s="13">
        <v>0</v>
      </c>
      <c r="BZ19" s="13">
        <v>0</v>
      </c>
      <c r="CA19" s="13">
        <v>0</v>
      </c>
      <c r="CB19" s="13">
        <v>0</v>
      </c>
      <c r="CC19" s="13">
        <v>0</v>
      </c>
      <c r="CD19" s="13">
        <v>0</v>
      </c>
      <c r="CE19" s="13">
        <v>0</v>
      </c>
      <c r="CF19" s="13">
        <v>0</v>
      </c>
      <c r="CG19" s="13">
        <v>0</v>
      </c>
      <c r="CH19" s="13">
        <v>0</v>
      </c>
    </row>
    <row r="20" spans="1:86">
      <c r="A20" s="29" t="s">
        <v>3623</v>
      </c>
      <c r="B20" s="13">
        <v>3</v>
      </c>
      <c r="C20" s="13">
        <v>0</v>
      </c>
      <c r="D20" s="13">
        <v>0</v>
      </c>
      <c r="E20" s="13">
        <v>0</v>
      </c>
      <c r="F20" s="13">
        <v>0</v>
      </c>
      <c r="G20" s="13">
        <v>0</v>
      </c>
      <c r="H20" s="13">
        <v>26</v>
      </c>
      <c r="I20" s="13">
        <v>0</v>
      </c>
      <c r="J20" s="13">
        <v>0</v>
      </c>
      <c r="K20" s="13">
        <v>0</v>
      </c>
      <c r="L20" s="13">
        <v>0</v>
      </c>
      <c r="M20" s="13">
        <v>0</v>
      </c>
      <c r="N20" s="13">
        <v>0</v>
      </c>
      <c r="O20" s="13">
        <v>0</v>
      </c>
      <c r="P20" s="13">
        <v>0</v>
      </c>
      <c r="Q20" s="13">
        <v>0</v>
      </c>
      <c r="R20" s="13">
        <v>0</v>
      </c>
      <c r="S20" s="13">
        <v>0</v>
      </c>
      <c r="T20" s="13">
        <v>0</v>
      </c>
      <c r="U20" s="13">
        <v>0</v>
      </c>
      <c r="V20" s="13">
        <v>0</v>
      </c>
      <c r="W20" s="13">
        <v>0</v>
      </c>
      <c r="X20" s="13">
        <v>0</v>
      </c>
      <c r="Y20" s="13">
        <v>0</v>
      </c>
      <c r="Z20" s="13">
        <v>0</v>
      </c>
      <c r="AA20" s="13">
        <v>0</v>
      </c>
      <c r="AB20" s="13">
        <v>0</v>
      </c>
      <c r="AC20" s="13">
        <v>0</v>
      </c>
      <c r="AD20" s="13">
        <v>0</v>
      </c>
      <c r="AE20" s="13">
        <v>0</v>
      </c>
      <c r="AF20" s="13">
        <v>0</v>
      </c>
      <c r="AG20" s="13">
        <v>3</v>
      </c>
      <c r="AH20" s="15">
        <f t="shared" si="0"/>
        <v>26</v>
      </c>
      <c r="AI20" s="15">
        <f t="shared" si="1"/>
        <v>0</v>
      </c>
      <c r="AJ20" s="15">
        <f t="shared" si="2"/>
        <v>29</v>
      </c>
      <c r="AK20" s="15">
        <f t="shared" si="3"/>
        <v>0</v>
      </c>
      <c r="AL20" s="15">
        <f t="shared" si="4"/>
        <v>0</v>
      </c>
      <c r="AM20" s="13">
        <v>0</v>
      </c>
      <c r="AN20" s="13"/>
      <c r="AO20" s="13">
        <v>0</v>
      </c>
      <c r="AP20" s="13">
        <v>0</v>
      </c>
      <c r="AQ20" s="13">
        <v>0</v>
      </c>
      <c r="AR20" s="13">
        <v>0</v>
      </c>
      <c r="AS20" s="13">
        <v>0</v>
      </c>
      <c r="AT20" s="13">
        <v>0</v>
      </c>
      <c r="AU20" s="13">
        <v>0</v>
      </c>
      <c r="AV20" s="13">
        <v>0</v>
      </c>
      <c r="AW20" s="13">
        <v>0</v>
      </c>
      <c r="AX20" s="13">
        <v>0</v>
      </c>
      <c r="AY20" s="13">
        <v>0</v>
      </c>
      <c r="AZ20" s="13">
        <v>0</v>
      </c>
      <c r="BA20" s="13">
        <v>0</v>
      </c>
      <c r="BB20" s="13">
        <v>0</v>
      </c>
      <c r="BC20" s="13">
        <v>0</v>
      </c>
      <c r="BD20" s="13">
        <v>0</v>
      </c>
      <c r="BE20" s="13">
        <v>0</v>
      </c>
      <c r="BF20" s="13">
        <v>0</v>
      </c>
      <c r="BG20" s="13">
        <v>0</v>
      </c>
      <c r="BH20" s="13">
        <v>0</v>
      </c>
      <c r="BI20" s="13">
        <v>0</v>
      </c>
      <c r="BJ20" s="13">
        <v>0</v>
      </c>
      <c r="BK20" s="13">
        <v>0</v>
      </c>
      <c r="BL20" s="13">
        <v>0</v>
      </c>
      <c r="BM20" s="13">
        <v>0</v>
      </c>
      <c r="BN20" s="13">
        <v>0</v>
      </c>
      <c r="BO20" s="13">
        <v>0</v>
      </c>
      <c r="BP20" s="13">
        <v>0</v>
      </c>
      <c r="BQ20" s="13">
        <v>0</v>
      </c>
      <c r="BR20" s="13">
        <v>0</v>
      </c>
      <c r="BS20" s="13">
        <v>0</v>
      </c>
      <c r="BT20" s="13">
        <v>0</v>
      </c>
      <c r="BU20" s="13">
        <v>0</v>
      </c>
      <c r="BV20" s="13">
        <v>0</v>
      </c>
      <c r="BW20" s="13">
        <v>0</v>
      </c>
      <c r="BX20" s="13">
        <v>0</v>
      </c>
      <c r="BY20" s="13">
        <v>0</v>
      </c>
      <c r="BZ20" s="13">
        <v>0</v>
      </c>
      <c r="CA20" s="13">
        <v>0</v>
      </c>
      <c r="CB20" s="13">
        <v>0</v>
      </c>
      <c r="CC20" s="13">
        <v>0</v>
      </c>
      <c r="CD20" s="13">
        <v>0</v>
      </c>
      <c r="CE20" s="13">
        <v>0</v>
      </c>
      <c r="CF20" s="13">
        <v>0</v>
      </c>
      <c r="CG20" s="13">
        <v>0</v>
      </c>
      <c r="CH20" s="13">
        <v>0</v>
      </c>
    </row>
    <row r="21" spans="1:86" s="12" customFormat="1">
      <c r="A21" s="30" t="s">
        <v>3624</v>
      </c>
      <c r="B21" s="31">
        <v>1</v>
      </c>
      <c r="C21" s="31">
        <v>0</v>
      </c>
      <c r="D21" s="31">
        <v>0</v>
      </c>
      <c r="E21" s="31">
        <v>24</v>
      </c>
      <c r="F21" s="31">
        <v>0</v>
      </c>
      <c r="G21" s="31">
        <v>0</v>
      </c>
      <c r="H21" s="31">
        <v>29</v>
      </c>
      <c r="I21" s="31">
        <v>0</v>
      </c>
      <c r="J21" s="31">
        <v>0</v>
      </c>
      <c r="K21" s="31">
        <v>0</v>
      </c>
      <c r="L21" s="31">
        <v>0</v>
      </c>
      <c r="M21" s="31">
        <v>0</v>
      </c>
      <c r="N21" s="31">
        <v>0</v>
      </c>
      <c r="O21" s="31">
        <v>0</v>
      </c>
      <c r="P21" s="31">
        <v>0</v>
      </c>
      <c r="Q21" s="23">
        <v>2</v>
      </c>
      <c r="R21" s="23">
        <v>0</v>
      </c>
      <c r="S21" s="23">
        <v>0</v>
      </c>
      <c r="T21" s="23">
        <v>0</v>
      </c>
      <c r="U21" s="23">
        <v>0</v>
      </c>
      <c r="V21" s="23">
        <v>0</v>
      </c>
      <c r="W21" s="23">
        <v>0</v>
      </c>
      <c r="X21" s="23">
        <v>0</v>
      </c>
      <c r="Y21" s="23">
        <v>0</v>
      </c>
      <c r="Z21" s="23">
        <v>0</v>
      </c>
      <c r="AA21" s="23">
        <v>0</v>
      </c>
      <c r="AB21" s="23">
        <v>0</v>
      </c>
      <c r="AC21" s="23">
        <v>0</v>
      </c>
      <c r="AD21" s="23">
        <v>0</v>
      </c>
      <c r="AE21" s="23">
        <v>0</v>
      </c>
      <c r="AF21" s="23">
        <v>0</v>
      </c>
      <c r="AG21" s="31">
        <v>1</v>
      </c>
      <c r="AH21" s="15">
        <f t="shared" si="0"/>
        <v>55</v>
      </c>
      <c r="AI21" s="15">
        <f t="shared" si="1"/>
        <v>0</v>
      </c>
      <c r="AJ21" s="15">
        <f t="shared" si="2"/>
        <v>56</v>
      </c>
      <c r="AK21" s="15">
        <f t="shared" si="3"/>
        <v>0</v>
      </c>
      <c r="AL21" s="15">
        <f t="shared" si="4"/>
        <v>0</v>
      </c>
      <c r="AM21" s="23">
        <v>0</v>
      </c>
      <c r="AN21" s="23"/>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row>
    <row r="22" spans="1:86">
      <c r="A22" s="29" t="s">
        <v>1182</v>
      </c>
      <c r="B22" s="13">
        <v>7</v>
      </c>
      <c r="C22" s="13">
        <v>0</v>
      </c>
      <c r="D22" s="13">
        <v>0</v>
      </c>
      <c r="E22" s="13">
        <v>0</v>
      </c>
      <c r="F22" s="13">
        <v>0</v>
      </c>
      <c r="G22" s="13">
        <v>0</v>
      </c>
      <c r="H22" s="13">
        <v>36</v>
      </c>
      <c r="I22" s="13">
        <v>0</v>
      </c>
      <c r="J22" s="13">
        <v>0</v>
      </c>
      <c r="K22" s="13">
        <v>23</v>
      </c>
      <c r="L22" s="13">
        <v>0</v>
      </c>
      <c r="M22" s="13">
        <v>0</v>
      </c>
      <c r="N22" s="13">
        <v>69</v>
      </c>
      <c r="O22" s="13">
        <v>0</v>
      </c>
      <c r="P22" s="13">
        <v>0</v>
      </c>
      <c r="Q22" s="13">
        <v>6</v>
      </c>
      <c r="R22" s="13">
        <v>0</v>
      </c>
      <c r="S22" s="13">
        <v>0</v>
      </c>
      <c r="T22" s="13">
        <v>0</v>
      </c>
      <c r="U22" s="13">
        <v>0</v>
      </c>
      <c r="V22" s="13">
        <v>0</v>
      </c>
      <c r="W22" s="13">
        <v>0</v>
      </c>
      <c r="X22" s="13">
        <v>0</v>
      </c>
      <c r="Y22" s="13">
        <v>0</v>
      </c>
      <c r="Z22" s="13">
        <v>0</v>
      </c>
      <c r="AA22" s="13">
        <v>0</v>
      </c>
      <c r="AB22" s="13">
        <v>0</v>
      </c>
      <c r="AC22" s="13">
        <v>0</v>
      </c>
      <c r="AD22" s="13">
        <v>0</v>
      </c>
      <c r="AE22" s="13">
        <v>0</v>
      </c>
      <c r="AF22" s="13">
        <v>0</v>
      </c>
      <c r="AG22" s="13">
        <v>7</v>
      </c>
      <c r="AH22" s="15">
        <f t="shared" si="0"/>
        <v>134</v>
      </c>
      <c r="AI22" s="15">
        <f t="shared" si="1"/>
        <v>0</v>
      </c>
      <c r="AJ22" s="15">
        <f t="shared" si="2"/>
        <v>141</v>
      </c>
      <c r="AK22" s="15">
        <f t="shared" si="3"/>
        <v>0</v>
      </c>
      <c r="AL22" s="15">
        <f t="shared" si="4"/>
        <v>0</v>
      </c>
      <c r="AM22" s="13">
        <v>0</v>
      </c>
      <c r="AN22" s="13"/>
      <c r="AO22" s="13">
        <v>0</v>
      </c>
      <c r="AP22" s="13">
        <v>0</v>
      </c>
      <c r="AQ22" s="13">
        <v>0</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c r="BH22" s="13">
        <v>0</v>
      </c>
      <c r="BI22" s="13">
        <v>0</v>
      </c>
      <c r="BJ22" s="13">
        <v>0</v>
      </c>
      <c r="BK22" s="13">
        <v>0</v>
      </c>
      <c r="BL22" s="13">
        <v>0</v>
      </c>
      <c r="BM22" s="13">
        <v>0</v>
      </c>
      <c r="BN22" s="13">
        <v>0</v>
      </c>
      <c r="BO22" s="13">
        <v>0</v>
      </c>
      <c r="BP22" s="13">
        <v>0</v>
      </c>
      <c r="BQ22" s="13">
        <v>0</v>
      </c>
      <c r="BR22" s="13">
        <v>0</v>
      </c>
      <c r="BS22" s="13">
        <v>0</v>
      </c>
      <c r="BT22" s="13">
        <v>0</v>
      </c>
      <c r="BU22" s="13">
        <v>0</v>
      </c>
      <c r="BV22" s="13">
        <v>0</v>
      </c>
      <c r="BW22" s="13">
        <v>0</v>
      </c>
      <c r="BX22" s="13">
        <v>0</v>
      </c>
      <c r="BY22" s="13">
        <v>0</v>
      </c>
      <c r="BZ22" s="13">
        <v>0</v>
      </c>
      <c r="CA22" s="13">
        <v>0</v>
      </c>
      <c r="CB22" s="13">
        <v>0</v>
      </c>
      <c r="CC22" s="13">
        <v>0</v>
      </c>
      <c r="CD22" s="13">
        <v>0</v>
      </c>
      <c r="CE22" s="13">
        <v>0</v>
      </c>
      <c r="CF22" s="13">
        <v>0</v>
      </c>
      <c r="CG22" s="13">
        <v>0</v>
      </c>
      <c r="CH22" s="13">
        <v>0</v>
      </c>
    </row>
    <row r="23" spans="1:86" s="12" customFormat="1">
      <c r="A23" s="28" t="s">
        <v>3625</v>
      </c>
      <c r="B23" s="23">
        <v>5</v>
      </c>
      <c r="C23" s="23">
        <v>0</v>
      </c>
      <c r="D23" s="23">
        <v>0</v>
      </c>
      <c r="E23" s="23">
        <v>65</v>
      </c>
      <c r="F23" s="23">
        <v>0</v>
      </c>
      <c r="G23" s="23">
        <v>0</v>
      </c>
      <c r="H23" s="23">
        <v>34</v>
      </c>
      <c r="I23" s="23">
        <v>0</v>
      </c>
      <c r="J23" s="23">
        <v>0</v>
      </c>
      <c r="K23" s="23">
        <v>0</v>
      </c>
      <c r="L23" s="23">
        <v>0</v>
      </c>
      <c r="M23" s="23">
        <v>0</v>
      </c>
      <c r="N23" s="23">
        <v>0</v>
      </c>
      <c r="O23" s="23">
        <v>0</v>
      </c>
      <c r="P23" s="23">
        <v>0</v>
      </c>
      <c r="Q23" s="23">
        <v>3</v>
      </c>
      <c r="R23" s="23">
        <v>0</v>
      </c>
      <c r="S23" s="23">
        <v>0</v>
      </c>
      <c r="T23" s="23">
        <v>0</v>
      </c>
      <c r="U23" s="23">
        <v>0</v>
      </c>
      <c r="V23" s="23">
        <v>0</v>
      </c>
      <c r="W23" s="23">
        <v>0</v>
      </c>
      <c r="X23" s="23">
        <v>0</v>
      </c>
      <c r="Y23" s="23">
        <v>0</v>
      </c>
      <c r="Z23" s="23">
        <v>0</v>
      </c>
      <c r="AA23" s="23">
        <v>0</v>
      </c>
      <c r="AB23" s="23">
        <v>0</v>
      </c>
      <c r="AC23" s="23">
        <v>0</v>
      </c>
      <c r="AD23" s="23">
        <v>0</v>
      </c>
      <c r="AE23" s="23">
        <v>0</v>
      </c>
      <c r="AF23" s="23">
        <v>0</v>
      </c>
      <c r="AG23" s="23">
        <v>5</v>
      </c>
      <c r="AH23" s="15">
        <f t="shared" si="0"/>
        <v>102</v>
      </c>
      <c r="AI23" s="15">
        <f t="shared" si="1"/>
        <v>0</v>
      </c>
      <c r="AJ23" s="15">
        <f t="shared" si="2"/>
        <v>107</v>
      </c>
      <c r="AK23" s="15">
        <v>1</v>
      </c>
      <c r="AL23" s="15">
        <f t="shared" si="4"/>
        <v>0</v>
      </c>
      <c r="AM23" s="23">
        <v>0</v>
      </c>
      <c r="AN23" s="23" t="s">
        <v>3626</v>
      </c>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0</v>
      </c>
      <c r="BI23" s="13">
        <v>0</v>
      </c>
      <c r="BJ23" s="13">
        <v>0</v>
      </c>
      <c r="BK23" s="13">
        <v>0</v>
      </c>
      <c r="BL23" s="13">
        <v>0</v>
      </c>
      <c r="BM23" s="13">
        <v>0</v>
      </c>
      <c r="BN23" s="13">
        <v>0</v>
      </c>
      <c r="BO23" s="13">
        <v>0</v>
      </c>
      <c r="BP23" s="13">
        <v>0</v>
      </c>
      <c r="BQ23" s="13">
        <v>0</v>
      </c>
      <c r="BR23" s="13">
        <v>0</v>
      </c>
      <c r="BS23" s="13">
        <v>0</v>
      </c>
      <c r="BT23" s="13">
        <v>0</v>
      </c>
      <c r="BU23" s="13">
        <v>0</v>
      </c>
      <c r="BV23" s="13">
        <v>0</v>
      </c>
      <c r="BW23" s="13">
        <v>0</v>
      </c>
      <c r="BX23" s="13">
        <v>0</v>
      </c>
      <c r="BY23" s="13">
        <v>0</v>
      </c>
      <c r="BZ23" s="13">
        <v>0</v>
      </c>
      <c r="CA23" s="13">
        <v>0</v>
      </c>
      <c r="CB23" s="13">
        <v>0</v>
      </c>
      <c r="CC23" s="13">
        <v>0</v>
      </c>
      <c r="CD23" s="13">
        <v>0</v>
      </c>
      <c r="CE23" s="13">
        <v>0</v>
      </c>
      <c r="CF23" s="13">
        <v>0</v>
      </c>
      <c r="CG23" s="13">
        <v>0</v>
      </c>
      <c r="CH23" s="13">
        <v>0</v>
      </c>
    </row>
    <row r="24" spans="1:86" s="12" customFormat="1">
      <c r="A24" s="28" t="s">
        <v>3627</v>
      </c>
      <c r="B24" s="23">
        <v>5</v>
      </c>
      <c r="C24" s="23">
        <v>0</v>
      </c>
      <c r="D24" s="23">
        <v>0</v>
      </c>
      <c r="E24" s="23">
        <v>14</v>
      </c>
      <c r="F24" s="23">
        <v>0</v>
      </c>
      <c r="G24" s="23">
        <v>0</v>
      </c>
      <c r="H24" s="23">
        <v>42</v>
      </c>
      <c r="I24" s="23">
        <v>0</v>
      </c>
      <c r="J24" s="23">
        <v>0</v>
      </c>
      <c r="K24" s="23">
        <v>0</v>
      </c>
      <c r="L24" s="23">
        <v>0</v>
      </c>
      <c r="M24" s="23">
        <v>0</v>
      </c>
      <c r="N24" s="23">
        <v>1</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5</v>
      </c>
      <c r="AH24" s="15">
        <f t="shared" si="0"/>
        <v>57</v>
      </c>
      <c r="AI24" s="15">
        <f t="shared" si="1"/>
        <v>0</v>
      </c>
      <c r="AJ24" s="15">
        <f t="shared" si="2"/>
        <v>62</v>
      </c>
      <c r="AK24" s="15">
        <v>0</v>
      </c>
      <c r="AL24" s="15">
        <f t="shared" si="4"/>
        <v>0</v>
      </c>
      <c r="AM24" s="23">
        <v>0</v>
      </c>
      <c r="AN24" s="23"/>
      <c r="AO24" s="13">
        <v>0</v>
      </c>
      <c r="AP24" s="13">
        <v>0</v>
      </c>
      <c r="AQ24" s="13">
        <v>0</v>
      </c>
      <c r="AR24" s="13">
        <v>0</v>
      </c>
      <c r="AS24" s="13">
        <v>0</v>
      </c>
      <c r="AT24" s="13">
        <v>0</v>
      </c>
      <c r="AU24" s="13">
        <v>0</v>
      </c>
      <c r="AV24" s="13">
        <v>0</v>
      </c>
      <c r="AW24" s="13">
        <v>0</v>
      </c>
      <c r="AX24" s="13">
        <v>0</v>
      </c>
      <c r="AY24" s="13">
        <v>0</v>
      </c>
      <c r="AZ24" s="13">
        <v>0</v>
      </c>
      <c r="BA24" s="13">
        <v>0</v>
      </c>
      <c r="BB24" s="13">
        <v>0</v>
      </c>
      <c r="BC24" s="13">
        <v>0</v>
      </c>
      <c r="BD24" s="13">
        <v>0</v>
      </c>
      <c r="BE24" s="13">
        <v>0</v>
      </c>
      <c r="BF24" s="13">
        <v>0</v>
      </c>
      <c r="BG24" s="13">
        <v>0</v>
      </c>
      <c r="BH24" s="13">
        <v>0</v>
      </c>
      <c r="BI24" s="13">
        <v>0</v>
      </c>
      <c r="BJ24" s="13">
        <v>0</v>
      </c>
      <c r="BK24" s="13">
        <v>0</v>
      </c>
      <c r="BL24" s="13">
        <v>0</v>
      </c>
      <c r="BM24" s="13">
        <v>0</v>
      </c>
      <c r="BN24" s="13">
        <v>0</v>
      </c>
      <c r="BO24" s="13">
        <v>0</v>
      </c>
      <c r="BP24" s="13">
        <v>0</v>
      </c>
      <c r="BQ24" s="13">
        <v>0</v>
      </c>
      <c r="BR24" s="13">
        <v>0</v>
      </c>
      <c r="BS24" s="13">
        <v>0</v>
      </c>
      <c r="BT24" s="13">
        <v>0</v>
      </c>
      <c r="BU24" s="13">
        <v>0</v>
      </c>
      <c r="BV24" s="13">
        <v>0</v>
      </c>
      <c r="BW24" s="13">
        <v>0</v>
      </c>
      <c r="BX24" s="13">
        <v>0</v>
      </c>
      <c r="BY24" s="13">
        <v>0</v>
      </c>
      <c r="BZ24" s="13">
        <v>0</v>
      </c>
      <c r="CA24" s="13">
        <v>0</v>
      </c>
      <c r="CB24" s="13">
        <v>0</v>
      </c>
      <c r="CC24" s="13">
        <v>0</v>
      </c>
      <c r="CD24" s="13">
        <v>0</v>
      </c>
      <c r="CE24" s="13">
        <v>0</v>
      </c>
      <c r="CF24" s="13">
        <v>0</v>
      </c>
      <c r="CG24" s="13">
        <v>0</v>
      </c>
      <c r="CH24" s="13">
        <v>0</v>
      </c>
    </row>
    <row r="25" spans="1:86">
      <c r="A25" s="29" t="s">
        <v>3628</v>
      </c>
      <c r="B25" s="13">
        <v>6</v>
      </c>
      <c r="C25" s="13">
        <v>0</v>
      </c>
      <c r="D25" s="13">
        <v>0</v>
      </c>
      <c r="E25" s="13">
        <v>4</v>
      </c>
      <c r="F25" s="13">
        <v>0</v>
      </c>
      <c r="G25" s="13">
        <v>0</v>
      </c>
      <c r="H25" s="13">
        <v>46</v>
      </c>
      <c r="I25" s="13">
        <v>0</v>
      </c>
      <c r="J25" s="13">
        <v>0</v>
      </c>
      <c r="K25" s="13">
        <v>0</v>
      </c>
      <c r="L25" s="13">
        <v>0</v>
      </c>
      <c r="M25" s="13">
        <v>0</v>
      </c>
      <c r="N25" s="13">
        <v>0</v>
      </c>
      <c r="O25" s="13">
        <v>0</v>
      </c>
      <c r="P25" s="13">
        <v>0</v>
      </c>
      <c r="Q25" s="13">
        <v>0</v>
      </c>
      <c r="R25" s="13">
        <v>0</v>
      </c>
      <c r="S25" s="13">
        <v>0</v>
      </c>
      <c r="T25" s="13">
        <v>0</v>
      </c>
      <c r="U25" s="13">
        <v>0</v>
      </c>
      <c r="V25" s="13">
        <v>0</v>
      </c>
      <c r="W25" s="13">
        <v>0</v>
      </c>
      <c r="X25" s="13">
        <v>0</v>
      </c>
      <c r="Y25" s="13">
        <v>0</v>
      </c>
      <c r="Z25" s="13">
        <v>0</v>
      </c>
      <c r="AA25" s="13">
        <v>0</v>
      </c>
      <c r="AB25" s="13">
        <v>0</v>
      </c>
      <c r="AC25" s="13">
        <v>0</v>
      </c>
      <c r="AD25" s="13">
        <v>0</v>
      </c>
      <c r="AE25" s="13">
        <v>0</v>
      </c>
      <c r="AF25" s="13">
        <v>0</v>
      </c>
      <c r="AG25" s="13">
        <v>6</v>
      </c>
      <c r="AH25" s="15">
        <f t="shared" si="0"/>
        <v>50</v>
      </c>
      <c r="AI25" s="15">
        <f t="shared" si="1"/>
        <v>0</v>
      </c>
      <c r="AJ25" s="15">
        <f t="shared" si="2"/>
        <v>56</v>
      </c>
      <c r="AK25" s="15">
        <f t="shared" si="3"/>
        <v>0</v>
      </c>
      <c r="AL25" s="15">
        <f t="shared" si="4"/>
        <v>0</v>
      </c>
      <c r="AM25" s="13">
        <v>0</v>
      </c>
      <c r="AN25" s="13"/>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3">
        <v>0</v>
      </c>
      <c r="BE25" s="13">
        <v>0</v>
      </c>
      <c r="BF25" s="13">
        <v>0</v>
      </c>
      <c r="BG25" s="13">
        <v>0</v>
      </c>
      <c r="BH25" s="13">
        <v>0</v>
      </c>
      <c r="BI25" s="13">
        <v>0</v>
      </c>
      <c r="BJ25" s="13">
        <v>0</v>
      </c>
      <c r="BK25" s="13">
        <v>0</v>
      </c>
      <c r="BL25" s="13">
        <v>0</v>
      </c>
      <c r="BM25" s="13">
        <v>0</v>
      </c>
      <c r="BN25" s="13">
        <v>0</v>
      </c>
      <c r="BO25" s="13">
        <v>0</v>
      </c>
      <c r="BP25" s="13">
        <v>0</v>
      </c>
      <c r="BQ25" s="13">
        <v>0</v>
      </c>
      <c r="BR25" s="13">
        <v>0</v>
      </c>
      <c r="BS25" s="13">
        <v>0</v>
      </c>
      <c r="BT25" s="13">
        <v>0</v>
      </c>
      <c r="BU25" s="13">
        <v>0</v>
      </c>
      <c r="BV25" s="13">
        <v>0</v>
      </c>
      <c r="BW25" s="13">
        <v>0</v>
      </c>
      <c r="BX25" s="13">
        <v>0</v>
      </c>
      <c r="BY25" s="13">
        <v>0</v>
      </c>
      <c r="BZ25" s="13">
        <v>0</v>
      </c>
      <c r="CA25" s="13">
        <v>0</v>
      </c>
      <c r="CB25" s="13">
        <v>0</v>
      </c>
      <c r="CC25" s="13">
        <v>0</v>
      </c>
      <c r="CD25" s="13">
        <v>0</v>
      </c>
      <c r="CE25" s="13">
        <v>0</v>
      </c>
      <c r="CF25" s="13">
        <v>0</v>
      </c>
      <c r="CG25" s="13">
        <v>0</v>
      </c>
      <c r="CH25" s="13">
        <v>0</v>
      </c>
    </row>
    <row r="26" spans="1:86">
      <c r="A26" s="211" t="s">
        <v>3629</v>
      </c>
      <c r="B26" s="13">
        <v>3</v>
      </c>
      <c r="C26" s="13">
        <v>0</v>
      </c>
      <c r="D26" s="13">
        <v>0</v>
      </c>
      <c r="E26" s="13">
        <v>0</v>
      </c>
      <c r="F26" s="13">
        <v>0</v>
      </c>
      <c r="G26" s="13">
        <v>0</v>
      </c>
      <c r="H26" s="13">
        <v>64</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3</v>
      </c>
      <c r="AH26" s="15">
        <f t="shared" si="0"/>
        <v>64</v>
      </c>
      <c r="AI26" s="15">
        <f t="shared" si="1"/>
        <v>0</v>
      </c>
      <c r="AJ26" s="15">
        <f t="shared" si="2"/>
        <v>67</v>
      </c>
      <c r="AK26" s="15">
        <f t="shared" si="3"/>
        <v>0</v>
      </c>
      <c r="AL26" s="15">
        <f t="shared" si="4"/>
        <v>0</v>
      </c>
      <c r="AM26" s="13">
        <v>0</v>
      </c>
      <c r="AN26" s="13"/>
      <c r="AO26" s="13">
        <v>0</v>
      </c>
      <c r="AP26" s="13">
        <v>0</v>
      </c>
      <c r="AQ26" s="13">
        <v>0</v>
      </c>
      <c r="AR26" s="13">
        <v>0</v>
      </c>
      <c r="AS26" s="13">
        <v>0</v>
      </c>
      <c r="AT26" s="13">
        <v>0</v>
      </c>
      <c r="AU26" s="13">
        <v>0</v>
      </c>
      <c r="AV26" s="13">
        <v>0</v>
      </c>
      <c r="AW26" s="13">
        <v>0</v>
      </c>
      <c r="AX26" s="13">
        <v>0</v>
      </c>
      <c r="AY26" s="13">
        <v>0</v>
      </c>
      <c r="AZ26" s="13">
        <v>0</v>
      </c>
      <c r="BA26" s="13">
        <v>0</v>
      </c>
      <c r="BB26" s="13">
        <v>0</v>
      </c>
      <c r="BC26" s="13">
        <v>0</v>
      </c>
      <c r="BD26" s="13">
        <v>0</v>
      </c>
      <c r="BE26" s="13">
        <v>0</v>
      </c>
      <c r="BF26" s="13">
        <v>0</v>
      </c>
      <c r="BG26" s="13">
        <v>0</v>
      </c>
      <c r="BH26" s="13">
        <v>0</v>
      </c>
      <c r="BI26" s="13">
        <v>0</v>
      </c>
      <c r="BJ26" s="13">
        <v>0</v>
      </c>
      <c r="BK26" s="13">
        <v>0</v>
      </c>
      <c r="BL26" s="13">
        <v>0</v>
      </c>
      <c r="BM26" s="13">
        <v>0</v>
      </c>
      <c r="BN26" s="13">
        <v>0</v>
      </c>
      <c r="BO26" s="13">
        <v>0</v>
      </c>
      <c r="BP26" s="13">
        <v>0</v>
      </c>
      <c r="BQ26" s="13">
        <v>0</v>
      </c>
      <c r="BR26" s="13">
        <v>0</v>
      </c>
      <c r="BS26" s="13">
        <v>0</v>
      </c>
      <c r="BT26" s="13">
        <v>0</v>
      </c>
      <c r="BU26" s="13">
        <v>0</v>
      </c>
      <c r="BV26" s="13">
        <v>0</v>
      </c>
      <c r="BW26" s="13">
        <v>0</v>
      </c>
      <c r="BX26" s="13">
        <v>0</v>
      </c>
      <c r="BY26" s="13">
        <v>0</v>
      </c>
      <c r="BZ26" s="13">
        <v>0</v>
      </c>
      <c r="CA26" s="13">
        <v>0</v>
      </c>
      <c r="CB26" s="13">
        <v>0</v>
      </c>
      <c r="CC26" s="13">
        <v>0</v>
      </c>
      <c r="CD26" s="13">
        <v>0</v>
      </c>
      <c r="CE26" s="13">
        <v>0</v>
      </c>
      <c r="CF26" s="13">
        <v>0</v>
      </c>
      <c r="CG26" s="13">
        <v>0</v>
      </c>
      <c r="CH26" s="13">
        <v>0</v>
      </c>
    </row>
    <row r="27" spans="1:86" s="12" customFormat="1">
      <c r="A27" s="28" t="s">
        <v>3630</v>
      </c>
      <c r="B27" s="23">
        <v>4</v>
      </c>
      <c r="C27" s="23">
        <v>0</v>
      </c>
      <c r="D27" s="23">
        <v>0</v>
      </c>
      <c r="E27" s="23">
        <v>15</v>
      </c>
      <c r="F27" s="23">
        <v>0</v>
      </c>
      <c r="G27" s="23">
        <v>0</v>
      </c>
      <c r="H27" s="23">
        <v>38</v>
      </c>
      <c r="I27" s="23">
        <v>0</v>
      </c>
      <c r="J27" s="23">
        <v>0</v>
      </c>
      <c r="K27" s="23">
        <v>0</v>
      </c>
      <c r="L27" s="23">
        <v>0</v>
      </c>
      <c r="M27" s="23">
        <v>0</v>
      </c>
      <c r="N27" s="23">
        <v>5</v>
      </c>
      <c r="O27" s="23">
        <v>0</v>
      </c>
      <c r="P27" s="23">
        <v>0</v>
      </c>
      <c r="Q27" s="23">
        <v>0</v>
      </c>
      <c r="R27" s="23">
        <v>0</v>
      </c>
      <c r="S27" s="23">
        <v>0</v>
      </c>
      <c r="T27" s="23">
        <v>0</v>
      </c>
      <c r="U27" s="23">
        <v>0</v>
      </c>
      <c r="V27" s="23">
        <v>0</v>
      </c>
      <c r="W27" s="23">
        <v>0</v>
      </c>
      <c r="X27" s="23">
        <v>0</v>
      </c>
      <c r="Y27" s="23">
        <v>0</v>
      </c>
      <c r="Z27" s="23">
        <v>0</v>
      </c>
      <c r="AA27" s="23">
        <v>0</v>
      </c>
      <c r="AB27" s="23">
        <v>0</v>
      </c>
      <c r="AC27" s="23">
        <v>0</v>
      </c>
      <c r="AD27" s="23">
        <v>0</v>
      </c>
      <c r="AE27" s="23">
        <v>0</v>
      </c>
      <c r="AF27" s="23">
        <v>0</v>
      </c>
      <c r="AG27" s="23">
        <v>4</v>
      </c>
      <c r="AH27" s="15">
        <f t="shared" si="0"/>
        <v>58</v>
      </c>
      <c r="AI27" s="15">
        <f t="shared" si="1"/>
        <v>0</v>
      </c>
      <c r="AJ27" s="15">
        <f t="shared" si="2"/>
        <v>62</v>
      </c>
      <c r="AK27" s="15">
        <f t="shared" si="3"/>
        <v>0</v>
      </c>
      <c r="AL27" s="15">
        <f t="shared" si="4"/>
        <v>0</v>
      </c>
      <c r="AM27" s="23">
        <v>0</v>
      </c>
      <c r="AN27" s="23"/>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3">
        <v>0</v>
      </c>
      <c r="BE27" s="13">
        <v>0</v>
      </c>
      <c r="BF27" s="13">
        <v>0</v>
      </c>
      <c r="BG27" s="13">
        <v>0</v>
      </c>
      <c r="BH27" s="13">
        <v>0</v>
      </c>
      <c r="BI27" s="13">
        <v>0</v>
      </c>
      <c r="BJ27" s="13">
        <v>0</v>
      </c>
      <c r="BK27" s="13">
        <v>0</v>
      </c>
      <c r="BL27" s="13">
        <v>0</v>
      </c>
      <c r="BM27" s="13">
        <v>0</v>
      </c>
      <c r="BN27" s="13">
        <v>0</v>
      </c>
      <c r="BO27" s="13">
        <v>0</v>
      </c>
      <c r="BP27" s="13">
        <v>0</v>
      </c>
      <c r="BQ27" s="13">
        <v>0</v>
      </c>
      <c r="BR27" s="13">
        <v>0</v>
      </c>
      <c r="BS27" s="13">
        <v>0</v>
      </c>
      <c r="BT27" s="13">
        <v>0</v>
      </c>
      <c r="BU27" s="13">
        <v>0</v>
      </c>
      <c r="BV27" s="13">
        <v>0</v>
      </c>
      <c r="BW27" s="13">
        <v>0</v>
      </c>
      <c r="BX27" s="13">
        <v>0</v>
      </c>
      <c r="BY27" s="13">
        <v>0</v>
      </c>
      <c r="BZ27" s="13">
        <v>0</v>
      </c>
      <c r="CA27" s="13">
        <v>0</v>
      </c>
      <c r="CB27" s="13">
        <v>0</v>
      </c>
      <c r="CC27" s="13">
        <v>0</v>
      </c>
      <c r="CD27" s="13">
        <v>0</v>
      </c>
      <c r="CE27" s="13">
        <v>0</v>
      </c>
      <c r="CF27" s="13">
        <v>0</v>
      </c>
      <c r="CG27" s="13">
        <v>0</v>
      </c>
      <c r="CH27" s="13">
        <v>0</v>
      </c>
    </row>
    <row r="28" spans="1:86">
      <c r="A28" s="29" t="s">
        <v>3631</v>
      </c>
      <c r="B28" s="13">
        <v>3</v>
      </c>
      <c r="C28" s="13">
        <v>0</v>
      </c>
      <c r="D28" s="13">
        <v>0</v>
      </c>
      <c r="E28" s="13">
        <v>8</v>
      </c>
      <c r="F28" s="13">
        <v>0</v>
      </c>
      <c r="G28" s="13">
        <v>0</v>
      </c>
      <c r="H28" s="13">
        <v>44</v>
      </c>
      <c r="I28" s="13">
        <v>0</v>
      </c>
      <c r="J28" s="13">
        <v>0</v>
      </c>
      <c r="K28" s="13">
        <v>0</v>
      </c>
      <c r="L28" s="13">
        <v>0</v>
      </c>
      <c r="M28" s="13">
        <v>0</v>
      </c>
      <c r="N28" s="13">
        <v>0</v>
      </c>
      <c r="O28" s="13">
        <v>0</v>
      </c>
      <c r="P28" s="13">
        <v>0</v>
      </c>
      <c r="Q28" s="13">
        <v>0</v>
      </c>
      <c r="R28" s="13">
        <v>0</v>
      </c>
      <c r="S28" s="13">
        <v>0</v>
      </c>
      <c r="T28" s="13">
        <v>0</v>
      </c>
      <c r="U28" s="13">
        <v>0</v>
      </c>
      <c r="V28" s="13">
        <v>0</v>
      </c>
      <c r="W28" s="13">
        <v>0</v>
      </c>
      <c r="X28" s="13">
        <v>0</v>
      </c>
      <c r="Y28" s="13">
        <v>0</v>
      </c>
      <c r="Z28" s="13">
        <v>0</v>
      </c>
      <c r="AA28" s="13">
        <v>0</v>
      </c>
      <c r="AB28" s="13">
        <v>0</v>
      </c>
      <c r="AC28" s="13">
        <v>0</v>
      </c>
      <c r="AD28" s="13">
        <v>0</v>
      </c>
      <c r="AE28" s="13">
        <v>0</v>
      </c>
      <c r="AF28" s="13">
        <v>0</v>
      </c>
      <c r="AG28" s="13">
        <v>3</v>
      </c>
      <c r="AH28" s="15">
        <f t="shared" si="0"/>
        <v>52</v>
      </c>
      <c r="AI28" s="15">
        <f t="shared" si="1"/>
        <v>0</v>
      </c>
      <c r="AJ28" s="15">
        <f t="shared" si="2"/>
        <v>55</v>
      </c>
      <c r="AK28" s="15">
        <f t="shared" si="3"/>
        <v>0</v>
      </c>
      <c r="AL28" s="15">
        <f t="shared" si="4"/>
        <v>0</v>
      </c>
      <c r="AM28" s="13">
        <v>0</v>
      </c>
      <c r="AN28" s="13"/>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v>0</v>
      </c>
      <c r="CE28" s="13">
        <v>0</v>
      </c>
      <c r="CF28" s="13">
        <v>0</v>
      </c>
      <c r="CG28" s="13">
        <v>0</v>
      </c>
      <c r="CH28" s="13">
        <v>0</v>
      </c>
    </row>
    <row r="29" spans="1:86" s="12" customFormat="1">
      <c r="A29" s="28" t="s">
        <v>3632</v>
      </c>
      <c r="B29" s="23">
        <v>8</v>
      </c>
      <c r="C29" s="23">
        <v>0</v>
      </c>
      <c r="D29" s="23">
        <v>0</v>
      </c>
      <c r="E29" s="23">
        <v>34</v>
      </c>
      <c r="F29" s="23">
        <v>0</v>
      </c>
      <c r="G29" s="23">
        <v>0</v>
      </c>
      <c r="H29" s="23">
        <v>41</v>
      </c>
      <c r="I29" s="23">
        <v>0</v>
      </c>
      <c r="J29" s="23">
        <v>0</v>
      </c>
      <c r="K29" s="23">
        <v>2</v>
      </c>
      <c r="L29" s="23">
        <v>0</v>
      </c>
      <c r="M29" s="23">
        <v>0</v>
      </c>
      <c r="N29" s="23">
        <v>8</v>
      </c>
      <c r="O29" s="23">
        <v>0</v>
      </c>
      <c r="P29" s="23">
        <v>0</v>
      </c>
      <c r="Q29" s="23">
        <v>0</v>
      </c>
      <c r="R29" s="23">
        <v>0</v>
      </c>
      <c r="S29" s="23">
        <v>0</v>
      </c>
      <c r="T29" s="23">
        <v>0</v>
      </c>
      <c r="U29" s="23">
        <v>0</v>
      </c>
      <c r="V29" s="23">
        <v>0</v>
      </c>
      <c r="W29" s="23">
        <v>0</v>
      </c>
      <c r="X29" s="23">
        <v>0</v>
      </c>
      <c r="Y29" s="23">
        <v>0</v>
      </c>
      <c r="Z29" s="23">
        <v>0</v>
      </c>
      <c r="AA29" s="23">
        <v>0</v>
      </c>
      <c r="AB29" s="23">
        <v>0</v>
      </c>
      <c r="AC29" s="23">
        <v>0</v>
      </c>
      <c r="AD29" s="23">
        <v>0</v>
      </c>
      <c r="AE29" s="23">
        <v>0</v>
      </c>
      <c r="AF29" s="23">
        <v>0</v>
      </c>
      <c r="AG29" s="23">
        <v>8</v>
      </c>
      <c r="AH29" s="15">
        <f t="shared" si="0"/>
        <v>85</v>
      </c>
      <c r="AI29" s="15">
        <f t="shared" si="1"/>
        <v>0</v>
      </c>
      <c r="AJ29" s="15">
        <f t="shared" si="2"/>
        <v>93</v>
      </c>
      <c r="AK29" s="15">
        <f t="shared" si="3"/>
        <v>0</v>
      </c>
      <c r="AL29" s="15">
        <f t="shared" si="4"/>
        <v>0</v>
      </c>
      <c r="AM29" s="23">
        <v>0</v>
      </c>
      <c r="AN29" s="23"/>
      <c r="AO29" s="13">
        <v>0</v>
      </c>
      <c r="AP29" s="13">
        <v>0</v>
      </c>
      <c r="AQ29" s="13">
        <v>0</v>
      </c>
      <c r="AR29" s="13">
        <v>0</v>
      </c>
      <c r="AS29" s="13">
        <v>0</v>
      </c>
      <c r="AT29" s="13">
        <v>0</v>
      </c>
      <c r="AU29" s="13">
        <v>0</v>
      </c>
      <c r="AV29" s="13">
        <v>0</v>
      </c>
      <c r="AW29" s="13">
        <v>0</v>
      </c>
      <c r="AX29" s="13">
        <v>0</v>
      </c>
      <c r="AY29" s="13">
        <v>0</v>
      </c>
      <c r="AZ29" s="13">
        <v>0</v>
      </c>
      <c r="BA29" s="13">
        <v>0</v>
      </c>
      <c r="BB29" s="13">
        <v>0</v>
      </c>
      <c r="BC29" s="13">
        <v>0</v>
      </c>
      <c r="BD29" s="13">
        <v>0</v>
      </c>
      <c r="BE29" s="13">
        <v>0</v>
      </c>
      <c r="BF29" s="13">
        <v>0</v>
      </c>
      <c r="BG29" s="13">
        <v>0</v>
      </c>
      <c r="BH29" s="13">
        <v>0</v>
      </c>
      <c r="BI29" s="13">
        <v>0</v>
      </c>
      <c r="BJ29" s="13">
        <v>0</v>
      </c>
      <c r="BK29" s="13">
        <v>0</v>
      </c>
      <c r="BL29" s="13">
        <v>0</v>
      </c>
      <c r="BM29" s="13">
        <v>0</v>
      </c>
      <c r="BN29" s="13">
        <v>0</v>
      </c>
      <c r="BO29" s="13">
        <v>0</v>
      </c>
      <c r="BP29" s="13">
        <v>0</v>
      </c>
      <c r="BQ29" s="13">
        <v>0</v>
      </c>
      <c r="BR29" s="13">
        <v>0</v>
      </c>
      <c r="BS29" s="13">
        <v>0</v>
      </c>
      <c r="BT29" s="13">
        <v>0</v>
      </c>
      <c r="BU29" s="13">
        <v>0</v>
      </c>
      <c r="BV29" s="13">
        <v>0</v>
      </c>
      <c r="BW29" s="13">
        <v>0</v>
      </c>
      <c r="BX29" s="13">
        <v>0</v>
      </c>
      <c r="BY29" s="13">
        <v>0</v>
      </c>
      <c r="BZ29" s="13">
        <v>0</v>
      </c>
      <c r="CA29" s="13">
        <v>0</v>
      </c>
      <c r="CB29" s="13">
        <v>0</v>
      </c>
      <c r="CC29" s="13">
        <v>0</v>
      </c>
      <c r="CD29" s="13">
        <v>0</v>
      </c>
      <c r="CE29" s="13">
        <v>0</v>
      </c>
      <c r="CF29" s="13">
        <v>0</v>
      </c>
      <c r="CG29" s="13">
        <v>0</v>
      </c>
      <c r="CH29" s="13">
        <v>0</v>
      </c>
    </row>
    <row r="30" spans="1:86">
      <c r="A30" s="29" t="s">
        <v>3633</v>
      </c>
      <c r="B30" s="13">
        <v>0</v>
      </c>
      <c r="C30" s="13">
        <v>0</v>
      </c>
      <c r="D30" s="13">
        <v>0</v>
      </c>
      <c r="E30" s="13">
        <v>5</v>
      </c>
      <c r="F30" s="13">
        <v>0</v>
      </c>
      <c r="G30" s="13">
        <v>0</v>
      </c>
      <c r="H30" s="13">
        <v>14</v>
      </c>
      <c r="I30" s="13">
        <v>0</v>
      </c>
      <c r="J30" s="13">
        <v>0</v>
      </c>
      <c r="K30" s="13">
        <v>0</v>
      </c>
      <c r="L30" s="13">
        <v>0</v>
      </c>
      <c r="M30" s="13">
        <v>0</v>
      </c>
      <c r="N30" s="13">
        <v>0</v>
      </c>
      <c r="O30" s="13">
        <v>0</v>
      </c>
      <c r="P30" s="13">
        <v>0</v>
      </c>
      <c r="Q30" s="13">
        <v>0</v>
      </c>
      <c r="R30" s="13">
        <v>0</v>
      </c>
      <c r="S30" s="13">
        <v>0</v>
      </c>
      <c r="T30" s="13">
        <v>0</v>
      </c>
      <c r="U30" s="13">
        <v>0</v>
      </c>
      <c r="V30" s="13">
        <v>0</v>
      </c>
      <c r="W30" s="13">
        <v>0</v>
      </c>
      <c r="X30" s="13">
        <v>0</v>
      </c>
      <c r="Y30" s="13">
        <v>0</v>
      </c>
      <c r="Z30" s="13">
        <v>0</v>
      </c>
      <c r="AA30" s="13">
        <v>0</v>
      </c>
      <c r="AB30" s="13">
        <v>0</v>
      </c>
      <c r="AC30" s="13">
        <v>0</v>
      </c>
      <c r="AD30" s="13">
        <v>0</v>
      </c>
      <c r="AE30" s="13">
        <v>0</v>
      </c>
      <c r="AF30" s="13">
        <v>0</v>
      </c>
      <c r="AG30" s="13">
        <v>0</v>
      </c>
      <c r="AH30" s="15">
        <f t="shared" si="0"/>
        <v>19</v>
      </c>
      <c r="AI30" s="15">
        <f t="shared" si="1"/>
        <v>0</v>
      </c>
      <c r="AJ30" s="15">
        <f t="shared" si="2"/>
        <v>19</v>
      </c>
      <c r="AK30" s="15">
        <f t="shared" si="3"/>
        <v>0</v>
      </c>
      <c r="AL30" s="15">
        <f t="shared" si="4"/>
        <v>0</v>
      </c>
      <c r="AM30" s="13">
        <v>0</v>
      </c>
      <c r="AN30" s="13"/>
      <c r="AO30" s="13">
        <v>0</v>
      </c>
      <c r="AP30" s="13">
        <v>0</v>
      </c>
      <c r="AQ30" s="13">
        <v>0</v>
      </c>
      <c r="AR30" s="13">
        <v>0</v>
      </c>
      <c r="AS30" s="13">
        <v>0</v>
      </c>
      <c r="AT30" s="13">
        <v>0</v>
      </c>
      <c r="AU30" s="13">
        <v>0</v>
      </c>
      <c r="AV30" s="13">
        <v>0</v>
      </c>
      <c r="AW30" s="13">
        <v>0</v>
      </c>
      <c r="AX30" s="13">
        <v>0</v>
      </c>
      <c r="AY30" s="13">
        <v>0</v>
      </c>
      <c r="AZ30" s="13">
        <v>0</v>
      </c>
      <c r="BA30" s="13">
        <v>0</v>
      </c>
      <c r="BB30" s="13">
        <v>0</v>
      </c>
      <c r="BC30" s="13">
        <v>0</v>
      </c>
      <c r="BD30" s="13">
        <v>0</v>
      </c>
      <c r="BE30" s="13">
        <v>0</v>
      </c>
      <c r="BF30" s="13">
        <v>0</v>
      </c>
      <c r="BG30" s="13">
        <v>0</v>
      </c>
      <c r="BH30" s="13">
        <v>0</v>
      </c>
      <c r="BI30" s="13">
        <v>0</v>
      </c>
      <c r="BJ30" s="13">
        <v>0</v>
      </c>
      <c r="BK30" s="13">
        <v>0</v>
      </c>
      <c r="BL30" s="13">
        <v>0</v>
      </c>
      <c r="BM30" s="13">
        <v>0</v>
      </c>
      <c r="BN30" s="13">
        <v>0</v>
      </c>
      <c r="BO30" s="13">
        <v>0</v>
      </c>
      <c r="BP30" s="13">
        <v>0</v>
      </c>
      <c r="BQ30" s="13">
        <v>0</v>
      </c>
      <c r="BR30" s="13">
        <v>0</v>
      </c>
      <c r="BS30" s="13">
        <v>0</v>
      </c>
      <c r="BT30" s="13">
        <v>0</v>
      </c>
      <c r="BU30" s="13">
        <v>0</v>
      </c>
      <c r="BV30" s="13">
        <v>0</v>
      </c>
      <c r="BW30" s="13">
        <v>0</v>
      </c>
      <c r="BX30" s="13">
        <v>0</v>
      </c>
      <c r="BY30" s="13">
        <v>0</v>
      </c>
      <c r="BZ30" s="13">
        <v>0</v>
      </c>
      <c r="CA30" s="13">
        <v>0</v>
      </c>
      <c r="CB30" s="13">
        <v>0</v>
      </c>
      <c r="CC30" s="13">
        <v>0</v>
      </c>
      <c r="CD30" s="13">
        <v>0</v>
      </c>
      <c r="CE30" s="13">
        <v>0</v>
      </c>
      <c r="CF30" s="13">
        <v>0</v>
      </c>
      <c r="CG30" s="13">
        <v>0</v>
      </c>
      <c r="CH30" s="13">
        <v>0</v>
      </c>
    </row>
    <row r="31" spans="1:86" s="12" customFormat="1">
      <c r="A31" s="28" t="s">
        <v>3634</v>
      </c>
      <c r="B31" s="23">
        <v>5</v>
      </c>
      <c r="C31" s="23">
        <v>0</v>
      </c>
      <c r="D31" s="23">
        <v>0</v>
      </c>
      <c r="E31" s="23">
        <v>0</v>
      </c>
      <c r="F31" s="23">
        <v>0</v>
      </c>
      <c r="G31" s="23">
        <v>0</v>
      </c>
      <c r="H31" s="23">
        <v>49</v>
      </c>
      <c r="I31" s="23">
        <v>0</v>
      </c>
      <c r="J31" s="23">
        <v>0</v>
      </c>
      <c r="K31" s="23">
        <v>0</v>
      </c>
      <c r="L31" s="23">
        <v>0</v>
      </c>
      <c r="M31" s="23">
        <v>0</v>
      </c>
      <c r="N31" s="23">
        <v>0</v>
      </c>
      <c r="O31" s="23">
        <v>0</v>
      </c>
      <c r="P31" s="23">
        <v>0</v>
      </c>
      <c r="Q31" s="23">
        <v>3</v>
      </c>
      <c r="R31" s="23">
        <v>0</v>
      </c>
      <c r="S31" s="23">
        <v>0</v>
      </c>
      <c r="T31" s="23">
        <v>0</v>
      </c>
      <c r="U31" s="23">
        <v>0</v>
      </c>
      <c r="V31" s="23">
        <v>0</v>
      </c>
      <c r="W31" s="23">
        <v>0</v>
      </c>
      <c r="X31" s="23">
        <v>0</v>
      </c>
      <c r="Y31" s="23">
        <v>0</v>
      </c>
      <c r="Z31" s="23">
        <v>0</v>
      </c>
      <c r="AA31" s="23">
        <v>0</v>
      </c>
      <c r="AB31" s="23">
        <v>0</v>
      </c>
      <c r="AC31" s="23">
        <v>0</v>
      </c>
      <c r="AD31" s="23">
        <v>0</v>
      </c>
      <c r="AE31" s="23">
        <v>0</v>
      </c>
      <c r="AF31" s="23">
        <v>0</v>
      </c>
      <c r="AG31" s="23">
        <v>5</v>
      </c>
      <c r="AH31" s="15">
        <f t="shared" si="0"/>
        <v>52</v>
      </c>
      <c r="AI31" s="15">
        <f t="shared" si="1"/>
        <v>0</v>
      </c>
      <c r="AJ31" s="15">
        <f t="shared" si="2"/>
        <v>57</v>
      </c>
      <c r="AK31" s="15">
        <f t="shared" si="3"/>
        <v>0</v>
      </c>
      <c r="AL31" s="15">
        <f t="shared" si="4"/>
        <v>0</v>
      </c>
      <c r="AM31" s="23">
        <v>0</v>
      </c>
      <c r="AN31" s="23"/>
      <c r="AO31" s="13">
        <v>0</v>
      </c>
      <c r="AP31" s="13">
        <v>0</v>
      </c>
      <c r="AQ31" s="13">
        <v>0</v>
      </c>
      <c r="AR31" s="13">
        <v>0</v>
      </c>
      <c r="AS31" s="13">
        <v>0</v>
      </c>
      <c r="AT31" s="13">
        <v>0</v>
      </c>
      <c r="AU31" s="13">
        <v>0</v>
      </c>
      <c r="AV31" s="13">
        <v>0</v>
      </c>
      <c r="AW31" s="13">
        <v>0</v>
      </c>
      <c r="AX31" s="13">
        <v>0</v>
      </c>
      <c r="AY31" s="13">
        <v>0</v>
      </c>
      <c r="AZ31" s="13">
        <v>0</v>
      </c>
      <c r="BA31" s="13">
        <v>0</v>
      </c>
      <c r="BB31" s="13">
        <v>0</v>
      </c>
      <c r="BC31" s="13">
        <v>0</v>
      </c>
      <c r="BD31" s="13">
        <v>0</v>
      </c>
      <c r="BE31" s="13">
        <v>0</v>
      </c>
      <c r="BF31" s="13">
        <v>0</v>
      </c>
      <c r="BG31" s="13">
        <v>0</v>
      </c>
      <c r="BH31" s="13">
        <v>0</v>
      </c>
      <c r="BI31" s="13">
        <v>0</v>
      </c>
      <c r="BJ31" s="13">
        <v>0</v>
      </c>
      <c r="BK31" s="13">
        <v>0</v>
      </c>
      <c r="BL31" s="13">
        <v>0</v>
      </c>
      <c r="BM31" s="13">
        <v>0</v>
      </c>
      <c r="BN31" s="13">
        <v>0</v>
      </c>
      <c r="BO31" s="13">
        <v>0</v>
      </c>
      <c r="BP31" s="13">
        <v>0</v>
      </c>
      <c r="BQ31" s="13">
        <v>0</v>
      </c>
      <c r="BR31" s="13">
        <v>0</v>
      </c>
      <c r="BS31" s="13">
        <v>0</v>
      </c>
      <c r="BT31" s="13">
        <v>0</v>
      </c>
      <c r="BU31" s="13">
        <v>0</v>
      </c>
      <c r="BV31" s="13">
        <v>0</v>
      </c>
      <c r="BW31" s="13">
        <v>0</v>
      </c>
      <c r="BX31" s="13">
        <v>0</v>
      </c>
      <c r="BY31" s="13">
        <v>0</v>
      </c>
      <c r="BZ31" s="13">
        <v>0</v>
      </c>
      <c r="CA31" s="13">
        <v>0</v>
      </c>
      <c r="CB31" s="13">
        <v>0</v>
      </c>
      <c r="CC31" s="13">
        <v>0</v>
      </c>
      <c r="CD31" s="13">
        <v>0</v>
      </c>
      <c r="CE31" s="13">
        <v>0</v>
      </c>
      <c r="CF31" s="13">
        <v>0</v>
      </c>
      <c r="CG31" s="13">
        <v>0</v>
      </c>
      <c r="CH31" s="13">
        <v>0</v>
      </c>
    </row>
    <row r="32" spans="1:86">
      <c r="A32" s="29" t="s">
        <v>3635</v>
      </c>
      <c r="B32" s="13">
        <v>3</v>
      </c>
      <c r="C32" s="13">
        <v>0</v>
      </c>
      <c r="D32" s="13">
        <v>0</v>
      </c>
      <c r="E32" s="13">
        <v>3</v>
      </c>
      <c r="F32" s="13">
        <v>0</v>
      </c>
      <c r="G32" s="13">
        <v>0</v>
      </c>
      <c r="H32" s="13">
        <v>33</v>
      </c>
      <c r="I32" s="13">
        <v>0</v>
      </c>
      <c r="J32" s="13">
        <v>0</v>
      </c>
      <c r="K32" s="13">
        <v>1</v>
      </c>
      <c r="L32" s="13">
        <v>0</v>
      </c>
      <c r="M32" s="13">
        <v>0</v>
      </c>
      <c r="N32" s="13">
        <v>0</v>
      </c>
      <c r="O32" s="13">
        <v>0</v>
      </c>
      <c r="P32" s="13">
        <v>0</v>
      </c>
      <c r="Q32" s="13">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3</v>
      </c>
      <c r="AH32" s="15">
        <f t="shared" si="0"/>
        <v>37</v>
      </c>
      <c r="AI32" s="15">
        <f t="shared" si="1"/>
        <v>0</v>
      </c>
      <c r="AJ32" s="15">
        <f t="shared" si="2"/>
        <v>40</v>
      </c>
      <c r="AK32" s="15">
        <f t="shared" si="3"/>
        <v>0</v>
      </c>
      <c r="AL32" s="15">
        <f t="shared" si="4"/>
        <v>0</v>
      </c>
      <c r="AM32" s="13">
        <v>0</v>
      </c>
      <c r="AN32" s="13"/>
      <c r="AO32" s="13">
        <v>0</v>
      </c>
      <c r="AP32" s="13">
        <v>0</v>
      </c>
      <c r="AQ32" s="13">
        <v>0</v>
      </c>
      <c r="AR32" s="13">
        <v>0</v>
      </c>
      <c r="AS32" s="13">
        <v>0</v>
      </c>
      <c r="AT32" s="13">
        <v>0</v>
      </c>
      <c r="AU32" s="13">
        <v>0</v>
      </c>
      <c r="AV32" s="13">
        <v>0</v>
      </c>
      <c r="AW32" s="13">
        <v>0</v>
      </c>
      <c r="AX32" s="13">
        <v>0</v>
      </c>
      <c r="AY32" s="13">
        <v>0</v>
      </c>
      <c r="AZ32" s="13">
        <v>0</v>
      </c>
      <c r="BA32" s="13">
        <v>0</v>
      </c>
      <c r="BB32" s="13">
        <v>0</v>
      </c>
      <c r="BC32" s="13">
        <v>0</v>
      </c>
      <c r="BD32" s="13">
        <v>0</v>
      </c>
      <c r="BE32" s="13">
        <v>0</v>
      </c>
      <c r="BF32" s="13">
        <v>0</v>
      </c>
      <c r="BG32" s="13">
        <v>0</v>
      </c>
      <c r="BH32" s="13">
        <v>0</v>
      </c>
      <c r="BI32" s="13">
        <v>0</v>
      </c>
      <c r="BJ32" s="13">
        <v>0</v>
      </c>
      <c r="BK32" s="13">
        <v>0</v>
      </c>
      <c r="BL32" s="13">
        <v>0</v>
      </c>
      <c r="BM32" s="13">
        <v>0</v>
      </c>
      <c r="BN32" s="13">
        <v>0</v>
      </c>
      <c r="BO32" s="13">
        <v>0</v>
      </c>
      <c r="BP32" s="13">
        <v>0</v>
      </c>
      <c r="BQ32" s="13">
        <v>0</v>
      </c>
      <c r="BR32" s="13">
        <v>0</v>
      </c>
      <c r="BS32" s="13">
        <v>0</v>
      </c>
      <c r="BT32" s="13">
        <v>0</v>
      </c>
      <c r="BU32" s="13">
        <v>0</v>
      </c>
      <c r="BV32" s="13">
        <v>0</v>
      </c>
      <c r="BW32" s="13">
        <v>0</v>
      </c>
      <c r="BX32" s="13">
        <v>0</v>
      </c>
      <c r="BY32" s="13">
        <v>0</v>
      </c>
      <c r="BZ32" s="13">
        <v>0</v>
      </c>
      <c r="CA32" s="13">
        <v>0</v>
      </c>
      <c r="CB32" s="13">
        <v>0</v>
      </c>
      <c r="CC32" s="13">
        <v>0</v>
      </c>
      <c r="CD32" s="13">
        <v>0</v>
      </c>
      <c r="CE32" s="13">
        <v>0</v>
      </c>
      <c r="CF32" s="13">
        <v>0</v>
      </c>
      <c r="CG32" s="13">
        <v>0</v>
      </c>
      <c r="CH32" s="13">
        <v>0</v>
      </c>
    </row>
    <row r="33" spans="1:86">
      <c r="A33" s="29" t="s">
        <v>3636</v>
      </c>
      <c r="B33" s="13">
        <v>5</v>
      </c>
      <c r="C33" s="13">
        <v>0</v>
      </c>
      <c r="D33" s="13">
        <v>0</v>
      </c>
      <c r="E33" s="13">
        <v>2</v>
      </c>
      <c r="F33" s="13">
        <v>0</v>
      </c>
      <c r="G33" s="13">
        <v>0</v>
      </c>
      <c r="H33" s="13">
        <v>39</v>
      </c>
      <c r="I33" s="13">
        <v>0</v>
      </c>
      <c r="J33" s="13">
        <v>0</v>
      </c>
      <c r="K33" s="13">
        <v>0</v>
      </c>
      <c r="L33" s="13">
        <v>0</v>
      </c>
      <c r="M33" s="13">
        <v>0</v>
      </c>
      <c r="N33" s="13">
        <v>0</v>
      </c>
      <c r="O33" s="13">
        <v>0</v>
      </c>
      <c r="P33" s="13">
        <v>0</v>
      </c>
      <c r="Q33" s="13">
        <v>0</v>
      </c>
      <c r="R33" s="13">
        <v>0</v>
      </c>
      <c r="S33" s="13">
        <v>0</v>
      </c>
      <c r="T33" s="13">
        <v>0</v>
      </c>
      <c r="U33" s="13">
        <v>0</v>
      </c>
      <c r="V33" s="13">
        <v>0</v>
      </c>
      <c r="W33" s="13">
        <v>0</v>
      </c>
      <c r="X33" s="13">
        <v>0</v>
      </c>
      <c r="Y33" s="13">
        <v>0</v>
      </c>
      <c r="Z33" s="13">
        <v>0</v>
      </c>
      <c r="AA33" s="13">
        <v>0</v>
      </c>
      <c r="AB33" s="13">
        <v>0</v>
      </c>
      <c r="AC33" s="13">
        <v>0</v>
      </c>
      <c r="AD33" s="13">
        <v>0</v>
      </c>
      <c r="AE33" s="13">
        <v>0</v>
      </c>
      <c r="AF33" s="13">
        <v>0</v>
      </c>
      <c r="AG33" s="13">
        <v>5</v>
      </c>
      <c r="AH33" s="15">
        <f t="shared" si="0"/>
        <v>41</v>
      </c>
      <c r="AI33" s="15">
        <f t="shared" si="1"/>
        <v>0</v>
      </c>
      <c r="AJ33" s="15">
        <f t="shared" si="2"/>
        <v>46</v>
      </c>
      <c r="AK33" s="15">
        <f t="shared" si="3"/>
        <v>0</v>
      </c>
      <c r="AL33" s="15">
        <f t="shared" si="4"/>
        <v>0</v>
      </c>
      <c r="AM33" s="13">
        <v>0</v>
      </c>
      <c r="AN33" s="13"/>
      <c r="AO33" s="13">
        <v>0</v>
      </c>
      <c r="AP33" s="13">
        <v>0</v>
      </c>
      <c r="AQ33" s="13">
        <v>0</v>
      </c>
      <c r="AR33" s="13">
        <v>0</v>
      </c>
      <c r="AS33" s="13">
        <v>0</v>
      </c>
      <c r="AT33" s="13">
        <v>0</v>
      </c>
      <c r="AU33" s="13">
        <v>0</v>
      </c>
      <c r="AV33" s="13">
        <v>0</v>
      </c>
      <c r="AW33" s="13">
        <v>0</v>
      </c>
      <c r="AX33" s="13">
        <v>0</v>
      </c>
      <c r="AY33" s="13">
        <v>0</v>
      </c>
      <c r="AZ33" s="13">
        <v>0</v>
      </c>
      <c r="BA33" s="13">
        <v>0</v>
      </c>
      <c r="BB33" s="13">
        <v>0</v>
      </c>
      <c r="BC33" s="13">
        <v>0</v>
      </c>
      <c r="BD33" s="13">
        <v>0</v>
      </c>
      <c r="BE33" s="13">
        <v>0</v>
      </c>
      <c r="BF33" s="13">
        <v>0</v>
      </c>
      <c r="BG33" s="13">
        <v>0</v>
      </c>
      <c r="BH33" s="13">
        <v>0</v>
      </c>
      <c r="BI33" s="13">
        <v>0</v>
      </c>
      <c r="BJ33" s="13">
        <v>0</v>
      </c>
      <c r="BK33" s="13">
        <v>0</v>
      </c>
      <c r="BL33" s="13">
        <v>0</v>
      </c>
      <c r="BM33" s="13">
        <v>0</v>
      </c>
      <c r="BN33" s="13">
        <v>0</v>
      </c>
      <c r="BO33" s="13">
        <v>0</v>
      </c>
      <c r="BP33" s="13">
        <v>0</v>
      </c>
      <c r="BQ33" s="13">
        <v>0</v>
      </c>
      <c r="BR33" s="13">
        <v>0</v>
      </c>
      <c r="BS33" s="13">
        <v>0</v>
      </c>
      <c r="BT33" s="13">
        <v>0</v>
      </c>
      <c r="BU33" s="13">
        <v>0</v>
      </c>
      <c r="BV33" s="13">
        <v>0</v>
      </c>
      <c r="BW33" s="13">
        <v>0</v>
      </c>
      <c r="BX33" s="13">
        <v>0</v>
      </c>
      <c r="BY33" s="13">
        <v>0</v>
      </c>
      <c r="BZ33" s="13">
        <v>0</v>
      </c>
      <c r="CA33" s="13">
        <v>0</v>
      </c>
      <c r="CB33" s="13">
        <v>0</v>
      </c>
      <c r="CC33" s="13">
        <v>0</v>
      </c>
      <c r="CD33" s="13">
        <v>0</v>
      </c>
      <c r="CE33" s="13">
        <v>0</v>
      </c>
      <c r="CF33" s="13">
        <v>0</v>
      </c>
      <c r="CG33" s="13">
        <v>0</v>
      </c>
      <c r="CH33" s="13">
        <v>0</v>
      </c>
    </row>
    <row r="34" spans="1:86">
      <c r="A34" s="29" t="s">
        <v>3637</v>
      </c>
      <c r="B34" s="13">
        <v>3</v>
      </c>
      <c r="C34" s="13">
        <v>0</v>
      </c>
      <c r="D34" s="13">
        <v>0</v>
      </c>
      <c r="E34" s="13">
        <v>0</v>
      </c>
      <c r="F34" s="13">
        <v>0</v>
      </c>
      <c r="G34" s="13">
        <v>0</v>
      </c>
      <c r="H34" s="13">
        <v>41</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3">
        <v>0</v>
      </c>
      <c r="AB34" s="13">
        <v>0</v>
      </c>
      <c r="AC34" s="13">
        <v>0</v>
      </c>
      <c r="AD34" s="13">
        <v>0</v>
      </c>
      <c r="AE34" s="13">
        <v>0</v>
      </c>
      <c r="AF34" s="13">
        <v>0</v>
      </c>
      <c r="AG34" s="13">
        <v>3</v>
      </c>
      <c r="AH34" s="15">
        <f t="shared" si="0"/>
        <v>41</v>
      </c>
      <c r="AI34" s="15">
        <f t="shared" si="1"/>
        <v>0</v>
      </c>
      <c r="AJ34" s="15">
        <f t="shared" si="2"/>
        <v>44</v>
      </c>
      <c r="AK34" s="15">
        <f t="shared" si="3"/>
        <v>0</v>
      </c>
      <c r="AL34" s="15">
        <f t="shared" si="4"/>
        <v>0</v>
      </c>
      <c r="AM34" s="13">
        <v>0</v>
      </c>
      <c r="AN34" s="13"/>
      <c r="AO34" s="13">
        <v>0</v>
      </c>
      <c r="AP34" s="13">
        <v>0</v>
      </c>
      <c r="AQ34" s="13">
        <v>0</v>
      </c>
      <c r="AR34" s="13">
        <v>0</v>
      </c>
      <c r="AS34" s="13">
        <v>0</v>
      </c>
      <c r="AT34" s="13">
        <v>0</v>
      </c>
      <c r="AU34" s="13">
        <v>0</v>
      </c>
      <c r="AV34" s="13">
        <v>0</v>
      </c>
      <c r="AW34" s="13">
        <v>0</v>
      </c>
      <c r="AX34" s="13">
        <v>0</v>
      </c>
      <c r="AY34" s="13">
        <v>0</v>
      </c>
      <c r="AZ34" s="13">
        <v>0</v>
      </c>
      <c r="BA34" s="13">
        <v>0</v>
      </c>
      <c r="BB34" s="13">
        <v>0</v>
      </c>
      <c r="BC34" s="13">
        <v>0</v>
      </c>
      <c r="BD34" s="13">
        <v>0</v>
      </c>
      <c r="BE34" s="13">
        <v>0</v>
      </c>
      <c r="BF34" s="13">
        <v>0</v>
      </c>
      <c r="BG34" s="13">
        <v>0</v>
      </c>
      <c r="BH34" s="13">
        <v>0</v>
      </c>
      <c r="BI34" s="13">
        <v>0</v>
      </c>
      <c r="BJ34" s="13">
        <v>0</v>
      </c>
      <c r="BK34" s="13">
        <v>0</v>
      </c>
      <c r="BL34" s="13">
        <v>0</v>
      </c>
      <c r="BM34" s="13">
        <v>0</v>
      </c>
      <c r="BN34" s="13">
        <v>0</v>
      </c>
      <c r="BO34" s="13">
        <v>0</v>
      </c>
      <c r="BP34" s="13">
        <v>0</v>
      </c>
      <c r="BQ34" s="13">
        <v>0</v>
      </c>
      <c r="BR34" s="13">
        <v>0</v>
      </c>
      <c r="BS34" s="13">
        <v>0</v>
      </c>
      <c r="BT34" s="13">
        <v>0</v>
      </c>
      <c r="BU34" s="13">
        <v>0</v>
      </c>
      <c r="BV34" s="13">
        <v>0</v>
      </c>
      <c r="BW34" s="13">
        <v>0</v>
      </c>
      <c r="BX34" s="13">
        <v>0</v>
      </c>
      <c r="BY34" s="13">
        <v>0</v>
      </c>
      <c r="BZ34" s="13">
        <v>0</v>
      </c>
      <c r="CA34" s="13">
        <v>0</v>
      </c>
      <c r="CB34" s="13">
        <v>0</v>
      </c>
      <c r="CC34" s="13">
        <v>0</v>
      </c>
      <c r="CD34" s="13">
        <v>0</v>
      </c>
      <c r="CE34" s="13">
        <v>0</v>
      </c>
      <c r="CF34" s="13">
        <v>0</v>
      </c>
      <c r="CG34" s="13">
        <v>0</v>
      </c>
      <c r="CH34" s="13">
        <v>0</v>
      </c>
    </row>
    <row r="35" spans="1:86" s="12" customFormat="1">
      <c r="A35" s="28" t="s">
        <v>3638</v>
      </c>
      <c r="B35" s="23">
        <v>12</v>
      </c>
      <c r="C35" s="23">
        <v>0</v>
      </c>
      <c r="D35" s="23">
        <v>0</v>
      </c>
      <c r="E35" s="23">
        <v>77</v>
      </c>
      <c r="F35" s="23">
        <v>0</v>
      </c>
      <c r="G35" s="23">
        <v>0</v>
      </c>
      <c r="H35" s="23">
        <v>85</v>
      </c>
      <c r="I35" s="23">
        <v>0</v>
      </c>
      <c r="J35" s="23">
        <v>0</v>
      </c>
      <c r="K35" s="23">
        <v>0</v>
      </c>
      <c r="L35" s="23">
        <v>0</v>
      </c>
      <c r="M35" s="23">
        <v>0</v>
      </c>
      <c r="N35" s="23">
        <v>0</v>
      </c>
      <c r="O35" s="23">
        <v>0</v>
      </c>
      <c r="P35" s="23">
        <v>0</v>
      </c>
      <c r="Q35" s="23">
        <v>0</v>
      </c>
      <c r="R35" s="23">
        <v>0</v>
      </c>
      <c r="S35" s="23">
        <v>0</v>
      </c>
      <c r="T35" s="23">
        <v>0</v>
      </c>
      <c r="U35" s="23">
        <v>0</v>
      </c>
      <c r="V35" s="23">
        <v>0</v>
      </c>
      <c r="W35" s="23">
        <v>0</v>
      </c>
      <c r="X35" s="23">
        <v>0</v>
      </c>
      <c r="Y35" s="23">
        <v>0</v>
      </c>
      <c r="Z35" s="23">
        <v>0</v>
      </c>
      <c r="AA35" s="23">
        <v>0</v>
      </c>
      <c r="AB35" s="23">
        <v>0</v>
      </c>
      <c r="AC35" s="23">
        <v>0</v>
      </c>
      <c r="AD35" s="23">
        <v>0</v>
      </c>
      <c r="AE35" s="23">
        <v>0</v>
      </c>
      <c r="AF35" s="23">
        <v>0</v>
      </c>
      <c r="AG35" s="23">
        <v>12</v>
      </c>
      <c r="AH35" s="15">
        <f t="shared" si="0"/>
        <v>162</v>
      </c>
      <c r="AI35" s="15">
        <f t="shared" si="1"/>
        <v>0</v>
      </c>
      <c r="AJ35" s="15">
        <f t="shared" si="2"/>
        <v>174</v>
      </c>
      <c r="AK35" s="15">
        <v>0</v>
      </c>
      <c r="AL35" s="15">
        <f t="shared" si="4"/>
        <v>0</v>
      </c>
      <c r="AM35" s="23">
        <v>0</v>
      </c>
      <c r="AN35" s="23"/>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3">
        <v>0</v>
      </c>
      <c r="BI35" s="13">
        <v>0</v>
      </c>
      <c r="BJ35" s="13">
        <v>0</v>
      </c>
      <c r="BK35" s="13">
        <v>0</v>
      </c>
      <c r="BL35" s="13">
        <v>0</v>
      </c>
      <c r="BM35" s="13">
        <v>0</v>
      </c>
      <c r="BN35" s="13">
        <v>0</v>
      </c>
      <c r="BO35" s="13">
        <v>0</v>
      </c>
      <c r="BP35" s="13">
        <v>0</v>
      </c>
      <c r="BQ35" s="13">
        <v>0</v>
      </c>
      <c r="BR35" s="13">
        <v>0</v>
      </c>
      <c r="BS35" s="13">
        <v>0</v>
      </c>
      <c r="BT35" s="13">
        <v>0</v>
      </c>
      <c r="BU35" s="13">
        <v>0</v>
      </c>
      <c r="BV35" s="13">
        <v>0</v>
      </c>
      <c r="BW35" s="13">
        <v>0</v>
      </c>
      <c r="BX35" s="13">
        <v>0</v>
      </c>
      <c r="BY35" s="13">
        <v>0</v>
      </c>
      <c r="BZ35" s="13">
        <v>0</v>
      </c>
      <c r="CA35" s="13">
        <v>0</v>
      </c>
      <c r="CB35" s="13">
        <v>0</v>
      </c>
      <c r="CC35" s="13">
        <v>0</v>
      </c>
      <c r="CD35" s="13">
        <v>0</v>
      </c>
      <c r="CE35" s="13">
        <v>0</v>
      </c>
      <c r="CF35" s="13">
        <v>0</v>
      </c>
      <c r="CG35" s="13">
        <v>0</v>
      </c>
      <c r="CH35" s="13">
        <v>0</v>
      </c>
    </row>
    <row r="36" spans="1:86" s="12" customFormat="1">
      <c r="A36" s="30" t="s">
        <v>3639</v>
      </c>
      <c r="B36" s="23">
        <v>5</v>
      </c>
      <c r="C36" s="23">
        <v>0</v>
      </c>
      <c r="D36" s="23">
        <v>0</v>
      </c>
      <c r="E36" s="23">
        <v>2</v>
      </c>
      <c r="F36" s="23">
        <v>0</v>
      </c>
      <c r="G36" s="23">
        <v>0</v>
      </c>
      <c r="H36" s="23">
        <v>34</v>
      </c>
      <c r="I36" s="23">
        <v>0</v>
      </c>
      <c r="J36" s="23">
        <v>0</v>
      </c>
      <c r="K36" s="23">
        <v>0</v>
      </c>
      <c r="L36" s="23">
        <v>0</v>
      </c>
      <c r="M36" s="23">
        <v>0</v>
      </c>
      <c r="N36" s="23">
        <v>0</v>
      </c>
      <c r="O36" s="23">
        <v>0</v>
      </c>
      <c r="P36" s="23">
        <v>0</v>
      </c>
      <c r="Q36" s="23">
        <v>16</v>
      </c>
      <c r="R36" s="23">
        <v>0</v>
      </c>
      <c r="S36" s="23">
        <v>0</v>
      </c>
      <c r="T36" s="23">
        <v>0</v>
      </c>
      <c r="U36" s="23">
        <v>0</v>
      </c>
      <c r="V36" s="23">
        <v>0</v>
      </c>
      <c r="W36" s="23">
        <v>0</v>
      </c>
      <c r="X36" s="23">
        <v>0</v>
      </c>
      <c r="Y36" s="23">
        <v>0</v>
      </c>
      <c r="Z36" s="23">
        <v>0</v>
      </c>
      <c r="AA36" s="23">
        <v>0</v>
      </c>
      <c r="AB36" s="23">
        <v>0</v>
      </c>
      <c r="AC36" s="23">
        <v>0</v>
      </c>
      <c r="AD36" s="23">
        <v>0</v>
      </c>
      <c r="AE36" s="23">
        <v>0</v>
      </c>
      <c r="AF36" s="23">
        <v>0</v>
      </c>
      <c r="AG36" s="23">
        <v>5</v>
      </c>
      <c r="AH36" s="15">
        <f t="shared" si="0"/>
        <v>52</v>
      </c>
      <c r="AI36" s="15">
        <f t="shared" si="1"/>
        <v>0</v>
      </c>
      <c r="AJ36" s="15">
        <f t="shared" si="2"/>
        <v>57</v>
      </c>
      <c r="AK36" s="15">
        <f t="shared" si="3"/>
        <v>0</v>
      </c>
      <c r="AL36" s="15">
        <f t="shared" si="4"/>
        <v>0</v>
      </c>
      <c r="AM36" s="23">
        <v>0</v>
      </c>
      <c r="AN36" s="23"/>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0</v>
      </c>
      <c r="BW36" s="13">
        <v>0</v>
      </c>
      <c r="BX36" s="13">
        <v>0</v>
      </c>
      <c r="BY36" s="13">
        <v>0</v>
      </c>
      <c r="BZ36" s="13">
        <v>0</v>
      </c>
      <c r="CA36" s="13">
        <v>0</v>
      </c>
      <c r="CB36" s="13">
        <v>0</v>
      </c>
      <c r="CC36" s="13">
        <v>0</v>
      </c>
      <c r="CD36" s="13">
        <v>0</v>
      </c>
      <c r="CE36" s="13">
        <v>0</v>
      </c>
      <c r="CF36" s="13">
        <v>0</v>
      </c>
      <c r="CG36" s="13">
        <v>0</v>
      </c>
      <c r="CH36" s="13">
        <v>0</v>
      </c>
    </row>
    <row r="37" spans="1:86">
      <c r="A37" s="30" t="s">
        <v>3640</v>
      </c>
      <c r="B37" s="13">
        <v>4</v>
      </c>
      <c r="C37" s="13">
        <v>1</v>
      </c>
      <c r="D37" s="13">
        <v>0</v>
      </c>
      <c r="E37" s="13">
        <v>2</v>
      </c>
      <c r="F37" s="13">
        <v>0</v>
      </c>
      <c r="G37" s="13">
        <v>0</v>
      </c>
      <c r="H37" s="13">
        <v>93</v>
      </c>
      <c r="I37" s="13">
        <v>0</v>
      </c>
      <c r="J37" s="13">
        <v>0</v>
      </c>
      <c r="K37" s="13">
        <v>0</v>
      </c>
      <c r="L37" s="13">
        <v>0</v>
      </c>
      <c r="M37" s="13">
        <v>0</v>
      </c>
      <c r="N37" s="13">
        <v>0</v>
      </c>
      <c r="O37" s="13">
        <v>0</v>
      </c>
      <c r="P37" s="13">
        <v>0</v>
      </c>
      <c r="Q37" s="13">
        <v>2</v>
      </c>
      <c r="R37" s="13">
        <v>0</v>
      </c>
      <c r="S37" s="13">
        <v>0</v>
      </c>
      <c r="T37" s="13">
        <v>0</v>
      </c>
      <c r="U37" s="13">
        <v>0</v>
      </c>
      <c r="V37" s="13">
        <v>0</v>
      </c>
      <c r="W37" s="13">
        <v>0</v>
      </c>
      <c r="X37" s="13">
        <v>0</v>
      </c>
      <c r="Y37" s="13">
        <v>0</v>
      </c>
      <c r="Z37" s="13">
        <v>0</v>
      </c>
      <c r="AA37" s="13">
        <v>0</v>
      </c>
      <c r="AB37" s="13">
        <v>0</v>
      </c>
      <c r="AC37" s="13">
        <v>0</v>
      </c>
      <c r="AD37" s="13">
        <v>0</v>
      </c>
      <c r="AE37" s="13">
        <v>0</v>
      </c>
      <c r="AF37" s="13">
        <v>0</v>
      </c>
      <c r="AG37" s="13">
        <v>4</v>
      </c>
      <c r="AH37" s="15">
        <f t="shared" si="0"/>
        <v>97</v>
      </c>
      <c r="AI37" s="15">
        <f t="shared" si="1"/>
        <v>0</v>
      </c>
      <c r="AJ37" s="15">
        <f t="shared" si="2"/>
        <v>101</v>
      </c>
      <c r="AK37" s="15">
        <f t="shared" si="3"/>
        <v>1</v>
      </c>
      <c r="AL37" s="15">
        <f t="shared" si="4"/>
        <v>0</v>
      </c>
      <c r="AM37" s="13">
        <v>1</v>
      </c>
      <c r="AN37" s="13" t="s">
        <v>3641</v>
      </c>
      <c r="AO37" s="13">
        <v>0</v>
      </c>
      <c r="AP37" s="13">
        <v>0</v>
      </c>
      <c r="AQ37" s="13">
        <v>0</v>
      </c>
      <c r="AR37" s="13">
        <v>0</v>
      </c>
      <c r="AS37" s="13">
        <v>0</v>
      </c>
      <c r="AT37" s="13">
        <v>0</v>
      </c>
      <c r="AU37" s="13">
        <v>0</v>
      </c>
      <c r="AV37" s="13">
        <v>0</v>
      </c>
      <c r="AW37" s="13">
        <v>0</v>
      </c>
      <c r="AX37" s="13">
        <v>0</v>
      </c>
      <c r="AY37" s="13">
        <v>0</v>
      </c>
      <c r="AZ37" s="13">
        <v>0</v>
      </c>
      <c r="BA37" s="13">
        <v>0</v>
      </c>
      <c r="BB37" s="13">
        <v>0</v>
      </c>
      <c r="BC37" s="13">
        <v>0</v>
      </c>
      <c r="BD37" s="13">
        <v>0</v>
      </c>
      <c r="BE37" s="13">
        <v>0</v>
      </c>
      <c r="BF37" s="13">
        <v>0</v>
      </c>
      <c r="BG37" s="13">
        <v>0</v>
      </c>
      <c r="BH37" s="13">
        <v>0</v>
      </c>
      <c r="BI37" s="13">
        <v>0</v>
      </c>
      <c r="BJ37" s="13">
        <v>0</v>
      </c>
      <c r="BK37" s="13">
        <v>0</v>
      </c>
      <c r="BL37" s="13">
        <v>0</v>
      </c>
      <c r="BM37" s="13">
        <v>0</v>
      </c>
      <c r="BN37" s="13">
        <v>0</v>
      </c>
      <c r="BO37" s="13">
        <v>0</v>
      </c>
      <c r="BP37" s="13">
        <v>0</v>
      </c>
      <c r="BQ37" s="13">
        <v>0</v>
      </c>
      <c r="BR37" s="13">
        <v>0</v>
      </c>
      <c r="BS37" s="13">
        <v>0</v>
      </c>
      <c r="BT37" s="13">
        <v>0</v>
      </c>
      <c r="BU37" s="13">
        <v>0</v>
      </c>
      <c r="BV37" s="13">
        <v>0</v>
      </c>
      <c r="BW37" s="13">
        <v>0</v>
      </c>
      <c r="BX37" s="13">
        <v>0</v>
      </c>
      <c r="BY37" s="13">
        <v>0</v>
      </c>
      <c r="BZ37" s="13">
        <v>0</v>
      </c>
      <c r="CA37" s="13">
        <v>0</v>
      </c>
      <c r="CB37" s="13">
        <v>0</v>
      </c>
      <c r="CC37" s="13">
        <v>0</v>
      </c>
      <c r="CD37" s="13">
        <v>0</v>
      </c>
      <c r="CE37" s="13">
        <v>0</v>
      </c>
      <c r="CF37" s="13">
        <v>0</v>
      </c>
      <c r="CG37" s="13">
        <v>0</v>
      </c>
      <c r="CH37" s="13">
        <v>0</v>
      </c>
    </row>
    <row r="38" spans="1:86" s="12" customFormat="1">
      <c r="A38" s="28" t="s">
        <v>3642</v>
      </c>
      <c r="B38" s="23">
        <v>5</v>
      </c>
      <c r="C38" s="23">
        <v>0</v>
      </c>
      <c r="D38" s="23">
        <v>0</v>
      </c>
      <c r="E38" s="23">
        <v>22</v>
      </c>
      <c r="F38" s="23">
        <v>0</v>
      </c>
      <c r="G38" s="23">
        <v>0</v>
      </c>
      <c r="H38" s="23">
        <v>39</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5</v>
      </c>
      <c r="AH38" s="15">
        <f t="shared" si="0"/>
        <v>61</v>
      </c>
      <c r="AI38" s="15">
        <f t="shared" si="1"/>
        <v>0</v>
      </c>
      <c r="AJ38" s="15">
        <f t="shared" si="2"/>
        <v>66</v>
      </c>
      <c r="AK38" s="15">
        <f t="shared" si="3"/>
        <v>0</v>
      </c>
      <c r="AL38" s="15">
        <f t="shared" si="4"/>
        <v>0</v>
      </c>
      <c r="AM38" s="23">
        <v>0</v>
      </c>
      <c r="AN38" s="23"/>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3">
        <v>0</v>
      </c>
      <c r="BI38" s="13">
        <v>0</v>
      </c>
      <c r="BJ38" s="13">
        <v>0</v>
      </c>
      <c r="BK38" s="13">
        <v>0</v>
      </c>
      <c r="BL38" s="13">
        <v>0</v>
      </c>
      <c r="BM38" s="13">
        <v>0</v>
      </c>
      <c r="BN38" s="13">
        <v>0</v>
      </c>
      <c r="BO38" s="13">
        <v>0</v>
      </c>
      <c r="BP38" s="13">
        <v>0</v>
      </c>
      <c r="BQ38" s="13">
        <v>0</v>
      </c>
      <c r="BR38" s="13">
        <v>0</v>
      </c>
      <c r="BS38" s="13">
        <v>0</v>
      </c>
      <c r="BT38" s="13">
        <v>0</v>
      </c>
      <c r="BU38" s="13">
        <v>0</v>
      </c>
      <c r="BV38" s="13">
        <v>0</v>
      </c>
      <c r="BW38" s="13">
        <v>0</v>
      </c>
      <c r="BX38" s="13">
        <v>0</v>
      </c>
      <c r="BY38" s="13">
        <v>0</v>
      </c>
      <c r="BZ38" s="13">
        <v>0</v>
      </c>
      <c r="CA38" s="13">
        <v>0</v>
      </c>
      <c r="CB38" s="13">
        <v>0</v>
      </c>
      <c r="CC38" s="13">
        <v>0</v>
      </c>
      <c r="CD38" s="13">
        <v>0</v>
      </c>
      <c r="CE38" s="13">
        <v>0</v>
      </c>
      <c r="CF38" s="13">
        <v>0</v>
      </c>
      <c r="CG38" s="13">
        <v>0</v>
      </c>
      <c r="CH38" s="13">
        <v>0</v>
      </c>
    </row>
    <row r="39" spans="1:86">
      <c r="A39" s="29" t="s">
        <v>3643</v>
      </c>
      <c r="B39" s="13">
        <v>21</v>
      </c>
      <c r="C39" s="13">
        <v>0</v>
      </c>
      <c r="D39" s="13">
        <v>0</v>
      </c>
      <c r="E39" s="13">
        <v>52</v>
      </c>
      <c r="F39" s="13">
        <v>0</v>
      </c>
      <c r="G39" s="13">
        <v>0</v>
      </c>
      <c r="H39" s="13">
        <v>154</v>
      </c>
      <c r="I39" s="13">
        <v>0</v>
      </c>
      <c r="J39" s="13">
        <v>0</v>
      </c>
      <c r="K39" s="13">
        <v>480</v>
      </c>
      <c r="L39" s="13">
        <v>0</v>
      </c>
      <c r="M39" s="13">
        <v>0</v>
      </c>
      <c r="N39" s="13">
        <v>0</v>
      </c>
      <c r="O39" s="13">
        <v>0</v>
      </c>
      <c r="P39" s="13">
        <v>0</v>
      </c>
      <c r="Q39" s="13">
        <v>0</v>
      </c>
      <c r="R39" s="13">
        <v>0</v>
      </c>
      <c r="S39" s="13">
        <v>0</v>
      </c>
      <c r="T39" s="13">
        <v>0</v>
      </c>
      <c r="U39" s="13">
        <v>0</v>
      </c>
      <c r="V39" s="13">
        <v>0</v>
      </c>
      <c r="W39" s="13">
        <v>0</v>
      </c>
      <c r="X39" s="13">
        <v>0</v>
      </c>
      <c r="Y39" s="13">
        <v>0</v>
      </c>
      <c r="Z39" s="13">
        <v>0</v>
      </c>
      <c r="AA39" s="13">
        <v>0</v>
      </c>
      <c r="AB39" s="13">
        <v>0</v>
      </c>
      <c r="AC39" s="13">
        <v>0</v>
      </c>
      <c r="AD39" s="13">
        <v>0</v>
      </c>
      <c r="AE39" s="13">
        <v>0</v>
      </c>
      <c r="AF39" s="13">
        <v>0</v>
      </c>
      <c r="AG39" s="13">
        <v>21</v>
      </c>
      <c r="AH39" s="15">
        <f t="shared" si="0"/>
        <v>686</v>
      </c>
      <c r="AI39" s="15">
        <f t="shared" si="1"/>
        <v>0</v>
      </c>
      <c r="AJ39" s="15">
        <f t="shared" si="2"/>
        <v>707</v>
      </c>
      <c r="AK39" s="15">
        <f t="shared" si="3"/>
        <v>0</v>
      </c>
      <c r="AL39" s="15">
        <f t="shared" si="4"/>
        <v>0</v>
      </c>
      <c r="AM39" s="13">
        <v>0</v>
      </c>
      <c r="AN39" s="13"/>
      <c r="AO39" s="13">
        <v>0</v>
      </c>
      <c r="AP39" s="13">
        <v>0</v>
      </c>
      <c r="AQ39" s="13">
        <v>0</v>
      </c>
      <c r="AR39" s="13">
        <v>0</v>
      </c>
      <c r="AS39" s="13">
        <v>0</v>
      </c>
      <c r="AT39" s="13">
        <v>0</v>
      </c>
      <c r="AU39" s="13">
        <v>0</v>
      </c>
      <c r="AV39" s="13">
        <v>0</v>
      </c>
      <c r="AW39" s="13">
        <v>0</v>
      </c>
      <c r="AX39" s="13">
        <v>0</v>
      </c>
      <c r="AY39" s="13">
        <v>0</v>
      </c>
      <c r="AZ39" s="13">
        <v>0</v>
      </c>
      <c r="BA39" s="13">
        <v>0</v>
      </c>
      <c r="BB39" s="13">
        <v>0</v>
      </c>
      <c r="BC39" s="13">
        <v>0</v>
      </c>
      <c r="BD39" s="13">
        <v>0</v>
      </c>
      <c r="BE39" s="13">
        <v>0</v>
      </c>
      <c r="BF39" s="13">
        <v>0</v>
      </c>
      <c r="BG39" s="13">
        <v>0</v>
      </c>
      <c r="BH39" s="13">
        <v>0</v>
      </c>
      <c r="BI39" s="13">
        <v>0</v>
      </c>
      <c r="BJ39" s="13">
        <v>0</v>
      </c>
      <c r="BK39" s="13">
        <v>0</v>
      </c>
      <c r="BL39" s="13">
        <v>0</v>
      </c>
      <c r="BM39" s="13">
        <v>0</v>
      </c>
      <c r="BN39" s="13">
        <v>0</v>
      </c>
      <c r="BO39" s="13">
        <v>0</v>
      </c>
      <c r="BP39" s="13">
        <v>0</v>
      </c>
      <c r="BQ39" s="13">
        <v>0</v>
      </c>
      <c r="BR39" s="13">
        <v>0</v>
      </c>
      <c r="BS39" s="13">
        <v>0</v>
      </c>
      <c r="BT39" s="13">
        <v>0</v>
      </c>
      <c r="BU39" s="13">
        <v>0</v>
      </c>
      <c r="BV39" s="13">
        <v>0</v>
      </c>
      <c r="BW39" s="13">
        <v>0</v>
      </c>
      <c r="BX39" s="13">
        <v>0</v>
      </c>
      <c r="BY39" s="13">
        <v>0</v>
      </c>
      <c r="BZ39" s="13">
        <v>0</v>
      </c>
      <c r="CA39" s="13">
        <v>0</v>
      </c>
      <c r="CB39" s="13">
        <v>0</v>
      </c>
      <c r="CC39" s="13">
        <v>0</v>
      </c>
      <c r="CD39" s="13">
        <v>0</v>
      </c>
      <c r="CE39" s="13">
        <v>0</v>
      </c>
      <c r="CF39" s="13">
        <v>0</v>
      </c>
      <c r="CG39" s="13">
        <v>0</v>
      </c>
      <c r="CH39" s="13">
        <v>0</v>
      </c>
    </row>
    <row r="40" spans="1:86">
      <c r="A40" s="29" t="s">
        <v>3644</v>
      </c>
      <c r="B40" s="13">
        <v>5</v>
      </c>
      <c r="C40" s="13">
        <v>0</v>
      </c>
      <c r="D40" s="13">
        <v>0</v>
      </c>
      <c r="E40" s="13">
        <v>3</v>
      </c>
      <c r="F40" s="13">
        <v>0</v>
      </c>
      <c r="G40" s="13">
        <v>0</v>
      </c>
      <c r="H40" s="13">
        <v>26</v>
      </c>
      <c r="I40" s="13">
        <v>0</v>
      </c>
      <c r="J40" s="13">
        <v>0</v>
      </c>
      <c r="K40" s="13">
        <v>0</v>
      </c>
      <c r="L40" s="13">
        <v>0</v>
      </c>
      <c r="M40" s="13">
        <v>0</v>
      </c>
      <c r="N40" s="13">
        <v>0</v>
      </c>
      <c r="O40" s="13">
        <v>0</v>
      </c>
      <c r="P40" s="13">
        <v>0</v>
      </c>
      <c r="Q40" s="13">
        <v>0</v>
      </c>
      <c r="R40" s="13">
        <v>0</v>
      </c>
      <c r="S40" s="13">
        <v>0</v>
      </c>
      <c r="T40" s="13">
        <v>0</v>
      </c>
      <c r="U40" s="13">
        <v>0</v>
      </c>
      <c r="V40" s="13">
        <v>0</v>
      </c>
      <c r="W40" s="13">
        <v>0</v>
      </c>
      <c r="X40" s="13">
        <v>0</v>
      </c>
      <c r="Y40" s="13">
        <v>0</v>
      </c>
      <c r="Z40" s="13">
        <v>0</v>
      </c>
      <c r="AA40" s="13">
        <v>0</v>
      </c>
      <c r="AB40" s="13">
        <v>0</v>
      </c>
      <c r="AC40" s="13">
        <v>0</v>
      </c>
      <c r="AD40" s="13">
        <v>0</v>
      </c>
      <c r="AE40" s="13">
        <v>0</v>
      </c>
      <c r="AF40" s="13">
        <v>0</v>
      </c>
      <c r="AG40" s="13">
        <v>5</v>
      </c>
      <c r="AH40" s="15">
        <f t="shared" si="0"/>
        <v>29</v>
      </c>
      <c r="AI40" s="15">
        <f t="shared" si="1"/>
        <v>0</v>
      </c>
      <c r="AJ40" s="15">
        <f t="shared" si="2"/>
        <v>34</v>
      </c>
      <c r="AK40" s="15">
        <f t="shared" si="3"/>
        <v>0</v>
      </c>
      <c r="AL40" s="15">
        <f t="shared" si="4"/>
        <v>0</v>
      </c>
      <c r="AM40" s="13">
        <v>0</v>
      </c>
      <c r="AN40" s="13"/>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3">
        <v>0</v>
      </c>
      <c r="BE40" s="13">
        <v>0</v>
      </c>
      <c r="BF40" s="13">
        <v>0</v>
      </c>
      <c r="BG40" s="13">
        <v>0</v>
      </c>
      <c r="BH40" s="13">
        <v>0</v>
      </c>
      <c r="BI40" s="13">
        <v>0</v>
      </c>
      <c r="BJ40" s="13">
        <v>0</v>
      </c>
      <c r="BK40" s="13">
        <v>0</v>
      </c>
      <c r="BL40" s="13">
        <v>0</v>
      </c>
      <c r="BM40" s="13">
        <v>0</v>
      </c>
      <c r="BN40" s="13">
        <v>0</v>
      </c>
      <c r="BO40" s="13">
        <v>0</v>
      </c>
      <c r="BP40" s="13">
        <v>0</v>
      </c>
      <c r="BQ40" s="13">
        <v>0</v>
      </c>
      <c r="BR40" s="13">
        <v>0</v>
      </c>
      <c r="BS40" s="13">
        <v>0</v>
      </c>
      <c r="BT40" s="13">
        <v>0</v>
      </c>
      <c r="BU40" s="13">
        <v>0</v>
      </c>
      <c r="BV40" s="13">
        <v>0</v>
      </c>
      <c r="BW40" s="13">
        <v>0</v>
      </c>
      <c r="BX40" s="13">
        <v>0</v>
      </c>
      <c r="BY40" s="13">
        <v>0</v>
      </c>
      <c r="BZ40" s="13">
        <v>0</v>
      </c>
      <c r="CA40" s="13">
        <v>0</v>
      </c>
      <c r="CB40" s="13">
        <v>0</v>
      </c>
      <c r="CC40" s="13">
        <v>0</v>
      </c>
      <c r="CD40" s="13">
        <v>0</v>
      </c>
      <c r="CE40" s="13">
        <v>0</v>
      </c>
      <c r="CF40" s="13">
        <v>0</v>
      </c>
      <c r="CG40" s="13">
        <v>0</v>
      </c>
      <c r="CH40" s="13">
        <v>0</v>
      </c>
    </row>
    <row r="41" spans="1:86">
      <c r="A41" s="29" t="s">
        <v>3645</v>
      </c>
      <c r="B41" s="13">
        <v>18</v>
      </c>
      <c r="C41" s="13">
        <v>0</v>
      </c>
      <c r="D41" s="13">
        <v>0</v>
      </c>
      <c r="E41" s="13">
        <v>5</v>
      </c>
      <c r="F41" s="13">
        <v>0</v>
      </c>
      <c r="G41" s="13">
        <v>0</v>
      </c>
      <c r="H41" s="13">
        <v>123</v>
      </c>
      <c r="I41" s="13">
        <v>0</v>
      </c>
      <c r="J41" s="13">
        <v>0</v>
      </c>
      <c r="K41" s="13">
        <v>2</v>
      </c>
      <c r="L41" s="13">
        <v>0</v>
      </c>
      <c r="M41" s="13">
        <v>0</v>
      </c>
      <c r="N41" s="13">
        <v>0</v>
      </c>
      <c r="O41" s="13">
        <v>0</v>
      </c>
      <c r="P41" s="13">
        <v>0</v>
      </c>
      <c r="Q41" s="13">
        <v>15</v>
      </c>
      <c r="R41" s="13">
        <v>0</v>
      </c>
      <c r="S41" s="13">
        <v>0</v>
      </c>
      <c r="T41" s="13">
        <v>0</v>
      </c>
      <c r="U41" s="13">
        <v>0</v>
      </c>
      <c r="V41" s="13">
        <v>0</v>
      </c>
      <c r="W41" s="13">
        <v>0</v>
      </c>
      <c r="X41" s="13">
        <v>0</v>
      </c>
      <c r="Y41" s="13">
        <v>0</v>
      </c>
      <c r="Z41" s="13">
        <v>0</v>
      </c>
      <c r="AA41" s="13">
        <v>0</v>
      </c>
      <c r="AB41" s="13">
        <v>0</v>
      </c>
      <c r="AC41" s="13">
        <v>0</v>
      </c>
      <c r="AD41" s="13">
        <v>0</v>
      </c>
      <c r="AE41" s="13">
        <v>0</v>
      </c>
      <c r="AF41" s="13">
        <v>0</v>
      </c>
      <c r="AG41" s="13">
        <v>18</v>
      </c>
      <c r="AH41" s="15">
        <f t="shared" si="0"/>
        <v>145</v>
      </c>
      <c r="AI41" s="15">
        <f t="shared" si="1"/>
        <v>0</v>
      </c>
      <c r="AJ41" s="15">
        <f t="shared" si="2"/>
        <v>163</v>
      </c>
      <c r="AK41" s="15">
        <f t="shared" si="3"/>
        <v>0</v>
      </c>
      <c r="AL41" s="15">
        <f t="shared" si="4"/>
        <v>0</v>
      </c>
      <c r="AM41" s="13">
        <v>0</v>
      </c>
      <c r="AN41" s="13"/>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3">
        <v>0</v>
      </c>
      <c r="BI41" s="13">
        <v>0</v>
      </c>
      <c r="BJ41" s="13">
        <v>0</v>
      </c>
      <c r="BK41" s="13">
        <v>0</v>
      </c>
      <c r="BL41" s="13">
        <v>0</v>
      </c>
      <c r="BM41" s="13">
        <v>0</v>
      </c>
      <c r="BN41" s="13">
        <v>0</v>
      </c>
      <c r="BO41" s="13">
        <v>0</v>
      </c>
      <c r="BP41" s="13">
        <v>0</v>
      </c>
      <c r="BQ41" s="13">
        <v>0</v>
      </c>
      <c r="BR41" s="13">
        <v>0</v>
      </c>
      <c r="BS41" s="13">
        <v>0</v>
      </c>
      <c r="BT41" s="13">
        <v>0</v>
      </c>
      <c r="BU41" s="13">
        <v>0</v>
      </c>
      <c r="BV41" s="13">
        <v>0</v>
      </c>
      <c r="BW41" s="13">
        <v>0</v>
      </c>
      <c r="BX41" s="13">
        <v>0</v>
      </c>
      <c r="BY41" s="13">
        <v>0</v>
      </c>
      <c r="BZ41" s="13">
        <v>0</v>
      </c>
      <c r="CA41" s="13">
        <v>0</v>
      </c>
      <c r="CB41" s="13">
        <v>0</v>
      </c>
      <c r="CC41" s="13">
        <v>0</v>
      </c>
      <c r="CD41" s="13">
        <v>0</v>
      </c>
      <c r="CE41" s="13">
        <v>0</v>
      </c>
      <c r="CF41" s="13">
        <v>0</v>
      </c>
      <c r="CG41" s="13">
        <v>0</v>
      </c>
      <c r="CH41" s="13">
        <v>0</v>
      </c>
    </row>
    <row r="42" spans="1:86" s="12" customFormat="1">
      <c r="A42" s="28" t="s">
        <v>3646</v>
      </c>
      <c r="B42" s="23">
        <v>5</v>
      </c>
      <c r="C42" s="23">
        <v>0</v>
      </c>
      <c r="D42" s="23">
        <v>0</v>
      </c>
      <c r="E42" s="23">
        <v>9</v>
      </c>
      <c r="F42" s="23">
        <v>0</v>
      </c>
      <c r="G42" s="23">
        <v>0</v>
      </c>
      <c r="H42" s="23">
        <v>25</v>
      </c>
      <c r="I42" s="23">
        <v>0</v>
      </c>
      <c r="J42" s="23">
        <v>0</v>
      </c>
      <c r="K42" s="23">
        <v>0</v>
      </c>
      <c r="L42" s="23">
        <v>0</v>
      </c>
      <c r="M42" s="23">
        <v>0</v>
      </c>
      <c r="N42" s="23">
        <v>0</v>
      </c>
      <c r="O42" s="23">
        <v>0</v>
      </c>
      <c r="P42" s="23">
        <v>0</v>
      </c>
      <c r="Q42" s="23">
        <v>2</v>
      </c>
      <c r="R42" s="23">
        <v>0</v>
      </c>
      <c r="S42" s="23">
        <v>0</v>
      </c>
      <c r="T42" s="23">
        <v>0</v>
      </c>
      <c r="U42" s="23">
        <v>0</v>
      </c>
      <c r="V42" s="23">
        <v>0</v>
      </c>
      <c r="W42" s="23">
        <v>0</v>
      </c>
      <c r="X42" s="23">
        <v>0</v>
      </c>
      <c r="Y42" s="23">
        <v>0</v>
      </c>
      <c r="Z42" s="23">
        <v>0</v>
      </c>
      <c r="AA42" s="23">
        <v>0</v>
      </c>
      <c r="AB42" s="23">
        <v>0</v>
      </c>
      <c r="AC42" s="23">
        <v>0</v>
      </c>
      <c r="AD42" s="23">
        <v>0</v>
      </c>
      <c r="AE42" s="23">
        <v>0</v>
      </c>
      <c r="AF42" s="23">
        <v>0</v>
      </c>
      <c r="AG42" s="23">
        <v>5</v>
      </c>
      <c r="AH42" s="15">
        <f t="shared" si="0"/>
        <v>36</v>
      </c>
      <c r="AI42" s="15">
        <f t="shared" si="1"/>
        <v>0</v>
      </c>
      <c r="AJ42" s="15">
        <f t="shared" si="2"/>
        <v>41</v>
      </c>
      <c r="AK42" s="15">
        <f t="shared" si="3"/>
        <v>0</v>
      </c>
      <c r="AL42" s="15">
        <f t="shared" si="4"/>
        <v>0</v>
      </c>
      <c r="AM42" s="23">
        <v>0</v>
      </c>
      <c r="AN42" s="23"/>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3">
        <v>0</v>
      </c>
      <c r="BE42" s="13">
        <v>0</v>
      </c>
      <c r="BF42" s="13">
        <v>0</v>
      </c>
      <c r="BG42" s="13">
        <v>0</v>
      </c>
      <c r="BH42" s="13">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3">
        <v>0</v>
      </c>
      <c r="CA42" s="13">
        <v>0</v>
      </c>
      <c r="CB42" s="13">
        <v>0</v>
      </c>
      <c r="CC42" s="13">
        <v>0</v>
      </c>
      <c r="CD42" s="13">
        <v>0</v>
      </c>
      <c r="CE42" s="13">
        <v>0</v>
      </c>
      <c r="CF42" s="13">
        <v>0</v>
      </c>
      <c r="CG42" s="13">
        <v>0</v>
      </c>
      <c r="CH42" s="13">
        <v>0</v>
      </c>
    </row>
    <row r="43" spans="1:86">
      <c r="A43" s="29" t="s">
        <v>3647</v>
      </c>
      <c r="B43" s="13">
        <v>3</v>
      </c>
      <c r="C43" s="13">
        <v>0</v>
      </c>
      <c r="D43" s="13">
        <v>0</v>
      </c>
      <c r="E43" s="13">
        <v>0</v>
      </c>
      <c r="F43" s="13">
        <v>0</v>
      </c>
      <c r="G43" s="13">
        <v>0</v>
      </c>
      <c r="H43" s="13">
        <v>53</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3">
        <v>0</v>
      </c>
      <c r="AB43" s="13">
        <v>0</v>
      </c>
      <c r="AC43" s="13">
        <v>0</v>
      </c>
      <c r="AD43" s="13">
        <v>0</v>
      </c>
      <c r="AE43" s="13">
        <v>0</v>
      </c>
      <c r="AF43" s="13">
        <v>0</v>
      </c>
      <c r="AG43" s="13">
        <v>3</v>
      </c>
      <c r="AH43" s="15">
        <f t="shared" si="0"/>
        <v>53</v>
      </c>
      <c r="AI43" s="15">
        <f t="shared" si="1"/>
        <v>0</v>
      </c>
      <c r="AJ43" s="15">
        <f t="shared" si="2"/>
        <v>56</v>
      </c>
      <c r="AK43" s="15">
        <f t="shared" si="3"/>
        <v>0</v>
      </c>
      <c r="AL43" s="15">
        <f t="shared" si="4"/>
        <v>0</v>
      </c>
      <c r="AM43" s="13">
        <v>0</v>
      </c>
      <c r="AN43" s="13"/>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
        <v>0</v>
      </c>
      <c r="BI43" s="13">
        <v>0</v>
      </c>
      <c r="BJ43" s="13">
        <v>0</v>
      </c>
      <c r="BK43" s="13">
        <v>0</v>
      </c>
      <c r="BL43" s="13">
        <v>0</v>
      </c>
      <c r="BM43" s="13">
        <v>0</v>
      </c>
      <c r="BN43" s="13">
        <v>0</v>
      </c>
      <c r="BO43" s="13">
        <v>0</v>
      </c>
      <c r="BP43" s="13">
        <v>0</v>
      </c>
      <c r="BQ43" s="13">
        <v>0</v>
      </c>
      <c r="BR43" s="13">
        <v>0</v>
      </c>
      <c r="BS43" s="13">
        <v>0</v>
      </c>
      <c r="BT43" s="13">
        <v>0</v>
      </c>
      <c r="BU43" s="13">
        <v>0</v>
      </c>
      <c r="BV43" s="13">
        <v>0</v>
      </c>
      <c r="BW43" s="13">
        <v>0</v>
      </c>
      <c r="BX43" s="13">
        <v>0</v>
      </c>
      <c r="BY43" s="13">
        <v>0</v>
      </c>
      <c r="BZ43" s="13">
        <v>0</v>
      </c>
      <c r="CA43" s="13">
        <v>0</v>
      </c>
      <c r="CB43" s="13">
        <v>0</v>
      </c>
      <c r="CC43" s="13">
        <v>0</v>
      </c>
      <c r="CD43" s="13">
        <v>0</v>
      </c>
      <c r="CE43" s="13">
        <v>0</v>
      </c>
      <c r="CF43" s="13">
        <v>0</v>
      </c>
      <c r="CG43" s="13">
        <v>0</v>
      </c>
      <c r="CH43" s="13">
        <v>0</v>
      </c>
    </row>
    <row r="44" spans="1:86" s="12" customFormat="1">
      <c r="A44" s="28" t="s">
        <v>1183</v>
      </c>
      <c r="B44" s="23">
        <v>6</v>
      </c>
      <c r="C44" s="23">
        <v>0</v>
      </c>
      <c r="D44" s="23">
        <v>0</v>
      </c>
      <c r="E44" s="23">
        <v>26</v>
      </c>
      <c r="F44" s="23">
        <v>0</v>
      </c>
      <c r="G44" s="23">
        <v>0</v>
      </c>
      <c r="H44" s="23">
        <v>48</v>
      </c>
      <c r="I44" s="23">
        <v>0</v>
      </c>
      <c r="J44" s="23">
        <v>0</v>
      </c>
      <c r="K44" s="23">
        <v>0</v>
      </c>
      <c r="L44" s="23">
        <v>0</v>
      </c>
      <c r="M44" s="23">
        <v>0</v>
      </c>
      <c r="N44" s="23">
        <v>9</v>
      </c>
      <c r="O44" s="23">
        <v>0</v>
      </c>
      <c r="P44" s="23">
        <v>0</v>
      </c>
      <c r="Q44" s="23">
        <v>9</v>
      </c>
      <c r="R44" s="23">
        <v>0</v>
      </c>
      <c r="S44" s="23">
        <v>0</v>
      </c>
      <c r="T44" s="23">
        <v>0</v>
      </c>
      <c r="U44" s="23">
        <v>0</v>
      </c>
      <c r="V44" s="23">
        <v>0</v>
      </c>
      <c r="W44" s="23">
        <v>0</v>
      </c>
      <c r="X44" s="23">
        <v>0</v>
      </c>
      <c r="Y44" s="23">
        <v>0</v>
      </c>
      <c r="Z44" s="23">
        <v>0</v>
      </c>
      <c r="AA44" s="23">
        <v>0</v>
      </c>
      <c r="AB44" s="23">
        <v>0</v>
      </c>
      <c r="AC44" s="23">
        <v>0</v>
      </c>
      <c r="AD44" s="23">
        <v>0</v>
      </c>
      <c r="AE44" s="23">
        <v>0</v>
      </c>
      <c r="AF44" s="23">
        <v>0</v>
      </c>
      <c r="AG44" s="23">
        <v>6</v>
      </c>
      <c r="AH44" s="15">
        <f t="shared" si="0"/>
        <v>92</v>
      </c>
      <c r="AI44" s="15">
        <f t="shared" si="1"/>
        <v>0</v>
      </c>
      <c r="AJ44" s="15">
        <f t="shared" si="2"/>
        <v>98</v>
      </c>
      <c r="AK44" s="15">
        <f t="shared" si="3"/>
        <v>0</v>
      </c>
      <c r="AL44" s="15">
        <f t="shared" si="4"/>
        <v>0</v>
      </c>
      <c r="AM44" s="23">
        <v>0</v>
      </c>
      <c r="AN44" s="23"/>
      <c r="AO44" s="13">
        <v>0</v>
      </c>
      <c r="AP44" s="13">
        <v>0</v>
      </c>
      <c r="AQ44" s="13">
        <v>0</v>
      </c>
      <c r="AR44" s="13">
        <v>0</v>
      </c>
      <c r="AS44" s="13">
        <v>0</v>
      </c>
      <c r="AT44" s="13">
        <v>0</v>
      </c>
      <c r="AU44" s="13">
        <v>0</v>
      </c>
      <c r="AV44" s="13">
        <v>0</v>
      </c>
      <c r="AW44" s="13">
        <v>0</v>
      </c>
      <c r="AX44" s="13">
        <v>0</v>
      </c>
      <c r="AY44" s="13">
        <v>0</v>
      </c>
      <c r="AZ44" s="13">
        <v>0</v>
      </c>
      <c r="BA44" s="13">
        <v>0</v>
      </c>
      <c r="BB44" s="13">
        <v>0</v>
      </c>
      <c r="BC44" s="13">
        <v>0</v>
      </c>
      <c r="BD44" s="13">
        <v>0</v>
      </c>
      <c r="BE44" s="13">
        <v>0</v>
      </c>
      <c r="BF44" s="13">
        <v>0</v>
      </c>
      <c r="BG44" s="13">
        <v>0</v>
      </c>
      <c r="BH44" s="13">
        <v>0</v>
      </c>
      <c r="BI44" s="13">
        <v>0</v>
      </c>
      <c r="BJ44" s="13">
        <v>0</v>
      </c>
      <c r="BK44" s="13">
        <v>0</v>
      </c>
      <c r="BL44" s="13">
        <v>0</v>
      </c>
      <c r="BM44" s="13">
        <v>0</v>
      </c>
      <c r="BN44" s="13">
        <v>0</v>
      </c>
      <c r="BO44" s="13">
        <v>0</v>
      </c>
      <c r="BP44" s="13">
        <v>0</v>
      </c>
      <c r="BQ44" s="13">
        <v>0</v>
      </c>
      <c r="BR44" s="13">
        <v>0</v>
      </c>
      <c r="BS44" s="13">
        <v>0</v>
      </c>
      <c r="BT44" s="13">
        <v>0</v>
      </c>
      <c r="BU44" s="13">
        <v>0</v>
      </c>
      <c r="BV44" s="13">
        <v>0</v>
      </c>
      <c r="BW44" s="13">
        <v>0</v>
      </c>
      <c r="BX44" s="13">
        <v>0</v>
      </c>
      <c r="BY44" s="13">
        <v>0</v>
      </c>
      <c r="BZ44" s="13">
        <v>0</v>
      </c>
      <c r="CA44" s="13">
        <v>0</v>
      </c>
      <c r="CB44" s="13">
        <v>0</v>
      </c>
      <c r="CC44" s="13">
        <v>0</v>
      </c>
      <c r="CD44" s="13">
        <v>0</v>
      </c>
      <c r="CE44" s="13">
        <v>0</v>
      </c>
      <c r="CF44" s="13">
        <v>0</v>
      </c>
      <c r="CG44" s="13">
        <v>0</v>
      </c>
      <c r="CH44" s="13">
        <v>0</v>
      </c>
    </row>
    <row r="45" spans="1:86" s="12" customFormat="1">
      <c r="A45" s="30" t="s">
        <v>1184</v>
      </c>
      <c r="B45" s="31">
        <v>2</v>
      </c>
      <c r="C45" s="31">
        <v>0</v>
      </c>
      <c r="D45" s="31">
        <v>0</v>
      </c>
      <c r="E45" s="31">
        <v>8</v>
      </c>
      <c r="F45" s="31">
        <v>0</v>
      </c>
      <c r="G45" s="31">
        <v>0</v>
      </c>
      <c r="H45" s="31">
        <v>26</v>
      </c>
      <c r="I45" s="31">
        <v>0</v>
      </c>
      <c r="J45" s="31">
        <v>0</v>
      </c>
      <c r="K45" s="31">
        <v>0</v>
      </c>
      <c r="L45" s="31">
        <v>0</v>
      </c>
      <c r="M45" s="31">
        <v>0</v>
      </c>
      <c r="N45" s="31">
        <v>4</v>
      </c>
      <c r="O45" s="31">
        <v>0</v>
      </c>
      <c r="P45" s="31">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31">
        <v>2</v>
      </c>
      <c r="AH45" s="15">
        <f t="shared" si="0"/>
        <v>38</v>
      </c>
      <c r="AI45" s="15">
        <f t="shared" si="1"/>
        <v>0</v>
      </c>
      <c r="AJ45" s="15">
        <f t="shared" si="2"/>
        <v>40</v>
      </c>
      <c r="AK45" s="15">
        <f t="shared" si="3"/>
        <v>0</v>
      </c>
      <c r="AL45" s="15">
        <f t="shared" si="4"/>
        <v>0</v>
      </c>
      <c r="AM45" s="23">
        <v>0</v>
      </c>
      <c r="AN45" s="23"/>
      <c r="AO45" s="13">
        <v>0</v>
      </c>
      <c r="AP45" s="13">
        <v>0</v>
      </c>
      <c r="AQ45" s="13">
        <v>0</v>
      </c>
      <c r="AR45" s="13">
        <v>0</v>
      </c>
      <c r="AS45" s="13">
        <v>0</v>
      </c>
      <c r="AT45" s="13">
        <v>0</v>
      </c>
      <c r="AU45" s="13">
        <v>0</v>
      </c>
      <c r="AV45" s="13">
        <v>0</v>
      </c>
      <c r="AW45" s="13">
        <v>0</v>
      </c>
      <c r="AX45" s="13">
        <v>0</v>
      </c>
      <c r="AY45" s="13">
        <v>0</v>
      </c>
      <c r="AZ45" s="13">
        <v>0</v>
      </c>
      <c r="BA45" s="13">
        <v>0</v>
      </c>
      <c r="BB45" s="13">
        <v>0</v>
      </c>
      <c r="BC45" s="13">
        <v>0</v>
      </c>
      <c r="BD45" s="13">
        <v>0</v>
      </c>
      <c r="BE45" s="13">
        <v>0</v>
      </c>
      <c r="BF45" s="13">
        <v>0</v>
      </c>
      <c r="BG45" s="13">
        <v>0</v>
      </c>
      <c r="BH45" s="13">
        <v>0</v>
      </c>
      <c r="BI45" s="13">
        <v>0</v>
      </c>
      <c r="BJ45" s="13">
        <v>0</v>
      </c>
      <c r="BK45" s="13">
        <v>0</v>
      </c>
      <c r="BL45" s="13">
        <v>0</v>
      </c>
      <c r="BM45" s="13">
        <v>0</v>
      </c>
      <c r="BN45" s="13">
        <v>0</v>
      </c>
      <c r="BO45" s="13">
        <v>0</v>
      </c>
      <c r="BP45" s="13">
        <v>0</v>
      </c>
      <c r="BQ45" s="13">
        <v>0</v>
      </c>
      <c r="BR45" s="13">
        <v>0</v>
      </c>
      <c r="BS45" s="13">
        <v>0</v>
      </c>
      <c r="BT45" s="13">
        <v>0</v>
      </c>
      <c r="BU45" s="13">
        <v>0</v>
      </c>
      <c r="BV45" s="13">
        <v>0</v>
      </c>
      <c r="BW45" s="13">
        <v>0</v>
      </c>
      <c r="BX45" s="13">
        <v>0</v>
      </c>
      <c r="BY45" s="13">
        <v>0</v>
      </c>
      <c r="BZ45" s="13">
        <v>0</v>
      </c>
      <c r="CA45" s="13">
        <v>0</v>
      </c>
      <c r="CB45" s="13">
        <v>0</v>
      </c>
      <c r="CC45" s="13">
        <v>0</v>
      </c>
      <c r="CD45" s="13">
        <v>0</v>
      </c>
      <c r="CE45" s="13">
        <v>0</v>
      </c>
      <c r="CF45" s="13">
        <v>0</v>
      </c>
      <c r="CG45" s="13">
        <v>0</v>
      </c>
      <c r="CH45" s="13">
        <v>0</v>
      </c>
    </row>
    <row r="46" spans="1:86" s="12" customFormat="1">
      <c r="A46" s="28" t="s">
        <v>3648</v>
      </c>
      <c r="B46" s="23">
        <v>3</v>
      </c>
      <c r="C46" s="23">
        <v>0</v>
      </c>
      <c r="D46" s="23">
        <v>0</v>
      </c>
      <c r="E46" s="23">
        <v>63</v>
      </c>
      <c r="F46" s="23">
        <v>0</v>
      </c>
      <c r="G46" s="23">
        <v>0</v>
      </c>
      <c r="H46" s="23">
        <v>61</v>
      </c>
      <c r="I46" s="23">
        <v>0</v>
      </c>
      <c r="J46" s="23">
        <v>0</v>
      </c>
      <c r="K46" s="23">
        <v>3</v>
      </c>
      <c r="L46" s="23">
        <v>0</v>
      </c>
      <c r="M46" s="23">
        <v>0</v>
      </c>
      <c r="N46" s="23">
        <v>13</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23">
        <v>0</v>
      </c>
      <c r="AF46" s="23">
        <v>0</v>
      </c>
      <c r="AG46" s="23">
        <v>3</v>
      </c>
      <c r="AH46" s="15">
        <f t="shared" si="0"/>
        <v>140</v>
      </c>
      <c r="AI46" s="15">
        <f t="shared" si="1"/>
        <v>0</v>
      </c>
      <c r="AJ46" s="15">
        <f t="shared" si="2"/>
        <v>143</v>
      </c>
      <c r="AK46" s="15">
        <f t="shared" si="3"/>
        <v>0</v>
      </c>
      <c r="AL46" s="15">
        <f t="shared" si="4"/>
        <v>0</v>
      </c>
      <c r="AM46" s="23">
        <v>0</v>
      </c>
      <c r="AN46" s="23"/>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0</v>
      </c>
      <c r="BS46" s="13">
        <v>0</v>
      </c>
      <c r="BT46" s="13">
        <v>0</v>
      </c>
      <c r="BU46" s="13">
        <v>0</v>
      </c>
      <c r="BV46" s="13">
        <v>0</v>
      </c>
      <c r="BW46" s="13">
        <v>0</v>
      </c>
      <c r="BX46" s="13">
        <v>0</v>
      </c>
      <c r="BY46" s="13">
        <v>0</v>
      </c>
      <c r="BZ46" s="13">
        <v>0</v>
      </c>
      <c r="CA46" s="13">
        <v>0</v>
      </c>
      <c r="CB46" s="13">
        <v>0</v>
      </c>
      <c r="CC46" s="13">
        <v>0</v>
      </c>
      <c r="CD46" s="13">
        <v>0</v>
      </c>
      <c r="CE46" s="13">
        <v>0</v>
      </c>
      <c r="CF46" s="13">
        <v>0</v>
      </c>
      <c r="CG46" s="13">
        <v>0</v>
      </c>
      <c r="CH46" s="13">
        <v>0</v>
      </c>
    </row>
    <row r="47" spans="1:86" s="88" customFormat="1">
      <c r="A47" s="30" t="s">
        <v>3649</v>
      </c>
      <c r="B47" s="31">
        <v>12</v>
      </c>
      <c r="C47" s="31">
        <v>0</v>
      </c>
      <c r="D47" s="31">
        <v>0</v>
      </c>
      <c r="E47" s="31">
        <v>6</v>
      </c>
      <c r="F47" s="31">
        <v>0</v>
      </c>
      <c r="G47" s="31">
        <v>0</v>
      </c>
      <c r="H47" s="31">
        <v>61</v>
      </c>
      <c r="I47" s="31">
        <v>0</v>
      </c>
      <c r="J47" s="31">
        <v>0</v>
      </c>
      <c r="K47" s="31">
        <v>0</v>
      </c>
      <c r="L47" s="31">
        <v>0</v>
      </c>
      <c r="M47" s="31">
        <v>0</v>
      </c>
      <c r="N47" s="31">
        <v>0</v>
      </c>
      <c r="O47" s="31">
        <v>0</v>
      </c>
      <c r="P47" s="31">
        <v>0</v>
      </c>
      <c r="Q47" s="31">
        <v>0</v>
      </c>
      <c r="R47" s="31">
        <v>0</v>
      </c>
      <c r="S47" s="31">
        <v>0</v>
      </c>
      <c r="T47" s="31">
        <v>0</v>
      </c>
      <c r="U47" s="31">
        <v>0</v>
      </c>
      <c r="V47" s="31">
        <v>0</v>
      </c>
      <c r="W47" s="31">
        <v>0</v>
      </c>
      <c r="X47" s="31">
        <v>0</v>
      </c>
      <c r="Y47" s="31">
        <v>0</v>
      </c>
      <c r="Z47" s="31">
        <v>0</v>
      </c>
      <c r="AA47" s="31">
        <v>0</v>
      </c>
      <c r="AB47" s="31">
        <v>0</v>
      </c>
      <c r="AC47" s="31">
        <v>0</v>
      </c>
      <c r="AD47" s="31">
        <v>0</v>
      </c>
      <c r="AE47" s="31">
        <v>0</v>
      </c>
      <c r="AF47" s="31">
        <v>0</v>
      </c>
      <c r="AG47" s="31">
        <v>12</v>
      </c>
      <c r="AH47" s="15">
        <f t="shared" si="0"/>
        <v>67</v>
      </c>
      <c r="AI47" s="15">
        <f t="shared" si="1"/>
        <v>0</v>
      </c>
      <c r="AJ47" s="15">
        <f t="shared" si="2"/>
        <v>79</v>
      </c>
      <c r="AK47" s="15">
        <f t="shared" si="3"/>
        <v>0</v>
      </c>
      <c r="AL47" s="15">
        <f t="shared" si="4"/>
        <v>0</v>
      </c>
      <c r="AM47" s="31">
        <v>0</v>
      </c>
      <c r="AN47" s="31"/>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3">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3">
        <v>0</v>
      </c>
      <c r="CA47" s="13">
        <v>0</v>
      </c>
      <c r="CB47" s="13">
        <v>0</v>
      </c>
      <c r="CC47" s="13">
        <v>0</v>
      </c>
      <c r="CD47" s="13">
        <v>0</v>
      </c>
      <c r="CE47" s="13">
        <v>0</v>
      </c>
      <c r="CF47" s="13">
        <v>0</v>
      </c>
      <c r="CG47" s="13">
        <v>0</v>
      </c>
      <c r="CH47" s="13">
        <v>0</v>
      </c>
    </row>
    <row r="48" spans="1:86" s="12" customFormat="1">
      <c r="A48" s="28" t="s">
        <v>3650</v>
      </c>
      <c r="B48" s="23">
        <v>5</v>
      </c>
      <c r="C48" s="23">
        <v>0</v>
      </c>
      <c r="D48" s="23">
        <v>0</v>
      </c>
      <c r="E48" s="23">
        <v>10</v>
      </c>
      <c r="F48" s="23">
        <v>0</v>
      </c>
      <c r="G48" s="23">
        <v>0</v>
      </c>
      <c r="H48" s="23">
        <v>21</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5</v>
      </c>
      <c r="AH48" s="15">
        <f t="shared" si="0"/>
        <v>31</v>
      </c>
      <c r="AI48" s="15">
        <f t="shared" si="1"/>
        <v>0</v>
      </c>
      <c r="AJ48" s="15">
        <f t="shared" si="2"/>
        <v>36</v>
      </c>
      <c r="AK48" s="15">
        <f t="shared" si="3"/>
        <v>0</v>
      </c>
      <c r="AL48" s="15">
        <f t="shared" si="4"/>
        <v>0</v>
      </c>
      <c r="AM48" s="23">
        <v>0</v>
      </c>
      <c r="AN48" s="23"/>
      <c r="AO48" s="13">
        <v>0</v>
      </c>
      <c r="AP48" s="13">
        <v>0</v>
      </c>
      <c r="AQ48" s="13">
        <v>0</v>
      </c>
      <c r="AR48" s="13">
        <v>0</v>
      </c>
      <c r="AS48" s="13">
        <v>0</v>
      </c>
      <c r="AT48" s="13">
        <v>0</v>
      </c>
      <c r="AU48" s="13">
        <v>0</v>
      </c>
      <c r="AV48" s="13">
        <v>0</v>
      </c>
      <c r="AW48" s="13">
        <v>0</v>
      </c>
      <c r="AX48" s="13">
        <v>0</v>
      </c>
      <c r="AY48" s="13">
        <v>0</v>
      </c>
      <c r="AZ48" s="13">
        <v>0</v>
      </c>
      <c r="BA48" s="13">
        <v>0</v>
      </c>
      <c r="BB48" s="13">
        <v>0</v>
      </c>
      <c r="BC48" s="13">
        <v>0</v>
      </c>
      <c r="BD48" s="13">
        <v>0</v>
      </c>
      <c r="BE48" s="13">
        <v>0</v>
      </c>
      <c r="BF48" s="13">
        <v>0</v>
      </c>
      <c r="BG48" s="13">
        <v>0</v>
      </c>
      <c r="BH48" s="13">
        <v>0</v>
      </c>
      <c r="BI48" s="13">
        <v>0</v>
      </c>
      <c r="BJ48" s="13">
        <v>0</v>
      </c>
      <c r="BK48" s="13">
        <v>0</v>
      </c>
      <c r="BL48" s="13">
        <v>0</v>
      </c>
      <c r="BM48" s="13">
        <v>0</v>
      </c>
      <c r="BN48" s="13">
        <v>0</v>
      </c>
      <c r="BO48" s="13">
        <v>0</v>
      </c>
      <c r="BP48" s="13">
        <v>0</v>
      </c>
      <c r="BQ48" s="13">
        <v>0</v>
      </c>
      <c r="BR48" s="13">
        <v>0</v>
      </c>
      <c r="BS48" s="13">
        <v>0</v>
      </c>
      <c r="BT48" s="13">
        <v>0</v>
      </c>
      <c r="BU48" s="13">
        <v>0</v>
      </c>
      <c r="BV48" s="13">
        <v>0</v>
      </c>
      <c r="BW48" s="13">
        <v>0</v>
      </c>
      <c r="BX48" s="13">
        <v>0</v>
      </c>
      <c r="BY48" s="13">
        <v>0</v>
      </c>
      <c r="BZ48" s="13">
        <v>0</v>
      </c>
      <c r="CA48" s="13">
        <v>0</v>
      </c>
      <c r="CB48" s="13">
        <v>0</v>
      </c>
      <c r="CC48" s="13">
        <v>0</v>
      </c>
      <c r="CD48" s="13">
        <v>0</v>
      </c>
      <c r="CE48" s="13">
        <v>0</v>
      </c>
      <c r="CF48" s="13">
        <v>0</v>
      </c>
      <c r="CG48" s="13">
        <v>0</v>
      </c>
      <c r="CH48" s="13">
        <v>0</v>
      </c>
    </row>
    <row r="49" spans="1:86">
      <c r="A49" s="29" t="s">
        <v>3651</v>
      </c>
      <c r="B49" s="13">
        <v>4</v>
      </c>
      <c r="C49" s="13">
        <v>0</v>
      </c>
      <c r="D49" s="13">
        <v>0</v>
      </c>
      <c r="E49" s="13">
        <v>0</v>
      </c>
      <c r="F49" s="13">
        <v>0</v>
      </c>
      <c r="G49" s="13">
        <v>0</v>
      </c>
      <c r="H49" s="13">
        <v>38</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3">
        <v>0</v>
      </c>
      <c r="AB49" s="13">
        <v>0</v>
      </c>
      <c r="AC49" s="13">
        <v>0</v>
      </c>
      <c r="AD49" s="13">
        <v>0</v>
      </c>
      <c r="AE49" s="13">
        <v>0</v>
      </c>
      <c r="AF49" s="13">
        <v>0</v>
      </c>
      <c r="AG49" s="13">
        <v>4</v>
      </c>
      <c r="AH49" s="15">
        <f t="shared" si="0"/>
        <v>38</v>
      </c>
      <c r="AI49" s="15">
        <f t="shared" si="1"/>
        <v>0</v>
      </c>
      <c r="AJ49" s="15">
        <f t="shared" si="2"/>
        <v>42</v>
      </c>
      <c r="AK49" s="15">
        <f t="shared" si="3"/>
        <v>0</v>
      </c>
      <c r="AL49" s="15">
        <f t="shared" si="4"/>
        <v>0</v>
      </c>
      <c r="AM49" s="13">
        <v>0</v>
      </c>
      <c r="AN49" s="13"/>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3">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3">
        <v>0</v>
      </c>
      <c r="CA49" s="13">
        <v>0</v>
      </c>
      <c r="CB49" s="13">
        <v>0</v>
      </c>
      <c r="CC49" s="13">
        <v>0</v>
      </c>
      <c r="CD49" s="13">
        <v>0</v>
      </c>
      <c r="CE49" s="13">
        <v>0</v>
      </c>
      <c r="CF49" s="13">
        <v>0</v>
      </c>
      <c r="CG49" s="13">
        <v>0</v>
      </c>
      <c r="CH49" s="13">
        <v>0</v>
      </c>
    </row>
    <row r="50" spans="1:86">
      <c r="A50" s="29" t="s">
        <v>3652</v>
      </c>
      <c r="B50" s="13">
        <v>5</v>
      </c>
      <c r="C50" s="13">
        <v>0</v>
      </c>
      <c r="D50" s="13">
        <v>0</v>
      </c>
      <c r="E50" s="13">
        <v>0</v>
      </c>
      <c r="F50" s="13">
        <v>0</v>
      </c>
      <c r="G50" s="13">
        <v>0</v>
      </c>
      <c r="H50" s="13">
        <v>49</v>
      </c>
      <c r="I50" s="13">
        <v>0</v>
      </c>
      <c r="J50" s="13">
        <v>0</v>
      </c>
      <c r="K50" s="13">
        <v>0</v>
      </c>
      <c r="L50" s="13">
        <v>0</v>
      </c>
      <c r="M50" s="13">
        <v>0</v>
      </c>
      <c r="N50" s="13">
        <v>0</v>
      </c>
      <c r="O50" s="13">
        <v>0</v>
      </c>
      <c r="P50" s="13">
        <v>0</v>
      </c>
      <c r="Q50" s="13">
        <v>0</v>
      </c>
      <c r="R50" s="13">
        <v>0</v>
      </c>
      <c r="S50" s="13">
        <v>0</v>
      </c>
      <c r="T50" s="13">
        <v>0</v>
      </c>
      <c r="U50" s="13">
        <v>0</v>
      </c>
      <c r="V50" s="13">
        <v>0</v>
      </c>
      <c r="W50" s="13">
        <v>0</v>
      </c>
      <c r="X50" s="13">
        <v>0</v>
      </c>
      <c r="Y50" s="13">
        <v>0</v>
      </c>
      <c r="Z50" s="13">
        <v>0</v>
      </c>
      <c r="AA50" s="13">
        <v>0</v>
      </c>
      <c r="AB50" s="13">
        <v>0</v>
      </c>
      <c r="AC50" s="13">
        <v>0</v>
      </c>
      <c r="AD50" s="13">
        <v>0</v>
      </c>
      <c r="AE50" s="13">
        <v>0</v>
      </c>
      <c r="AF50" s="13">
        <v>0</v>
      </c>
      <c r="AG50" s="13">
        <v>5</v>
      </c>
      <c r="AH50" s="15">
        <f t="shared" si="0"/>
        <v>49</v>
      </c>
      <c r="AI50" s="15">
        <f t="shared" si="1"/>
        <v>0</v>
      </c>
      <c r="AJ50" s="15">
        <f t="shared" si="2"/>
        <v>54</v>
      </c>
      <c r="AK50" s="15">
        <f t="shared" si="3"/>
        <v>0</v>
      </c>
      <c r="AL50" s="15">
        <f t="shared" si="4"/>
        <v>0</v>
      </c>
      <c r="AM50" s="13">
        <v>0</v>
      </c>
      <c r="AN50" s="13"/>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3">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3">
        <v>0</v>
      </c>
      <c r="CA50" s="13">
        <v>0</v>
      </c>
      <c r="CB50" s="13">
        <v>0</v>
      </c>
      <c r="CC50" s="13">
        <v>0</v>
      </c>
      <c r="CD50" s="13">
        <v>0</v>
      </c>
      <c r="CE50" s="13">
        <v>0</v>
      </c>
      <c r="CF50" s="13">
        <v>0</v>
      </c>
      <c r="CG50" s="13">
        <v>0</v>
      </c>
      <c r="CH50" s="13">
        <v>0</v>
      </c>
    </row>
    <row r="51" spans="1:86" s="12" customFormat="1">
      <c r="A51" s="28" t="s">
        <v>3653</v>
      </c>
      <c r="B51" s="23">
        <v>5</v>
      </c>
      <c r="C51" s="23">
        <v>0</v>
      </c>
      <c r="D51" s="23">
        <v>0</v>
      </c>
      <c r="E51" s="23">
        <v>17</v>
      </c>
      <c r="F51" s="23">
        <v>0</v>
      </c>
      <c r="G51" s="23">
        <v>0</v>
      </c>
      <c r="H51" s="23">
        <v>38</v>
      </c>
      <c r="I51" s="23">
        <v>0</v>
      </c>
      <c r="J51" s="23">
        <v>0</v>
      </c>
      <c r="K51" s="23">
        <v>2</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5</v>
      </c>
      <c r="AH51" s="15">
        <f t="shared" si="0"/>
        <v>57</v>
      </c>
      <c r="AI51" s="15">
        <f t="shared" si="1"/>
        <v>0</v>
      </c>
      <c r="AJ51" s="15">
        <f t="shared" si="2"/>
        <v>62</v>
      </c>
      <c r="AK51" s="15">
        <f t="shared" si="3"/>
        <v>0</v>
      </c>
      <c r="AL51" s="15">
        <f t="shared" si="4"/>
        <v>0</v>
      </c>
      <c r="AM51" s="23">
        <v>0</v>
      </c>
      <c r="AN51" s="23"/>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3">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3">
        <v>0</v>
      </c>
      <c r="CA51" s="13">
        <v>0</v>
      </c>
      <c r="CB51" s="13">
        <v>0</v>
      </c>
      <c r="CC51" s="13">
        <v>0</v>
      </c>
      <c r="CD51" s="13">
        <v>0</v>
      </c>
      <c r="CE51" s="13">
        <v>0</v>
      </c>
      <c r="CF51" s="13">
        <v>0</v>
      </c>
      <c r="CG51" s="13">
        <v>0</v>
      </c>
      <c r="CH51" s="13">
        <v>0</v>
      </c>
    </row>
    <row r="52" spans="1:86" s="12" customFormat="1">
      <c r="A52" s="28" t="s">
        <v>3654</v>
      </c>
      <c r="B52" s="23">
        <v>3</v>
      </c>
      <c r="C52" s="23">
        <v>0</v>
      </c>
      <c r="D52" s="23">
        <v>0</v>
      </c>
      <c r="E52" s="23">
        <v>0</v>
      </c>
      <c r="F52" s="23">
        <v>0</v>
      </c>
      <c r="G52" s="23">
        <v>0</v>
      </c>
      <c r="H52" s="23">
        <v>59</v>
      </c>
      <c r="I52" s="23">
        <v>0</v>
      </c>
      <c r="J52" s="23">
        <v>0</v>
      </c>
      <c r="K52" s="23">
        <v>32</v>
      </c>
      <c r="L52" s="23">
        <v>0</v>
      </c>
      <c r="M52" s="23">
        <v>0</v>
      </c>
      <c r="N52" s="23">
        <v>0</v>
      </c>
      <c r="O52" s="23">
        <v>0</v>
      </c>
      <c r="P52" s="23">
        <v>0</v>
      </c>
      <c r="Q52" s="23">
        <v>12</v>
      </c>
      <c r="R52" s="23">
        <v>0</v>
      </c>
      <c r="S52" s="23">
        <v>0</v>
      </c>
      <c r="T52" s="23">
        <v>0</v>
      </c>
      <c r="U52" s="23">
        <v>0</v>
      </c>
      <c r="V52" s="23">
        <v>0</v>
      </c>
      <c r="W52" s="23">
        <v>0</v>
      </c>
      <c r="X52" s="23">
        <v>0</v>
      </c>
      <c r="Y52" s="23">
        <v>0</v>
      </c>
      <c r="Z52" s="23">
        <v>0</v>
      </c>
      <c r="AA52" s="23">
        <v>0</v>
      </c>
      <c r="AB52" s="23">
        <v>0</v>
      </c>
      <c r="AC52" s="23">
        <v>0</v>
      </c>
      <c r="AD52" s="23">
        <v>0</v>
      </c>
      <c r="AE52" s="23">
        <v>0</v>
      </c>
      <c r="AF52" s="23">
        <v>0</v>
      </c>
      <c r="AG52" s="23">
        <v>3</v>
      </c>
      <c r="AH52" s="15">
        <f t="shared" si="0"/>
        <v>103</v>
      </c>
      <c r="AI52" s="15">
        <f t="shared" si="1"/>
        <v>0</v>
      </c>
      <c r="AJ52" s="15">
        <f t="shared" si="2"/>
        <v>106</v>
      </c>
      <c r="AK52" s="15">
        <f t="shared" si="3"/>
        <v>0</v>
      </c>
      <c r="AL52" s="15">
        <f t="shared" si="4"/>
        <v>0</v>
      </c>
      <c r="AM52" s="23">
        <v>0</v>
      </c>
      <c r="AN52" s="23"/>
      <c r="AO52" s="13">
        <v>0</v>
      </c>
      <c r="AP52" s="13">
        <v>0</v>
      </c>
      <c r="AQ52" s="13">
        <v>0</v>
      </c>
      <c r="AR52" s="13">
        <v>0</v>
      </c>
      <c r="AS52" s="13">
        <v>0</v>
      </c>
      <c r="AT52" s="13">
        <v>0</v>
      </c>
      <c r="AU52" s="13">
        <v>0</v>
      </c>
      <c r="AV52" s="13">
        <v>0</v>
      </c>
      <c r="AW52" s="13">
        <v>0</v>
      </c>
      <c r="AX52" s="13">
        <v>0</v>
      </c>
      <c r="AY52" s="13">
        <v>0</v>
      </c>
      <c r="AZ52" s="13">
        <v>0</v>
      </c>
      <c r="BA52" s="13">
        <v>0</v>
      </c>
      <c r="BB52" s="13">
        <v>0</v>
      </c>
      <c r="BC52" s="13">
        <v>0</v>
      </c>
      <c r="BD52" s="13">
        <v>0</v>
      </c>
      <c r="BE52" s="13">
        <v>0</v>
      </c>
      <c r="BF52" s="13">
        <v>0</v>
      </c>
      <c r="BG52" s="13">
        <v>0</v>
      </c>
      <c r="BH52" s="13">
        <v>0</v>
      </c>
      <c r="BI52" s="13">
        <v>0</v>
      </c>
      <c r="BJ52" s="13">
        <v>0</v>
      </c>
      <c r="BK52" s="13">
        <v>0</v>
      </c>
      <c r="BL52" s="13">
        <v>0</v>
      </c>
      <c r="BM52" s="13">
        <v>0</v>
      </c>
      <c r="BN52" s="13">
        <v>0</v>
      </c>
      <c r="BO52" s="13">
        <v>0</v>
      </c>
      <c r="BP52" s="13">
        <v>0</v>
      </c>
      <c r="BQ52" s="13">
        <v>0</v>
      </c>
      <c r="BR52" s="13">
        <v>0</v>
      </c>
      <c r="BS52" s="13">
        <v>0</v>
      </c>
      <c r="BT52" s="13">
        <v>0</v>
      </c>
      <c r="BU52" s="13">
        <v>0</v>
      </c>
      <c r="BV52" s="13">
        <v>0</v>
      </c>
      <c r="BW52" s="13">
        <v>0</v>
      </c>
      <c r="BX52" s="13">
        <v>0</v>
      </c>
      <c r="BY52" s="13">
        <v>0</v>
      </c>
      <c r="BZ52" s="13">
        <v>0</v>
      </c>
      <c r="CA52" s="13">
        <v>0</v>
      </c>
      <c r="CB52" s="13">
        <v>0</v>
      </c>
      <c r="CC52" s="13">
        <v>0</v>
      </c>
      <c r="CD52" s="13">
        <v>0</v>
      </c>
      <c r="CE52" s="13">
        <v>0</v>
      </c>
      <c r="CF52" s="13">
        <v>0</v>
      </c>
      <c r="CG52" s="13">
        <v>0</v>
      </c>
      <c r="CH52" s="13">
        <v>0</v>
      </c>
    </row>
    <row r="53" spans="1:86">
      <c r="A53" s="29" t="s">
        <v>3655</v>
      </c>
      <c r="B53" s="13">
        <v>4</v>
      </c>
      <c r="C53" s="13">
        <v>0</v>
      </c>
      <c r="D53" s="13">
        <v>0</v>
      </c>
      <c r="E53" s="13">
        <v>5</v>
      </c>
      <c r="F53" s="13">
        <v>0</v>
      </c>
      <c r="G53" s="13">
        <v>0</v>
      </c>
      <c r="H53" s="13">
        <v>44</v>
      </c>
      <c r="I53" s="13">
        <v>0</v>
      </c>
      <c r="J53" s="13">
        <v>0</v>
      </c>
      <c r="K53" s="13">
        <v>0</v>
      </c>
      <c r="L53" s="13">
        <v>0</v>
      </c>
      <c r="M53" s="13">
        <v>0</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4</v>
      </c>
      <c r="AH53" s="15">
        <f t="shared" si="0"/>
        <v>49</v>
      </c>
      <c r="AI53" s="15">
        <f t="shared" si="1"/>
        <v>0</v>
      </c>
      <c r="AJ53" s="15">
        <f t="shared" si="2"/>
        <v>53</v>
      </c>
      <c r="AK53" s="15">
        <f t="shared" si="3"/>
        <v>0</v>
      </c>
      <c r="AL53" s="15">
        <f t="shared" si="4"/>
        <v>0</v>
      </c>
      <c r="AM53" s="13">
        <v>0</v>
      </c>
      <c r="AN53" s="13"/>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3">
        <v>0</v>
      </c>
      <c r="BE53" s="13">
        <v>0</v>
      </c>
      <c r="BF53" s="13">
        <v>0</v>
      </c>
      <c r="BG53" s="13">
        <v>0</v>
      </c>
      <c r="BH53" s="13">
        <v>0</v>
      </c>
      <c r="BI53" s="13">
        <v>0</v>
      </c>
      <c r="BJ53" s="13">
        <v>0</v>
      </c>
      <c r="BK53" s="13">
        <v>0</v>
      </c>
      <c r="BL53" s="13">
        <v>0</v>
      </c>
      <c r="BM53" s="13">
        <v>0</v>
      </c>
      <c r="BN53" s="13">
        <v>0</v>
      </c>
      <c r="BO53" s="13">
        <v>0</v>
      </c>
      <c r="BP53" s="13">
        <v>0</v>
      </c>
      <c r="BQ53" s="13">
        <v>0</v>
      </c>
      <c r="BR53" s="13">
        <v>0</v>
      </c>
      <c r="BS53" s="13">
        <v>0</v>
      </c>
      <c r="BT53" s="13">
        <v>0</v>
      </c>
      <c r="BU53" s="13">
        <v>0</v>
      </c>
      <c r="BV53" s="13">
        <v>0</v>
      </c>
      <c r="BW53" s="13">
        <v>0</v>
      </c>
      <c r="BX53" s="13">
        <v>0</v>
      </c>
      <c r="BY53" s="13">
        <v>0</v>
      </c>
      <c r="BZ53" s="13">
        <v>0</v>
      </c>
      <c r="CA53" s="13">
        <v>0</v>
      </c>
      <c r="CB53" s="13">
        <v>0</v>
      </c>
      <c r="CC53" s="13">
        <v>0</v>
      </c>
      <c r="CD53" s="13">
        <v>0</v>
      </c>
      <c r="CE53" s="13">
        <v>0</v>
      </c>
      <c r="CF53" s="13">
        <v>0</v>
      </c>
      <c r="CG53" s="13">
        <v>0</v>
      </c>
      <c r="CH53" s="13">
        <v>0</v>
      </c>
    </row>
    <row r="54" spans="1:86" s="12" customFormat="1">
      <c r="A54" s="28" t="s">
        <v>3656</v>
      </c>
      <c r="B54" s="23">
        <v>6</v>
      </c>
      <c r="C54" s="23">
        <v>0</v>
      </c>
      <c r="D54" s="23">
        <v>0</v>
      </c>
      <c r="E54" s="23">
        <v>13</v>
      </c>
      <c r="F54" s="23">
        <v>0</v>
      </c>
      <c r="G54" s="23">
        <v>0</v>
      </c>
      <c r="H54" s="23">
        <v>38</v>
      </c>
      <c r="I54" s="23">
        <v>0</v>
      </c>
      <c r="J54" s="23">
        <v>0</v>
      </c>
      <c r="K54" s="23">
        <v>2</v>
      </c>
      <c r="L54" s="23">
        <v>0</v>
      </c>
      <c r="M54" s="23">
        <v>0</v>
      </c>
      <c r="N54" s="23">
        <v>11</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6</v>
      </c>
      <c r="AH54" s="15">
        <f t="shared" si="0"/>
        <v>64</v>
      </c>
      <c r="AI54" s="15">
        <f t="shared" si="1"/>
        <v>0</v>
      </c>
      <c r="AJ54" s="15">
        <f t="shared" si="2"/>
        <v>70</v>
      </c>
      <c r="AK54" s="15">
        <f t="shared" si="3"/>
        <v>0</v>
      </c>
      <c r="AL54" s="15">
        <f t="shared" si="4"/>
        <v>0</v>
      </c>
      <c r="AM54" s="23">
        <v>0</v>
      </c>
      <c r="AN54" s="23"/>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3">
        <v>0</v>
      </c>
      <c r="BE54" s="13">
        <v>0</v>
      </c>
      <c r="BF54" s="13">
        <v>0</v>
      </c>
      <c r="BG54" s="13">
        <v>0</v>
      </c>
      <c r="BH54" s="13">
        <v>0</v>
      </c>
      <c r="BI54" s="13">
        <v>0</v>
      </c>
      <c r="BJ54" s="13">
        <v>0</v>
      </c>
      <c r="BK54" s="13">
        <v>0</v>
      </c>
      <c r="BL54" s="13">
        <v>0</v>
      </c>
      <c r="BM54" s="13">
        <v>0</v>
      </c>
      <c r="BN54" s="13">
        <v>0</v>
      </c>
      <c r="BO54" s="13">
        <v>0</v>
      </c>
      <c r="BP54" s="13">
        <v>0</v>
      </c>
      <c r="BQ54" s="13">
        <v>0</v>
      </c>
      <c r="BR54" s="13">
        <v>0</v>
      </c>
      <c r="BS54" s="13">
        <v>0</v>
      </c>
      <c r="BT54" s="13">
        <v>0</v>
      </c>
      <c r="BU54" s="13">
        <v>0</v>
      </c>
      <c r="BV54" s="13">
        <v>0</v>
      </c>
      <c r="BW54" s="13">
        <v>0</v>
      </c>
      <c r="BX54" s="13">
        <v>0</v>
      </c>
      <c r="BY54" s="13">
        <v>0</v>
      </c>
      <c r="BZ54" s="13">
        <v>0</v>
      </c>
      <c r="CA54" s="13">
        <v>0</v>
      </c>
      <c r="CB54" s="13">
        <v>0</v>
      </c>
      <c r="CC54" s="13">
        <v>0</v>
      </c>
      <c r="CD54" s="13">
        <v>0</v>
      </c>
      <c r="CE54" s="13">
        <v>0</v>
      </c>
      <c r="CF54" s="13">
        <v>0</v>
      </c>
      <c r="CG54" s="13">
        <v>0</v>
      </c>
      <c r="CH54" s="13">
        <v>0</v>
      </c>
    </row>
    <row r="55" spans="1:86" s="12" customFormat="1">
      <c r="A55" s="28" t="s">
        <v>3657</v>
      </c>
      <c r="B55" s="23">
        <v>5</v>
      </c>
      <c r="C55" s="23">
        <v>0</v>
      </c>
      <c r="D55" s="23">
        <v>0</v>
      </c>
      <c r="E55" s="23">
        <v>98</v>
      </c>
      <c r="F55" s="23">
        <v>0</v>
      </c>
      <c r="G55" s="23">
        <v>0</v>
      </c>
      <c r="H55" s="23">
        <v>47</v>
      </c>
      <c r="I55" s="23">
        <v>0</v>
      </c>
      <c r="J55" s="23">
        <v>0</v>
      </c>
      <c r="K55" s="23">
        <v>4</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5</v>
      </c>
      <c r="AH55" s="15">
        <f t="shared" si="0"/>
        <v>149</v>
      </c>
      <c r="AI55" s="15">
        <f t="shared" si="1"/>
        <v>0</v>
      </c>
      <c r="AJ55" s="15">
        <f t="shared" si="2"/>
        <v>154</v>
      </c>
      <c r="AK55" s="15">
        <v>0</v>
      </c>
      <c r="AL55" s="15">
        <f t="shared" si="4"/>
        <v>0</v>
      </c>
      <c r="AM55" s="23">
        <v>0</v>
      </c>
      <c r="AN55" s="23"/>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3">
        <v>0</v>
      </c>
      <c r="BI55" s="13">
        <v>0</v>
      </c>
      <c r="BJ55" s="13">
        <v>0</v>
      </c>
      <c r="BK55" s="13">
        <v>0</v>
      </c>
      <c r="BL55" s="13">
        <v>0</v>
      </c>
      <c r="BM55" s="13">
        <v>0</v>
      </c>
      <c r="BN55" s="13">
        <v>0</v>
      </c>
      <c r="BO55" s="13">
        <v>0</v>
      </c>
      <c r="BP55" s="13">
        <v>0</v>
      </c>
      <c r="BQ55" s="13">
        <v>0</v>
      </c>
      <c r="BR55" s="13">
        <v>0</v>
      </c>
      <c r="BS55" s="13">
        <v>0</v>
      </c>
      <c r="BT55" s="13">
        <v>0</v>
      </c>
      <c r="BU55" s="13">
        <v>0</v>
      </c>
      <c r="BV55" s="13">
        <v>0</v>
      </c>
      <c r="BW55" s="13">
        <v>0</v>
      </c>
      <c r="BX55" s="13">
        <v>0</v>
      </c>
      <c r="BY55" s="13">
        <v>0</v>
      </c>
      <c r="BZ55" s="13">
        <v>0</v>
      </c>
      <c r="CA55" s="13">
        <v>0</v>
      </c>
      <c r="CB55" s="13">
        <v>0</v>
      </c>
      <c r="CC55" s="13">
        <v>0</v>
      </c>
      <c r="CD55" s="13">
        <v>0</v>
      </c>
      <c r="CE55" s="13">
        <v>0</v>
      </c>
      <c r="CF55" s="13">
        <v>0</v>
      </c>
      <c r="CG55" s="13">
        <v>0</v>
      </c>
      <c r="CH55" s="13">
        <v>0</v>
      </c>
    </row>
    <row r="56" spans="1:86" s="12" customFormat="1">
      <c r="A56" s="28" t="s">
        <v>3658</v>
      </c>
      <c r="B56" s="23">
        <v>5</v>
      </c>
      <c r="C56" s="23">
        <v>0</v>
      </c>
      <c r="D56" s="23">
        <v>0</v>
      </c>
      <c r="E56" s="23">
        <v>4</v>
      </c>
      <c r="F56" s="23">
        <v>0</v>
      </c>
      <c r="G56" s="23">
        <v>0</v>
      </c>
      <c r="H56" s="23">
        <v>33</v>
      </c>
      <c r="I56" s="23">
        <v>0</v>
      </c>
      <c r="J56" s="23">
        <v>0</v>
      </c>
      <c r="K56" s="23">
        <v>0</v>
      </c>
      <c r="L56" s="23">
        <v>0</v>
      </c>
      <c r="M56" s="23">
        <v>0</v>
      </c>
      <c r="N56" s="23">
        <v>0</v>
      </c>
      <c r="O56" s="23">
        <v>0</v>
      </c>
      <c r="P56" s="23">
        <v>0</v>
      </c>
      <c r="Q56" s="23">
        <v>4</v>
      </c>
      <c r="R56" s="23">
        <v>0</v>
      </c>
      <c r="S56" s="23">
        <v>0</v>
      </c>
      <c r="T56" s="23">
        <v>0</v>
      </c>
      <c r="U56" s="23">
        <v>0</v>
      </c>
      <c r="V56" s="23">
        <v>0</v>
      </c>
      <c r="W56" s="23">
        <v>0</v>
      </c>
      <c r="X56" s="23">
        <v>0</v>
      </c>
      <c r="Y56" s="23">
        <v>0</v>
      </c>
      <c r="Z56" s="23">
        <v>0</v>
      </c>
      <c r="AA56" s="23">
        <v>0</v>
      </c>
      <c r="AB56" s="23">
        <v>0</v>
      </c>
      <c r="AC56" s="23">
        <v>0</v>
      </c>
      <c r="AD56" s="23">
        <v>0</v>
      </c>
      <c r="AE56" s="23">
        <v>0</v>
      </c>
      <c r="AF56" s="23">
        <v>0</v>
      </c>
      <c r="AG56" s="23">
        <v>5</v>
      </c>
      <c r="AH56" s="15">
        <f t="shared" si="0"/>
        <v>41</v>
      </c>
      <c r="AI56" s="15">
        <f t="shared" si="1"/>
        <v>0</v>
      </c>
      <c r="AJ56" s="15">
        <f t="shared" si="2"/>
        <v>46</v>
      </c>
      <c r="AK56" s="15">
        <f t="shared" si="3"/>
        <v>0</v>
      </c>
      <c r="AL56" s="15">
        <f t="shared" si="4"/>
        <v>0</v>
      </c>
      <c r="AM56" s="23">
        <v>0</v>
      </c>
      <c r="AN56" s="23"/>
      <c r="AO56" s="13">
        <v>0</v>
      </c>
      <c r="AP56" s="13">
        <v>0</v>
      </c>
      <c r="AQ56" s="13">
        <v>0</v>
      </c>
      <c r="AR56" s="13">
        <v>0</v>
      </c>
      <c r="AS56" s="13">
        <v>0</v>
      </c>
      <c r="AT56" s="13">
        <v>0</v>
      </c>
      <c r="AU56" s="13">
        <v>0</v>
      </c>
      <c r="AV56" s="13">
        <v>0</v>
      </c>
      <c r="AW56" s="13">
        <v>0</v>
      </c>
      <c r="AX56" s="13">
        <v>0</v>
      </c>
      <c r="AY56" s="13">
        <v>0</v>
      </c>
      <c r="AZ56" s="13">
        <v>0</v>
      </c>
      <c r="BA56" s="13">
        <v>0</v>
      </c>
      <c r="BB56" s="13">
        <v>0</v>
      </c>
      <c r="BC56" s="13">
        <v>0</v>
      </c>
      <c r="BD56" s="13">
        <v>0</v>
      </c>
      <c r="BE56" s="13">
        <v>0</v>
      </c>
      <c r="BF56" s="13">
        <v>0</v>
      </c>
      <c r="BG56" s="13">
        <v>0</v>
      </c>
      <c r="BH56" s="13">
        <v>0</v>
      </c>
      <c r="BI56" s="13">
        <v>0</v>
      </c>
      <c r="BJ56" s="13">
        <v>0</v>
      </c>
      <c r="BK56" s="13">
        <v>0</v>
      </c>
      <c r="BL56" s="13">
        <v>0</v>
      </c>
      <c r="BM56" s="13">
        <v>0</v>
      </c>
      <c r="BN56" s="13">
        <v>0</v>
      </c>
      <c r="BO56" s="13">
        <v>0</v>
      </c>
      <c r="BP56" s="13">
        <v>0</v>
      </c>
      <c r="BQ56" s="13">
        <v>0</v>
      </c>
      <c r="BR56" s="13">
        <v>0</v>
      </c>
      <c r="BS56" s="13">
        <v>0</v>
      </c>
      <c r="BT56" s="13">
        <v>0</v>
      </c>
      <c r="BU56" s="13">
        <v>0</v>
      </c>
      <c r="BV56" s="13">
        <v>0</v>
      </c>
      <c r="BW56" s="13">
        <v>0</v>
      </c>
      <c r="BX56" s="13">
        <v>0</v>
      </c>
      <c r="BY56" s="13">
        <v>0</v>
      </c>
      <c r="BZ56" s="13">
        <v>0</v>
      </c>
      <c r="CA56" s="13">
        <v>0</v>
      </c>
      <c r="CB56" s="13">
        <v>0</v>
      </c>
      <c r="CC56" s="13">
        <v>0</v>
      </c>
      <c r="CD56" s="13">
        <v>0</v>
      </c>
      <c r="CE56" s="13">
        <v>0</v>
      </c>
      <c r="CF56" s="13">
        <v>0</v>
      </c>
      <c r="CG56" s="13">
        <v>0</v>
      </c>
      <c r="CH56" s="13">
        <v>0</v>
      </c>
    </row>
    <row r="57" spans="1:86">
      <c r="A57" s="29" t="s">
        <v>3659</v>
      </c>
      <c r="B57" s="13">
        <v>18</v>
      </c>
      <c r="C57" s="13">
        <v>0</v>
      </c>
      <c r="D57" s="13">
        <v>0</v>
      </c>
      <c r="E57" s="13">
        <v>0</v>
      </c>
      <c r="F57" s="13">
        <v>0</v>
      </c>
      <c r="G57" s="13">
        <v>0</v>
      </c>
      <c r="H57" s="13">
        <v>45</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3">
        <v>0</v>
      </c>
      <c r="AB57" s="13">
        <v>0</v>
      </c>
      <c r="AC57" s="13">
        <v>0</v>
      </c>
      <c r="AD57" s="13">
        <v>0</v>
      </c>
      <c r="AE57" s="13">
        <v>0</v>
      </c>
      <c r="AF57" s="13">
        <v>0</v>
      </c>
      <c r="AG57" s="13">
        <v>18</v>
      </c>
      <c r="AH57" s="15">
        <f t="shared" si="0"/>
        <v>45</v>
      </c>
      <c r="AI57" s="15">
        <f t="shared" si="1"/>
        <v>0</v>
      </c>
      <c r="AJ57" s="15">
        <f t="shared" si="2"/>
        <v>63</v>
      </c>
      <c r="AK57" s="15">
        <f t="shared" si="3"/>
        <v>0</v>
      </c>
      <c r="AL57" s="15">
        <f t="shared" si="4"/>
        <v>0</v>
      </c>
      <c r="AM57" s="13">
        <v>0</v>
      </c>
      <c r="AN57" s="13"/>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3">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3">
        <v>0</v>
      </c>
      <c r="CA57" s="13">
        <v>0</v>
      </c>
      <c r="CB57" s="13">
        <v>0</v>
      </c>
      <c r="CC57" s="13">
        <v>0</v>
      </c>
      <c r="CD57" s="13">
        <v>0</v>
      </c>
      <c r="CE57" s="13">
        <v>0</v>
      </c>
      <c r="CF57" s="13">
        <v>0</v>
      </c>
      <c r="CG57" s="13">
        <v>0</v>
      </c>
      <c r="CH57" s="13">
        <v>0</v>
      </c>
    </row>
    <row r="58" spans="1:86">
      <c r="A58" s="29" t="s">
        <v>3660</v>
      </c>
      <c r="B58" s="13">
        <v>9</v>
      </c>
      <c r="C58" s="13">
        <v>0</v>
      </c>
      <c r="D58" s="13">
        <v>0</v>
      </c>
      <c r="E58" s="13">
        <v>12</v>
      </c>
      <c r="F58" s="13">
        <v>0</v>
      </c>
      <c r="G58" s="13">
        <v>0</v>
      </c>
      <c r="H58" s="13">
        <v>36</v>
      </c>
      <c r="I58" s="13">
        <v>0</v>
      </c>
      <c r="J58" s="13">
        <v>0</v>
      </c>
      <c r="K58" s="13">
        <v>1</v>
      </c>
      <c r="L58" s="13">
        <v>0</v>
      </c>
      <c r="M58" s="13">
        <v>0</v>
      </c>
      <c r="N58" s="13">
        <v>27</v>
      </c>
      <c r="O58" s="13">
        <v>0</v>
      </c>
      <c r="P58" s="13">
        <v>0</v>
      </c>
      <c r="Q58" s="13">
        <v>0</v>
      </c>
      <c r="R58" s="13">
        <v>0</v>
      </c>
      <c r="S58" s="13">
        <v>0</v>
      </c>
      <c r="T58" s="13">
        <v>0</v>
      </c>
      <c r="U58" s="13">
        <v>0</v>
      </c>
      <c r="V58" s="13">
        <v>0</v>
      </c>
      <c r="W58" s="13">
        <v>0</v>
      </c>
      <c r="X58" s="13">
        <v>0</v>
      </c>
      <c r="Y58" s="13">
        <v>0</v>
      </c>
      <c r="Z58" s="13">
        <v>0</v>
      </c>
      <c r="AA58" s="13">
        <v>0</v>
      </c>
      <c r="AB58" s="13">
        <v>0</v>
      </c>
      <c r="AC58" s="13">
        <v>0</v>
      </c>
      <c r="AD58" s="13">
        <v>0</v>
      </c>
      <c r="AE58" s="13">
        <v>0</v>
      </c>
      <c r="AF58" s="13">
        <v>0</v>
      </c>
      <c r="AG58" s="13">
        <v>9</v>
      </c>
      <c r="AH58" s="15">
        <f t="shared" si="0"/>
        <v>76</v>
      </c>
      <c r="AI58" s="15">
        <f t="shared" si="1"/>
        <v>0</v>
      </c>
      <c r="AJ58" s="15">
        <f t="shared" si="2"/>
        <v>85</v>
      </c>
      <c r="AK58" s="15">
        <f t="shared" si="3"/>
        <v>0</v>
      </c>
      <c r="AL58" s="15">
        <f t="shared" si="4"/>
        <v>0</v>
      </c>
      <c r="AM58" s="13">
        <v>0</v>
      </c>
      <c r="AN58" s="13"/>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3">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3">
        <v>0</v>
      </c>
      <c r="CA58" s="13">
        <v>0</v>
      </c>
      <c r="CB58" s="13">
        <v>0</v>
      </c>
      <c r="CC58" s="13">
        <v>0</v>
      </c>
      <c r="CD58" s="13">
        <v>0</v>
      </c>
      <c r="CE58" s="13">
        <v>0</v>
      </c>
      <c r="CF58" s="13">
        <v>0</v>
      </c>
      <c r="CG58" s="13">
        <v>0</v>
      </c>
      <c r="CH58" s="13">
        <v>0</v>
      </c>
    </row>
    <row r="59" spans="1:86">
      <c r="A59" s="29" t="s">
        <v>1185</v>
      </c>
      <c r="B59" s="13">
        <v>3</v>
      </c>
      <c r="C59" s="13">
        <v>0</v>
      </c>
      <c r="D59" s="13">
        <v>0</v>
      </c>
      <c r="E59" s="13">
        <v>0</v>
      </c>
      <c r="F59" s="13">
        <v>0</v>
      </c>
      <c r="G59" s="13">
        <v>0</v>
      </c>
      <c r="H59" s="13">
        <v>29</v>
      </c>
      <c r="I59" s="13">
        <v>0</v>
      </c>
      <c r="J59" s="13">
        <v>0</v>
      </c>
      <c r="K59" s="13">
        <v>0</v>
      </c>
      <c r="L59" s="13">
        <v>0</v>
      </c>
      <c r="M59" s="13">
        <v>0</v>
      </c>
      <c r="N59" s="13">
        <v>27</v>
      </c>
      <c r="O59" s="13">
        <v>0</v>
      </c>
      <c r="P59" s="13">
        <v>0</v>
      </c>
      <c r="Q59" s="13">
        <v>0</v>
      </c>
      <c r="R59" s="13">
        <v>0</v>
      </c>
      <c r="S59" s="13">
        <v>0</v>
      </c>
      <c r="T59" s="13">
        <v>0</v>
      </c>
      <c r="U59" s="13">
        <v>0</v>
      </c>
      <c r="V59" s="13">
        <v>0</v>
      </c>
      <c r="W59" s="13">
        <v>0</v>
      </c>
      <c r="X59" s="13">
        <v>0</v>
      </c>
      <c r="Y59" s="13">
        <v>0</v>
      </c>
      <c r="Z59" s="13">
        <v>0</v>
      </c>
      <c r="AA59" s="13">
        <v>0</v>
      </c>
      <c r="AB59" s="13">
        <v>0</v>
      </c>
      <c r="AC59" s="13">
        <v>0</v>
      </c>
      <c r="AD59" s="13">
        <v>0</v>
      </c>
      <c r="AE59" s="13">
        <v>0</v>
      </c>
      <c r="AF59" s="13">
        <v>0</v>
      </c>
      <c r="AG59" s="13">
        <v>3</v>
      </c>
      <c r="AH59" s="15">
        <f t="shared" si="0"/>
        <v>56</v>
      </c>
      <c r="AI59" s="15">
        <f t="shared" si="1"/>
        <v>0</v>
      </c>
      <c r="AJ59" s="15">
        <f t="shared" si="2"/>
        <v>59</v>
      </c>
      <c r="AK59" s="15">
        <v>0</v>
      </c>
      <c r="AL59" s="15">
        <f t="shared" si="4"/>
        <v>0</v>
      </c>
      <c r="AM59" s="13">
        <v>0</v>
      </c>
      <c r="AN59" s="13"/>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3">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3">
        <v>0</v>
      </c>
      <c r="CA59" s="13">
        <v>0</v>
      </c>
      <c r="CB59" s="13">
        <v>0</v>
      </c>
      <c r="CC59" s="13">
        <v>0</v>
      </c>
      <c r="CD59" s="13">
        <v>0</v>
      </c>
      <c r="CE59" s="13">
        <v>0</v>
      </c>
      <c r="CF59" s="13">
        <v>0</v>
      </c>
      <c r="CG59" s="13">
        <v>0</v>
      </c>
      <c r="CH59" s="13">
        <v>0</v>
      </c>
    </row>
    <row r="60" spans="1:86">
      <c r="A60" s="29" t="s">
        <v>3661</v>
      </c>
      <c r="B60" s="13">
        <v>5</v>
      </c>
      <c r="C60" s="13">
        <v>0</v>
      </c>
      <c r="D60" s="13">
        <v>0</v>
      </c>
      <c r="E60" s="13">
        <v>5</v>
      </c>
      <c r="F60" s="13">
        <v>0</v>
      </c>
      <c r="G60" s="13">
        <v>0</v>
      </c>
      <c r="H60" s="13">
        <v>45</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3">
        <v>0</v>
      </c>
      <c r="AB60" s="13">
        <v>0</v>
      </c>
      <c r="AC60" s="13">
        <v>0</v>
      </c>
      <c r="AD60" s="13">
        <v>0</v>
      </c>
      <c r="AE60" s="13">
        <v>0</v>
      </c>
      <c r="AF60" s="13">
        <v>0</v>
      </c>
      <c r="AG60" s="13">
        <v>5</v>
      </c>
      <c r="AH60" s="15">
        <f t="shared" si="0"/>
        <v>50</v>
      </c>
      <c r="AI60" s="15">
        <f t="shared" si="1"/>
        <v>0</v>
      </c>
      <c r="AJ60" s="15">
        <f t="shared" si="2"/>
        <v>55</v>
      </c>
      <c r="AK60" s="15">
        <f t="shared" si="3"/>
        <v>0</v>
      </c>
      <c r="AL60" s="15">
        <f t="shared" si="4"/>
        <v>0</v>
      </c>
      <c r="AM60" s="13">
        <v>0</v>
      </c>
      <c r="AN60" s="13"/>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3">
        <v>0</v>
      </c>
      <c r="BE60" s="13">
        <v>0</v>
      </c>
      <c r="BF60" s="13">
        <v>0</v>
      </c>
      <c r="BG60" s="13">
        <v>0</v>
      </c>
      <c r="BH60" s="13">
        <v>0</v>
      </c>
      <c r="BI60" s="13">
        <v>0</v>
      </c>
      <c r="BJ60" s="13">
        <v>0</v>
      </c>
      <c r="BK60" s="13">
        <v>0</v>
      </c>
      <c r="BL60" s="13">
        <v>0</v>
      </c>
      <c r="BM60" s="13">
        <v>0</v>
      </c>
      <c r="BN60" s="13">
        <v>0</v>
      </c>
      <c r="BO60" s="13">
        <v>0</v>
      </c>
      <c r="BP60" s="13">
        <v>0</v>
      </c>
      <c r="BQ60" s="13">
        <v>0</v>
      </c>
      <c r="BR60" s="13">
        <v>0</v>
      </c>
      <c r="BS60" s="13">
        <v>0</v>
      </c>
      <c r="BT60" s="13">
        <v>0</v>
      </c>
      <c r="BU60" s="13">
        <v>0</v>
      </c>
      <c r="BV60" s="13">
        <v>0</v>
      </c>
      <c r="BW60" s="13">
        <v>0</v>
      </c>
      <c r="BX60" s="13">
        <v>0</v>
      </c>
      <c r="BY60" s="13">
        <v>0</v>
      </c>
      <c r="BZ60" s="13">
        <v>0</v>
      </c>
      <c r="CA60" s="13">
        <v>0</v>
      </c>
      <c r="CB60" s="13">
        <v>0</v>
      </c>
      <c r="CC60" s="13">
        <v>0</v>
      </c>
      <c r="CD60" s="13">
        <v>0</v>
      </c>
      <c r="CE60" s="13">
        <v>0</v>
      </c>
      <c r="CF60" s="13">
        <v>0</v>
      </c>
      <c r="CG60" s="13">
        <v>0</v>
      </c>
      <c r="CH60" s="13">
        <v>0</v>
      </c>
    </row>
    <row r="61" spans="1:86">
      <c r="A61" s="29" t="s">
        <v>1186</v>
      </c>
      <c r="B61" s="13">
        <v>17</v>
      </c>
      <c r="C61" s="13">
        <v>0</v>
      </c>
      <c r="D61" s="13">
        <v>0</v>
      </c>
      <c r="E61" s="13">
        <v>0</v>
      </c>
      <c r="F61" s="13">
        <v>0</v>
      </c>
      <c r="G61" s="13">
        <v>0</v>
      </c>
      <c r="H61" s="13">
        <v>167</v>
      </c>
      <c r="I61" s="13">
        <v>0</v>
      </c>
      <c r="J61" s="13">
        <v>0</v>
      </c>
      <c r="K61" s="13">
        <v>2</v>
      </c>
      <c r="L61" s="13">
        <v>0</v>
      </c>
      <c r="M61" s="13">
        <v>0</v>
      </c>
      <c r="N61" s="13">
        <v>0</v>
      </c>
      <c r="O61" s="13">
        <v>0</v>
      </c>
      <c r="P61" s="13">
        <v>0</v>
      </c>
      <c r="Q61" s="13">
        <v>0</v>
      </c>
      <c r="R61" s="13">
        <v>0</v>
      </c>
      <c r="S61" s="13">
        <v>0</v>
      </c>
      <c r="T61" s="13">
        <v>0</v>
      </c>
      <c r="U61" s="13">
        <v>0</v>
      </c>
      <c r="V61" s="13">
        <v>0</v>
      </c>
      <c r="W61" s="13">
        <v>0</v>
      </c>
      <c r="X61" s="13">
        <v>0</v>
      </c>
      <c r="Y61" s="13">
        <v>0</v>
      </c>
      <c r="Z61" s="13">
        <v>0</v>
      </c>
      <c r="AA61" s="13">
        <v>0</v>
      </c>
      <c r="AB61" s="13">
        <v>0</v>
      </c>
      <c r="AC61" s="13">
        <v>1</v>
      </c>
      <c r="AD61" s="13">
        <v>0</v>
      </c>
      <c r="AE61" s="13">
        <v>0</v>
      </c>
      <c r="AF61" s="13">
        <v>0</v>
      </c>
      <c r="AG61" s="13">
        <v>17</v>
      </c>
      <c r="AH61" s="15">
        <f t="shared" si="0"/>
        <v>169</v>
      </c>
      <c r="AI61" s="15">
        <f t="shared" si="1"/>
        <v>0</v>
      </c>
      <c r="AJ61" s="15">
        <f t="shared" si="2"/>
        <v>186</v>
      </c>
      <c r="AK61" s="15">
        <f t="shared" si="3"/>
        <v>1</v>
      </c>
      <c r="AL61" s="15">
        <f t="shared" si="4"/>
        <v>0</v>
      </c>
      <c r="AM61" s="13">
        <v>2</v>
      </c>
      <c r="AN61" s="23" t="s">
        <v>3662</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3">
        <v>0</v>
      </c>
      <c r="CA61" s="13">
        <v>0</v>
      </c>
      <c r="CB61" s="13">
        <v>0</v>
      </c>
      <c r="CC61" s="13">
        <v>0</v>
      </c>
      <c r="CD61" s="13">
        <v>0</v>
      </c>
      <c r="CE61" s="13">
        <v>0</v>
      </c>
      <c r="CF61" s="13">
        <v>0</v>
      </c>
      <c r="CG61" s="13">
        <v>0</v>
      </c>
      <c r="CH61" s="13">
        <v>0</v>
      </c>
    </row>
    <row r="62" spans="1:86">
      <c r="A62" s="29" t="s">
        <v>3663</v>
      </c>
      <c r="B62" s="13">
        <v>5</v>
      </c>
      <c r="C62" s="13">
        <v>0</v>
      </c>
      <c r="D62" s="13">
        <v>0</v>
      </c>
      <c r="E62" s="13">
        <v>0</v>
      </c>
      <c r="F62" s="13">
        <v>0</v>
      </c>
      <c r="G62" s="13">
        <v>0</v>
      </c>
      <c r="H62" s="13">
        <v>38</v>
      </c>
      <c r="I62" s="13">
        <v>0</v>
      </c>
      <c r="J62" s="13">
        <v>0</v>
      </c>
      <c r="K62" s="13">
        <v>0</v>
      </c>
      <c r="L62" s="13">
        <v>0</v>
      </c>
      <c r="M62" s="13">
        <v>0</v>
      </c>
      <c r="N62" s="13">
        <v>6</v>
      </c>
      <c r="O62" s="13">
        <v>0</v>
      </c>
      <c r="P62" s="13">
        <v>0</v>
      </c>
      <c r="Q62" s="13">
        <v>0</v>
      </c>
      <c r="R62" s="13">
        <v>0</v>
      </c>
      <c r="S62" s="13">
        <v>0</v>
      </c>
      <c r="T62" s="13">
        <v>0</v>
      </c>
      <c r="U62" s="13">
        <v>0</v>
      </c>
      <c r="V62" s="13">
        <v>0</v>
      </c>
      <c r="W62" s="13">
        <v>0</v>
      </c>
      <c r="X62" s="13">
        <v>0</v>
      </c>
      <c r="Y62" s="13">
        <v>0</v>
      </c>
      <c r="Z62" s="13">
        <v>0</v>
      </c>
      <c r="AA62" s="13">
        <v>0</v>
      </c>
      <c r="AB62" s="13">
        <v>0</v>
      </c>
      <c r="AC62" s="13">
        <v>0</v>
      </c>
      <c r="AD62" s="13">
        <v>0</v>
      </c>
      <c r="AE62" s="13">
        <v>0</v>
      </c>
      <c r="AF62" s="13">
        <v>0</v>
      </c>
      <c r="AG62" s="13">
        <v>5</v>
      </c>
      <c r="AH62" s="15">
        <f t="shared" si="0"/>
        <v>44</v>
      </c>
      <c r="AI62" s="15">
        <f t="shared" si="1"/>
        <v>0</v>
      </c>
      <c r="AJ62" s="15">
        <f t="shared" si="2"/>
        <v>49</v>
      </c>
      <c r="AK62" s="15">
        <f t="shared" si="3"/>
        <v>0</v>
      </c>
      <c r="AL62" s="15">
        <f t="shared" si="4"/>
        <v>0</v>
      </c>
      <c r="AM62" s="13">
        <v>0</v>
      </c>
      <c r="AN62" s="13"/>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0</v>
      </c>
      <c r="CE62" s="13">
        <v>0</v>
      </c>
      <c r="CF62" s="13">
        <v>0</v>
      </c>
      <c r="CG62" s="13">
        <v>0</v>
      </c>
      <c r="CH62" s="13">
        <v>0</v>
      </c>
    </row>
    <row r="63" spans="1:86" s="12" customFormat="1">
      <c r="A63" s="28" t="s">
        <v>3664</v>
      </c>
      <c r="B63" s="23">
        <v>4</v>
      </c>
      <c r="C63" s="23">
        <v>0</v>
      </c>
      <c r="D63" s="23">
        <v>0</v>
      </c>
      <c r="E63" s="23">
        <v>7</v>
      </c>
      <c r="F63" s="23">
        <v>0</v>
      </c>
      <c r="G63" s="23">
        <v>0</v>
      </c>
      <c r="H63" s="23">
        <v>51</v>
      </c>
      <c r="I63" s="23">
        <v>0</v>
      </c>
      <c r="J63" s="23">
        <v>0</v>
      </c>
      <c r="K63" s="23">
        <v>27</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1</v>
      </c>
      <c r="AD63" s="23">
        <v>0</v>
      </c>
      <c r="AE63" s="23">
        <v>0</v>
      </c>
      <c r="AF63" s="23">
        <v>0</v>
      </c>
      <c r="AG63" s="23">
        <v>4</v>
      </c>
      <c r="AH63" s="15">
        <f t="shared" si="0"/>
        <v>85</v>
      </c>
      <c r="AI63" s="15">
        <f t="shared" si="1"/>
        <v>0</v>
      </c>
      <c r="AJ63" s="15">
        <f t="shared" si="2"/>
        <v>89</v>
      </c>
      <c r="AK63" s="15">
        <f t="shared" si="3"/>
        <v>1</v>
      </c>
      <c r="AL63" s="15">
        <f t="shared" si="4"/>
        <v>0</v>
      </c>
      <c r="AM63" s="23">
        <v>2</v>
      </c>
      <c r="AN63" s="23" t="s">
        <v>3662</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3">
        <v>0</v>
      </c>
      <c r="BI63" s="13">
        <v>0</v>
      </c>
      <c r="BJ63" s="13">
        <v>0</v>
      </c>
      <c r="BK63" s="13">
        <v>0</v>
      </c>
      <c r="BL63" s="13">
        <v>0</v>
      </c>
      <c r="BM63" s="13">
        <v>0</v>
      </c>
      <c r="BN63" s="13">
        <v>0</v>
      </c>
      <c r="BO63" s="13">
        <v>0</v>
      </c>
      <c r="BP63" s="13">
        <v>0</v>
      </c>
      <c r="BQ63" s="13">
        <v>0</v>
      </c>
      <c r="BR63" s="13">
        <v>0</v>
      </c>
      <c r="BS63" s="13">
        <v>0</v>
      </c>
      <c r="BT63" s="13">
        <v>0</v>
      </c>
      <c r="BU63" s="13">
        <v>0</v>
      </c>
      <c r="BV63" s="13">
        <v>0</v>
      </c>
      <c r="BW63" s="13">
        <v>0</v>
      </c>
      <c r="BX63" s="13">
        <v>0</v>
      </c>
      <c r="BY63" s="13">
        <v>0</v>
      </c>
      <c r="BZ63" s="13">
        <v>0</v>
      </c>
      <c r="CA63" s="13">
        <v>0</v>
      </c>
      <c r="CB63" s="13">
        <v>0</v>
      </c>
      <c r="CC63" s="13">
        <v>0</v>
      </c>
      <c r="CD63" s="13">
        <v>0</v>
      </c>
      <c r="CE63" s="13">
        <v>0</v>
      </c>
      <c r="CF63" s="13">
        <v>0</v>
      </c>
      <c r="CG63" s="13">
        <v>0</v>
      </c>
      <c r="CH63" s="13">
        <v>0</v>
      </c>
    </row>
    <row r="64" spans="1:86">
      <c r="A64" s="29" t="s">
        <v>3665</v>
      </c>
      <c r="B64" s="13">
        <v>5</v>
      </c>
      <c r="C64" s="13">
        <v>1</v>
      </c>
      <c r="D64" s="13">
        <v>0</v>
      </c>
      <c r="E64" s="13">
        <v>0</v>
      </c>
      <c r="F64" s="13">
        <v>0</v>
      </c>
      <c r="G64" s="13">
        <v>0</v>
      </c>
      <c r="H64" s="13">
        <v>88</v>
      </c>
      <c r="I64" s="13">
        <v>0</v>
      </c>
      <c r="J64" s="13">
        <v>0</v>
      </c>
      <c r="K64" s="13">
        <v>0</v>
      </c>
      <c r="L64" s="13">
        <v>0</v>
      </c>
      <c r="M64" s="13">
        <v>0</v>
      </c>
      <c r="N64" s="13">
        <v>5</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3">
        <v>5</v>
      </c>
      <c r="AH64" s="15">
        <f t="shared" si="0"/>
        <v>93</v>
      </c>
      <c r="AI64" s="15">
        <f t="shared" si="1"/>
        <v>0</v>
      </c>
      <c r="AJ64" s="15">
        <f t="shared" si="2"/>
        <v>98</v>
      </c>
      <c r="AK64" s="15">
        <v>1</v>
      </c>
      <c r="AL64" s="15">
        <f t="shared" si="4"/>
        <v>0</v>
      </c>
      <c r="AM64" s="13">
        <v>4</v>
      </c>
      <c r="AN64" s="13" t="s">
        <v>3609</v>
      </c>
      <c r="AO64" s="13">
        <v>0</v>
      </c>
      <c r="AP64" s="13">
        <v>0</v>
      </c>
      <c r="AQ64" s="13">
        <v>0</v>
      </c>
      <c r="AR64" s="13">
        <v>0</v>
      </c>
      <c r="AS64" s="13">
        <v>0</v>
      </c>
      <c r="AT64" s="13">
        <v>0</v>
      </c>
      <c r="AU64" s="13">
        <v>0</v>
      </c>
      <c r="AV64" s="13">
        <v>0</v>
      </c>
      <c r="AW64" s="13">
        <v>0</v>
      </c>
      <c r="AX64" s="13">
        <v>0</v>
      </c>
      <c r="AY64" s="13">
        <v>0</v>
      </c>
      <c r="AZ64" s="13">
        <v>0</v>
      </c>
      <c r="BA64" s="13">
        <v>0</v>
      </c>
      <c r="BB64" s="13">
        <v>0</v>
      </c>
      <c r="BC64" s="13">
        <v>0</v>
      </c>
      <c r="BD64" s="13">
        <v>0</v>
      </c>
      <c r="BE64" s="13">
        <v>0</v>
      </c>
      <c r="BF64" s="13">
        <v>0</v>
      </c>
      <c r="BG64" s="13">
        <v>0</v>
      </c>
      <c r="BH64" s="13">
        <v>0</v>
      </c>
      <c r="BI64" s="13">
        <v>0</v>
      </c>
      <c r="BJ64" s="13">
        <v>0</v>
      </c>
      <c r="BK64" s="13">
        <v>0</v>
      </c>
      <c r="BL64" s="13">
        <v>0</v>
      </c>
      <c r="BM64" s="13">
        <v>0</v>
      </c>
      <c r="BN64" s="13">
        <v>0</v>
      </c>
      <c r="BO64" s="13">
        <v>0</v>
      </c>
      <c r="BP64" s="13">
        <v>0</v>
      </c>
      <c r="BQ64" s="13">
        <v>0</v>
      </c>
      <c r="BR64" s="13">
        <v>0</v>
      </c>
      <c r="BS64" s="13">
        <v>0</v>
      </c>
      <c r="BT64" s="13">
        <v>0</v>
      </c>
      <c r="BU64" s="13">
        <v>0</v>
      </c>
      <c r="BV64" s="13">
        <v>0</v>
      </c>
      <c r="BW64" s="13">
        <v>0</v>
      </c>
      <c r="BX64" s="13">
        <v>0</v>
      </c>
      <c r="BY64" s="13">
        <v>0</v>
      </c>
      <c r="BZ64" s="13">
        <v>0</v>
      </c>
      <c r="CA64" s="13">
        <v>0</v>
      </c>
      <c r="CB64" s="13">
        <v>0</v>
      </c>
      <c r="CC64" s="13">
        <v>0</v>
      </c>
      <c r="CD64" s="13">
        <v>0</v>
      </c>
      <c r="CE64" s="13">
        <v>0</v>
      </c>
      <c r="CF64" s="13">
        <v>0</v>
      </c>
      <c r="CG64" s="13">
        <v>0</v>
      </c>
      <c r="CH64" s="13">
        <v>0</v>
      </c>
    </row>
    <row r="65" spans="1:86">
      <c r="A65" s="29" t="s">
        <v>3666</v>
      </c>
      <c r="B65" s="13">
        <v>3</v>
      </c>
      <c r="C65" s="13">
        <v>0</v>
      </c>
      <c r="D65" s="13">
        <v>0</v>
      </c>
      <c r="E65" s="13">
        <v>0</v>
      </c>
      <c r="F65" s="13">
        <v>0</v>
      </c>
      <c r="G65" s="13">
        <v>0</v>
      </c>
      <c r="H65" s="13">
        <v>60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0</v>
      </c>
      <c r="AC65" s="13">
        <v>0</v>
      </c>
      <c r="AD65" s="13">
        <v>0</v>
      </c>
      <c r="AE65" s="13">
        <v>0</v>
      </c>
      <c r="AF65" s="13">
        <v>0</v>
      </c>
      <c r="AG65" s="13">
        <v>3</v>
      </c>
      <c r="AH65" s="15">
        <f t="shared" si="0"/>
        <v>60</v>
      </c>
      <c r="AI65" s="15">
        <f t="shared" si="1"/>
        <v>0</v>
      </c>
      <c r="AJ65" s="15">
        <f t="shared" si="2"/>
        <v>63</v>
      </c>
      <c r="AK65" s="15">
        <f t="shared" si="3"/>
        <v>0</v>
      </c>
      <c r="AL65" s="15">
        <f t="shared" si="4"/>
        <v>0</v>
      </c>
      <c r="AM65" s="13">
        <v>0</v>
      </c>
      <c r="AN65" s="13"/>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3">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3">
        <v>0</v>
      </c>
      <c r="CA65" s="13">
        <v>0</v>
      </c>
      <c r="CB65" s="13">
        <v>0</v>
      </c>
      <c r="CC65" s="13">
        <v>0</v>
      </c>
      <c r="CD65" s="13">
        <v>0</v>
      </c>
      <c r="CE65" s="13">
        <v>0</v>
      </c>
      <c r="CF65" s="13">
        <v>0</v>
      </c>
      <c r="CG65" s="13">
        <v>0</v>
      </c>
      <c r="CH65" s="13">
        <v>0</v>
      </c>
    </row>
    <row r="66" spans="1:86" s="12" customFormat="1">
      <c r="A66" s="28" t="s">
        <v>3667</v>
      </c>
      <c r="B66" s="23">
        <v>5</v>
      </c>
      <c r="C66" s="23">
        <v>0</v>
      </c>
      <c r="D66" s="23">
        <v>0</v>
      </c>
      <c r="E66" s="23">
        <v>3</v>
      </c>
      <c r="F66" s="23">
        <v>0</v>
      </c>
      <c r="G66" s="23">
        <v>0</v>
      </c>
      <c r="H66" s="23">
        <v>35</v>
      </c>
      <c r="I66" s="23">
        <v>0</v>
      </c>
      <c r="J66" s="23">
        <v>0</v>
      </c>
      <c r="K66" s="23">
        <v>2</v>
      </c>
      <c r="L66" s="23">
        <v>0</v>
      </c>
      <c r="M66" s="23">
        <v>0</v>
      </c>
      <c r="N66" s="23">
        <v>0</v>
      </c>
      <c r="O66" s="23">
        <v>0</v>
      </c>
      <c r="P66" s="23">
        <v>0</v>
      </c>
      <c r="Q66" s="23">
        <v>0</v>
      </c>
      <c r="R66" s="23">
        <v>0</v>
      </c>
      <c r="S66" s="23">
        <v>0</v>
      </c>
      <c r="T66" s="23">
        <v>0</v>
      </c>
      <c r="U66" s="23">
        <v>0</v>
      </c>
      <c r="V66" s="23">
        <v>0</v>
      </c>
      <c r="W66" s="23">
        <v>0</v>
      </c>
      <c r="X66" s="23">
        <v>0</v>
      </c>
      <c r="Y66" s="23">
        <v>0</v>
      </c>
      <c r="Z66" s="23">
        <v>0</v>
      </c>
      <c r="AA66" s="23">
        <v>0</v>
      </c>
      <c r="AB66" s="23">
        <v>0</v>
      </c>
      <c r="AC66" s="23">
        <v>0</v>
      </c>
      <c r="AD66" s="23">
        <v>0</v>
      </c>
      <c r="AE66" s="23">
        <v>0</v>
      </c>
      <c r="AF66" s="23">
        <v>0</v>
      </c>
      <c r="AG66" s="23">
        <v>5</v>
      </c>
      <c r="AH66" s="15">
        <f t="shared" si="0"/>
        <v>40</v>
      </c>
      <c r="AI66" s="15">
        <f t="shared" si="1"/>
        <v>0</v>
      </c>
      <c r="AJ66" s="15">
        <f t="shared" si="2"/>
        <v>45</v>
      </c>
      <c r="AK66" s="15">
        <f t="shared" si="3"/>
        <v>0</v>
      </c>
      <c r="AL66" s="15">
        <f t="shared" si="4"/>
        <v>0</v>
      </c>
      <c r="AM66" s="23">
        <v>0</v>
      </c>
      <c r="AN66" s="23"/>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3">
        <v>0</v>
      </c>
      <c r="BI66" s="13">
        <v>0</v>
      </c>
      <c r="BJ66" s="13">
        <v>0</v>
      </c>
      <c r="BK66" s="13">
        <v>0</v>
      </c>
      <c r="BL66" s="13">
        <v>0</v>
      </c>
      <c r="BM66" s="13">
        <v>0</v>
      </c>
      <c r="BN66" s="13">
        <v>0</v>
      </c>
      <c r="BO66" s="13">
        <v>0</v>
      </c>
      <c r="BP66" s="13">
        <v>0</v>
      </c>
      <c r="BQ66" s="13">
        <v>0</v>
      </c>
      <c r="BR66" s="13">
        <v>0</v>
      </c>
      <c r="BS66" s="13">
        <v>0</v>
      </c>
      <c r="BT66" s="13">
        <v>0</v>
      </c>
      <c r="BU66" s="13">
        <v>0</v>
      </c>
      <c r="BV66" s="13">
        <v>0</v>
      </c>
      <c r="BW66" s="13">
        <v>0</v>
      </c>
      <c r="BX66" s="13">
        <v>0</v>
      </c>
      <c r="BY66" s="13">
        <v>0</v>
      </c>
      <c r="BZ66" s="13">
        <v>0</v>
      </c>
      <c r="CA66" s="13">
        <v>0</v>
      </c>
      <c r="CB66" s="13">
        <v>0</v>
      </c>
      <c r="CC66" s="13">
        <v>0</v>
      </c>
      <c r="CD66" s="13">
        <v>0</v>
      </c>
      <c r="CE66" s="13">
        <v>0</v>
      </c>
      <c r="CF66" s="13">
        <v>0</v>
      </c>
      <c r="CG66" s="13">
        <v>0</v>
      </c>
      <c r="CH66" s="13">
        <v>0</v>
      </c>
    </row>
    <row r="67" spans="1:86" s="12" customFormat="1">
      <c r="A67" s="28" t="s">
        <v>3668</v>
      </c>
      <c r="B67" s="23">
        <v>2</v>
      </c>
      <c r="C67" s="23">
        <v>0</v>
      </c>
      <c r="D67" s="23">
        <v>0</v>
      </c>
      <c r="E67" s="23">
        <v>0</v>
      </c>
      <c r="F67" s="23">
        <v>0</v>
      </c>
      <c r="G67" s="23">
        <v>0</v>
      </c>
      <c r="H67" s="23">
        <v>24</v>
      </c>
      <c r="I67" s="23">
        <v>0</v>
      </c>
      <c r="J67" s="23">
        <v>0</v>
      </c>
      <c r="K67" s="23">
        <v>0</v>
      </c>
      <c r="L67" s="23">
        <v>0</v>
      </c>
      <c r="M67" s="23">
        <v>0</v>
      </c>
      <c r="N67" s="23">
        <v>0</v>
      </c>
      <c r="O67" s="23">
        <v>0</v>
      </c>
      <c r="P67" s="23">
        <v>0</v>
      </c>
      <c r="Q67" s="23">
        <v>0</v>
      </c>
      <c r="R67" s="23">
        <v>0</v>
      </c>
      <c r="S67" s="23">
        <v>0</v>
      </c>
      <c r="T67" s="23">
        <v>0</v>
      </c>
      <c r="U67" s="23">
        <v>0</v>
      </c>
      <c r="V67" s="23">
        <v>0</v>
      </c>
      <c r="W67" s="23">
        <v>0</v>
      </c>
      <c r="X67" s="23">
        <v>0</v>
      </c>
      <c r="Y67" s="23">
        <v>0</v>
      </c>
      <c r="Z67" s="23">
        <v>0</v>
      </c>
      <c r="AA67" s="23">
        <v>0</v>
      </c>
      <c r="AB67" s="23">
        <v>0</v>
      </c>
      <c r="AC67" s="23">
        <v>0</v>
      </c>
      <c r="AD67" s="23">
        <v>0</v>
      </c>
      <c r="AE67" s="23">
        <v>0</v>
      </c>
      <c r="AF67" s="23">
        <v>0</v>
      </c>
      <c r="AG67" s="23">
        <v>2</v>
      </c>
      <c r="AH67" s="15">
        <f t="shared" si="0"/>
        <v>24</v>
      </c>
      <c r="AI67" s="15">
        <f t="shared" si="1"/>
        <v>0</v>
      </c>
      <c r="AJ67" s="15">
        <f t="shared" si="2"/>
        <v>26</v>
      </c>
      <c r="AK67" s="15">
        <f t="shared" si="3"/>
        <v>0</v>
      </c>
      <c r="AL67" s="15">
        <f t="shared" si="4"/>
        <v>0</v>
      </c>
      <c r="AM67" s="23">
        <v>0</v>
      </c>
      <c r="AN67" s="23"/>
      <c r="AO67" s="13">
        <v>0</v>
      </c>
      <c r="AP67" s="13">
        <v>0</v>
      </c>
      <c r="AQ67" s="13">
        <v>0</v>
      </c>
      <c r="AR67" s="13">
        <v>0</v>
      </c>
      <c r="AS67" s="13">
        <v>0</v>
      </c>
      <c r="AT67" s="13">
        <v>0</v>
      </c>
      <c r="AU67" s="13">
        <v>0</v>
      </c>
      <c r="AV67" s="13">
        <v>0</v>
      </c>
      <c r="AW67" s="13">
        <v>0</v>
      </c>
      <c r="AX67" s="13">
        <v>0</v>
      </c>
      <c r="AY67" s="13">
        <v>0</v>
      </c>
      <c r="AZ67" s="13">
        <v>0</v>
      </c>
      <c r="BA67" s="13">
        <v>0</v>
      </c>
      <c r="BB67" s="13">
        <v>0</v>
      </c>
      <c r="BC67" s="13">
        <v>0</v>
      </c>
      <c r="BD67" s="13">
        <v>0</v>
      </c>
      <c r="BE67" s="13">
        <v>0</v>
      </c>
      <c r="BF67" s="13">
        <v>0</v>
      </c>
      <c r="BG67" s="13">
        <v>0</v>
      </c>
      <c r="BH67" s="13">
        <v>0</v>
      </c>
      <c r="BI67" s="13">
        <v>0</v>
      </c>
      <c r="BJ67" s="13">
        <v>0</v>
      </c>
      <c r="BK67" s="13">
        <v>0</v>
      </c>
      <c r="BL67" s="13">
        <v>0</v>
      </c>
      <c r="BM67" s="13">
        <v>0</v>
      </c>
      <c r="BN67" s="13">
        <v>0</v>
      </c>
      <c r="BO67" s="13">
        <v>0</v>
      </c>
      <c r="BP67" s="13">
        <v>0</v>
      </c>
      <c r="BQ67" s="13">
        <v>0</v>
      </c>
      <c r="BR67" s="13">
        <v>0</v>
      </c>
      <c r="BS67" s="13">
        <v>0</v>
      </c>
      <c r="BT67" s="13">
        <v>0</v>
      </c>
      <c r="BU67" s="13">
        <v>0</v>
      </c>
      <c r="BV67" s="13">
        <v>0</v>
      </c>
      <c r="BW67" s="13">
        <v>0</v>
      </c>
      <c r="BX67" s="13">
        <v>0</v>
      </c>
      <c r="BY67" s="13">
        <v>0</v>
      </c>
      <c r="BZ67" s="13">
        <v>0</v>
      </c>
      <c r="CA67" s="13">
        <v>0</v>
      </c>
      <c r="CB67" s="13">
        <v>0</v>
      </c>
      <c r="CC67" s="13">
        <v>0</v>
      </c>
      <c r="CD67" s="13">
        <v>0</v>
      </c>
      <c r="CE67" s="13">
        <v>0</v>
      </c>
      <c r="CF67" s="13">
        <v>0</v>
      </c>
      <c r="CG67" s="13">
        <v>0</v>
      </c>
      <c r="CH67" s="13">
        <v>0</v>
      </c>
    </row>
    <row r="68" spans="1:86">
      <c r="A68" s="29" t="s">
        <v>3669</v>
      </c>
      <c r="B68" s="13">
        <v>4</v>
      </c>
      <c r="C68" s="13">
        <v>0</v>
      </c>
      <c r="D68" s="13">
        <v>0</v>
      </c>
      <c r="E68" s="13">
        <v>0</v>
      </c>
      <c r="F68" s="13">
        <v>0</v>
      </c>
      <c r="G68" s="13">
        <v>0</v>
      </c>
      <c r="H68" s="13">
        <v>44</v>
      </c>
      <c r="I68" s="13">
        <v>0</v>
      </c>
      <c r="J68" s="13">
        <v>0</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3">
        <v>0</v>
      </c>
      <c r="AB68" s="13">
        <v>0</v>
      </c>
      <c r="AC68" s="13">
        <v>0</v>
      </c>
      <c r="AD68" s="13">
        <v>0</v>
      </c>
      <c r="AE68" s="13">
        <v>0</v>
      </c>
      <c r="AF68" s="13">
        <v>0</v>
      </c>
      <c r="AG68" s="13">
        <v>4</v>
      </c>
      <c r="AH68" s="15">
        <f t="shared" si="0"/>
        <v>44</v>
      </c>
      <c r="AI68" s="15">
        <f t="shared" si="1"/>
        <v>0</v>
      </c>
      <c r="AJ68" s="15">
        <f t="shared" si="2"/>
        <v>48</v>
      </c>
      <c r="AK68" s="15">
        <f t="shared" si="3"/>
        <v>0</v>
      </c>
      <c r="AL68" s="15">
        <f t="shared" si="4"/>
        <v>0</v>
      </c>
      <c r="AM68" s="13">
        <v>0</v>
      </c>
      <c r="AN68" s="13"/>
      <c r="AO68" s="13">
        <v>0</v>
      </c>
      <c r="AP68" s="13">
        <v>0</v>
      </c>
      <c r="AQ68" s="13">
        <v>0</v>
      </c>
      <c r="AR68" s="13">
        <v>0</v>
      </c>
      <c r="AS68" s="13">
        <v>0</v>
      </c>
      <c r="AT68" s="13">
        <v>0</v>
      </c>
      <c r="AU68" s="13">
        <v>0</v>
      </c>
      <c r="AV68" s="13">
        <v>0</v>
      </c>
      <c r="AW68" s="13">
        <v>0</v>
      </c>
      <c r="AX68" s="13">
        <v>0</v>
      </c>
      <c r="AY68" s="13">
        <v>0</v>
      </c>
      <c r="AZ68" s="13">
        <v>0</v>
      </c>
      <c r="BA68" s="13">
        <v>0</v>
      </c>
      <c r="BB68" s="13">
        <v>0</v>
      </c>
      <c r="BC68" s="13">
        <v>0</v>
      </c>
      <c r="BD68" s="13">
        <v>0</v>
      </c>
      <c r="BE68" s="13">
        <v>0</v>
      </c>
      <c r="BF68" s="13">
        <v>0</v>
      </c>
      <c r="BG68" s="13">
        <v>0</v>
      </c>
      <c r="BH68" s="13">
        <v>0</v>
      </c>
      <c r="BI68" s="13">
        <v>0</v>
      </c>
      <c r="BJ68" s="13">
        <v>0</v>
      </c>
      <c r="BK68" s="13">
        <v>0</v>
      </c>
      <c r="BL68" s="13">
        <v>0</v>
      </c>
      <c r="BM68" s="13">
        <v>0</v>
      </c>
      <c r="BN68" s="13">
        <v>0</v>
      </c>
      <c r="BO68" s="13">
        <v>0</v>
      </c>
      <c r="BP68" s="13">
        <v>0</v>
      </c>
      <c r="BQ68" s="13">
        <v>0</v>
      </c>
      <c r="BR68" s="13">
        <v>0</v>
      </c>
      <c r="BS68" s="13">
        <v>0</v>
      </c>
      <c r="BT68" s="13">
        <v>0</v>
      </c>
      <c r="BU68" s="13">
        <v>0</v>
      </c>
      <c r="BV68" s="13">
        <v>0</v>
      </c>
      <c r="BW68" s="13">
        <v>0</v>
      </c>
      <c r="BX68" s="13">
        <v>0</v>
      </c>
      <c r="BY68" s="13">
        <v>0</v>
      </c>
      <c r="BZ68" s="13">
        <v>0</v>
      </c>
      <c r="CA68" s="13">
        <v>0</v>
      </c>
      <c r="CB68" s="13">
        <v>0</v>
      </c>
      <c r="CC68" s="13">
        <v>0</v>
      </c>
      <c r="CD68" s="13">
        <v>0</v>
      </c>
      <c r="CE68" s="13">
        <v>0</v>
      </c>
      <c r="CF68" s="13">
        <v>0</v>
      </c>
      <c r="CG68" s="13">
        <v>0</v>
      </c>
      <c r="CH68" s="13">
        <v>0</v>
      </c>
    </row>
    <row r="69" spans="1:86" s="12" customFormat="1">
      <c r="A69" s="28" t="s">
        <v>3670</v>
      </c>
      <c r="B69" s="23">
        <v>1</v>
      </c>
      <c r="C69" s="23">
        <v>0</v>
      </c>
      <c r="D69" s="23">
        <v>0</v>
      </c>
      <c r="E69" s="23">
        <v>43</v>
      </c>
      <c r="F69" s="23">
        <v>0</v>
      </c>
      <c r="G69" s="23">
        <v>0</v>
      </c>
      <c r="H69" s="23">
        <v>38</v>
      </c>
      <c r="I69" s="23">
        <v>0</v>
      </c>
      <c r="J69" s="23">
        <v>0</v>
      </c>
      <c r="K69" s="23">
        <v>0</v>
      </c>
      <c r="L69" s="23">
        <v>0</v>
      </c>
      <c r="M69" s="23">
        <v>0</v>
      </c>
      <c r="N69" s="23">
        <v>0</v>
      </c>
      <c r="O69" s="23">
        <v>0</v>
      </c>
      <c r="P69" s="23">
        <v>0</v>
      </c>
      <c r="Q69" s="23">
        <v>0</v>
      </c>
      <c r="R69" s="23">
        <v>0</v>
      </c>
      <c r="S69" s="23">
        <v>0</v>
      </c>
      <c r="T69" s="23">
        <v>0</v>
      </c>
      <c r="U69" s="23">
        <v>0</v>
      </c>
      <c r="V69" s="23">
        <v>0</v>
      </c>
      <c r="W69" s="23">
        <v>0</v>
      </c>
      <c r="X69" s="23">
        <v>0</v>
      </c>
      <c r="Y69" s="23">
        <v>0</v>
      </c>
      <c r="Z69" s="23">
        <v>0</v>
      </c>
      <c r="AA69" s="23">
        <v>0</v>
      </c>
      <c r="AB69" s="23">
        <v>0</v>
      </c>
      <c r="AC69" s="23">
        <v>0</v>
      </c>
      <c r="AD69" s="23">
        <v>0</v>
      </c>
      <c r="AE69" s="23">
        <v>0</v>
      </c>
      <c r="AF69" s="23">
        <v>0</v>
      </c>
      <c r="AG69" s="23">
        <v>1</v>
      </c>
      <c r="AH69" s="15">
        <f t="shared" ref="AH69:AH132" si="5">E69+H69+K69+N69+Q69+T69+W69+Z69</f>
        <v>81</v>
      </c>
      <c r="AI69" s="15">
        <f t="shared" ref="AI69:AI132" si="6">AE69+AF69</f>
        <v>0</v>
      </c>
      <c r="AJ69" s="15">
        <f t="shared" ref="AJ69:AJ132" si="7">AG69+AH69+AI69</f>
        <v>82</v>
      </c>
      <c r="AK69" s="15">
        <f t="shared" ref="AK69:AK132" si="8">C69+F69+I69+L69+O69+R69+V69+X69+AA69+AC69</f>
        <v>0</v>
      </c>
      <c r="AL69" s="15">
        <f t="shared" ref="AL69:AL132" si="9">D69+G69+J69+M69+P69+S69+V69+Y69+AB69+AD69</f>
        <v>0</v>
      </c>
      <c r="AM69" s="23">
        <v>0</v>
      </c>
      <c r="AN69" s="23"/>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0</v>
      </c>
      <c r="BS69" s="13">
        <v>0</v>
      </c>
      <c r="BT69" s="13">
        <v>0</v>
      </c>
      <c r="BU69" s="13">
        <v>0</v>
      </c>
      <c r="BV69" s="13">
        <v>0</v>
      </c>
      <c r="BW69" s="13">
        <v>0</v>
      </c>
      <c r="BX69" s="13">
        <v>0</v>
      </c>
      <c r="BY69" s="13">
        <v>0</v>
      </c>
      <c r="BZ69" s="13">
        <v>0</v>
      </c>
      <c r="CA69" s="13">
        <v>0</v>
      </c>
      <c r="CB69" s="13">
        <v>0</v>
      </c>
      <c r="CC69" s="13">
        <v>0</v>
      </c>
      <c r="CD69" s="13">
        <v>0</v>
      </c>
      <c r="CE69" s="13">
        <v>0</v>
      </c>
      <c r="CF69" s="13">
        <v>0</v>
      </c>
      <c r="CG69" s="13">
        <v>0</v>
      </c>
      <c r="CH69" s="13">
        <v>0</v>
      </c>
    </row>
    <row r="70" spans="1:86">
      <c r="A70" s="29" t="s">
        <v>3671</v>
      </c>
      <c r="B70" s="13">
        <v>6</v>
      </c>
      <c r="C70" s="13">
        <v>0</v>
      </c>
      <c r="D70" s="13">
        <v>0</v>
      </c>
      <c r="E70" s="13">
        <v>35</v>
      </c>
      <c r="F70" s="13">
        <v>0</v>
      </c>
      <c r="G70" s="13">
        <v>0</v>
      </c>
      <c r="H70" s="13">
        <v>41</v>
      </c>
      <c r="I70" s="13">
        <v>0</v>
      </c>
      <c r="J70" s="13">
        <v>0</v>
      </c>
      <c r="K70" s="13">
        <v>1</v>
      </c>
      <c r="L70" s="13">
        <v>0</v>
      </c>
      <c r="M70" s="13">
        <v>0</v>
      </c>
      <c r="N70" s="13">
        <v>0</v>
      </c>
      <c r="O70" s="13">
        <v>0</v>
      </c>
      <c r="P70" s="13">
        <v>0</v>
      </c>
      <c r="Q70" s="13">
        <v>6</v>
      </c>
      <c r="R70" s="13">
        <v>0</v>
      </c>
      <c r="S70" s="13">
        <v>0</v>
      </c>
      <c r="T70" s="13">
        <v>0</v>
      </c>
      <c r="U70" s="13">
        <v>0</v>
      </c>
      <c r="V70" s="13">
        <v>0</v>
      </c>
      <c r="W70" s="13">
        <v>0</v>
      </c>
      <c r="X70" s="13">
        <v>0</v>
      </c>
      <c r="Y70" s="13">
        <v>0</v>
      </c>
      <c r="Z70" s="13">
        <v>0</v>
      </c>
      <c r="AA70" s="13">
        <v>0</v>
      </c>
      <c r="AB70" s="13">
        <v>0</v>
      </c>
      <c r="AC70" s="13">
        <v>0</v>
      </c>
      <c r="AD70" s="13">
        <v>0</v>
      </c>
      <c r="AE70" s="13">
        <v>0</v>
      </c>
      <c r="AF70" s="13">
        <v>0</v>
      </c>
      <c r="AG70" s="13">
        <v>6</v>
      </c>
      <c r="AH70" s="15">
        <f t="shared" si="5"/>
        <v>83</v>
      </c>
      <c r="AI70" s="15">
        <f t="shared" si="6"/>
        <v>0</v>
      </c>
      <c r="AJ70" s="15">
        <f t="shared" si="7"/>
        <v>89</v>
      </c>
      <c r="AK70" s="15">
        <f t="shared" si="8"/>
        <v>0</v>
      </c>
      <c r="AL70" s="15">
        <f t="shared" si="9"/>
        <v>0</v>
      </c>
      <c r="AM70" s="13">
        <v>0</v>
      </c>
      <c r="AN70" s="13"/>
      <c r="AO70" s="13">
        <v>0</v>
      </c>
      <c r="AP70" s="13">
        <v>0</v>
      </c>
      <c r="AQ70" s="13">
        <v>0</v>
      </c>
      <c r="AR70" s="13">
        <v>0</v>
      </c>
      <c r="AS70" s="13">
        <v>0</v>
      </c>
      <c r="AT70" s="13">
        <v>0</v>
      </c>
      <c r="AU70" s="13">
        <v>0</v>
      </c>
      <c r="AV70" s="13">
        <v>0</v>
      </c>
      <c r="AW70" s="13">
        <v>0</v>
      </c>
      <c r="AX70" s="13">
        <v>0</v>
      </c>
      <c r="AY70" s="13">
        <v>0</v>
      </c>
      <c r="AZ70" s="13">
        <v>0</v>
      </c>
      <c r="BA70" s="13">
        <v>0</v>
      </c>
      <c r="BB70" s="13">
        <v>0</v>
      </c>
      <c r="BC70" s="13">
        <v>0</v>
      </c>
      <c r="BD70" s="13">
        <v>0</v>
      </c>
      <c r="BE70" s="13">
        <v>0</v>
      </c>
      <c r="BF70" s="13">
        <v>0</v>
      </c>
      <c r="BG70" s="13">
        <v>0</v>
      </c>
      <c r="BH70" s="13">
        <v>0</v>
      </c>
      <c r="BI70" s="13">
        <v>0</v>
      </c>
      <c r="BJ70" s="13">
        <v>0</v>
      </c>
      <c r="BK70" s="13">
        <v>0</v>
      </c>
      <c r="BL70" s="13">
        <v>0</v>
      </c>
      <c r="BM70" s="13">
        <v>0</v>
      </c>
      <c r="BN70" s="13">
        <v>0</v>
      </c>
      <c r="BO70" s="13">
        <v>0</v>
      </c>
      <c r="BP70" s="13">
        <v>0</v>
      </c>
      <c r="BQ70" s="13">
        <v>0</v>
      </c>
      <c r="BR70" s="13">
        <v>0</v>
      </c>
      <c r="BS70" s="13">
        <v>0</v>
      </c>
      <c r="BT70" s="13">
        <v>0</v>
      </c>
      <c r="BU70" s="13">
        <v>0</v>
      </c>
      <c r="BV70" s="13">
        <v>0</v>
      </c>
      <c r="BW70" s="13">
        <v>0</v>
      </c>
      <c r="BX70" s="13">
        <v>0</v>
      </c>
      <c r="BY70" s="13">
        <v>0</v>
      </c>
      <c r="BZ70" s="13">
        <v>0</v>
      </c>
      <c r="CA70" s="13">
        <v>0</v>
      </c>
      <c r="CB70" s="13">
        <v>0</v>
      </c>
      <c r="CC70" s="13">
        <v>0</v>
      </c>
      <c r="CD70" s="13">
        <v>0</v>
      </c>
      <c r="CE70" s="13">
        <v>0</v>
      </c>
      <c r="CF70" s="13">
        <v>0</v>
      </c>
      <c r="CG70" s="13">
        <v>0</v>
      </c>
      <c r="CH70" s="13">
        <v>0</v>
      </c>
    </row>
    <row r="71" spans="1:86" s="12" customFormat="1">
      <c r="A71" s="28" t="s">
        <v>3672</v>
      </c>
      <c r="B71" s="23">
        <v>5</v>
      </c>
      <c r="C71" s="23">
        <v>0</v>
      </c>
      <c r="D71" s="23">
        <v>0</v>
      </c>
      <c r="E71" s="23">
        <v>30</v>
      </c>
      <c r="F71" s="23">
        <v>0</v>
      </c>
      <c r="G71" s="23">
        <v>0</v>
      </c>
      <c r="H71" s="23">
        <v>66</v>
      </c>
      <c r="I71" s="23">
        <v>0</v>
      </c>
      <c r="J71" s="23">
        <v>0</v>
      </c>
      <c r="K71" s="23">
        <v>0</v>
      </c>
      <c r="L71" s="23">
        <v>0</v>
      </c>
      <c r="M71" s="23">
        <v>0</v>
      </c>
      <c r="N71" s="23">
        <v>0</v>
      </c>
      <c r="O71" s="23">
        <v>0</v>
      </c>
      <c r="P71" s="23">
        <v>0</v>
      </c>
      <c r="Q71" s="23">
        <v>0</v>
      </c>
      <c r="R71" s="23">
        <v>0</v>
      </c>
      <c r="S71" s="23">
        <v>0</v>
      </c>
      <c r="T71" s="23">
        <v>0</v>
      </c>
      <c r="U71" s="23">
        <v>0</v>
      </c>
      <c r="V71" s="23">
        <v>0</v>
      </c>
      <c r="W71" s="23">
        <v>0</v>
      </c>
      <c r="X71" s="23">
        <v>0</v>
      </c>
      <c r="Y71" s="23">
        <v>0</v>
      </c>
      <c r="Z71" s="23">
        <v>0</v>
      </c>
      <c r="AA71" s="23">
        <v>0</v>
      </c>
      <c r="AB71" s="23">
        <v>0</v>
      </c>
      <c r="AC71" s="23">
        <v>0</v>
      </c>
      <c r="AD71" s="23">
        <v>0</v>
      </c>
      <c r="AE71" s="23">
        <v>0</v>
      </c>
      <c r="AF71" s="23">
        <v>0</v>
      </c>
      <c r="AG71" s="23">
        <v>5</v>
      </c>
      <c r="AH71" s="15">
        <f t="shared" si="5"/>
        <v>96</v>
      </c>
      <c r="AI71" s="15">
        <f t="shared" si="6"/>
        <v>0</v>
      </c>
      <c r="AJ71" s="15">
        <f t="shared" si="7"/>
        <v>101</v>
      </c>
      <c r="AK71" s="15">
        <f t="shared" si="8"/>
        <v>0</v>
      </c>
      <c r="AL71" s="15">
        <f t="shared" si="9"/>
        <v>0</v>
      </c>
      <c r="AM71" s="23">
        <v>0</v>
      </c>
      <c r="AN71" s="23"/>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3">
        <v>0</v>
      </c>
      <c r="BE71" s="13">
        <v>0</v>
      </c>
      <c r="BF71" s="13">
        <v>0</v>
      </c>
      <c r="BG71" s="13">
        <v>0</v>
      </c>
      <c r="BH71" s="13">
        <v>0</v>
      </c>
      <c r="BI71" s="13">
        <v>0</v>
      </c>
      <c r="BJ71" s="13">
        <v>0</v>
      </c>
      <c r="BK71" s="13">
        <v>0</v>
      </c>
      <c r="BL71" s="13">
        <v>0</v>
      </c>
      <c r="BM71" s="13">
        <v>0</v>
      </c>
      <c r="BN71" s="13">
        <v>0</v>
      </c>
      <c r="BO71" s="13">
        <v>0</v>
      </c>
      <c r="BP71" s="13">
        <v>0</v>
      </c>
      <c r="BQ71" s="13">
        <v>0</v>
      </c>
      <c r="BR71" s="13">
        <v>0</v>
      </c>
      <c r="BS71" s="13">
        <v>0</v>
      </c>
      <c r="BT71" s="13">
        <v>0</v>
      </c>
      <c r="BU71" s="13">
        <v>0</v>
      </c>
      <c r="BV71" s="13">
        <v>0</v>
      </c>
      <c r="BW71" s="13">
        <v>0</v>
      </c>
      <c r="BX71" s="13">
        <v>0</v>
      </c>
      <c r="BY71" s="13">
        <v>0</v>
      </c>
      <c r="BZ71" s="13">
        <v>0</v>
      </c>
      <c r="CA71" s="13">
        <v>0</v>
      </c>
      <c r="CB71" s="13">
        <v>0</v>
      </c>
      <c r="CC71" s="13">
        <v>0</v>
      </c>
      <c r="CD71" s="13">
        <v>0</v>
      </c>
      <c r="CE71" s="13">
        <v>0</v>
      </c>
      <c r="CF71" s="13">
        <v>0</v>
      </c>
      <c r="CG71" s="13">
        <v>0</v>
      </c>
      <c r="CH71" s="13">
        <v>0</v>
      </c>
    </row>
    <row r="72" spans="1:86">
      <c r="A72" s="29" t="s">
        <v>3673</v>
      </c>
      <c r="B72" s="13">
        <v>7</v>
      </c>
      <c r="C72" s="13">
        <v>0</v>
      </c>
      <c r="D72" s="13">
        <v>0</v>
      </c>
      <c r="E72" s="13">
        <v>1</v>
      </c>
      <c r="F72" s="13">
        <v>0</v>
      </c>
      <c r="G72" s="13">
        <v>0</v>
      </c>
      <c r="H72" s="13">
        <v>58</v>
      </c>
      <c r="I72" s="13">
        <v>0</v>
      </c>
      <c r="J72" s="13">
        <v>0</v>
      </c>
      <c r="K72" s="13">
        <v>0</v>
      </c>
      <c r="L72" s="13">
        <v>0</v>
      </c>
      <c r="M72" s="13">
        <v>0</v>
      </c>
      <c r="N72" s="13">
        <v>0</v>
      </c>
      <c r="O72" s="13">
        <v>0</v>
      </c>
      <c r="P72" s="13">
        <v>0</v>
      </c>
      <c r="Q72" s="13">
        <v>0</v>
      </c>
      <c r="R72" s="13">
        <v>0</v>
      </c>
      <c r="S72" s="13">
        <v>0</v>
      </c>
      <c r="T72" s="13">
        <v>0</v>
      </c>
      <c r="U72" s="13">
        <v>0</v>
      </c>
      <c r="V72" s="13">
        <v>0</v>
      </c>
      <c r="W72" s="13">
        <v>0</v>
      </c>
      <c r="X72" s="13">
        <v>0</v>
      </c>
      <c r="Y72" s="13">
        <v>0</v>
      </c>
      <c r="Z72" s="13">
        <v>0</v>
      </c>
      <c r="AA72" s="13">
        <v>0</v>
      </c>
      <c r="AB72" s="13">
        <v>0</v>
      </c>
      <c r="AC72" s="13">
        <v>0</v>
      </c>
      <c r="AD72" s="13">
        <v>0</v>
      </c>
      <c r="AE72" s="13">
        <v>0</v>
      </c>
      <c r="AF72" s="13">
        <v>0</v>
      </c>
      <c r="AG72" s="13">
        <v>7</v>
      </c>
      <c r="AH72" s="15">
        <f t="shared" si="5"/>
        <v>59</v>
      </c>
      <c r="AI72" s="15">
        <f t="shared" si="6"/>
        <v>0</v>
      </c>
      <c r="AJ72" s="15">
        <f t="shared" si="7"/>
        <v>66</v>
      </c>
      <c r="AK72" s="15">
        <f t="shared" si="8"/>
        <v>0</v>
      </c>
      <c r="AL72" s="15">
        <f t="shared" si="9"/>
        <v>0</v>
      </c>
      <c r="AM72" s="13">
        <v>0</v>
      </c>
      <c r="AN72" s="13"/>
      <c r="AO72" s="13">
        <v>0</v>
      </c>
      <c r="AP72" s="13">
        <v>0</v>
      </c>
      <c r="AQ72" s="13">
        <v>0</v>
      </c>
      <c r="AR72" s="13">
        <v>0</v>
      </c>
      <c r="AS72" s="13">
        <v>0</v>
      </c>
      <c r="AT72" s="13">
        <v>0</v>
      </c>
      <c r="AU72" s="13">
        <v>0</v>
      </c>
      <c r="AV72" s="13">
        <v>0</v>
      </c>
      <c r="AW72" s="13">
        <v>0</v>
      </c>
      <c r="AX72" s="13">
        <v>0</v>
      </c>
      <c r="AY72" s="13">
        <v>0</v>
      </c>
      <c r="AZ72" s="13">
        <v>0</v>
      </c>
      <c r="BA72" s="13">
        <v>0</v>
      </c>
      <c r="BB72" s="13">
        <v>0</v>
      </c>
      <c r="BC72" s="13">
        <v>0</v>
      </c>
      <c r="BD72" s="13">
        <v>0</v>
      </c>
      <c r="BE72" s="13">
        <v>0</v>
      </c>
      <c r="BF72" s="13">
        <v>0</v>
      </c>
      <c r="BG72" s="13">
        <v>0</v>
      </c>
      <c r="BH72" s="13">
        <v>0</v>
      </c>
      <c r="BI72" s="13">
        <v>0</v>
      </c>
      <c r="BJ72" s="13">
        <v>0</v>
      </c>
      <c r="BK72" s="13">
        <v>0</v>
      </c>
      <c r="BL72" s="13">
        <v>0</v>
      </c>
      <c r="BM72" s="13">
        <v>0</v>
      </c>
      <c r="BN72" s="13">
        <v>0</v>
      </c>
      <c r="BO72" s="13">
        <v>0</v>
      </c>
      <c r="BP72" s="13">
        <v>0</v>
      </c>
      <c r="BQ72" s="13">
        <v>0</v>
      </c>
      <c r="BR72" s="13">
        <v>0</v>
      </c>
      <c r="BS72" s="13">
        <v>0</v>
      </c>
      <c r="BT72" s="13">
        <v>0</v>
      </c>
      <c r="BU72" s="13">
        <v>0</v>
      </c>
      <c r="BV72" s="13">
        <v>0</v>
      </c>
      <c r="BW72" s="13">
        <v>0</v>
      </c>
      <c r="BX72" s="13">
        <v>0</v>
      </c>
      <c r="BY72" s="13">
        <v>0</v>
      </c>
      <c r="BZ72" s="13">
        <v>0</v>
      </c>
      <c r="CA72" s="13">
        <v>0</v>
      </c>
      <c r="CB72" s="13">
        <v>0</v>
      </c>
      <c r="CC72" s="13">
        <v>0</v>
      </c>
      <c r="CD72" s="13">
        <v>0</v>
      </c>
      <c r="CE72" s="13">
        <v>0</v>
      </c>
      <c r="CF72" s="13">
        <v>0</v>
      </c>
      <c r="CG72" s="13">
        <v>0</v>
      </c>
      <c r="CH72" s="13">
        <v>0</v>
      </c>
    </row>
    <row r="73" spans="1:86">
      <c r="A73" s="29" t="s">
        <v>3674</v>
      </c>
      <c r="B73" s="13">
        <v>1</v>
      </c>
      <c r="C73" s="13">
        <v>0</v>
      </c>
      <c r="D73" s="13">
        <v>0</v>
      </c>
      <c r="E73" s="13">
        <v>20</v>
      </c>
      <c r="F73" s="13">
        <v>0</v>
      </c>
      <c r="G73" s="13">
        <v>0</v>
      </c>
      <c r="H73" s="13">
        <v>32</v>
      </c>
      <c r="I73" s="13">
        <v>0</v>
      </c>
      <c r="J73" s="13">
        <v>0</v>
      </c>
      <c r="K73" s="13">
        <v>0</v>
      </c>
      <c r="L73" s="13">
        <v>0</v>
      </c>
      <c r="M73" s="13">
        <v>0</v>
      </c>
      <c r="N73" s="13">
        <v>0</v>
      </c>
      <c r="O73" s="13">
        <v>0</v>
      </c>
      <c r="P73" s="13">
        <v>0</v>
      </c>
      <c r="Q73" s="13">
        <v>0</v>
      </c>
      <c r="R73" s="13">
        <v>0</v>
      </c>
      <c r="S73" s="13">
        <v>0</v>
      </c>
      <c r="T73" s="13">
        <v>0</v>
      </c>
      <c r="U73" s="13">
        <v>0</v>
      </c>
      <c r="V73" s="13">
        <v>0</v>
      </c>
      <c r="W73" s="13">
        <v>0</v>
      </c>
      <c r="X73" s="13">
        <v>0</v>
      </c>
      <c r="Y73" s="13">
        <v>0</v>
      </c>
      <c r="Z73" s="13">
        <v>0</v>
      </c>
      <c r="AA73" s="13">
        <v>0</v>
      </c>
      <c r="AB73" s="13">
        <v>0</v>
      </c>
      <c r="AC73" s="13">
        <v>0</v>
      </c>
      <c r="AD73" s="13">
        <v>0</v>
      </c>
      <c r="AE73" s="13">
        <v>0</v>
      </c>
      <c r="AF73" s="13">
        <v>0</v>
      </c>
      <c r="AG73" s="13">
        <v>1</v>
      </c>
      <c r="AH73" s="15">
        <f t="shared" si="5"/>
        <v>52</v>
      </c>
      <c r="AI73" s="15">
        <f t="shared" si="6"/>
        <v>0</v>
      </c>
      <c r="AJ73" s="15">
        <f t="shared" si="7"/>
        <v>53</v>
      </c>
      <c r="AK73" s="15">
        <f t="shared" si="8"/>
        <v>0</v>
      </c>
      <c r="AL73" s="15">
        <f t="shared" si="9"/>
        <v>0</v>
      </c>
      <c r="AM73" s="13">
        <v>0</v>
      </c>
      <c r="AN73" s="13"/>
      <c r="AO73" s="13">
        <v>0</v>
      </c>
      <c r="AP73" s="13">
        <v>0</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0</v>
      </c>
      <c r="CF73" s="13">
        <v>0</v>
      </c>
      <c r="CG73" s="13">
        <v>0</v>
      </c>
      <c r="CH73" s="13">
        <v>0</v>
      </c>
    </row>
    <row r="74" spans="1:86">
      <c r="A74" s="29" t="s">
        <v>3675</v>
      </c>
      <c r="B74" s="13">
        <v>7</v>
      </c>
      <c r="C74" s="13">
        <v>0</v>
      </c>
      <c r="D74" s="13">
        <v>0</v>
      </c>
      <c r="E74" s="13">
        <v>12</v>
      </c>
      <c r="F74" s="13">
        <v>0</v>
      </c>
      <c r="G74" s="13">
        <v>0</v>
      </c>
      <c r="H74" s="13">
        <v>119</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7</v>
      </c>
      <c r="AH74" s="15">
        <f t="shared" si="5"/>
        <v>131</v>
      </c>
      <c r="AI74" s="15">
        <f t="shared" si="6"/>
        <v>0</v>
      </c>
      <c r="AJ74" s="15">
        <f t="shared" si="7"/>
        <v>138</v>
      </c>
      <c r="AK74" s="15">
        <f t="shared" si="8"/>
        <v>0</v>
      </c>
      <c r="AL74" s="15">
        <f t="shared" si="9"/>
        <v>0</v>
      </c>
      <c r="AM74" s="13">
        <v>0</v>
      </c>
      <c r="AN74" s="13"/>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row>
    <row r="75" spans="1:86" s="12" customFormat="1">
      <c r="A75" s="28" t="s">
        <v>3676</v>
      </c>
      <c r="B75" s="23">
        <v>3</v>
      </c>
      <c r="C75" s="23">
        <v>0</v>
      </c>
      <c r="D75" s="23">
        <v>0</v>
      </c>
      <c r="E75" s="23">
        <v>4</v>
      </c>
      <c r="F75" s="23">
        <v>0</v>
      </c>
      <c r="G75" s="23">
        <v>0</v>
      </c>
      <c r="H75" s="23">
        <v>26</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3</v>
      </c>
      <c r="AH75" s="15">
        <f t="shared" si="5"/>
        <v>30</v>
      </c>
      <c r="AI75" s="15">
        <f t="shared" si="6"/>
        <v>0</v>
      </c>
      <c r="AJ75" s="15">
        <f t="shared" si="7"/>
        <v>33</v>
      </c>
      <c r="AK75" s="15">
        <f t="shared" si="8"/>
        <v>0</v>
      </c>
      <c r="AL75" s="15">
        <f t="shared" si="9"/>
        <v>0</v>
      </c>
      <c r="AM75" s="23">
        <v>0</v>
      </c>
      <c r="AN75" s="23"/>
      <c r="AO75" s="13">
        <v>0</v>
      </c>
      <c r="AP75" s="13">
        <v>0</v>
      </c>
      <c r="AQ75" s="13">
        <v>0</v>
      </c>
      <c r="AR75" s="13">
        <v>0</v>
      </c>
      <c r="AS75" s="13">
        <v>0</v>
      </c>
      <c r="AT75" s="13">
        <v>0</v>
      </c>
      <c r="AU75" s="13">
        <v>0</v>
      </c>
      <c r="AV75" s="13">
        <v>0</v>
      </c>
      <c r="AW75" s="13">
        <v>0</v>
      </c>
      <c r="AX75" s="13">
        <v>0</v>
      </c>
      <c r="AY75" s="13">
        <v>0</v>
      </c>
      <c r="AZ75" s="13">
        <v>0</v>
      </c>
      <c r="BA75" s="13">
        <v>0</v>
      </c>
      <c r="BB75" s="13">
        <v>0</v>
      </c>
      <c r="BC75" s="13">
        <v>0</v>
      </c>
      <c r="BD75" s="13">
        <v>0</v>
      </c>
      <c r="BE75" s="13">
        <v>0</v>
      </c>
      <c r="BF75" s="13">
        <v>0</v>
      </c>
      <c r="BG75" s="13">
        <v>0</v>
      </c>
      <c r="BH75" s="13">
        <v>0</v>
      </c>
      <c r="BI75" s="13">
        <v>0</v>
      </c>
      <c r="BJ75" s="13">
        <v>0</v>
      </c>
      <c r="BK75" s="13">
        <v>0</v>
      </c>
      <c r="BL75" s="13">
        <v>0</v>
      </c>
      <c r="BM75" s="13">
        <v>0</v>
      </c>
      <c r="BN75" s="13">
        <v>0</v>
      </c>
      <c r="BO75" s="13">
        <v>0</v>
      </c>
      <c r="BP75" s="13">
        <v>0</v>
      </c>
      <c r="BQ75" s="13">
        <v>0</v>
      </c>
      <c r="BR75" s="13">
        <v>0</v>
      </c>
      <c r="BS75" s="13">
        <v>0</v>
      </c>
      <c r="BT75" s="13">
        <v>0</v>
      </c>
      <c r="BU75" s="13">
        <v>0</v>
      </c>
      <c r="BV75" s="13">
        <v>0</v>
      </c>
      <c r="BW75" s="13">
        <v>0</v>
      </c>
      <c r="BX75" s="13">
        <v>0</v>
      </c>
      <c r="BY75" s="13">
        <v>0</v>
      </c>
      <c r="BZ75" s="13">
        <v>0</v>
      </c>
      <c r="CA75" s="13">
        <v>0</v>
      </c>
      <c r="CB75" s="13">
        <v>0</v>
      </c>
      <c r="CC75" s="13">
        <v>0</v>
      </c>
      <c r="CD75" s="13">
        <v>0</v>
      </c>
      <c r="CE75" s="13">
        <v>0</v>
      </c>
      <c r="CF75" s="13">
        <v>0</v>
      </c>
      <c r="CG75" s="13">
        <v>0</v>
      </c>
      <c r="CH75" s="13">
        <v>0</v>
      </c>
    </row>
    <row r="76" spans="1:86">
      <c r="A76" s="29" t="s">
        <v>3677</v>
      </c>
      <c r="B76" s="13">
        <v>19</v>
      </c>
      <c r="C76" s="13">
        <v>0</v>
      </c>
      <c r="D76" s="13">
        <v>0</v>
      </c>
      <c r="E76" s="13">
        <v>272</v>
      </c>
      <c r="F76" s="13">
        <v>0</v>
      </c>
      <c r="G76" s="13">
        <v>0</v>
      </c>
      <c r="H76" s="13">
        <v>141</v>
      </c>
      <c r="I76" s="13">
        <v>0</v>
      </c>
      <c r="J76" s="13">
        <v>0</v>
      </c>
      <c r="K76" s="13">
        <v>176</v>
      </c>
      <c r="L76" s="13">
        <v>0</v>
      </c>
      <c r="M76" s="13">
        <v>0</v>
      </c>
      <c r="N76" s="13">
        <v>0</v>
      </c>
      <c r="O76" s="13">
        <v>0</v>
      </c>
      <c r="P76" s="13">
        <v>0</v>
      </c>
      <c r="Q76" s="13">
        <v>0</v>
      </c>
      <c r="R76" s="13">
        <v>0</v>
      </c>
      <c r="S76" s="13">
        <v>0</v>
      </c>
      <c r="T76" s="13">
        <v>0</v>
      </c>
      <c r="U76" s="13">
        <v>0</v>
      </c>
      <c r="V76" s="13">
        <v>0</v>
      </c>
      <c r="W76" s="13">
        <v>0</v>
      </c>
      <c r="X76" s="13">
        <v>0</v>
      </c>
      <c r="Y76" s="13">
        <v>0</v>
      </c>
      <c r="Z76" s="13">
        <v>0</v>
      </c>
      <c r="AA76" s="13">
        <v>0</v>
      </c>
      <c r="AB76" s="13">
        <v>0</v>
      </c>
      <c r="AC76" s="13">
        <v>0</v>
      </c>
      <c r="AD76" s="13">
        <v>0</v>
      </c>
      <c r="AE76" s="13">
        <v>0</v>
      </c>
      <c r="AF76" s="13">
        <v>0</v>
      </c>
      <c r="AG76" s="13">
        <v>19</v>
      </c>
      <c r="AH76" s="15">
        <f t="shared" si="5"/>
        <v>589</v>
      </c>
      <c r="AI76" s="15">
        <f t="shared" si="6"/>
        <v>0</v>
      </c>
      <c r="AJ76" s="15">
        <f t="shared" si="7"/>
        <v>608</v>
      </c>
      <c r="AK76" s="15">
        <f t="shared" si="8"/>
        <v>0</v>
      </c>
      <c r="AL76" s="15">
        <f t="shared" si="9"/>
        <v>0</v>
      </c>
      <c r="AM76" s="13">
        <v>0</v>
      </c>
      <c r="AN76" s="13"/>
      <c r="AO76" s="13">
        <v>0</v>
      </c>
      <c r="AP76" s="13">
        <v>0</v>
      </c>
      <c r="AQ76" s="13">
        <v>0</v>
      </c>
      <c r="AR76" s="13">
        <v>0</v>
      </c>
      <c r="AS76" s="13">
        <v>0</v>
      </c>
      <c r="AT76" s="13">
        <v>0</v>
      </c>
      <c r="AU76" s="13">
        <v>0</v>
      </c>
      <c r="AV76" s="13">
        <v>0</v>
      </c>
      <c r="AW76" s="13">
        <v>0</v>
      </c>
      <c r="AX76" s="13">
        <v>0</v>
      </c>
      <c r="AY76" s="13">
        <v>0</v>
      </c>
      <c r="AZ76" s="13">
        <v>0</v>
      </c>
      <c r="BA76" s="13">
        <v>0</v>
      </c>
      <c r="BB76" s="13">
        <v>0</v>
      </c>
      <c r="BC76" s="13">
        <v>0</v>
      </c>
      <c r="BD76" s="13">
        <v>0</v>
      </c>
      <c r="BE76" s="13">
        <v>0</v>
      </c>
      <c r="BF76" s="13">
        <v>0</v>
      </c>
      <c r="BG76" s="13">
        <v>0</v>
      </c>
      <c r="BH76" s="13">
        <v>0</v>
      </c>
      <c r="BI76" s="13">
        <v>0</v>
      </c>
      <c r="BJ76" s="13">
        <v>0</v>
      </c>
      <c r="BK76" s="13">
        <v>0</v>
      </c>
      <c r="BL76" s="13">
        <v>0</v>
      </c>
      <c r="BM76" s="13">
        <v>0</v>
      </c>
      <c r="BN76" s="13">
        <v>0</v>
      </c>
      <c r="BO76" s="13">
        <v>0</v>
      </c>
      <c r="BP76" s="13">
        <v>0</v>
      </c>
      <c r="BQ76" s="13">
        <v>0</v>
      </c>
      <c r="BR76" s="13">
        <v>0</v>
      </c>
      <c r="BS76" s="13">
        <v>0</v>
      </c>
      <c r="BT76" s="13">
        <v>0</v>
      </c>
      <c r="BU76" s="13">
        <v>0</v>
      </c>
      <c r="BV76" s="13">
        <v>0</v>
      </c>
      <c r="BW76" s="13">
        <v>0</v>
      </c>
      <c r="BX76" s="13">
        <v>0</v>
      </c>
      <c r="BY76" s="13">
        <v>0</v>
      </c>
      <c r="BZ76" s="13">
        <v>0</v>
      </c>
      <c r="CA76" s="13">
        <v>0</v>
      </c>
      <c r="CB76" s="13">
        <v>0</v>
      </c>
      <c r="CC76" s="13">
        <v>0</v>
      </c>
      <c r="CD76" s="13">
        <v>0</v>
      </c>
      <c r="CE76" s="13">
        <v>0</v>
      </c>
      <c r="CF76" s="13">
        <v>0</v>
      </c>
      <c r="CG76" s="13">
        <v>0</v>
      </c>
      <c r="CH76" s="13">
        <v>0</v>
      </c>
    </row>
    <row r="77" spans="1:86">
      <c r="A77" s="29" t="s">
        <v>1187</v>
      </c>
      <c r="B77" s="13">
        <v>4</v>
      </c>
      <c r="C77" s="13">
        <v>0</v>
      </c>
      <c r="D77" s="13">
        <v>0</v>
      </c>
      <c r="E77" s="13">
        <v>1</v>
      </c>
      <c r="F77" s="13">
        <v>0</v>
      </c>
      <c r="G77" s="13">
        <v>0</v>
      </c>
      <c r="H77" s="13">
        <v>27</v>
      </c>
      <c r="I77" s="13">
        <v>0</v>
      </c>
      <c r="J77" s="13">
        <v>0</v>
      </c>
      <c r="K77" s="13">
        <v>0</v>
      </c>
      <c r="L77" s="13">
        <v>0</v>
      </c>
      <c r="M77" s="13">
        <v>0</v>
      </c>
      <c r="N77" s="13">
        <v>10</v>
      </c>
      <c r="O77" s="13">
        <v>0</v>
      </c>
      <c r="P77" s="13">
        <v>0</v>
      </c>
      <c r="Q77" s="13">
        <v>0</v>
      </c>
      <c r="R77" s="13">
        <v>0</v>
      </c>
      <c r="S77" s="13">
        <v>0</v>
      </c>
      <c r="T77" s="13">
        <v>0</v>
      </c>
      <c r="U77" s="13">
        <v>0</v>
      </c>
      <c r="V77" s="13">
        <v>0</v>
      </c>
      <c r="W77" s="13">
        <v>0</v>
      </c>
      <c r="X77" s="13">
        <v>0</v>
      </c>
      <c r="Y77" s="13">
        <v>0</v>
      </c>
      <c r="Z77" s="13">
        <v>0</v>
      </c>
      <c r="AA77" s="13">
        <v>0</v>
      </c>
      <c r="AB77" s="13">
        <v>0</v>
      </c>
      <c r="AC77" s="13">
        <v>0</v>
      </c>
      <c r="AD77" s="13">
        <v>0</v>
      </c>
      <c r="AE77" s="13">
        <v>0</v>
      </c>
      <c r="AF77" s="13">
        <v>0</v>
      </c>
      <c r="AG77" s="13">
        <v>4</v>
      </c>
      <c r="AH77" s="15">
        <f t="shared" si="5"/>
        <v>38</v>
      </c>
      <c r="AI77" s="15">
        <f t="shared" si="6"/>
        <v>0</v>
      </c>
      <c r="AJ77" s="15">
        <f t="shared" si="7"/>
        <v>42</v>
      </c>
      <c r="AK77" s="15">
        <v>0</v>
      </c>
      <c r="AL77" s="15">
        <f t="shared" si="9"/>
        <v>0</v>
      </c>
      <c r="AM77" s="13">
        <v>0</v>
      </c>
      <c r="AN77" s="13"/>
      <c r="AO77" s="13">
        <v>0</v>
      </c>
      <c r="AP77" s="13">
        <v>0</v>
      </c>
      <c r="AQ77" s="13">
        <v>0</v>
      </c>
      <c r="AR77" s="13">
        <v>0</v>
      </c>
      <c r="AS77" s="13">
        <v>0</v>
      </c>
      <c r="AT77" s="13">
        <v>0</v>
      </c>
      <c r="AU77" s="13">
        <v>0</v>
      </c>
      <c r="AV77" s="13">
        <v>0</v>
      </c>
      <c r="AW77" s="13">
        <v>0</v>
      </c>
      <c r="AX77" s="13">
        <v>0</v>
      </c>
      <c r="AY77" s="13">
        <v>0</v>
      </c>
      <c r="AZ77" s="13">
        <v>0</v>
      </c>
      <c r="BA77" s="13">
        <v>0</v>
      </c>
      <c r="BB77" s="13">
        <v>0</v>
      </c>
      <c r="BC77" s="13">
        <v>0</v>
      </c>
      <c r="BD77" s="13">
        <v>0</v>
      </c>
      <c r="BE77" s="13">
        <v>0</v>
      </c>
      <c r="BF77" s="13">
        <v>0</v>
      </c>
      <c r="BG77" s="13">
        <v>0</v>
      </c>
      <c r="BH77" s="13">
        <v>0</v>
      </c>
      <c r="BI77" s="13">
        <v>0</v>
      </c>
      <c r="BJ77" s="13">
        <v>0</v>
      </c>
      <c r="BK77" s="13">
        <v>0</v>
      </c>
      <c r="BL77" s="13">
        <v>0</v>
      </c>
      <c r="BM77" s="13">
        <v>0</v>
      </c>
      <c r="BN77" s="13">
        <v>0</v>
      </c>
      <c r="BO77" s="13">
        <v>0</v>
      </c>
      <c r="BP77" s="13">
        <v>0</v>
      </c>
      <c r="BQ77" s="13">
        <v>0</v>
      </c>
      <c r="BR77" s="13">
        <v>0</v>
      </c>
      <c r="BS77" s="13">
        <v>0</v>
      </c>
      <c r="BT77" s="13">
        <v>0</v>
      </c>
      <c r="BU77" s="13">
        <v>0</v>
      </c>
      <c r="BV77" s="13">
        <v>0</v>
      </c>
      <c r="BW77" s="13">
        <v>0</v>
      </c>
      <c r="BX77" s="13">
        <v>0</v>
      </c>
      <c r="BY77" s="13">
        <v>0</v>
      </c>
      <c r="BZ77" s="13">
        <v>0</v>
      </c>
      <c r="CA77" s="13">
        <v>0</v>
      </c>
      <c r="CB77" s="13">
        <v>0</v>
      </c>
      <c r="CC77" s="13">
        <v>0</v>
      </c>
      <c r="CD77" s="13">
        <v>0</v>
      </c>
      <c r="CE77" s="13">
        <v>0</v>
      </c>
      <c r="CF77" s="13">
        <v>0</v>
      </c>
      <c r="CG77" s="13">
        <v>0</v>
      </c>
      <c r="CH77" s="13">
        <v>0</v>
      </c>
    </row>
    <row r="78" spans="1:86">
      <c r="A78" s="29" t="s">
        <v>3678</v>
      </c>
      <c r="B78" s="13">
        <v>4</v>
      </c>
      <c r="C78" s="13">
        <v>0</v>
      </c>
      <c r="D78" s="13">
        <v>0</v>
      </c>
      <c r="E78" s="13">
        <v>1</v>
      </c>
      <c r="F78" s="13">
        <v>0</v>
      </c>
      <c r="G78" s="13">
        <v>0</v>
      </c>
      <c r="H78" s="13">
        <v>39</v>
      </c>
      <c r="I78" s="13">
        <v>0</v>
      </c>
      <c r="J78" s="13">
        <v>0</v>
      </c>
      <c r="K78" s="13">
        <v>0</v>
      </c>
      <c r="L78" s="13">
        <v>0</v>
      </c>
      <c r="M78" s="13">
        <v>0</v>
      </c>
      <c r="N78" s="13">
        <v>0</v>
      </c>
      <c r="O78" s="13">
        <v>0</v>
      </c>
      <c r="P78" s="13">
        <v>0</v>
      </c>
      <c r="Q78" s="13">
        <v>0</v>
      </c>
      <c r="R78" s="13">
        <v>0</v>
      </c>
      <c r="S78" s="13">
        <v>0</v>
      </c>
      <c r="T78" s="13">
        <v>0</v>
      </c>
      <c r="U78" s="13">
        <v>0</v>
      </c>
      <c r="V78" s="13">
        <v>0</v>
      </c>
      <c r="W78" s="13">
        <v>0</v>
      </c>
      <c r="X78" s="13">
        <v>0</v>
      </c>
      <c r="Y78" s="13">
        <v>0</v>
      </c>
      <c r="Z78" s="13">
        <v>0</v>
      </c>
      <c r="AA78" s="13">
        <v>0</v>
      </c>
      <c r="AB78" s="13">
        <v>0</v>
      </c>
      <c r="AC78" s="13">
        <v>0</v>
      </c>
      <c r="AD78" s="13">
        <v>0</v>
      </c>
      <c r="AE78" s="13">
        <v>0</v>
      </c>
      <c r="AF78" s="13">
        <v>0</v>
      </c>
      <c r="AG78" s="13">
        <v>4</v>
      </c>
      <c r="AH78" s="15">
        <f t="shared" si="5"/>
        <v>40</v>
      </c>
      <c r="AI78" s="15">
        <f t="shared" si="6"/>
        <v>0</v>
      </c>
      <c r="AJ78" s="15">
        <f t="shared" si="7"/>
        <v>44</v>
      </c>
      <c r="AK78" s="15">
        <f t="shared" si="8"/>
        <v>0</v>
      </c>
      <c r="AL78" s="15">
        <f t="shared" si="9"/>
        <v>0</v>
      </c>
      <c r="AM78" s="13">
        <v>0</v>
      </c>
      <c r="AN78" s="13"/>
      <c r="AO78" s="13">
        <v>0</v>
      </c>
      <c r="AP78" s="13">
        <v>0</v>
      </c>
      <c r="AQ78" s="13">
        <v>0</v>
      </c>
      <c r="AR78" s="13">
        <v>0</v>
      </c>
      <c r="AS78" s="13">
        <v>0</v>
      </c>
      <c r="AT78" s="13">
        <v>0</v>
      </c>
      <c r="AU78" s="13">
        <v>0</v>
      </c>
      <c r="AV78" s="13">
        <v>0</v>
      </c>
      <c r="AW78" s="13">
        <v>0</v>
      </c>
      <c r="AX78" s="13">
        <v>0</v>
      </c>
      <c r="AY78" s="13">
        <v>0</v>
      </c>
      <c r="AZ78" s="13">
        <v>0</v>
      </c>
      <c r="BA78" s="13">
        <v>0</v>
      </c>
      <c r="BB78" s="13">
        <v>0</v>
      </c>
      <c r="BC78" s="13">
        <v>0</v>
      </c>
      <c r="BD78" s="13">
        <v>0</v>
      </c>
      <c r="BE78" s="13">
        <v>0</v>
      </c>
      <c r="BF78" s="13">
        <v>0</v>
      </c>
      <c r="BG78" s="13">
        <v>0</v>
      </c>
      <c r="BH78" s="13">
        <v>0</v>
      </c>
      <c r="BI78" s="13">
        <v>0</v>
      </c>
      <c r="BJ78" s="13">
        <v>0</v>
      </c>
      <c r="BK78" s="13">
        <v>0</v>
      </c>
      <c r="BL78" s="13">
        <v>0</v>
      </c>
      <c r="BM78" s="13">
        <v>0</v>
      </c>
      <c r="BN78" s="13">
        <v>0</v>
      </c>
      <c r="BO78" s="13">
        <v>0</v>
      </c>
      <c r="BP78" s="13">
        <v>0</v>
      </c>
      <c r="BQ78" s="13">
        <v>0</v>
      </c>
      <c r="BR78" s="13">
        <v>0</v>
      </c>
      <c r="BS78" s="13">
        <v>0</v>
      </c>
      <c r="BT78" s="13">
        <v>0</v>
      </c>
      <c r="BU78" s="13">
        <v>0</v>
      </c>
      <c r="BV78" s="13">
        <v>0</v>
      </c>
      <c r="BW78" s="13">
        <v>0</v>
      </c>
      <c r="BX78" s="13">
        <v>0</v>
      </c>
      <c r="BY78" s="13">
        <v>0</v>
      </c>
      <c r="BZ78" s="13">
        <v>0</v>
      </c>
      <c r="CA78" s="13">
        <v>0</v>
      </c>
      <c r="CB78" s="13">
        <v>0</v>
      </c>
      <c r="CC78" s="13">
        <v>0</v>
      </c>
      <c r="CD78" s="13">
        <v>0</v>
      </c>
      <c r="CE78" s="13">
        <v>0</v>
      </c>
      <c r="CF78" s="13">
        <v>0</v>
      </c>
      <c r="CG78" s="13">
        <v>0</v>
      </c>
      <c r="CH78" s="13">
        <v>0</v>
      </c>
    </row>
    <row r="79" spans="1:86">
      <c r="A79" s="29" t="s">
        <v>3679</v>
      </c>
      <c r="B79" s="13">
        <v>2</v>
      </c>
      <c r="C79" s="13">
        <v>0</v>
      </c>
      <c r="D79" s="13">
        <v>0</v>
      </c>
      <c r="E79" s="13">
        <v>7</v>
      </c>
      <c r="F79" s="13">
        <v>0</v>
      </c>
      <c r="G79" s="13">
        <v>0</v>
      </c>
      <c r="H79" s="13">
        <v>39</v>
      </c>
      <c r="I79" s="13">
        <v>0</v>
      </c>
      <c r="J79" s="13">
        <v>0</v>
      </c>
      <c r="K79" s="13">
        <v>1</v>
      </c>
      <c r="L79" s="13">
        <v>0</v>
      </c>
      <c r="M79" s="13">
        <v>0</v>
      </c>
      <c r="N79" s="13">
        <v>0</v>
      </c>
      <c r="O79" s="13">
        <v>0</v>
      </c>
      <c r="P79" s="13">
        <v>0</v>
      </c>
      <c r="Q79" s="13">
        <v>0</v>
      </c>
      <c r="R79" s="13">
        <v>0</v>
      </c>
      <c r="S79" s="13">
        <v>0</v>
      </c>
      <c r="T79" s="13">
        <v>0</v>
      </c>
      <c r="U79" s="13">
        <v>0</v>
      </c>
      <c r="V79" s="13">
        <v>0</v>
      </c>
      <c r="W79" s="13">
        <v>0</v>
      </c>
      <c r="X79" s="13">
        <v>0</v>
      </c>
      <c r="Y79" s="13">
        <v>0</v>
      </c>
      <c r="Z79" s="13">
        <v>0</v>
      </c>
      <c r="AA79" s="13">
        <v>0</v>
      </c>
      <c r="AB79" s="13">
        <v>0</v>
      </c>
      <c r="AC79" s="13">
        <v>0</v>
      </c>
      <c r="AD79" s="13">
        <v>0</v>
      </c>
      <c r="AE79" s="13">
        <v>0</v>
      </c>
      <c r="AF79" s="13">
        <v>0</v>
      </c>
      <c r="AG79" s="13">
        <v>2</v>
      </c>
      <c r="AH79" s="15">
        <f t="shared" si="5"/>
        <v>47</v>
      </c>
      <c r="AI79" s="15">
        <f t="shared" si="6"/>
        <v>0</v>
      </c>
      <c r="AJ79" s="15">
        <f t="shared" si="7"/>
        <v>49</v>
      </c>
      <c r="AK79" s="15">
        <f t="shared" si="8"/>
        <v>0</v>
      </c>
      <c r="AL79" s="15">
        <f t="shared" si="9"/>
        <v>0</v>
      </c>
      <c r="AM79" s="13">
        <v>0</v>
      </c>
      <c r="AN79" s="13"/>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0</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row>
    <row r="80" spans="1:86" s="12" customFormat="1">
      <c r="A80" s="28" t="s">
        <v>3680</v>
      </c>
      <c r="B80" s="23">
        <v>2</v>
      </c>
      <c r="C80" s="23">
        <v>0</v>
      </c>
      <c r="D80" s="23">
        <v>0</v>
      </c>
      <c r="E80" s="23">
        <v>0</v>
      </c>
      <c r="F80" s="23">
        <v>0</v>
      </c>
      <c r="G80" s="23">
        <v>0</v>
      </c>
      <c r="H80" s="23">
        <v>18</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2</v>
      </c>
      <c r="AH80" s="15">
        <f t="shared" si="5"/>
        <v>18</v>
      </c>
      <c r="AI80" s="15">
        <f t="shared" si="6"/>
        <v>0</v>
      </c>
      <c r="AJ80" s="15">
        <f t="shared" si="7"/>
        <v>20</v>
      </c>
      <c r="AK80" s="15">
        <f t="shared" si="8"/>
        <v>0</v>
      </c>
      <c r="AL80" s="15">
        <f t="shared" si="9"/>
        <v>0</v>
      </c>
      <c r="AM80" s="23">
        <v>0</v>
      </c>
      <c r="AN80" s="23"/>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3">
        <v>0</v>
      </c>
      <c r="BE80" s="13">
        <v>0</v>
      </c>
      <c r="BF80" s="13">
        <v>0</v>
      </c>
      <c r="BG80" s="13">
        <v>0</v>
      </c>
      <c r="BH80" s="13">
        <v>0</v>
      </c>
      <c r="BI80" s="13">
        <v>0</v>
      </c>
      <c r="BJ80" s="13">
        <v>0</v>
      </c>
      <c r="BK80" s="13">
        <v>0</v>
      </c>
      <c r="BL80" s="13">
        <v>0</v>
      </c>
      <c r="BM80" s="13">
        <v>0</v>
      </c>
      <c r="BN80" s="13">
        <v>0</v>
      </c>
      <c r="BO80" s="13">
        <v>0</v>
      </c>
      <c r="BP80" s="13">
        <v>0</v>
      </c>
      <c r="BQ80" s="13">
        <v>0</v>
      </c>
      <c r="BR80" s="13">
        <v>0</v>
      </c>
      <c r="BS80" s="13">
        <v>0</v>
      </c>
      <c r="BT80" s="13">
        <v>0</v>
      </c>
      <c r="BU80" s="13">
        <v>0</v>
      </c>
      <c r="BV80" s="13">
        <v>0</v>
      </c>
      <c r="BW80" s="13">
        <v>0</v>
      </c>
      <c r="BX80" s="13">
        <v>0</v>
      </c>
      <c r="BY80" s="13">
        <v>0</v>
      </c>
      <c r="BZ80" s="13">
        <v>0</v>
      </c>
      <c r="CA80" s="13">
        <v>0</v>
      </c>
      <c r="CB80" s="13">
        <v>0</v>
      </c>
      <c r="CC80" s="13">
        <v>0</v>
      </c>
      <c r="CD80" s="13">
        <v>0</v>
      </c>
      <c r="CE80" s="13">
        <v>0</v>
      </c>
      <c r="CF80" s="13">
        <v>0</v>
      </c>
      <c r="CG80" s="13">
        <v>0</v>
      </c>
      <c r="CH80" s="13">
        <v>0</v>
      </c>
    </row>
    <row r="81" spans="1:86" s="12" customFormat="1">
      <c r="A81" s="28" t="s">
        <v>1188</v>
      </c>
      <c r="B81" s="23">
        <v>6</v>
      </c>
      <c r="C81" s="23">
        <v>0</v>
      </c>
      <c r="D81" s="23">
        <v>0</v>
      </c>
      <c r="E81" s="23">
        <v>27</v>
      </c>
      <c r="F81" s="23">
        <v>0</v>
      </c>
      <c r="G81" s="23">
        <v>0</v>
      </c>
      <c r="H81" s="23">
        <v>29</v>
      </c>
      <c r="I81" s="23">
        <v>0</v>
      </c>
      <c r="J81" s="23">
        <v>0</v>
      </c>
      <c r="K81" s="23">
        <v>0</v>
      </c>
      <c r="L81" s="23">
        <v>0</v>
      </c>
      <c r="M81" s="23">
        <v>0</v>
      </c>
      <c r="N81" s="23">
        <v>10</v>
      </c>
      <c r="O81" s="23">
        <v>0</v>
      </c>
      <c r="P81" s="23">
        <v>0</v>
      </c>
      <c r="Q81" s="23">
        <v>0</v>
      </c>
      <c r="R81" s="23">
        <v>0</v>
      </c>
      <c r="S81" s="23">
        <v>0</v>
      </c>
      <c r="T81" s="23">
        <v>0</v>
      </c>
      <c r="U81" s="23">
        <v>0</v>
      </c>
      <c r="V81" s="23">
        <v>0</v>
      </c>
      <c r="W81" s="23">
        <v>0</v>
      </c>
      <c r="X81" s="23">
        <v>0</v>
      </c>
      <c r="Y81" s="23">
        <v>0</v>
      </c>
      <c r="Z81" s="23">
        <v>0</v>
      </c>
      <c r="AA81" s="23">
        <v>0</v>
      </c>
      <c r="AB81" s="23">
        <v>0</v>
      </c>
      <c r="AC81" s="23">
        <v>0</v>
      </c>
      <c r="AD81" s="23">
        <v>0</v>
      </c>
      <c r="AE81" s="23">
        <v>0</v>
      </c>
      <c r="AF81" s="23">
        <v>0</v>
      </c>
      <c r="AG81" s="23">
        <v>6</v>
      </c>
      <c r="AH81" s="15">
        <f t="shared" si="5"/>
        <v>66</v>
      </c>
      <c r="AI81" s="15">
        <f t="shared" si="6"/>
        <v>0</v>
      </c>
      <c r="AJ81" s="15">
        <f t="shared" si="7"/>
        <v>72</v>
      </c>
      <c r="AK81" s="15">
        <f t="shared" si="8"/>
        <v>0</v>
      </c>
      <c r="AL81" s="15">
        <f t="shared" si="9"/>
        <v>0</v>
      </c>
      <c r="AM81" s="23">
        <v>0</v>
      </c>
      <c r="AN81" s="23"/>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3">
        <v>0</v>
      </c>
      <c r="BE81" s="13">
        <v>0</v>
      </c>
      <c r="BF81" s="13">
        <v>0</v>
      </c>
      <c r="BG81" s="13">
        <v>0</v>
      </c>
      <c r="BH81" s="13">
        <v>0</v>
      </c>
      <c r="BI81" s="13">
        <v>0</v>
      </c>
      <c r="BJ81" s="13">
        <v>0</v>
      </c>
      <c r="BK81" s="13">
        <v>0</v>
      </c>
      <c r="BL81" s="13">
        <v>0</v>
      </c>
      <c r="BM81" s="13">
        <v>0</v>
      </c>
      <c r="BN81" s="13">
        <v>0</v>
      </c>
      <c r="BO81" s="13">
        <v>0</v>
      </c>
      <c r="BP81" s="13">
        <v>0</v>
      </c>
      <c r="BQ81" s="13">
        <v>0</v>
      </c>
      <c r="BR81" s="13">
        <v>0</v>
      </c>
      <c r="BS81" s="13">
        <v>0</v>
      </c>
      <c r="BT81" s="13">
        <v>0</v>
      </c>
      <c r="BU81" s="13">
        <v>0</v>
      </c>
      <c r="BV81" s="13">
        <v>0</v>
      </c>
      <c r="BW81" s="13">
        <v>0</v>
      </c>
      <c r="BX81" s="13">
        <v>0</v>
      </c>
      <c r="BY81" s="13">
        <v>0</v>
      </c>
      <c r="BZ81" s="13">
        <v>0</v>
      </c>
      <c r="CA81" s="13">
        <v>0</v>
      </c>
      <c r="CB81" s="13">
        <v>0</v>
      </c>
      <c r="CC81" s="13">
        <v>0</v>
      </c>
      <c r="CD81" s="13">
        <v>0</v>
      </c>
      <c r="CE81" s="13">
        <v>0</v>
      </c>
      <c r="CF81" s="13">
        <v>0</v>
      </c>
      <c r="CG81" s="13">
        <v>0</v>
      </c>
      <c r="CH81" s="13">
        <v>0</v>
      </c>
    </row>
    <row r="82" spans="1:86">
      <c r="A82" s="29" t="s">
        <v>3681</v>
      </c>
      <c r="B82" s="13">
        <v>2</v>
      </c>
      <c r="C82" s="13">
        <v>0</v>
      </c>
      <c r="D82" s="13">
        <v>0</v>
      </c>
      <c r="E82" s="13">
        <v>0</v>
      </c>
      <c r="F82" s="13">
        <v>0</v>
      </c>
      <c r="G82" s="13">
        <v>0</v>
      </c>
      <c r="H82" s="13">
        <v>48</v>
      </c>
      <c r="I82" s="13">
        <v>0</v>
      </c>
      <c r="J82" s="13">
        <v>0</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3">
        <v>0</v>
      </c>
      <c r="AB82" s="13">
        <v>0</v>
      </c>
      <c r="AC82" s="13">
        <v>0</v>
      </c>
      <c r="AD82" s="13">
        <v>0</v>
      </c>
      <c r="AE82" s="13">
        <v>0</v>
      </c>
      <c r="AF82" s="13">
        <v>0</v>
      </c>
      <c r="AG82" s="13">
        <v>2</v>
      </c>
      <c r="AH82" s="15">
        <f t="shared" si="5"/>
        <v>48</v>
      </c>
      <c r="AI82" s="15">
        <f t="shared" si="6"/>
        <v>0</v>
      </c>
      <c r="AJ82" s="15">
        <f t="shared" si="7"/>
        <v>50</v>
      </c>
      <c r="AK82" s="15">
        <f t="shared" si="8"/>
        <v>0</v>
      </c>
      <c r="AL82" s="15">
        <f t="shared" si="9"/>
        <v>0</v>
      </c>
      <c r="AM82" s="13">
        <v>0</v>
      </c>
      <c r="AN82" s="13"/>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3">
        <v>0</v>
      </c>
      <c r="BE82" s="13">
        <v>0</v>
      </c>
      <c r="BF82" s="13">
        <v>0</v>
      </c>
      <c r="BG82" s="13">
        <v>0</v>
      </c>
      <c r="BH82" s="13">
        <v>0</v>
      </c>
      <c r="BI82" s="13">
        <v>0</v>
      </c>
      <c r="BJ82" s="13">
        <v>0</v>
      </c>
      <c r="BK82" s="13">
        <v>0</v>
      </c>
      <c r="BL82" s="13">
        <v>0</v>
      </c>
      <c r="BM82" s="13">
        <v>0</v>
      </c>
      <c r="BN82" s="13">
        <v>0</v>
      </c>
      <c r="BO82" s="13">
        <v>0</v>
      </c>
      <c r="BP82" s="13">
        <v>0</v>
      </c>
      <c r="BQ82" s="13">
        <v>0</v>
      </c>
      <c r="BR82" s="13">
        <v>0</v>
      </c>
      <c r="BS82" s="13">
        <v>0</v>
      </c>
      <c r="BT82" s="13">
        <v>0</v>
      </c>
      <c r="BU82" s="13">
        <v>0</v>
      </c>
      <c r="BV82" s="13">
        <v>0</v>
      </c>
      <c r="BW82" s="13">
        <v>0</v>
      </c>
      <c r="BX82" s="13">
        <v>0</v>
      </c>
      <c r="BY82" s="13">
        <v>0</v>
      </c>
      <c r="BZ82" s="13">
        <v>0</v>
      </c>
      <c r="CA82" s="13">
        <v>0</v>
      </c>
      <c r="CB82" s="13">
        <v>0</v>
      </c>
      <c r="CC82" s="13">
        <v>0</v>
      </c>
      <c r="CD82" s="13">
        <v>0</v>
      </c>
      <c r="CE82" s="13">
        <v>0</v>
      </c>
      <c r="CF82" s="13">
        <v>0</v>
      </c>
      <c r="CG82" s="13">
        <v>0</v>
      </c>
      <c r="CH82" s="13">
        <v>0</v>
      </c>
    </row>
    <row r="83" spans="1:86">
      <c r="A83" s="29" t="s">
        <v>3682</v>
      </c>
      <c r="B83" s="13">
        <v>2</v>
      </c>
      <c r="C83" s="13">
        <v>0</v>
      </c>
      <c r="D83" s="13">
        <v>0</v>
      </c>
      <c r="E83" s="13">
        <v>1</v>
      </c>
      <c r="F83" s="13">
        <v>0</v>
      </c>
      <c r="G83" s="13">
        <v>0</v>
      </c>
      <c r="H83" s="13">
        <v>32</v>
      </c>
      <c r="I83" s="13">
        <v>0</v>
      </c>
      <c r="J83" s="13">
        <v>0</v>
      </c>
      <c r="K83" s="13">
        <v>0</v>
      </c>
      <c r="L83" s="13">
        <v>0</v>
      </c>
      <c r="M83" s="13">
        <v>0</v>
      </c>
      <c r="N83" s="13">
        <v>0</v>
      </c>
      <c r="O83" s="13">
        <v>0</v>
      </c>
      <c r="P83" s="13">
        <v>0</v>
      </c>
      <c r="Q83" s="13">
        <v>0</v>
      </c>
      <c r="R83" s="13">
        <v>0</v>
      </c>
      <c r="S83" s="13">
        <v>0</v>
      </c>
      <c r="T83" s="13">
        <v>0</v>
      </c>
      <c r="U83" s="13">
        <v>0</v>
      </c>
      <c r="V83" s="13">
        <v>0</v>
      </c>
      <c r="W83" s="13">
        <v>0</v>
      </c>
      <c r="X83" s="13">
        <v>0</v>
      </c>
      <c r="Y83" s="13">
        <v>0</v>
      </c>
      <c r="Z83" s="13">
        <v>0</v>
      </c>
      <c r="AA83" s="13">
        <v>0</v>
      </c>
      <c r="AB83" s="13">
        <v>0</v>
      </c>
      <c r="AC83" s="13">
        <v>0</v>
      </c>
      <c r="AD83" s="13">
        <v>0</v>
      </c>
      <c r="AE83" s="13">
        <v>0</v>
      </c>
      <c r="AF83" s="13">
        <v>0</v>
      </c>
      <c r="AG83" s="13">
        <v>2</v>
      </c>
      <c r="AH83" s="15">
        <f t="shared" si="5"/>
        <v>33</v>
      </c>
      <c r="AI83" s="15">
        <f t="shared" si="6"/>
        <v>0</v>
      </c>
      <c r="AJ83" s="15">
        <f t="shared" si="7"/>
        <v>35</v>
      </c>
      <c r="AK83" s="15">
        <f t="shared" si="8"/>
        <v>0</v>
      </c>
      <c r="AL83" s="15">
        <f t="shared" si="9"/>
        <v>0</v>
      </c>
      <c r="AM83" s="13">
        <v>0</v>
      </c>
      <c r="AN83" s="13"/>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0</v>
      </c>
      <c r="BP83" s="13">
        <v>0</v>
      </c>
      <c r="BQ83" s="13">
        <v>0</v>
      </c>
      <c r="BR83" s="13">
        <v>0</v>
      </c>
      <c r="BS83" s="13">
        <v>0</v>
      </c>
      <c r="BT83" s="13">
        <v>0</v>
      </c>
      <c r="BU83" s="13">
        <v>0</v>
      </c>
      <c r="BV83" s="13">
        <v>0</v>
      </c>
      <c r="BW83" s="13">
        <v>0</v>
      </c>
      <c r="BX83" s="13">
        <v>0</v>
      </c>
      <c r="BY83" s="13">
        <v>0</v>
      </c>
      <c r="BZ83" s="13">
        <v>0</v>
      </c>
      <c r="CA83" s="13">
        <v>0</v>
      </c>
      <c r="CB83" s="13">
        <v>0</v>
      </c>
      <c r="CC83" s="13">
        <v>0</v>
      </c>
      <c r="CD83" s="13">
        <v>0</v>
      </c>
      <c r="CE83" s="13">
        <v>0</v>
      </c>
      <c r="CF83" s="13">
        <v>0</v>
      </c>
      <c r="CG83" s="13">
        <v>0</v>
      </c>
      <c r="CH83" s="13">
        <v>0</v>
      </c>
    </row>
    <row r="84" spans="1:86">
      <c r="A84" s="29" t="s">
        <v>3683</v>
      </c>
      <c r="B84" s="13">
        <v>6</v>
      </c>
      <c r="C84" s="13">
        <v>0</v>
      </c>
      <c r="D84" s="13">
        <v>0</v>
      </c>
      <c r="E84" s="13">
        <v>9</v>
      </c>
      <c r="F84" s="13">
        <v>0</v>
      </c>
      <c r="G84" s="13">
        <v>0</v>
      </c>
      <c r="H84" s="13">
        <v>57</v>
      </c>
      <c r="I84" s="13">
        <v>0</v>
      </c>
      <c r="J84" s="13">
        <v>0</v>
      </c>
      <c r="K84" s="13">
        <v>0</v>
      </c>
      <c r="L84" s="13">
        <v>0</v>
      </c>
      <c r="M84" s="13">
        <v>0</v>
      </c>
      <c r="N84" s="13">
        <v>0</v>
      </c>
      <c r="O84" s="13">
        <v>0</v>
      </c>
      <c r="P84" s="13">
        <v>0</v>
      </c>
      <c r="Q84" s="13">
        <v>0</v>
      </c>
      <c r="R84" s="13">
        <v>0</v>
      </c>
      <c r="S84" s="13">
        <v>0</v>
      </c>
      <c r="T84" s="13">
        <v>0</v>
      </c>
      <c r="U84" s="13">
        <v>0</v>
      </c>
      <c r="V84" s="13">
        <v>0</v>
      </c>
      <c r="W84" s="13">
        <v>0</v>
      </c>
      <c r="X84" s="13">
        <v>0</v>
      </c>
      <c r="Y84" s="13">
        <v>0</v>
      </c>
      <c r="Z84" s="13">
        <v>0</v>
      </c>
      <c r="AA84" s="13">
        <v>0</v>
      </c>
      <c r="AB84" s="13">
        <v>0</v>
      </c>
      <c r="AC84" s="13">
        <v>0</v>
      </c>
      <c r="AD84" s="13">
        <v>0</v>
      </c>
      <c r="AE84" s="13">
        <v>0</v>
      </c>
      <c r="AF84" s="13">
        <v>0</v>
      </c>
      <c r="AG84" s="13">
        <v>6</v>
      </c>
      <c r="AH84" s="15">
        <f t="shared" si="5"/>
        <v>66</v>
      </c>
      <c r="AI84" s="15">
        <f t="shared" si="6"/>
        <v>0</v>
      </c>
      <c r="AJ84" s="15">
        <f t="shared" si="7"/>
        <v>72</v>
      </c>
      <c r="AK84" s="15">
        <f t="shared" si="8"/>
        <v>0</v>
      </c>
      <c r="AL84" s="15">
        <f t="shared" si="9"/>
        <v>0</v>
      </c>
      <c r="AM84" s="15">
        <v>0</v>
      </c>
      <c r="AN84" s="15"/>
      <c r="AO84" s="13">
        <v>0</v>
      </c>
      <c r="AP84" s="13">
        <v>0</v>
      </c>
      <c r="AQ84" s="13">
        <v>0</v>
      </c>
      <c r="AR84" s="13">
        <v>0</v>
      </c>
      <c r="AS84" s="13">
        <v>0</v>
      </c>
      <c r="AT84" s="13">
        <v>0</v>
      </c>
      <c r="AU84" s="13">
        <v>0</v>
      </c>
      <c r="AV84" s="13">
        <v>0</v>
      </c>
      <c r="AW84" s="13">
        <v>0</v>
      </c>
      <c r="AX84" s="13">
        <v>0</v>
      </c>
      <c r="AY84" s="13">
        <v>0</v>
      </c>
      <c r="AZ84" s="13">
        <v>0</v>
      </c>
      <c r="BA84" s="13">
        <v>0</v>
      </c>
      <c r="BB84" s="13">
        <v>0</v>
      </c>
      <c r="BC84" s="13">
        <v>0</v>
      </c>
      <c r="BD84" s="13">
        <v>0</v>
      </c>
      <c r="BE84" s="13">
        <v>0</v>
      </c>
      <c r="BF84" s="13">
        <v>0</v>
      </c>
      <c r="BG84" s="13">
        <v>0</v>
      </c>
      <c r="BH84" s="13">
        <v>0</v>
      </c>
      <c r="BI84" s="13">
        <v>0</v>
      </c>
      <c r="BJ84" s="13">
        <v>0</v>
      </c>
      <c r="BK84" s="13">
        <v>0</v>
      </c>
      <c r="BL84" s="13">
        <v>0</v>
      </c>
      <c r="BM84" s="13">
        <v>0</v>
      </c>
      <c r="BN84" s="13">
        <v>0</v>
      </c>
      <c r="BO84" s="13">
        <v>0</v>
      </c>
      <c r="BP84" s="13">
        <v>0</v>
      </c>
      <c r="BQ84" s="13">
        <v>0</v>
      </c>
      <c r="BR84" s="13">
        <v>0</v>
      </c>
      <c r="BS84" s="13">
        <v>0</v>
      </c>
      <c r="BT84" s="13">
        <v>0</v>
      </c>
      <c r="BU84" s="13">
        <v>0</v>
      </c>
      <c r="BV84" s="13">
        <v>0</v>
      </c>
      <c r="BW84" s="13">
        <v>0</v>
      </c>
      <c r="BX84" s="13">
        <v>0</v>
      </c>
      <c r="BY84" s="13">
        <v>0</v>
      </c>
      <c r="BZ84" s="13">
        <v>0</v>
      </c>
      <c r="CA84" s="13">
        <v>0</v>
      </c>
      <c r="CB84" s="13">
        <v>0</v>
      </c>
      <c r="CC84" s="13">
        <v>0</v>
      </c>
      <c r="CD84" s="13">
        <v>0</v>
      </c>
      <c r="CE84" s="13">
        <v>0</v>
      </c>
      <c r="CF84" s="13">
        <v>0</v>
      </c>
      <c r="CG84" s="13">
        <v>0</v>
      </c>
      <c r="CH84" s="13">
        <v>0</v>
      </c>
    </row>
    <row r="85" spans="1:86" s="12" customFormat="1">
      <c r="A85" s="28" t="s">
        <v>3684</v>
      </c>
      <c r="B85" s="23">
        <v>5</v>
      </c>
      <c r="C85" s="23">
        <v>0</v>
      </c>
      <c r="D85" s="23">
        <v>0</v>
      </c>
      <c r="E85" s="23">
        <v>39</v>
      </c>
      <c r="F85" s="23">
        <v>0</v>
      </c>
      <c r="G85" s="23">
        <v>0</v>
      </c>
      <c r="H85" s="23">
        <v>69</v>
      </c>
      <c r="I85" s="23">
        <v>0</v>
      </c>
      <c r="J85" s="23">
        <v>0</v>
      </c>
      <c r="K85" s="23">
        <v>0</v>
      </c>
      <c r="L85" s="23">
        <v>0</v>
      </c>
      <c r="M85" s="23">
        <v>0</v>
      </c>
      <c r="N85" s="23">
        <v>0</v>
      </c>
      <c r="O85" s="23">
        <v>0</v>
      </c>
      <c r="P85" s="23">
        <v>0</v>
      </c>
      <c r="Q85" s="23">
        <v>0</v>
      </c>
      <c r="R85" s="23">
        <v>0</v>
      </c>
      <c r="S85" s="23">
        <v>0</v>
      </c>
      <c r="T85" s="23">
        <v>0</v>
      </c>
      <c r="U85" s="23">
        <v>0</v>
      </c>
      <c r="V85" s="23">
        <v>0</v>
      </c>
      <c r="W85" s="23">
        <v>0</v>
      </c>
      <c r="X85" s="23">
        <v>0</v>
      </c>
      <c r="Y85" s="23">
        <v>0</v>
      </c>
      <c r="Z85" s="23">
        <v>0</v>
      </c>
      <c r="AA85" s="23">
        <v>0</v>
      </c>
      <c r="AB85" s="23">
        <v>0</v>
      </c>
      <c r="AC85" s="23">
        <v>0</v>
      </c>
      <c r="AD85" s="23">
        <v>0</v>
      </c>
      <c r="AE85" s="23">
        <v>0</v>
      </c>
      <c r="AF85" s="23">
        <v>0</v>
      </c>
      <c r="AG85" s="23">
        <v>5</v>
      </c>
      <c r="AH85" s="15">
        <f t="shared" si="5"/>
        <v>108</v>
      </c>
      <c r="AI85" s="15">
        <f t="shared" si="6"/>
        <v>0</v>
      </c>
      <c r="AJ85" s="15">
        <f t="shared" si="7"/>
        <v>113</v>
      </c>
      <c r="AK85" s="15">
        <f t="shared" si="8"/>
        <v>0</v>
      </c>
      <c r="AL85" s="15">
        <f t="shared" si="9"/>
        <v>0</v>
      </c>
      <c r="AM85" s="23">
        <v>0</v>
      </c>
      <c r="AN85" s="23"/>
      <c r="AO85" s="13">
        <v>0</v>
      </c>
      <c r="AP85" s="13">
        <v>0</v>
      </c>
      <c r="AQ85" s="13">
        <v>0</v>
      </c>
      <c r="AR85" s="13">
        <v>0</v>
      </c>
      <c r="AS85" s="13">
        <v>0</v>
      </c>
      <c r="AT85" s="13">
        <v>0</v>
      </c>
      <c r="AU85" s="13">
        <v>0</v>
      </c>
      <c r="AV85" s="13">
        <v>0</v>
      </c>
      <c r="AW85" s="13">
        <v>0</v>
      </c>
      <c r="AX85" s="13">
        <v>0</v>
      </c>
      <c r="AY85" s="13">
        <v>0</v>
      </c>
      <c r="AZ85" s="13">
        <v>0</v>
      </c>
      <c r="BA85" s="13">
        <v>0</v>
      </c>
      <c r="BB85" s="13">
        <v>0</v>
      </c>
      <c r="BC85" s="13">
        <v>0</v>
      </c>
      <c r="BD85" s="13">
        <v>0</v>
      </c>
      <c r="BE85" s="13">
        <v>0</v>
      </c>
      <c r="BF85" s="13">
        <v>0</v>
      </c>
      <c r="BG85" s="13">
        <v>0</v>
      </c>
      <c r="BH85" s="13">
        <v>0</v>
      </c>
      <c r="BI85" s="13">
        <v>0</v>
      </c>
      <c r="BJ85" s="13">
        <v>0</v>
      </c>
      <c r="BK85" s="13">
        <v>0</v>
      </c>
      <c r="BL85" s="13">
        <v>0</v>
      </c>
      <c r="BM85" s="13">
        <v>0</v>
      </c>
      <c r="BN85" s="13">
        <v>0</v>
      </c>
      <c r="BO85" s="13">
        <v>0</v>
      </c>
      <c r="BP85" s="13">
        <v>0</v>
      </c>
      <c r="BQ85" s="13">
        <v>0</v>
      </c>
      <c r="BR85" s="13">
        <v>0</v>
      </c>
      <c r="BS85" s="13">
        <v>0</v>
      </c>
      <c r="BT85" s="13">
        <v>0</v>
      </c>
      <c r="BU85" s="13">
        <v>0</v>
      </c>
      <c r="BV85" s="13">
        <v>0</v>
      </c>
      <c r="BW85" s="13">
        <v>0</v>
      </c>
      <c r="BX85" s="13">
        <v>0</v>
      </c>
      <c r="BY85" s="13">
        <v>0</v>
      </c>
      <c r="BZ85" s="13">
        <v>0</v>
      </c>
      <c r="CA85" s="13">
        <v>0</v>
      </c>
      <c r="CB85" s="13">
        <v>0</v>
      </c>
      <c r="CC85" s="13">
        <v>0</v>
      </c>
      <c r="CD85" s="13">
        <v>0</v>
      </c>
      <c r="CE85" s="13">
        <v>0</v>
      </c>
      <c r="CF85" s="13">
        <v>0</v>
      </c>
      <c r="CG85" s="13">
        <v>0</v>
      </c>
      <c r="CH85" s="13">
        <v>0</v>
      </c>
    </row>
    <row r="86" spans="1:86" s="12" customFormat="1">
      <c r="A86" s="28" t="s">
        <v>3685</v>
      </c>
      <c r="B86" s="23">
        <v>5</v>
      </c>
      <c r="C86" s="23">
        <v>1</v>
      </c>
      <c r="D86" s="23">
        <v>0</v>
      </c>
      <c r="E86" s="23">
        <v>41</v>
      </c>
      <c r="F86" s="23">
        <v>0</v>
      </c>
      <c r="G86" s="23">
        <v>0</v>
      </c>
      <c r="H86" s="23">
        <v>38</v>
      </c>
      <c r="I86" s="23">
        <v>0</v>
      </c>
      <c r="J86" s="23">
        <v>0</v>
      </c>
      <c r="K86" s="23">
        <v>0</v>
      </c>
      <c r="L86" s="23">
        <v>0</v>
      </c>
      <c r="M86" s="23">
        <v>0</v>
      </c>
      <c r="N86" s="23">
        <v>2</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3">
        <v>5</v>
      </c>
      <c r="AH86" s="15">
        <f t="shared" si="5"/>
        <v>81</v>
      </c>
      <c r="AI86" s="15">
        <f t="shared" si="6"/>
        <v>0</v>
      </c>
      <c r="AJ86" s="15">
        <f t="shared" si="7"/>
        <v>86</v>
      </c>
      <c r="AK86" s="15">
        <f t="shared" si="8"/>
        <v>1</v>
      </c>
      <c r="AL86" s="15">
        <f t="shared" si="9"/>
        <v>0</v>
      </c>
      <c r="AM86" s="23">
        <v>2</v>
      </c>
      <c r="AN86" s="23" t="s">
        <v>3686</v>
      </c>
      <c r="AO86" s="13">
        <v>0</v>
      </c>
      <c r="AP86" s="13">
        <v>0</v>
      </c>
      <c r="AQ86" s="13">
        <v>0</v>
      </c>
      <c r="AR86" s="13">
        <v>0</v>
      </c>
      <c r="AS86" s="13">
        <v>0</v>
      </c>
      <c r="AT86" s="13">
        <v>0</v>
      </c>
      <c r="AU86" s="13">
        <v>0</v>
      </c>
      <c r="AV86" s="13">
        <v>0</v>
      </c>
      <c r="AW86" s="13">
        <v>0</v>
      </c>
      <c r="AX86" s="13">
        <v>0</v>
      </c>
      <c r="AY86" s="13">
        <v>0</v>
      </c>
      <c r="AZ86" s="13">
        <v>0</v>
      </c>
      <c r="BA86" s="13">
        <v>0</v>
      </c>
      <c r="BB86" s="13">
        <v>0</v>
      </c>
      <c r="BC86" s="13">
        <v>0</v>
      </c>
      <c r="BD86" s="13">
        <v>0</v>
      </c>
      <c r="BE86" s="13">
        <v>0</v>
      </c>
      <c r="BF86" s="13">
        <v>0</v>
      </c>
      <c r="BG86" s="13">
        <v>0</v>
      </c>
      <c r="BH86" s="13">
        <v>0</v>
      </c>
      <c r="BI86" s="13">
        <v>0</v>
      </c>
      <c r="BJ86" s="13">
        <v>0</v>
      </c>
      <c r="BK86" s="13">
        <v>0</v>
      </c>
      <c r="BL86" s="13">
        <v>0</v>
      </c>
      <c r="BM86" s="13">
        <v>0</v>
      </c>
      <c r="BN86" s="13">
        <v>0</v>
      </c>
      <c r="BO86" s="13">
        <v>0</v>
      </c>
      <c r="BP86" s="13">
        <v>0</v>
      </c>
      <c r="BQ86" s="13">
        <v>0</v>
      </c>
      <c r="BR86" s="13">
        <v>0</v>
      </c>
      <c r="BS86" s="13">
        <v>0</v>
      </c>
      <c r="BT86" s="13">
        <v>0</v>
      </c>
      <c r="BU86" s="13">
        <v>0</v>
      </c>
      <c r="BV86" s="13">
        <v>0</v>
      </c>
      <c r="BW86" s="13">
        <v>0</v>
      </c>
      <c r="BX86" s="13">
        <v>0</v>
      </c>
      <c r="BY86" s="13">
        <v>0</v>
      </c>
      <c r="BZ86" s="13">
        <v>0</v>
      </c>
      <c r="CA86" s="13">
        <v>0</v>
      </c>
      <c r="CB86" s="13">
        <v>0</v>
      </c>
      <c r="CC86" s="13">
        <v>0</v>
      </c>
      <c r="CD86" s="13">
        <v>0</v>
      </c>
      <c r="CE86" s="13">
        <v>0</v>
      </c>
      <c r="CF86" s="13">
        <v>0</v>
      </c>
      <c r="CG86" s="13">
        <v>0</v>
      </c>
      <c r="CH86" s="13">
        <v>0</v>
      </c>
    </row>
    <row r="87" spans="1:86">
      <c r="A87" s="29" t="s">
        <v>3687</v>
      </c>
      <c r="B87" s="13">
        <v>13</v>
      </c>
      <c r="C87" s="13">
        <v>0</v>
      </c>
      <c r="D87" s="13">
        <v>0</v>
      </c>
      <c r="E87" s="13">
        <v>3</v>
      </c>
      <c r="F87" s="13">
        <v>0</v>
      </c>
      <c r="G87" s="13">
        <v>0</v>
      </c>
      <c r="H87" s="13">
        <v>58</v>
      </c>
      <c r="I87" s="13">
        <v>0</v>
      </c>
      <c r="J87" s="13">
        <v>0</v>
      </c>
      <c r="K87" s="13">
        <v>2</v>
      </c>
      <c r="L87" s="13">
        <v>0</v>
      </c>
      <c r="M87" s="13">
        <v>0</v>
      </c>
      <c r="N87" s="13">
        <v>0</v>
      </c>
      <c r="O87" s="13">
        <v>0</v>
      </c>
      <c r="P87" s="13">
        <v>0</v>
      </c>
      <c r="Q87" s="13">
        <v>0</v>
      </c>
      <c r="R87" s="13">
        <v>0</v>
      </c>
      <c r="S87" s="13">
        <v>0</v>
      </c>
      <c r="T87" s="13">
        <v>0</v>
      </c>
      <c r="U87" s="13">
        <v>0</v>
      </c>
      <c r="V87" s="13">
        <v>0</v>
      </c>
      <c r="W87" s="13">
        <v>0</v>
      </c>
      <c r="X87" s="13">
        <v>0</v>
      </c>
      <c r="Y87" s="13">
        <v>0</v>
      </c>
      <c r="Z87" s="13">
        <v>0</v>
      </c>
      <c r="AA87" s="13">
        <v>0</v>
      </c>
      <c r="AB87" s="13">
        <v>0</v>
      </c>
      <c r="AC87" s="13">
        <v>0</v>
      </c>
      <c r="AD87" s="13">
        <v>0</v>
      </c>
      <c r="AE87" s="13">
        <v>0</v>
      </c>
      <c r="AF87" s="13">
        <v>0</v>
      </c>
      <c r="AG87" s="13">
        <v>13</v>
      </c>
      <c r="AH87" s="15">
        <f t="shared" si="5"/>
        <v>63</v>
      </c>
      <c r="AI87" s="15">
        <f t="shared" si="6"/>
        <v>0</v>
      </c>
      <c r="AJ87" s="15">
        <f t="shared" si="7"/>
        <v>76</v>
      </c>
      <c r="AK87" s="15">
        <f t="shared" si="8"/>
        <v>0</v>
      </c>
      <c r="AL87" s="15">
        <f t="shared" si="9"/>
        <v>0</v>
      </c>
      <c r="AM87" s="13">
        <v>0</v>
      </c>
      <c r="AN87" s="13"/>
      <c r="AO87" s="13">
        <v>0</v>
      </c>
      <c r="AP87" s="13">
        <v>0</v>
      </c>
      <c r="AQ87" s="13">
        <v>0</v>
      </c>
      <c r="AR87" s="13">
        <v>0</v>
      </c>
      <c r="AS87" s="13">
        <v>0</v>
      </c>
      <c r="AT87" s="13">
        <v>0</v>
      </c>
      <c r="AU87" s="13">
        <v>0</v>
      </c>
      <c r="AV87" s="13">
        <v>0</v>
      </c>
      <c r="AW87" s="13">
        <v>0</v>
      </c>
      <c r="AX87" s="13">
        <v>0</v>
      </c>
      <c r="AY87" s="13">
        <v>0</v>
      </c>
      <c r="AZ87" s="13">
        <v>0</v>
      </c>
      <c r="BA87" s="13">
        <v>0</v>
      </c>
      <c r="BB87" s="13">
        <v>0</v>
      </c>
      <c r="BC87" s="13">
        <v>0</v>
      </c>
      <c r="BD87" s="13">
        <v>0</v>
      </c>
      <c r="BE87" s="13">
        <v>0</v>
      </c>
      <c r="BF87" s="13">
        <v>0</v>
      </c>
      <c r="BG87" s="13">
        <v>0</v>
      </c>
      <c r="BH87" s="13">
        <v>0</v>
      </c>
      <c r="BI87" s="13">
        <v>0</v>
      </c>
      <c r="BJ87" s="13">
        <v>0</v>
      </c>
      <c r="BK87" s="13">
        <v>0</v>
      </c>
      <c r="BL87" s="13">
        <v>0</v>
      </c>
      <c r="BM87" s="13">
        <v>0</v>
      </c>
      <c r="BN87" s="13">
        <v>0</v>
      </c>
      <c r="BO87" s="13">
        <v>0</v>
      </c>
      <c r="BP87" s="13">
        <v>0</v>
      </c>
      <c r="BQ87" s="13">
        <v>0</v>
      </c>
      <c r="BR87" s="13">
        <v>0</v>
      </c>
      <c r="BS87" s="13">
        <v>0</v>
      </c>
      <c r="BT87" s="13">
        <v>0</v>
      </c>
      <c r="BU87" s="13">
        <v>0</v>
      </c>
      <c r="BV87" s="13">
        <v>0</v>
      </c>
      <c r="BW87" s="13">
        <v>0</v>
      </c>
      <c r="BX87" s="13">
        <v>0</v>
      </c>
      <c r="BY87" s="13">
        <v>0</v>
      </c>
      <c r="BZ87" s="13">
        <v>0</v>
      </c>
      <c r="CA87" s="13">
        <v>0</v>
      </c>
      <c r="CB87" s="13">
        <v>0</v>
      </c>
      <c r="CC87" s="13">
        <v>0</v>
      </c>
      <c r="CD87" s="13">
        <v>0</v>
      </c>
      <c r="CE87" s="13">
        <v>0</v>
      </c>
      <c r="CF87" s="13">
        <v>0</v>
      </c>
      <c r="CG87" s="13">
        <v>0</v>
      </c>
      <c r="CH87" s="13">
        <v>0</v>
      </c>
    </row>
    <row r="88" spans="1:86">
      <c r="A88" s="29" t="s">
        <v>3688</v>
      </c>
      <c r="B88" s="13">
        <v>4</v>
      </c>
      <c r="C88" s="13">
        <v>0</v>
      </c>
      <c r="D88" s="13">
        <v>0</v>
      </c>
      <c r="E88" s="13">
        <v>16</v>
      </c>
      <c r="F88" s="13">
        <v>0</v>
      </c>
      <c r="G88" s="13">
        <v>0</v>
      </c>
      <c r="H88" s="13">
        <v>91</v>
      </c>
      <c r="I88" s="13">
        <v>0</v>
      </c>
      <c r="J88" s="13">
        <v>0</v>
      </c>
      <c r="K88" s="13">
        <v>0</v>
      </c>
      <c r="L88" s="13">
        <v>0</v>
      </c>
      <c r="M88" s="13">
        <v>0</v>
      </c>
      <c r="N88" s="13">
        <v>0</v>
      </c>
      <c r="O88" s="13">
        <v>0</v>
      </c>
      <c r="P88" s="13">
        <v>0</v>
      </c>
      <c r="Q88" s="13">
        <v>0</v>
      </c>
      <c r="R88" s="13">
        <v>0</v>
      </c>
      <c r="S88" s="13">
        <v>0</v>
      </c>
      <c r="T88" s="13">
        <v>0</v>
      </c>
      <c r="U88" s="13">
        <v>0</v>
      </c>
      <c r="V88" s="13">
        <v>0</v>
      </c>
      <c r="W88" s="13">
        <v>0</v>
      </c>
      <c r="X88" s="13">
        <v>0</v>
      </c>
      <c r="Y88" s="13">
        <v>0</v>
      </c>
      <c r="Z88" s="13">
        <v>0</v>
      </c>
      <c r="AA88" s="13">
        <v>0</v>
      </c>
      <c r="AB88" s="13">
        <v>0</v>
      </c>
      <c r="AC88" s="13">
        <v>0</v>
      </c>
      <c r="AD88" s="13">
        <v>0</v>
      </c>
      <c r="AE88" s="13">
        <v>0</v>
      </c>
      <c r="AF88" s="13">
        <v>0</v>
      </c>
      <c r="AG88" s="13">
        <v>4</v>
      </c>
      <c r="AH88" s="15">
        <f t="shared" si="5"/>
        <v>107</v>
      </c>
      <c r="AI88" s="15">
        <f t="shared" si="6"/>
        <v>0</v>
      </c>
      <c r="AJ88" s="15">
        <f t="shared" si="7"/>
        <v>111</v>
      </c>
      <c r="AK88" s="15">
        <f t="shared" si="8"/>
        <v>0</v>
      </c>
      <c r="AL88" s="15">
        <f t="shared" si="9"/>
        <v>0</v>
      </c>
      <c r="AM88" s="13">
        <v>0</v>
      </c>
      <c r="AN88" s="13"/>
      <c r="AO88" s="13">
        <v>0</v>
      </c>
      <c r="AP88" s="13">
        <v>0</v>
      </c>
      <c r="AQ88" s="13">
        <v>0</v>
      </c>
      <c r="AR88" s="13">
        <v>0</v>
      </c>
      <c r="AS88" s="13">
        <v>0</v>
      </c>
      <c r="AT88" s="13">
        <v>0</v>
      </c>
      <c r="AU88" s="13">
        <v>0</v>
      </c>
      <c r="AV88" s="13">
        <v>0</v>
      </c>
      <c r="AW88" s="13">
        <v>0</v>
      </c>
      <c r="AX88" s="13">
        <v>0</v>
      </c>
      <c r="AY88" s="13">
        <v>0</v>
      </c>
      <c r="AZ88" s="13">
        <v>0</v>
      </c>
      <c r="BA88" s="13">
        <v>0</v>
      </c>
      <c r="BB88" s="13">
        <v>0</v>
      </c>
      <c r="BC88" s="13">
        <v>0</v>
      </c>
      <c r="BD88" s="13">
        <v>0</v>
      </c>
      <c r="BE88" s="13">
        <v>0</v>
      </c>
      <c r="BF88" s="13">
        <v>0</v>
      </c>
      <c r="BG88" s="13">
        <v>0</v>
      </c>
      <c r="BH88" s="13">
        <v>0</v>
      </c>
      <c r="BI88" s="13">
        <v>0</v>
      </c>
      <c r="BJ88" s="13">
        <v>0</v>
      </c>
      <c r="BK88" s="13">
        <v>0</v>
      </c>
      <c r="BL88" s="13">
        <v>0</v>
      </c>
      <c r="BM88" s="13">
        <v>0</v>
      </c>
      <c r="BN88" s="13">
        <v>0</v>
      </c>
      <c r="BO88" s="13">
        <v>0</v>
      </c>
      <c r="BP88" s="13">
        <v>0</v>
      </c>
      <c r="BQ88" s="13">
        <v>0</v>
      </c>
      <c r="BR88" s="13">
        <v>0</v>
      </c>
      <c r="BS88" s="13">
        <v>0</v>
      </c>
      <c r="BT88" s="13">
        <v>0</v>
      </c>
      <c r="BU88" s="13">
        <v>0</v>
      </c>
      <c r="BV88" s="13">
        <v>0</v>
      </c>
      <c r="BW88" s="13">
        <v>0</v>
      </c>
      <c r="BX88" s="13">
        <v>0</v>
      </c>
      <c r="BY88" s="13">
        <v>0</v>
      </c>
      <c r="BZ88" s="13">
        <v>0</v>
      </c>
      <c r="CA88" s="13">
        <v>0</v>
      </c>
      <c r="CB88" s="13">
        <v>0</v>
      </c>
      <c r="CC88" s="13">
        <v>0</v>
      </c>
      <c r="CD88" s="13">
        <v>0</v>
      </c>
      <c r="CE88" s="13">
        <v>0</v>
      </c>
      <c r="CF88" s="13">
        <v>0</v>
      </c>
      <c r="CG88" s="13">
        <v>0</v>
      </c>
      <c r="CH88" s="13">
        <v>0</v>
      </c>
    </row>
    <row r="89" spans="1:86">
      <c r="A89" s="29" t="s">
        <v>3689</v>
      </c>
      <c r="B89" s="13">
        <v>6</v>
      </c>
      <c r="C89" s="13">
        <v>0</v>
      </c>
      <c r="D89" s="13">
        <v>0</v>
      </c>
      <c r="E89" s="13">
        <v>3</v>
      </c>
      <c r="F89" s="13">
        <v>0</v>
      </c>
      <c r="G89" s="13">
        <v>0</v>
      </c>
      <c r="H89" s="13">
        <v>41</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3">
        <v>0</v>
      </c>
      <c r="AB89" s="13">
        <v>0</v>
      </c>
      <c r="AC89" s="13">
        <v>0</v>
      </c>
      <c r="AD89" s="13">
        <v>0</v>
      </c>
      <c r="AE89" s="13">
        <v>0</v>
      </c>
      <c r="AF89" s="13">
        <v>0</v>
      </c>
      <c r="AG89" s="13">
        <v>6</v>
      </c>
      <c r="AH89" s="15">
        <f t="shared" si="5"/>
        <v>44</v>
      </c>
      <c r="AI89" s="15">
        <f t="shared" si="6"/>
        <v>0</v>
      </c>
      <c r="AJ89" s="15">
        <f t="shared" si="7"/>
        <v>50</v>
      </c>
      <c r="AK89" s="15">
        <f t="shared" si="8"/>
        <v>0</v>
      </c>
      <c r="AL89" s="15">
        <f t="shared" si="9"/>
        <v>0</v>
      </c>
      <c r="AM89" s="13">
        <v>0</v>
      </c>
      <c r="AN89" s="13"/>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3">
        <v>0</v>
      </c>
      <c r="BE89" s="13">
        <v>0</v>
      </c>
      <c r="BF89" s="13">
        <v>0</v>
      </c>
      <c r="BG89" s="13">
        <v>0</v>
      </c>
      <c r="BH89" s="13">
        <v>0</v>
      </c>
      <c r="BI89" s="13">
        <v>0</v>
      </c>
      <c r="BJ89" s="13">
        <v>0</v>
      </c>
      <c r="BK89" s="13">
        <v>0</v>
      </c>
      <c r="BL89" s="13">
        <v>0</v>
      </c>
      <c r="BM89" s="13">
        <v>0</v>
      </c>
      <c r="BN89" s="13">
        <v>0</v>
      </c>
      <c r="BO89" s="13">
        <v>0</v>
      </c>
      <c r="BP89" s="13">
        <v>0</v>
      </c>
      <c r="BQ89" s="13">
        <v>0</v>
      </c>
      <c r="BR89" s="13">
        <v>0</v>
      </c>
      <c r="BS89" s="13">
        <v>0</v>
      </c>
      <c r="BT89" s="13">
        <v>0</v>
      </c>
      <c r="BU89" s="13">
        <v>0</v>
      </c>
      <c r="BV89" s="13">
        <v>0</v>
      </c>
      <c r="BW89" s="13">
        <v>0</v>
      </c>
      <c r="BX89" s="13">
        <v>0</v>
      </c>
      <c r="BY89" s="13">
        <v>0</v>
      </c>
      <c r="BZ89" s="13">
        <v>0</v>
      </c>
      <c r="CA89" s="13">
        <v>0</v>
      </c>
      <c r="CB89" s="13">
        <v>0</v>
      </c>
      <c r="CC89" s="13">
        <v>0</v>
      </c>
      <c r="CD89" s="13">
        <v>0</v>
      </c>
      <c r="CE89" s="13">
        <v>0</v>
      </c>
      <c r="CF89" s="13">
        <v>0</v>
      </c>
      <c r="CG89" s="13">
        <v>0</v>
      </c>
      <c r="CH89" s="13">
        <v>0</v>
      </c>
    </row>
    <row r="90" spans="1:86">
      <c r="A90" s="29" t="s">
        <v>3690</v>
      </c>
      <c r="B90" s="13">
        <v>1</v>
      </c>
      <c r="C90" s="13">
        <v>0</v>
      </c>
      <c r="D90" s="13">
        <v>0</v>
      </c>
      <c r="E90" s="13">
        <v>0</v>
      </c>
      <c r="F90" s="13">
        <v>0</v>
      </c>
      <c r="G90" s="13">
        <v>0</v>
      </c>
      <c r="H90" s="13">
        <v>59</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3">
        <v>0</v>
      </c>
      <c r="AB90" s="13">
        <v>0</v>
      </c>
      <c r="AC90" s="13">
        <v>0</v>
      </c>
      <c r="AD90" s="13">
        <v>0</v>
      </c>
      <c r="AE90" s="13">
        <v>0</v>
      </c>
      <c r="AF90" s="13">
        <v>0</v>
      </c>
      <c r="AG90" s="13">
        <v>1</v>
      </c>
      <c r="AH90" s="15">
        <f t="shared" si="5"/>
        <v>59</v>
      </c>
      <c r="AI90" s="15">
        <f t="shared" si="6"/>
        <v>0</v>
      </c>
      <c r="AJ90" s="15">
        <f t="shared" si="7"/>
        <v>60</v>
      </c>
      <c r="AK90" s="15">
        <f t="shared" si="8"/>
        <v>0</v>
      </c>
      <c r="AL90" s="15">
        <f t="shared" si="9"/>
        <v>0</v>
      </c>
      <c r="AM90" s="13">
        <v>0</v>
      </c>
      <c r="AN90" s="13"/>
      <c r="AO90" s="13">
        <v>0</v>
      </c>
      <c r="AP90" s="13">
        <v>0</v>
      </c>
      <c r="AQ90" s="13">
        <v>0</v>
      </c>
      <c r="AR90" s="13">
        <v>0</v>
      </c>
      <c r="AS90" s="13">
        <v>0</v>
      </c>
      <c r="AT90" s="13">
        <v>0</v>
      </c>
      <c r="AU90" s="13">
        <v>0</v>
      </c>
      <c r="AV90" s="13">
        <v>0</v>
      </c>
      <c r="AW90" s="13">
        <v>0</v>
      </c>
      <c r="AX90" s="13">
        <v>0</v>
      </c>
      <c r="AY90" s="13">
        <v>0</v>
      </c>
      <c r="AZ90" s="13">
        <v>0</v>
      </c>
      <c r="BA90" s="13">
        <v>0</v>
      </c>
      <c r="BB90" s="13">
        <v>0</v>
      </c>
      <c r="BC90" s="13">
        <v>0</v>
      </c>
      <c r="BD90" s="13">
        <v>0</v>
      </c>
      <c r="BE90" s="13">
        <v>0</v>
      </c>
      <c r="BF90" s="13">
        <v>0</v>
      </c>
      <c r="BG90" s="13">
        <v>0</v>
      </c>
      <c r="BH90" s="13">
        <v>0</v>
      </c>
      <c r="BI90" s="13">
        <v>0</v>
      </c>
      <c r="BJ90" s="13">
        <v>0</v>
      </c>
      <c r="BK90" s="13">
        <v>0</v>
      </c>
      <c r="BL90" s="13">
        <v>0</v>
      </c>
      <c r="BM90" s="13">
        <v>0</v>
      </c>
      <c r="BN90" s="13">
        <v>0</v>
      </c>
      <c r="BO90" s="13">
        <v>0</v>
      </c>
      <c r="BP90" s="13">
        <v>0</v>
      </c>
      <c r="BQ90" s="13">
        <v>0</v>
      </c>
      <c r="BR90" s="13">
        <v>0</v>
      </c>
      <c r="BS90" s="13">
        <v>0</v>
      </c>
      <c r="BT90" s="13">
        <v>0</v>
      </c>
      <c r="BU90" s="13">
        <v>0</v>
      </c>
      <c r="BV90" s="13">
        <v>0</v>
      </c>
      <c r="BW90" s="13">
        <v>0</v>
      </c>
      <c r="BX90" s="13">
        <v>0</v>
      </c>
      <c r="BY90" s="13">
        <v>0</v>
      </c>
      <c r="BZ90" s="13">
        <v>0</v>
      </c>
      <c r="CA90" s="13">
        <v>0</v>
      </c>
      <c r="CB90" s="13">
        <v>0</v>
      </c>
      <c r="CC90" s="13">
        <v>0</v>
      </c>
      <c r="CD90" s="13">
        <v>0</v>
      </c>
      <c r="CE90" s="13">
        <v>0</v>
      </c>
      <c r="CF90" s="13">
        <v>0</v>
      </c>
      <c r="CG90" s="13">
        <v>0</v>
      </c>
      <c r="CH90" s="13">
        <v>0</v>
      </c>
    </row>
    <row r="91" spans="1:86" s="12" customFormat="1">
      <c r="A91" s="28" t="s">
        <v>1189</v>
      </c>
      <c r="B91" s="23">
        <v>4</v>
      </c>
      <c r="C91" s="23">
        <v>0</v>
      </c>
      <c r="D91" s="23">
        <v>0</v>
      </c>
      <c r="E91" s="23">
        <v>2</v>
      </c>
      <c r="F91" s="23">
        <v>0</v>
      </c>
      <c r="G91" s="23">
        <v>0</v>
      </c>
      <c r="H91" s="23">
        <v>25</v>
      </c>
      <c r="I91" s="23">
        <v>0</v>
      </c>
      <c r="J91" s="23">
        <v>0</v>
      </c>
      <c r="K91" s="23">
        <v>0</v>
      </c>
      <c r="L91" s="23">
        <v>0</v>
      </c>
      <c r="M91" s="23">
        <v>0</v>
      </c>
      <c r="N91" s="23">
        <v>5</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4</v>
      </c>
      <c r="AH91" s="15">
        <f t="shared" si="5"/>
        <v>32</v>
      </c>
      <c r="AI91" s="15">
        <f t="shared" si="6"/>
        <v>0</v>
      </c>
      <c r="AJ91" s="15">
        <f t="shared" si="7"/>
        <v>36</v>
      </c>
      <c r="AK91" s="15">
        <f t="shared" si="8"/>
        <v>0</v>
      </c>
      <c r="AL91" s="15">
        <f t="shared" si="9"/>
        <v>0</v>
      </c>
      <c r="AM91" s="23">
        <v>0</v>
      </c>
      <c r="AN91" s="23"/>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3">
        <v>0</v>
      </c>
      <c r="BE91" s="13">
        <v>0</v>
      </c>
      <c r="BF91" s="13">
        <v>0</v>
      </c>
      <c r="BG91" s="13">
        <v>0</v>
      </c>
      <c r="BH91" s="13">
        <v>0</v>
      </c>
      <c r="BI91" s="13">
        <v>0</v>
      </c>
      <c r="BJ91" s="13">
        <v>0</v>
      </c>
      <c r="BK91" s="13">
        <v>0</v>
      </c>
      <c r="BL91" s="13">
        <v>0</v>
      </c>
      <c r="BM91" s="13">
        <v>0</v>
      </c>
      <c r="BN91" s="13">
        <v>0</v>
      </c>
      <c r="BO91" s="13">
        <v>0</v>
      </c>
      <c r="BP91" s="13">
        <v>0</v>
      </c>
      <c r="BQ91" s="13">
        <v>0</v>
      </c>
      <c r="BR91" s="13">
        <v>0</v>
      </c>
      <c r="BS91" s="13">
        <v>0</v>
      </c>
      <c r="BT91" s="13">
        <v>0</v>
      </c>
      <c r="BU91" s="13">
        <v>0</v>
      </c>
      <c r="BV91" s="13">
        <v>0</v>
      </c>
      <c r="BW91" s="13">
        <v>0</v>
      </c>
      <c r="BX91" s="13">
        <v>0</v>
      </c>
      <c r="BY91" s="13">
        <v>0</v>
      </c>
      <c r="BZ91" s="13">
        <v>0</v>
      </c>
      <c r="CA91" s="13">
        <v>0</v>
      </c>
      <c r="CB91" s="13">
        <v>0</v>
      </c>
      <c r="CC91" s="13">
        <v>0</v>
      </c>
      <c r="CD91" s="13">
        <v>0</v>
      </c>
      <c r="CE91" s="13">
        <v>0</v>
      </c>
      <c r="CF91" s="13">
        <v>0</v>
      </c>
      <c r="CG91" s="13">
        <v>0</v>
      </c>
      <c r="CH91" s="13">
        <v>0</v>
      </c>
    </row>
    <row r="92" spans="1:86">
      <c r="A92" s="29" t="s">
        <v>3691</v>
      </c>
      <c r="B92" s="13">
        <v>7</v>
      </c>
      <c r="C92" s="13">
        <v>0</v>
      </c>
      <c r="D92" s="13">
        <v>0</v>
      </c>
      <c r="E92" s="13">
        <v>28</v>
      </c>
      <c r="F92" s="13">
        <v>0</v>
      </c>
      <c r="G92" s="13">
        <v>0</v>
      </c>
      <c r="H92" s="13">
        <v>53</v>
      </c>
      <c r="I92" s="13">
        <v>0</v>
      </c>
      <c r="J92" s="13">
        <v>0</v>
      </c>
      <c r="K92" s="13">
        <v>0</v>
      </c>
      <c r="L92" s="13">
        <v>0</v>
      </c>
      <c r="M92" s="13">
        <v>0</v>
      </c>
      <c r="N92" s="13">
        <v>0</v>
      </c>
      <c r="O92" s="13">
        <v>0</v>
      </c>
      <c r="P92" s="13">
        <v>0</v>
      </c>
      <c r="Q92" s="13">
        <v>0</v>
      </c>
      <c r="R92" s="13">
        <v>0</v>
      </c>
      <c r="S92" s="13">
        <v>0</v>
      </c>
      <c r="T92" s="13">
        <v>0</v>
      </c>
      <c r="U92" s="13">
        <v>0</v>
      </c>
      <c r="V92" s="13">
        <v>0</v>
      </c>
      <c r="W92" s="13">
        <v>0</v>
      </c>
      <c r="X92" s="13">
        <v>0</v>
      </c>
      <c r="Y92" s="13">
        <v>0</v>
      </c>
      <c r="Z92" s="13">
        <v>0</v>
      </c>
      <c r="AA92" s="13">
        <v>0</v>
      </c>
      <c r="AB92" s="13">
        <v>0</v>
      </c>
      <c r="AC92" s="13">
        <v>0</v>
      </c>
      <c r="AD92" s="13">
        <v>0</v>
      </c>
      <c r="AE92" s="13">
        <v>0</v>
      </c>
      <c r="AF92" s="13">
        <v>0</v>
      </c>
      <c r="AG92" s="13">
        <v>7</v>
      </c>
      <c r="AH92" s="15">
        <f t="shared" si="5"/>
        <v>81</v>
      </c>
      <c r="AI92" s="15">
        <f t="shared" si="6"/>
        <v>0</v>
      </c>
      <c r="AJ92" s="15">
        <f t="shared" si="7"/>
        <v>88</v>
      </c>
      <c r="AK92" s="15">
        <f t="shared" si="8"/>
        <v>0</v>
      </c>
      <c r="AL92" s="15">
        <f t="shared" si="9"/>
        <v>0</v>
      </c>
      <c r="AM92" s="15">
        <v>0</v>
      </c>
      <c r="AN92" s="15"/>
      <c r="AO92" s="13">
        <v>0</v>
      </c>
      <c r="AP92" s="13">
        <v>0</v>
      </c>
      <c r="AQ92" s="13">
        <v>0</v>
      </c>
      <c r="AR92" s="13">
        <v>0</v>
      </c>
      <c r="AS92" s="13">
        <v>0</v>
      </c>
      <c r="AT92" s="13">
        <v>0</v>
      </c>
      <c r="AU92" s="13">
        <v>0</v>
      </c>
      <c r="AV92" s="13">
        <v>0</v>
      </c>
      <c r="AW92" s="13">
        <v>0</v>
      </c>
      <c r="AX92" s="13">
        <v>0</v>
      </c>
      <c r="AY92" s="13">
        <v>0</v>
      </c>
      <c r="AZ92" s="13">
        <v>0</v>
      </c>
      <c r="BA92" s="13">
        <v>0</v>
      </c>
      <c r="BB92" s="13">
        <v>0</v>
      </c>
      <c r="BC92" s="13">
        <v>0</v>
      </c>
      <c r="BD92" s="13">
        <v>0</v>
      </c>
      <c r="BE92" s="13">
        <v>0</v>
      </c>
      <c r="BF92" s="13">
        <v>0</v>
      </c>
      <c r="BG92" s="13">
        <v>0</v>
      </c>
      <c r="BH92" s="13">
        <v>0</v>
      </c>
      <c r="BI92" s="13">
        <v>0</v>
      </c>
      <c r="BJ92" s="13">
        <v>0</v>
      </c>
      <c r="BK92" s="13">
        <v>0</v>
      </c>
      <c r="BL92" s="13">
        <v>0</v>
      </c>
      <c r="BM92" s="13">
        <v>0</v>
      </c>
      <c r="BN92" s="13">
        <v>0</v>
      </c>
      <c r="BO92" s="13">
        <v>0</v>
      </c>
      <c r="BP92" s="13">
        <v>0</v>
      </c>
      <c r="BQ92" s="13">
        <v>0</v>
      </c>
      <c r="BR92" s="13">
        <v>0</v>
      </c>
      <c r="BS92" s="13">
        <v>0</v>
      </c>
      <c r="BT92" s="13">
        <v>0</v>
      </c>
      <c r="BU92" s="13">
        <v>0</v>
      </c>
      <c r="BV92" s="13">
        <v>0</v>
      </c>
      <c r="BW92" s="13">
        <v>0</v>
      </c>
      <c r="BX92" s="13">
        <v>0</v>
      </c>
      <c r="BY92" s="13">
        <v>0</v>
      </c>
      <c r="BZ92" s="13">
        <v>0</v>
      </c>
      <c r="CA92" s="13">
        <v>0</v>
      </c>
      <c r="CB92" s="13">
        <v>0</v>
      </c>
      <c r="CC92" s="13">
        <v>0</v>
      </c>
      <c r="CD92" s="13">
        <v>0</v>
      </c>
      <c r="CE92" s="13">
        <v>0</v>
      </c>
      <c r="CF92" s="13">
        <v>0</v>
      </c>
      <c r="CG92" s="13">
        <v>0</v>
      </c>
      <c r="CH92" s="13">
        <v>0</v>
      </c>
    </row>
    <row r="93" spans="1:86">
      <c r="A93" s="29" t="s">
        <v>3692</v>
      </c>
      <c r="B93" s="13">
        <v>20</v>
      </c>
      <c r="C93" s="13">
        <v>0</v>
      </c>
      <c r="D93" s="13">
        <v>0</v>
      </c>
      <c r="E93" s="13">
        <v>0</v>
      </c>
      <c r="F93" s="13">
        <v>0</v>
      </c>
      <c r="G93" s="13">
        <v>0</v>
      </c>
      <c r="H93" s="13">
        <v>60</v>
      </c>
      <c r="I93" s="13">
        <v>0</v>
      </c>
      <c r="J93" s="13">
        <v>0</v>
      </c>
      <c r="K93" s="13">
        <v>2</v>
      </c>
      <c r="L93" s="13">
        <v>0</v>
      </c>
      <c r="M93" s="13">
        <v>0</v>
      </c>
      <c r="N93" s="13">
        <v>0</v>
      </c>
      <c r="O93" s="13">
        <v>0</v>
      </c>
      <c r="P93" s="13">
        <v>0</v>
      </c>
      <c r="Q93" s="13">
        <v>0</v>
      </c>
      <c r="R93" s="13">
        <v>0</v>
      </c>
      <c r="S93" s="13">
        <v>0</v>
      </c>
      <c r="T93" s="13">
        <v>0</v>
      </c>
      <c r="U93" s="13">
        <v>0</v>
      </c>
      <c r="V93" s="13">
        <v>0</v>
      </c>
      <c r="W93" s="13">
        <v>0</v>
      </c>
      <c r="X93" s="13">
        <v>0</v>
      </c>
      <c r="Y93" s="13">
        <v>0</v>
      </c>
      <c r="Z93" s="13">
        <v>0</v>
      </c>
      <c r="AA93" s="13">
        <v>0</v>
      </c>
      <c r="AB93" s="13">
        <v>0</v>
      </c>
      <c r="AC93" s="13">
        <v>0</v>
      </c>
      <c r="AD93" s="13">
        <v>0</v>
      </c>
      <c r="AE93" s="13">
        <v>0</v>
      </c>
      <c r="AF93" s="13">
        <v>0</v>
      </c>
      <c r="AG93" s="13">
        <v>20</v>
      </c>
      <c r="AH93" s="15">
        <f t="shared" si="5"/>
        <v>62</v>
      </c>
      <c r="AI93" s="15">
        <f t="shared" si="6"/>
        <v>0</v>
      </c>
      <c r="AJ93" s="15">
        <f t="shared" si="7"/>
        <v>82</v>
      </c>
      <c r="AK93" s="15">
        <f t="shared" si="8"/>
        <v>0</v>
      </c>
      <c r="AL93" s="15">
        <f t="shared" si="9"/>
        <v>0</v>
      </c>
      <c r="AM93" s="13">
        <v>0</v>
      </c>
      <c r="AN93" s="13"/>
      <c r="AO93" s="13">
        <v>0</v>
      </c>
      <c r="AP93" s="13">
        <v>0</v>
      </c>
      <c r="AQ93" s="13">
        <v>0</v>
      </c>
      <c r="AR93" s="13">
        <v>0</v>
      </c>
      <c r="AS93" s="13">
        <v>0</v>
      </c>
      <c r="AT93" s="13">
        <v>0</v>
      </c>
      <c r="AU93" s="13">
        <v>0</v>
      </c>
      <c r="AV93" s="13">
        <v>0</v>
      </c>
      <c r="AW93" s="13">
        <v>0</v>
      </c>
      <c r="AX93" s="13">
        <v>0</v>
      </c>
      <c r="AY93" s="13">
        <v>0</v>
      </c>
      <c r="AZ93" s="13">
        <v>0</v>
      </c>
      <c r="BA93" s="13">
        <v>0</v>
      </c>
      <c r="BB93" s="13">
        <v>0</v>
      </c>
      <c r="BC93" s="13">
        <v>0</v>
      </c>
      <c r="BD93" s="13">
        <v>0</v>
      </c>
      <c r="BE93" s="13">
        <v>0</v>
      </c>
      <c r="BF93" s="13">
        <v>0</v>
      </c>
      <c r="BG93" s="13">
        <v>0</v>
      </c>
      <c r="BH93" s="13">
        <v>0</v>
      </c>
      <c r="BI93" s="13">
        <v>0</v>
      </c>
      <c r="BJ93" s="13">
        <v>0</v>
      </c>
      <c r="BK93" s="13">
        <v>0</v>
      </c>
      <c r="BL93" s="13">
        <v>0</v>
      </c>
      <c r="BM93" s="13">
        <v>0</v>
      </c>
      <c r="BN93" s="13">
        <v>0</v>
      </c>
      <c r="BO93" s="13">
        <v>0</v>
      </c>
      <c r="BP93" s="13">
        <v>0</v>
      </c>
      <c r="BQ93" s="13">
        <v>0</v>
      </c>
      <c r="BR93" s="13">
        <v>0</v>
      </c>
      <c r="BS93" s="13">
        <v>0</v>
      </c>
      <c r="BT93" s="13">
        <v>0</v>
      </c>
      <c r="BU93" s="13">
        <v>0</v>
      </c>
      <c r="BV93" s="13">
        <v>0</v>
      </c>
      <c r="BW93" s="13">
        <v>0</v>
      </c>
      <c r="BX93" s="13">
        <v>0</v>
      </c>
      <c r="BY93" s="13">
        <v>0</v>
      </c>
      <c r="BZ93" s="13">
        <v>0</v>
      </c>
      <c r="CA93" s="13">
        <v>0</v>
      </c>
      <c r="CB93" s="13">
        <v>0</v>
      </c>
      <c r="CC93" s="13">
        <v>0</v>
      </c>
      <c r="CD93" s="13">
        <v>0</v>
      </c>
      <c r="CE93" s="13">
        <v>0</v>
      </c>
      <c r="CF93" s="13">
        <v>0</v>
      </c>
      <c r="CG93" s="13">
        <v>0</v>
      </c>
      <c r="CH93" s="13">
        <v>0</v>
      </c>
    </row>
    <row r="94" spans="1:86">
      <c r="A94" s="29" t="s">
        <v>3693</v>
      </c>
      <c r="B94" s="13">
        <v>22</v>
      </c>
      <c r="C94" s="13">
        <v>0</v>
      </c>
      <c r="D94" s="13">
        <v>0</v>
      </c>
      <c r="E94" s="13">
        <v>0</v>
      </c>
      <c r="F94" s="13">
        <v>0</v>
      </c>
      <c r="G94" s="13">
        <v>0</v>
      </c>
      <c r="H94" s="13">
        <v>61</v>
      </c>
      <c r="I94" s="13">
        <v>0</v>
      </c>
      <c r="J94" s="13">
        <v>0</v>
      </c>
      <c r="K94" s="13">
        <v>3</v>
      </c>
      <c r="L94" s="13">
        <v>0</v>
      </c>
      <c r="M94" s="13">
        <v>0</v>
      </c>
      <c r="N94" s="13">
        <v>0</v>
      </c>
      <c r="O94" s="13">
        <v>0</v>
      </c>
      <c r="P94" s="13">
        <v>0</v>
      </c>
      <c r="Q94" s="13">
        <v>0</v>
      </c>
      <c r="R94" s="13">
        <v>0</v>
      </c>
      <c r="S94" s="13">
        <v>0</v>
      </c>
      <c r="T94" s="13">
        <v>0</v>
      </c>
      <c r="U94" s="13">
        <v>0</v>
      </c>
      <c r="V94" s="13">
        <v>0</v>
      </c>
      <c r="W94" s="13">
        <v>0</v>
      </c>
      <c r="X94" s="13">
        <v>0</v>
      </c>
      <c r="Y94" s="13">
        <v>0</v>
      </c>
      <c r="Z94" s="13">
        <v>0</v>
      </c>
      <c r="AA94" s="13">
        <v>0</v>
      </c>
      <c r="AB94" s="13">
        <v>0</v>
      </c>
      <c r="AC94" s="13">
        <v>0</v>
      </c>
      <c r="AD94" s="13">
        <v>0</v>
      </c>
      <c r="AE94" s="13">
        <v>0</v>
      </c>
      <c r="AF94" s="13">
        <v>0</v>
      </c>
      <c r="AG94" s="13">
        <v>22</v>
      </c>
      <c r="AH94" s="15">
        <f t="shared" si="5"/>
        <v>64</v>
      </c>
      <c r="AI94" s="15">
        <f t="shared" si="6"/>
        <v>0</v>
      </c>
      <c r="AJ94" s="15">
        <f t="shared" si="7"/>
        <v>86</v>
      </c>
      <c r="AK94" s="15">
        <f t="shared" si="8"/>
        <v>0</v>
      </c>
      <c r="AL94" s="15">
        <f t="shared" si="9"/>
        <v>0</v>
      </c>
      <c r="AM94" s="13">
        <v>0</v>
      </c>
      <c r="AN94" s="13"/>
      <c r="AO94" s="13">
        <v>0</v>
      </c>
      <c r="AP94" s="13">
        <v>0</v>
      </c>
      <c r="AQ94" s="13">
        <v>0</v>
      </c>
      <c r="AR94" s="13">
        <v>0</v>
      </c>
      <c r="AS94" s="13">
        <v>0</v>
      </c>
      <c r="AT94" s="13">
        <v>0</v>
      </c>
      <c r="AU94" s="13">
        <v>0</v>
      </c>
      <c r="AV94" s="13">
        <v>0</v>
      </c>
      <c r="AW94" s="13">
        <v>0</v>
      </c>
      <c r="AX94" s="13">
        <v>0</v>
      </c>
      <c r="AY94" s="13">
        <v>0</v>
      </c>
      <c r="AZ94" s="13">
        <v>0</v>
      </c>
      <c r="BA94" s="13">
        <v>0</v>
      </c>
      <c r="BB94" s="13">
        <v>0</v>
      </c>
      <c r="BC94" s="13">
        <v>0</v>
      </c>
      <c r="BD94" s="13">
        <v>0</v>
      </c>
      <c r="BE94" s="13">
        <v>0</v>
      </c>
      <c r="BF94" s="13">
        <v>0</v>
      </c>
      <c r="BG94" s="13">
        <v>0</v>
      </c>
      <c r="BH94" s="13">
        <v>0</v>
      </c>
      <c r="BI94" s="13">
        <v>0</v>
      </c>
      <c r="BJ94" s="13">
        <v>0</v>
      </c>
      <c r="BK94" s="13">
        <v>0</v>
      </c>
      <c r="BL94" s="13">
        <v>0</v>
      </c>
      <c r="BM94" s="13">
        <v>0</v>
      </c>
      <c r="BN94" s="13">
        <v>0</v>
      </c>
      <c r="BO94" s="13">
        <v>0</v>
      </c>
      <c r="BP94" s="13">
        <v>0</v>
      </c>
      <c r="BQ94" s="13">
        <v>0</v>
      </c>
      <c r="BR94" s="13">
        <v>0</v>
      </c>
      <c r="BS94" s="13">
        <v>0</v>
      </c>
      <c r="BT94" s="13">
        <v>0</v>
      </c>
      <c r="BU94" s="13">
        <v>0</v>
      </c>
      <c r="BV94" s="13">
        <v>0</v>
      </c>
      <c r="BW94" s="13">
        <v>0</v>
      </c>
      <c r="BX94" s="13">
        <v>0</v>
      </c>
      <c r="BY94" s="13">
        <v>0</v>
      </c>
      <c r="BZ94" s="13">
        <v>0</v>
      </c>
      <c r="CA94" s="13">
        <v>0</v>
      </c>
      <c r="CB94" s="13">
        <v>0</v>
      </c>
      <c r="CC94" s="13">
        <v>0</v>
      </c>
      <c r="CD94" s="13">
        <v>0</v>
      </c>
      <c r="CE94" s="13">
        <v>0</v>
      </c>
      <c r="CF94" s="13">
        <v>0</v>
      </c>
      <c r="CG94" s="13">
        <v>0</v>
      </c>
      <c r="CH94" s="13">
        <v>0</v>
      </c>
    </row>
    <row r="95" spans="1:86" s="12" customFormat="1">
      <c r="A95" s="30" t="s">
        <v>3694</v>
      </c>
      <c r="B95" s="31">
        <v>2</v>
      </c>
      <c r="C95" s="31">
        <v>0</v>
      </c>
      <c r="D95" s="31">
        <v>0</v>
      </c>
      <c r="E95" s="31">
        <v>7</v>
      </c>
      <c r="F95" s="31">
        <v>0</v>
      </c>
      <c r="G95" s="31">
        <v>0</v>
      </c>
      <c r="H95" s="31">
        <v>19</v>
      </c>
      <c r="I95" s="31">
        <v>0</v>
      </c>
      <c r="J95" s="31">
        <v>0</v>
      </c>
      <c r="K95" s="31">
        <v>0</v>
      </c>
      <c r="L95" s="31">
        <v>0</v>
      </c>
      <c r="M95" s="31">
        <v>0</v>
      </c>
      <c r="N95" s="31">
        <v>0</v>
      </c>
      <c r="O95" s="31">
        <v>0</v>
      </c>
      <c r="P95" s="31">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31">
        <v>2</v>
      </c>
      <c r="AH95" s="15">
        <f t="shared" si="5"/>
        <v>26</v>
      </c>
      <c r="AI95" s="15">
        <f t="shared" si="6"/>
        <v>0</v>
      </c>
      <c r="AJ95" s="15">
        <f t="shared" si="7"/>
        <v>28</v>
      </c>
      <c r="AK95" s="15">
        <f t="shared" si="8"/>
        <v>0</v>
      </c>
      <c r="AL95" s="15">
        <f t="shared" si="9"/>
        <v>0</v>
      </c>
      <c r="AM95" s="23">
        <v>0</v>
      </c>
      <c r="AN95" s="23"/>
      <c r="AO95" s="13">
        <v>0</v>
      </c>
      <c r="AP95" s="13">
        <v>0</v>
      </c>
      <c r="AQ95" s="13">
        <v>0</v>
      </c>
      <c r="AR95" s="13">
        <v>0</v>
      </c>
      <c r="AS95" s="13">
        <v>0</v>
      </c>
      <c r="AT95" s="13">
        <v>0</v>
      </c>
      <c r="AU95" s="13">
        <v>0</v>
      </c>
      <c r="AV95" s="13">
        <v>0</v>
      </c>
      <c r="AW95" s="13">
        <v>0</v>
      </c>
      <c r="AX95" s="13">
        <v>0</v>
      </c>
      <c r="AY95" s="13">
        <v>0</v>
      </c>
      <c r="AZ95" s="13">
        <v>0</v>
      </c>
      <c r="BA95" s="13">
        <v>0</v>
      </c>
      <c r="BB95" s="13">
        <v>0</v>
      </c>
      <c r="BC95" s="13">
        <v>0</v>
      </c>
      <c r="BD95" s="13">
        <v>0</v>
      </c>
      <c r="BE95" s="13">
        <v>0</v>
      </c>
      <c r="BF95" s="13">
        <v>0</v>
      </c>
      <c r="BG95" s="13">
        <v>0</v>
      </c>
      <c r="BH95" s="13">
        <v>0</v>
      </c>
      <c r="BI95" s="13">
        <v>0</v>
      </c>
      <c r="BJ95" s="13">
        <v>0</v>
      </c>
      <c r="BK95" s="13">
        <v>0</v>
      </c>
      <c r="BL95" s="13">
        <v>0</v>
      </c>
      <c r="BM95" s="13">
        <v>0</v>
      </c>
      <c r="BN95" s="13">
        <v>0</v>
      </c>
      <c r="BO95" s="13">
        <v>0</v>
      </c>
      <c r="BP95" s="13">
        <v>0</v>
      </c>
      <c r="BQ95" s="13">
        <v>0</v>
      </c>
      <c r="BR95" s="13">
        <v>0</v>
      </c>
      <c r="BS95" s="13">
        <v>0</v>
      </c>
      <c r="BT95" s="13">
        <v>0</v>
      </c>
      <c r="BU95" s="13">
        <v>0</v>
      </c>
      <c r="BV95" s="13">
        <v>0</v>
      </c>
      <c r="BW95" s="13">
        <v>0</v>
      </c>
      <c r="BX95" s="13">
        <v>0</v>
      </c>
      <c r="BY95" s="13">
        <v>0</v>
      </c>
      <c r="BZ95" s="13">
        <v>0</v>
      </c>
      <c r="CA95" s="13">
        <v>0</v>
      </c>
      <c r="CB95" s="13">
        <v>0</v>
      </c>
      <c r="CC95" s="13">
        <v>0</v>
      </c>
      <c r="CD95" s="13">
        <v>0</v>
      </c>
      <c r="CE95" s="13">
        <v>0</v>
      </c>
      <c r="CF95" s="13">
        <v>0</v>
      </c>
      <c r="CG95" s="13">
        <v>0</v>
      </c>
      <c r="CH95" s="13">
        <v>0</v>
      </c>
    </row>
    <row r="96" spans="1:86" s="88" customFormat="1">
      <c r="A96" s="30" t="s">
        <v>3695</v>
      </c>
      <c r="B96" s="31">
        <v>11</v>
      </c>
      <c r="C96" s="31">
        <v>0</v>
      </c>
      <c r="D96" s="31">
        <v>0</v>
      </c>
      <c r="E96" s="31">
        <v>12</v>
      </c>
      <c r="F96" s="31">
        <v>0</v>
      </c>
      <c r="G96" s="31">
        <v>0</v>
      </c>
      <c r="H96" s="31">
        <v>83</v>
      </c>
      <c r="I96" s="31">
        <v>0</v>
      </c>
      <c r="J96" s="31">
        <v>0</v>
      </c>
      <c r="K96" s="31">
        <v>0</v>
      </c>
      <c r="L96" s="31">
        <v>0</v>
      </c>
      <c r="M96" s="31">
        <v>0</v>
      </c>
      <c r="N96" s="31">
        <v>0</v>
      </c>
      <c r="O96" s="31">
        <v>0</v>
      </c>
      <c r="P96" s="31">
        <v>0</v>
      </c>
      <c r="Q96" s="31">
        <v>0</v>
      </c>
      <c r="R96" s="31">
        <v>0</v>
      </c>
      <c r="S96" s="31">
        <v>0</v>
      </c>
      <c r="T96" s="31">
        <v>0</v>
      </c>
      <c r="U96" s="31">
        <v>0</v>
      </c>
      <c r="V96" s="31">
        <v>0</v>
      </c>
      <c r="W96" s="31">
        <v>0</v>
      </c>
      <c r="X96" s="31">
        <v>0</v>
      </c>
      <c r="Y96" s="31">
        <v>0</v>
      </c>
      <c r="Z96" s="31">
        <v>0</v>
      </c>
      <c r="AA96" s="31">
        <v>0</v>
      </c>
      <c r="AB96" s="31">
        <v>0</v>
      </c>
      <c r="AC96" s="31">
        <v>0</v>
      </c>
      <c r="AD96" s="31">
        <v>0</v>
      </c>
      <c r="AE96" s="31">
        <v>0</v>
      </c>
      <c r="AF96" s="31">
        <v>0</v>
      </c>
      <c r="AG96" s="31">
        <v>11</v>
      </c>
      <c r="AH96" s="15">
        <f t="shared" si="5"/>
        <v>95</v>
      </c>
      <c r="AI96" s="15">
        <f t="shared" si="6"/>
        <v>0</v>
      </c>
      <c r="AJ96" s="15">
        <f t="shared" si="7"/>
        <v>106</v>
      </c>
      <c r="AK96" s="15">
        <f t="shared" si="8"/>
        <v>0</v>
      </c>
      <c r="AL96" s="15">
        <f t="shared" si="9"/>
        <v>0</v>
      </c>
      <c r="AM96" s="31">
        <v>0</v>
      </c>
      <c r="AN96" s="31"/>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3">
        <v>0</v>
      </c>
      <c r="BE96" s="13">
        <v>0</v>
      </c>
      <c r="BF96" s="13">
        <v>0</v>
      </c>
      <c r="BG96" s="13">
        <v>0</v>
      </c>
      <c r="BH96" s="13">
        <v>0</v>
      </c>
      <c r="BI96" s="13">
        <v>0</v>
      </c>
      <c r="BJ96" s="13">
        <v>0</v>
      </c>
      <c r="BK96" s="13">
        <v>0</v>
      </c>
      <c r="BL96" s="13">
        <v>0</v>
      </c>
      <c r="BM96" s="13">
        <v>0</v>
      </c>
      <c r="BN96" s="13">
        <v>0</v>
      </c>
      <c r="BO96" s="13">
        <v>0</v>
      </c>
      <c r="BP96" s="13">
        <v>0</v>
      </c>
      <c r="BQ96" s="13">
        <v>0</v>
      </c>
      <c r="BR96" s="13">
        <v>0</v>
      </c>
      <c r="BS96" s="13">
        <v>0</v>
      </c>
      <c r="BT96" s="13">
        <v>0</v>
      </c>
      <c r="BU96" s="13">
        <v>0</v>
      </c>
      <c r="BV96" s="13">
        <v>0</v>
      </c>
      <c r="BW96" s="13">
        <v>0</v>
      </c>
      <c r="BX96" s="13">
        <v>0</v>
      </c>
      <c r="BY96" s="13">
        <v>0</v>
      </c>
      <c r="BZ96" s="13">
        <v>0</v>
      </c>
      <c r="CA96" s="13">
        <v>0</v>
      </c>
      <c r="CB96" s="13">
        <v>0</v>
      </c>
      <c r="CC96" s="13">
        <v>0</v>
      </c>
      <c r="CD96" s="13">
        <v>0</v>
      </c>
      <c r="CE96" s="13">
        <v>0</v>
      </c>
      <c r="CF96" s="13">
        <v>0</v>
      </c>
      <c r="CG96" s="13">
        <v>0</v>
      </c>
      <c r="CH96" s="13">
        <v>0</v>
      </c>
    </row>
    <row r="97" spans="1:86">
      <c r="A97" s="29" t="s">
        <v>1190</v>
      </c>
      <c r="B97" s="13">
        <v>32</v>
      </c>
      <c r="C97" s="13">
        <v>0</v>
      </c>
      <c r="D97" s="13">
        <v>0</v>
      </c>
      <c r="E97" s="13">
        <v>564</v>
      </c>
      <c r="F97" s="13">
        <v>0</v>
      </c>
      <c r="G97" s="13">
        <v>0</v>
      </c>
      <c r="H97" s="13">
        <v>342</v>
      </c>
      <c r="I97" s="13">
        <v>0</v>
      </c>
      <c r="J97" s="13">
        <v>0</v>
      </c>
      <c r="K97" s="13">
        <v>73</v>
      </c>
      <c r="L97" s="13">
        <v>0</v>
      </c>
      <c r="M97" s="13">
        <v>0</v>
      </c>
      <c r="N97" s="13">
        <v>18</v>
      </c>
      <c r="O97" s="13">
        <v>0</v>
      </c>
      <c r="P97" s="13">
        <v>0</v>
      </c>
      <c r="Q97" s="13">
        <v>57</v>
      </c>
      <c r="R97" s="13">
        <v>0</v>
      </c>
      <c r="S97" s="13">
        <v>0</v>
      </c>
      <c r="T97" s="13">
        <v>0</v>
      </c>
      <c r="U97" s="13">
        <v>0</v>
      </c>
      <c r="V97" s="13">
        <v>0</v>
      </c>
      <c r="W97" s="13">
        <v>0</v>
      </c>
      <c r="X97" s="13">
        <v>0</v>
      </c>
      <c r="Y97" s="13">
        <v>0</v>
      </c>
      <c r="Z97" s="13">
        <v>0</v>
      </c>
      <c r="AA97" s="13">
        <v>0</v>
      </c>
      <c r="AB97" s="13">
        <v>0</v>
      </c>
      <c r="AC97" s="13">
        <v>0</v>
      </c>
      <c r="AD97" s="13">
        <v>0</v>
      </c>
      <c r="AE97" s="13">
        <v>0</v>
      </c>
      <c r="AF97" s="13">
        <v>0</v>
      </c>
      <c r="AG97" s="13">
        <v>32</v>
      </c>
      <c r="AH97" s="15">
        <f t="shared" si="5"/>
        <v>1054</v>
      </c>
      <c r="AI97" s="15">
        <f t="shared" si="6"/>
        <v>0</v>
      </c>
      <c r="AJ97" s="15">
        <f t="shared" si="7"/>
        <v>1086</v>
      </c>
      <c r="AK97" s="15">
        <f t="shared" si="8"/>
        <v>0</v>
      </c>
      <c r="AL97" s="15">
        <f t="shared" si="9"/>
        <v>0</v>
      </c>
      <c r="AM97" s="13">
        <v>0</v>
      </c>
      <c r="AN97" s="13"/>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3">
        <v>0</v>
      </c>
      <c r="BE97" s="13">
        <v>0</v>
      </c>
      <c r="BF97" s="13">
        <v>0</v>
      </c>
      <c r="BG97" s="13">
        <v>0</v>
      </c>
      <c r="BH97" s="13">
        <v>0</v>
      </c>
      <c r="BI97" s="13">
        <v>0</v>
      </c>
      <c r="BJ97" s="13">
        <v>0</v>
      </c>
      <c r="BK97" s="13">
        <v>0</v>
      </c>
      <c r="BL97" s="13">
        <v>0</v>
      </c>
      <c r="BM97" s="13">
        <v>0</v>
      </c>
      <c r="BN97" s="13">
        <v>0</v>
      </c>
      <c r="BO97" s="13">
        <v>0</v>
      </c>
      <c r="BP97" s="13">
        <v>0</v>
      </c>
      <c r="BQ97" s="13">
        <v>0</v>
      </c>
      <c r="BR97" s="13">
        <v>0</v>
      </c>
      <c r="BS97" s="13">
        <v>0</v>
      </c>
      <c r="BT97" s="13">
        <v>0</v>
      </c>
      <c r="BU97" s="13">
        <v>0</v>
      </c>
      <c r="BV97" s="13">
        <v>0</v>
      </c>
      <c r="BW97" s="13">
        <v>0</v>
      </c>
      <c r="BX97" s="13">
        <v>0</v>
      </c>
      <c r="BY97" s="13">
        <v>0</v>
      </c>
      <c r="BZ97" s="13">
        <v>0</v>
      </c>
      <c r="CA97" s="13">
        <v>0</v>
      </c>
      <c r="CB97" s="13">
        <v>0</v>
      </c>
      <c r="CC97" s="13">
        <v>0</v>
      </c>
      <c r="CD97" s="13">
        <v>0</v>
      </c>
      <c r="CE97" s="13">
        <v>0</v>
      </c>
      <c r="CF97" s="13">
        <v>0</v>
      </c>
      <c r="CG97" s="13">
        <v>0</v>
      </c>
      <c r="CH97" s="13">
        <v>0</v>
      </c>
    </row>
    <row r="98" spans="1:86">
      <c r="A98" s="29" t="s">
        <v>3696</v>
      </c>
      <c r="B98" s="13">
        <v>5</v>
      </c>
      <c r="C98" s="13">
        <v>0</v>
      </c>
      <c r="D98" s="13">
        <v>0</v>
      </c>
      <c r="E98" s="13">
        <v>0</v>
      </c>
      <c r="F98" s="13">
        <v>0</v>
      </c>
      <c r="G98" s="13">
        <v>0</v>
      </c>
      <c r="H98" s="13">
        <v>30</v>
      </c>
      <c r="I98" s="13">
        <v>0</v>
      </c>
      <c r="J98" s="13">
        <v>0</v>
      </c>
      <c r="K98" s="13">
        <v>0</v>
      </c>
      <c r="L98" s="13">
        <v>0</v>
      </c>
      <c r="M98" s="13">
        <v>0</v>
      </c>
      <c r="N98" s="13">
        <v>0</v>
      </c>
      <c r="O98" s="13">
        <v>0</v>
      </c>
      <c r="P98" s="13">
        <v>0</v>
      </c>
      <c r="Q98" s="13">
        <v>0</v>
      </c>
      <c r="R98" s="13">
        <v>0</v>
      </c>
      <c r="S98" s="13">
        <v>0</v>
      </c>
      <c r="T98" s="13">
        <v>0</v>
      </c>
      <c r="U98" s="13">
        <v>0</v>
      </c>
      <c r="V98" s="13">
        <v>0</v>
      </c>
      <c r="W98" s="13">
        <v>0</v>
      </c>
      <c r="X98" s="13">
        <v>0</v>
      </c>
      <c r="Y98" s="13">
        <v>0</v>
      </c>
      <c r="Z98" s="13">
        <v>0</v>
      </c>
      <c r="AA98" s="13">
        <v>0</v>
      </c>
      <c r="AB98" s="13">
        <v>0</v>
      </c>
      <c r="AC98" s="13">
        <v>0</v>
      </c>
      <c r="AD98" s="13">
        <v>0</v>
      </c>
      <c r="AE98" s="13">
        <v>0</v>
      </c>
      <c r="AF98" s="13">
        <v>0</v>
      </c>
      <c r="AG98" s="13">
        <v>5</v>
      </c>
      <c r="AH98" s="15">
        <f t="shared" si="5"/>
        <v>30</v>
      </c>
      <c r="AI98" s="15">
        <f t="shared" si="6"/>
        <v>0</v>
      </c>
      <c r="AJ98" s="15">
        <f t="shared" si="7"/>
        <v>35</v>
      </c>
      <c r="AK98" s="15">
        <f t="shared" si="8"/>
        <v>0</v>
      </c>
      <c r="AL98" s="15">
        <f t="shared" si="9"/>
        <v>0</v>
      </c>
      <c r="AM98" s="13">
        <v>0</v>
      </c>
      <c r="AN98" s="13"/>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3">
        <v>0</v>
      </c>
      <c r="BE98" s="13">
        <v>0</v>
      </c>
      <c r="BF98" s="13">
        <v>0</v>
      </c>
      <c r="BG98" s="13">
        <v>0</v>
      </c>
      <c r="BH98" s="13">
        <v>0</v>
      </c>
      <c r="BI98" s="13">
        <v>0</v>
      </c>
      <c r="BJ98" s="13">
        <v>0</v>
      </c>
      <c r="BK98" s="13">
        <v>0</v>
      </c>
      <c r="BL98" s="13">
        <v>0</v>
      </c>
      <c r="BM98" s="13">
        <v>0</v>
      </c>
      <c r="BN98" s="13">
        <v>0</v>
      </c>
      <c r="BO98" s="13">
        <v>0</v>
      </c>
      <c r="BP98" s="13">
        <v>0</v>
      </c>
      <c r="BQ98" s="13">
        <v>0</v>
      </c>
      <c r="BR98" s="13">
        <v>0</v>
      </c>
      <c r="BS98" s="13">
        <v>0</v>
      </c>
      <c r="BT98" s="13">
        <v>0</v>
      </c>
      <c r="BU98" s="13">
        <v>0</v>
      </c>
      <c r="BV98" s="13">
        <v>0</v>
      </c>
      <c r="BW98" s="13">
        <v>0</v>
      </c>
      <c r="BX98" s="13">
        <v>0</v>
      </c>
      <c r="BY98" s="13">
        <v>0</v>
      </c>
      <c r="BZ98" s="13">
        <v>0</v>
      </c>
      <c r="CA98" s="13">
        <v>0</v>
      </c>
      <c r="CB98" s="13">
        <v>0</v>
      </c>
      <c r="CC98" s="13">
        <v>0</v>
      </c>
      <c r="CD98" s="13">
        <v>0</v>
      </c>
      <c r="CE98" s="13">
        <v>0</v>
      </c>
      <c r="CF98" s="13">
        <v>0</v>
      </c>
      <c r="CG98" s="13">
        <v>0</v>
      </c>
      <c r="CH98" s="13">
        <v>0</v>
      </c>
    </row>
    <row r="99" spans="1:86" s="12" customFormat="1">
      <c r="A99" s="28" t="s">
        <v>3697</v>
      </c>
      <c r="B99" s="23">
        <v>3</v>
      </c>
      <c r="C99" s="23">
        <v>0</v>
      </c>
      <c r="D99" s="23">
        <v>0</v>
      </c>
      <c r="E99" s="23">
        <v>5</v>
      </c>
      <c r="F99" s="23">
        <v>0</v>
      </c>
      <c r="G99" s="23">
        <v>0</v>
      </c>
      <c r="H99" s="23">
        <v>47</v>
      </c>
      <c r="I99" s="23">
        <v>0</v>
      </c>
      <c r="J99" s="23">
        <v>0</v>
      </c>
      <c r="K99" s="23">
        <v>0</v>
      </c>
      <c r="L99" s="23">
        <v>0</v>
      </c>
      <c r="M99" s="23">
        <v>0</v>
      </c>
      <c r="N99" s="23">
        <v>0</v>
      </c>
      <c r="O99" s="23">
        <v>0</v>
      </c>
      <c r="P99" s="23">
        <v>0</v>
      </c>
      <c r="Q99" s="23">
        <v>0</v>
      </c>
      <c r="R99" s="23">
        <v>0</v>
      </c>
      <c r="S99" s="23">
        <v>0</v>
      </c>
      <c r="T99" s="23">
        <v>0</v>
      </c>
      <c r="U99" s="23">
        <v>0</v>
      </c>
      <c r="V99" s="23">
        <v>0</v>
      </c>
      <c r="W99" s="23">
        <v>0</v>
      </c>
      <c r="X99" s="23">
        <v>0</v>
      </c>
      <c r="Y99" s="23">
        <v>0</v>
      </c>
      <c r="Z99" s="23">
        <v>0</v>
      </c>
      <c r="AA99" s="23">
        <v>0</v>
      </c>
      <c r="AB99" s="23">
        <v>0</v>
      </c>
      <c r="AC99" s="23">
        <v>0</v>
      </c>
      <c r="AD99" s="23">
        <v>0</v>
      </c>
      <c r="AE99" s="23">
        <v>0</v>
      </c>
      <c r="AF99" s="23">
        <v>0</v>
      </c>
      <c r="AG99" s="23">
        <v>3</v>
      </c>
      <c r="AH99" s="15">
        <f t="shared" si="5"/>
        <v>52</v>
      </c>
      <c r="AI99" s="15">
        <f t="shared" si="6"/>
        <v>0</v>
      </c>
      <c r="AJ99" s="15">
        <f t="shared" si="7"/>
        <v>55</v>
      </c>
      <c r="AK99" s="15">
        <f t="shared" si="8"/>
        <v>0</v>
      </c>
      <c r="AL99" s="15">
        <f t="shared" si="9"/>
        <v>0</v>
      </c>
      <c r="AM99" s="23">
        <v>0</v>
      </c>
      <c r="AN99" s="23"/>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3">
        <v>0</v>
      </c>
      <c r="BE99" s="13">
        <v>0</v>
      </c>
      <c r="BF99" s="13">
        <v>0</v>
      </c>
      <c r="BG99" s="13">
        <v>0</v>
      </c>
      <c r="BH99" s="13">
        <v>0</v>
      </c>
      <c r="BI99" s="13">
        <v>0</v>
      </c>
      <c r="BJ99" s="13">
        <v>0</v>
      </c>
      <c r="BK99" s="13">
        <v>0</v>
      </c>
      <c r="BL99" s="13">
        <v>0</v>
      </c>
      <c r="BM99" s="13">
        <v>0</v>
      </c>
      <c r="BN99" s="13">
        <v>0</v>
      </c>
      <c r="BO99" s="13">
        <v>0</v>
      </c>
      <c r="BP99" s="13">
        <v>0</v>
      </c>
      <c r="BQ99" s="13">
        <v>0</v>
      </c>
      <c r="BR99" s="13">
        <v>0</v>
      </c>
      <c r="BS99" s="13">
        <v>0</v>
      </c>
      <c r="BT99" s="13">
        <v>0</v>
      </c>
      <c r="BU99" s="13">
        <v>0</v>
      </c>
      <c r="BV99" s="13">
        <v>0</v>
      </c>
      <c r="BW99" s="13">
        <v>0</v>
      </c>
      <c r="BX99" s="13">
        <v>0</v>
      </c>
      <c r="BY99" s="13">
        <v>0</v>
      </c>
      <c r="BZ99" s="13">
        <v>0</v>
      </c>
      <c r="CA99" s="13">
        <v>0</v>
      </c>
      <c r="CB99" s="13">
        <v>0</v>
      </c>
      <c r="CC99" s="13">
        <v>0</v>
      </c>
      <c r="CD99" s="13">
        <v>0</v>
      </c>
      <c r="CE99" s="13">
        <v>0</v>
      </c>
      <c r="CF99" s="13">
        <v>0</v>
      </c>
      <c r="CG99" s="13">
        <v>0</v>
      </c>
      <c r="CH99" s="13">
        <v>0</v>
      </c>
    </row>
    <row r="100" spans="1:86" s="12" customFormat="1">
      <c r="A100" s="30" t="s">
        <v>3698</v>
      </c>
      <c r="B100" s="31">
        <v>1</v>
      </c>
      <c r="C100" s="31">
        <v>0</v>
      </c>
      <c r="D100" s="31">
        <v>0</v>
      </c>
      <c r="E100" s="31">
        <v>7</v>
      </c>
      <c r="F100" s="31">
        <v>0</v>
      </c>
      <c r="G100" s="31">
        <v>0</v>
      </c>
      <c r="H100" s="31">
        <v>19</v>
      </c>
      <c r="I100" s="31">
        <v>0</v>
      </c>
      <c r="J100" s="31">
        <v>0</v>
      </c>
      <c r="K100" s="31">
        <v>0</v>
      </c>
      <c r="L100" s="31">
        <v>0</v>
      </c>
      <c r="M100" s="31">
        <v>0</v>
      </c>
      <c r="N100" s="31">
        <v>0</v>
      </c>
      <c r="O100" s="31">
        <v>0</v>
      </c>
      <c r="P100" s="31">
        <v>0</v>
      </c>
      <c r="Q100" s="23">
        <v>0</v>
      </c>
      <c r="R100" s="23">
        <v>0</v>
      </c>
      <c r="S100" s="23">
        <v>0</v>
      </c>
      <c r="T100" s="23">
        <v>0</v>
      </c>
      <c r="U100" s="23">
        <v>0</v>
      </c>
      <c r="V100" s="23">
        <v>0</v>
      </c>
      <c r="W100" s="23">
        <v>0</v>
      </c>
      <c r="X100" s="23">
        <v>0</v>
      </c>
      <c r="Y100" s="23">
        <v>0</v>
      </c>
      <c r="Z100" s="23">
        <v>0</v>
      </c>
      <c r="AA100" s="23">
        <v>0</v>
      </c>
      <c r="AB100" s="23">
        <v>0</v>
      </c>
      <c r="AC100" s="23">
        <v>0</v>
      </c>
      <c r="AD100" s="23">
        <v>0</v>
      </c>
      <c r="AE100" s="23">
        <v>0</v>
      </c>
      <c r="AF100" s="23">
        <v>0</v>
      </c>
      <c r="AG100" s="31">
        <v>1</v>
      </c>
      <c r="AH100" s="15">
        <f t="shared" si="5"/>
        <v>26</v>
      </c>
      <c r="AI100" s="15">
        <f t="shared" si="6"/>
        <v>0</v>
      </c>
      <c r="AJ100" s="15">
        <f t="shared" si="7"/>
        <v>27</v>
      </c>
      <c r="AK100" s="15">
        <f t="shared" si="8"/>
        <v>0</v>
      </c>
      <c r="AL100" s="15">
        <f t="shared" si="9"/>
        <v>0</v>
      </c>
      <c r="AM100" s="23">
        <v>0</v>
      </c>
      <c r="AN100" s="23"/>
      <c r="AO100" s="13">
        <v>0</v>
      </c>
      <c r="AP100" s="13">
        <v>0</v>
      </c>
      <c r="AQ100" s="13">
        <v>0</v>
      </c>
      <c r="AR100" s="13">
        <v>0</v>
      </c>
      <c r="AS100" s="13">
        <v>0</v>
      </c>
      <c r="AT100" s="13">
        <v>0</v>
      </c>
      <c r="AU100" s="13">
        <v>0</v>
      </c>
      <c r="AV100" s="13">
        <v>0</v>
      </c>
      <c r="AW100" s="13">
        <v>0</v>
      </c>
      <c r="AX100" s="13">
        <v>0</v>
      </c>
      <c r="AY100" s="13">
        <v>0</v>
      </c>
      <c r="AZ100" s="13">
        <v>0</v>
      </c>
      <c r="BA100" s="13">
        <v>0</v>
      </c>
      <c r="BB100" s="13">
        <v>0</v>
      </c>
      <c r="BC100" s="13">
        <v>0</v>
      </c>
      <c r="BD100" s="13">
        <v>0</v>
      </c>
      <c r="BE100" s="13">
        <v>0</v>
      </c>
      <c r="BF100" s="13">
        <v>0</v>
      </c>
      <c r="BG100" s="13">
        <v>0</v>
      </c>
      <c r="BH100" s="13">
        <v>0</v>
      </c>
      <c r="BI100" s="13">
        <v>0</v>
      </c>
      <c r="BJ100" s="13">
        <v>0</v>
      </c>
      <c r="BK100" s="13">
        <v>0</v>
      </c>
      <c r="BL100" s="13">
        <v>0</v>
      </c>
      <c r="BM100" s="13">
        <v>0</v>
      </c>
      <c r="BN100" s="13">
        <v>0</v>
      </c>
      <c r="BO100" s="13">
        <v>0</v>
      </c>
      <c r="BP100" s="13">
        <v>0</v>
      </c>
      <c r="BQ100" s="13">
        <v>0</v>
      </c>
      <c r="BR100" s="13">
        <v>0</v>
      </c>
      <c r="BS100" s="13">
        <v>0</v>
      </c>
      <c r="BT100" s="13">
        <v>0</v>
      </c>
      <c r="BU100" s="13">
        <v>0</v>
      </c>
      <c r="BV100" s="13">
        <v>0</v>
      </c>
      <c r="BW100" s="13">
        <v>0</v>
      </c>
      <c r="BX100" s="13">
        <v>0</v>
      </c>
      <c r="BY100" s="13">
        <v>0</v>
      </c>
      <c r="BZ100" s="13">
        <v>0</v>
      </c>
      <c r="CA100" s="13">
        <v>0</v>
      </c>
      <c r="CB100" s="13">
        <v>0</v>
      </c>
      <c r="CC100" s="13">
        <v>0</v>
      </c>
      <c r="CD100" s="13">
        <v>0</v>
      </c>
      <c r="CE100" s="13">
        <v>0</v>
      </c>
      <c r="CF100" s="13">
        <v>0</v>
      </c>
      <c r="CG100" s="13">
        <v>0</v>
      </c>
      <c r="CH100" s="13">
        <v>0</v>
      </c>
    </row>
    <row r="101" spans="1:86">
      <c r="A101" s="29" t="s">
        <v>1191</v>
      </c>
      <c r="B101" s="13">
        <v>5</v>
      </c>
      <c r="C101" s="13">
        <v>0</v>
      </c>
      <c r="D101" s="13">
        <v>0</v>
      </c>
      <c r="E101" s="13">
        <v>1</v>
      </c>
      <c r="F101" s="13">
        <v>0</v>
      </c>
      <c r="G101" s="13">
        <v>0</v>
      </c>
      <c r="H101" s="13">
        <v>43</v>
      </c>
      <c r="I101" s="13">
        <v>0</v>
      </c>
      <c r="J101" s="13">
        <v>0</v>
      </c>
      <c r="K101" s="13">
        <v>1</v>
      </c>
      <c r="L101" s="13">
        <v>0</v>
      </c>
      <c r="M101" s="13">
        <v>0</v>
      </c>
      <c r="N101" s="13">
        <v>8</v>
      </c>
      <c r="O101" s="13">
        <v>0</v>
      </c>
      <c r="P101" s="13">
        <v>0</v>
      </c>
      <c r="Q101" s="13">
        <v>0</v>
      </c>
      <c r="R101" s="13">
        <v>0</v>
      </c>
      <c r="S101" s="13">
        <v>0</v>
      </c>
      <c r="T101" s="13">
        <v>0</v>
      </c>
      <c r="U101" s="13">
        <v>0</v>
      </c>
      <c r="V101" s="13">
        <v>0</v>
      </c>
      <c r="W101" s="13">
        <v>0</v>
      </c>
      <c r="X101" s="13">
        <v>0</v>
      </c>
      <c r="Y101" s="13">
        <v>0</v>
      </c>
      <c r="Z101" s="13">
        <v>0</v>
      </c>
      <c r="AA101" s="13">
        <v>0</v>
      </c>
      <c r="AB101" s="13">
        <v>0</v>
      </c>
      <c r="AC101" s="13">
        <v>0</v>
      </c>
      <c r="AD101" s="13">
        <v>0</v>
      </c>
      <c r="AE101" s="13">
        <v>0</v>
      </c>
      <c r="AF101" s="13">
        <v>0</v>
      </c>
      <c r="AG101" s="13">
        <v>5</v>
      </c>
      <c r="AH101" s="15">
        <f t="shared" si="5"/>
        <v>53</v>
      </c>
      <c r="AI101" s="15">
        <f t="shared" si="6"/>
        <v>0</v>
      </c>
      <c r="AJ101" s="15">
        <f t="shared" si="7"/>
        <v>58</v>
      </c>
      <c r="AK101" s="15">
        <f t="shared" si="8"/>
        <v>0</v>
      </c>
      <c r="AL101" s="15">
        <f t="shared" si="9"/>
        <v>0</v>
      </c>
      <c r="AM101" s="13">
        <v>0</v>
      </c>
      <c r="AN101" s="13"/>
      <c r="AO101" s="13">
        <v>0</v>
      </c>
      <c r="AP101" s="13">
        <v>0</v>
      </c>
      <c r="AQ101" s="13">
        <v>0</v>
      </c>
      <c r="AR101" s="13">
        <v>0</v>
      </c>
      <c r="AS101" s="13">
        <v>0</v>
      </c>
      <c r="AT101" s="13">
        <v>0</v>
      </c>
      <c r="AU101" s="13">
        <v>0</v>
      </c>
      <c r="AV101" s="13">
        <v>0</v>
      </c>
      <c r="AW101" s="13">
        <v>0</v>
      </c>
      <c r="AX101" s="13">
        <v>0</v>
      </c>
      <c r="AY101" s="13">
        <v>0</v>
      </c>
      <c r="AZ101" s="13">
        <v>0</v>
      </c>
      <c r="BA101" s="13">
        <v>0</v>
      </c>
      <c r="BB101" s="13">
        <v>0</v>
      </c>
      <c r="BC101" s="13">
        <v>0</v>
      </c>
      <c r="BD101" s="13">
        <v>0</v>
      </c>
      <c r="BE101" s="13">
        <v>0</v>
      </c>
      <c r="BF101" s="13">
        <v>0</v>
      </c>
      <c r="BG101" s="13">
        <v>0</v>
      </c>
      <c r="BH101" s="13">
        <v>0</v>
      </c>
      <c r="BI101" s="13">
        <v>0</v>
      </c>
      <c r="BJ101" s="13">
        <v>0</v>
      </c>
      <c r="BK101" s="13">
        <v>0</v>
      </c>
      <c r="BL101" s="13">
        <v>0</v>
      </c>
      <c r="BM101" s="13">
        <v>0</v>
      </c>
      <c r="BN101" s="13">
        <v>0</v>
      </c>
      <c r="BO101" s="13">
        <v>0</v>
      </c>
      <c r="BP101" s="13">
        <v>0</v>
      </c>
      <c r="BQ101" s="13">
        <v>0</v>
      </c>
      <c r="BR101" s="13">
        <v>0</v>
      </c>
      <c r="BS101" s="13">
        <v>0</v>
      </c>
      <c r="BT101" s="13">
        <v>0</v>
      </c>
      <c r="BU101" s="13">
        <v>0</v>
      </c>
      <c r="BV101" s="13">
        <v>0</v>
      </c>
      <c r="BW101" s="13">
        <v>0</v>
      </c>
      <c r="BX101" s="13">
        <v>0</v>
      </c>
      <c r="BY101" s="13">
        <v>0</v>
      </c>
      <c r="BZ101" s="13">
        <v>0</v>
      </c>
      <c r="CA101" s="13">
        <v>0</v>
      </c>
      <c r="CB101" s="13">
        <v>0</v>
      </c>
      <c r="CC101" s="13">
        <v>0</v>
      </c>
      <c r="CD101" s="13">
        <v>0</v>
      </c>
      <c r="CE101" s="13">
        <v>0</v>
      </c>
      <c r="CF101" s="13">
        <v>0</v>
      </c>
      <c r="CG101" s="13">
        <v>0</v>
      </c>
      <c r="CH101" s="13">
        <v>0</v>
      </c>
    </row>
    <row r="102" spans="1:86">
      <c r="A102" s="29" t="s">
        <v>3699</v>
      </c>
      <c r="B102" s="13">
        <v>5</v>
      </c>
      <c r="C102" s="13">
        <v>0</v>
      </c>
      <c r="D102" s="13">
        <v>0</v>
      </c>
      <c r="E102" s="13">
        <v>16</v>
      </c>
      <c r="F102" s="13">
        <v>0</v>
      </c>
      <c r="G102" s="13">
        <v>0</v>
      </c>
      <c r="H102" s="13">
        <v>29</v>
      </c>
      <c r="I102" s="13">
        <v>0</v>
      </c>
      <c r="J102" s="13">
        <v>0</v>
      </c>
      <c r="K102" s="13">
        <v>2</v>
      </c>
      <c r="L102" s="13">
        <v>0</v>
      </c>
      <c r="M102" s="13">
        <v>0</v>
      </c>
      <c r="N102" s="13">
        <v>0</v>
      </c>
      <c r="O102" s="13">
        <v>0</v>
      </c>
      <c r="P102" s="13">
        <v>0</v>
      </c>
      <c r="Q102" s="13">
        <v>0</v>
      </c>
      <c r="R102" s="13">
        <v>0</v>
      </c>
      <c r="S102" s="13">
        <v>0</v>
      </c>
      <c r="T102" s="13">
        <v>0</v>
      </c>
      <c r="U102" s="13">
        <v>0</v>
      </c>
      <c r="V102" s="13">
        <v>0</v>
      </c>
      <c r="W102" s="13">
        <v>0</v>
      </c>
      <c r="X102" s="13">
        <v>0</v>
      </c>
      <c r="Y102" s="13">
        <v>0</v>
      </c>
      <c r="Z102" s="13">
        <v>0</v>
      </c>
      <c r="AA102" s="13">
        <v>0</v>
      </c>
      <c r="AB102" s="13">
        <v>0</v>
      </c>
      <c r="AC102" s="13">
        <v>0</v>
      </c>
      <c r="AD102" s="13">
        <v>0</v>
      </c>
      <c r="AE102" s="13">
        <v>0</v>
      </c>
      <c r="AF102" s="13">
        <v>0</v>
      </c>
      <c r="AG102" s="13">
        <v>5</v>
      </c>
      <c r="AH102" s="15">
        <f t="shared" si="5"/>
        <v>47</v>
      </c>
      <c r="AI102" s="15">
        <f t="shared" si="6"/>
        <v>0</v>
      </c>
      <c r="AJ102" s="15">
        <f t="shared" si="7"/>
        <v>52</v>
      </c>
      <c r="AK102" s="15">
        <f t="shared" si="8"/>
        <v>0</v>
      </c>
      <c r="AL102" s="15">
        <f t="shared" si="9"/>
        <v>0</v>
      </c>
      <c r="AM102" s="13">
        <v>0</v>
      </c>
      <c r="AN102" s="13"/>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3">
        <v>0</v>
      </c>
      <c r="BE102" s="13">
        <v>0</v>
      </c>
      <c r="BF102" s="13">
        <v>0</v>
      </c>
      <c r="BG102" s="13">
        <v>0</v>
      </c>
      <c r="BH102" s="13">
        <v>0</v>
      </c>
      <c r="BI102" s="13">
        <v>0</v>
      </c>
      <c r="BJ102" s="13">
        <v>0</v>
      </c>
      <c r="BK102" s="13">
        <v>0</v>
      </c>
      <c r="BL102" s="13">
        <v>0</v>
      </c>
      <c r="BM102" s="13">
        <v>0</v>
      </c>
      <c r="BN102" s="13">
        <v>0</v>
      </c>
      <c r="BO102" s="13">
        <v>0</v>
      </c>
      <c r="BP102" s="13">
        <v>0</v>
      </c>
      <c r="BQ102" s="13">
        <v>0</v>
      </c>
      <c r="BR102" s="13">
        <v>0</v>
      </c>
      <c r="BS102" s="13">
        <v>0</v>
      </c>
      <c r="BT102" s="13">
        <v>0</v>
      </c>
      <c r="BU102" s="13">
        <v>0</v>
      </c>
      <c r="BV102" s="13">
        <v>0</v>
      </c>
      <c r="BW102" s="13">
        <v>0</v>
      </c>
      <c r="BX102" s="13">
        <v>0</v>
      </c>
      <c r="BY102" s="13">
        <v>0</v>
      </c>
      <c r="BZ102" s="13">
        <v>0</v>
      </c>
      <c r="CA102" s="13">
        <v>0</v>
      </c>
      <c r="CB102" s="13">
        <v>0</v>
      </c>
      <c r="CC102" s="13">
        <v>0</v>
      </c>
      <c r="CD102" s="13">
        <v>0</v>
      </c>
      <c r="CE102" s="13">
        <v>0</v>
      </c>
      <c r="CF102" s="13">
        <v>0</v>
      </c>
      <c r="CG102" s="13">
        <v>0</v>
      </c>
      <c r="CH102" s="13">
        <v>0</v>
      </c>
    </row>
    <row r="103" spans="1:86" s="12" customFormat="1">
      <c r="A103" s="28" t="s">
        <v>3700</v>
      </c>
      <c r="B103" s="23">
        <v>1</v>
      </c>
      <c r="C103" s="23">
        <v>0</v>
      </c>
      <c r="D103" s="23">
        <v>0</v>
      </c>
      <c r="E103" s="23">
        <v>61</v>
      </c>
      <c r="F103" s="23">
        <v>0</v>
      </c>
      <c r="G103" s="23">
        <v>0</v>
      </c>
      <c r="H103" s="23">
        <v>30</v>
      </c>
      <c r="I103" s="23">
        <v>0</v>
      </c>
      <c r="J103" s="23">
        <v>0</v>
      </c>
      <c r="K103" s="23">
        <v>0</v>
      </c>
      <c r="L103" s="23">
        <v>0</v>
      </c>
      <c r="M103" s="23">
        <v>0</v>
      </c>
      <c r="N103" s="23">
        <v>0</v>
      </c>
      <c r="O103" s="23">
        <v>0</v>
      </c>
      <c r="P103" s="23">
        <v>0</v>
      </c>
      <c r="Q103" s="23">
        <v>0</v>
      </c>
      <c r="R103" s="23">
        <v>0</v>
      </c>
      <c r="S103" s="23">
        <v>0</v>
      </c>
      <c r="T103" s="23">
        <v>0</v>
      </c>
      <c r="U103" s="23">
        <v>0</v>
      </c>
      <c r="V103" s="23">
        <v>0</v>
      </c>
      <c r="W103" s="23">
        <v>0</v>
      </c>
      <c r="X103" s="23">
        <v>0</v>
      </c>
      <c r="Y103" s="23">
        <v>0</v>
      </c>
      <c r="Z103" s="23">
        <v>0</v>
      </c>
      <c r="AA103" s="23">
        <v>0</v>
      </c>
      <c r="AB103" s="23">
        <v>0</v>
      </c>
      <c r="AC103" s="23">
        <v>0</v>
      </c>
      <c r="AD103" s="23">
        <v>0</v>
      </c>
      <c r="AE103" s="23">
        <v>0</v>
      </c>
      <c r="AF103" s="23">
        <v>0</v>
      </c>
      <c r="AG103" s="23">
        <v>1</v>
      </c>
      <c r="AH103" s="15">
        <f t="shared" si="5"/>
        <v>91</v>
      </c>
      <c r="AI103" s="15">
        <f t="shared" si="6"/>
        <v>0</v>
      </c>
      <c r="AJ103" s="15">
        <f t="shared" si="7"/>
        <v>92</v>
      </c>
      <c r="AK103" s="15">
        <f t="shared" si="8"/>
        <v>0</v>
      </c>
      <c r="AL103" s="15">
        <f t="shared" si="9"/>
        <v>0</v>
      </c>
      <c r="AM103" s="23">
        <v>0</v>
      </c>
      <c r="AN103" s="23"/>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3">
        <v>0</v>
      </c>
      <c r="BE103" s="13">
        <v>0</v>
      </c>
      <c r="BF103" s="13">
        <v>0</v>
      </c>
      <c r="BG103" s="13">
        <v>0</v>
      </c>
      <c r="BH103" s="13">
        <v>0</v>
      </c>
      <c r="BI103" s="13">
        <v>0</v>
      </c>
      <c r="BJ103" s="13">
        <v>0</v>
      </c>
      <c r="BK103" s="13">
        <v>0</v>
      </c>
      <c r="BL103" s="13">
        <v>0</v>
      </c>
      <c r="BM103" s="13">
        <v>0</v>
      </c>
      <c r="BN103" s="13">
        <v>0</v>
      </c>
      <c r="BO103" s="13">
        <v>0</v>
      </c>
      <c r="BP103" s="13">
        <v>0</v>
      </c>
      <c r="BQ103" s="13">
        <v>0</v>
      </c>
      <c r="BR103" s="13">
        <v>0</v>
      </c>
      <c r="BS103" s="13">
        <v>0</v>
      </c>
      <c r="BT103" s="13">
        <v>0</v>
      </c>
      <c r="BU103" s="13">
        <v>0</v>
      </c>
      <c r="BV103" s="13">
        <v>0</v>
      </c>
      <c r="BW103" s="13">
        <v>0</v>
      </c>
      <c r="BX103" s="13">
        <v>0</v>
      </c>
      <c r="BY103" s="13">
        <v>0</v>
      </c>
      <c r="BZ103" s="13">
        <v>0</v>
      </c>
      <c r="CA103" s="13">
        <v>0</v>
      </c>
      <c r="CB103" s="13">
        <v>0</v>
      </c>
      <c r="CC103" s="13">
        <v>0</v>
      </c>
      <c r="CD103" s="13">
        <v>0</v>
      </c>
      <c r="CE103" s="13">
        <v>0</v>
      </c>
      <c r="CF103" s="13">
        <v>0</v>
      </c>
      <c r="CG103" s="13">
        <v>0</v>
      </c>
      <c r="CH103" s="13">
        <v>0</v>
      </c>
    </row>
    <row r="104" spans="1:86">
      <c r="A104" s="29" t="s">
        <v>3701</v>
      </c>
      <c r="B104" s="13">
        <v>6</v>
      </c>
      <c r="C104" s="13">
        <v>0</v>
      </c>
      <c r="D104" s="13">
        <v>0</v>
      </c>
      <c r="E104" s="13">
        <v>20</v>
      </c>
      <c r="F104" s="13">
        <v>0</v>
      </c>
      <c r="G104" s="13">
        <v>0</v>
      </c>
      <c r="H104" s="13">
        <v>29</v>
      </c>
      <c r="I104" s="13">
        <v>0</v>
      </c>
      <c r="J104" s="13">
        <v>0</v>
      </c>
      <c r="K104" s="13">
        <v>1</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3">
        <v>0</v>
      </c>
      <c r="AB104" s="13">
        <v>0</v>
      </c>
      <c r="AC104" s="13">
        <v>0</v>
      </c>
      <c r="AD104" s="13">
        <v>0</v>
      </c>
      <c r="AE104" s="13">
        <v>0</v>
      </c>
      <c r="AF104" s="13">
        <v>0</v>
      </c>
      <c r="AG104" s="13">
        <v>6</v>
      </c>
      <c r="AH104" s="15">
        <f t="shared" si="5"/>
        <v>50</v>
      </c>
      <c r="AI104" s="15">
        <f t="shared" si="6"/>
        <v>0</v>
      </c>
      <c r="AJ104" s="15">
        <f t="shared" si="7"/>
        <v>56</v>
      </c>
      <c r="AK104" s="15">
        <f t="shared" si="8"/>
        <v>0</v>
      </c>
      <c r="AL104" s="15">
        <f t="shared" si="9"/>
        <v>0</v>
      </c>
      <c r="AM104" s="13">
        <v>0</v>
      </c>
      <c r="AN104" s="13"/>
      <c r="AO104" s="13">
        <v>0</v>
      </c>
      <c r="AP104" s="13">
        <v>0</v>
      </c>
      <c r="AQ104" s="13">
        <v>0</v>
      </c>
      <c r="AR104" s="13">
        <v>0</v>
      </c>
      <c r="AS104" s="13">
        <v>0</v>
      </c>
      <c r="AT104" s="13">
        <v>0</v>
      </c>
      <c r="AU104" s="13">
        <v>0</v>
      </c>
      <c r="AV104" s="13">
        <v>0</v>
      </c>
      <c r="AW104" s="13">
        <v>0</v>
      </c>
      <c r="AX104" s="13">
        <v>0</v>
      </c>
      <c r="AY104" s="13">
        <v>0</v>
      </c>
      <c r="AZ104" s="13">
        <v>0</v>
      </c>
      <c r="BA104" s="13">
        <v>0</v>
      </c>
      <c r="BB104" s="13">
        <v>0</v>
      </c>
      <c r="BC104" s="13">
        <v>0</v>
      </c>
      <c r="BD104" s="13">
        <v>0</v>
      </c>
      <c r="BE104" s="13">
        <v>0</v>
      </c>
      <c r="BF104" s="13">
        <v>0</v>
      </c>
      <c r="BG104" s="13">
        <v>0</v>
      </c>
      <c r="BH104" s="13">
        <v>0</v>
      </c>
      <c r="BI104" s="13">
        <v>0</v>
      </c>
      <c r="BJ104" s="13">
        <v>0</v>
      </c>
      <c r="BK104" s="13">
        <v>0</v>
      </c>
      <c r="BL104" s="13">
        <v>0</v>
      </c>
      <c r="BM104" s="13">
        <v>0</v>
      </c>
      <c r="BN104" s="13">
        <v>0</v>
      </c>
      <c r="BO104" s="13">
        <v>0</v>
      </c>
      <c r="BP104" s="13">
        <v>0</v>
      </c>
      <c r="BQ104" s="13">
        <v>0</v>
      </c>
      <c r="BR104" s="13">
        <v>0</v>
      </c>
      <c r="BS104" s="13">
        <v>0</v>
      </c>
      <c r="BT104" s="13">
        <v>0</v>
      </c>
      <c r="BU104" s="13">
        <v>0</v>
      </c>
      <c r="BV104" s="13">
        <v>0</v>
      </c>
      <c r="BW104" s="13">
        <v>0</v>
      </c>
      <c r="BX104" s="13">
        <v>0</v>
      </c>
      <c r="BY104" s="13">
        <v>0</v>
      </c>
      <c r="BZ104" s="13">
        <v>0</v>
      </c>
      <c r="CA104" s="13">
        <v>0</v>
      </c>
      <c r="CB104" s="13">
        <v>0</v>
      </c>
      <c r="CC104" s="13">
        <v>0</v>
      </c>
      <c r="CD104" s="13">
        <v>0</v>
      </c>
      <c r="CE104" s="13">
        <v>0</v>
      </c>
      <c r="CF104" s="13">
        <v>0</v>
      </c>
      <c r="CG104" s="13">
        <v>0</v>
      </c>
      <c r="CH104" s="13">
        <v>0</v>
      </c>
    </row>
    <row r="105" spans="1:86" s="12" customFormat="1">
      <c r="A105" s="28" t="s">
        <v>3702</v>
      </c>
      <c r="B105" s="23">
        <v>4</v>
      </c>
      <c r="C105" s="23">
        <v>0</v>
      </c>
      <c r="D105" s="23">
        <v>0</v>
      </c>
      <c r="E105" s="23">
        <v>4</v>
      </c>
      <c r="F105" s="23">
        <v>0</v>
      </c>
      <c r="G105" s="23">
        <v>0</v>
      </c>
      <c r="H105" s="23">
        <v>30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4</v>
      </c>
      <c r="AH105" s="15">
        <f t="shared" si="5"/>
        <v>34</v>
      </c>
      <c r="AI105" s="15">
        <f t="shared" si="6"/>
        <v>0</v>
      </c>
      <c r="AJ105" s="15">
        <f t="shared" si="7"/>
        <v>38</v>
      </c>
      <c r="AK105" s="15">
        <f t="shared" si="8"/>
        <v>0</v>
      </c>
      <c r="AL105" s="15">
        <f t="shared" si="9"/>
        <v>0</v>
      </c>
      <c r="AM105" s="23">
        <v>0</v>
      </c>
      <c r="AN105" s="23"/>
      <c r="AO105" s="13">
        <v>0</v>
      </c>
      <c r="AP105" s="13">
        <v>0</v>
      </c>
      <c r="AQ105" s="13">
        <v>0</v>
      </c>
      <c r="AR105" s="13">
        <v>0</v>
      </c>
      <c r="AS105" s="13">
        <v>0</v>
      </c>
      <c r="AT105" s="13">
        <v>0</v>
      </c>
      <c r="AU105" s="13">
        <v>0</v>
      </c>
      <c r="AV105" s="13">
        <v>0</v>
      </c>
      <c r="AW105" s="13">
        <v>0</v>
      </c>
      <c r="AX105" s="13">
        <v>0</v>
      </c>
      <c r="AY105" s="13">
        <v>0</v>
      </c>
      <c r="AZ105" s="13">
        <v>0</v>
      </c>
      <c r="BA105" s="13">
        <v>0</v>
      </c>
      <c r="BB105" s="13">
        <v>0</v>
      </c>
      <c r="BC105" s="13">
        <v>0</v>
      </c>
      <c r="BD105" s="13">
        <v>0</v>
      </c>
      <c r="BE105" s="13">
        <v>0</v>
      </c>
      <c r="BF105" s="13">
        <v>0</v>
      </c>
      <c r="BG105" s="13">
        <v>0</v>
      </c>
      <c r="BH105" s="13">
        <v>0</v>
      </c>
      <c r="BI105" s="13">
        <v>0</v>
      </c>
      <c r="BJ105" s="13">
        <v>0</v>
      </c>
      <c r="BK105" s="13">
        <v>0</v>
      </c>
      <c r="BL105" s="13">
        <v>0</v>
      </c>
      <c r="BM105" s="13">
        <v>0</v>
      </c>
      <c r="BN105" s="13">
        <v>0</v>
      </c>
      <c r="BO105" s="13">
        <v>0</v>
      </c>
      <c r="BP105" s="13">
        <v>0</v>
      </c>
      <c r="BQ105" s="13">
        <v>0</v>
      </c>
      <c r="BR105" s="13">
        <v>0</v>
      </c>
      <c r="BS105" s="13">
        <v>0</v>
      </c>
      <c r="BT105" s="13">
        <v>0</v>
      </c>
      <c r="BU105" s="13">
        <v>0</v>
      </c>
      <c r="BV105" s="13">
        <v>0</v>
      </c>
      <c r="BW105" s="13">
        <v>0</v>
      </c>
      <c r="BX105" s="13">
        <v>0</v>
      </c>
      <c r="BY105" s="13">
        <v>0</v>
      </c>
      <c r="BZ105" s="13">
        <v>0</v>
      </c>
      <c r="CA105" s="13">
        <v>0</v>
      </c>
      <c r="CB105" s="13">
        <v>0</v>
      </c>
      <c r="CC105" s="13">
        <v>0</v>
      </c>
      <c r="CD105" s="13">
        <v>0</v>
      </c>
      <c r="CE105" s="13">
        <v>0</v>
      </c>
      <c r="CF105" s="13">
        <v>0</v>
      </c>
      <c r="CG105" s="13">
        <v>0</v>
      </c>
      <c r="CH105" s="13">
        <v>0</v>
      </c>
    </row>
    <row r="106" spans="1:86" s="12" customFormat="1">
      <c r="A106" s="28" t="s">
        <v>3703</v>
      </c>
      <c r="B106" s="23">
        <v>6</v>
      </c>
      <c r="C106" s="23">
        <v>0</v>
      </c>
      <c r="D106" s="23">
        <v>0</v>
      </c>
      <c r="E106" s="23">
        <v>0</v>
      </c>
      <c r="F106" s="23">
        <v>0</v>
      </c>
      <c r="G106" s="23">
        <v>0</v>
      </c>
      <c r="H106" s="23">
        <v>52</v>
      </c>
      <c r="I106" s="23">
        <v>0</v>
      </c>
      <c r="J106" s="23">
        <v>0</v>
      </c>
      <c r="K106" s="23">
        <v>0</v>
      </c>
      <c r="L106" s="23">
        <v>0</v>
      </c>
      <c r="M106" s="23">
        <v>0</v>
      </c>
      <c r="N106" s="23">
        <v>17</v>
      </c>
      <c r="O106" s="23">
        <v>0</v>
      </c>
      <c r="P106" s="23">
        <v>0</v>
      </c>
      <c r="Q106" s="23">
        <v>0</v>
      </c>
      <c r="R106" s="23">
        <v>0</v>
      </c>
      <c r="S106" s="23">
        <v>0</v>
      </c>
      <c r="T106" s="23">
        <v>0</v>
      </c>
      <c r="U106" s="23">
        <v>0</v>
      </c>
      <c r="V106" s="23">
        <v>0</v>
      </c>
      <c r="W106" s="23">
        <v>0</v>
      </c>
      <c r="X106" s="23">
        <v>0</v>
      </c>
      <c r="Y106" s="23">
        <v>0</v>
      </c>
      <c r="Z106" s="23">
        <v>0</v>
      </c>
      <c r="AA106" s="23">
        <v>0</v>
      </c>
      <c r="AB106" s="23">
        <v>0</v>
      </c>
      <c r="AC106" s="23">
        <v>0</v>
      </c>
      <c r="AD106" s="23">
        <v>0</v>
      </c>
      <c r="AE106" s="23">
        <v>0</v>
      </c>
      <c r="AF106" s="23">
        <v>0</v>
      </c>
      <c r="AG106" s="23">
        <v>6</v>
      </c>
      <c r="AH106" s="15">
        <f t="shared" si="5"/>
        <v>69</v>
      </c>
      <c r="AI106" s="15">
        <f t="shared" si="6"/>
        <v>0</v>
      </c>
      <c r="AJ106" s="15">
        <f t="shared" si="7"/>
        <v>75</v>
      </c>
      <c r="AK106" s="15">
        <f t="shared" si="8"/>
        <v>0</v>
      </c>
      <c r="AL106" s="15">
        <f t="shared" si="9"/>
        <v>0</v>
      </c>
      <c r="AM106" s="23">
        <v>0</v>
      </c>
      <c r="AN106" s="23"/>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3">
        <v>0</v>
      </c>
      <c r="BE106" s="13">
        <v>0</v>
      </c>
      <c r="BF106" s="13">
        <v>0</v>
      </c>
      <c r="BG106" s="13">
        <v>0</v>
      </c>
      <c r="BH106" s="13">
        <v>0</v>
      </c>
      <c r="BI106" s="13">
        <v>0</v>
      </c>
      <c r="BJ106" s="13">
        <v>0</v>
      </c>
      <c r="BK106" s="13">
        <v>0</v>
      </c>
      <c r="BL106" s="13">
        <v>0</v>
      </c>
      <c r="BM106" s="13">
        <v>0</v>
      </c>
      <c r="BN106" s="13">
        <v>0</v>
      </c>
      <c r="BO106" s="13">
        <v>0</v>
      </c>
      <c r="BP106" s="13">
        <v>0</v>
      </c>
      <c r="BQ106" s="13">
        <v>0</v>
      </c>
      <c r="BR106" s="13">
        <v>0</v>
      </c>
      <c r="BS106" s="13">
        <v>0</v>
      </c>
      <c r="BT106" s="13">
        <v>0</v>
      </c>
      <c r="BU106" s="13">
        <v>0</v>
      </c>
      <c r="BV106" s="13">
        <v>0</v>
      </c>
      <c r="BW106" s="13">
        <v>0</v>
      </c>
      <c r="BX106" s="13">
        <v>0</v>
      </c>
      <c r="BY106" s="13">
        <v>0</v>
      </c>
      <c r="BZ106" s="13">
        <v>0</v>
      </c>
      <c r="CA106" s="13">
        <v>0</v>
      </c>
      <c r="CB106" s="13">
        <v>0</v>
      </c>
      <c r="CC106" s="13">
        <v>0</v>
      </c>
      <c r="CD106" s="13">
        <v>0</v>
      </c>
      <c r="CE106" s="13">
        <v>0</v>
      </c>
      <c r="CF106" s="13">
        <v>0</v>
      </c>
      <c r="CG106" s="13">
        <v>0</v>
      </c>
      <c r="CH106" s="13">
        <v>0</v>
      </c>
    </row>
    <row r="107" spans="1:86">
      <c r="A107" s="29" t="s">
        <v>3704</v>
      </c>
      <c r="B107" s="13">
        <v>8</v>
      </c>
      <c r="C107" s="13">
        <v>0</v>
      </c>
      <c r="D107" s="13">
        <v>0</v>
      </c>
      <c r="E107" s="13">
        <v>4</v>
      </c>
      <c r="F107" s="13">
        <v>0</v>
      </c>
      <c r="G107" s="13">
        <v>0</v>
      </c>
      <c r="H107" s="13">
        <v>41</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8</v>
      </c>
      <c r="AH107" s="15">
        <f t="shared" si="5"/>
        <v>45</v>
      </c>
      <c r="AI107" s="15">
        <f t="shared" si="6"/>
        <v>0</v>
      </c>
      <c r="AJ107" s="15">
        <f t="shared" si="7"/>
        <v>53</v>
      </c>
      <c r="AK107" s="15">
        <f t="shared" si="8"/>
        <v>0</v>
      </c>
      <c r="AL107" s="15">
        <f t="shared" si="9"/>
        <v>0</v>
      </c>
      <c r="AM107" s="13">
        <v>0</v>
      </c>
      <c r="AN107" s="13"/>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0</v>
      </c>
      <c r="BI107" s="13">
        <v>0</v>
      </c>
      <c r="BJ107" s="13">
        <v>0</v>
      </c>
      <c r="BK107" s="13">
        <v>0</v>
      </c>
      <c r="BL107" s="13">
        <v>0</v>
      </c>
      <c r="BM107" s="13">
        <v>0</v>
      </c>
      <c r="BN107" s="13">
        <v>0</v>
      </c>
      <c r="BO107" s="13">
        <v>0</v>
      </c>
      <c r="BP107" s="13">
        <v>0</v>
      </c>
      <c r="BQ107" s="13">
        <v>0</v>
      </c>
      <c r="BR107" s="13">
        <v>0</v>
      </c>
      <c r="BS107" s="13">
        <v>0</v>
      </c>
      <c r="BT107" s="13">
        <v>0</v>
      </c>
      <c r="BU107" s="13">
        <v>0</v>
      </c>
      <c r="BV107" s="13">
        <v>0</v>
      </c>
      <c r="BW107" s="13">
        <v>0</v>
      </c>
      <c r="BX107" s="13">
        <v>0</v>
      </c>
      <c r="BY107" s="13">
        <v>0</v>
      </c>
      <c r="BZ107" s="13">
        <v>0</v>
      </c>
      <c r="CA107" s="13">
        <v>0</v>
      </c>
      <c r="CB107" s="13">
        <v>0</v>
      </c>
      <c r="CC107" s="13">
        <v>0</v>
      </c>
      <c r="CD107" s="13">
        <v>0</v>
      </c>
      <c r="CE107" s="13">
        <v>0</v>
      </c>
      <c r="CF107" s="13">
        <v>0</v>
      </c>
      <c r="CG107" s="13">
        <v>0</v>
      </c>
      <c r="CH107" s="13">
        <v>0</v>
      </c>
    </row>
    <row r="108" spans="1:86">
      <c r="A108" s="29" t="s">
        <v>3705</v>
      </c>
      <c r="B108" s="13">
        <v>5</v>
      </c>
      <c r="C108" s="13">
        <v>0</v>
      </c>
      <c r="D108" s="13">
        <v>0</v>
      </c>
      <c r="E108" s="13">
        <v>1</v>
      </c>
      <c r="F108" s="13">
        <v>0</v>
      </c>
      <c r="G108" s="13">
        <v>0</v>
      </c>
      <c r="H108" s="13">
        <v>54</v>
      </c>
      <c r="I108" s="13">
        <v>1</v>
      </c>
      <c r="J108" s="13">
        <v>0</v>
      </c>
      <c r="K108" s="13">
        <v>0</v>
      </c>
      <c r="L108" s="13">
        <v>0</v>
      </c>
      <c r="M108" s="13">
        <v>0</v>
      </c>
      <c r="N108" s="13">
        <v>0</v>
      </c>
      <c r="O108" s="13">
        <v>0</v>
      </c>
      <c r="P108" s="13">
        <v>0</v>
      </c>
      <c r="Q108" s="13">
        <v>0</v>
      </c>
      <c r="R108" s="13">
        <v>0</v>
      </c>
      <c r="S108" s="13">
        <v>0</v>
      </c>
      <c r="T108" s="13">
        <v>0</v>
      </c>
      <c r="U108" s="13">
        <v>0</v>
      </c>
      <c r="V108" s="13">
        <v>0</v>
      </c>
      <c r="W108" s="13">
        <v>0</v>
      </c>
      <c r="X108" s="13">
        <v>0</v>
      </c>
      <c r="Y108" s="13">
        <v>0</v>
      </c>
      <c r="Z108" s="13">
        <v>0</v>
      </c>
      <c r="AA108" s="13">
        <v>0</v>
      </c>
      <c r="AB108" s="13">
        <v>0</v>
      </c>
      <c r="AC108" s="13">
        <v>0</v>
      </c>
      <c r="AD108" s="13">
        <v>0</v>
      </c>
      <c r="AE108" s="13">
        <v>0</v>
      </c>
      <c r="AF108" s="13">
        <v>0</v>
      </c>
      <c r="AG108" s="13">
        <v>5</v>
      </c>
      <c r="AH108" s="15">
        <f t="shared" si="5"/>
        <v>55</v>
      </c>
      <c r="AI108" s="15">
        <f t="shared" si="6"/>
        <v>0</v>
      </c>
      <c r="AJ108" s="15">
        <f t="shared" si="7"/>
        <v>60</v>
      </c>
      <c r="AK108" s="15">
        <f t="shared" si="8"/>
        <v>1</v>
      </c>
      <c r="AL108" s="15">
        <f t="shared" si="9"/>
        <v>0</v>
      </c>
      <c r="AM108" s="15">
        <v>1</v>
      </c>
      <c r="AN108" s="15" t="s">
        <v>3706</v>
      </c>
      <c r="AO108" s="13">
        <v>0</v>
      </c>
      <c r="AP108" s="13">
        <v>0</v>
      </c>
      <c r="AQ108" s="13">
        <v>0</v>
      </c>
      <c r="AR108" s="13">
        <v>0</v>
      </c>
      <c r="AS108" s="13">
        <v>0</v>
      </c>
      <c r="AT108" s="13">
        <v>0</v>
      </c>
      <c r="AU108" s="13">
        <v>0</v>
      </c>
      <c r="AV108" s="13">
        <v>0</v>
      </c>
      <c r="AW108" s="13">
        <v>0</v>
      </c>
      <c r="AX108" s="13">
        <v>0</v>
      </c>
      <c r="AY108" s="13">
        <v>0</v>
      </c>
      <c r="AZ108" s="13">
        <v>0</v>
      </c>
      <c r="BA108" s="13">
        <v>0</v>
      </c>
      <c r="BB108" s="13">
        <v>0</v>
      </c>
      <c r="BC108" s="13">
        <v>0</v>
      </c>
      <c r="BD108" s="13">
        <v>0</v>
      </c>
      <c r="BE108" s="13">
        <v>0</v>
      </c>
      <c r="BF108" s="13">
        <v>0</v>
      </c>
      <c r="BG108" s="13">
        <v>0</v>
      </c>
      <c r="BH108" s="13">
        <v>0</v>
      </c>
      <c r="BI108" s="13">
        <v>0</v>
      </c>
      <c r="BJ108" s="13">
        <v>0</v>
      </c>
      <c r="BK108" s="13">
        <v>0</v>
      </c>
      <c r="BL108" s="13">
        <v>0</v>
      </c>
      <c r="BM108" s="13">
        <v>0</v>
      </c>
      <c r="BN108" s="13">
        <v>0</v>
      </c>
      <c r="BO108" s="13">
        <v>0</v>
      </c>
      <c r="BP108" s="13">
        <v>0</v>
      </c>
      <c r="BQ108" s="13">
        <v>0</v>
      </c>
      <c r="BR108" s="13">
        <v>0</v>
      </c>
      <c r="BS108" s="13">
        <v>0</v>
      </c>
      <c r="BT108" s="13">
        <v>0</v>
      </c>
      <c r="BU108" s="13">
        <v>0</v>
      </c>
      <c r="BV108" s="13">
        <v>0</v>
      </c>
      <c r="BW108" s="13">
        <v>0</v>
      </c>
      <c r="BX108" s="13">
        <v>0</v>
      </c>
      <c r="BY108" s="13">
        <v>0</v>
      </c>
      <c r="BZ108" s="13">
        <v>0</v>
      </c>
      <c r="CA108" s="13">
        <v>0</v>
      </c>
      <c r="CB108" s="13">
        <v>0</v>
      </c>
      <c r="CC108" s="13">
        <v>0</v>
      </c>
      <c r="CD108" s="13">
        <v>0</v>
      </c>
      <c r="CE108" s="13">
        <v>0</v>
      </c>
      <c r="CF108" s="13">
        <v>0</v>
      </c>
      <c r="CG108" s="13">
        <v>0</v>
      </c>
      <c r="CH108" s="13">
        <v>0</v>
      </c>
    </row>
    <row r="109" spans="1:86">
      <c r="A109" s="29" t="s">
        <v>3707</v>
      </c>
      <c r="B109" s="13">
        <v>3</v>
      </c>
      <c r="C109" s="13">
        <v>0</v>
      </c>
      <c r="D109" s="13">
        <v>0</v>
      </c>
      <c r="E109" s="13">
        <v>37</v>
      </c>
      <c r="F109" s="13">
        <v>0</v>
      </c>
      <c r="G109" s="13">
        <v>0</v>
      </c>
      <c r="H109" s="13">
        <v>23</v>
      </c>
      <c r="I109" s="13">
        <v>0</v>
      </c>
      <c r="J109" s="13">
        <v>0</v>
      </c>
      <c r="K109" s="13">
        <v>0</v>
      </c>
      <c r="L109" s="13">
        <v>0</v>
      </c>
      <c r="M109" s="13">
        <v>0</v>
      </c>
      <c r="N109" s="13">
        <v>0</v>
      </c>
      <c r="O109" s="13">
        <v>0</v>
      </c>
      <c r="P109" s="13">
        <v>0</v>
      </c>
      <c r="Q109" s="13">
        <v>0</v>
      </c>
      <c r="R109" s="13">
        <v>0</v>
      </c>
      <c r="S109" s="13">
        <v>0</v>
      </c>
      <c r="T109" s="13">
        <v>0</v>
      </c>
      <c r="U109" s="13">
        <v>0</v>
      </c>
      <c r="V109" s="13">
        <v>0</v>
      </c>
      <c r="W109" s="13">
        <v>0</v>
      </c>
      <c r="X109" s="13">
        <v>0</v>
      </c>
      <c r="Y109" s="13">
        <v>0</v>
      </c>
      <c r="Z109" s="13">
        <v>0</v>
      </c>
      <c r="AA109" s="13">
        <v>0</v>
      </c>
      <c r="AB109" s="13">
        <v>0</v>
      </c>
      <c r="AC109" s="13">
        <v>1</v>
      </c>
      <c r="AD109" s="13">
        <v>0</v>
      </c>
      <c r="AE109" s="13">
        <v>0</v>
      </c>
      <c r="AF109" s="13">
        <v>0</v>
      </c>
      <c r="AG109" s="13">
        <v>3</v>
      </c>
      <c r="AH109" s="15">
        <f t="shared" si="5"/>
        <v>60</v>
      </c>
      <c r="AI109" s="15">
        <f t="shared" si="6"/>
        <v>0</v>
      </c>
      <c r="AJ109" s="15">
        <f t="shared" si="7"/>
        <v>63</v>
      </c>
      <c r="AK109" s="15">
        <f t="shared" si="8"/>
        <v>1</v>
      </c>
      <c r="AL109" s="15">
        <f t="shared" si="9"/>
        <v>0</v>
      </c>
      <c r="AM109" s="13">
        <v>2</v>
      </c>
      <c r="AN109" s="23" t="s">
        <v>3708</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3">
        <v>0</v>
      </c>
      <c r="BE109" s="13">
        <v>0</v>
      </c>
      <c r="BF109" s="13">
        <v>0</v>
      </c>
      <c r="BG109" s="13">
        <v>0</v>
      </c>
      <c r="BH109" s="13">
        <v>0</v>
      </c>
      <c r="BI109" s="13">
        <v>0</v>
      </c>
      <c r="BJ109" s="13">
        <v>0</v>
      </c>
      <c r="BK109" s="13">
        <v>0</v>
      </c>
      <c r="BL109" s="13">
        <v>0</v>
      </c>
      <c r="BM109" s="13">
        <v>0</v>
      </c>
      <c r="BN109" s="13">
        <v>0</v>
      </c>
      <c r="BO109" s="13">
        <v>0</v>
      </c>
      <c r="BP109" s="13">
        <v>0</v>
      </c>
      <c r="BQ109" s="13">
        <v>0</v>
      </c>
      <c r="BR109" s="13">
        <v>0</v>
      </c>
      <c r="BS109" s="13">
        <v>0</v>
      </c>
      <c r="BT109" s="13">
        <v>0</v>
      </c>
      <c r="BU109" s="13">
        <v>0</v>
      </c>
      <c r="BV109" s="13">
        <v>0</v>
      </c>
      <c r="BW109" s="13">
        <v>0</v>
      </c>
      <c r="BX109" s="13">
        <v>0</v>
      </c>
      <c r="BY109" s="13">
        <v>0</v>
      </c>
      <c r="BZ109" s="13">
        <v>0</v>
      </c>
      <c r="CA109" s="13">
        <v>0</v>
      </c>
      <c r="CB109" s="13">
        <v>0</v>
      </c>
      <c r="CC109" s="13">
        <v>0</v>
      </c>
      <c r="CD109" s="13">
        <v>0</v>
      </c>
      <c r="CE109" s="13">
        <v>0</v>
      </c>
      <c r="CF109" s="13">
        <v>0</v>
      </c>
      <c r="CG109" s="13">
        <v>0</v>
      </c>
      <c r="CH109" s="13">
        <v>0</v>
      </c>
    </row>
    <row r="110" spans="1:86">
      <c r="A110" s="29" t="s">
        <v>3709</v>
      </c>
      <c r="B110" s="13">
        <v>8</v>
      </c>
      <c r="C110" s="13">
        <v>0</v>
      </c>
      <c r="D110" s="13">
        <v>0</v>
      </c>
      <c r="E110" s="13">
        <v>11</v>
      </c>
      <c r="F110" s="13">
        <v>0</v>
      </c>
      <c r="G110" s="13">
        <v>0</v>
      </c>
      <c r="H110" s="13">
        <v>43</v>
      </c>
      <c r="I110" s="13">
        <v>0</v>
      </c>
      <c r="J110" s="13">
        <v>0</v>
      </c>
      <c r="K110" s="13">
        <v>0</v>
      </c>
      <c r="L110" s="13">
        <v>0</v>
      </c>
      <c r="M110" s="13">
        <v>0</v>
      </c>
      <c r="N110" s="13">
        <v>0</v>
      </c>
      <c r="O110" s="13">
        <v>0</v>
      </c>
      <c r="P110" s="13">
        <v>0</v>
      </c>
      <c r="Q110" s="13">
        <v>0</v>
      </c>
      <c r="R110" s="13">
        <v>0</v>
      </c>
      <c r="S110" s="13">
        <v>0</v>
      </c>
      <c r="T110" s="13">
        <v>0</v>
      </c>
      <c r="U110" s="13">
        <v>0</v>
      </c>
      <c r="V110" s="13">
        <v>0</v>
      </c>
      <c r="W110" s="13">
        <v>0</v>
      </c>
      <c r="X110" s="13">
        <v>0</v>
      </c>
      <c r="Y110" s="13">
        <v>0</v>
      </c>
      <c r="Z110" s="13">
        <v>0</v>
      </c>
      <c r="AA110" s="13">
        <v>0</v>
      </c>
      <c r="AB110" s="13">
        <v>0</v>
      </c>
      <c r="AC110" s="13">
        <v>0</v>
      </c>
      <c r="AD110" s="13">
        <v>0</v>
      </c>
      <c r="AE110" s="13">
        <v>0</v>
      </c>
      <c r="AF110" s="13">
        <v>0</v>
      </c>
      <c r="AG110" s="13">
        <v>8</v>
      </c>
      <c r="AH110" s="15">
        <f t="shared" si="5"/>
        <v>54</v>
      </c>
      <c r="AI110" s="15">
        <f t="shared" si="6"/>
        <v>0</v>
      </c>
      <c r="AJ110" s="15">
        <f t="shared" si="7"/>
        <v>62</v>
      </c>
      <c r="AK110" s="15">
        <f t="shared" si="8"/>
        <v>0</v>
      </c>
      <c r="AL110" s="15">
        <f t="shared" si="9"/>
        <v>0</v>
      </c>
      <c r="AM110" s="13">
        <v>0</v>
      </c>
      <c r="AN110" s="13"/>
      <c r="AO110" s="13">
        <v>0</v>
      </c>
      <c r="AP110" s="13">
        <v>0</v>
      </c>
      <c r="AQ110" s="13">
        <v>0</v>
      </c>
      <c r="AR110" s="13">
        <v>0</v>
      </c>
      <c r="AS110" s="13">
        <v>0</v>
      </c>
      <c r="AT110" s="13">
        <v>0</v>
      </c>
      <c r="AU110" s="13">
        <v>0</v>
      </c>
      <c r="AV110" s="13">
        <v>0</v>
      </c>
      <c r="AW110" s="13">
        <v>0</v>
      </c>
      <c r="AX110" s="13">
        <v>0</v>
      </c>
      <c r="AY110" s="13">
        <v>0</v>
      </c>
      <c r="AZ110" s="13">
        <v>0</v>
      </c>
      <c r="BA110" s="13">
        <v>0</v>
      </c>
      <c r="BB110" s="13">
        <v>0</v>
      </c>
      <c r="BC110" s="13">
        <v>0</v>
      </c>
      <c r="BD110" s="13">
        <v>0</v>
      </c>
      <c r="BE110" s="13">
        <v>0</v>
      </c>
      <c r="BF110" s="13">
        <v>0</v>
      </c>
      <c r="BG110" s="13">
        <v>0</v>
      </c>
      <c r="BH110" s="13">
        <v>0</v>
      </c>
      <c r="BI110" s="13">
        <v>0</v>
      </c>
      <c r="BJ110" s="13">
        <v>0</v>
      </c>
      <c r="BK110" s="13">
        <v>0</v>
      </c>
      <c r="BL110" s="13">
        <v>0</v>
      </c>
      <c r="BM110" s="13">
        <v>0</v>
      </c>
      <c r="BN110" s="13">
        <v>0</v>
      </c>
      <c r="BO110" s="13">
        <v>0</v>
      </c>
      <c r="BP110" s="13">
        <v>0</v>
      </c>
      <c r="BQ110" s="13">
        <v>0</v>
      </c>
      <c r="BR110" s="13">
        <v>0</v>
      </c>
      <c r="BS110" s="13">
        <v>0</v>
      </c>
      <c r="BT110" s="13">
        <v>0</v>
      </c>
      <c r="BU110" s="13">
        <v>0</v>
      </c>
      <c r="BV110" s="13">
        <v>0</v>
      </c>
      <c r="BW110" s="13">
        <v>0</v>
      </c>
      <c r="BX110" s="13">
        <v>0</v>
      </c>
      <c r="BY110" s="13">
        <v>0</v>
      </c>
      <c r="BZ110" s="13">
        <v>0</v>
      </c>
      <c r="CA110" s="13">
        <v>0</v>
      </c>
      <c r="CB110" s="13">
        <v>0</v>
      </c>
      <c r="CC110" s="13">
        <v>0</v>
      </c>
      <c r="CD110" s="13">
        <v>0</v>
      </c>
      <c r="CE110" s="13">
        <v>0</v>
      </c>
      <c r="CF110" s="13">
        <v>0</v>
      </c>
      <c r="CG110" s="13">
        <v>0</v>
      </c>
      <c r="CH110" s="13">
        <v>0</v>
      </c>
    </row>
    <row r="111" spans="1:86" s="12" customFormat="1">
      <c r="A111" s="28" t="s">
        <v>3710</v>
      </c>
      <c r="B111" s="23">
        <v>6</v>
      </c>
      <c r="C111" s="23">
        <v>0</v>
      </c>
      <c r="D111" s="23">
        <v>0</v>
      </c>
      <c r="E111" s="23">
        <v>0</v>
      </c>
      <c r="F111" s="23">
        <v>0</v>
      </c>
      <c r="G111" s="23">
        <v>0</v>
      </c>
      <c r="H111" s="23">
        <v>62</v>
      </c>
      <c r="I111" s="23">
        <v>0</v>
      </c>
      <c r="J111" s="23">
        <v>0</v>
      </c>
      <c r="K111" s="23">
        <v>0</v>
      </c>
      <c r="L111" s="23">
        <v>0</v>
      </c>
      <c r="M111" s="23">
        <v>0</v>
      </c>
      <c r="N111" s="23">
        <v>0</v>
      </c>
      <c r="O111" s="23">
        <v>0</v>
      </c>
      <c r="P111" s="23">
        <v>0</v>
      </c>
      <c r="Q111" s="23">
        <v>0</v>
      </c>
      <c r="R111" s="23">
        <v>0</v>
      </c>
      <c r="S111" s="23">
        <v>0</v>
      </c>
      <c r="T111" s="23">
        <v>0</v>
      </c>
      <c r="U111" s="23">
        <v>0</v>
      </c>
      <c r="V111" s="23">
        <v>0</v>
      </c>
      <c r="W111" s="23">
        <v>0</v>
      </c>
      <c r="X111" s="23">
        <v>0</v>
      </c>
      <c r="Y111" s="23">
        <v>0</v>
      </c>
      <c r="Z111" s="23">
        <v>0</v>
      </c>
      <c r="AA111" s="23">
        <v>0</v>
      </c>
      <c r="AB111" s="23">
        <v>0</v>
      </c>
      <c r="AC111" s="23">
        <v>1</v>
      </c>
      <c r="AD111" s="23">
        <v>0</v>
      </c>
      <c r="AE111" s="23">
        <v>0</v>
      </c>
      <c r="AF111" s="23">
        <v>0</v>
      </c>
      <c r="AG111" s="23">
        <v>6</v>
      </c>
      <c r="AH111" s="15">
        <f t="shared" si="5"/>
        <v>62</v>
      </c>
      <c r="AI111" s="15">
        <f t="shared" si="6"/>
        <v>0</v>
      </c>
      <c r="AJ111" s="15">
        <f t="shared" si="7"/>
        <v>68</v>
      </c>
      <c r="AK111" s="15">
        <f t="shared" si="8"/>
        <v>1</v>
      </c>
      <c r="AL111" s="15">
        <f t="shared" si="9"/>
        <v>0</v>
      </c>
      <c r="AM111" s="23">
        <v>2</v>
      </c>
      <c r="AN111" s="23" t="s">
        <v>3711</v>
      </c>
      <c r="AO111" s="13">
        <v>0</v>
      </c>
      <c r="AP111" s="13">
        <v>0</v>
      </c>
      <c r="AQ111" s="13">
        <v>0</v>
      </c>
      <c r="AR111" s="13">
        <v>0</v>
      </c>
      <c r="AS111" s="13">
        <v>0</v>
      </c>
      <c r="AT111" s="13">
        <v>0</v>
      </c>
      <c r="AU111" s="13">
        <v>0</v>
      </c>
      <c r="AV111" s="13">
        <v>0</v>
      </c>
      <c r="AW111" s="13">
        <v>0</v>
      </c>
      <c r="AX111" s="13">
        <v>0</v>
      </c>
      <c r="AY111" s="13">
        <v>0</v>
      </c>
      <c r="AZ111" s="13">
        <v>0</v>
      </c>
      <c r="BA111" s="13">
        <v>0</v>
      </c>
      <c r="BB111" s="13">
        <v>0</v>
      </c>
      <c r="BC111" s="13">
        <v>0</v>
      </c>
      <c r="BD111" s="13">
        <v>0</v>
      </c>
      <c r="BE111" s="13">
        <v>0</v>
      </c>
      <c r="BF111" s="13">
        <v>0</v>
      </c>
      <c r="BG111" s="13">
        <v>0</v>
      </c>
      <c r="BH111" s="13">
        <v>0</v>
      </c>
      <c r="BI111" s="13">
        <v>0</v>
      </c>
      <c r="BJ111" s="13">
        <v>0</v>
      </c>
      <c r="BK111" s="13">
        <v>0</v>
      </c>
      <c r="BL111" s="13">
        <v>0</v>
      </c>
      <c r="BM111" s="13">
        <v>0</v>
      </c>
      <c r="BN111" s="13">
        <v>0</v>
      </c>
      <c r="BO111" s="13">
        <v>0</v>
      </c>
      <c r="BP111" s="13">
        <v>0</v>
      </c>
      <c r="BQ111" s="13">
        <v>0</v>
      </c>
      <c r="BR111" s="13">
        <v>0</v>
      </c>
      <c r="BS111" s="13">
        <v>0</v>
      </c>
      <c r="BT111" s="13">
        <v>0</v>
      </c>
      <c r="BU111" s="13">
        <v>0</v>
      </c>
      <c r="BV111" s="13">
        <v>0</v>
      </c>
      <c r="BW111" s="13">
        <v>0</v>
      </c>
      <c r="BX111" s="13">
        <v>0</v>
      </c>
      <c r="BY111" s="13">
        <v>0</v>
      </c>
      <c r="BZ111" s="13">
        <v>0</v>
      </c>
      <c r="CA111" s="13">
        <v>0</v>
      </c>
      <c r="CB111" s="13">
        <v>0</v>
      </c>
      <c r="CC111" s="13">
        <v>0</v>
      </c>
      <c r="CD111" s="13">
        <v>0</v>
      </c>
      <c r="CE111" s="13">
        <v>0</v>
      </c>
      <c r="CF111" s="13">
        <v>0</v>
      </c>
      <c r="CG111" s="13">
        <v>0</v>
      </c>
      <c r="CH111" s="13">
        <v>0</v>
      </c>
    </row>
    <row r="112" spans="1:86" s="12" customFormat="1">
      <c r="A112" s="30" t="s">
        <v>3712</v>
      </c>
      <c r="B112" s="31">
        <v>1</v>
      </c>
      <c r="C112" s="31">
        <v>0</v>
      </c>
      <c r="D112" s="31">
        <v>0</v>
      </c>
      <c r="E112" s="31">
        <v>13</v>
      </c>
      <c r="F112" s="31">
        <v>0</v>
      </c>
      <c r="G112" s="31">
        <v>0</v>
      </c>
      <c r="H112" s="31">
        <v>19</v>
      </c>
      <c r="I112" s="31">
        <v>0</v>
      </c>
      <c r="J112" s="31">
        <v>0</v>
      </c>
      <c r="K112" s="31">
        <v>0</v>
      </c>
      <c r="L112" s="31">
        <v>0</v>
      </c>
      <c r="M112" s="31">
        <v>0</v>
      </c>
      <c r="N112" s="31">
        <v>0</v>
      </c>
      <c r="O112" s="31">
        <v>0</v>
      </c>
      <c r="P112" s="31">
        <v>0</v>
      </c>
      <c r="Q112" s="23">
        <v>0</v>
      </c>
      <c r="R112" s="23">
        <v>0</v>
      </c>
      <c r="S112" s="23">
        <v>0</v>
      </c>
      <c r="T112" s="23">
        <v>0</v>
      </c>
      <c r="U112" s="23">
        <v>0</v>
      </c>
      <c r="V112" s="23">
        <v>0</v>
      </c>
      <c r="W112" s="23">
        <v>0</v>
      </c>
      <c r="X112" s="23">
        <v>0</v>
      </c>
      <c r="Y112" s="23">
        <v>0</v>
      </c>
      <c r="Z112" s="23">
        <v>0</v>
      </c>
      <c r="AA112" s="23">
        <v>0</v>
      </c>
      <c r="AB112" s="23">
        <v>0</v>
      </c>
      <c r="AC112" s="23">
        <v>0</v>
      </c>
      <c r="AD112" s="23">
        <v>0</v>
      </c>
      <c r="AE112" s="23">
        <v>0</v>
      </c>
      <c r="AF112" s="23">
        <v>0</v>
      </c>
      <c r="AG112" s="31">
        <v>1</v>
      </c>
      <c r="AH112" s="15">
        <f t="shared" si="5"/>
        <v>32</v>
      </c>
      <c r="AI112" s="15">
        <f t="shared" si="6"/>
        <v>0</v>
      </c>
      <c r="AJ112" s="15">
        <f t="shared" si="7"/>
        <v>33</v>
      </c>
      <c r="AK112" s="15">
        <f t="shared" si="8"/>
        <v>0</v>
      </c>
      <c r="AL112" s="15">
        <f t="shared" si="9"/>
        <v>0</v>
      </c>
      <c r="AM112" s="23">
        <v>0</v>
      </c>
      <c r="AN112" s="23"/>
      <c r="AO112" s="13">
        <v>0</v>
      </c>
      <c r="AP112" s="13">
        <v>0</v>
      </c>
      <c r="AQ112" s="13">
        <v>0</v>
      </c>
      <c r="AR112" s="13">
        <v>0</v>
      </c>
      <c r="AS112" s="13">
        <v>0</v>
      </c>
      <c r="AT112" s="13">
        <v>0</v>
      </c>
      <c r="AU112" s="13">
        <v>0</v>
      </c>
      <c r="AV112" s="13">
        <v>0</v>
      </c>
      <c r="AW112" s="13">
        <v>0</v>
      </c>
      <c r="AX112" s="13">
        <v>0</v>
      </c>
      <c r="AY112" s="13">
        <v>0</v>
      </c>
      <c r="AZ112" s="13">
        <v>0</v>
      </c>
      <c r="BA112" s="13">
        <v>0</v>
      </c>
      <c r="BB112" s="13">
        <v>0</v>
      </c>
      <c r="BC112" s="13">
        <v>0</v>
      </c>
      <c r="BD112" s="13">
        <v>0</v>
      </c>
      <c r="BE112" s="13">
        <v>0</v>
      </c>
      <c r="BF112" s="13">
        <v>0</v>
      </c>
      <c r="BG112" s="13">
        <v>0</v>
      </c>
      <c r="BH112" s="13">
        <v>0</v>
      </c>
      <c r="BI112" s="13">
        <v>0</v>
      </c>
      <c r="BJ112" s="13">
        <v>0</v>
      </c>
      <c r="BK112" s="13">
        <v>0</v>
      </c>
      <c r="BL112" s="13">
        <v>0</v>
      </c>
      <c r="BM112" s="13">
        <v>0</v>
      </c>
      <c r="BN112" s="13">
        <v>0</v>
      </c>
      <c r="BO112" s="13">
        <v>0</v>
      </c>
      <c r="BP112" s="13">
        <v>0</v>
      </c>
      <c r="BQ112" s="13">
        <v>0</v>
      </c>
      <c r="BR112" s="13">
        <v>0</v>
      </c>
      <c r="BS112" s="13">
        <v>0</v>
      </c>
      <c r="BT112" s="13">
        <v>0</v>
      </c>
      <c r="BU112" s="13">
        <v>0</v>
      </c>
      <c r="BV112" s="13">
        <v>0</v>
      </c>
      <c r="BW112" s="13">
        <v>0</v>
      </c>
      <c r="BX112" s="13">
        <v>0</v>
      </c>
      <c r="BY112" s="13">
        <v>0</v>
      </c>
      <c r="BZ112" s="13">
        <v>0</v>
      </c>
      <c r="CA112" s="13">
        <v>0</v>
      </c>
      <c r="CB112" s="13">
        <v>0</v>
      </c>
      <c r="CC112" s="13">
        <v>0</v>
      </c>
      <c r="CD112" s="13">
        <v>0</v>
      </c>
      <c r="CE112" s="13">
        <v>0</v>
      </c>
      <c r="CF112" s="13">
        <v>0</v>
      </c>
      <c r="CG112" s="13">
        <v>0</v>
      </c>
      <c r="CH112" s="13">
        <v>0</v>
      </c>
    </row>
    <row r="113" spans="1:86">
      <c r="A113" s="29" t="s">
        <v>3713</v>
      </c>
      <c r="B113" s="13">
        <v>6</v>
      </c>
      <c r="C113" s="13">
        <v>0</v>
      </c>
      <c r="D113" s="13">
        <v>0</v>
      </c>
      <c r="E113" s="13">
        <v>2</v>
      </c>
      <c r="F113" s="13">
        <v>0</v>
      </c>
      <c r="G113" s="13">
        <v>0</v>
      </c>
      <c r="H113" s="13">
        <v>46</v>
      </c>
      <c r="I113" s="13">
        <v>0</v>
      </c>
      <c r="J113" s="13">
        <v>0</v>
      </c>
      <c r="K113" s="13">
        <v>0</v>
      </c>
      <c r="L113" s="13">
        <v>0</v>
      </c>
      <c r="M113" s="13">
        <v>0</v>
      </c>
      <c r="N113" s="13">
        <v>0</v>
      </c>
      <c r="O113" s="13">
        <v>0</v>
      </c>
      <c r="P113" s="13">
        <v>0</v>
      </c>
      <c r="Q113" s="13">
        <v>0</v>
      </c>
      <c r="R113" s="13">
        <v>0</v>
      </c>
      <c r="S113" s="13">
        <v>0</v>
      </c>
      <c r="T113" s="13">
        <v>0</v>
      </c>
      <c r="U113" s="13">
        <v>0</v>
      </c>
      <c r="V113" s="13">
        <v>0</v>
      </c>
      <c r="W113" s="13">
        <v>0</v>
      </c>
      <c r="X113" s="13">
        <v>0</v>
      </c>
      <c r="Y113" s="13">
        <v>0</v>
      </c>
      <c r="Z113" s="13">
        <v>0</v>
      </c>
      <c r="AA113" s="13">
        <v>0</v>
      </c>
      <c r="AB113" s="13">
        <v>0</v>
      </c>
      <c r="AC113" s="13">
        <v>0</v>
      </c>
      <c r="AD113" s="13">
        <v>0</v>
      </c>
      <c r="AE113" s="13">
        <v>0</v>
      </c>
      <c r="AF113" s="13">
        <v>0</v>
      </c>
      <c r="AG113" s="13">
        <v>6</v>
      </c>
      <c r="AH113" s="15">
        <f t="shared" si="5"/>
        <v>48</v>
      </c>
      <c r="AI113" s="15">
        <f t="shared" si="6"/>
        <v>0</v>
      </c>
      <c r="AJ113" s="15">
        <f t="shared" si="7"/>
        <v>54</v>
      </c>
      <c r="AK113" s="15">
        <f t="shared" si="8"/>
        <v>0</v>
      </c>
      <c r="AL113" s="15">
        <f t="shared" si="9"/>
        <v>0</v>
      </c>
      <c r="AM113" s="13">
        <v>0</v>
      </c>
      <c r="AN113" s="13"/>
      <c r="AO113" s="13">
        <v>0</v>
      </c>
      <c r="AP113" s="13">
        <v>0</v>
      </c>
      <c r="AQ113" s="13">
        <v>0</v>
      </c>
      <c r="AR113" s="13">
        <v>0</v>
      </c>
      <c r="AS113" s="13">
        <v>0</v>
      </c>
      <c r="AT113" s="13">
        <v>0</v>
      </c>
      <c r="AU113" s="13">
        <v>0</v>
      </c>
      <c r="AV113" s="13">
        <v>0</v>
      </c>
      <c r="AW113" s="13">
        <v>0</v>
      </c>
      <c r="AX113" s="13">
        <v>0</v>
      </c>
      <c r="AY113" s="13">
        <v>0</v>
      </c>
      <c r="AZ113" s="13">
        <v>0</v>
      </c>
      <c r="BA113" s="13">
        <v>0</v>
      </c>
      <c r="BB113" s="13">
        <v>0</v>
      </c>
      <c r="BC113" s="13">
        <v>0</v>
      </c>
      <c r="BD113" s="13">
        <v>0</v>
      </c>
      <c r="BE113" s="13">
        <v>0</v>
      </c>
      <c r="BF113" s="13">
        <v>0</v>
      </c>
      <c r="BG113" s="13">
        <v>0</v>
      </c>
      <c r="BH113" s="13">
        <v>0</v>
      </c>
      <c r="BI113" s="13">
        <v>0</v>
      </c>
      <c r="BJ113" s="13">
        <v>0</v>
      </c>
      <c r="BK113" s="13">
        <v>0</v>
      </c>
      <c r="BL113" s="13">
        <v>0</v>
      </c>
      <c r="BM113" s="13">
        <v>0</v>
      </c>
      <c r="BN113" s="13">
        <v>0</v>
      </c>
      <c r="BO113" s="13">
        <v>0</v>
      </c>
      <c r="BP113" s="13">
        <v>0</v>
      </c>
      <c r="BQ113" s="13">
        <v>0</v>
      </c>
      <c r="BR113" s="13">
        <v>0</v>
      </c>
      <c r="BS113" s="13">
        <v>0</v>
      </c>
      <c r="BT113" s="13">
        <v>0</v>
      </c>
      <c r="BU113" s="13">
        <v>0</v>
      </c>
      <c r="BV113" s="13">
        <v>0</v>
      </c>
      <c r="BW113" s="13">
        <v>0</v>
      </c>
      <c r="BX113" s="13">
        <v>0</v>
      </c>
      <c r="BY113" s="13">
        <v>0</v>
      </c>
      <c r="BZ113" s="13">
        <v>0</v>
      </c>
      <c r="CA113" s="13">
        <v>0</v>
      </c>
      <c r="CB113" s="13">
        <v>0</v>
      </c>
      <c r="CC113" s="13">
        <v>0</v>
      </c>
      <c r="CD113" s="13">
        <v>0</v>
      </c>
      <c r="CE113" s="13">
        <v>0</v>
      </c>
      <c r="CF113" s="13">
        <v>0</v>
      </c>
      <c r="CG113" s="13">
        <v>0</v>
      </c>
      <c r="CH113" s="13">
        <v>0</v>
      </c>
    </row>
    <row r="114" spans="1:86">
      <c r="A114" s="29" t="s">
        <v>3714</v>
      </c>
      <c r="B114" s="13">
        <v>5</v>
      </c>
      <c r="C114" s="13">
        <v>0</v>
      </c>
      <c r="D114" s="13">
        <v>0</v>
      </c>
      <c r="E114" s="13">
        <v>0</v>
      </c>
      <c r="F114" s="13">
        <v>0</v>
      </c>
      <c r="G114" s="13">
        <v>0</v>
      </c>
      <c r="H114" s="13">
        <v>34</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3">
        <v>0</v>
      </c>
      <c r="AB114" s="13">
        <v>0</v>
      </c>
      <c r="AC114" s="13">
        <v>0</v>
      </c>
      <c r="AD114" s="13">
        <v>0</v>
      </c>
      <c r="AE114" s="13">
        <v>0</v>
      </c>
      <c r="AF114" s="13">
        <v>0</v>
      </c>
      <c r="AG114" s="13">
        <v>5</v>
      </c>
      <c r="AH114" s="15">
        <f t="shared" si="5"/>
        <v>34</v>
      </c>
      <c r="AI114" s="15">
        <f t="shared" si="6"/>
        <v>0</v>
      </c>
      <c r="AJ114" s="15">
        <f t="shared" si="7"/>
        <v>39</v>
      </c>
      <c r="AK114" s="15">
        <f t="shared" si="8"/>
        <v>0</v>
      </c>
      <c r="AL114" s="15">
        <f t="shared" si="9"/>
        <v>0</v>
      </c>
      <c r="AM114" s="13">
        <v>0</v>
      </c>
      <c r="AN114" s="13"/>
      <c r="AO114" s="13">
        <v>0</v>
      </c>
      <c r="AP114" s="13">
        <v>0</v>
      </c>
      <c r="AQ114" s="13">
        <v>0</v>
      </c>
      <c r="AR114" s="13">
        <v>0</v>
      </c>
      <c r="AS114" s="13">
        <v>0</v>
      </c>
      <c r="AT114" s="13">
        <v>0</v>
      </c>
      <c r="AU114" s="13">
        <v>0</v>
      </c>
      <c r="AV114" s="13">
        <v>0</v>
      </c>
      <c r="AW114" s="13">
        <v>0</v>
      </c>
      <c r="AX114" s="13">
        <v>0</v>
      </c>
      <c r="AY114" s="13">
        <v>0</v>
      </c>
      <c r="AZ114" s="13">
        <v>0</v>
      </c>
      <c r="BA114" s="13">
        <v>0</v>
      </c>
      <c r="BB114" s="13">
        <v>0</v>
      </c>
      <c r="BC114" s="13">
        <v>0</v>
      </c>
      <c r="BD114" s="13">
        <v>0</v>
      </c>
      <c r="BE114" s="13">
        <v>0</v>
      </c>
      <c r="BF114" s="13">
        <v>0</v>
      </c>
      <c r="BG114" s="13">
        <v>0</v>
      </c>
      <c r="BH114" s="13">
        <v>0</v>
      </c>
      <c r="BI114" s="13">
        <v>0</v>
      </c>
      <c r="BJ114" s="13">
        <v>0</v>
      </c>
      <c r="BK114" s="13">
        <v>0</v>
      </c>
      <c r="BL114" s="13">
        <v>0</v>
      </c>
      <c r="BM114" s="13">
        <v>0</v>
      </c>
      <c r="BN114" s="13">
        <v>0</v>
      </c>
      <c r="BO114" s="13">
        <v>0</v>
      </c>
      <c r="BP114" s="13">
        <v>0</v>
      </c>
      <c r="BQ114" s="13">
        <v>0</v>
      </c>
      <c r="BR114" s="13">
        <v>0</v>
      </c>
      <c r="BS114" s="13">
        <v>0</v>
      </c>
      <c r="BT114" s="13">
        <v>0</v>
      </c>
      <c r="BU114" s="13">
        <v>0</v>
      </c>
      <c r="BV114" s="13">
        <v>0</v>
      </c>
      <c r="BW114" s="13">
        <v>0</v>
      </c>
      <c r="BX114" s="13">
        <v>0</v>
      </c>
      <c r="BY114" s="13">
        <v>0</v>
      </c>
      <c r="BZ114" s="13">
        <v>0</v>
      </c>
      <c r="CA114" s="13">
        <v>0</v>
      </c>
      <c r="CB114" s="13">
        <v>0</v>
      </c>
      <c r="CC114" s="13">
        <v>0</v>
      </c>
      <c r="CD114" s="13">
        <v>0</v>
      </c>
      <c r="CE114" s="13">
        <v>0</v>
      </c>
      <c r="CF114" s="13">
        <v>0</v>
      </c>
      <c r="CG114" s="13">
        <v>0</v>
      </c>
      <c r="CH114" s="13">
        <v>0</v>
      </c>
    </row>
    <row r="115" spans="1:86">
      <c r="A115" s="29" t="s">
        <v>3715</v>
      </c>
      <c r="B115" s="13">
        <v>17</v>
      </c>
      <c r="C115" s="13">
        <v>0</v>
      </c>
      <c r="D115" s="13">
        <v>0</v>
      </c>
      <c r="E115" s="13">
        <v>88</v>
      </c>
      <c r="F115" s="13">
        <v>0</v>
      </c>
      <c r="G115" s="13">
        <v>0</v>
      </c>
      <c r="H115" s="13">
        <v>262</v>
      </c>
      <c r="I115" s="13">
        <v>0</v>
      </c>
      <c r="J115" s="13">
        <v>0</v>
      </c>
      <c r="K115" s="13">
        <v>803</v>
      </c>
      <c r="L115" s="13">
        <v>0</v>
      </c>
      <c r="M115" s="13">
        <v>0</v>
      </c>
      <c r="N115" s="13">
        <v>37</v>
      </c>
      <c r="O115" s="13">
        <v>0</v>
      </c>
      <c r="P115" s="13">
        <v>0</v>
      </c>
      <c r="Q115" s="13">
        <v>39</v>
      </c>
      <c r="R115" s="13">
        <v>0</v>
      </c>
      <c r="S115" s="13">
        <v>0</v>
      </c>
      <c r="T115" s="13">
        <v>0</v>
      </c>
      <c r="U115" s="13">
        <v>0</v>
      </c>
      <c r="V115" s="13">
        <v>0</v>
      </c>
      <c r="W115" s="13">
        <v>6</v>
      </c>
      <c r="X115" s="13">
        <v>0</v>
      </c>
      <c r="Y115" s="13">
        <v>0</v>
      </c>
      <c r="Z115" s="13">
        <v>0</v>
      </c>
      <c r="AA115" s="13">
        <v>0</v>
      </c>
      <c r="AB115" s="13">
        <v>0</v>
      </c>
      <c r="AC115" s="13">
        <v>0</v>
      </c>
      <c r="AD115" s="13">
        <v>0</v>
      </c>
      <c r="AE115" s="13">
        <v>0</v>
      </c>
      <c r="AF115" s="13">
        <v>0</v>
      </c>
      <c r="AG115" s="13">
        <v>17</v>
      </c>
      <c r="AH115" s="15">
        <f t="shared" si="5"/>
        <v>1235</v>
      </c>
      <c r="AI115" s="15">
        <f t="shared" si="6"/>
        <v>0</v>
      </c>
      <c r="AJ115" s="15">
        <f t="shared" si="7"/>
        <v>1252</v>
      </c>
      <c r="AK115" s="15">
        <f t="shared" si="8"/>
        <v>0</v>
      </c>
      <c r="AL115" s="15">
        <f t="shared" si="9"/>
        <v>0</v>
      </c>
      <c r="AM115" s="13">
        <v>0</v>
      </c>
      <c r="AN115" s="73"/>
      <c r="AO115" s="13">
        <v>0</v>
      </c>
      <c r="AP115" s="13">
        <v>0</v>
      </c>
      <c r="AQ115" s="13">
        <v>0</v>
      </c>
      <c r="AR115" s="13">
        <v>0</v>
      </c>
      <c r="AS115" s="13">
        <v>0</v>
      </c>
      <c r="AT115" s="13">
        <v>0</v>
      </c>
      <c r="AU115" s="13">
        <v>0</v>
      </c>
      <c r="AV115" s="13">
        <v>0</v>
      </c>
      <c r="AW115" s="13">
        <v>0</v>
      </c>
      <c r="AX115" s="13">
        <v>0</v>
      </c>
      <c r="AY115" s="13">
        <v>0</v>
      </c>
      <c r="AZ115" s="13">
        <v>0</v>
      </c>
      <c r="BA115" s="13">
        <v>0</v>
      </c>
      <c r="BB115" s="13">
        <v>0</v>
      </c>
      <c r="BC115" s="13">
        <v>0</v>
      </c>
      <c r="BD115" s="13">
        <v>0</v>
      </c>
      <c r="BE115" s="13">
        <v>0</v>
      </c>
      <c r="BF115" s="13">
        <v>0</v>
      </c>
      <c r="BG115" s="13">
        <v>0</v>
      </c>
      <c r="BH115" s="13">
        <v>0</v>
      </c>
      <c r="BI115" s="13">
        <v>0</v>
      </c>
      <c r="BJ115" s="13">
        <v>0</v>
      </c>
      <c r="BK115" s="13">
        <v>0</v>
      </c>
      <c r="BL115" s="13">
        <v>0</v>
      </c>
      <c r="BM115" s="13">
        <v>0</v>
      </c>
      <c r="BN115" s="13">
        <v>0</v>
      </c>
      <c r="BO115" s="13">
        <v>0</v>
      </c>
      <c r="BP115" s="13">
        <v>0</v>
      </c>
      <c r="BQ115" s="13">
        <v>0</v>
      </c>
      <c r="BR115" s="13">
        <v>0</v>
      </c>
      <c r="BS115" s="13">
        <v>0</v>
      </c>
      <c r="BT115" s="13">
        <v>0</v>
      </c>
      <c r="BU115" s="13">
        <v>0</v>
      </c>
      <c r="BV115" s="13">
        <v>0</v>
      </c>
      <c r="BW115" s="13">
        <v>0</v>
      </c>
      <c r="BX115" s="13">
        <v>0</v>
      </c>
      <c r="BY115" s="13">
        <v>0</v>
      </c>
      <c r="BZ115" s="13">
        <v>0</v>
      </c>
      <c r="CA115" s="13">
        <v>0</v>
      </c>
      <c r="CB115" s="13">
        <v>0</v>
      </c>
      <c r="CC115" s="13">
        <v>0</v>
      </c>
      <c r="CD115" s="13">
        <v>0</v>
      </c>
      <c r="CE115" s="13">
        <v>0</v>
      </c>
      <c r="CF115" s="13">
        <v>0</v>
      </c>
      <c r="CG115" s="13">
        <v>0</v>
      </c>
      <c r="CH115" s="13">
        <v>0</v>
      </c>
    </row>
    <row r="116" spans="1:86" s="12" customFormat="1" ht="12.75" customHeight="1">
      <c r="A116" s="28" t="s">
        <v>3716</v>
      </c>
      <c r="B116" s="23">
        <v>6</v>
      </c>
      <c r="C116" s="23">
        <v>0</v>
      </c>
      <c r="D116" s="23">
        <v>0</v>
      </c>
      <c r="E116" s="23">
        <v>0</v>
      </c>
      <c r="F116" s="23">
        <v>0</v>
      </c>
      <c r="G116" s="23">
        <v>0</v>
      </c>
      <c r="H116" s="23">
        <v>125</v>
      </c>
      <c r="I116" s="23">
        <v>0</v>
      </c>
      <c r="J116" s="23">
        <v>0</v>
      </c>
      <c r="K116" s="23">
        <v>447</v>
      </c>
      <c r="L116" s="23">
        <v>0</v>
      </c>
      <c r="M116" s="23">
        <v>0</v>
      </c>
      <c r="N116" s="23">
        <v>49</v>
      </c>
      <c r="O116" s="23">
        <v>0</v>
      </c>
      <c r="P116" s="23">
        <v>0</v>
      </c>
      <c r="Q116" s="23">
        <v>6</v>
      </c>
      <c r="R116" s="23">
        <v>0</v>
      </c>
      <c r="S116" s="23">
        <v>0</v>
      </c>
      <c r="T116" s="23">
        <v>0</v>
      </c>
      <c r="U116" s="23">
        <v>0</v>
      </c>
      <c r="V116" s="23">
        <v>0</v>
      </c>
      <c r="W116" s="23">
        <v>0</v>
      </c>
      <c r="X116" s="23">
        <v>0</v>
      </c>
      <c r="Y116" s="23">
        <v>0</v>
      </c>
      <c r="Z116" s="23">
        <v>0</v>
      </c>
      <c r="AA116" s="23">
        <v>0</v>
      </c>
      <c r="AB116" s="23">
        <v>0</v>
      </c>
      <c r="AC116" s="23">
        <v>0</v>
      </c>
      <c r="AD116" s="23">
        <v>0</v>
      </c>
      <c r="AE116" s="23">
        <v>0</v>
      </c>
      <c r="AF116" s="23">
        <v>2</v>
      </c>
      <c r="AG116" s="23">
        <v>6</v>
      </c>
      <c r="AH116" s="15">
        <f t="shared" si="5"/>
        <v>627</v>
      </c>
      <c r="AI116" s="15">
        <f t="shared" si="6"/>
        <v>2</v>
      </c>
      <c r="AJ116" s="15">
        <f t="shared" si="7"/>
        <v>635</v>
      </c>
      <c r="AK116" s="15">
        <f t="shared" si="8"/>
        <v>0</v>
      </c>
      <c r="AL116" s="15">
        <f t="shared" si="9"/>
        <v>0</v>
      </c>
      <c r="AM116" s="23">
        <v>0</v>
      </c>
      <c r="AN116" s="23"/>
      <c r="AO116" s="13">
        <v>0</v>
      </c>
      <c r="AP116" s="13">
        <v>0</v>
      </c>
      <c r="AQ116" s="13">
        <v>0</v>
      </c>
      <c r="AR116" s="13">
        <v>0</v>
      </c>
      <c r="AS116" s="13">
        <v>0</v>
      </c>
      <c r="AT116" s="13">
        <v>0</v>
      </c>
      <c r="AU116" s="13">
        <v>0</v>
      </c>
      <c r="AV116" s="13">
        <v>0</v>
      </c>
      <c r="AW116" s="13">
        <v>0</v>
      </c>
      <c r="AX116" s="13">
        <v>0</v>
      </c>
      <c r="AY116" s="13">
        <v>0</v>
      </c>
      <c r="AZ116" s="13">
        <v>0</v>
      </c>
      <c r="BA116" s="13">
        <v>0</v>
      </c>
      <c r="BB116" s="13">
        <v>0</v>
      </c>
      <c r="BC116" s="13">
        <v>0</v>
      </c>
      <c r="BD116" s="13">
        <v>0</v>
      </c>
      <c r="BE116" s="13">
        <v>0</v>
      </c>
      <c r="BF116" s="13">
        <v>0</v>
      </c>
      <c r="BG116" s="13">
        <v>0</v>
      </c>
      <c r="BH116" s="13">
        <v>0</v>
      </c>
      <c r="BI116" s="13">
        <v>0</v>
      </c>
      <c r="BJ116" s="13">
        <v>0</v>
      </c>
      <c r="BK116" s="13">
        <v>0</v>
      </c>
      <c r="BL116" s="13">
        <v>0</v>
      </c>
      <c r="BM116" s="13">
        <v>0</v>
      </c>
      <c r="BN116" s="13">
        <v>0</v>
      </c>
      <c r="BO116" s="13">
        <v>0</v>
      </c>
      <c r="BP116" s="13">
        <v>0</v>
      </c>
      <c r="BQ116" s="13">
        <v>0</v>
      </c>
      <c r="BR116" s="13">
        <v>0</v>
      </c>
      <c r="BS116" s="13">
        <v>0</v>
      </c>
      <c r="BT116" s="13">
        <v>0</v>
      </c>
      <c r="BU116" s="13">
        <v>0</v>
      </c>
      <c r="BV116" s="13">
        <v>0</v>
      </c>
      <c r="BW116" s="13">
        <v>0</v>
      </c>
      <c r="BX116" s="13">
        <v>0</v>
      </c>
      <c r="BY116" s="13">
        <v>0</v>
      </c>
      <c r="BZ116" s="13">
        <v>0</v>
      </c>
      <c r="CA116" s="13">
        <v>0</v>
      </c>
      <c r="CB116" s="13">
        <v>0</v>
      </c>
      <c r="CC116" s="13">
        <v>0</v>
      </c>
      <c r="CD116" s="13">
        <v>0</v>
      </c>
      <c r="CE116" s="13">
        <v>0</v>
      </c>
      <c r="CF116" s="13">
        <v>0</v>
      </c>
      <c r="CG116" s="13">
        <v>0</v>
      </c>
      <c r="CH116" s="13">
        <v>0</v>
      </c>
    </row>
    <row r="117" spans="1:86" s="12" customFormat="1">
      <c r="A117" s="28" t="s">
        <v>3717</v>
      </c>
      <c r="B117" s="23">
        <v>2</v>
      </c>
      <c r="C117" s="23">
        <v>0</v>
      </c>
      <c r="D117" s="23">
        <v>0</v>
      </c>
      <c r="E117" s="23">
        <v>4</v>
      </c>
      <c r="F117" s="23">
        <v>0</v>
      </c>
      <c r="G117" s="23">
        <v>0</v>
      </c>
      <c r="H117" s="23">
        <v>20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2</v>
      </c>
      <c r="AH117" s="15">
        <f t="shared" si="5"/>
        <v>24</v>
      </c>
      <c r="AI117" s="15">
        <f t="shared" si="6"/>
        <v>0</v>
      </c>
      <c r="AJ117" s="15">
        <f t="shared" si="7"/>
        <v>26</v>
      </c>
      <c r="AK117" s="15">
        <f t="shared" si="8"/>
        <v>0</v>
      </c>
      <c r="AL117" s="15">
        <f t="shared" si="9"/>
        <v>0</v>
      </c>
      <c r="AM117" s="23">
        <v>0</v>
      </c>
      <c r="AN117" s="23"/>
      <c r="AO117" s="13">
        <v>0</v>
      </c>
      <c r="AP117" s="13">
        <v>0</v>
      </c>
      <c r="AQ117" s="13">
        <v>0</v>
      </c>
      <c r="AR117" s="13">
        <v>0</v>
      </c>
      <c r="AS117" s="13">
        <v>0</v>
      </c>
      <c r="AT117" s="13">
        <v>0</v>
      </c>
      <c r="AU117" s="13">
        <v>0</v>
      </c>
      <c r="AV117" s="13">
        <v>0</v>
      </c>
      <c r="AW117" s="13">
        <v>0</v>
      </c>
      <c r="AX117" s="13">
        <v>0</v>
      </c>
      <c r="AY117" s="13">
        <v>0</v>
      </c>
      <c r="AZ117" s="13">
        <v>0</v>
      </c>
      <c r="BA117" s="13">
        <v>0</v>
      </c>
      <c r="BB117" s="13">
        <v>0</v>
      </c>
      <c r="BC117" s="13">
        <v>0</v>
      </c>
      <c r="BD117" s="13">
        <v>0</v>
      </c>
      <c r="BE117" s="13">
        <v>0</v>
      </c>
      <c r="BF117" s="13">
        <v>0</v>
      </c>
      <c r="BG117" s="13">
        <v>0</v>
      </c>
      <c r="BH117" s="13">
        <v>0</v>
      </c>
      <c r="BI117" s="13">
        <v>0</v>
      </c>
      <c r="BJ117" s="13">
        <v>0</v>
      </c>
      <c r="BK117" s="13">
        <v>0</v>
      </c>
      <c r="BL117" s="13">
        <v>0</v>
      </c>
      <c r="BM117" s="13">
        <v>0</v>
      </c>
      <c r="BN117" s="13">
        <v>0</v>
      </c>
      <c r="BO117" s="13">
        <v>0</v>
      </c>
      <c r="BP117" s="13">
        <v>0</v>
      </c>
      <c r="BQ117" s="13">
        <v>0</v>
      </c>
      <c r="BR117" s="13">
        <v>0</v>
      </c>
      <c r="BS117" s="13">
        <v>0</v>
      </c>
      <c r="BT117" s="13">
        <v>0</v>
      </c>
      <c r="BU117" s="13">
        <v>0</v>
      </c>
      <c r="BV117" s="13">
        <v>0</v>
      </c>
      <c r="BW117" s="13">
        <v>0</v>
      </c>
      <c r="BX117" s="13">
        <v>0</v>
      </c>
      <c r="BY117" s="13">
        <v>0</v>
      </c>
      <c r="BZ117" s="13">
        <v>0</v>
      </c>
      <c r="CA117" s="13">
        <v>0</v>
      </c>
      <c r="CB117" s="13">
        <v>0</v>
      </c>
      <c r="CC117" s="13">
        <v>0</v>
      </c>
      <c r="CD117" s="13">
        <v>0</v>
      </c>
      <c r="CE117" s="13">
        <v>0</v>
      </c>
      <c r="CF117" s="13">
        <v>0</v>
      </c>
      <c r="CG117" s="13">
        <v>0</v>
      </c>
      <c r="CH117" s="13">
        <v>0</v>
      </c>
    </row>
    <row r="118" spans="1:86" s="12" customFormat="1">
      <c r="A118" s="28" t="s">
        <v>3718</v>
      </c>
      <c r="B118" s="23">
        <v>8</v>
      </c>
      <c r="C118" s="23">
        <v>0</v>
      </c>
      <c r="D118" s="23">
        <v>0</v>
      </c>
      <c r="E118" s="23">
        <v>2</v>
      </c>
      <c r="F118" s="23">
        <v>0</v>
      </c>
      <c r="G118" s="23">
        <v>0</v>
      </c>
      <c r="H118" s="23">
        <v>34</v>
      </c>
      <c r="I118" s="23">
        <v>0</v>
      </c>
      <c r="J118" s="23">
        <v>0</v>
      </c>
      <c r="K118" s="23">
        <v>0</v>
      </c>
      <c r="L118" s="23">
        <v>0</v>
      </c>
      <c r="M118" s="23">
        <v>0</v>
      </c>
      <c r="N118" s="23">
        <v>0</v>
      </c>
      <c r="O118" s="23">
        <v>0</v>
      </c>
      <c r="P118" s="23">
        <v>0</v>
      </c>
      <c r="Q118" s="23">
        <v>0</v>
      </c>
      <c r="R118" s="23">
        <v>0</v>
      </c>
      <c r="S118" s="23">
        <v>0</v>
      </c>
      <c r="T118" s="23">
        <v>0</v>
      </c>
      <c r="U118" s="23">
        <v>0</v>
      </c>
      <c r="V118" s="23">
        <v>0</v>
      </c>
      <c r="W118" s="23">
        <v>0</v>
      </c>
      <c r="X118" s="23">
        <v>0</v>
      </c>
      <c r="Y118" s="23">
        <v>0</v>
      </c>
      <c r="Z118" s="23">
        <v>0</v>
      </c>
      <c r="AA118" s="23">
        <v>0</v>
      </c>
      <c r="AB118" s="23">
        <v>0</v>
      </c>
      <c r="AC118" s="23">
        <v>0</v>
      </c>
      <c r="AD118" s="23">
        <v>0</v>
      </c>
      <c r="AE118" s="23">
        <v>0</v>
      </c>
      <c r="AF118" s="23">
        <v>0</v>
      </c>
      <c r="AG118" s="23">
        <v>8</v>
      </c>
      <c r="AH118" s="15">
        <f t="shared" si="5"/>
        <v>36</v>
      </c>
      <c r="AI118" s="15">
        <f t="shared" si="6"/>
        <v>0</v>
      </c>
      <c r="AJ118" s="15">
        <f t="shared" si="7"/>
        <v>44</v>
      </c>
      <c r="AK118" s="15">
        <f t="shared" si="8"/>
        <v>0</v>
      </c>
      <c r="AL118" s="15">
        <f t="shared" si="9"/>
        <v>0</v>
      </c>
      <c r="AM118" s="23">
        <v>0</v>
      </c>
      <c r="AN118" s="23"/>
      <c r="AO118" s="13">
        <v>0</v>
      </c>
      <c r="AP118" s="13">
        <v>0</v>
      </c>
      <c r="AQ118" s="13">
        <v>0</v>
      </c>
      <c r="AR118" s="13">
        <v>0</v>
      </c>
      <c r="AS118" s="13">
        <v>0</v>
      </c>
      <c r="AT118" s="13">
        <v>0</v>
      </c>
      <c r="AU118" s="13">
        <v>0</v>
      </c>
      <c r="AV118" s="13">
        <v>0</v>
      </c>
      <c r="AW118" s="13">
        <v>0</v>
      </c>
      <c r="AX118" s="13">
        <v>0</v>
      </c>
      <c r="AY118" s="13">
        <v>0</v>
      </c>
      <c r="AZ118" s="13">
        <v>0</v>
      </c>
      <c r="BA118" s="13">
        <v>0</v>
      </c>
      <c r="BB118" s="13">
        <v>0</v>
      </c>
      <c r="BC118" s="13">
        <v>0</v>
      </c>
      <c r="BD118" s="13">
        <v>0</v>
      </c>
      <c r="BE118" s="13">
        <v>0</v>
      </c>
      <c r="BF118" s="13">
        <v>0</v>
      </c>
      <c r="BG118" s="13">
        <v>0</v>
      </c>
      <c r="BH118" s="13">
        <v>0</v>
      </c>
      <c r="BI118" s="13">
        <v>0</v>
      </c>
      <c r="BJ118" s="13">
        <v>0</v>
      </c>
      <c r="BK118" s="13">
        <v>0</v>
      </c>
      <c r="BL118" s="13">
        <v>0</v>
      </c>
      <c r="BM118" s="13">
        <v>0</v>
      </c>
      <c r="BN118" s="13">
        <v>0</v>
      </c>
      <c r="BO118" s="13">
        <v>0</v>
      </c>
      <c r="BP118" s="13">
        <v>0</v>
      </c>
      <c r="BQ118" s="13">
        <v>0</v>
      </c>
      <c r="BR118" s="13">
        <v>0</v>
      </c>
      <c r="BS118" s="13">
        <v>0</v>
      </c>
      <c r="BT118" s="13">
        <v>0</v>
      </c>
      <c r="BU118" s="13">
        <v>0</v>
      </c>
      <c r="BV118" s="13">
        <v>0</v>
      </c>
      <c r="BW118" s="13">
        <v>0</v>
      </c>
      <c r="BX118" s="13">
        <v>0</v>
      </c>
      <c r="BY118" s="13">
        <v>0</v>
      </c>
      <c r="BZ118" s="13">
        <v>0</v>
      </c>
      <c r="CA118" s="13">
        <v>0</v>
      </c>
      <c r="CB118" s="13">
        <v>0</v>
      </c>
      <c r="CC118" s="13">
        <v>0</v>
      </c>
      <c r="CD118" s="13">
        <v>0</v>
      </c>
      <c r="CE118" s="13">
        <v>0</v>
      </c>
      <c r="CF118" s="13">
        <v>0</v>
      </c>
      <c r="CG118" s="13">
        <v>0</v>
      </c>
      <c r="CH118" s="13">
        <v>0</v>
      </c>
    </row>
    <row r="119" spans="1:86" s="12" customFormat="1">
      <c r="A119" s="30" t="s">
        <v>1192</v>
      </c>
      <c r="B119" s="31">
        <v>1</v>
      </c>
      <c r="C119" s="31">
        <v>0</v>
      </c>
      <c r="D119" s="31">
        <v>0</v>
      </c>
      <c r="E119" s="31">
        <v>30</v>
      </c>
      <c r="F119" s="31">
        <v>0</v>
      </c>
      <c r="G119" s="31">
        <v>0</v>
      </c>
      <c r="H119" s="31">
        <v>24</v>
      </c>
      <c r="I119" s="31">
        <v>0</v>
      </c>
      <c r="J119" s="31">
        <v>0</v>
      </c>
      <c r="K119" s="31">
        <v>0</v>
      </c>
      <c r="L119" s="31">
        <v>0</v>
      </c>
      <c r="M119" s="31">
        <v>0</v>
      </c>
      <c r="N119" s="31">
        <v>5</v>
      </c>
      <c r="O119" s="31">
        <v>0</v>
      </c>
      <c r="P119" s="31">
        <v>0</v>
      </c>
      <c r="Q119" s="23">
        <v>0</v>
      </c>
      <c r="R119" s="23">
        <v>0</v>
      </c>
      <c r="S119" s="23">
        <v>0</v>
      </c>
      <c r="T119" s="23">
        <v>0</v>
      </c>
      <c r="U119" s="23">
        <v>0</v>
      </c>
      <c r="V119" s="23">
        <v>0</v>
      </c>
      <c r="W119" s="23">
        <v>0</v>
      </c>
      <c r="X119" s="23">
        <v>0</v>
      </c>
      <c r="Y119" s="23">
        <v>0</v>
      </c>
      <c r="Z119" s="23">
        <v>0</v>
      </c>
      <c r="AA119" s="23">
        <v>0</v>
      </c>
      <c r="AB119" s="23">
        <v>0</v>
      </c>
      <c r="AC119" s="23">
        <v>0</v>
      </c>
      <c r="AD119" s="23">
        <v>0</v>
      </c>
      <c r="AE119" s="23">
        <v>0</v>
      </c>
      <c r="AF119" s="23">
        <v>0</v>
      </c>
      <c r="AG119" s="31">
        <v>1</v>
      </c>
      <c r="AH119" s="15">
        <f t="shared" si="5"/>
        <v>59</v>
      </c>
      <c r="AI119" s="15">
        <f t="shared" si="6"/>
        <v>0</v>
      </c>
      <c r="AJ119" s="15">
        <f t="shared" si="7"/>
        <v>60</v>
      </c>
      <c r="AK119" s="15">
        <f t="shared" si="8"/>
        <v>0</v>
      </c>
      <c r="AL119" s="15">
        <f t="shared" si="9"/>
        <v>0</v>
      </c>
      <c r="AM119" s="23">
        <v>0</v>
      </c>
      <c r="AN119" s="23"/>
      <c r="AO119" s="13">
        <v>0</v>
      </c>
      <c r="AP119" s="13">
        <v>0</v>
      </c>
      <c r="AQ119" s="13">
        <v>0</v>
      </c>
      <c r="AR119" s="13">
        <v>0</v>
      </c>
      <c r="AS119" s="13">
        <v>0</v>
      </c>
      <c r="AT119" s="13">
        <v>0</v>
      </c>
      <c r="AU119" s="13">
        <v>0</v>
      </c>
      <c r="AV119" s="13">
        <v>0</v>
      </c>
      <c r="AW119" s="13">
        <v>0</v>
      </c>
      <c r="AX119" s="13">
        <v>0</v>
      </c>
      <c r="AY119" s="13">
        <v>0</v>
      </c>
      <c r="AZ119" s="13">
        <v>0</v>
      </c>
      <c r="BA119" s="13">
        <v>0</v>
      </c>
      <c r="BB119" s="13">
        <v>0</v>
      </c>
      <c r="BC119" s="13">
        <v>0</v>
      </c>
      <c r="BD119" s="13">
        <v>0</v>
      </c>
      <c r="BE119" s="13">
        <v>0</v>
      </c>
      <c r="BF119" s="13">
        <v>0</v>
      </c>
      <c r="BG119" s="13">
        <v>0</v>
      </c>
      <c r="BH119" s="13">
        <v>0</v>
      </c>
      <c r="BI119" s="13">
        <v>0</v>
      </c>
      <c r="BJ119" s="13">
        <v>0</v>
      </c>
      <c r="BK119" s="13">
        <v>0</v>
      </c>
      <c r="BL119" s="13">
        <v>0</v>
      </c>
      <c r="BM119" s="13">
        <v>0</v>
      </c>
      <c r="BN119" s="13">
        <v>0</v>
      </c>
      <c r="BO119" s="13">
        <v>0</v>
      </c>
      <c r="BP119" s="13">
        <v>0</v>
      </c>
      <c r="BQ119" s="13">
        <v>0</v>
      </c>
      <c r="BR119" s="13">
        <v>0</v>
      </c>
      <c r="BS119" s="13">
        <v>0</v>
      </c>
      <c r="BT119" s="13">
        <v>0</v>
      </c>
      <c r="BU119" s="13">
        <v>0</v>
      </c>
      <c r="BV119" s="13">
        <v>0</v>
      </c>
      <c r="BW119" s="13">
        <v>0</v>
      </c>
      <c r="BX119" s="13">
        <v>0</v>
      </c>
      <c r="BY119" s="13">
        <v>0</v>
      </c>
      <c r="BZ119" s="13">
        <v>0</v>
      </c>
      <c r="CA119" s="13">
        <v>0</v>
      </c>
      <c r="CB119" s="13">
        <v>0</v>
      </c>
      <c r="CC119" s="13">
        <v>0</v>
      </c>
      <c r="CD119" s="13">
        <v>0</v>
      </c>
      <c r="CE119" s="13">
        <v>0</v>
      </c>
      <c r="CF119" s="13">
        <v>0</v>
      </c>
      <c r="CG119" s="13">
        <v>0</v>
      </c>
      <c r="CH119" s="13">
        <v>0</v>
      </c>
    </row>
    <row r="120" spans="1:86">
      <c r="A120" s="29" t="s">
        <v>3719</v>
      </c>
      <c r="B120" s="13">
        <v>5</v>
      </c>
      <c r="C120" s="13">
        <v>0</v>
      </c>
      <c r="D120" s="13">
        <v>0</v>
      </c>
      <c r="E120" s="13">
        <v>10</v>
      </c>
      <c r="F120" s="13">
        <v>0</v>
      </c>
      <c r="G120" s="13">
        <v>0</v>
      </c>
      <c r="H120" s="13">
        <v>100</v>
      </c>
      <c r="I120" s="13">
        <v>0</v>
      </c>
      <c r="J120" s="13">
        <v>0</v>
      </c>
      <c r="K120" s="13">
        <v>0</v>
      </c>
      <c r="L120" s="13">
        <v>0</v>
      </c>
      <c r="M120" s="13">
        <v>0</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1</v>
      </c>
      <c r="AD120" s="13">
        <v>0</v>
      </c>
      <c r="AE120" s="13">
        <v>0</v>
      </c>
      <c r="AF120" s="13">
        <v>0</v>
      </c>
      <c r="AG120" s="13">
        <v>5</v>
      </c>
      <c r="AH120" s="15">
        <f t="shared" si="5"/>
        <v>110</v>
      </c>
      <c r="AI120" s="15">
        <f t="shared" si="6"/>
        <v>0</v>
      </c>
      <c r="AJ120" s="15">
        <f t="shared" si="7"/>
        <v>115</v>
      </c>
      <c r="AK120" s="15">
        <f t="shared" si="8"/>
        <v>1</v>
      </c>
      <c r="AL120" s="15">
        <f t="shared" si="9"/>
        <v>0</v>
      </c>
      <c r="AM120" s="13">
        <v>1</v>
      </c>
      <c r="AN120" s="13" t="s">
        <v>3720</v>
      </c>
      <c r="AO120" s="13">
        <v>0</v>
      </c>
      <c r="AP120" s="13">
        <v>0</v>
      </c>
      <c r="AQ120" s="13">
        <v>0</v>
      </c>
      <c r="AR120" s="13">
        <v>0</v>
      </c>
      <c r="AS120" s="13">
        <v>0</v>
      </c>
      <c r="AT120" s="13">
        <v>0</v>
      </c>
      <c r="AU120" s="13">
        <v>0</v>
      </c>
      <c r="AV120" s="13">
        <v>0</v>
      </c>
      <c r="AW120" s="13">
        <v>0</v>
      </c>
      <c r="AX120" s="13">
        <v>0</v>
      </c>
      <c r="AY120" s="13">
        <v>0</v>
      </c>
      <c r="AZ120" s="13">
        <v>0</v>
      </c>
      <c r="BA120" s="13">
        <v>0</v>
      </c>
      <c r="BB120" s="13">
        <v>0</v>
      </c>
      <c r="BC120" s="13">
        <v>0</v>
      </c>
      <c r="BD120" s="13">
        <v>0</v>
      </c>
      <c r="BE120" s="13">
        <v>0</v>
      </c>
      <c r="BF120" s="13">
        <v>0</v>
      </c>
      <c r="BG120" s="13">
        <v>0</v>
      </c>
      <c r="BH120" s="13">
        <v>0</v>
      </c>
      <c r="BI120" s="13">
        <v>0</v>
      </c>
      <c r="BJ120" s="13">
        <v>0</v>
      </c>
      <c r="BK120" s="13">
        <v>0</v>
      </c>
      <c r="BL120" s="13">
        <v>0</v>
      </c>
      <c r="BM120" s="13">
        <v>0</v>
      </c>
      <c r="BN120" s="13">
        <v>0</v>
      </c>
      <c r="BO120" s="13">
        <v>0</v>
      </c>
      <c r="BP120" s="13">
        <v>0</v>
      </c>
      <c r="BQ120" s="13">
        <v>0</v>
      </c>
      <c r="BR120" s="13">
        <v>0</v>
      </c>
      <c r="BS120" s="13">
        <v>0</v>
      </c>
      <c r="BT120" s="13">
        <v>0</v>
      </c>
      <c r="BU120" s="13">
        <v>0</v>
      </c>
      <c r="BV120" s="13">
        <v>0</v>
      </c>
      <c r="BW120" s="13">
        <v>0</v>
      </c>
      <c r="BX120" s="13">
        <v>0</v>
      </c>
      <c r="BY120" s="13">
        <v>0</v>
      </c>
      <c r="BZ120" s="13">
        <v>0</v>
      </c>
      <c r="CA120" s="13">
        <v>0</v>
      </c>
      <c r="CB120" s="13">
        <v>0</v>
      </c>
      <c r="CC120" s="13">
        <v>0</v>
      </c>
      <c r="CD120" s="13">
        <v>0</v>
      </c>
      <c r="CE120" s="13">
        <v>0</v>
      </c>
      <c r="CF120" s="13">
        <v>0</v>
      </c>
      <c r="CG120" s="13">
        <v>0</v>
      </c>
      <c r="CH120" s="13">
        <v>0</v>
      </c>
    </row>
    <row r="121" spans="1:86" s="88" customFormat="1">
      <c r="A121" s="30" t="s">
        <v>1193</v>
      </c>
      <c r="B121" s="31">
        <v>14</v>
      </c>
      <c r="C121" s="31">
        <v>0</v>
      </c>
      <c r="D121" s="31">
        <v>0</v>
      </c>
      <c r="E121" s="31">
        <v>18</v>
      </c>
      <c r="F121" s="31">
        <v>0</v>
      </c>
      <c r="G121" s="31">
        <v>0</v>
      </c>
      <c r="H121" s="31">
        <v>102</v>
      </c>
      <c r="I121" s="31">
        <v>0</v>
      </c>
      <c r="J121" s="31">
        <v>0</v>
      </c>
      <c r="K121" s="31">
        <v>74</v>
      </c>
      <c r="L121" s="31">
        <v>0</v>
      </c>
      <c r="M121" s="31">
        <v>0</v>
      </c>
      <c r="N121" s="31">
        <v>11</v>
      </c>
      <c r="O121" s="31">
        <v>0</v>
      </c>
      <c r="P121" s="31">
        <v>0</v>
      </c>
      <c r="Q121" s="31">
        <v>12</v>
      </c>
      <c r="R121" s="31">
        <v>0</v>
      </c>
      <c r="S121" s="31">
        <v>0</v>
      </c>
      <c r="T121" s="31">
        <v>0</v>
      </c>
      <c r="U121" s="31">
        <v>0</v>
      </c>
      <c r="V121" s="31">
        <v>0</v>
      </c>
      <c r="W121" s="31">
        <v>0</v>
      </c>
      <c r="X121" s="31">
        <v>0</v>
      </c>
      <c r="Y121" s="31">
        <v>0</v>
      </c>
      <c r="Z121" s="31">
        <v>0</v>
      </c>
      <c r="AA121" s="31">
        <v>0</v>
      </c>
      <c r="AB121" s="31">
        <v>0</v>
      </c>
      <c r="AC121" s="31">
        <v>0</v>
      </c>
      <c r="AD121" s="31">
        <v>0</v>
      </c>
      <c r="AE121" s="31">
        <v>0</v>
      </c>
      <c r="AF121" s="31">
        <v>0</v>
      </c>
      <c r="AG121" s="31">
        <v>14</v>
      </c>
      <c r="AH121" s="15">
        <f t="shared" si="5"/>
        <v>217</v>
      </c>
      <c r="AI121" s="15">
        <f t="shared" si="6"/>
        <v>0</v>
      </c>
      <c r="AJ121" s="15">
        <f t="shared" si="7"/>
        <v>231</v>
      </c>
      <c r="AK121" s="15">
        <f t="shared" si="8"/>
        <v>0</v>
      </c>
      <c r="AL121" s="15">
        <f t="shared" si="9"/>
        <v>0</v>
      </c>
      <c r="AM121" s="31">
        <v>0</v>
      </c>
      <c r="AN121" s="31"/>
      <c r="AO121" s="13">
        <v>0</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3">
        <v>0</v>
      </c>
      <c r="BE121" s="13">
        <v>0</v>
      </c>
      <c r="BF121" s="13">
        <v>0</v>
      </c>
      <c r="BG121" s="13">
        <v>0</v>
      </c>
      <c r="BH121" s="13">
        <v>0</v>
      </c>
      <c r="BI121" s="13">
        <v>0</v>
      </c>
      <c r="BJ121" s="13">
        <v>0</v>
      </c>
      <c r="BK121" s="13">
        <v>0</v>
      </c>
      <c r="BL121" s="13">
        <v>0</v>
      </c>
      <c r="BM121" s="13">
        <v>0</v>
      </c>
      <c r="BN121" s="13">
        <v>0</v>
      </c>
      <c r="BO121" s="13">
        <v>0</v>
      </c>
      <c r="BP121" s="13">
        <v>0</v>
      </c>
      <c r="BQ121" s="13">
        <v>0</v>
      </c>
      <c r="BR121" s="13">
        <v>0</v>
      </c>
      <c r="BS121" s="13">
        <v>0</v>
      </c>
      <c r="BT121" s="13">
        <v>0</v>
      </c>
      <c r="BU121" s="13">
        <v>0</v>
      </c>
      <c r="BV121" s="13">
        <v>0</v>
      </c>
      <c r="BW121" s="13">
        <v>0</v>
      </c>
      <c r="BX121" s="13">
        <v>0</v>
      </c>
      <c r="BY121" s="13">
        <v>0</v>
      </c>
      <c r="BZ121" s="13">
        <v>0</v>
      </c>
      <c r="CA121" s="13">
        <v>0</v>
      </c>
      <c r="CB121" s="13">
        <v>0</v>
      </c>
      <c r="CC121" s="13">
        <v>0</v>
      </c>
      <c r="CD121" s="13">
        <v>0</v>
      </c>
      <c r="CE121" s="13">
        <v>0</v>
      </c>
      <c r="CF121" s="13">
        <v>0</v>
      </c>
      <c r="CG121" s="13">
        <v>0</v>
      </c>
      <c r="CH121" s="13">
        <v>0</v>
      </c>
    </row>
    <row r="122" spans="1:86">
      <c r="A122" s="29" t="s">
        <v>3721</v>
      </c>
      <c r="B122" s="13">
        <v>20</v>
      </c>
      <c r="C122" s="13">
        <v>0</v>
      </c>
      <c r="D122" s="13">
        <v>0</v>
      </c>
      <c r="E122" s="13">
        <v>0</v>
      </c>
      <c r="F122" s="13">
        <v>0</v>
      </c>
      <c r="G122" s="13">
        <v>0</v>
      </c>
      <c r="H122" s="13">
        <v>62</v>
      </c>
      <c r="I122" s="13">
        <v>0</v>
      </c>
      <c r="J122" s="13">
        <v>0</v>
      </c>
      <c r="K122" s="13">
        <v>0</v>
      </c>
      <c r="L122" s="13">
        <v>0</v>
      </c>
      <c r="M122" s="13">
        <v>0</v>
      </c>
      <c r="N122" s="13">
        <v>0</v>
      </c>
      <c r="O122" s="13">
        <v>0</v>
      </c>
      <c r="P122" s="13">
        <v>0</v>
      </c>
      <c r="Q122" s="13">
        <v>0</v>
      </c>
      <c r="R122" s="13">
        <v>0</v>
      </c>
      <c r="S122" s="13">
        <v>0</v>
      </c>
      <c r="T122" s="13">
        <v>0</v>
      </c>
      <c r="U122" s="13">
        <v>0</v>
      </c>
      <c r="V122" s="13">
        <v>0</v>
      </c>
      <c r="W122" s="13">
        <v>0</v>
      </c>
      <c r="X122" s="13">
        <v>0</v>
      </c>
      <c r="Y122" s="13">
        <v>0</v>
      </c>
      <c r="Z122" s="13">
        <v>0</v>
      </c>
      <c r="AA122" s="13">
        <v>0</v>
      </c>
      <c r="AB122" s="13">
        <v>0</v>
      </c>
      <c r="AC122" s="13">
        <v>0</v>
      </c>
      <c r="AD122" s="13">
        <v>0</v>
      </c>
      <c r="AE122" s="13">
        <v>0</v>
      </c>
      <c r="AF122" s="13">
        <v>0</v>
      </c>
      <c r="AG122" s="13">
        <v>20</v>
      </c>
      <c r="AH122" s="15">
        <f t="shared" si="5"/>
        <v>62</v>
      </c>
      <c r="AI122" s="15">
        <f t="shared" si="6"/>
        <v>0</v>
      </c>
      <c r="AJ122" s="15">
        <f t="shared" si="7"/>
        <v>82</v>
      </c>
      <c r="AK122" s="15">
        <f t="shared" si="8"/>
        <v>0</v>
      </c>
      <c r="AL122" s="15">
        <f t="shared" si="9"/>
        <v>0</v>
      </c>
      <c r="AM122" s="13">
        <v>0</v>
      </c>
      <c r="AN122" s="13"/>
      <c r="AO122" s="13">
        <v>0</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3">
        <v>0</v>
      </c>
      <c r="BE122" s="13">
        <v>0</v>
      </c>
      <c r="BF122" s="13">
        <v>0</v>
      </c>
      <c r="BG122" s="13">
        <v>0</v>
      </c>
      <c r="BH122" s="13">
        <v>0</v>
      </c>
      <c r="BI122" s="13">
        <v>0</v>
      </c>
      <c r="BJ122" s="13">
        <v>0</v>
      </c>
      <c r="BK122" s="13">
        <v>0</v>
      </c>
      <c r="BL122" s="13">
        <v>0</v>
      </c>
      <c r="BM122" s="13">
        <v>0</v>
      </c>
      <c r="BN122" s="13">
        <v>0</v>
      </c>
      <c r="BO122" s="13">
        <v>0</v>
      </c>
      <c r="BP122" s="13">
        <v>0</v>
      </c>
      <c r="BQ122" s="13">
        <v>0</v>
      </c>
      <c r="BR122" s="13">
        <v>0</v>
      </c>
      <c r="BS122" s="13">
        <v>0</v>
      </c>
      <c r="BT122" s="13">
        <v>0</v>
      </c>
      <c r="BU122" s="13">
        <v>0</v>
      </c>
      <c r="BV122" s="13">
        <v>0</v>
      </c>
      <c r="BW122" s="13">
        <v>0</v>
      </c>
      <c r="BX122" s="13">
        <v>0</v>
      </c>
      <c r="BY122" s="13">
        <v>0</v>
      </c>
      <c r="BZ122" s="13">
        <v>0</v>
      </c>
      <c r="CA122" s="13">
        <v>0</v>
      </c>
      <c r="CB122" s="13">
        <v>0</v>
      </c>
      <c r="CC122" s="13">
        <v>0</v>
      </c>
      <c r="CD122" s="13">
        <v>0</v>
      </c>
      <c r="CE122" s="13">
        <v>0</v>
      </c>
      <c r="CF122" s="13">
        <v>0</v>
      </c>
      <c r="CG122" s="13">
        <v>0</v>
      </c>
      <c r="CH122" s="13">
        <v>0</v>
      </c>
    </row>
    <row r="123" spans="1:86">
      <c r="A123" s="29" t="s">
        <v>1194</v>
      </c>
      <c r="B123" s="13">
        <v>10</v>
      </c>
      <c r="C123" s="13">
        <v>0</v>
      </c>
      <c r="D123" s="13">
        <v>0</v>
      </c>
      <c r="E123" s="13">
        <v>0</v>
      </c>
      <c r="F123" s="13">
        <v>0</v>
      </c>
      <c r="G123" s="13">
        <v>0</v>
      </c>
      <c r="H123" s="13">
        <v>69</v>
      </c>
      <c r="I123" s="13">
        <v>0</v>
      </c>
      <c r="J123" s="13">
        <v>0</v>
      </c>
      <c r="K123" s="13">
        <v>0</v>
      </c>
      <c r="L123" s="13">
        <v>0</v>
      </c>
      <c r="M123" s="13">
        <v>0</v>
      </c>
      <c r="N123" s="13">
        <v>22</v>
      </c>
      <c r="O123" s="13">
        <v>0</v>
      </c>
      <c r="P123" s="13">
        <v>0</v>
      </c>
      <c r="Q123" s="13">
        <v>0</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3">
        <v>10</v>
      </c>
      <c r="AH123" s="15">
        <f t="shared" si="5"/>
        <v>91</v>
      </c>
      <c r="AI123" s="15">
        <f t="shared" si="6"/>
        <v>0</v>
      </c>
      <c r="AJ123" s="15">
        <f t="shared" si="7"/>
        <v>101</v>
      </c>
      <c r="AK123" s="15">
        <f t="shared" si="8"/>
        <v>0</v>
      </c>
      <c r="AL123" s="15">
        <f t="shared" si="9"/>
        <v>0</v>
      </c>
      <c r="AM123" s="13">
        <v>0</v>
      </c>
      <c r="AN123" s="13"/>
      <c r="AO123" s="13">
        <v>0</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3">
        <v>0</v>
      </c>
      <c r="BE123" s="13">
        <v>0</v>
      </c>
      <c r="BF123" s="13">
        <v>0</v>
      </c>
      <c r="BG123" s="13">
        <v>0</v>
      </c>
      <c r="BH123" s="13">
        <v>0</v>
      </c>
      <c r="BI123" s="13">
        <v>0</v>
      </c>
      <c r="BJ123" s="13">
        <v>0</v>
      </c>
      <c r="BK123" s="13">
        <v>0</v>
      </c>
      <c r="BL123" s="13">
        <v>0</v>
      </c>
      <c r="BM123" s="13">
        <v>0</v>
      </c>
      <c r="BN123" s="13">
        <v>0</v>
      </c>
      <c r="BO123" s="13">
        <v>0</v>
      </c>
      <c r="BP123" s="13">
        <v>0</v>
      </c>
      <c r="BQ123" s="13">
        <v>0</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row>
    <row r="124" spans="1:86">
      <c r="A124" s="29" t="s">
        <v>3722</v>
      </c>
      <c r="B124" s="13">
        <v>4</v>
      </c>
      <c r="C124" s="13">
        <v>0</v>
      </c>
      <c r="D124" s="13">
        <v>0</v>
      </c>
      <c r="E124" s="13">
        <v>3</v>
      </c>
      <c r="F124" s="13">
        <v>0</v>
      </c>
      <c r="G124" s="13">
        <v>0</v>
      </c>
      <c r="H124" s="13">
        <v>66</v>
      </c>
      <c r="I124" s="13">
        <v>0</v>
      </c>
      <c r="J124" s="13">
        <v>0</v>
      </c>
      <c r="K124" s="13">
        <v>0</v>
      </c>
      <c r="L124" s="13">
        <v>0</v>
      </c>
      <c r="M124" s="13">
        <v>0</v>
      </c>
      <c r="N124" s="13">
        <v>0</v>
      </c>
      <c r="O124" s="13">
        <v>0</v>
      </c>
      <c r="P124" s="13">
        <v>0</v>
      </c>
      <c r="Q124" s="13">
        <v>0</v>
      </c>
      <c r="R124" s="13">
        <v>0</v>
      </c>
      <c r="S124" s="13">
        <v>0</v>
      </c>
      <c r="T124" s="13">
        <v>0</v>
      </c>
      <c r="U124" s="13">
        <v>0</v>
      </c>
      <c r="V124" s="13">
        <v>0</v>
      </c>
      <c r="W124" s="13">
        <v>0</v>
      </c>
      <c r="X124" s="13">
        <v>0</v>
      </c>
      <c r="Y124" s="13">
        <v>0</v>
      </c>
      <c r="Z124" s="13">
        <v>0</v>
      </c>
      <c r="AA124" s="13">
        <v>0</v>
      </c>
      <c r="AB124" s="13">
        <v>0</v>
      </c>
      <c r="AC124" s="13">
        <v>0</v>
      </c>
      <c r="AD124" s="13">
        <v>0</v>
      </c>
      <c r="AE124" s="13">
        <v>0</v>
      </c>
      <c r="AF124" s="13">
        <v>0</v>
      </c>
      <c r="AG124" s="13">
        <v>4</v>
      </c>
      <c r="AH124" s="15">
        <f t="shared" si="5"/>
        <v>69</v>
      </c>
      <c r="AI124" s="15">
        <f t="shared" si="6"/>
        <v>0</v>
      </c>
      <c r="AJ124" s="15">
        <f t="shared" si="7"/>
        <v>73</v>
      </c>
      <c r="AK124" s="15">
        <f t="shared" si="8"/>
        <v>0</v>
      </c>
      <c r="AL124" s="15">
        <f t="shared" si="9"/>
        <v>0</v>
      </c>
      <c r="AM124" s="13">
        <v>0</v>
      </c>
      <c r="AN124" s="13"/>
      <c r="AO124" s="13">
        <v>0</v>
      </c>
      <c r="AP124" s="13">
        <v>0</v>
      </c>
      <c r="AQ124" s="13">
        <v>0</v>
      </c>
      <c r="AR124" s="13">
        <v>0</v>
      </c>
      <c r="AS124" s="13">
        <v>0</v>
      </c>
      <c r="AT124" s="13">
        <v>0</v>
      </c>
      <c r="AU124" s="13">
        <v>0</v>
      </c>
      <c r="AV124" s="13">
        <v>0</v>
      </c>
      <c r="AW124" s="13">
        <v>0</v>
      </c>
      <c r="AX124" s="13">
        <v>0</v>
      </c>
      <c r="AY124" s="13">
        <v>0</v>
      </c>
      <c r="AZ124" s="13">
        <v>0</v>
      </c>
      <c r="BA124" s="13">
        <v>0</v>
      </c>
      <c r="BB124" s="13">
        <v>0</v>
      </c>
      <c r="BC124" s="13">
        <v>0</v>
      </c>
      <c r="BD124" s="13">
        <v>0</v>
      </c>
      <c r="BE124" s="13">
        <v>0</v>
      </c>
      <c r="BF124" s="13">
        <v>0</v>
      </c>
      <c r="BG124" s="13">
        <v>0</v>
      </c>
      <c r="BH124" s="13">
        <v>0</v>
      </c>
      <c r="BI124" s="13">
        <v>0</v>
      </c>
      <c r="BJ124" s="13">
        <v>0</v>
      </c>
      <c r="BK124" s="13">
        <v>0</v>
      </c>
      <c r="BL124" s="13">
        <v>0</v>
      </c>
      <c r="BM124" s="13">
        <v>0</v>
      </c>
      <c r="BN124" s="13">
        <v>0</v>
      </c>
      <c r="BO124" s="13">
        <v>0</v>
      </c>
      <c r="BP124" s="13">
        <v>0</v>
      </c>
      <c r="BQ124" s="13">
        <v>0</v>
      </c>
      <c r="BR124" s="13">
        <v>0</v>
      </c>
      <c r="BS124" s="13">
        <v>0</v>
      </c>
      <c r="BT124" s="13">
        <v>0</v>
      </c>
      <c r="BU124" s="13">
        <v>0</v>
      </c>
      <c r="BV124" s="13">
        <v>0</v>
      </c>
      <c r="BW124" s="13">
        <v>0</v>
      </c>
      <c r="BX124" s="13">
        <v>0</v>
      </c>
      <c r="BY124" s="13">
        <v>0</v>
      </c>
      <c r="BZ124" s="13">
        <v>0</v>
      </c>
      <c r="CA124" s="13">
        <v>0</v>
      </c>
      <c r="CB124" s="13">
        <v>0</v>
      </c>
      <c r="CC124" s="13">
        <v>0</v>
      </c>
      <c r="CD124" s="13">
        <v>0</v>
      </c>
      <c r="CE124" s="13">
        <v>0</v>
      </c>
      <c r="CF124" s="13">
        <v>0</v>
      </c>
      <c r="CG124" s="13">
        <v>0</v>
      </c>
      <c r="CH124" s="13">
        <v>0</v>
      </c>
    </row>
    <row r="125" spans="1:86" s="12" customFormat="1">
      <c r="A125" s="30" t="s">
        <v>3723</v>
      </c>
      <c r="B125" s="31">
        <v>1</v>
      </c>
      <c r="C125" s="31">
        <v>0</v>
      </c>
      <c r="D125" s="31">
        <v>0</v>
      </c>
      <c r="E125" s="31">
        <v>13</v>
      </c>
      <c r="F125" s="31">
        <v>0</v>
      </c>
      <c r="G125" s="31">
        <v>0</v>
      </c>
      <c r="H125" s="31">
        <v>21</v>
      </c>
      <c r="I125" s="31">
        <v>0</v>
      </c>
      <c r="J125" s="31">
        <v>0</v>
      </c>
      <c r="K125" s="31">
        <v>0</v>
      </c>
      <c r="L125" s="31">
        <v>0</v>
      </c>
      <c r="M125" s="31">
        <v>0</v>
      </c>
      <c r="N125" s="31">
        <v>0</v>
      </c>
      <c r="O125" s="31">
        <v>0</v>
      </c>
      <c r="P125" s="31">
        <v>0</v>
      </c>
      <c r="Q125" s="23">
        <v>0</v>
      </c>
      <c r="R125" s="23">
        <v>0</v>
      </c>
      <c r="S125" s="23">
        <v>0</v>
      </c>
      <c r="T125" s="23">
        <v>0</v>
      </c>
      <c r="U125" s="23">
        <v>0</v>
      </c>
      <c r="V125" s="23">
        <v>0</v>
      </c>
      <c r="W125" s="23">
        <v>0</v>
      </c>
      <c r="X125" s="23">
        <v>0</v>
      </c>
      <c r="Y125" s="23">
        <v>0</v>
      </c>
      <c r="Z125" s="23">
        <v>0</v>
      </c>
      <c r="AA125" s="23">
        <v>0</v>
      </c>
      <c r="AB125" s="23">
        <v>0</v>
      </c>
      <c r="AC125" s="23">
        <v>0</v>
      </c>
      <c r="AD125" s="23">
        <v>0</v>
      </c>
      <c r="AE125" s="23">
        <v>0</v>
      </c>
      <c r="AF125" s="23">
        <v>0</v>
      </c>
      <c r="AG125" s="31">
        <v>1</v>
      </c>
      <c r="AH125" s="15">
        <f t="shared" si="5"/>
        <v>34</v>
      </c>
      <c r="AI125" s="15">
        <f t="shared" si="6"/>
        <v>0</v>
      </c>
      <c r="AJ125" s="15">
        <f t="shared" si="7"/>
        <v>35</v>
      </c>
      <c r="AK125" s="15">
        <f t="shared" si="8"/>
        <v>0</v>
      </c>
      <c r="AL125" s="15">
        <f t="shared" si="9"/>
        <v>0</v>
      </c>
      <c r="AM125" s="23">
        <v>0</v>
      </c>
      <c r="AN125" s="23"/>
      <c r="AO125" s="13">
        <v>0</v>
      </c>
      <c r="AP125" s="13">
        <v>0</v>
      </c>
      <c r="AQ125" s="13">
        <v>0</v>
      </c>
      <c r="AR125" s="13">
        <v>0</v>
      </c>
      <c r="AS125" s="13">
        <v>0</v>
      </c>
      <c r="AT125" s="13">
        <v>0</v>
      </c>
      <c r="AU125" s="13">
        <v>0</v>
      </c>
      <c r="AV125" s="13">
        <v>0</v>
      </c>
      <c r="AW125" s="13">
        <v>0</v>
      </c>
      <c r="AX125" s="13">
        <v>0</v>
      </c>
      <c r="AY125" s="13">
        <v>0</v>
      </c>
      <c r="AZ125" s="13">
        <v>0</v>
      </c>
      <c r="BA125" s="13">
        <v>0</v>
      </c>
      <c r="BB125" s="13">
        <v>0</v>
      </c>
      <c r="BC125" s="13">
        <v>0</v>
      </c>
      <c r="BD125" s="13">
        <v>0</v>
      </c>
      <c r="BE125" s="13">
        <v>0</v>
      </c>
      <c r="BF125" s="13">
        <v>0</v>
      </c>
      <c r="BG125" s="13">
        <v>0</v>
      </c>
      <c r="BH125" s="13">
        <v>0</v>
      </c>
      <c r="BI125" s="13">
        <v>0</v>
      </c>
      <c r="BJ125" s="13">
        <v>0</v>
      </c>
      <c r="BK125" s="13">
        <v>0</v>
      </c>
      <c r="BL125" s="13">
        <v>0</v>
      </c>
      <c r="BM125" s="13">
        <v>0</v>
      </c>
      <c r="BN125" s="13">
        <v>0</v>
      </c>
      <c r="BO125" s="13">
        <v>0</v>
      </c>
      <c r="BP125" s="13">
        <v>0</v>
      </c>
      <c r="BQ125" s="13">
        <v>0</v>
      </c>
      <c r="BR125" s="13">
        <v>0</v>
      </c>
      <c r="BS125" s="13">
        <v>0</v>
      </c>
      <c r="BT125" s="13">
        <v>0</v>
      </c>
      <c r="BU125" s="13">
        <v>0</v>
      </c>
      <c r="BV125" s="13">
        <v>0</v>
      </c>
      <c r="BW125" s="13">
        <v>0</v>
      </c>
      <c r="BX125" s="13">
        <v>0</v>
      </c>
      <c r="BY125" s="13">
        <v>0</v>
      </c>
      <c r="BZ125" s="13">
        <v>0</v>
      </c>
      <c r="CA125" s="13">
        <v>0</v>
      </c>
      <c r="CB125" s="13">
        <v>0</v>
      </c>
      <c r="CC125" s="13">
        <v>0</v>
      </c>
      <c r="CD125" s="13">
        <v>0</v>
      </c>
      <c r="CE125" s="13">
        <v>0</v>
      </c>
      <c r="CF125" s="13">
        <v>0</v>
      </c>
      <c r="CG125" s="13">
        <v>0</v>
      </c>
      <c r="CH125" s="13">
        <v>0</v>
      </c>
    </row>
    <row r="126" spans="1:86">
      <c r="A126" s="29" t="s">
        <v>3724</v>
      </c>
      <c r="B126" s="13">
        <v>17</v>
      </c>
      <c r="C126" s="13">
        <v>0</v>
      </c>
      <c r="D126" s="13">
        <v>0</v>
      </c>
      <c r="E126" s="13">
        <v>0</v>
      </c>
      <c r="F126" s="13">
        <v>0</v>
      </c>
      <c r="G126" s="13">
        <v>0</v>
      </c>
      <c r="H126" s="13">
        <v>101</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17</v>
      </c>
      <c r="AH126" s="15">
        <f t="shared" si="5"/>
        <v>101</v>
      </c>
      <c r="AI126" s="15">
        <f t="shared" si="6"/>
        <v>0</v>
      </c>
      <c r="AJ126" s="15">
        <f t="shared" si="7"/>
        <v>118</v>
      </c>
      <c r="AK126" s="15">
        <f t="shared" si="8"/>
        <v>0</v>
      </c>
      <c r="AL126" s="15">
        <f t="shared" si="9"/>
        <v>0</v>
      </c>
      <c r="AM126" s="13">
        <v>0</v>
      </c>
      <c r="AN126" s="13"/>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3">
        <v>0</v>
      </c>
      <c r="BE126" s="13">
        <v>0</v>
      </c>
      <c r="BF126" s="13">
        <v>0</v>
      </c>
      <c r="BG126" s="13">
        <v>0</v>
      </c>
      <c r="BH126" s="13">
        <v>0</v>
      </c>
      <c r="BI126" s="13">
        <v>0</v>
      </c>
      <c r="BJ126" s="13">
        <v>0</v>
      </c>
      <c r="BK126" s="13">
        <v>0</v>
      </c>
      <c r="BL126" s="13">
        <v>0</v>
      </c>
      <c r="BM126" s="13">
        <v>0</v>
      </c>
      <c r="BN126" s="13">
        <v>0</v>
      </c>
      <c r="BO126" s="13">
        <v>0</v>
      </c>
      <c r="BP126" s="13">
        <v>0</v>
      </c>
      <c r="BQ126" s="13">
        <v>0</v>
      </c>
      <c r="BR126" s="13">
        <v>0</v>
      </c>
      <c r="BS126" s="13">
        <v>0</v>
      </c>
      <c r="BT126" s="13">
        <v>0</v>
      </c>
      <c r="BU126" s="13">
        <v>0</v>
      </c>
      <c r="BV126" s="13">
        <v>0</v>
      </c>
      <c r="BW126" s="13">
        <v>0</v>
      </c>
      <c r="BX126" s="13">
        <v>0</v>
      </c>
      <c r="BY126" s="13">
        <v>0</v>
      </c>
      <c r="BZ126" s="13">
        <v>0</v>
      </c>
      <c r="CA126" s="13">
        <v>0</v>
      </c>
      <c r="CB126" s="13">
        <v>0</v>
      </c>
      <c r="CC126" s="13">
        <v>0</v>
      </c>
      <c r="CD126" s="13">
        <v>0</v>
      </c>
      <c r="CE126" s="13">
        <v>0</v>
      </c>
      <c r="CF126" s="13">
        <v>0</v>
      </c>
      <c r="CG126" s="13">
        <v>0</v>
      </c>
      <c r="CH126" s="13">
        <v>0</v>
      </c>
    </row>
    <row r="127" spans="1:86">
      <c r="A127" s="30" t="s">
        <v>3725</v>
      </c>
      <c r="B127" s="13">
        <v>4</v>
      </c>
      <c r="C127" s="13">
        <v>0</v>
      </c>
      <c r="D127" s="13">
        <v>0</v>
      </c>
      <c r="E127" s="13">
        <v>217</v>
      </c>
      <c r="F127" s="13">
        <v>0</v>
      </c>
      <c r="G127" s="13">
        <v>0</v>
      </c>
      <c r="H127" s="13">
        <v>79</v>
      </c>
      <c r="I127" s="13">
        <v>0</v>
      </c>
      <c r="J127" s="13">
        <v>0</v>
      </c>
      <c r="K127" s="13">
        <v>0</v>
      </c>
      <c r="L127" s="13">
        <v>0</v>
      </c>
      <c r="M127" s="13">
        <v>0</v>
      </c>
      <c r="N127" s="13">
        <v>0</v>
      </c>
      <c r="O127" s="13">
        <v>0</v>
      </c>
      <c r="P127" s="13">
        <v>0</v>
      </c>
      <c r="Q127" s="13">
        <v>0</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3">
        <v>4</v>
      </c>
      <c r="AH127" s="15">
        <f t="shared" si="5"/>
        <v>296</v>
      </c>
      <c r="AI127" s="15">
        <f t="shared" si="6"/>
        <v>0</v>
      </c>
      <c r="AJ127" s="15">
        <f t="shared" si="7"/>
        <v>300</v>
      </c>
      <c r="AK127" s="15">
        <v>0</v>
      </c>
      <c r="AL127" s="15">
        <f t="shared" si="9"/>
        <v>0</v>
      </c>
      <c r="AM127" s="13">
        <v>0</v>
      </c>
      <c r="AN127" s="13"/>
      <c r="AO127" s="13">
        <v>0</v>
      </c>
      <c r="AP127" s="13">
        <v>0</v>
      </c>
      <c r="AQ127" s="13">
        <v>0</v>
      </c>
      <c r="AR127" s="13">
        <v>0</v>
      </c>
      <c r="AS127" s="13">
        <v>0</v>
      </c>
      <c r="AT127" s="13">
        <v>0</v>
      </c>
      <c r="AU127" s="13">
        <v>0</v>
      </c>
      <c r="AV127" s="13">
        <v>0</v>
      </c>
      <c r="AW127" s="13">
        <v>0</v>
      </c>
      <c r="AX127" s="13">
        <v>0</v>
      </c>
      <c r="AY127" s="13">
        <v>0</v>
      </c>
      <c r="AZ127" s="13">
        <v>0</v>
      </c>
      <c r="BA127" s="13">
        <v>0</v>
      </c>
      <c r="BB127" s="13">
        <v>0</v>
      </c>
      <c r="BC127" s="13">
        <v>0</v>
      </c>
      <c r="BD127" s="13">
        <v>0</v>
      </c>
      <c r="BE127" s="13">
        <v>0</v>
      </c>
      <c r="BF127" s="13">
        <v>0</v>
      </c>
      <c r="BG127" s="13">
        <v>0</v>
      </c>
      <c r="BH127" s="13">
        <v>0</v>
      </c>
      <c r="BI127" s="13">
        <v>0</v>
      </c>
      <c r="BJ127" s="13">
        <v>0</v>
      </c>
      <c r="BK127" s="13">
        <v>0</v>
      </c>
      <c r="BL127" s="13">
        <v>0</v>
      </c>
      <c r="BM127" s="13">
        <v>0</v>
      </c>
      <c r="BN127" s="13">
        <v>0</v>
      </c>
      <c r="BO127" s="13">
        <v>0</v>
      </c>
      <c r="BP127" s="13">
        <v>0</v>
      </c>
      <c r="BQ127" s="13">
        <v>0</v>
      </c>
      <c r="BR127" s="13">
        <v>0</v>
      </c>
      <c r="BS127" s="13">
        <v>0</v>
      </c>
      <c r="BT127" s="13">
        <v>0</v>
      </c>
      <c r="BU127" s="13">
        <v>0</v>
      </c>
      <c r="BV127" s="13">
        <v>0</v>
      </c>
      <c r="BW127" s="13">
        <v>0</v>
      </c>
      <c r="BX127" s="13">
        <v>0</v>
      </c>
      <c r="BY127" s="13">
        <v>0</v>
      </c>
      <c r="BZ127" s="13">
        <v>0</v>
      </c>
      <c r="CA127" s="13">
        <v>0</v>
      </c>
      <c r="CB127" s="13">
        <v>0</v>
      </c>
      <c r="CC127" s="13">
        <v>0</v>
      </c>
      <c r="CD127" s="13">
        <v>0</v>
      </c>
      <c r="CE127" s="13">
        <v>0</v>
      </c>
      <c r="CF127" s="13">
        <v>0</v>
      </c>
      <c r="CG127" s="13">
        <v>0</v>
      </c>
      <c r="CH127" s="13">
        <v>0</v>
      </c>
    </row>
    <row r="128" spans="1:86">
      <c r="A128" s="29" t="s">
        <v>3726</v>
      </c>
      <c r="B128" s="13">
        <v>5</v>
      </c>
      <c r="C128" s="13">
        <v>0</v>
      </c>
      <c r="D128" s="13">
        <v>0</v>
      </c>
      <c r="E128" s="13">
        <v>24</v>
      </c>
      <c r="F128" s="13">
        <v>0</v>
      </c>
      <c r="G128" s="13">
        <v>0</v>
      </c>
      <c r="H128" s="13">
        <v>41</v>
      </c>
      <c r="I128" s="13">
        <v>0</v>
      </c>
      <c r="J128" s="13">
        <v>0</v>
      </c>
      <c r="K128" s="13">
        <v>1</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5</v>
      </c>
      <c r="AH128" s="15">
        <f t="shared" si="5"/>
        <v>66</v>
      </c>
      <c r="AI128" s="15">
        <f t="shared" si="6"/>
        <v>0</v>
      </c>
      <c r="AJ128" s="15">
        <f t="shared" si="7"/>
        <v>71</v>
      </c>
      <c r="AK128" s="15">
        <f t="shared" si="8"/>
        <v>0</v>
      </c>
      <c r="AL128" s="15">
        <f t="shared" si="9"/>
        <v>0</v>
      </c>
      <c r="AM128" s="13">
        <v>0</v>
      </c>
      <c r="AN128" s="13"/>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3">
        <v>0</v>
      </c>
      <c r="BE128" s="13">
        <v>0</v>
      </c>
      <c r="BF128" s="13">
        <v>0</v>
      </c>
      <c r="BG128" s="13">
        <v>0</v>
      </c>
      <c r="BH128" s="13">
        <v>0</v>
      </c>
      <c r="BI128" s="13">
        <v>0</v>
      </c>
      <c r="BJ128" s="13">
        <v>0</v>
      </c>
      <c r="BK128" s="13">
        <v>0</v>
      </c>
      <c r="BL128" s="13">
        <v>0</v>
      </c>
      <c r="BM128" s="13">
        <v>0</v>
      </c>
      <c r="BN128" s="13">
        <v>0</v>
      </c>
      <c r="BO128" s="13">
        <v>0</v>
      </c>
      <c r="BP128" s="13">
        <v>0</v>
      </c>
      <c r="BQ128" s="13">
        <v>0</v>
      </c>
      <c r="BR128" s="13">
        <v>0</v>
      </c>
      <c r="BS128" s="13">
        <v>0</v>
      </c>
      <c r="BT128" s="13">
        <v>0</v>
      </c>
      <c r="BU128" s="13">
        <v>0</v>
      </c>
      <c r="BV128" s="13">
        <v>0</v>
      </c>
      <c r="BW128" s="13">
        <v>0</v>
      </c>
      <c r="BX128" s="13">
        <v>0</v>
      </c>
      <c r="BY128" s="13">
        <v>0</v>
      </c>
      <c r="BZ128" s="13">
        <v>0</v>
      </c>
      <c r="CA128" s="13">
        <v>0</v>
      </c>
      <c r="CB128" s="13">
        <v>0</v>
      </c>
      <c r="CC128" s="13">
        <v>0</v>
      </c>
      <c r="CD128" s="13">
        <v>0</v>
      </c>
      <c r="CE128" s="13">
        <v>0</v>
      </c>
      <c r="CF128" s="13">
        <v>0</v>
      </c>
      <c r="CG128" s="13">
        <v>0</v>
      </c>
      <c r="CH128" s="13">
        <v>0</v>
      </c>
    </row>
    <row r="129" spans="1:87" s="12" customFormat="1">
      <c r="A129" s="28" t="s">
        <v>3727</v>
      </c>
      <c r="B129" s="23">
        <v>6</v>
      </c>
      <c r="C129" s="23">
        <v>0</v>
      </c>
      <c r="D129" s="23">
        <v>0</v>
      </c>
      <c r="E129" s="23">
        <v>8</v>
      </c>
      <c r="F129" s="23">
        <v>0</v>
      </c>
      <c r="G129" s="23">
        <v>0</v>
      </c>
      <c r="H129" s="23">
        <v>29</v>
      </c>
      <c r="I129" s="23">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6</v>
      </c>
      <c r="AH129" s="15">
        <f t="shared" si="5"/>
        <v>37</v>
      </c>
      <c r="AI129" s="15">
        <f t="shared" si="6"/>
        <v>0</v>
      </c>
      <c r="AJ129" s="15">
        <f t="shared" si="7"/>
        <v>43</v>
      </c>
      <c r="AK129" s="15">
        <f t="shared" si="8"/>
        <v>0</v>
      </c>
      <c r="AL129" s="15">
        <f t="shared" si="9"/>
        <v>0</v>
      </c>
      <c r="AM129" s="23">
        <v>0</v>
      </c>
      <c r="AN129" s="23"/>
      <c r="AO129" s="13">
        <v>0</v>
      </c>
      <c r="AP129" s="13">
        <v>0</v>
      </c>
      <c r="AQ129" s="13">
        <v>0</v>
      </c>
      <c r="AR129" s="13">
        <v>0</v>
      </c>
      <c r="AS129" s="13">
        <v>0</v>
      </c>
      <c r="AT129" s="13">
        <v>0</v>
      </c>
      <c r="AU129" s="13">
        <v>0</v>
      </c>
      <c r="AV129" s="13">
        <v>0</v>
      </c>
      <c r="AW129" s="13">
        <v>0</v>
      </c>
      <c r="AX129" s="13">
        <v>0</v>
      </c>
      <c r="AY129" s="13">
        <v>0</v>
      </c>
      <c r="AZ129" s="13">
        <v>0</v>
      </c>
      <c r="BA129" s="13">
        <v>0</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0</v>
      </c>
      <c r="BQ129" s="13">
        <v>0</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row>
    <row r="130" spans="1:87" s="12" customFormat="1">
      <c r="A130" s="28" t="s">
        <v>3728</v>
      </c>
      <c r="B130" s="23">
        <v>5</v>
      </c>
      <c r="C130" s="23">
        <v>0</v>
      </c>
      <c r="D130" s="23">
        <v>0</v>
      </c>
      <c r="E130" s="23">
        <v>14</v>
      </c>
      <c r="F130" s="23">
        <v>0</v>
      </c>
      <c r="G130" s="23">
        <v>0</v>
      </c>
      <c r="H130" s="23">
        <v>24</v>
      </c>
      <c r="I130" s="23">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5</v>
      </c>
      <c r="AH130" s="15">
        <f t="shared" si="5"/>
        <v>38</v>
      </c>
      <c r="AI130" s="15">
        <f t="shared" si="6"/>
        <v>0</v>
      </c>
      <c r="AJ130" s="15">
        <f t="shared" si="7"/>
        <v>43</v>
      </c>
      <c r="AK130" s="15">
        <f t="shared" si="8"/>
        <v>0</v>
      </c>
      <c r="AL130" s="15">
        <f t="shared" si="9"/>
        <v>0</v>
      </c>
      <c r="AM130" s="23">
        <v>0</v>
      </c>
      <c r="AN130" s="23"/>
      <c r="AO130" s="13">
        <v>0</v>
      </c>
      <c r="AP130" s="13">
        <v>0</v>
      </c>
      <c r="AQ130" s="13">
        <v>0</v>
      </c>
      <c r="AR130" s="13">
        <v>0</v>
      </c>
      <c r="AS130" s="13">
        <v>0</v>
      </c>
      <c r="AT130" s="13">
        <v>0</v>
      </c>
      <c r="AU130" s="13">
        <v>0</v>
      </c>
      <c r="AV130" s="13">
        <v>0</v>
      </c>
      <c r="AW130" s="13">
        <v>0</v>
      </c>
      <c r="AX130" s="13">
        <v>0</v>
      </c>
      <c r="AY130" s="13">
        <v>0</v>
      </c>
      <c r="AZ130" s="13">
        <v>0</v>
      </c>
      <c r="BA130" s="13">
        <v>0</v>
      </c>
      <c r="BB130" s="13">
        <v>0</v>
      </c>
      <c r="BC130" s="13">
        <v>0</v>
      </c>
      <c r="BD130" s="13">
        <v>0</v>
      </c>
      <c r="BE130" s="13">
        <v>0</v>
      </c>
      <c r="BF130" s="13">
        <v>0</v>
      </c>
      <c r="BG130" s="13">
        <v>0</v>
      </c>
      <c r="BH130" s="13">
        <v>0</v>
      </c>
      <c r="BI130" s="13">
        <v>0</v>
      </c>
      <c r="BJ130" s="13">
        <v>0</v>
      </c>
      <c r="BK130" s="13">
        <v>0</v>
      </c>
      <c r="BL130" s="13">
        <v>0</v>
      </c>
      <c r="BM130" s="13">
        <v>0</v>
      </c>
      <c r="BN130" s="13">
        <v>0</v>
      </c>
      <c r="BO130" s="13">
        <v>0</v>
      </c>
      <c r="BP130" s="13">
        <v>0</v>
      </c>
      <c r="BQ130" s="13">
        <v>0</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row>
    <row r="131" spans="1:87">
      <c r="A131" s="211" t="s">
        <v>3729</v>
      </c>
      <c r="B131" s="13">
        <v>3</v>
      </c>
      <c r="C131" s="13">
        <v>0</v>
      </c>
      <c r="D131" s="13">
        <v>0</v>
      </c>
      <c r="E131" s="13">
        <v>0</v>
      </c>
      <c r="F131" s="13">
        <v>0</v>
      </c>
      <c r="G131" s="13">
        <v>0</v>
      </c>
      <c r="H131" s="13">
        <v>79</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3</v>
      </c>
      <c r="AH131" s="15">
        <f t="shared" si="5"/>
        <v>79</v>
      </c>
      <c r="AI131" s="15">
        <f t="shared" si="6"/>
        <v>0</v>
      </c>
      <c r="AJ131" s="15">
        <f t="shared" si="7"/>
        <v>82</v>
      </c>
      <c r="AK131" s="15">
        <f t="shared" si="8"/>
        <v>0</v>
      </c>
      <c r="AL131" s="15">
        <f t="shared" si="9"/>
        <v>0</v>
      </c>
      <c r="AM131" s="13">
        <v>0</v>
      </c>
      <c r="AN131" s="13"/>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0</v>
      </c>
      <c r="BQ131" s="13">
        <v>0</v>
      </c>
      <c r="BR131" s="13">
        <v>0</v>
      </c>
      <c r="BS131" s="13">
        <v>0</v>
      </c>
      <c r="BT131" s="13">
        <v>0</v>
      </c>
      <c r="BU131" s="13">
        <v>0</v>
      </c>
      <c r="BV131" s="13">
        <v>0</v>
      </c>
      <c r="BW131" s="13">
        <v>0</v>
      </c>
      <c r="BX131" s="13">
        <v>0</v>
      </c>
      <c r="BY131" s="13">
        <v>0</v>
      </c>
      <c r="BZ131" s="13">
        <v>0</v>
      </c>
      <c r="CA131" s="13">
        <v>0</v>
      </c>
      <c r="CB131" s="13">
        <v>0</v>
      </c>
      <c r="CC131" s="13">
        <v>0</v>
      </c>
      <c r="CD131" s="13">
        <v>0</v>
      </c>
      <c r="CE131" s="13">
        <v>0</v>
      </c>
      <c r="CF131" s="13">
        <v>0</v>
      </c>
      <c r="CG131" s="13">
        <v>0</v>
      </c>
      <c r="CH131" s="13">
        <v>0</v>
      </c>
    </row>
    <row r="132" spans="1:87">
      <c r="A132" s="29" t="s">
        <v>1195</v>
      </c>
      <c r="B132" s="13">
        <v>13</v>
      </c>
      <c r="C132" s="13">
        <v>0</v>
      </c>
      <c r="D132" s="13">
        <v>0</v>
      </c>
      <c r="E132" s="13">
        <v>0</v>
      </c>
      <c r="F132" s="13">
        <v>0</v>
      </c>
      <c r="G132" s="13">
        <v>0</v>
      </c>
      <c r="H132" s="13">
        <v>112</v>
      </c>
      <c r="I132" s="13">
        <v>0</v>
      </c>
      <c r="J132" s="13">
        <v>0</v>
      </c>
      <c r="K132" s="13">
        <v>1</v>
      </c>
      <c r="L132" s="13">
        <v>0</v>
      </c>
      <c r="M132" s="13">
        <v>0</v>
      </c>
      <c r="N132" s="13">
        <v>29</v>
      </c>
      <c r="O132" s="13">
        <v>0</v>
      </c>
      <c r="P132" s="13">
        <v>0</v>
      </c>
      <c r="Q132" s="13">
        <v>13</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13</v>
      </c>
      <c r="AH132" s="15">
        <f t="shared" si="5"/>
        <v>155</v>
      </c>
      <c r="AI132" s="15">
        <f t="shared" si="6"/>
        <v>0</v>
      </c>
      <c r="AJ132" s="15">
        <f t="shared" si="7"/>
        <v>168</v>
      </c>
      <c r="AK132" s="15">
        <f t="shared" si="8"/>
        <v>0</v>
      </c>
      <c r="AL132" s="15">
        <f t="shared" si="9"/>
        <v>0</v>
      </c>
      <c r="AM132" s="13">
        <v>0</v>
      </c>
      <c r="AN132" s="13"/>
      <c r="AO132" s="13">
        <v>0</v>
      </c>
      <c r="AP132" s="13">
        <v>0</v>
      </c>
      <c r="AQ132" s="13">
        <v>0</v>
      </c>
      <c r="AR132" s="13">
        <v>0</v>
      </c>
      <c r="AS132" s="13">
        <v>0</v>
      </c>
      <c r="AT132" s="13">
        <v>0</v>
      </c>
      <c r="AU132" s="13">
        <v>0</v>
      </c>
      <c r="AV132" s="13">
        <v>0</v>
      </c>
      <c r="AW132" s="13">
        <v>0</v>
      </c>
      <c r="AX132" s="13">
        <v>0</v>
      </c>
      <c r="AY132" s="13">
        <v>0</v>
      </c>
      <c r="AZ132" s="13">
        <v>0</v>
      </c>
      <c r="BA132" s="13">
        <v>0</v>
      </c>
      <c r="BB132" s="13">
        <v>0</v>
      </c>
      <c r="BC132" s="13">
        <v>0</v>
      </c>
      <c r="BD132" s="13">
        <v>0</v>
      </c>
      <c r="BE132" s="13">
        <v>0</v>
      </c>
      <c r="BF132" s="13">
        <v>0</v>
      </c>
      <c r="BG132" s="13">
        <v>0</v>
      </c>
      <c r="BH132" s="13">
        <v>0</v>
      </c>
      <c r="BI132" s="13">
        <v>0</v>
      </c>
      <c r="BJ132" s="13">
        <v>0</v>
      </c>
      <c r="BK132" s="13">
        <v>0</v>
      </c>
      <c r="BL132" s="13">
        <v>0</v>
      </c>
      <c r="BM132" s="13">
        <v>0</v>
      </c>
      <c r="BN132" s="13">
        <v>0</v>
      </c>
      <c r="BO132" s="13">
        <v>0</v>
      </c>
      <c r="BP132" s="13">
        <v>0</v>
      </c>
      <c r="BQ132" s="13">
        <v>0</v>
      </c>
      <c r="BR132" s="13">
        <v>0</v>
      </c>
      <c r="BS132" s="13">
        <v>0</v>
      </c>
      <c r="BT132" s="13">
        <v>0</v>
      </c>
      <c r="BU132" s="13">
        <v>0</v>
      </c>
      <c r="BV132" s="13">
        <v>0</v>
      </c>
      <c r="BW132" s="13">
        <v>0</v>
      </c>
      <c r="BX132" s="13">
        <v>0</v>
      </c>
      <c r="BY132" s="13">
        <v>0</v>
      </c>
      <c r="BZ132" s="13">
        <v>0</v>
      </c>
      <c r="CA132" s="13">
        <v>0</v>
      </c>
      <c r="CB132" s="13">
        <v>0</v>
      </c>
      <c r="CC132" s="13">
        <v>0</v>
      </c>
      <c r="CD132" s="13">
        <v>0</v>
      </c>
      <c r="CE132" s="13">
        <v>0</v>
      </c>
      <c r="CF132" s="13">
        <v>0</v>
      </c>
      <c r="CG132" s="13">
        <v>0</v>
      </c>
      <c r="CH132" s="13">
        <v>0</v>
      </c>
    </row>
    <row r="133" spans="1:87" s="12" customFormat="1">
      <c r="A133" s="28" t="s">
        <v>1196</v>
      </c>
      <c r="B133" s="23">
        <v>7</v>
      </c>
      <c r="C133" s="23">
        <v>0</v>
      </c>
      <c r="D133" s="23">
        <v>0</v>
      </c>
      <c r="E133" s="23">
        <v>16</v>
      </c>
      <c r="F133" s="23">
        <v>0</v>
      </c>
      <c r="G133" s="23">
        <v>0</v>
      </c>
      <c r="H133" s="23">
        <v>64</v>
      </c>
      <c r="I133" s="23">
        <v>0</v>
      </c>
      <c r="J133" s="23">
        <v>0</v>
      </c>
      <c r="K133" s="23">
        <v>7</v>
      </c>
      <c r="L133" s="23">
        <v>0</v>
      </c>
      <c r="M133" s="23">
        <v>0</v>
      </c>
      <c r="N133" s="23">
        <v>60</v>
      </c>
      <c r="O133" s="23">
        <v>0</v>
      </c>
      <c r="P133" s="23">
        <v>0</v>
      </c>
      <c r="Q133" s="23">
        <v>0</v>
      </c>
      <c r="R133" s="23">
        <v>0</v>
      </c>
      <c r="S133" s="23">
        <v>0</v>
      </c>
      <c r="T133" s="23">
        <v>0</v>
      </c>
      <c r="U133" s="23">
        <v>0</v>
      </c>
      <c r="V133" s="23">
        <v>0</v>
      </c>
      <c r="W133" s="23">
        <v>0</v>
      </c>
      <c r="X133" s="23">
        <v>0</v>
      </c>
      <c r="Y133" s="23">
        <v>0</v>
      </c>
      <c r="Z133" s="23">
        <v>0</v>
      </c>
      <c r="AA133" s="23">
        <v>0</v>
      </c>
      <c r="AB133" s="23">
        <v>0</v>
      </c>
      <c r="AC133" s="23">
        <v>0</v>
      </c>
      <c r="AD133" s="23">
        <v>0</v>
      </c>
      <c r="AE133" s="23">
        <v>0</v>
      </c>
      <c r="AF133" s="23">
        <v>0</v>
      </c>
      <c r="AG133" s="23">
        <v>7</v>
      </c>
      <c r="AH133" s="15">
        <f t="shared" ref="AH133:AH196" si="10">E133+H133+K133+N133+Q133+T133+W133+Z133</f>
        <v>147</v>
      </c>
      <c r="AI133" s="15">
        <f t="shared" ref="AI133:AI196" si="11">AE133+AF133</f>
        <v>0</v>
      </c>
      <c r="AJ133" s="15">
        <f t="shared" ref="AJ133:AJ196" si="12">AG133+AH133+AI133</f>
        <v>154</v>
      </c>
      <c r="AK133" s="15">
        <f t="shared" ref="AK133:AK196" si="13">C133+F133+I133+L133+O133+R133+V133+X133+AA133+AC133</f>
        <v>0</v>
      </c>
      <c r="AL133" s="15">
        <f t="shared" ref="AL133:AL196" si="14">D133+G133+J133+M133+P133+S133+V133+Y133+AB133+AD133</f>
        <v>0</v>
      </c>
      <c r="AM133" s="23">
        <v>0</v>
      </c>
      <c r="AN133" s="23"/>
      <c r="AO133" s="13">
        <v>0</v>
      </c>
      <c r="AP133" s="13">
        <v>0</v>
      </c>
      <c r="AQ133" s="13">
        <v>0</v>
      </c>
      <c r="AR133" s="13">
        <v>0</v>
      </c>
      <c r="AS133" s="13">
        <v>0</v>
      </c>
      <c r="AT133" s="13">
        <v>0</v>
      </c>
      <c r="AU133" s="13">
        <v>0</v>
      </c>
      <c r="AV133" s="13">
        <v>0</v>
      </c>
      <c r="AW133" s="13">
        <v>0</v>
      </c>
      <c r="AX133" s="13">
        <v>0</v>
      </c>
      <c r="AY133" s="13">
        <v>0</v>
      </c>
      <c r="AZ133" s="13">
        <v>0</v>
      </c>
      <c r="BA133" s="13">
        <v>0</v>
      </c>
      <c r="BB133" s="13">
        <v>0</v>
      </c>
      <c r="BC133" s="13">
        <v>0</v>
      </c>
      <c r="BD133" s="13">
        <v>0</v>
      </c>
      <c r="BE133" s="13">
        <v>0</v>
      </c>
      <c r="BF133" s="13">
        <v>0</v>
      </c>
      <c r="BG133" s="13">
        <v>0</v>
      </c>
      <c r="BH133" s="13">
        <v>0</v>
      </c>
      <c r="BI133" s="13">
        <v>0</v>
      </c>
      <c r="BJ133" s="13">
        <v>0</v>
      </c>
      <c r="BK133" s="13">
        <v>0</v>
      </c>
      <c r="BL133" s="13">
        <v>0</v>
      </c>
      <c r="BM133" s="13">
        <v>0</v>
      </c>
      <c r="BN133" s="13">
        <v>0</v>
      </c>
      <c r="BO133" s="13">
        <v>0</v>
      </c>
      <c r="BP133" s="13">
        <v>0</v>
      </c>
      <c r="BQ133" s="13">
        <v>0</v>
      </c>
      <c r="BR133" s="13">
        <v>0</v>
      </c>
      <c r="BS133" s="13">
        <v>0</v>
      </c>
      <c r="BT133" s="13">
        <v>0</v>
      </c>
      <c r="BU133" s="13">
        <v>0</v>
      </c>
      <c r="BV133" s="13">
        <v>0</v>
      </c>
      <c r="BW133" s="13">
        <v>0</v>
      </c>
      <c r="BX133" s="13">
        <v>0</v>
      </c>
      <c r="BY133" s="13">
        <v>0</v>
      </c>
      <c r="BZ133" s="13">
        <v>0</v>
      </c>
      <c r="CA133" s="13">
        <v>0</v>
      </c>
      <c r="CB133" s="13">
        <v>0</v>
      </c>
      <c r="CC133" s="13">
        <v>0</v>
      </c>
      <c r="CD133" s="13">
        <v>0</v>
      </c>
      <c r="CE133" s="13">
        <v>0</v>
      </c>
      <c r="CF133" s="13">
        <v>0</v>
      </c>
      <c r="CG133" s="13">
        <v>0</v>
      </c>
      <c r="CH133" s="13">
        <v>0</v>
      </c>
    </row>
    <row r="134" spans="1:87" s="12" customFormat="1">
      <c r="A134" s="28" t="s">
        <v>3730</v>
      </c>
      <c r="B134" s="23">
        <v>3</v>
      </c>
      <c r="C134" s="23">
        <v>0</v>
      </c>
      <c r="D134" s="23">
        <v>0</v>
      </c>
      <c r="E134" s="23">
        <v>0</v>
      </c>
      <c r="F134" s="23">
        <v>0</v>
      </c>
      <c r="G134" s="23">
        <v>0</v>
      </c>
      <c r="H134" s="23">
        <v>33</v>
      </c>
      <c r="I134" s="23">
        <v>0</v>
      </c>
      <c r="J134" s="23">
        <v>0</v>
      </c>
      <c r="K134" s="23">
        <v>0</v>
      </c>
      <c r="L134" s="23">
        <v>0</v>
      </c>
      <c r="M134" s="23">
        <v>0</v>
      </c>
      <c r="N134" s="23">
        <v>13</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0</v>
      </c>
      <c r="AF134" s="23">
        <v>0</v>
      </c>
      <c r="AG134" s="23">
        <v>3</v>
      </c>
      <c r="AH134" s="15">
        <f t="shared" si="10"/>
        <v>46</v>
      </c>
      <c r="AI134" s="15">
        <f t="shared" si="11"/>
        <v>0</v>
      </c>
      <c r="AJ134" s="15">
        <f t="shared" si="12"/>
        <v>49</v>
      </c>
      <c r="AK134" s="15">
        <f t="shared" si="13"/>
        <v>0</v>
      </c>
      <c r="AL134" s="15">
        <f t="shared" si="14"/>
        <v>0</v>
      </c>
      <c r="AM134" s="23">
        <v>0</v>
      </c>
      <c r="AN134" s="23"/>
      <c r="AO134" s="13">
        <v>0</v>
      </c>
      <c r="AP134" s="13">
        <v>0</v>
      </c>
      <c r="AQ134" s="13">
        <v>0</v>
      </c>
      <c r="AR134" s="13">
        <v>0</v>
      </c>
      <c r="AS134" s="13">
        <v>0</v>
      </c>
      <c r="AT134" s="13">
        <v>0</v>
      </c>
      <c r="AU134" s="13">
        <v>0</v>
      </c>
      <c r="AV134" s="13">
        <v>0</v>
      </c>
      <c r="AW134" s="13">
        <v>0</v>
      </c>
      <c r="AX134" s="13">
        <v>0</v>
      </c>
      <c r="AY134" s="13">
        <v>0</v>
      </c>
      <c r="AZ134" s="13">
        <v>0</v>
      </c>
      <c r="BA134" s="13">
        <v>0</v>
      </c>
      <c r="BB134" s="13">
        <v>0</v>
      </c>
      <c r="BC134" s="13">
        <v>0</v>
      </c>
      <c r="BD134" s="13">
        <v>0</v>
      </c>
      <c r="BE134" s="13">
        <v>0</v>
      </c>
      <c r="BF134" s="13">
        <v>0</v>
      </c>
      <c r="BG134" s="13">
        <v>0</v>
      </c>
      <c r="BH134" s="13">
        <v>0</v>
      </c>
      <c r="BI134" s="13">
        <v>0</v>
      </c>
      <c r="BJ134" s="13">
        <v>0</v>
      </c>
      <c r="BK134" s="13">
        <v>0</v>
      </c>
      <c r="BL134" s="13">
        <v>0</v>
      </c>
      <c r="BM134" s="13">
        <v>0</v>
      </c>
      <c r="BN134" s="13">
        <v>0</v>
      </c>
      <c r="BO134" s="13">
        <v>0</v>
      </c>
      <c r="BP134" s="13">
        <v>0</v>
      </c>
      <c r="BQ134" s="13">
        <v>0</v>
      </c>
      <c r="BR134" s="13">
        <v>0</v>
      </c>
      <c r="BS134" s="13">
        <v>0</v>
      </c>
      <c r="BT134" s="13">
        <v>0</v>
      </c>
      <c r="BU134" s="13">
        <v>0</v>
      </c>
      <c r="BV134" s="13">
        <v>0</v>
      </c>
      <c r="BW134" s="13">
        <v>0</v>
      </c>
      <c r="BX134" s="13">
        <v>0</v>
      </c>
      <c r="BY134" s="13">
        <v>0</v>
      </c>
      <c r="BZ134" s="13">
        <v>0</v>
      </c>
      <c r="CA134" s="13">
        <v>0</v>
      </c>
      <c r="CB134" s="13">
        <v>0</v>
      </c>
      <c r="CC134" s="13">
        <v>0</v>
      </c>
      <c r="CD134" s="13">
        <v>0</v>
      </c>
      <c r="CE134" s="13">
        <v>0</v>
      </c>
      <c r="CF134" s="13">
        <v>0</v>
      </c>
      <c r="CG134" s="13">
        <v>0</v>
      </c>
      <c r="CH134" s="13">
        <v>0</v>
      </c>
    </row>
    <row r="135" spans="1:87" s="12" customFormat="1">
      <c r="A135" s="30" t="s">
        <v>3731</v>
      </c>
      <c r="B135" s="31">
        <v>1</v>
      </c>
      <c r="C135" s="31">
        <v>0</v>
      </c>
      <c r="D135" s="31">
        <v>0</v>
      </c>
      <c r="E135" s="31">
        <v>31</v>
      </c>
      <c r="F135" s="31">
        <v>0</v>
      </c>
      <c r="G135" s="31">
        <v>0</v>
      </c>
      <c r="H135" s="31">
        <v>31</v>
      </c>
      <c r="I135" s="31">
        <v>0</v>
      </c>
      <c r="J135" s="31">
        <v>0</v>
      </c>
      <c r="K135" s="31">
        <v>0</v>
      </c>
      <c r="L135" s="31">
        <v>0</v>
      </c>
      <c r="M135" s="31">
        <v>0</v>
      </c>
      <c r="N135" s="31">
        <v>0</v>
      </c>
      <c r="O135" s="31">
        <v>0</v>
      </c>
      <c r="P135" s="31">
        <v>0</v>
      </c>
      <c r="Q135" s="23">
        <v>0</v>
      </c>
      <c r="R135" s="23">
        <v>0</v>
      </c>
      <c r="S135" s="23">
        <v>0</v>
      </c>
      <c r="T135" s="23">
        <v>0</v>
      </c>
      <c r="U135" s="23">
        <v>0</v>
      </c>
      <c r="V135" s="23">
        <v>0</v>
      </c>
      <c r="W135" s="23">
        <v>0</v>
      </c>
      <c r="X135" s="23">
        <v>0</v>
      </c>
      <c r="Y135" s="23">
        <v>0</v>
      </c>
      <c r="Z135" s="23">
        <v>0</v>
      </c>
      <c r="AA135" s="23">
        <v>0</v>
      </c>
      <c r="AB135" s="23">
        <v>0</v>
      </c>
      <c r="AC135" s="23">
        <v>0</v>
      </c>
      <c r="AD135" s="23">
        <v>0</v>
      </c>
      <c r="AE135" s="23">
        <v>0</v>
      </c>
      <c r="AF135" s="23">
        <v>0</v>
      </c>
      <c r="AG135" s="31">
        <v>1</v>
      </c>
      <c r="AH135" s="15">
        <f t="shared" si="10"/>
        <v>62</v>
      </c>
      <c r="AI135" s="15">
        <f t="shared" si="11"/>
        <v>0</v>
      </c>
      <c r="AJ135" s="15">
        <f t="shared" si="12"/>
        <v>63</v>
      </c>
      <c r="AK135" s="15">
        <f t="shared" si="13"/>
        <v>0</v>
      </c>
      <c r="AL135" s="15">
        <f t="shared" si="14"/>
        <v>0</v>
      </c>
      <c r="AM135" s="23">
        <v>0</v>
      </c>
      <c r="AN135" s="23"/>
      <c r="AO135" s="13">
        <v>0</v>
      </c>
      <c r="AP135" s="13">
        <v>0</v>
      </c>
      <c r="AQ135" s="13">
        <v>0</v>
      </c>
      <c r="AR135" s="13">
        <v>0</v>
      </c>
      <c r="AS135" s="13">
        <v>0</v>
      </c>
      <c r="AT135" s="13">
        <v>0</v>
      </c>
      <c r="AU135" s="13">
        <v>0</v>
      </c>
      <c r="AV135" s="13">
        <v>0</v>
      </c>
      <c r="AW135" s="13">
        <v>0</v>
      </c>
      <c r="AX135" s="13">
        <v>0</v>
      </c>
      <c r="AY135" s="13">
        <v>0</v>
      </c>
      <c r="AZ135" s="13">
        <v>0</v>
      </c>
      <c r="BA135" s="13">
        <v>0</v>
      </c>
      <c r="BB135" s="13">
        <v>0</v>
      </c>
      <c r="BC135" s="13">
        <v>0</v>
      </c>
      <c r="BD135" s="13">
        <v>0</v>
      </c>
      <c r="BE135" s="13">
        <v>0</v>
      </c>
      <c r="BF135" s="13">
        <v>0</v>
      </c>
      <c r="BG135" s="13">
        <v>0</v>
      </c>
      <c r="BH135" s="13">
        <v>0</v>
      </c>
      <c r="BI135" s="13">
        <v>0</v>
      </c>
      <c r="BJ135" s="13">
        <v>0</v>
      </c>
      <c r="BK135" s="13">
        <v>0</v>
      </c>
      <c r="BL135" s="13">
        <v>0</v>
      </c>
      <c r="BM135" s="13">
        <v>0</v>
      </c>
      <c r="BN135" s="13">
        <v>0</v>
      </c>
      <c r="BO135" s="13">
        <v>0</v>
      </c>
      <c r="BP135" s="13">
        <v>0</v>
      </c>
      <c r="BQ135" s="13">
        <v>0</v>
      </c>
      <c r="BR135" s="13">
        <v>0</v>
      </c>
      <c r="BS135" s="13">
        <v>0</v>
      </c>
      <c r="BT135" s="13">
        <v>0</v>
      </c>
      <c r="BU135" s="13">
        <v>0</v>
      </c>
      <c r="BV135" s="13">
        <v>0</v>
      </c>
      <c r="BW135" s="13">
        <v>0</v>
      </c>
      <c r="BX135" s="13">
        <v>0</v>
      </c>
      <c r="BY135" s="13">
        <v>0</v>
      </c>
      <c r="BZ135" s="13">
        <v>0</v>
      </c>
      <c r="CA135" s="13">
        <v>0</v>
      </c>
      <c r="CB135" s="13">
        <v>0</v>
      </c>
      <c r="CC135" s="13">
        <v>0</v>
      </c>
      <c r="CD135" s="13">
        <v>0</v>
      </c>
      <c r="CE135" s="13">
        <v>0</v>
      </c>
      <c r="CF135" s="13">
        <v>0</v>
      </c>
      <c r="CG135" s="13">
        <v>0</v>
      </c>
      <c r="CH135" s="13">
        <v>0</v>
      </c>
    </row>
    <row r="136" spans="1:87">
      <c r="A136" s="30" t="s">
        <v>3732</v>
      </c>
      <c r="B136" s="13">
        <v>7</v>
      </c>
      <c r="C136" s="13">
        <v>0</v>
      </c>
      <c r="D136" s="13">
        <v>0</v>
      </c>
      <c r="E136" s="13">
        <v>6</v>
      </c>
      <c r="F136" s="13">
        <v>0</v>
      </c>
      <c r="G136" s="13">
        <v>0</v>
      </c>
      <c r="H136" s="13">
        <v>101</v>
      </c>
      <c r="I136" s="13">
        <v>0</v>
      </c>
      <c r="J136" s="13">
        <v>0</v>
      </c>
      <c r="K136" s="13">
        <v>0</v>
      </c>
      <c r="L136" s="13">
        <v>0</v>
      </c>
      <c r="M136" s="13">
        <v>0</v>
      </c>
      <c r="N136" s="13">
        <v>16</v>
      </c>
      <c r="O136" s="13">
        <v>0</v>
      </c>
      <c r="P136" s="13">
        <v>0</v>
      </c>
      <c r="Q136" s="13">
        <v>2</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7</v>
      </c>
      <c r="AH136" s="15">
        <f t="shared" si="10"/>
        <v>125</v>
      </c>
      <c r="AI136" s="15">
        <f t="shared" si="11"/>
        <v>0</v>
      </c>
      <c r="AJ136" s="15">
        <f t="shared" si="12"/>
        <v>132</v>
      </c>
      <c r="AK136" s="15">
        <v>0</v>
      </c>
      <c r="AL136" s="15">
        <f t="shared" si="14"/>
        <v>0</v>
      </c>
      <c r="AM136" s="13">
        <v>0</v>
      </c>
      <c r="AN136" s="13"/>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3">
        <v>0</v>
      </c>
      <c r="BE136" s="13">
        <v>0</v>
      </c>
      <c r="BF136" s="13">
        <v>0</v>
      </c>
      <c r="BG136" s="13">
        <v>0</v>
      </c>
      <c r="BH136" s="13">
        <v>0</v>
      </c>
      <c r="BI136" s="13">
        <v>0</v>
      </c>
      <c r="BJ136" s="13">
        <v>0</v>
      </c>
      <c r="BK136" s="13">
        <v>0</v>
      </c>
      <c r="BL136" s="13">
        <v>0</v>
      </c>
      <c r="BM136" s="13">
        <v>0</v>
      </c>
      <c r="BN136" s="13">
        <v>0</v>
      </c>
      <c r="BO136" s="13">
        <v>0</v>
      </c>
      <c r="BP136" s="13">
        <v>0</v>
      </c>
      <c r="BQ136" s="13">
        <v>0</v>
      </c>
      <c r="BR136" s="13">
        <v>0</v>
      </c>
      <c r="BS136" s="13">
        <v>0</v>
      </c>
      <c r="BT136" s="13">
        <v>0</v>
      </c>
      <c r="BU136" s="13">
        <v>0</v>
      </c>
      <c r="BV136" s="13">
        <v>0</v>
      </c>
      <c r="BW136" s="13">
        <v>0</v>
      </c>
      <c r="BX136" s="13">
        <v>0</v>
      </c>
      <c r="BY136" s="13">
        <v>0</v>
      </c>
      <c r="BZ136" s="13">
        <v>0</v>
      </c>
      <c r="CA136" s="13">
        <v>0</v>
      </c>
      <c r="CB136" s="13">
        <v>0</v>
      </c>
      <c r="CC136" s="13">
        <v>0</v>
      </c>
      <c r="CD136" s="13">
        <v>0</v>
      </c>
      <c r="CE136" s="13">
        <v>0</v>
      </c>
      <c r="CF136" s="13">
        <v>0</v>
      </c>
      <c r="CG136" s="13">
        <v>0</v>
      </c>
      <c r="CH136" s="13">
        <v>0</v>
      </c>
    </row>
    <row r="137" spans="1:87">
      <c r="A137" s="29" t="s">
        <v>3733</v>
      </c>
      <c r="B137" s="13">
        <v>4</v>
      </c>
      <c r="C137" s="13">
        <v>0</v>
      </c>
      <c r="D137" s="13">
        <v>0</v>
      </c>
      <c r="E137" s="13">
        <v>8</v>
      </c>
      <c r="F137" s="13">
        <v>0</v>
      </c>
      <c r="G137" s="13">
        <v>0</v>
      </c>
      <c r="H137" s="13">
        <v>45</v>
      </c>
      <c r="I137" s="13">
        <v>0</v>
      </c>
      <c r="J137" s="13">
        <v>0</v>
      </c>
      <c r="K137" s="13">
        <v>1</v>
      </c>
      <c r="L137" s="13">
        <v>0</v>
      </c>
      <c r="M137" s="13">
        <v>0</v>
      </c>
      <c r="N137" s="13">
        <v>6</v>
      </c>
      <c r="O137" s="13">
        <v>0</v>
      </c>
      <c r="P137" s="13">
        <v>0</v>
      </c>
      <c r="Q137" s="13">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4</v>
      </c>
      <c r="AH137" s="15">
        <f t="shared" si="10"/>
        <v>60</v>
      </c>
      <c r="AI137" s="15">
        <f t="shared" si="11"/>
        <v>0</v>
      </c>
      <c r="AJ137" s="15">
        <f t="shared" si="12"/>
        <v>64</v>
      </c>
      <c r="AK137" s="15">
        <f t="shared" si="13"/>
        <v>0</v>
      </c>
      <c r="AL137" s="15">
        <f t="shared" si="14"/>
        <v>0</v>
      </c>
      <c r="AM137" s="13">
        <v>0</v>
      </c>
      <c r="AN137" s="13"/>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3">
        <v>0</v>
      </c>
      <c r="BE137" s="13">
        <v>0</v>
      </c>
      <c r="BF137" s="13">
        <v>0</v>
      </c>
      <c r="BG137" s="13">
        <v>0</v>
      </c>
      <c r="BH137" s="13">
        <v>0</v>
      </c>
      <c r="BI137" s="13">
        <v>0</v>
      </c>
      <c r="BJ137" s="13">
        <v>0</v>
      </c>
      <c r="BK137" s="13">
        <v>0</v>
      </c>
      <c r="BL137" s="13">
        <v>0</v>
      </c>
      <c r="BM137" s="13">
        <v>0</v>
      </c>
      <c r="BN137" s="13">
        <v>0</v>
      </c>
      <c r="BO137" s="13">
        <v>0</v>
      </c>
      <c r="BP137" s="13">
        <v>0</v>
      </c>
      <c r="BQ137" s="13">
        <v>0</v>
      </c>
      <c r="BR137" s="13">
        <v>0</v>
      </c>
      <c r="BS137" s="13">
        <v>0</v>
      </c>
      <c r="BT137" s="13">
        <v>0</v>
      </c>
      <c r="BU137" s="13">
        <v>0</v>
      </c>
      <c r="BV137" s="13">
        <v>0</v>
      </c>
      <c r="BW137" s="13">
        <v>0</v>
      </c>
      <c r="BX137" s="13">
        <v>0</v>
      </c>
      <c r="BY137" s="13">
        <v>0</v>
      </c>
      <c r="BZ137" s="13">
        <v>0</v>
      </c>
      <c r="CA137" s="13">
        <v>0</v>
      </c>
      <c r="CB137" s="13">
        <v>0</v>
      </c>
      <c r="CC137" s="13">
        <v>0</v>
      </c>
      <c r="CD137" s="13">
        <v>0</v>
      </c>
      <c r="CE137" s="13">
        <v>0</v>
      </c>
      <c r="CF137" s="13">
        <v>0</v>
      </c>
      <c r="CG137" s="13">
        <v>0</v>
      </c>
      <c r="CH137" s="13">
        <v>0</v>
      </c>
    </row>
    <row r="138" spans="1:87">
      <c r="A138" s="29" t="s">
        <v>1197</v>
      </c>
      <c r="B138" s="13">
        <v>17</v>
      </c>
      <c r="C138" s="13">
        <v>0</v>
      </c>
      <c r="D138" s="13">
        <v>0</v>
      </c>
      <c r="E138" s="13">
        <v>1294</v>
      </c>
      <c r="F138" s="13">
        <v>0</v>
      </c>
      <c r="G138" s="13">
        <v>0</v>
      </c>
      <c r="H138" s="13">
        <v>130</v>
      </c>
      <c r="I138" s="13">
        <v>0</v>
      </c>
      <c r="J138" s="13">
        <v>0</v>
      </c>
      <c r="K138" s="13">
        <v>491</v>
      </c>
      <c r="L138" s="13">
        <v>0</v>
      </c>
      <c r="M138" s="13">
        <v>0</v>
      </c>
      <c r="N138" s="13">
        <v>102</v>
      </c>
      <c r="O138" s="13">
        <v>0</v>
      </c>
      <c r="P138" s="13">
        <v>0</v>
      </c>
      <c r="Q138" s="13">
        <v>59</v>
      </c>
      <c r="R138" s="13">
        <v>0</v>
      </c>
      <c r="S138" s="13">
        <v>0</v>
      </c>
      <c r="T138" s="13">
        <v>0</v>
      </c>
      <c r="U138" s="13">
        <v>0</v>
      </c>
      <c r="V138" s="13">
        <v>0</v>
      </c>
      <c r="W138" s="13">
        <v>0</v>
      </c>
      <c r="X138" s="13">
        <v>0</v>
      </c>
      <c r="Y138" s="13">
        <v>0</v>
      </c>
      <c r="Z138" s="13">
        <v>0</v>
      </c>
      <c r="AA138" s="13">
        <v>0</v>
      </c>
      <c r="AB138" s="13">
        <v>0</v>
      </c>
      <c r="AC138" s="13">
        <v>0</v>
      </c>
      <c r="AD138" s="13">
        <v>0</v>
      </c>
      <c r="AE138" s="13">
        <v>0</v>
      </c>
      <c r="AF138" s="13">
        <v>1</v>
      </c>
      <c r="AG138" s="13">
        <v>17</v>
      </c>
      <c r="AH138" s="15">
        <f t="shared" si="10"/>
        <v>2076</v>
      </c>
      <c r="AI138" s="15">
        <f t="shared" si="11"/>
        <v>1</v>
      </c>
      <c r="AJ138" s="15">
        <f t="shared" si="12"/>
        <v>2094</v>
      </c>
      <c r="AK138" s="15">
        <f t="shared" si="13"/>
        <v>0</v>
      </c>
      <c r="AL138" s="15">
        <f t="shared" si="14"/>
        <v>0</v>
      </c>
      <c r="AM138" s="13">
        <v>0</v>
      </c>
      <c r="AN138" s="13"/>
      <c r="AO138" s="13">
        <v>0</v>
      </c>
      <c r="AP138" s="13">
        <v>0</v>
      </c>
      <c r="AQ138" s="13">
        <v>0</v>
      </c>
      <c r="AR138" s="13">
        <v>0</v>
      </c>
      <c r="AS138" s="13">
        <v>0</v>
      </c>
      <c r="AT138" s="13">
        <v>0</v>
      </c>
      <c r="AU138" s="13">
        <v>0</v>
      </c>
      <c r="AV138" s="13">
        <v>0</v>
      </c>
      <c r="AW138" s="13">
        <v>0</v>
      </c>
      <c r="AX138" s="13">
        <v>0</v>
      </c>
      <c r="AY138" s="13">
        <v>0</v>
      </c>
      <c r="AZ138" s="13">
        <v>0</v>
      </c>
      <c r="BA138" s="13">
        <v>0</v>
      </c>
      <c r="BB138" s="13">
        <v>0</v>
      </c>
      <c r="BC138" s="13">
        <v>0</v>
      </c>
      <c r="BD138" s="13">
        <v>0</v>
      </c>
      <c r="BE138" s="13">
        <v>0</v>
      </c>
      <c r="BF138" s="13">
        <v>0</v>
      </c>
      <c r="BG138" s="13">
        <v>0</v>
      </c>
      <c r="BH138" s="13">
        <v>0</v>
      </c>
      <c r="BI138" s="13">
        <v>0</v>
      </c>
      <c r="BJ138" s="13">
        <v>0</v>
      </c>
      <c r="BK138" s="13">
        <v>0</v>
      </c>
      <c r="BL138" s="13">
        <v>0</v>
      </c>
      <c r="BM138" s="13">
        <v>0</v>
      </c>
      <c r="BN138" s="13">
        <v>0</v>
      </c>
      <c r="BO138" s="13">
        <v>0</v>
      </c>
      <c r="BP138" s="13">
        <v>0</v>
      </c>
      <c r="BQ138" s="13">
        <v>0</v>
      </c>
      <c r="BR138" s="13">
        <v>0</v>
      </c>
      <c r="BS138" s="13">
        <v>0</v>
      </c>
      <c r="BT138" s="13">
        <v>0</v>
      </c>
      <c r="BU138" s="13">
        <v>0</v>
      </c>
      <c r="BV138" s="13">
        <v>0</v>
      </c>
      <c r="BW138" s="13">
        <v>0</v>
      </c>
      <c r="BX138" s="13">
        <v>0</v>
      </c>
      <c r="BY138" s="13">
        <v>0</v>
      </c>
      <c r="BZ138" s="13">
        <v>0</v>
      </c>
      <c r="CA138" s="13">
        <v>0</v>
      </c>
      <c r="CB138" s="13">
        <v>0</v>
      </c>
      <c r="CC138" s="13">
        <v>0</v>
      </c>
      <c r="CD138" s="13">
        <v>0</v>
      </c>
      <c r="CE138" s="13">
        <v>0</v>
      </c>
      <c r="CF138" s="13">
        <v>0</v>
      </c>
      <c r="CG138" s="13">
        <v>0</v>
      </c>
      <c r="CH138" s="13">
        <v>0</v>
      </c>
    </row>
    <row r="139" spans="1:87">
      <c r="A139" s="211" t="s">
        <v>3734</v>
      </c>
      <c r="B139" s="13">
        <v>4</v>
      </c>
      <c r="C139" s="13">
        <v>0</v>
      </c>
      <c r="D139" s="13">
        <v>0</v>
      </c>
      <c r="E139" s="13">
        <v>0</v>
      </c>
      <c r="F139" s="13">
        <v>0</v>
      </c>
      <c r="G139" s="13">
        <v>0</v>
      </c>
      <c r="H139" s="13">
        <v>137</v>
      </c>
      <c r="I139" s="13">
        <v>0</v>
      </c>
      <c r="J139" s="13">
        <v>0</v>
      </c>
      <c r="K139" s="13">
        <v>0</v>
      </c>
      <c r="L139" s="13">
        <v>0</v>
      </c>
      <c r="M139" s="13">
        <v>0</v>
      </c>
      <c r="N139" s="13">
        <v>0</v>
      </c>
      <c r="O139" s="13">
        <v>0</v>
      </c>
      <c r="P139" s="13">
        <v>0</v>
      </c>
      <c r="Q139" s="13">
        <v>2</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4</v>
      </c>
      <c r="AH139" s="15">
        <f t="shared" si="10"/>
        <v>139</v>
      </c>
      <c r="AI139" s="15">
        <f t="shared" si="11"/>
        <v>0</v>
      </c>
      <c r="AJ139" s="15">
        <f t="shared" si="12"/>
        <v>143</v>
      </c>
      <c r="AK139" s="15">
        <f t="shared" si="13"/>
        <v>0</v>
      </c>
      <c r="AL139" s="15">
        <f t="shared" si="14"/>
        <v>0</v>
      </c>
      <c r="AM139" s="13">
        <v>0</v>
      </c>
      <c r="AN139" s="13"/>
      <c r="AO139" s="13">
        <v>0</v>
      </c>
      <c r="AP139" s="13">
        <v>0</v>
      </c>
      <c r="AQ139" s="13">
        <v>0</v>
      </c>
      <c r="AR139" s="13">
        <v>0</v>
      </c>
      <c r="AS139" s="13">
        <v>0</v>
      </c>
      <c r="AT139" s="13">
        <v>0</v>
      </c>
      <c r="AU139" s="13">
        <v>0</v>
      </c>
      <c r="AV139" s="13">
        <v>0</v>
      </c>
      <c r="AW139" s="13">
        <v>0</v>
      </c>
      <c r="AX139" s="13">
        <v>0</v>
      </c>
      <c r="AY139" s="13">
        <v>0</v>
      </c>
      <c r="AZ139" s="13">
        <v>0</v>
      </c>
      <c r="BA139" s="13">
        <v>0</v>
      </c>
      <c r="BB139" s="13">
        <v>0</v>
      </c>
      <c r="BC139" s="13">
        <v>0</v>
      </c>
      <c r="BD139" s="13">
        <v>0</v>
      </c>
      <c r="BE139" s="13">
        <v>0</v>
      </c>
      <c r="BF139" s="13">
        <v>0</v>
      </c>
      <c r="BG139" s="13">
        <v>0</v>
      </c>
      <c r="BH139" s="13">
        <v>0</v>
      </c>
      <c r="BI139" s="13">
        <v>0</v>
      </c>
      <c r="BJ139" s="13">
        <v>0</v>
      </c>
      <c r="BK139" s="13">
        <v>0</v>
      </c>
      <c r="BL139" s="13">
        <v>0</v>
      </c>
      <c r="BM139" s="13">
        <v>0</v>
      </c>
      <c r="BN139" s="13">
        <v>0</v>
      </c>
      <c r="BO139" s="13">
        <v>0</v>
      </c>
      <c r="BP139" s="13">
        <v>0</v>
      </c>
      <c r="BQ139" s="13">
        <v>0</v>
      </c>
      <c r="BR139" s="13">
        <v>0</v>
      </c>
      <c r="BS139" s="13">
        <v>0</v>
      </c>
      <c r="BT139" s="13">
        <v>0</v>
      </c>
      <c r="BU139" s="13">
        <v>0</v>
      </c>
      <c r="BV139" s="13">
        <v>0</v>
      </c>
      <c r="BW139" s="13">
        <v>0</v>
      </c>
      <c r="BX139" s="13">
        <v>0</v>
      </c>
      <c r="BY139" s="13">
        <v>0</v>
      </c>
      <c r="BZ139" s="13">
        <v>0</v>
      </c>
      <c r="CA139" s="13">
        <v>0</v>
      </c>
      <c r="CB139" s="13">
        <v>0</v>
      </c>
      <c r="CC139" s="13">
        <v>0</v>
      </c>
      <c r="CD139" s="13">
        <v>0</v>
      </c>
      <c r="CE139" s="13">
        <v>0</v>
      </c>
      <c r="CF139" s="13">
        <v>0</v>
      </c>
      <c r="CG139" s="13">
        <v>0</v>
      </c>
      <c r="CH139" s="13">
        <v>0</v>
      </c>
    </row>
    <row r="140" spans="1:87">
      <c r="A140" s="29" t="s">
        <v>3735</v>
      </c>
      <c r="B140" s="13">
        <v>5</v>
      </c>
      <c r="C140" s="13">
        <v>0</v>
      </c>
      <c r="D140" s="13">
        <v>0</v>
      </c>
      <c r="E140" s="13">
        <v>37</v>
      </c>
      <c r="F140" s="13">
        <v>0</v>
      </c>
      <c r="G140" s="13">
        <v>0</v>
      </c>
      <c r="H140" s="13">
        <v>40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5</v>
      </c>
      <c r="AH140" s="15">
        <f t="shared" si="10"/>
        <v>77</v>
      </c>
      <c r="AI140" s="15">
        <f t="shared" si="11"/>
        <v>0</v>
      </c>
      <c r="AJ140" s="15">
        <f t="shared" si="12"/>
        <v>82</v>
      </c>
      <c r="AK140" s="15">
        <f t="shared" si="13"/>
        <v>0</v>
      </c>
      <c r="AL140" s="15">
        <f t="shared" si="14"/>
        <v>0</v>
      </c>
      <c r="AM140" s="13">
        <v>0</v>
      </c>
      <c r="AN140" s="13"/>
      <c r="AO140" s="13">
        <v>0</v>
      </c>
      <c r="AP140" s="13">
        <v>0</v>
      </c>
      <c r="AQ140" s="13">
        <v>0</v>
      </c>
      <c r="AR140" s="13">
        <v>0</v>
      </c>
      <c r="AS140" s="13">
        <v>0</v>
      </c>
      <c r="AT140" s="13">
        <v>0</v>
      </c>
      <c r="AU140" s="13">
        <v>0</v>
      </c>
      <c r="AV140" s="13">
        <v>0</v>
      </c>
      <c r="AW140" s="13">
        <v>0</v>
      </c>
      <c r="AX140" s="13">
        <v>0</v>
      </c>
      <c r="AY140" s="13">
        <v>0</v>
      </c>
      <c r="AZ140" s="13">
        <v>0</v>
      </c>
      <c r="BA140" s="13">
        <v>0</v>
      </c>
      <c r="BB140" s="13">
        <v>0</v>
      </c>
      <c r="BC140" s="13">
        <v>0</v>
      </c>
      <c r="BD140" s="13">
        <v>0</v>
      </c>
      <c r="BE140" s="13">
        <v>0</v>
      </c>
      <c r="BF140" s="13">
        <v>0</v>
      </c>
      <c r="BG140" s="13">
        <v>0</v>
      </c>
      <c r="BH140" s="13">
        <v>0</v>
      </c>
      <c r="BI140" s="13">
        <v>0</v>
      </c>
      <c r="BJ140" s="13">
        <v>0</v>
      </c>
      <c r="BK140" s="13">
        <v>0</v>
      </c>
      <c r="BL140" s="13">
        <v>0</v>
      </c>
      <c r="BM140" s="13">
        <v>0</v>
      </c>
      <c r="BN140" s="13">
        <v>0</v>
      </c>
      <c r="BO140" s="13">
        <v>0</v>
      </c>
      <c r="BP140" s="13">
        <v>0</v>
      </c>
      <c r="BQ140" s="13">
        <v>0</v>
      </c>
      <c r="BR140" s="13">
        <v>0</v>
      </c>
      <c r="BS140" s="13">
        <v>0</v>
      </c>
      <c r="BT140" s="13">
        <v>0</v>
      </c>
      <c r="BU140" s="13">
        <v>0</v>
      </c>
      <c r="BV140" s="13">
        <v>0</v>
      </c>
      <c r="BW140" s="13">
        <v>0</v>
      </c>
      <c r="BX140" s="13">
        <v>0</v>
      </c>
      <c r="BY140" s="13">
        <v>0</v>
      </c>
      <c r="BZ140" s="13">
        <v>0</v>
      </c>
      <c r="CA140" s="13">
        <v>0</v>
      </c>
      <c r="CB140" s="13">
        <v>0</v>
      </c>
      <c r="CC140" s="13">
        <v>0</v>
      </c>
      <c r="CD140" s="13">
        <v>0</v>
      </c>
      <c r="CE140" s="13">
        <v>0</v>
      </c>
      <c r="CF140" s="13">
        <v>0</v>
      </c>
      <c r="CG140" s="13">
        <v>0</v>
      </c>
      <c r="CH140" s="13">
        <v>0</v>
      </c>
    </row>
    <row r="141" spans="1:87" s="12" customFormat="1">
      <c r="A141" s="28" t="s">
        <v>3736</v>
      </c>
      <c r="B141" s="23">
        <v>4</v>
      </c>
      <c r="C141" s="23">
        <v>0</v>
      </c>
      <c r="D141" s="23">
        <v>0</v>
      </c>
      <c r="E141" s="23">
        <v>5</v>
      </c>
      <c r="F141" s="23">
        <v>0</v>
      </c>
      <c r="G141" s="23">
        <v>0</v>
      </c>
      <c r="H141" s="23">
        <v>42</v>
      </c>
      <c r="I141" s="23">
        <v>0</v>
      </c>
      <c r="J141" s="23">
        <v>0</v>
      </c>
      <c r="K141" s="23">
        <v>0</v>
      </c>
      <c r="L141" s="23">
        <v>0</v>
      </c>
      <c r="M141" s="23">
        <v>0</v>
      </c>
      <c r="N141" s="23">
        <v>0</v>
      </c>
      <c r="O141" s="23">
        <v>0</v>
      </c>
      <c r="P141" s="23">
        <v>0</v>
      </c>
      <c r="Q141" s="23">
        <v>0</v>
      </c>
      <c r="R141" s="23">
        <v>0</v>
      </c>
      <c r="S141" s="23">
        <v>0</v>
      </c>
      <c r="T141" s="23">
        <v>0</v>
      </c>
      <c r="U141" s="23">
        <v>0</v>
      </c>
      <c r="V141" s="23">
        <v>0</v>
      </c>
      <c r="W141" s="23">
        <v>0</v>
      </c>
      <c r="X141" s="23">
        <v>0</v>
      </c>
      <c r="Y141" s="23">
        <v>0</v>
      </c>
      <c r="Z141" s="23">
        <v>0</v>
      </c>
      <c r="AA141" s="23">
        <v>0</v>
      </c>
      <c r="AB141" s="23">
        <v>0</v>
      </c>
      <c r="AC141" s="23">
        <v>0</v>
      </c>
      <c r="AD141" s="23">
        <v>0</v>
      </c>
      <c r="AE141" s="23">
        <v>0</v>
      </c>
      <c r="AF141" s="23">
        <v>0</v>
      </c>
      <c r="AG141" s="23">
        <v>4</v>
      </c>
      <c r="AH141" s="15">
        <f t="shared" si="10"/>
        <v>47</v>
      </c>
      <c r="AI141" s="15">
        <f t="shared" si="11"/>
        <v>0</v>
      </c>
      <c r="AJ141" s="15">
        <f t="shared" si="12"/>
        <v>51</v>
      </c>
      <c r="AK141" s="15">
        <f t="shared" si="13"/>
        <v>0</v>
      </c>
      <c r="AL141" s="15">
        <f t="shared" si="14"/>
        <v>0</v>
      </c>
      <c r="AM141" s="23">
        <v>0</v>
      </c>
      <c r="AN141" s="23"/>
      <c r="AO141" s="13">
        <v>0</v>
      </c>
      <c r="AP141" s="13">
        <v>0</v>
      </c>
      <c r="AQ141" s="13">
        <v>0</v>
      </c>
      <c r="AR141" s="13">
        <v>0</v>
      </c>
      <c r="AS141" s="13">
        <v>0</v>
      </c>
      <c r="AT141" s="13">
        <v>0</v>
      </c>
      <c r="AU141" s="13">
        <v>0</v>
      </c>
      <c r="AV141" s="13">
        <v>0</v>
      </c>
      <c r="AW141" s="13">
        <v>0</v>
      </c>
      <c r="AX141" s="13">
        <v>0</v>
      </c>
      <c r="AY141" s="13">
        <v>0</v>
      </c>
      <c r="AZ141" s="13">
        <v>0</v>
      </c>
      <c r="BA141" s="13">
        <v>0</v>
      </c>
      <c r="BB141" s="13">
        <v>0</v>
      </c>
      <c r="BC141" s="13">
        <v>0</v>
      </c>
      <c r="BD141" s="13">
        <v>0</v>
      </c>
      <c r="BE141" s="13">
        <v>0</v>
      </c>
      <c r="BF141" s="13">
        <v>0</v>
      </c>
      <c r="BG141" s="13">
        <v>0</v>
      </c>
      <c r="BH141" s="13">
        <v>0</v>
      </c>
      <c r="BI141" s="13">
        <v>0</v>
      </c>
      <c r="BJ141" s="13">
        <v>0</v>
      </c>
      <c r="BK141" s="13">
        <v>0</v>
      </c>
      <c r="BL141" s="13">
        <v>0</v>
      </c>
      <c r="BM141" s="13">
        <v>0</v>
      </c>
      <c r="BN141" s="13">
        <v>0</v>
      </c>
      <c r="BO141" s="13">
        <v>0</v>
      </c>
      <c r="BP141" s="13">
        <v>0</v>
      </c>
      <c r="BQ141" s="13">
        <v>0</v>
      </c>
      <c r="BR141" s="13">
        <v>0</v>
      </c>
      <c r="BS141" s="13">
        <v>0</v>
      </c>
      <c r="BT141" s="13">
        <v>0</v>
      </c>
      <c r="BU141" s="13">
        <v>0</v>
      </c>
      <c r="BV141" s="13">
        <v>0</v>
      </c>
      <c r="BW141" s="13">
        <v>0</v>
      </c>
      <c r="BX141" s="13">
        <v>0</v>
      </c>
      <c r="BY141" s="13">
        <v>0</v>
      </c>
      <c r="BZ141" s="13">
        <v>0</v>
      </c>
      <c r="CA141" s="13">
        <v>0</v>
      </c>
      <c r="CB141" s="13">
        <v>0</v>
      </c>
      <c r="CC141" s="13">
        <v>0</v>
      </c>
      <c r="CD141" s="13">
        <v>0</v>
      </c>
      <c r="CE141" s="13">
        <v>0</v>
      </c>
      <c r="CF141" s="13">
        <v>0</v>
      </c>
      <c r="CG141" s="13">
        <v>0</v>
      </c>
      <c r="CH141" s="13">
        <v>0</v>
      </c>
    </row>
    <row r="142" spans="1:87" s="12" customFormat="1">
      <c r="A142" s="28" t="s">
        <v>3737</v>
      </c>
      <c r="B142" s="23">
        <v>3</v>
      </c>
      <c r="C142" s="23">
        <v>0</v>
      </c>
      <c r="D142" s="23">
        <v>0</v>
      </c>
      <c r="E142" s="23">
        <v>100</v>
      </c>
      <c r="F142" s="23">
        <v>0</v>
      </c>
      <c r="G142" s="23">
        <v>0</v>
      </c>
      <c r="H142" s="23">
        <v>48</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3</v>
      </c>
      <c r="AH142" s="15">
        <f t="shared" si="10"/>
        <v>148</v>
      </c>
      <c r="AI142" s="15">
        <f t="shared" si="11"/>
        <v>0</v>
      </c>
      <c r="AJ142" s="15">
        <f t="shared" si="12"/>
        <v>151</v>
      </c>
      <c r="AK142" s="15">
        <f t="shared" si="13"/>
        <v>0</v>
      </c>
      <c r="AL142" s="15">
        <f t="shared" si="14"/>
        <v>0</v>
      </c>
      <c r="AM142" s="23">
        <v>0</v>
      </c>
      <c r="AN142" s="23"/>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3">
        <v>0</v>
      </c>
      <c r="BE142" s="13">
        <v>0</v>
      </c>
      <c r="BF142" s="13">
        <v>0</v>
      </c>
      <c r="BG142" s="13">
        <v>0</v>
      </c>
      <c r="BH142" s="13">
        <v>0</v>
      </c>
      <c r="BI142" s="13">
        <v>0</v>
      </c>
      <c r="BJ142" s="13">
        <v>0</v>
      </c>
      <c r="BK142" s="13">
        <v>0</v>
      </c>
      <c r="BL142" s="13">
        <v>0</v>
      </c>
      <c r="BM142" s="13">
        <v>0</v>
      </c>
      <c r="BN142" s="13">
        <v>0</v>
      </c>
      <c r="BO142" s="13">
        <v>0</v>
      </c>
      <c r="BP142" s="13">
        <v>0</v>
      </c>
      <c r="BQ142" s="13">
        <v>0</v>
      </c>
      <c r="BR142" s="13">
        <v>0</v>
      </c>
      <c r="BS142" s="13">
        <v>0</v>
      </c>
      <c r="BT142" s="13">
        <v>0</v>
      </c>
      <c r="BU142" s="13">
        <v>0</v>
      </c>
      <c r="BV142" s="13">
        <v>0</v>
      </c>
      <c r="BW142" s="13">
        <v>0</v>
      </c>
      <c r="BX142" s="13">
        <v>0</v>
      </c>
      <c r="BY142" s="13">
        <v>0</v>
      </c>
      <c r="BZ142" s="13">
        <v>0</v>
      </c>
      <c r="CA142" s="13">
        <v>0</v>
      </c>
      <c r="CB142" s="13">
        <v>0</v>
      </c>
      <c r="CC142" s="13">
        <v>0</v>
      </c>
      <c r="CD142" s="13">
        <v>0</v>
      </c>
      <c r="CE142" s="13">
        <v>0</v>
      </c>
      <c r="CF142" s="13">
        <v>0</v>
      </c>
      <c r="CG142" s="13">
        <v>0</v>
      </c>
      <c r="CH142" s="13">
        <v>0</v>
      </c>
    </row>
    <row r="143" spans="1:87">
      <c r="A143" s="29" t="s">
        <v>1198</v>
      </c>
      <c r="B143" s="13">
        <v>5</v>
      </c>
      <c r="C143" s="13">
        <v>0</v>
      </c>
      <c r="D143" s="13">
        <v>0</v>
      </c>
      <c r="E143" s="13">
        <v>0</v>
      </c>
      <c r="F143" s="13">
        <v>0</v>
      </c>
      <c r="G143" s="13">
        <v>0</v>
      </c>
      <c r="H143" s="13">
        <v>45</v>
      </c>
      <c r="I143" s="13">
        <v>0</v>
      </c>
      <c r="J143" s="13">
        <v>0</v>
      </c>
      <c r="K143" s="13">
        <v>0</v>
      </c>
      <c r="L143" s="13">
        <v>0</v>
      </c>
      <c r="M143" s="13">
        <v>0</v>
      </c>
      <c r="N143" s="13">
        <v>3</v>
      </c>
      <c r="O143" s="13">
        <v>0</v>
      </c>
      <c r="P143" s="13">
        <v>0</v>
      </c>
      <c r="Q143" s="13">
        <v>0</v>
      </c>
      <c r="R143" s="13">
        <v>0</v>
      </c>
      <c r="S143" s="13">
        <v>0</v>
      </c>
      <c r="T143" s="13">
        <v>0</v>
      </c>
      <c r="U143" s="13">
        <v>0</v>
      </c>
      <c r="V143" s="13">
        <v>0</v>
      </c>
      <c r="W143" s="13">
        <v>0</v>
      </c>
      <c r="X143" s="13">
        <v>0</v>
      </c>
      <c r="Y143" s="13">
        <v>0</v>
      </c>
      <c r="Z143" s="13">
        <v>0</v>
      </c>
      <c r="AA143" s="13">
        <v>0</v>
      </c>
      <c r="AB143" s="13">
        <v>0</v>
      </c>
      <c r="AC143" s="13">
        <v>0</v>
      </c>
      <c r="AD143" s="13">
        <v>0</v>
      </c>
      <c r="AE143" s="13">
        <v>0</v>
      </c>
      <c r="AF143" s="13">
        <v>0</v>
      </c>
      <c r="AG143" s="13">
        <v>5</v>
      </c>
      <c r="AH143" s="15">
        <f t="shared" si="10"/>
        <v>48</v>
      </c>
      <c r="AI143" s="15">
        <f t="shared" si="11"/>
        <v>0</v>
      </c>
      <c r="AJ143" s="15">
        <f t="shared" si="12"/>
        <v>53</v>
      </c>
      <c r="AK143" s="15">
        <f t="shared" si="13"/>
        <v>0</v>
      </c>
      <c r="AL143" s="15">
        <f t="shared" si="14"/>
        <v>0</v>
      </c>
      <c r="AM143" s="13">
        <v>0</v>
      </c>
      <c r="AN143" s="13"/>
      <c r="AO143" s="13">
        <v>0</v>
      </c>
      <c r="AP143" s="13">
        <v>0</v>
      </c>
      <c r="AQ143" s="13">
        <v>0</v>
      </c>
      <c r="AR143" s="13">
        <v>0</v>
      </c>
      <c r="AS143" s="13">
        <v>0</v>
      </c>
      <c r="AT143" s="13">
        <v>0</v>
      </c>
      <c r="AU143" s="13">
        <v>0</v>
      </c>
      <c r="AV143" s="13">
        <v>0</v>
      </c>
      <c r="AW143" s="13">
        <v>0</v>
      </c>
      <c r="AX143" s="13">
        <v>0</v>
      </c>
      <c r="AY143" s="13">
        <v>0</v>
      </c>
      <c r="AZ143" s="13">
        <v>0</v>
      </c>
      <c r="BA143" s="13">
        <v>0</v>
      </c>
      <c r="BB143" s="13">
        <v>0</v>
      </c>
      <c r="BC143" s="13">
        <v>0</v>
      </c>
      <c r="BD143" s="13">
        <v>0</v>
      </c>
      <c r="BE143" s="13">
        <v>0</v>
      </c>
      <c r="BF143" s="13">
        <v>0</v>
      </c>
      <c r="BG143" s="13">
        <v>0</v>
      </c>
      <c r="BH143" s="13">
        <v>0</v>
      </c>
      <c r="BI143" s="13">
        <v>0</v>
      </c>
      <c r="BJ143" s="13">
        <v>0</v>
      </c>
      <c r="BK143" s="13">
        <v>0</v>
      </c>
      <c r="BL143" s="13">
        <v>0</v>
      </c>
      <c r="BM143" s="13">
        <v>0</v>
      </c>
      <c r="BN143" s="13">
        <v>0</v>
      </c>
      <c r="BO143" s="13">
        <v>0</v>
      </c>
      <c r="BP143" s="13">
        <v>0</v>
      </c>
      <c r="BQ143" s="13">
        <v>0</v>
      </c>
      <c r="BR143" s="13">
        <v>0</v>
      </c>
      <c r="BS143" s="13">
        <v>0</v>
      </c>
      <c r="BT143" s="13">
        <v>0</v>
      </c>
      <c r="BU143" s="13">
        <v>0</v>
      </c>
      <c r="BV143" s="13">
        <v>0</v>
      </c>
      <c r="BW143" s="13">
        <v>0</v>
      </c>
      <c r="BX143" s="13">
        <v>0</v>
      </c>
      <c r="BY143" s="13">
        <v>0</v>
      </c>
      <c r="BZ143" s="13">
        <v>0</v>
      </c>
      <c r="CA143" s="13">
        <v>0</v>
      </c>
      <c r="CB143" s="13">
        <v>0</v>
      </c>
      <c r="CC143" s="13">
        <v>0</v>
      </c>
      <c r="CD143" s="13">
        <v>0</v>
      </c>
      <c r="CE143" s="13">
        <v>0</v>
      </c>
      <c r="CF143" s="13">
        <v>0</v>
      </c>
      <c r="CG143" s="13">
        <v>0</v>
      </c>
      <c r="CH143" s="13">
        <v>0</v>
      </c>
      <c r="CI143" s="40">
        <v>0</v>
      </c>
    </row>
    <row r="144" spans="1:87">
      <c r="A144" s="30" t="s">
        <v>3738</v>
      </c>
      <c r="B144" s="13">
        <v>2</v>
      </c>
      <c r="C144" s="13">
        <v>1</v>
      </c>
      <c r="D144" s="13">
        <v>0</v>
      </c>
      <c r="E144" s="13">
        <v>4</v>
      </c>
      <c r="F144" s="13">
        <v>0</v>
      </c>
      <c r="G144" s="13">
        <v>0</v>
      </c>
      <c r="H144" s="13">
        <v>85</v>
      </c>
      <c r="I144" s="13">
        <v>0</v>
      </c>
      <c r="J144" s="13">
        <v>0</v>
      </c>
      <c r="K144" s="13">
        <v>0</v>
      </c>
      <c r="L144" s="13">
        <v>0</v>
      </c>
      <c r="M144" s="13">
        <v>0</v>
      </c>
      <c r="N144" s="13">
        <v>0</v>
      </c>
      <c r="O144" s="13">
        <v>0</v>
      </c>
      <c r="P144" s="13">
        <v>0</v>
      </c>
      <c r="Q144" s="13">
        <v>0</v>
      </c>
      <c r="R144" s="13">
        <v>0</v>
      </c>
      <c r="S144" s="13">
        <v>0</v>
      </c>
      <c r="T144" s="13">
        <v>0</v>
      </c>
      <c r="U144" s="13">
        <v>0</v>
      </c>
      <c r="V144" s="13">
        <v>0</v>
      </c>
      <c r="W144" s="13">
        <v>0</v>
      </c>
      <c r="X144" s="13">
        <v>0</v>
      </c>
      <c r="Y144" s="13">
        <v>0</v>
      </c>
      <c r="Z144" s="13">
        <v>0</v>
      </c>
      <c r="AA144" s="13">
        <v>0</v>
      </c>
      <c r="AB144" s="13">
        <v>0</v>
      </c>
      <c r="AC144" s="13">
        <v>0</v>
      </c>
      <c r="AD144" s="13">
        <v>0</v>
      </c>
      <c r="AE144" s="13">
        <v>0</v>
      </c>
      <c r="AF144" s="13">
        <v>0</v>
      </c>
      <c r="AG144" s="13">
        <v>2</v>
      </c>
      <c r="AH144" s="15">
        <f t="shared" si="10"/>
        <v>89</v>
      </c>
      <c r="AI144" s="15">
        <f t="shared" si="11"/>
        <v>0</v>
      </c>
      <c r="AJ144" s="15">
        <f t="shared" si="12"/>
        <v>91</v>
      </c>
      <c r="AK144" s="15">
        <v>1</v>
      </c>
      <c r="AL144" s="15">
        <f t="shared" si="14"/>
        <v>0</v>
      </c>
      <c r="AM144" s="13">
        <v>2</v>
      </c>
      <c r="AN144" s="13" t="s">
        <v>3662</v>
      </c>
      <c r="AO144" s="13">
        <v>0</v>
      </c>
      <c r="AP144" s="13">
        <v>0</v>
      </c>
      <c r="AQ144" s="13">
        <v>0</v>
      </c>
      <c r="AR144" s="13">
        <v>0</v>
      </c>
      <c r="AS144" s="13">
        <v>0</v>
      </c>
      <c r="AT144" s="13">
        <v>0</v>
      </c>
      <c r="AU144" s="13">
        <v>0</v>
      </c>
      <c r="AV144" s="13">
        <v>0</v>
      </c>
      <c r="AW144" s="13">
        <v>0</v>
      </c>
      <c r="AX144" s="13">
        <v>0</v>
      </c>
      <c r="AY144" s="13">
        <v>0</v>
      </c>
      <c r="AZ144" s="13">
        <v>0</v>
      </c>
      <c r="BA144" s="13">
        <v>0</v>
      </c>
      <c r="BB144" s="13">
        <v>0</v>
      </c>
      <c r="BC144" s="13">
        <v>0</v>
      </c>
      <c r="BD144" s="13">
        <v>0</v>
      </c>
      <c r="BE144" s="13">
        <v>0</v>
      </c>
      <c r="BF144" s="13">
        <v>0</v>
      </c>
      <c r="BG144" s="13">
        <v>0</v>
      </c>
      <c r="BH144" s="13">
        <v>0</v>
      </c>
      <c r="BI144" s="13">
        <v>0</v>
      </c>
      <c r="BJ144" s="13">
        <v>0</v>
      </c>
      <c r="BK144" s="13">
        <v>0</v>
      </c>
      <c r="BL144" s="13">
        <v>0</v>
      </c>
      <c r="BM144" s="13">
        <v>0</v>
      </c>
      <c r="BN144" s="13">
        <v>0</v>
      </c>
      <c r="BO144" s="13">
        <v>0</v>
      </c>
      <c r="BP144" s="13">
        <v>0</v>
      </c>
      <c r="BQ144" s="13">
        <v>0</v>
      </c>
      <c r="BR144" s="13">
        <v>0</v>
      </c>
      <c r="BS144" s="13">
        <v>0</v>
      </c>
      <c r="BT144" s="13">
        <v>0</v>
      </c>
      <c r="BU144" s="13">
        <v>0</v>
      </c>
      <c r="BV144" s="13">
        <v>0</v>
      </c>
      <c r="BW144" s="13">
        <v>0</v>
      </c>
      <c r="BX144" s="13">
        <v>0</v>
      </c>
      <c r="BY144" s="13">
        <v>0</v>
      </c>
      <c r="BZ144" s="13">
        <v>0</v>
      </c>
      <c r="CA144" s="13">
        <v>0</v>
      </c>
      <c r="CB144" s="13">
        <v>0</v>
      </c>
      <c r="CC144" s="13">
        <v>0</v>
      </c>
      <c r="CD144" s="13">
        <v>0</v>
      </c>
      <c r="CE144" s="13">
        <v>0</v>
      </c>
      <c r="CF144" s="13">
        <v>0</v>
      </c>
      <c r="CG144" s="13">
        <v>0</v>
      </c>
      <c r="CH144" s="13">
        <v>0</v>
      </c>
    </row>
    <row r="145" spans="1:86" s="12" customFormat="1">
      <c r="A145" s="28" t="s">
        <v>1199</v>
      </c>
      <c r="B145" s="23">
        <v>2</v>
      </c>
      <c r="C145" s="23">
        <v>0</v>
      </c>
      <c r="D145" s="23">
        <v>0</v>
      </c>
      <c r="E145" s="23">
        <v>50</v>
      </c>
      <c r="F145" s="23">
        <v>0</v>
      </c>
      <c r="G145" s="23">
        <v>0</v>
      </c>
      <c r="H145" s="23">
        <v>27</v>
      </c>
      <c r="I145" s="23">
        <v>0</v>
      </c>
      <c r="J145" s="23">
        <v>0</v>
      </c>
      <c r="K145" s="23">
        <v>0</v>
      </c>
      <c r="L145" s="23">
        <v>0</v>
      </c>
      <c r="M145" s="23">
        <v>0</v>
      </c>
      <c r="N145" s="23">
        <v>6</v>
      </c>
      <c r="O145" s="23">
        <v>0</v>
      </c>
      <c r="P145" s="23">
        <v>0</v>
      </c>
      <c r="Q145" s="23">
        <v>0</v>
      </c>
      <c r="R145" s="23">
        <v>0</v>
      </c>
      <c r="S145" s="23">
        <v>0</v>
      </c>
      <c r="T145" s="23">
        <v>0</v>
      </c>
      <c r="U145" s="23">
        <v>0</v>
      </c>
      <c r="V145" s="23">
        <v>0</v>
      </c>
      <c r="W145" s="23">
        <v>0</v>
      </c>
      <c r="X145" s="23">
        <v>0</v>
      </c>
      <c r="Y145" s="23">
        <v>0</v>
      </c>
      <c r="Z145" s="23">
        <v>0</v>
      </c>
      <c r="AA145" s="23">
        <v>0</v>
      </c>
      <c r="AB145" s="23">
        <v>0</v>
      </c>
      <c r="AC145" s="23">
        <v>0</v>
      </c>
      <c r="AD145" s="23">
        <v>0</v>
      </c>
      <c r="AE145" s="23">
        <v>0</v>
      </c>
      <c r="AF145" s="23">
        <v>0</v>
      </c>
      <c r="AG145" s="23">
        <v>2</v>
      </c>
      <c r="AH145" s="15">
        <f t="shared" si="10"/>
        <v>83</v>
      </c>
      <c r="AI145" s="15">
        <f t="shared" si="11"/>
        <v>0</v>
      </c>
      <c r="AJ145" s="15">
        <f t="shared" si="12"/>
        <v>85</v>
      </c>
      <c r="AK145" s="15">
        <f t="shared" si="13"/>
        <v>0</v>
      </c>
      <c r="AL145" s="15">
        <f t="shared" si="14"/>
        <v>0</v>
      </c>
      <c r="AM145" s="23">
        <v>0</v>
      </c>
      <c r="AN145" s="23"/>
      <c r="AO145" s="13">
        <v>0</v>
      </c>
      <c r="AP145" s="13">
        <v>0</v>
      </c>
      <c r="AQ145" s="13">
        <v>0</v>
      </c>
      <c r="AR145" s="13">
        <v>0</v>
      </c>
      <c r="AS145" s="13">
        <v>0</v>
      </c>
      <c r="AT145" s="13">
        <v>0</v>
      </c>
      <c r="AU145" s="13">
        <v>0</v>
      </c>
      <c r="AV145" s="13">
        <v>0</v>
      </c>
      <c r="AW145" s="13">
        <v>0</v>
      </c>
      <c r="AX145" s="13">
        <v>0</v>
      </c>
      <c r="AY145" s="13">
        <v>0</v>
      </c>
      <c r="AZ145" s="13">
        <v>0</v>
      </c>
      <c r="BA145" s="13">
        <v>0</v>
      </c>
      <c r="BB145" s="13">
        <v>0</v>
      </c>
      <c r="BC145" s="13">
        <v>0</v>
      </c>
      <c r="BD145" s="13">
        <v>0</v>
      </c>
      <c r="BE145" s="13">
        <v>0</v>
      </c>
      <c r="BF145" s="13">
        <v>0</v>
      </c>
      <c r="BG145" s="13">
        <v>0</v>
      </c>
      <c r="BH145" s="13">
        <v>0</v>
      </c>
      <c r="BI145" s="13">
        <v>0</v>
      </c>
      <c r="BJ145" s="13">
        <v>0</v>
      </c>
      <c r="BK145" s="13">
        <v>0</v>
      </c>
      <c r="BL145" s="13">
        <v>0</v>
      </c>
      <c r="BM145" s="13">
        <v>0</v>
      </c>
      <c r="BN145" s="13">
        <v>0</v>
      </c>
      <c r="BO145" s="13">
        <v>0</v>
      </c>
      <c r="BP145" s="13">
        <v>0</v>
      </c>
      <c r="BQ145" s="13">
        <v>0</v>
      </c>
      <c r="BR145" s="13">
        <v>0</v>
      </c>
      <c r="BS145" s="13">
        <v>0</v>
      </c>
      <c r="BT145" s="13">
        <v>0</v>
      </c>
      <c r="BU145" s="13">
        <v>0</v>
      </c>
      <c r="BV145" s="13">
        <v>0</v>
      </c>
      <c r="BW145" s="13">
        <v>0</v>
      </c>
      <c r="BX145" s="13">
        <v>0</v>
      </c>
      <c r="BY145" s="13">
        <v>0</v>
      </c>
      <c r="BZ145" s="13">
        <v>0</v>
      </c>
      <c r="CA145" s="13">
        <v>0</v>
      </c>
      <c r="CB145" s="13">
        <v>0</v>
      </c>
      <c r="CC145" s="13">
        <v>0</v>
      </c>
      <c r="CD145" s="13">
        <v>0</v>
      </c>
      <c r="CE145" s="13">
        <v>0</v>
      </c>
      <c r="CF145" s="13">
        <v>0</v>
      </c>
      <c r="CG145" s="13">
        <v>0</v>
      </c>
      <c r="CH145" s="13">
        <v>0</v>
      </c>
    </row>
    <row r="146" spans="1:86" s="12" customFormat="1">
      <c r="A146" s="28" t="s">
        <v>3739</v>
      </c>
      <c r="B146" s="23">
        <v>9</v>
      </c>
      <c r="C146" s="23">
        <v>0</v>
      </c>
      <c r="D146" s="23">
        <v>0</v>
      </c>
      <c r="E146" s="23">
        <v>2</v>
      </c>
      <c r="F146" s="23">
        <v>0</v>
      </c>
      <c r="G146" s="23">
        <v>0</v>
      </c>
      <c r="H146" s="23">
        <v>86</v>
      </c>
      <c r="I146" s="23">
        <v>0</v>
      </c>
      <c r="J146" s="23">
        <v>0</v>
      </c>
      <c r="K146" s="23">
        <v>1</v>
      </c>
      <c r="L146" s="23">
        <v>0</v>
      </c>
      <c r="M146" s="23">
        <v>0</v>
      </c>
      <c r="N146" s="23">
        <v>0</v>
      </c>
      <c r="O146" s="23">
        <v>0</v>
      </c>
      <c r="P146" s="23">
        <v>0</v>
      </c>
      <c r="Q146" s="23">
        <v>0</v>
      </c>
      <c r="R146" s="23">
        <v>0</v>
      </c>
      <c r="S146" s="23">
        <v>0</v>
      </c>
      <c r="T146" s="23">
        <v>0</v>
      </c>
      <c r="U146" s="23">
        <v>0</v>
      </c>
      <c r="V146" s="23">
        <v>0</v>
      </c>
      <c r="W146" s="23">
        <v>0</v>
      </c>
      <c r="X146" s="23">
        <v>0</v>
      </c>
      <c r="Y146" s="23">
        <v>0</v>
      </c>
      <c r="Z146" s="23">
        <v>0</v>
      </c>
      <c r="AA146" s="23">
        <v>0</v>
      </c>
      <c r="AB146" s="23">
        <v>0</v>
      </c>
      <c r="AC146" s="23">
        <v>0</v>
      </c>
      <c r="AD146" s="23">
        <v>0</v>
      </c>
      <c r="AE146" s="23">
        <v>0</v>
      </c>
      <c r="AF146" s="23">
        <v>0</v>
      </c>
      <c r="AG146" s="23">
        <v>9</v>
      </c>
      <c r="AH146" s="15">
        <f t="shared" si="10"/>
        <v>89</v>
      </c>
      <c r="AI146" s="15">
        <f t="shared" si="11"/>
        <v>0</v>
      </c>
      <c r="AJ146" s="15">
        <f t="shared" si="12"/>
        <v>98</v>
      </c>
      <c r="AK146" s="15">
        <f t="shared" si="13"/>
        <v>0</v>
      </c>
      <c r="AL146" s="15">
        <f t="shared" si="14"/>
        <v>0</v>
      </c>
      <c r="AM146" s="23">
        <v>0</v>
      </c>
      <c r="AN146" s="23"/>
      <c r="AO146" s="13">
        <v>0</v>
      </c>
      <c r="AP146" s="13">
        <v>0</v>
      </c>
      <c r="AQ146" s="13">
        <v>0</v>
      </c>
      <c r="AR146" s="13">
        <v>0</v>
      </c>
      <c r="AS146" s="13">
        <v>0</v>
      </c>
      <c r="AT146" s="13">
        <v>0</v>
      </c>
      <c r="AU146" s="13">
        <v>0</v>
      </c>
      <c r="AV146" s="13">
        <v>0</v>
      </c>
      <c r="AW146" s="13">
        <v>0</v>
      </c>
      <c r="AX146" s="13">
        <v>0</v>
      </c>
      <c r="AY146" s="13">
        <v>0</v>
      </c>
      <c r="AZ146" s="13">
        <v>0</v>
      </c>
      <c r="BA146" s="13">
        <v>0</v>
      </c>
      <c r="BB146" s="13">
        <v>0</v>
      </c>
      <c r="BC146" s="13">
        <v>0</v>
      </c>
      <c r="BD146" s="13">
        <v>0</v>
      </c>
      <c r="BE146" s="13">
        <v>0</v>
      </c>
      <c r="BF146" s="13">
        <v>0</v>
      </c>
      <c r="BG146" s="13">
        <v>0</v>
      </c>
      <c r="BH146" s="13">
        <v>0</v>
      </c>
      <c r="BI146" s="13">
        <v>0</v>
      </c>
      <c r="BJ146" s="13">
        <v>0</v>
      </c>
      <c r="BK146" s="13">
        <v>0</v>
      </c>
      <c r="BL146" s="13">
        <v>0</v>
      </c>
      <c r="BM146" s="13">
        <v>0</v>
      </c>
      <c r="BN146" s="13">
        <v>0</v>
      </c>
      <c r="BO146" s="13">
        <v>0</v>
      </c>
      <c r="BP146" s="13">
        <v>0</v>
      </c>
      <c r="BQ146" s="13">
        <v>0</v>
      </c>
      <c r="BR146" s="13">
        <v>0</v>
      </c>
      <c r="BS146" s="13">
        <v>0</v>
      </c>
      <c r="BT146" s="13">
        <v>0</v>
      </c>
      <c r="BU146" s="13">
        <v>0</v>
      </c>
      <c r="BV146" s="13">
        <v>0</v>
      </c>
      <c r="BW146" s="13">
        <v>0</v>
      </c>
      <c r="BX146" s="13">
        <v>0</v>
      </c>
      <c r="BY146" s="13">
        <v>0</v>
      </c>
      <c r="BZ146" s="13">
        <v>0</v>
      </c>
      <c r="CA146" s="13">
        <v>0</v>
      </c>
      <c r="CB146" s="13">
        <v>0</v>
      </c>
      <c r="CC146" s="13">
        <v>0</v>
      </c>
      <c r="CD146" s="13">
        <v>0</v>
      </c>
      <c r="CE146" s="13">
        <v>0</v>
      </c>
      <c r="CF146" s="13">
        <v>0</v>
      </c>
      <c r="CG146" s="13">
        <v>0</v>
      </c>
      <c r="CH146" s="13">
        <v>0</v>
      </c>
    </row>
    <row r="147" spans="1:86" s="12" customFormat="1">
      <c r="A147" s="28" t="s">
        <v>3740</v>
      </c>
      <c r="B147" s="23">
        <v>2</v>
      </c>
      <c r="C147" s="23">
        <v>0</v>
      </c>
      <c r="D147" s="23">
        <v>0</v>
      </c>
      <c r="E147" s="23">
        <v>17</v>
      </c>
      <c r="F147" s="23">
        <v>0</v>
      </c>
      <c r="G147" s="23">
        <v>0</v>
      </c>
      <c r="H147" s="23">
        <v>47</v>
      </c>
      <c r="I147" s="23">
        <v>0</v>
      </c>
      <c r="J147" s="23">
        <v>0</v>
      </c>
      <c r="K147" s="23">
        <v>0</v>
      </c>
      <c r="L147" s="23">
        <v>0</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2</v>
      </c>
      <c r="AH147" s="15">
        <f t="shared" si="10"/>
        <v>64</v>
      </c>
      <c r="AI147" s="15">
        <f t="shared" si="11"/>
        <v>0</v>
      </c>
      <c r="AJ147" s="15">
        <f t="shared" si="12"/>
        <v>66</v>
      </c>
      <c r="AK147" s="15">
        <f t="shared" si="13"/>
        <v>0</v>
      </c>
      <c r="AL147" s="15">
        <f t="shared" si="14"/>
        <v>0</v>
      </c>
      <c r="AM147" s="23">
        <v>0</v>
      </c>
      <c r="AN147" s="23"/>
      <c r="AO147" s="13">
        <v>0</v>
      </c>
      <c r="AP147" s="13">
        <v>0</v>
      </c>
      <c r="AQ147" s="13">
        <v>0</v>
      </c>
      <c r="AR147" s="13">
        <v>0</v>
      </c>
      <c r="AS147" s="13">
        <v>0</v>
      </c>
      <c r="AT147" s="13">
        <v>0</v>
      </c>
      <c r="AU147" s="13">
        <v>0</v>
      </c>
      <c r="AV147" s="13">
        <v>0</v>
      </c>
      <c r="AW147" s="13">
        <v>0</v>
      </c>
      <c r="AX147" s="13">
        <v>0</v>
      </c>
      <c r="AY147" s="13">
        <v>0</v>
      </c>
      <c r="AZ147" s="13">
        <v>0</v>
      </c>
      <c r="BA147" s="13">
        <v>0</v>
      </c>
      <c r="BB147" s="13">
        <v>0</v>
      </c>
      <c r="BC147" s="13">
        <v>0</v>
      </c>
      <c r="BD147" s="13">
        <v>0</v>
      </c>
      <c r="BE147" s="13">
        <v>0</v>
      </c>
      <c r="BF147" s="13">
        <v>0</v>
      </c>
      <c r="BG147" s="13">
        <v>0</v>
      </c>
      <c r="BH147" s="13">
        <v>0</v>
      </c>
      <c r="BI147" s="13">
        <v>0</v>
      </c>
      <c r="BJ147" s="13">
        <v>0</v>
      </c>
      <c r="BK147" s="13">
        <v>0</v>
      </c>
      <c r="BL147" s="13">
        <v>0</v>
      </c>
      <c r="BM147" s="13">
        <v>0</v>
      </c>
      <c r="BN147" s="13">
        <v>0</v>
      </c>
      <c r="BO147" s="13">
        <v>0</v>
      </c>
      <c r="BP147" s="13">
        <v>0</v>
      </c>
      <c r="BQ147" s="13">
        <v>0</v>
      </c>
      <c r="BR147" s="13">
        <v>0</v>
      </c>
      <c r="BS147" s="13">
        <v>0</v>
      </c>
      <c r="BT147" s="13">
        <v>0</v>
      </c>
      <c r="BU147" s="13">
        <v>0</v>
      </c>
      <c r="BV147" s="13">
        <v>0</v>
      </c>
      <c r="BW147" s="13">
        <v>0</v>
      </c>
      <c r="BX147" s="13">
        <v>0</v>
      </c>
      <c r="BY147" s="13">
        <v>0</v>
      </c>
      <c r="BZ147" s="13">
        <v>0</v>
      </c>
      <c r="CA147" s="13">
        <v>0</v>
      </c>
      <c r="CB147" s="13">
        <v>0</v>
      </c>
      <c r="CC147" s="13">
        <v>0</v>
      </c>
      <c r="CD147" s="13">
        <v>0</v>
      </c>
      <c r="CE147" s="13">
        <v>0</v>
      </c>
      <c r="CF147" s="13">
        <v>0</v>
      </c>
      <c r="CG147" s="13">
        <v>0</v>
      </c>
      <c r="CH147" s="13">
        <v>0</v>
      </c>
    </row>
    <row r="148" spans="1:86">
      <c r="A148" s="29" t="s">
        <v>3741</v>
      </c>
      <c r="B148" s="13">
        <v>18</v>
      </c>
      <c r="C148" s="13">
        <v>0</v>
      </c>
      <c r="D148" s="13">
        <v>0</v>
      </c>
      <c r="E148" s="13">
        <v>0</v>
      </c>
      <c r="F148" s="13">
        <v>0</v>
      </c>
      <c r="G148" s="13">
        <v>0</v>
      </c>
      <c r="H148" s="13">
        <v>82</v>
      </c>
      <c r="I148" s="13">
        <v>0</v>
      </c>
      <c r="J148" s="13">
        <v>0</v>
      </c>
      <c r="K148" s="13">
        <v>2</v>
      </c>
      <c r="L148" s="13">
        <v>0</v>
      </c>
      <c r="M148" s="13">
        <v>0</v>
      </c>
      <c r="N148" s="13">
        <v>0</v>
      </c>
      <c r="O148" s="13">
        <v>0</v>
      </c>
      <c r="P148" s="13">
        <v>0</v>
      </c>
      <c r="Q148" s="13">
        <v>0</v>
      </c>
      <c r="R148" s="13">
        <v>0</v>
      </c>
      <c r="S148" s="13">
        <v>0</v>
      </c>
      <c r="T148" s="13">
        <v>0</v>
      </c>
      <c r="U148" s="13">
        <v>0</v>
      </c>
      <c r="V148" s="13">
        <v>0</v>
      </c>
      <c r="W148" s="13">
        <v>0</v>
      </c>
      <c r="X148" s="13">
        <v>0</v>
      </c>
      <c r="Y148" s="13">
        <v>0</v>
      </c>
      <c r="Z148" s="13">
        <v>0</v>
      </c>
      <c r="AA148" s="13">
        <v>0</v>
      </c>
      <c r="AB148" s="13">
        <v>0</v>
      </c>
      <c r="AC148" s="13">
        <v>0</v>
      </c>
      <c r="AD148" s="13">
        <v>0</v>
      </c>
      <c r="AE148" s="13">
        <v>0</v>
      </c>
      <c r="AF148" s="13">
        <v>0</v>
      </c>
      <c r="AG148" s="13">
        <v>18</v>
      </c>
      <c r="AH148" s="15">
        <f t="shared" si="10"/>
        <v>84</v>
      </c>
      <c r="AI148" s="15">
        <f t="shared" si="11"/>
        <v>0</v>
      </c>
      <c r="AJ148" s="15">
        <f t="shared" si="12"/>
        <v>102</v>
      </c>
      <c r="AK148" s="15">
        <f t="shared" si="13"/>
        <v>0</v>
      </c>
      <c r="AL148" s="15">
        <f t="shared" si="14"/>
        <v>0</v>
      </c>
      <c r="AM148" s="13">
        <v>0</v>
      </c>
      <c r="AN148" s="13"/>
      <c r="AO148" s="13">
        <v>0</v>
      </c>
      <c r="AP148" s="13">
        <v>0</v>
      </c>
      <c r="AQ148" s="13">
        <v>0</v>
      </c>
      <c r="AR148" s="13">
        <v>0</v>
      </c>
      <c r="AS148" s="13">
        <v>0</v>
      </c>
      <c r="AT148" s="13">
        <v>0</v>
      </c>
      <c r="AU148" s="13">
        <v>0</v>
      </c>
      <c r="AV148" s="13">
        <v>0</v>
      </c>
      <c r="AW148" s="13">
        <v>0</v>
      </c>
      <c r="AX148" s="13">
        <v>0</v>
      </c>
      <c r="AY148" s="13">
        <v>0</v>
      </c>
      <c r="AZ148" s="13">
        <v>0</v>
      </c>
      <c r="BA148" s="13">
        <v>0</v>
      </c>
      <c r="BB148" s="13">
        <v>0</v>
      </c>
      <c r="BC148" s="13">
        <v>0</v>
      </c>
      <c r="BD148" s="13">
        <v>0</v>
      </c>
      <c r="BE148" s="13">
        <v>0</v>
      </c>
      <c r="BF148" s="13">
        <v>0</v>
      </c>
      <c r="BG148" s="13">
        <v>0</v>
      </c>
      <c r="BH148" s="13">
        <v>0</v>
      </c>
      <c r="BI148" s="13">
        <v>0</v>
      </c>
      <c r="BJ148" s="13">
        <v>0</v>
      </c>
      <c r="BK148" s="13">
        <v>0</v>
      </c>
      <c r="BL148" s="13">
        <v>0</v>
      </c>
      <c r="BM148" s="13">
        <v>0</v>
      </c>
      <c r="BN148" s="13">
        <v>0</v>
      </c>
      <c r="BO148" s="13">
        <v>0</v>
      </c>
      <c r="BP148" s="13">
        <v>0</v>
      </c>
      <c r="BQ148" s="13">
        <v>0</v>
      </c>
      <c r="BR148" s="13">
        <v>0</v>
      </c>
      <c r="BS148" s="13">
        <v>0</v>
      </c>
      <c r="BT148" s="13">
        <v>0</v>
      </c>
      <c r="BU148" s="13">
        <v>0</v>
      </c>
      <c r="BV148" s="13">
        <v>0</v>
      </c>
      <c r="BW148" s="13">
        <v>0</v>
      </c>
      <c r="BX148" s="13">
        <v>0</v>
      </c>
      <c r="BY148" s="13">
        <v>0</v>
      </c>
      <c r="BZ148" s="13">
        <v>0</v>
      </c>
      <c r="CA148" s="13">
        <v>0</v>
      </c>
      <c r="CB148" s="13">
        <v>0</v>
      </c>
      <c r="CC148" s="13">
        <v>0</v>
      </c>
      <c r="CD148" s="13">
        <v>0</v>
      </c>
      <c r="CE148" s="13">
        <v>0</v>
      </c>
      <c r="CF148" s="13">
        <v>0</v>
      </c>
      <c r="CG148" s="13">
        <v>0</v>
      </c>
      <c r="CH148" s="13">
        <v>0</v>
      </c>
    </row>
    <row r="149" spans="1:86">
      <c r="A149" s="29" t="s">
        <v>3742</v>
      </c>
      <c r="B149" s="13">
        <v>5</v>
      </c>
      <c r="C149" s="13">
        <v>0</v>
      </c>
      <c r="D149" s="13">
        <v>0</v>
      </c>
      <c r="E149" s="13">
        <v>8</v>
      </c>
      <c r="F149" s="13">
        <v>0</v>
      </c>
      <c r="G149" s="13">
        <v>0</v>
      </c>
      <c r="H149" s="13">
        <v>77</v>
      </c>
      <c r="I149" s="13">
        <v>0</v>
      </c>
      <c r="J149" s="13">
        <v>0</v>
      </c>
      <c r="K149" s="13">
        <v>0</v>
      </c>
      <c r="L149" s="13">
        <v>0</v>
      </c>
      <c r="M149" s="13">
        <v>0</v>
      </c>
      <c r="N149" s="13">
        <v>0</v>
      </c>
      <c r="O149" s="13">
        <v>0</v>
      </c>
      <c r="P149" s="13">
        <v>0</v>
      </c>
      <c r="Q149" s="13">
        <v>5</v>
      </c>
      <c r="R149" s="13">
        <v>0</v>
      </c>
      <c r="S149" s="13">
        <v>0</v>
      </c>
      <c r="T149" s="13">
        <v>0</v>
      </c>
      <c r="U149" s="13">
        <v>0</v>
      </c>
      <c r="V149" s="13">
        <v>0</v>
      </c>
      <c r="W149" s="13">
        <v>0</v>
      </c>
      <c r="X149" s="13">
        <v>0</v>
      </c>
      <c r="Y149" s="13">
        <v>0</v>
      </c>
      <c r="Z149" s="13">
        <v>0</v>
      </c>
      <c r="AA149" s="13">
        <v>0</v>
      </c>
      <c r="AB149" s="13">
        <v>0</v>
      </c>
      <c r="AC149" s="13">
        <v>0</v>
      </c>
      <c r="AD149" s="13">
        <v>0</v>
      </c>
      <c r="AE149" s="13">
        <v>0</v>
      </c>
      <c r="AF149" s="13">
        <v>0</v>
      </c>
      <c r="AG149" s="13">
        <v>5</v>
      </c>
      <c r="AH149" s="15">
        <f t="shared" si="10"/>
        <v>90</v>
      </c>
      <c r="AI149" s="15">
        <f t="shared" si="11"/>
        <v>0</v>
      </c>
      <c r="AJ149" s="15">
        <f t="shared" si="12"/>
        <v>95</v>
      </c>
      <c r="AK149" s="15">
        <f t="shared" si="13"/>
        <v>0</v>
      </c>
      <c r="AL149" s="15">
        <f t="shared" si="14"/>
        <v>0</v>
      </c>
      <c r="AM149" s="13">
        <v>0</v>
      </c>
      <c r="AN149" s="13"/>
      <c r="AO149" s="13">
        <v>0</v>
      </c>
      <c r="AP149" s="13">
        <v>0</v>
      </c>
      <c r="AQ149" s="13">
        <v>0</v>
      </c>
      <c r="AR149" s="13">
        <v>0</v>
      </c>
      <c r="AS149" s="13">
        <v>0</v>
      </c>
      <c r="AT149" s="13">
        <v>0</v>
      </c>
      <c r="AU149" s="13">
        <v>0</v>
      </c>
      <c r="AV149" s="13">
        <v>0</v>
      </c>
      <c r="AW149" s="13">
        <v>0</v>
      </c>
      <c r="AX149" s="13">
        <v>0</v>
      </c>
      <c r="AY149" s="13">
        <v>0</v>
      </c>
      <c r="AZ149" s="13">
        <v>0</v>
      </c>
      <c r="BA149" s="13">
        <v>0</v>
      </c>
      <c r="BB149" s="13">
        <v>0</v>
      </c>
      <c r="BC149" s="13">
        <v>0</v>
      </c>
      <c r="BD149" s="13">
        <v>0</v>
      </c>
      <c r="BE149" s="13">
        <v>0</v>
      </c>
      <c r="BF149" s="13">
        <v>0</v>
      </c>
      <c r="BG149" s="13">
        <v>0</v>
      </c>
      <c r="BH149" s="13">
        <v>0</v>
      </c>
      <c r="BI149" s="13">
        <v>0</v>
      </c>
      <c r="BJ149" s="13">
        <v>0</v>
      </c>
      <c r="BK149" s="13">
        <v>0</v>
      </c>
      <c r="BL149" s="13">
        <v>0</v>
      </c>
      <c r="BM149" s="13">
        <v>0</v>
      </c>
      <c r="BN149" s="13">
        <v>0</v>
      </c>
      <c r="BO149" s="13">
        <v>0</v>
      </c>
      <c r="BP149" s="13">
        <v>0</v>
      </c>
      <c r="BQ149" s="13">
        <v>0</v>
      </c>
      <c r="BR149" s="13">
        <v>0</v>
      </c>
      <c r="BS149" s="13">
        <v>0</v>
      </c>
      <c r="BT149" s="13">
        <v>0</v>
      </c>
      <c r="BU149" s="13">
        <v>0</v>
      </c>
      <c r="BV149" s="13">
        <v>0</v>
      </c>
      <c r="BW149" s="13">
        <v>0</v>
      </c>
      <c r="BX149" s="13">
        <v>0</v>
      </c>
      <c r="BY149" s="13">
        <v>0</v>
      </c>
      <c r="BZ149" s="13">
        <v>0</v>
      </c>
      <c r="CA149" s="13">
        <v>0</v>
      </c>
      <c r="CB149" s="13">
        <v>0</v>
      </c>
      <c r="CC149" s="13">
        <v>0</v>
      </c>
      <c r="CD149" s="13">
        <v>0</v>
      </c>
      <c r="CE149" s="13">
        <v>0</v>
      </c>
      <c r="CF149" s="13">
        <v>0</v>
      </c>
      <c r="CG149" s="13">
        <v>0</v>
      </c>
      <c r="CH149" s="13">
        <v>0</v>
      </c>
    </row>
    <row r="150" spans="1:86">
      <c r="A150" s="211" t="s">
        <v>3743</v>
      </c>
      <c r="B150" s="13">
        <v>3</v>
      </c>
      <c r="C150" s="13">
        <v>0</v>
      </c>
      <c r="D150" s="13">
        <v>0</v>
      </c>
      <c r="E150" s="13">
        <v>0</v>
      </c>
      <c r="F150" s="13">
        <v>0</v>
      </c>
      <c r="G150" s="13">
        <v>0</v>
      </c>
      <c r="H150" s="13">
        <v>40</v>
      </c>
      <c r="I150" s="13">
        <v>0</v>
      </c>
      <c r="J150" s="13">
        <v>0</v>
      </c>
      <c r="K150" s="13">
        <v>0</v>
      </c>
      <c r="L150" s="13">
        <v>0</v>
      </c>
      <c r="M150" s="13">
        <v>0</v>
      </c>
      <c r="N150" s="13">
        <v>0</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3">
        <v>3</v>
      </c>
      <c r="AH150" s="15">
        <f t="shared" si="10"/>
        <v>40</v>
      </c>
      <c r="AI150" s="15">
        <f t="shared" si="11"/>
        <v>0</v>
      </c>
      <c r="AJ150" s="15">
        <f t="shared" si="12"/>
        <v>43</v>
      </c>
      <c r="AK150" s="15">
        <f t="shared" si="13"/>
        <v>0</v>
      </c>
      <c r="AL150" s="15">
        <f t="shared" si="14"/>
        <v>0</v>
      </c>
      <c r="AM150" s="13">
        <v>0</v>
      </c>
      <c r="AN150" s="13"/>
      <c r="AO150" s="13">
        <v>0</v>
      </c>
      <c r="AP150" s="13">
        <v>0</v>
      </c>
      <c r="AQ150" s="13">
        <v>0</v>
      </c>
      <c r="AR150" s="13">
        <v>0</v>
      </c>
      <c r="AS150" s="13">
        <v>0</v>
      </c>
      <c r="AT150" s="13">
        <v>0</v>
      </c>
      <c r="AU150" s="13">
        <v>0</v>
      </c>
      <c r="AV150" s="13">
        <v>0</v>
      </c>
      <c r="AW150" s="13">
        <v>0</v>
      </c>
      <c r="AX150" s="13">
        <v>0</v>
      </c>
      <c r="AY150" s="13">
        <v>0</v>
      </c>
      <c r="AZ150" s="13">
        <v>0</v>
      </c>
      <c r="BA150" s="13">
        <v>0</v>
      </c>
      <c r="BB150" s="13">
        <v>0</v>
      </c>
      <c r="BC150" s="13">
        <v>0</v>
      </c>
      <c r="BD150" s="13">
        <v>0</v>
      </c>
      <c r="BE150" s="13">
        <v>0</v>
      </c>
      <c r="BF150" s="13">
        <v>0</v>
      </c>
      <c r="BG150" s="13">
        <v>0</v>
      </c>
      <c r="BH150" s="13">
        <v>0</v>
      </c>
      <c r="BI150" s="13">
        <v>0</v>
      </c>
      <c r="BJ150" s="13">
        <v>0</v>
      </c>
      <c r="BK150" s="13">
        <v>0</v>
      </c>
      <c r="BL150" s="13">
        <v>0</v>
      </c>
      <c r="BM150" s="13">
        <v>0</v>
      </c>
      <c r="BN150" s="13">
        <v>0</v>
      </c>
      <c r="BO150" s="13">
        <v>0</v>
      </c>
      <c r="BP150" s="13">
        <v>0</v>
      </c>
      <c r="BQ150" s="13">
        <v>0</v>
      </c>
      <c r="BR150" s="13">
        <v>0</v>
      </c>
      <c r="BS150" s="13">
        <v>0</v>
      </c>
      <c r="BT150" s="13">
        <v>0</v>
      </c>
      <c r="BU150" s="13">
        <v>0</v>
      </c>
      <c r="BV150" s="13">
        <v>0</v>
      </c>
      <c r="BW150" s="13">
        <v>0</v>
      </c>
      <c r="BX150" s="13">
        <v>0</v>
      </c>
      <c r="BY150" s="13">
        <v>0</v>
      </c>
      <c r="BZ150" s="13">
        <v>0</v>
      </c>
      <c r="CA150" s="13">
        <v>0</v>
      </c>
      <c r="CB150" s="13">
        <v>0</v>
      </c>
      <c r="CC150" s="13">
        <v>0</v>
      </c>
      <c r="CD150" s="13">
        <v>0</v>
      </c>
      <c r="CE150" s="13">
        <v>0</v>
      </c>
      <c r="CF150" s="13">
        <v>0</v>
      </c>
      <c r="CG150" s="13">
        <v>0</v>
      </c>
      <c r="CH150" s="13">
        <v>0</v>
      </c>
    </row>
    <row r="151" spans="1:86" s="12" customFormat="1">
      <c r="A151" s="28" t="s">
        <v>3744</v>
      </c>
      <c r="B151" s="23">
        <v>20</v>
      </c>
      <c r="C151" s="23">
        <v>0</v>
      </c>
      <c r="D151" s="23">
        <v>0</v>
      </c>
      <c r="E151" s="23">
        <v>149</v>
      </c>
      <c r="F151" s="23">
        <v>0</v>
      </c>
      <c r="G151" s="23">
        <v>0</v>
      </c>
      <c r="H151" s="23">
        <v>134</v>
      </c>
      <c r="I151" s="23">
        <v>0</v>
      </c>
      <c r="J151" s="23">
        <v>0</v>
      </c>
      <c r="K151" s="23">
        <v>7</v>
      </c>
      <c r="L151" s="23">
        <v>0</v>
      </c>
      <c r="M151" s="23">
        <v>0</v>
      </c>
      <c r="N151" s="23">
        <v>0</v>
      </c>
      <c r="O151" s="23">
        <v>0</v>
      </c>
      <c r="P151" s="23">
        <v>0</v>
      </c>
      <c r="Q151" s="23">
        <v>0</v>
      </c>
      <c r="R151" s="23">
        <v>0</v>
      </c>
      <c r="S151" s="23">
        <v>0</v>
      </c>
      <c r="T151" s="23">
        <v>0</v>
      </c>
      <c r="U151" s="23">
        <v>0</v>
      </c>
      <c r="V151" s="23">
        <v>0</v>
      </c>
      <c r="W151" s="23">
        <v>0</v>
      </c>
      <c r="X151" s="23">
        <v>0</v>
      </c>
      <c r="Y151" s="23">
        <v>0</v>
      </c>
      <c r="Z151" s="23">
        <v>0</v>
      </c>
      <c r="AA151" s="23">
        <v>0</v>
      </c>
      <c r="AB151" s="23">
        <v>0</v>
      </c>
      <c r="AC151" s="23">
        <v>0</v>
      </c>
      <c r="AD151" s="23">
        <v>0</v>
      </c>
      <c r="AE151" s="23">
        <v>0</v>
      </c>
      <c r="AF151" s="23">
        <v>0</v>
      </c>
      <c r="AG151" s="23">
        <v>20</v>
      </c>
      <c r="AH151" s="15">
        <f t="shared" si="10"/>
        <v>290</v>
      </c>
      <c r="AI151" s="15">
        <f t="shared" si="11"/>
        <v>0</v>
      </c>
      <c r="AJ151" s="15">
        <f t="shared" si="12"/>
        <v>310</v>
      </c>
      <c r="AK151" s="15">
        <v>0</v>
      </c>
      <c r="AL151" s="15">
        <f t="shared" si="14"/>
        <v>0</v>
      </c>
      <c r="AM151" s="23">
        <v>0</v>
      </c>
      <c r="AN151" s="23"/>
      <c r="AO151" s="13">
        <v>0</v>
      </c>
      <c r="AP151" s="13">
        <v>0</v>
      </c>
      <c r="AQ151" s="13">
        <v>0</v>
      </c>
      <c r="AR151" s="13">
        <v>0</v>
      </c>
      <c r="AS151" s="13">
        <v>0</v>
      </c>
      <c r="AT151" s="13">
        <v>0</v>
      </c>
      <c r="AU151" s="13">
        <v>0</v>
      </c>
      <c r="AV151" s="13">
        <v>0</v>
      </c>
      <c r="AW151" s="13">
        <v>0</v>
      </c>
      <c r="AX151" s="13">
        <v>0</v>
      </c>
      <c r="AY151" s="13">
        <v>0</v>
      </c>
      <c r="AZ151" s="13">
        <v>0</v>
      </c>
      <c r="BA151" s="13">
        <v>0</v>
      </c>
      <c r="BB151" s="13">
        <v>0</v>
      </c>
      <c r="BC151" s="13">
        <v>0</v>
      </c>
      <c r="BD151" s="13">
        <v>0</v>
      </c>
      <c r="BE151" s="13">
        <v>0</v>
      </c>
      <c r="BF151" s="13">
        <v>0</v>
      </c>
      <c r="BG151" s="13">
        <v>0</v>
      </c>
      <c r="BH151" s="13">
        <v>0</v>
      </c>
      <c r="BI151" s="13">
        <v>0</v>
      </c>
      <c r="BJ151" s="13">
        <v>0</v>
      </c>
      <c r="BK151" s="13">
        <v>0</v>
      </c>
      <c r="BL151" s="13">
        <v>0</v>
      </c>
      <c r="BM151" s="13">
        <v>0</v>
      </c>
      <c r="BN151" s="13">
        <v>0</v>
      </c>
      <c r="BO151" s="13">
        <v>0</v>
      </c>
      <c r="BP151" s="13">
        <v>0</v>
      </c>
      <c r="BQ151" s="13">
        <v>0</v>
      </c>
      <c r="BR151" s="13">
        <v>0</v>
      </c>
      <c r="BS151" s="13">
        <v>0</v>
      </c>
      <c r="BT151" s="13">
        <v>0</v>
      </c>
      <c r="BU151" s="13">
        <v>0</v>
      </c>
      <c r="BV151" s="13">
        <v>0</v>
      </c>
      <c r="BW151" s="13">
        <v>0</v>
      </c>
      <c r="BX151" s="13">
        <v>0</v>
      </c>
      <c r="BY151" s="13">
        <v>0</v>
      </c>
      <c r="BZ151" s="13">
        <v>0</v>
      </c>
      <c r="CA151" s="13">
        <v>0</v>
      </c>
      <c r="CB151" s="13">
        <v>0</v>
      </c>
      <c r="CC151" s="13">
        <v>0</v>
      </c>
      <c r="CD151" s="13">
        <v>0</v>
      </c>
      <c r="CE151" s="13">
        <v>0</v>
      </c>
      <c r="CF151" s="13">
        <v>0</v>
      </c>
      <c r="CG151" s="13">
        <v>0</v>
      </c>
      <c r="CH151" s="13">
        <v>0</v>
      </c>
    </row>
    <row r="152" spans="1:86" s="12" customFormat="1">
      <c r="A152" s="28" t="s">
        <v>3745</v>
      </c>
      <c r="B152" s="23">
        <v>11</v>
      </c>
      <c r="C152" s="23">
        <v>0</v>
      </c>
      <c r="D152" s="23">
        <v>0</v>
      </c>
      <c r="E152" s="23">
        <v>42</v>
      </c>
      <c r="F152" s="23">
        <v>0</v>
      </c>
      <c r="G152" s="23">
        <v>0</v>
      </c>
      <c r="H152" s="23">
        <v>87</v>
      </c>
      <c r="I152" s="23">
        <v>0</v>
      </c>
      <c r="J152" s="23">
        <v>0</v>
      </c>
      <c r="K152" s="23">
        <v>0</v>
      </c>
      <c r="L152" s="23">
        <v>0</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0</v>
      </c>
      <c r="AC152" s="23">
        <v>0</v>
      </c>
      <c r="AD152" s="23">
        <v>0</v>
      </c>
      <c r="AE152" s="23">
        <v>0</v>
      </c>
      <c r="AF152" s="23">
        <v>0</v>
      </c>
      <c r="AG152" s="23">
        <v>11</v>
      </c>
      <c r="AH152" s="15">
        <f t="shared" si="10"/>
        <v>129</v>
      </c>
      <c r="AI152" s="15">
        <f t="shared" si="11"/>
        <v>0</v>
      </c>
      <c r="AJ152" s="15">
        <f t="shared" si="12"/>
        <v>140</v>
      </c>
      <c r="AK152" s="15">
        <f t="shared" si="13"/>
        <v>0</v>
      </c>
      <c r="AL152" s="15">
        <f t="shared" si="14"/>
        <v>0</v>
      </c>
      <c r="AM152" s="23">
        <v>0</v>
      </c>
      <c r="AN152" s="23"/>
      <c r="AO152" s="13">
        <v>0</v>
      </c>
      <c r="AP152" s="13">
        <v>0</v>
      </c>
      <c r="AQ152" s="13">
        <v>0</v>
      </c>
      <c r="AR152" s="13">
        <v>0</v>
      </c>
      <c r="AS152" s="13">
        <v>0</v>
      </c>
      <c r="AT152" s="13">
        <v>0</v>
      </c>
      <c r="AU152" s="13">
        <v>0</v>
      </c>
      <c r="AV152" s="13">
        <v>0</v>
      </c>
      <c r="AW152" s="13">
        <v>0</v>
      </c>
      <c r="AX152" s="13">
        <v>0</v>
      </c>
      <c r="AY152" s="13">
        <v>0</v>
      </c>
      <c r="AZ152" s="13">
        <v>0</v>
      </c>
      <c r="BA152" s="13">
        <v>0</v>
      </c>
      <c r="BB152" s="13">
        <v>0</v>
      </c>
      <c r="BC152" s="13">
        <v>0</v>
      </c>
      <c r="BD152" s="13">
        <v>0</v>
      </c>
      <c r="BE152" s="13">
        <v>0</v>
      </c>
      <c r="BF152" s="13">
        <v>0</v>
      </c>
      <c r="BG152" s="13">
        <v>0</v>
      </c>
      <c r="BH152" s="13">
        <v>0</v>
      </c>
      <c r="BI152" s="13">
        <v>0</v>
      </c>
      <c r="BJ152" s="13">
        <v>0</v>
      </c>
      <c r="BK152" s="13">
        <v>0</v>
      </c>
      <c r="BL152" s="13">
        <v>0</v>
      </c>
      <c r="BM152" s="13">
        <v>0</v>
      </c>
      <c r="BN152" s="13">
        <v>0</v>
      </c>
      <c r="BO152" s="13">
        <v>0</v>
      </c>
      <c r="BP152" s="13">
        <v>0</v>
      </c>
      <c r="BQ152" s="13">
        <v>0</v>
      </c>
      <c r="BR152" s="13">
        <v>0</v>
      </c>
      <c r="BS152" s="13">
        <v>0</v>
      </c>
      <c r="BT152" s="13">
        <v>0</v>
      </c>
      <c r="BU152" s="13">
        <v>0</v>
      </c>
      <c r="BV152" s="13">
        <v>0</v>
      </c>
      <c r="BW152" s="13">
        <v>0</v>
      </c>
      <c r="BX152" s="13">
        <v>0</v>
      </c>
      <c r="BY152" s="13">
        <v>0</v>
      </c>
      <c r="BZ152" s="13">
        <v>0</v>
      </c>
      <c r="CA152" s="13">
        <v>0</v>
      </c>
      <c r="CB152" s="13">
        <v>0</v>
      </c>
      <c r="CC152" s="13">
        <v>0</v>
      </c>
      <c r="CD152" s="13">
        <v>0</v>
      </c>
      <c r="CE152" s="13">
        <v>0</v>
      </c>
      <c r="CF152" s="13">
        <v>0</v>
      </c>
      <c r="CG152" s="13">
        <v>0</v>
      </c>
      <c r="CH152" s="13">
        <v>0</v>
      </c>
    </row>
    <row r="153" spans="1:86" s="12" customFormat="1">
      <c r="A153" s="28" t="s">
        <v>3746</v>
      </c>
      <c r="B153" s="23">
        <v>4</v>
      </c>
      <c r="C153" s="23">
        <v>0</v>
      </c>
      <c r="D153" s="23">
        <v>0</v>
      </c>
      <c r="E153" s="23">
        <v>3</v>
      </c>
      <c r="F153" s="23">
        <v>0</v>
      </c>
      <c r="G153" s="23">
        <v>0</v>
      </c>
      <c r="H153" s="23">
        <v>22</v>
      </c>
      <c r="I153" s="23">
        <v>0</v>
      </c>
      <c r="J153" s="23">
        <v>0</v>
      </c>
      <c r="K153" s="23">
        <v>0</v>
      </c>
      <c r="L153" s="23">
        <v>0</v>
      </c>
      <c r="M153" s="23">
        <v>0</v>
      </c>
      <c r="N153" s="23">
        <v>0</v>
      </c>
      <c r="O153" s="23">
        <v>0</v>
      </c>
      <c r="P153" s="23">
        <v>0</v>
      </c>
      <c r="Q153" s="23">
        <v>0</v>
      </c>
      <c r="R153" s="23">
        <v>0</v>
      </c>
      <c r="S153" s="23">
        <v>0</v>
      </c>
      <c r="T153" s="23">
        <v>0</v>
      </c>
      <c r="U153" s="23">
        <v>0</v>
      </c>
      <c r="V153" s="23">
        <v>0</v>
      </c>
      <c r="W153" s="23">
        <v>0</v>
      </c>
      <c r="X153" s="23">
        <v>0</v>
      </c>
      <c r="Y153" s="23">
        <v>0</v>
      </c>
      <c r="Z153" s="23">
        <v>0</v>
      </c>
      <c r="AA153" s="23">
        <v>0</v>
      </c>
      <c r="AB153" s="23">
        <v>0</v>
      </c>
      <c r="AC153" s="23">
        <v>0</v>
      </c>
      <c r="AD153" s="23">
        <v>0</v>
      </c>
      <c r="AE153" s="23">
        <v>0</v>
      </c>
      <c r="AF153" s="23">
        <v>0</v>
      </c>
      <c r="AG153" s="23">
        <v>4</v>
      </c>
      <c r="AH153" s="15">
        <f t="shared" si="10"/>
        <v>25</v>
      </c>
      <c r="AI153" s="15">
        <f t="shared" si="11"/>
        <v>0</v>
      </c>
      <c r="AJ153" s="15">
        <f t="shared" si="12"/>
        <v>29</v>
      </c>
      <c r="AK153" s="15">
        <f t="shared" si="13"/>
        <v>0</v>
      </c>
      <c r="AL153" s="15">
        <f t="shared" si="14"/>
        <v>0</v>
      </c>
      <c r="AM153" s="23">
        <v>0</v>
      </c>
      <c r="AN153" s="23"/>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0</v>
      </c>
      <c r="BD153" s="13">
        <v>0</v>
      </c>
      <c r="BE153" s="13">
        <v>0</v>
      </c>
      <c r="BF153" s="13">
        <v>0</v>
      </c>
      <c r="BG153" s="13">
        <v>0</v>
      </c>
      <c r="BH153" s="13">
        <v>0</v>
      </c>
      <c r="BI153" s="13">
        <v>0</v>
      </c>
      <c r="BJ153" s="13">
        <v>0</v>
      </c>
      <c r="BK153" s="13">
        <v>0</v>
      </c>
      <c r="BL153" s="13">
        <v>0</v>
      </c>
      <c r="BM153" s="13">
        <v>0</v>
      </c>
      <c r="BN153" s="13">
        <v>0</v>
      </c>
      <c r="BO153" s="13">
        <v>0</v>
      </c>
      <c r="BP153" s="13">
        <v>0</v>
      </c>
      <c r="BQ153" s="13">
        <v>0</v>
      </c>
      <c r="BR153" s="13">
        <v>0</v>
      </c>
      <c r="BS153" s="13">
        <v>0</v>
      </c>
      <c r="BT153" s="13">
        <v>0</v>
      </c>
      <c r="BU153" s="13">
        <v>0</v>
      </c>
      <c r="BV153" s="13">
        <v>0</v>
      </c>
      <c r="BW153" s="13">
        <v>0</v>
      </c>
      <c r="BX153" s="13">
        <v>0</v>
      </c>
      <c r="BY153" s="13">
        <v>0</v>
      </c>
      <c r="BZ153" s="13">
        <v>0</v>
      </c>
      <c r="CA153" s="13">
        <v>0</v>
      </c>
      <c r="CB153" s="13">
        <v>0</v>
      </c>
      <c r="CC153" s="13">
        <v>0</v>
      </c>
      <c r="CD153" s="13">
        <v>0</v>
      </c>
      <c r="CE153" s="13">
        <v>0</v>
      </c>
      <c r="CF153" s="13">
        <v>0</v>
      </c>
      <c r="CG153" s="13">
        <v>0</v>
      </c>
      <c r="CH153" s="13">
        <v>0</v>
      </c>
    </row>
    <row r="154" spans="1:86" s="12" customFormat="1">
      <c r="A154" s="28" t="s">
        <v>3747</v>
      </c>
      <c r="B154" s="23">
        <v>9</v>
      </c>
      <c r="C154" s="23">
        <v>0</v>
      </c>
      <c r="D154" s="23">
        <v>0</v>
      </c>
      <c r="E154" s="23">
        <v>64</v>
      </c>
      <c r="F154" s="23">
        <v>0</v>
      </c>
      <c r="G154" s="23">
        <v>0</v>
      </c>
      <c r="H154" s="23">
        <v>70</v>
      </c>
      <c r="I154" s="23">
        <v>0</v>
      </c>
      <c r="J154" s="23">
        <v>0</v>
      </c>
      <c r="K154" s="23">
        <v>0</v>
      </c>
      <c r="L154" s="23">
        <v>0</v>
      </c>
      <c r="M154" s="23">
        <v>0</v>
      </c>
      <c r="N154" s="23">
        <v>2</v>
      </c>
      <c r="O154" s="23">
        <v>0</v>
      </c>
      <c r="P154" s="23">
        <v>0</v>
      </c>
      <c r="Q154" s="23">
        <v>0</v>
      </c>
      <c r="R154" s="23">
        <v>0</v>
      </c>
      <c r="S154" s="23">
        <v>0</v>
      </c>
      <c r="T154" s="23">
        <v>0</v>
      </c>
      <c r="U154" s="23">
        <v>0</v>
      </c>
      <c r="V154" s="23">
        <v>0</v>
      </c>
      <c r="W154" s="23">
        <v>0</v>
      </c>
      <c r="X154" s="23">
        <v>0</v>
      </c>
      <c r="Y154" s="23">
        <v>0</v>
      </c>
      <c r="Z154" s="23">
        <v>0</v>
      </c>
      <c r="AA154" s="23">
        <v>0</v>
      </c>
      <c r="AB154" s="23">
        <v>0</v>
      </c>
      <c r="AC154" s="23">
        <v>0</v>
      </c>
      <c r="AD154" s="23">
        <v>0</v>
      </c>
      <c r="AE154" s="23">
        <v>0</v>
      </c>
      <c r="AF154" s="23">
        <v>0</v>
      </c>
      <c r="AG154" s="23">
        <v>9</v>
      </c>
      <c r="AH154" s="15">
        <f t="shared" si="10"/>
        <v>136</v>
      </c>
      <c r="AI154" s="15">
        <f t="shared" si="11"/>
        <v>0</v>
      </c>
      <c r="AJ154" s="15">
        <f t="shared" si="12"/>
        <v>145</v>
      </c>
      <c r="AK154" s="15">
        <f t="shared" si="13"/>
        <v>0</v>
      </c>
      <c r="AL154" s="15">
        <f t="shared" si="14"/>
        <v>0</v>
      </c>
      <c r="AM154" s="23">
        <v>0</v>
      </c>
      <c r="AN154" s="23"/>
      <c r="AO154" s="13">
        <v>0</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3">
        <v>0</v>
      </c>
      <c r="BE154" s="13">
        <v>0</v>
      </c>
      <c r="BF154" s="13">
        <v>0</v>
      </c>
      <c r="BG154" s="13">
        <v>0</v>
      </c>
      <c r="BH154" s="13">
        <v>0</v>
      </c>
      <c r="BI154" s="13">
        <v>0</v>
      </c>
      <c r="BJ154" s="13">
        <v>0</v>
      </c>
      <c r="BK154" s="13">
        <v>0</v>
      </c>
      <c r="BL154" s="13">
        <v>0</v>
      </c>
      <c r="BM154" s="13">
        <v>0</v>
      </c>
      <c r="BN154" s="13">
        <v>0</v>
      </c>
      <c r="BO154" s="13">
        <v>0</v>
      </c>
      <c r="BP154" s="13">
        <v>0</v>
      </c>
      <c r="BQ154" s="13">
        <v>0</v>
      </c>
      <c r="BR154" s="13">
        <v>0</v>
      </c>
      <c r="BS154" s="13">
        <v>0</v>
      </c>
      <c r="BT154" s="13">
        <v>0</v>
      </c>
      <c r="BU154" s="13">
        <v>0</v>
      </c>
      <c r="BV154" s="13">
        <v>0</v>
      </c>
      <c r="BW154" s="13">
        <v>0</v>
      </c>
      <c r="BX154" s="13">
        <v>0</v>
      </c>
      <c r="BY154" s="13">
        <v>0</v>
      </c>
      <c r="BZ154" s="13">
        <v>0</v>
      </c>
      <c r="CA154" s="13">
        <v>0</v>
      </c>
      <c r="CB154" s="13">
        <v>0</v>
      </c>
      <c r="CC154" s="13">
        <v>0</v>
      </c>
      <c r="CD154" s="13">
        <v>0</v>
      </c>
      <c r="CE154" s="13">
        <v>0</v>
      </c>
      <c r="CF154" s="13">
        <v>0</v>
      </c>
      <c r="CG154" s="13">
        <v>0</v>
      </c>
      <c r="CH154" s="13">
        <v>0</v>
      </c>
    </row>
    <row r="155" spans="1:86">
      <c r="A155" s="29" t="s">
        <v>3748</v>
      </c>
      <c r="B155" s="13">
        <v>5</v>
      </c>
      <c r="C155" s="13">
        <v>0</v>
      </c>
      <c r="D155" s="13">
        <v>0</v>
      </c>
      <c r="E155" s="13">
        <v>16</v>
      </c>
      <c r="F155" s="13">
        <v>0</v>
      </c>
      <c r="G155" s="13">
        <v>0</v>
      </c>
      <c r="H155" s="13">
        <v>49</v>
      </c>
      <c r="I155" s="13">
        <v>0</v>
      </c>
      <c r="J155" s="13">
        <v>0</v>
      </c>
      <c r="K155" s="13">
        <v>1</v>
      </c>
      <c r="L155" s="13">
        <v>0</v>
      </c>
      <c r="M155" s="13">
        <v>0</v>
      </c>
      <c r="N155" s="13">
        <v>6</v>
      </c>
      <c r="O155" s="13">
        <v>0</v>
      </c>
      <c r="P155" s="13">
        <v>0</v>
      </c>
      <c r="Q155" s="13">
        <v>0</v>
      </c>
      <c r="R155" s="13">
        <v>0</v>
      </c>
      <c r="S155" s="13">
        <v>0</v>
      </c>
      <c r="T155" s="13">
        <v>0</v>
      </c>
      <c r="U155" s="13">
        <v>0</v>
      </c>
      <c r="V155" s="13">
        <v>0</v>
      </c>
      <c r="W155" s="13">
        <v>0</v>
      </c>
      <c r="X155" s="13">
        <v>0</v>
      </c>
      <c r="Y155" s="13">
        <v>0</v>
      </c>
      <c r="Z155" s="13">
        <v>0</v>
      </c>
      <c r="AA155" s="13">
        <v>0</v>
      </c>
      <c r="AB155" s="13">
        <v>0</v>
      </c>
      <c r="AC155" s="13">
        <v>0</v>
      </c>
      <c r="AD155" s="13">
        <v>0</v>
      </c>
      <c r="AE155" s="13">
        <v>0</v>
      </c>
      <c r="AF155" s="13">
        <v>0</v>
      </c>
      <c r="AG155" s="13">
        <v>5</v>
      </c>
      <c r="AH155" s="15">
        <f t="shared" si="10"/>
        <v>72</v>
      </c>
      <c r="AI155" s="15">
        <f t="shared" si="11"/>
        <v>0</v>
      </c>
      <c r="AJ155" s="15">
        <f t="shared" si="12"/>
        <v>77</v>
      </c>
      <c r="AK155" s="15">
        <f t="shared" si="13"/>
        <v>0</v>
      </c>
      <c r="AL155" s="15">
        <f t="shared" si="14"/>
        <v>0</v>
      </c>
      <c r="AM155" s="13">
        <v>0</v>
      </c>
      <c r="AN155" s="13"/>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3">
        <v>0</v>
      </c>
      <c r="BE155" s="13">
        <v>0</v>
      </c>
      <c r="BF155" s="13">
        <v>0</v>
      </c>
      <c r="BG155" s="13">
        <v>0</v>
      </c>
      <c r="BH155" s="13">
        <v>0</v>
      </c>
      <c r="BI155" s="13">
        <v>0</v>
      </c>
      <c r="BJ155" s="13">
        <v>0</v>
      </c>
      <c r="BK155" s="13">
        <v>0</v>
      </c>
      <c r="BL155" s="13">
        <v>0</v>
      </c>
      <c r="BM155" s="13">
        <v>0</v>
      </c>
      <c r="BN155" s="13">
        <v>0</v>
      </c>
      <c r="BO155" s="13">
        <v>0</v>
      </c>
      <c r="BP155" s="13">
        <v>0</v>
      </c>
      <c r="BQ155" s="13">
        <v>0</v>
      </c>
      <c r="BR155" s="13">
        <v>0</v>
      </c>
      <c r="BS155" s="13">
        <v>0</v>
      </c>
      <c r="BT155" s="13">
        <v>0</v>
      </c>
      <c r="BU155" s="13">
        <v>0</v>
      </c>
      <c r="BV155" s="13">
        <v>0</v>
      </c>
      <c r="BW155" s="13">
        <v>0</v>
      </c>
      <c r="BX155" s="13">
        <v>0</v>
      </c>
      <c r="BY155" s="13">
        <v>0</v>
      </c>
      <c r="BZ155" s="13">
        <v>0</v>
      </c>
      <c r="CA155" s="13">
        <v>0</v>
      </c>
      <c r="CB155" s="13">
        <v>0</v>
      </c>
      <c r="CC155" s="13">
        <v>0</v>
      </c>
      <c r="CD155" s="13">
        <v>0</v>
      </c>
      <c r="CE155" s="13">
        <v>0</v>
      </c>
      <c r="CF155" s="13">
        <v>0</v>
      </c>
      <c r="CG155" s="13">
        <v>0</v>
      </c>
      <c r="CH155" s="13">
        <v>0</v>
      </c>
    </row>
    <row r="156" spans="1:86" s="12" customFormat="1">
      <c r="A156" s="30" t="s">
        <v>1200</v>
      </c>
      <c r="B156" s="23">
        <v>6</v>
      </c>
      <c r="C156" s="23">
        <v>0</v>
      </c>
      <c r="D156" s="23">
        <v>0</v>
      </c>
      <c r="E156" s="23">
        <v>1</v>
      </c>
      <c r="F156" s="23">
        <v>0</v>
      </c>
      <c r="G156" s="23">
        <v>0</v>
      </c>
      <c r="H156" s="23">
        <v>77</v>
      </c>
      <c r="I156" s="23">
        <v>0</v>
      </c>
      <c r="J156" s="23">
        <v>0</v>
      </c>
      <c r="K156" s="23">
        <v>0</v>
      </c>
      <c r="L156" s="23">
        <v>0</v>
      </c>
      <c r="M156" s="23">
        <v>0</v>
      </c>
      <c r="N156" s="23">
        <v>16</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6</v>
      </c>
      <c r="AH156" s="15">
        <f t="shared" si="10"/>
        <v>94</v>
      </c>
      <c r="AI156" s="15">
        <f t="shared" si="11"/>
        <v>0</v>
      </c>
      <c r="AJ156" s="15">
        <f t="shared" si="12"/>
        <v>100</v>
      </c>
      <c r="AK156" s="15">
        <f t="shared" si="13"/>
        <v>0</v>
      </c>
      <c r="AL156" s="15">
        <f t="shared" si="14"/>
        <v>0</v>
      </c>
      <c r="AM156" s="23">
        <v>0</v>
      </c>
      <c r="AN156" s="23"/>
      <c r="AO156" s="13">
        <v>0</v>
      </c>
      <c r="AP156" s="13">
        <v>0</v>
      </c>
      <c r="AQ156" s="13">
        <v>0</v>
      </c>
      <c r="AR156" s="13">
        <v>0</v>
      </c>
      <c r="AS156" s="13">
        <v>0</v>
      </c>
      <c r="AT156" s="13">
        <v>0</v>
      </c>
      <c r="AU156" s="13">
        <v>0</v>
      </c>
      <c r="AV156" s="13">
        <v>0</v>
      </c>
      <c r="AW156" s="13">
        <v>0</v>
      </c>
      <c r="AX156" s="13">
        <v>0</v>
      </c>
      <c r="AY156" s="13">
        <v>0</v>
      </c>
      <c r="AZ156" s="13">
        <v>0</v>
      </c>
      <c r="BA156" s="13">
        <v>0</v>
      </c>
      <c r="BB156" s="13">
        <v>0</v>
      </c>
      <c r="BC156" s="13">
        <v>0</v>
      </c>
      <c r="BD156" s="13">
        <v>0</v>
      </c>
      <c r="BE156" s="13">
        <v>0</v>
      </c>
      <c r="BF156" s="13">
        <v>0</v>
      </c>
      <c r="BG156" s="13">
        <v>0</v>
      </c>
      <c r="BH156" s="13">
        <v>0</v>
      </c>
      <c r="BI156" s="13">
        <v>0</v>
      </c>
      <c r="BJ156" s="13">
        <v>0</v>
      </c>
      <c r="BK156" s="13">
        <v>0</v>
      </c>
      <c r="BL156" s="13">
        <v>0</v>
      </c>
      <c r="BM156" s="13">
        <v>0</v>
      </c>
      <c r="BN156" s="13">
        <v>0</v>
      </c>
      <c r="BO156" s="13">
        <v>0</v>
      </c>
      <c r="BP156" s="13">
        <v>0</v>
      </c>
      <c r="BQ156" s="13">
        <v>0</v>
      </c>
      <c r="BR156" s="13">
        <v>0</v>
      </c>
      <c r="BS156" s="13">
        <v>0</v>
      </c>
      <c r="BT156" s="13">
        <v>0</v>
      </c>
      <c r="BU156" s="13">
        <v>0</v>
      </c>
      <c r="BV156" s="13">
        <v>0</v>
      </c>
      <c r="BW156" s="13">
        <v>0</v>
      </c>
      <c r="BX156" s="13">
        <v>0</v>
      </c>
      <c r="BY156" s="13">
        <v>0</v>
      </c>
      <c r="BZ156" s="13">
        <v>0</v>
      </c>
      <c r="CA156" s="13">
        <v>0</v>
      </c>
      <c r="CB156" s="13">
        <v>0</v>
      </c>
      <c r="CC156" s="13">
        <v>0</v>
      </c>
      <c r="CD156" s="13">
        <v>0</v>
      </c>
      <c r="CE156" s="13">
        <v>0</v>
      </c>
      <c r="CF156" s="13">
        <v>0</v>
      </c>
      <c r="CG156" s="13">
        <v>0</v>
      </c>
      <c r="CH156" s="13">
        <v>0</v>
      </c>
    </row>
    <row r="157" spans="1:86">
      <c r="A157" s="211" t="s">
        <v>3749</v>
      </c>
      <c r="B157" s="13">
        <v>3</v>
      </c>
      <c r="C157" s="13">
        <v>0</v>
      </c>
      <c r="D157" s="13">
        <v>0</v>
      </c>
      <c r="E157" s="13">
        <v>4</v>
      </c>
      <c r="F157" s="13">
        <v>0</v>
      </c>
      <c r="G157" s="13">
        <v>0</v>
      </c>
      <c r="H157" s="13">
        <v>31</v>
      </c>
      <c r="I157" s="13">
        <v>0</v>
      </c>
      <c r="J157" s="13">
        <v>0</v>
      </c>
      <c r="K157" s="13">
        <v>0</v>
      </c>
      <c r="L157" s="13">
        <v>0</v>
      </c>
      <c r="M157" s="13">
        <v>0</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0</v>
      </c>
      <c r="AE157" s="13">
        <v>0</v>
      </c>
      <c r="AF157" s="13">
        <v>0</v>
      </c>
      <c r="AG157" s="13">
        <v>3</v>
      </c>
      <c r="AH157" s="15">
        <f t="shared" si="10"/>
        <v>35</v>
      </c>
      <c r="AI157" s="15">
        <f t="shared" si="11"/>
        <v>0</v>
      </c>
      <c r="AJ157" s="15">
        <f t="shared" si="12"/>
        <v>38</v>
      </c>
      <c r="AK157" s="15">
        <f t="shared" si="13"/>
        <v>0</v>
      </c>
      <c r="AL157" s="15">
        <f t="shared" si="14"/>
        <v>0</v>
      </c>
      <c r="AM157" s="13">
        <v>0</v>
      </c>
      <c r="AN157" s="13"/>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3">
        <v>0</v>
      </c>
      <c r="BE157" s="13">
        <v>0</v>
      </c>
      <c r="BF157" s="13">
        <v>0</v>
      </c>
      <c r="BG157" s="13">
        <v>0</v>
      </c>
      <c r="BH157" s="13">
        <v>0</v>
      </c>
      <c r="BI157" s="13">
        <v>0</v>
      </c>
      <c r="BJ157" s="13">
        <v>0</v>
      </c>
      <c r="BK157" s="13">
        <v>0</v>
      </c>
      <c r="BL157" s="13">
        <v>0</v>
      </c>
      <c r="BM157" s="13">
        <v>0</v>
      </c>
      <c r="BN157" s="13">
        <v>0</v>
      </c>
      <c r="BO157" s="13">
        <v>0</v>
      </c>
      <c r="BP157" s="13">
        <v>0</v>
      </c>
      <c r="BQ157" s="13">
        <v>0</v>
      </c>
      <c r="BR157" s="13">
        <v>0</v>
      </c>
      <c r="BS157" s="13">
        <v>0</v>
      </c>
      <c r="BT157" s="13">
        <v>0</v>
      </c>
      <c r="BU157" s="13">
        <v>0</v>
      </c>
      <c r="BV157" s="13">
        <v>0</v>
      </c>
      <c r="BW157" s="13">
        <v>0</v>
      </c>
      <c r="BX157" s="13">
        <v>0</v>
      </c>
      <c r="BY157" s="13">
        <v>0</v>
      </c>
      <c r="BZ157" s="13">
        <v>0</v>
      </c>
      <c r="CA157" s="13">
        <v>0</v>
      </c>
      <c r="CB157" s="13">
        <v>0</v>
      </c>
      <c r="CC157" s="13">
        <v>0</v>
      </c>
      <c r="CD157" s="13">
        <v>0</v>
      </c>
      <c r="CE157" s="13">
        <v>0</v>
      </c>
      <c r="CF157" s="13">
        <v>0</v>
      </c>
      <c r="CG157" s="13">
        <v>0</v>
      </c>
      <c r="CH157" s="13">
        <v>0</v>
      </c>
    </row>
    <row r="158" spans="1:86" s="12" customFormat="1">
      <c r="A158" s="28" t="s">
        <v>3750</v>
      </c>
      <c r="B158" s="23">
        <v>3</v>
      </c>
      <c r="C158" s="23">
        <v>0</v>
      </c>
      <c r="D158" s="23">
        <v>0</v>
      </c>
      <c r="E158" s="23">
        <v>127</v>
      </c>
      <c r="F158" s="23">
        <v>0</v>
      </c>
      <c r="G158" s="23">
        <v>0</v>
      </c>
      <c r="H158" s="23">
        <v>30</v>
      </c>
      <c r="I158" s="23">
        <v>0</v>
      </c>
      <c r="J158" s="23">
        <v>0</v>
      </c>
      <c r="K158" s="23">
        <v>0</v>
      </c>
      <c r="L158" s="23">
        <v>0</v>
      </c>
      <c r="M158" s="23">
        <v>0</v>
      </c>
      <c r="N158" s="23">
        <v>0</v>
      </c>
      <c r="O158" s="23">
        <v>0</v>
      </c>
      <c r="P158" s="23">
        <v>0</v>
      </c>
      <c r="Q158" s="23">
        <v>0</v>
      </c>
      <c r="R158" s="23">
        <v>0</v>
      </c>
      <c r="S158" s="23">
        <v>0</v>
      </c>
      <c r="T158" s="23">
        <v>0</v>
      </c>
      <c r="U158" s="23">
        <v>0</v>
      </c>
      <c r="V158" s="23">
        <v>0</v>
      </c>
      <c r="W158" s="23">
        <v>0</v>
      </c>
      <c r="X158" s="23">
        <v>0</v>
      </c>
      <c r="Y158" s="23">
        <v>0</v>
      </c>
      <c r="Z158" s="23">
        <v>0</v>
      </c>
      <c r="AA158" s="23">
        <v>0</v>
      </c>
      <c r="AB158" s="23">
        <v>0</v>
      </c>
      <c r="AC158" s="23">
        <v>0</v>
      </c>
      <c r="AD158" s="23">
        <v>0</v>
      </c>
      <c r="AE158" s="23">
        <v>0</v>
      </c>
      <c r="AF158" s="23">
        <v>0</v>
      </c>
      <c r="AG158" s="23">
        <v>3</v>
      </c>
      <c r="AH158" s="15">
        <f t="shared" si="10"/>
        <v>157</v>
      </c>
      <c r="AI158" s="15">
        <f t="shared" si="11"/>
        <v>0</v>
      </c>
      <c r="AJ158" s="15">
        <f t="shared" si="12"/>
        <v>160</v>
      </c>
      <c r="AK158" s="15">
        <f t="shared" si="13"/>
        <v>0</v>
      </c>
      <c r="AL158" s="15">
        <f t="shared" si="14"/>
        <v>0</v>
      </c>
      <c r="AM158" s="23">
        <v>0</v>
      </c>
      <c r="AN158" s="23"/>
      <c r="AO158" s="13">
        <v>0</v>
      </c>
      <c r="AP158" s="13">
        <v>0</v>
      </c>
      <c r="AQ158" s="13">
        <v>0</v>
      </c>
      <c r="AR158" s="13">
        <v>0</v>
      </c>
      <c r="AS158" s="13">
        <v>0</v>
      </c>
      <c r="AT158" s="13">
        <v>0</v>
      </c>
      <c r="AU158" s="13">
        <v>0</v>
      </c>
      <c r="AV158" s="13">
        <v>0</v>
      </c>
      <c r="AW158" s="13">
        <v>0</v>
      </c>
      <c r="AX158" s="13">
        <v>0</v>
      </c>
      <c r="AY158" s="13">
        <v>0</v>
      </c>
      <c r="AZ158" s="13">
        <v>0</v>
      </c>
      <c r="BA158" s="13">
        <v>0</v>
      </c>
      <c r="BB158" s="13">
        <v>0</v>
      </c>
      <c r="BC158" s="13">
        <v>0</v>
      </c>
      <c r="BD158" s="13">
        <v>0</v>
      </c>
      <c r="BE158" s="13">
        <v>0</v>
      </c>
      <c r="BF158" s="13">
        <v>0</v>
      </c>
      <c r="BG158" s="13">
        <v>0</v>
      </c>
      <c r="BH158" s="13">
        <v>0</v>
      </c>
      <c r="BI158" s="13">
        <v>0</v>
      </c>
      <c r="BJ158" s="13">
        <v>0</v>
      </c>
      <c r="BK158" s="13">
        <v>0</v>
      </c>
      <c r="BL158" s="13">
        <v>0</v>
      </c>
      <c r="BM158" s="13">
        <v>0</v>
      </c>
      <c r="BN158" s="13">
        <v>0</v>
      </c>
      <c r="BO158" s="13">
        <v>0</v>
      </c>
      <c r="BP158" s="13">
        <v>0</v>
      </c>
      <c r="BQ158" s="13">
        <v>0</v>
      </c>
      <c r="BR158" s="13">
        <v>0</v>
      </c>
      <c r="BS158" s="13">
        <v>0</v>
      </c>
      <c r="BT158" s="13">
        <v>0</v>
      </c>
      <c r="BU158" s="13">
        <v>0</v>
      </c>
      <c r="BV158" s="13">
        <v>0</v>
      </c>
      <c r="BW158" s="13">
        <v>0</v>
      </c>
      <c r="BX158" s="13">
        <v>0</v>
      </c>
      <c r="BY158" s="13">
        <v>0</v>
      </c>
      <c r="BZ158" s="13">
        <v>0</v>
      </c>
      <c r="CA158" s="13">
        <v>0</v>
      </c>
      <c r="CB158" s="13">
        <v>0</v>
      </c>
      <c r="CC158" s="13">
        <v>0</v>
      </c>
      <c r="CD158" s="13">
        <v>0</v>
      </c>
      <c r="CE158" s="13">
        <v>0</v>
      </c>
      <c r="CF158" s="13">
        <v>0</v>
      </c>
      <c r="CG158" s="13">
        <v>0</v>
      </c>
      <c r="CH158" s="13">
        <v>0</v>
      </c>
    </row>
    <row r="159" spans="1:86" s="12" customFormat="1">
      <c r="A159" s="28" t="s">
        <v>3751</v>
      </c>
      <c r="B159" s="23">
        <v>7</v>
      </c>
      <c r="C159" s="23">
        <v>0</v>
      </c>
      <c r="D159" s="23">
        <v>0</v>
      </c>
      <c r="E159" s="23">
        <v>3</v>
      </c>
      <c r="F159" s="23">
        <v>0</v>
      </c>
      <c r="G159" s="23">
        <v>0</v>
      </c>
      <c r="H159" s="23">
        <v>38</v>
      </c>
      <c r="I159" s="23">
        <v>0</v>
      </c>
      <c r="J159" s="23">
        <v>0</v>
      </c>
      <c r="K159" s="23">
        <v>0</v>
      </c>
      <c r="L159" s="23">
        <v>0</v>
      </c>
      <c r="M159" s="23">
        <v>0</v>
      </c>
      <c r="N159" s="23">
        <v>0</v>
      </c>
      <c r="O159" s="23">
        <v>0</v>
      </c>
      <c r="P159" s="23">
        <v>0</v>
      </c>
      <c r="Q159" s="23">
        <v>10</v>
      </c>
      <c r="R159" s="23">
        <v>0</v>
      </c>
      <c r="S159" s="23">
        <v>0</v>
      </c>
      <c r="T159" s="23">
        <v>0</v>
      </c>
      <c r="U159" s="23">
        <v>0</v>
      </c>
      <c r="V159" s="23">
        <v>0</v>
      </c>
      <c r="W159" s="23">
        <v>0</v>
      </c>
      <c r="X159" s="23">
        <v>0</v>
      </c>
      <c r="Y159" s="23">
        <v>0</v>
      </c>
      <c r="Z159" s="23">
        <v>0</v>
      </c>
      <c r="AA159" s="23">
        <v>0</v>
      </c>
      <c r="AB159" s="23">
        <v>0</v>
      </c>
      <c r="AC159" s="23">
        <v>0</v>
      </c>
      <c r="AD159" s="23">
        <v>0</v>
      </c>
      <c r="AE159" s="23">
        <v>0</v>
      </c>
      <c r="AF159" s="23">
        <v>0</v>
      </c>
      <c r="AG159" s="23">
        <v>7</v>
      </c>
      <c r="AH159" s="15">
        <f t="shared" si="10"/>
        <v>51</v>
      </c>
      <c r="AI159" s="15">
        <f t="shared" si="11"/>
        <v>0</v>
      </c>
      <c r="AJ159" s="15">
        <f t="shared" si="12"/>
        <v>58</v>
      </c>
      <c r="AK159" s="15">
        <f t="shared" si="13"/>
        <v>0</v>
      </c>
      <c r="AL159" s="15">
        <f t="shared" si="14"/>
        <v>0</v>
      </c>
      <c r="AM159" s="23">
        <v>0</v>
      </c>
      <c r="AN159" s="23"/>
      <c r="AO159" s="13">
        <v>0</v>
      </c>
      <c r="AP159" s="13">
        <v>0</v>
      </c>
      <c r="AQ159" s="13">
        <v>0</v>
      </c>
      <c r="AR159" s="13">
        <v>0</v>
      </c>
      <c r="AS159" s="13">
        <v>0</v>
      </c>
      <c r="AT159" s="13">
        <v>0</v>
      </c>
      <c r="AU159" s="13">
        <v>0</v>
      </c>
      <c r="AV159" s="13">
        <v>0</v>
      </c>
      <c r="AW159" s="13">
        <v>0</v>
      </c>
      <c r="AX159" s="13">
        <v>0</v>
      </c>
      <c r="AY159" s="13">
        <v>0</v>
      </c>
      <c r="AZ159" s="13">
        <v>0</v>
      </c>
      <c r="BA159" s="13">
        <v>0</v>
      </c>
      <c r="BB159" s="13">
        <v>0</v>
      </c>
      <c r="BC159" s="13">
        <v>0</v>
      </c>
      <c r="BD159" s="13">
        <v>0</v>
      </c>
      <c r="BE159" s="13">
        <v>0</v>
      </c>
      <c r="BF159" s="13">
        <v>0</v>
      </c>
      <c r="BG159" s="13">
        <v>0</v>
      </c>
      <c r="BH159" s="13">
        <v>0</v>
      </c>
      <c r="BI159" s="13">
        <v>0</v>
      </c>
      <c r="BJ159" s="13">
        <v>0</v>
      </c>
      <c r="BK159" s="13">
        <v>0</v>
      </c>
      <c r="BL159" s="13">
        <v>0</v>
      </c>
      <c r="BM159" s="13">
        <v>0</v>
      </c>
      <c r="BN159" s="13">
        <v>0</v>
      </c>
      <c r="BO159" s="13">
        <v>0</v>
      </c>
      <c r="BP159" s="13">
        <v>0</v>
      </c>
      <c r="BQ159" s="13">
        <v>0</v>
      </c>
      <c r="BR159" s="13">
        <v>0</v>
      </c>
      <c r="BS159" s="13">
        <v>0</v>
      </c>
      <c r="BT159" s="13">
        <v>0</v>
      </c>
      <c r="BU159" s="13">
        <v>0</v>
      </c>
      <c r="BV159" s="13">
        <v>0</v>
      </c>
      <c r="BW159" s="13">
        <v>0</v>
      </c>
      <c r="BX159" s="13">
        <v>0</v>
      </c>
      <c r="BY159" s="13">
        <v>0</v>
      </c>
      <c r="BZ159" s="13">
        <v>0</v>
      </c>
      <c r="CA159" s="13">
        <v>0</v>
      </c>
      <c r="CB159" s="13">
        <v>0</v>
      </c>
      <c r="CC159" s="13">
        <v>0</v>
      </c>
      <c r="CD159" s="13">
        <v>0</v>
      </c>
      <c r="CE159" s="13">
        <v>0</v>
      </c>
      <c r="CF159" s="13">
        <v>0</v>
      </c>
      <c r="CG159" s="13">
        <v>0</v>
      </c>
      <c r="CH159" s="13">
        <v>0</v>
      </c>
    </row>
    <row r="160" spans="1:86" s="12" customFormat="1">
      <c r="A160" s="28" t="s">
        <v>3752</v>
      </c>
      <c r="B160" s="23">
        <v>5</v>
      </c>
      <c r="C160" s="23">
        <v>0</v>
      </c>
      <c r="D160" s="23">
        <v>0</v>
      </c>
      <c r="E160" s="23">
        <v>27</v>
      </c>
      <c r="F160" s="23">
        <v>0</v>
      </c>
      <c r="G160" s="23">
        <v>0</v>
      </c>
      <c r="H160" s="23">
        <v>120</v>
      </c>
      <c r="I160" s="23">
        <v>0</v>
      </c>
      <c r="J160" s="23">
        <v>0</v>
      </c>
      <c r="K160" s="23">
        <v>0</v>
      </c>
      <c r="L160" s="23">
        <v>0</v>
      </c>
      <c r="M160" s="23">
        <v>0</v>
      </c>
      <c r="N160" s="23">
        <v>0</v>
      </c>
      <c r="O160" s="23">
        <v>0</v>
      </c>
      <c r="P160" s="23">
        <v>0</v>
      </c>
      <c r="Q160" s="23">
        <v>0</v>
      </c>
      <c r="R160" s="23">
        <v>0</v>
      </c>
      <c r="S160" s="23">
        <v>0</v>
      </c>
      <c r="T160" s="23">
        <v>0</v>
      </c>
      <c r="U160" s="23">
        <v>0</v>
      </c>
      <c r="V160" s="23">
        <v>0</v>
      </c>
      <c r="W160" s="23">
        <v>0</v>
      </c>
      <c r="X160" s="23">
        <v>0</v>
      </c>
      <c r="Y160" s="23">
        <v>0</v>
      </c>
      <c r="Z160" s="23">
        <v>0</v>
      </c>
      <c r="AA160" s="23">
        <v>0</v>
      </c>
      <c r="AB160" s="23">
        <v>0</v>
      </c>
      <c r="AC160" s="23">
        <v>0</v>
      </c>
      <c r="AD160" s="23">
        <v>0</v>
      </c>
      <c r="AE160" s="23">
        <v>0</v>
      </c>
      <c r="AF160" s="23">
        <v>0</v>
      </c>
      <c r="AG160" s="23">
        <v>5</v>
      </c>
      <c r="AH160" s="15">
        <f t="shared" si="10"/>
        <v>147</v>
      </c>
      <c r="AI160" s="15">
        <f t="shared" si="11"/>
        <v>0</v>
      </c>
      <c r="AJ160" s="15">
        <f t="shared" si="12"/>
        <v>152</v>
      </c>
      <c r="AK160" s="15">
        <f t="shared" si="13"/>
        <v>0</v>
      </c>
      <c r="AL160" s="15">
        <f t="shared" si="14"/>
        <v>0</v>
      </c>
      <c r="AM160" s="23">
        <v>0</v>
      </c>
      <c r="AN160" s="23"/>
      <c r="AO160" s="13">
        <v>0</v>
      </c>
      <c r="AP160" s="13">
        <v>0</v>
      </c>
      <c r="AQ160" s="13">
        <v>0</v>
      </c>
      <c r="AR160" s="13">
        <v>0</v>
      </c>
      <c r="AS160" s="13">
        <v>0</v>
      </c>
      <c r="AT160" s="13">
        <v>0</v>
      </c>
      <c r="AU160" s="13">
        <v>0</v>
      </c>
      <c r="AV160" s="13">
        <v>0</v>
      </c>
      <c r="AW160" s="13">
        <v>0</v>
      </c>
      <c r="AX160" s="13">
        <v>0</v>
      </c>
      <c r="AY160" s="13">
        <v>0</v>
      </c>
      <c r="AZ160" s="13">
        <v>0</v>
      </c>
      <c r="BA160" s="13">
        <v>0</v>
      </c>
      <c r="BB160" s="13">
        <v>0</v>
      </c>
      <c r="BC160" s="13">
        <v>0</v>
      </c>
      <c r="BD160" s="13">
        <v>0</v>
      </c>
      <c r="BE160" s="13">
        <v>0</v>
      </c>
      <c r="BF160" s="13">
        <v>0</v>
      </c>
      <c r="BG160" s="13">
        <v>0</v>
      </c>
      <c r="BH160" s="13">
        <v>0</v>
      </c>
      <c r="BI160" s="13">
        <v>0</v>
      </c>
      <c r="BJ160" s="13">
        <v>0</v>
      </c>
      <c r="BK160" s="13">
        <v>0</v>
      </c>
      <c r="BL160" s="13">
        <v>0</v>
      </c>
      <c r="BM160" s="13">
        <v>0</v>
      </c>
      <c r="BN160" s="13">
        <v>0</v>
      </c>
      <c r="BO160" s="13">
        <v>0</v>
      </c>
      <c r="BP160" s="13">
        <v>0</v>
      </c>
      <c r="BQ160" s="13">
        <v>0</v>
      </c>
      <c r="BR160" s="13">
        <v>0</v>
      </c>
      <c r="BS160" s="13">
        <v>0</v>
      </c>
      <c r="BT160" s="13">
        <v>0</v>
      </c>
      <c r="BU160" s="13">
        <v>0</v>
      </c>
      <c r="BV160" s="13">
        <v>0</v>
      </c>
      <c r="BW160" s="13">
        <v>0</v>
      </c>
      <c r="BX160" s="13">
        <v>0</v>
      </c>
      <c r="BY160" s="13">
        <v>0</v>
      </c>
      <c r="BZ160" s="13">
        <v>0</v>
      </c>
      <c r="CA160" s="13">
        <v>0</v>
      </c>
      <c r="CB160" s="13">
        <v>0</v>
      </c>
      <c r="CC160" s="13">
        <v>0</v>
      </c>
      <c r="CD160" s="13">
        <v>0</v>
      </c>
      <c r="CE160" s="13">
        <v>0</v>
      </c>
      <c r="CF160" s="13">
        <v>0</v>
      </c>
      <c r="CG160" s="13">
        <v>0</v>
      </c>
      <c r="CH160" s="13">
        <v>0</v>
      </c>
    </row>
    <row r="161" spans="1:86">
      <c r="A161" s="29" t="s">
        <v>3753</v>
      </c>
      <c r="B161" s="13">
        <v>1</v>
      </c>
      <c r="C161" s="13">
        <v>0</v>
      </c>
      <c r="D161" s="13">
        <v>0</v>
      </c>
      <c r="E161" s="13">
        <v>22</v>
      </c>
      <c r="F161" s="13">
        <v>0</v>
      </c>
      <c r="G161" s="13">
        <v>0</v>
      </c>
      <c r="H161" s="13">
        <v>39</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3">
        <v>0</v>
      </c>
      <c r="AB161" s="13">
        <v>0</v>
      </c>
      <c r="AC161" s="13">
        <v>0</v>
      </c>
      <c r="AD161" s="13">
        <v>0</v>
      </c>
      <c r="AE161" s="13">
        <v>0</v>
      </c>
      <c r="AF161" s="13">
        <v>0</v>
      </c>
      <c r="AG161" s="13">
        <v>1</v>
      </c>
      <c r="AH161" s="15">
        <f t="shared" si="10"/>
        <v>61</v>
      </c>
      <c r="AI161" s="15">
        <f t="shared" si="11"/>
        <v>0</v>
      </c>
      <c r="AJ161" s="15">
        <f t="shared" si="12"/>
        <v>62</v>
      </c>
      <c r="AK161" s="15">
        <f t="shared" si="13"/>
        <v>0</v>
      </c>
      <c r="AL161" s="15">
        <f t="shared" si="14"/>
        <v>0</v>
      </c>
      <c r="AM161" s="13">
        <v>0</v>
      </c>
      <c r="AN161" s="13"/>
      <c r="AO161" s="13">
        <v>0</v>
      </c>
      <c r="AP161" s="13">
        <v>0</v>
      </c>
      <c r="AQ161" s="13">
        <v>0</v>
      </c>
      <c r="AR161" s="13">
        <v>0</v>
      </c>
      <c r="AS161" s="13">
        <v>0</v>
      </c>
      <c r="AT161" s="13">
        <v>0</v>
      </c>
      <c r="AU161" s="13">
        <v>0</v>
      </c>
      <c r="AV161" s="13">
        <v>0</v>
      </c>
      <c r="AW161" s="13">
        <v>0</v>
      </c>
      <c r="AX161" s="13">
        <v>0</v>
      </c>
      <c r="AY161" s="13">
        <v>0</v>
      </c>
      <c r="AZ161" s="13">
        <v>0</v>
      </c>
      <c r="BA161" s="13">
        <v>0</v>
      </c>
      <c r="BB161" s="13">
        <v>0</v>
      </c>
      <c r="BC161" s="13">
        <v>0</v>
      </c>
      <c r="BD161" s="13">
        <v>0</v>
      </c>
      <c r="BE161" s="13">
        <v>0</v>
      </c>
      <c r="BF161" s="13">
        <v>0</v>
      </c>
      <c r="BG161" s="13">
        <v>0</v>
      </c>
      <c r="BH161" s="13">
        <v>0</v>
      </c>
      <c r="BI161" s="13">
        <v>0</v>
      </c>
      <c r="BJ161" s="13">
        <v>0</v>
      </c>
      <c r="BK161" s="13">
        <v>0</v>
      </c>
      <c r="BL161" s="13">
        <v>0</v>
      </c>
      <c r="BM161" s="13">
        <v>0</v>
      </c>
      <c r="BN161" s="13">
        <v>0</v>
      </c>
      <c r="BO161" s="13">
        <v>0</v>
      </c>
      <c r="BP161" s="13">
        <v>0</v>
      </c>
      <c r="BQ161" s="13">
        <v>0</v>
      </c>
      <c r="BR161" s="13">
        <v>0</v>
      </c>
      <c r="BS161" s="13">
        <v>0</v>
      </c>
      <c r="BT161" s="13">
        <v>0</v>
      </c>
      <c r="BU161" s="13">
        <v>0</v>
      </c>
      <c r="BV161" s="13">
        <v>0</v>
      </c>
      <c r="BW161" s="13">
        <v>0</v>
      </c>
      <c r="BX161" s="13">
        <v>0</v>
      </c>
      <c r="BY161" s="13">
        <v>0</v>
      </c>
      <c r="BZ161" s="13">
        <v>0</v>
      </c>
      <c r="CA161" s="13">
        <v>0</v>
      </c>
      <c r="CB161" s="13">
        <v>0</v>
      </c>
      <c r="CC161" s="13">
        <v>0</v>
      </c>
      <c r="CD161" s="13">
        <v>0</v>
      </c>
      <c r="CE161" s="13">
        <v>0</v>
      </c>
      <c r="CF161" s="13">
        <v>0</v>
      </c>
      <c r="CG161" s="13">
        <v>0</v>
      </c>
      <c r="CH161" s="13">
        <v>0</v>
      </c>
    </row>
    <row r="162" spans="1:86" ht="30">
      <c r="A162" s="29" t="s">
        <v>3754</v>
      </c>
      <c r="B162" s="13">
        <v>8</v>
      </c>
      <c r="C162" s="13">
        <v>0</v>
      </c>
      <c r="D162" s="13">
        <v>0</v>
      </c>
      <c r="E162" s="13">
        <v>5</v>
      </c>
      <c r="F162" s="13">
        <v>0</v>
      </c>
      <c r="G162" s="13">
        <v>0</v>
      </c>
      <c r="H162" s="13">
        <v>46</v>
      </c>
      <c r="I162" s="13">
        <v>0</v>
      </c>
      <c r="J162" s="13">
        <v>0</v>
      </c>
      <c r="K162" s="13">
        <v>60</v>
      </c>
      <c r="L162" s="13">
        <v>0</v>
      </c>
      <c r="M162" s="13">
        <v>0</v>
      </c>
      <c r="N162" s="13">
        <v>8</v>
      </c>
      <c r="O162" s="13">
        <v>0</v>
      </c>
      <c r="P162" s="13">
        <v>0</v>
      </c>
      <c r="Q162" s="13">
        <v>7</v>
      </c>
      <c r="R162" s="13">
        <v>1</v>
      </c>
      <c r="S162" s="13">
        <v>0</v>
      </c>
      <c r="T162" s="13">
        <v>0</v>
      </c>
      <c r="U162" s="13">
        <v>0</v>
      </c>
      <c r="V162" s="13">
        <v>0</v>
      </c>
      <c r="W162" s="13">
        <v>0</v>
      </c>
      <c r="X162" s="13">
        <v>0</v>
      </c>
      <c r="Y162" s="13">
        <v>0</v>
      </c>
      <c r="Z162" s="13">
        <v>0</v>
      </c>
      <c r="AA162" s="13">
        <v>0</v>
      </c>
      <c r="AB162" s="13">
        <v>0</v>
      </c>
      <c r="AC162" s="13">
        <v>0</v>
      </c>
      <c r="AD162" s="13">
        <v>0</v>
      </c>
      <c r="AE162" s="13">
        <v>0</v>
      </c>
      <c r="AF162" s="13">
        <v>0</v>
      </c>
      <c r="AG162" s="13">
        <v>8</v>
      </c>
      <c r="AH162" s="15">
        <f t="shared" si="10"/>
        <v>126</v>
      </c>
      <c r="AI162" s="15">
        <f t="shared" si="11"/>
        <v>0</v>
      </c>
      <c r="AJ162" s="15">
        <f t="shared" si="12"/>
        <v>134</v>
      </c>
      <c r="AK162" s="15">
        <f t="shared" si="13"/>
        <v>1</v>
      </c>
      <c r="AL162" s="15">
        <f t="shared" si="14"/>
        <v>0</v>
      </c>
      <c r="AM162" s="13">
        <v>3</v>
      </c>
      <c r="AN162" s="17" t="s">
        <v>3755</v>
      </c>
      <c r="AO162" s="13">
        <v>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3">
        <v>0</v>
      </c>
      <c r="BE162" s="13">
        <v>0</v>
      </c>
      <c r="BF162" s="13">
        <v>0</v>
      </c>
      <c r="BG162" s="13">
        <v>0</v>
      </c>
      <c r="BH162" s="13">
        <v>0</v>
      </c>
      <c r="BI162" s="13">
        <v>0</v>
      </c>
      <c r="BJ162" s="13">
        <v>0</v>
      </c>
      <c r="BK162" s="13">
        <v>0</v>
      </c>
      <c r="BL162" s="13">
        <v>0</v>
      </c>
      <c r="BM162" s="13">
        <v>0</v>
      </c>
      <c r="BN162" s="13">
        <v>0</v>
      </c>
      <c r="BO162" s="13">
        <v>0</v>
      </c>
      <c r="BP162" s="13">
        <v>0</v>
      </c>
      <c r="BQ162" s="13">
        <v>0</v>
      </c>
      <c r="BR162" s="13">
        <v>0</v>
      </c>
      <c r="BS162" s="13">
        <v>0</v>
      </c>
      <c r="BT162" s="13">
        <v>0</v>
      </c>
      <c r="BU162" s="13">
        <v>0</v>
      </c>
      <c r="BV162" s="13">
        <v>0</v>
      </c>
      <c r="BW162" s="13">
        <v>0</v>
      </c>
      <c r="BX162" s="13">
        <v>0</v>
      </c>
      <c r="BY162" s="13">
        <v>0</v>
      </c>
      <c r="BZ162" s="13">
        <v>0</v>
      </c>
      <c r="CA162" s="13">
        <v>0</v>
      </c>
      <c r="CB162" s="13">
        <v>0</v>
      </c>
      <c r="CC162" s="13">
        <v>0</v>
      </c>
      <c r="CD162" s="13">
        <v>0</v>
      </c>
      <c r="CE162" s="13">
        <v>0</v>
      </c>
      <c r="CF162" s="13">
        <v>0</v>
      </c>
      <c r="CG162" s="13">
        <v>0</v>
      </c>
      <c r="CH162" s="13">
        <v>0</v>
      </c>
    </row>
    <row r="163" spans="1:86">
      <c r="A163" s="211" t="s">
        <v>3756</v>
      </c>
      <c r="B163" s="13">
        <v>3</v>
      </c>
      <c r="C163" s="13">
        <v>0</v>
      </c>
      <c r="D163" s="13">
        <v>0</v>
      </c>
      <c r="E163" s="13">
        <v>0</v>
      </c>
      <c r="F163" s="13">
        <v>0</v>
      </c>
      <c r="G163" s="13">
        <v>0</v>
      </c>
      <c r="H163" s="13">
        <v>47</v>
      </c>
      <c r="I163" s="13">
        <v>0</v>
      </c>
      <c r="J163" s="13">
        <v>0</v>
      </c>
      <c r="K163" s="13">
        <v>0</v>
      </c>
      <c r="L163" s="13">
        <v>0</v>
      </c>
      <c r="M163" s="13">
        <v>0</v>
      </c>
      <c r="N163" s="13">
        <v>0</v>
      </c>
      <c r="O163" s="13">
        <v>0</v>
      </c>
      <c r="P163" s="13">
        <v>0</v>
      </c>
      <c r="Q163" s="13">
        <v>0</v>
      </c>
      <c r="R163" s="13">
        <v>0</v>
      </c>
      <c r="S163" s="13">
        <v>0</v>
      </c>
      <c r="T163" s="13">
        <v>0</v>
      </c>
      <c r="U163" s="13">
        <v>0</v>
      </c>
      <c r="V163" s="13">
        <v>0</v>
      </c>
      <c r="W163" s="13">
        <v>0</v>
      </c>
      <c r="X163" s="13">
        <v>0</v>
      </c>
      <c r="Y163" s="13">
        <v>0</v>
      </c>
      <c r="Z163" s="13">
        <v>0</v>
      </c>
      <c r="AA163" s="13">
        <v>0</v>
      </c>
      <c r="AB163" s="13">
        <v>0</v>
      </c>
      <c r="AC163" s="13">
        <v>0</v>
      </c>
      <c r="AD163" s="13">
        <v>0</v>
      </c>
      <c r="AE163" s="13">
        <v>0</v>
      </c>
      <c r="AF163" s="13">
        <v>0</v>
      </c>
      <c r="AG163" s="13">
        <v>3</v>
      </c>
      <c r="AH163" s="15">
        <f t="shared" si="10"/>
        <v>47</v>
      </c>
      <c r="AI163" s="15">
        <f t="shared" si="11"/>
        <v>0</v>
      </c>
      <c r="AJ163" s="15">
        <f t="shared" si="12"/>
        <v>50</v>
      </c>
      <c r="AK163" s="15">
        <f t="shared" si="13"/>
        <v>0</v>
      </c>
      <c r="AL163" s="15">
        <f t="shared" si="14"/>
        <v>0</v>
      </c>
      <c r="AM163" s="13">
        <v>0</v>
      </c>
      <c r="AN163" s="13"/>
      <c r="AO163" s="13">
        <v>0</v>
      </c>
      <c r="AP163" s="13">
        <v>0</v>
      </c>
      <c r="AQ163" s="13">
        <v>0</v>
      </c>
      <c r="AR163" s="13">
        <v>0</v>
      </c>
      <c r="AS163" s="13">
        <v>0</v>
      </c>
      <c r="AT163" s="13">
        <v>0</v>
      </c>
      <c r="AU163" s="13">
        <v>0</v>
      </c>
      <c r="AV163" s="13">
        <v>0</v>
      </c>
      <c r="AW163" s="13">
        <v>0</v>
      </c>
      <c r="AX163" s="13">
        <v>0</v>
      </c>
      <c r="AY163" s="13">
        <v>0</v>
      </c>
      <c r="AZ163" s="13">
        <v>0</v>
      </c>
      <c r="BA163" s="13">
        <v>0</v>
      </c>
      <c r="BB163" s="13">
        <v>0</v>
      </c>
      <c r="BC163" s="13">
        <v>0</v>
      </c>
      <c r="BD163" s="13">
        <v>0</v>
      </c>
      <c r="BE163" s="13">
        <v>0</v>
      </c>
      <c r="BF163" s="13">
        <v>0</v>
      </c>
      <c r="BG163" s="13">
        <v>0</v>
      </c>
      <c r="BH163" s="13">
        <v>0</v>
      </c>
      <c r="BI163" s="13">
        <v>0</v>
      </c>
      <c r="BJ163" s="13">
        <v>0</v>
      </c>
      <c r="BK163" s="13">
        <v>0</v>
      </c>
      <c r="BL163" s="13">
        <v>0</v>
      </c>
      <c r="BM163" s="13">
        <v>0</v>
      </c>
      <c r="BN163" s="13">
        <v>0</v>
      </c>
      <c r="BO163" s="13">
        <v>0</v>
      </c>
      <c r="BP163" s="13">
        <v>0</v>
      </c>
      <c r="BQ163" s="13">
        <v>0</v>
      </c>
      <c r="BR163" s="13">
        <v>0</v>
      </c>
      <c r="BS163" s="13">
        <v>0</v>
      </c>
      <c r="BT163" s="13">
        <v>0</v>
      </c>
      <c r="BU163" s="13">
        <v>0</v>
      </c>
      <c r="BV163" s="13">
        <v>0</v>
      </c>
      <c r="BW163" s="13">
        <v>0</v>
      </c>
      <c r="BX163" s="13">
        <v>0</v>
      </c>
      <c r="BY163" s="13">
        <v>0</v>
      </c>
      <c r="BZ163" s="13">
        <v>0</v>
      </c>
      <c r="CA163" s="13">
        <v>0</v>
      </c>
      <c r="CB163" s="13">
        <v>0</v>
      </c>
      <c r="CC163" s="13">
        <v>0</v>
      </c>
      <c r="CD163" s="13">
        <v>0</v>
      </c>
      <c r="CE163" s="13">
        <v>0</v>
      </c>
      <c r="CF163" s="13">
        <v>0</v>
      </c>
      <c r="CG163" s="13">
        <v>0</v>
      </c>
      <c r="CH163" s="13">
        <v>0</v>
      </c>
    </row>
    <row r="164" spans="1:86" s="12" customFormat="1">
      <c r="A164" s="28" t="s">
        <v>3757</v>
      </c>
      <c r="B164" s="23">
        <v>6</v>
      </c>
      <c r="C164" s="23">
        <v>0</v>
      </c>
      <c r="D164" s="23">
        <v>0</v>
      </c>
      <c r="E164" s="23">
        <v>80</v>
      </c>
      <c r="F164" s="23">
        <v>0</v>
      </c>
      <c r="G164" s="23">
        <v>0</v>
      </c>
      <c r="H164" s="23">
        <v>103</v>
      </c>
      <c r="I164" s="23">
        <v>0</v>
      </c>
      <c r="J164" s="23">
        <v>0</v>
      </c>
      <c r="K164" s="23">
        <v>0</v>
      </c>
      <c r="L164" s="23">
        <v>0</v>
      </c>
      <c r="M164" s="23">
        <v>0</v>
      </c>
      <c r="N164" s="23">
        <v>0</v>
      </c>
      <c r="O164" s="23">
        <v>0</v>
      </c>
      <c r="P164" s="23">
        <v>0</v>
      </c>
      <c r="Q164" s="23">
        <v>59</v>
      </c>
      <c r="R164" s="23">
        <v>0</v>
      </c>
      <c r="S164" s="23">
        <v>0</v>
      </c>
      <c r="T164" s="23">
        <v>0</v>
      </c>
      <c r="U164" s="23">
        <v>0</v>
      </c>
      <c r="V164" s="23">
        <v>0</v>
      </c>
      <c r="W164" s="23">
        <v>0</v>
      </c>
      <c r="X164" s="23">
        <v>0</v>
      </c>
      <c r="Y164" s="23">
        <v>0</v>
      </c>
      <c r="Z164" s="23">
        <v>0</v>
      </c>
      <c r="AA164" s="23">
        <v>0</v>
      </c>
      <c r="AB164" s="23">
        <v>0</v>
      </c>
      <c r="AC164" s="21">
        <v>1</v>
      </c>
      <c r="AD164" s="23">
        <v>0</v>
      </c>
      <c r="AE164" s="23">
        <v>0</v>
      </c>
      <c r="AF164" s="23">
        <v>0</v>
      </c>
      <c r="AG164" s="23">
        <v>6</v>
      </c>
      <c r="AH164" s="15">
        <f t="shared" si="10"/>
        <v>242</v>
      </c>
      <c r="AI164" s="15">
        <f t="shared" si="11"/>
        <v>0</v>
      </c>
      <c r="AJ164" s="15">
        <f t="shared" si="12"/>
        <v>248</v>
      </c>
      <c r="AK164" s="15">
        <f t="shared" si="13"/>
        <v>1</v>
      </c>
      <c r="AL164" s="15">
        <f t="shared" si="14"/>
        <v>0</v>
      </c>
      <c r="AM164" s="23">
        <v>2</v>
      </c>
      <c r="AN164" s="13" t="s">
        <v>3662</v>
      </c>
      <c r="AO164" s="13">
        <v>0</v>
      </c>
      <c r="AP164" s="13">
        <v>0</v>
      </c>
      <c r="AQ164" s="13">
        <v>0</v>
      </c>
      <c r="AR164" s="13">
        <v>0</v>
      </c>
      <c r="AS164" s="13">
        <v>0</v>
      </c>
      <c r="AT164" s="13">
        <v>0</v>
      </c>
      <c r="AU164" s="13">
        <v>0</v>
      </c>
      <c r="AV164" s="13">
        <v>0</v>
      </c>
      <c r="AW164" s="13">
        <v>0</v>
      </c>
      <c r="AX164" s="13">
        <v>0</v>
      </c>
      <c r="AY164" s="13">
        <v>0</v>
      </c>
      <c r="AZ164" s="13">
        <v>0</v>
      </c>
      <c r="BA164" s="13">
        <v>0</v>
      </c>
      <c r="BB164" s="13">
        <v>0</v>
      </c>
      <c r="BC164" s="13">
        <v>0</v>
      </c>
      <c r="BD164" s="13">
        <v>0</v>
      </c>
      <c r="BE164" s="13">
        <v>0</v>
      </c>
      <c r="BF164" s="13">
        <v>0</v>
      </c>
      <c r="BG164" s="13">
        <v>0</v>
      </c>
      <c r="BH164" s="13">
        <v>0</v>
      </c>
      <c r="BI164" s="13">
        <v>0</v>
      </c>
      <c r="BJ164" s="13">
        <v>0</v>
      </c>
      <c r="BK164" s="13">
        <v>0</v>
      </c>
      <c r="BL164" s="13">
        <v>0</v>
      </c>
      <c r="BM164" s="13">
        <v>0</v>
      </c>
      <c r="BN164" s="13">
        <v>0</v>
      </c>
      <c r="BO164" s="13">
        <v>0</v>
      </c>
      <c r="BP164" s="13">
        <v>0</v>
      </c>
      <c r="BQ164" s="13">
        <v>0</v>
      </c>
      <c r="BR164" s="13">
        <v>0</v>
      </c>
      <c r="BS164" s="13">
        <v>0</v>
      </c>
      <c r="BT164" s="13">
        <v>0</v>
      </c>
      <c r="BU164" s="13">
        <v>0</v>
      </c>
      <c r="BV164" s="13">
        <v>0</v>
      </c>
      <c r="BW164" s="13">
        <v>0</v>
      </c>
      <c r="BX164" s="13">
        <v>0</v>
      </c>
      <c r="BY164" s="13">
        <v>0</v>
      </c>
      <c r="BZ164" s="13">
        <v>0</v>
      </c>
      <c r="CA164" s="13">
        <v>0</v>
      </c>
      <c r="CB164" s="13">
        <v>0</v>
      </c>
      <c r="CC164" s="13">
        <v>0</v>
      </c>
      <c r="CD164" s="13">
        <v>0</v>
      </c>
      <c r="CE164" s="13">
        <v>0</v>
      </c>
      <c r="CF164" s="13">
        <v>0</v>
      </c>
      <c r="CG164" s="13">
        <v>0</v>
      </c>
      <c r="CH164" s="13">
        <v>0</v>
      </c>
    </row>
    <row r="165" spans="1:86">
      <c r="A165" s="29" t="s">
        <v>3758</v>
      </c>
      <c r="B165" s="13">
        <v>5</v>
      </c>
      <c r="C165" s="13">
        <v>0</v>
      </c>
      <c r="D165" s="13">
        <v>0</v>
      </c>
      <c r="E165" s="13">
        <v>0</v>
      </c>
      <c r="F165" s="13">
        <v>0</v>
      </c>
      <c r="G165" s="13">
        <v>0</v>
      </c>
      <c r="H165" s="13">
        <v>59</v>
      </c>
      <c r="I165" s="13">
        <v>0</v>
      </c>
      <c r="J165" s="13">
        <v>0</v>
      </c>
      <c r="K165" s="13">
        <v>1</v>
      </c>
      <c r="L165" s="13">
        <v>0</v>
      </c>
      <c r="M165" s="13">
        <v>0</v>
      </c>
      <c r="N165" s="13">
        <v>0</v>
      </c>
      <c r="O165" s="13">
        <v>0</v>
      </c>
      <c r="P165" s="13">
        <v>0</v>
      </c>
      <c r="Q165" s="13">
        <v>0</v>
      </c>
      <c r="R165" s="13">
        <v>0</v>
      </c>
      <c r="S165" s="13">
        <v>0</v>
      </c>
      <c r="T165" s="13">
        <v>0</v>
      </c>
      <c r="U165" s="13">
        <v>0</v>
      </c>
      <c r="V165" s="13">
        <v>0</v>
      </c>
      <c r="W165" s="13">
        <v>0</v>
      </c>
      <c r="X165" s="13">
        <v>0</v>
      </c>
      <c r="Y165" s="13">
        <v>0</v>
      </c>
      <c r="Z165" s="13">
        <v>0</v>
      </c>
      <c r="AA165" s="13">
        <v>0</v>
      </c>
      <c r="AB165" s="13">
        <v>0</v>
      </c>
      <c r="AC165" s="13">
        <v>0</v>
      </c>
      <c r="AD165" s="13">
        <v>0</v>
      </c>
      <c r="AE165" s="13">
        <v>0</v>
      </c>
      <c r="AF165" s="13">
        <v>0</v>
      </c>
      <c r="AG165" s="13">
        <v>5</v>
      </c>
      <c r="AH165" s="15">
        <f t="shared" si="10"/>
        <v>60</v>
      </c>
      <c r="AI165" s="15">
        <f t="shared" si="11"/>
        <v>0</v>
      </c>
      <c r="AJ165" s="15">
        <f t="shared" si="12"/>
        <v>65</v>
      </c>
      <c r="AK165" s="15">
        <f t="shared" si="13"/>
        <v>0</v>
      </c>
      <c r="AL165" s="15">
        <f t="shared" si="14"/>
        <v>0</v>
      </c>
      <c r="AM165" s="13">
        <v>0</v>
      </c>
      <c r="AN165" s="13"/>
      <c r="AO165" s="13">
        <v>0</v>
      </c>
      <c r="AP165" s="13">
        <v>0</v>
      </c>
      <c r="AQ165" s="13">
        <v>0</v>
      </c>
      <c r="AR165" s="13">
        <v>0</v>
      </c>
      <c r="AS165" s="13">
        <v>0</v>
      </c>
      <c r="AT165" s="13">
        <v>0</v>
      </c>
      <c r="AU165" s="13">
        <v>0</v>
      </c>
      <c r="AV165" s="13">
        <v>0</v>
      </c>
      <c r="AW165" s="13">
        <v>0</v>
      </c>
      <c r="AX165" s="13">
        <v>0</v>
      </c>
      <c r="AY165" s="13">
        <v>0</v>
      </c>
      <c r="AZ165" s="13">
        <v>0</v>
      </c>
      <c r="BA165" s="13">
        <v>0</v>
      </c>
      <c r="BB165" s="13">
        <v>0</v>
      </c>
      <c r="BC165" s="13">
        <v>0</v>
      </c>
      <c r="BD165" s="13">
        <v>0</v>
      </c>
      <c r="BE165" s="13">
        <v>0</v>
      </c>
      <c r="BF165" s="13">
        <v>0</v>
      </c>
      <c r="BG165" s="13">
        <v>0</v>
      </c>
      <c r="BH165" s="13">
        <v>0</v>
      </c>
      <c r="BI165" s="13">
        <v>0</v>
      </c>
      <c r="BJ165" s="13">
        <v>0</v>
      </c>
      <c r="BK165" s="13">
        <v>0</v>
      </c>
      <c r="BL165" s="13">
        <v>0</v>
      </c>
      <c r="BM165" s="13">
        <v>0</v>
      </c>
      <c r="BN165" s="13">
        <v>0</v>
      </c>
      <c r="BO165" s="13">
        <v>0</v>
      </c>
      <c r="BP165" s="13">
        <v>0</v>
      </c>
      <c r="BQ165" s="13">
        <v>0</v>
      </c>
      <c r="BR165" s="13">
        <v>0</v>
      </c>
      <c r="BS165" s="13">
        <v>0</v>
      </c>
      <c r="BT165" s="13">
        <v>0</v>
      </c>
      <c r="BU165" s="13">
        <v>0</v>
      </c>
      <c r="BV165" s="13">
        <v>0</v>
      </c>
      <c r="BW165" s="13">
        <v>0</v>
      </c>
      <c r="BX165" s="13">
        <v>0</v>
      </c>
      <c r="BY165" s="13">
        <v>0</v>
      </c>
      <c r="BZ165" s="13">
        <v>0</v>
      </c>
      <c r="CA165" s="13">
        <v>0</v>
      </c>
      <c r="CB165" s="13">
        <v>0</v>
      </c>
      <c r="CC165" s="13">
        <v>0</v>
      </c>
      <c r="CD165" s="13">
        <v>0</v>
      </c>
      <c r="CE165" s="13">
        <v>0</v>
      </c>
      <c r="CF165" s="13">
        <v>0</v>
      </c>
      <c r="CG165" s="13">
        <v>0</v>
      </c>
      <c r="CH165" s="13">
        <v>0</v>
      </c>
    </row>
    <row r="166" spans="1:86" s="12" customFormat="1">
      <c r="A166" s="28" t="s">
        <v>3759</v>
      </c>
      <c r="B166" s="23">
        <v>5</v>
      </c>
      <c r="C166" s="23">
        <v>0</v>
      </c>
      <c r="D166" s="23">
        <v>0</v>
      </c>
      <c r="E166" s="23">
        <v>8</v>
      </c>
      <c r="F166" s="23">
        <v>0</v>
      </c>
      <c r="G166" s="23">
        <v>0</v>
      </c>
      <c r="H166" s="23">
        <v>25</v>
      </c>
      <c r="I166" s="23">
        <v>0</v>
      </c>
      <c r="J166" s="23">
        <v>0</v>
      </c>
      <c r="K166" s="23">
        <v>0</v>
      </c>
      <c r="L166" s="23">
        <v>0</v>
      </c>
      <c r="M166" s="23">
        <v>0</v>
      </c>
      <c r="N166" s="23">
        <v>0</v>
      </c>
      <c r="O166" s="23">
        <v>0</v>
      </c>
      <c r="P166" s="23">
        <v>0</v>
      </c>
      <c r="Q166" s="23">
        <v>0</v>
      </c>
      <c r="R166" s="23">
        <v>0</v>
      </c>
      <c r="S166" s="23">
        <v>0</v>
      </c>
      <c r="T166" s="23">
        <v>0</v>
      </c>
      <c r="U166" s="23">
        <v>0</v>
      </c>
      <c r="V166" s="23">
        <v>0</v>
      </c>
      <c r="W166" s="23">
        <v>0</v>
      </c>
      <c r="X166" s="23">
        <v>0</v>
      </c>
      <c r="Y166" s="23">
        <v>0</v>
      </c>
      <c r="Z166" s="23">
        <v>0</v>
      </c>
      <c r="AA166" s="23">
        <v>0</v>
      </c>
      <c r="AB166" s="23">
        <v>0</v>
      </c>
      <c r="AC166" s="23">
        <v>0</v>
      </c>
      <c r="AD166" s="23">
        <v>0</v>
      </c>
      <c r="AE166" s="23">
        <v>0</v>
      </c>
      <c r="AF166" s="23">
        <v>0</v>
      </c>
      <c r="AG166" s="23">
        <v>5</v>
      </c>
      <c r="AH166" s="15">
        <f t="shared" si="10"/>
        <v>33</v>
      </c>
      <c r="AI166" s="15">
        <f t="shared" si="11"/>
        <v>0</v>
      </c>
      <c r="AJ166" s="15">
        <f t="shared" si="12"/>
        <v>38</v>
      </c>
      <c r="AK166" s="15">
        <f t="shared" si="13"/>
        <v>0</v>
      </c>
      <c r="AL166" s="15">
        <f t="shared" si="14"/>
        <v>0</v>
      </c>
      <c r="AM166" s="23">
        <v>0</v>
      </c>
      <c r="AN166" s="23"/>
      <c r="AO166" s="13">
        <v>0</v>
      </c>
      <c r="AP166" s="13">
        <v>0</v>
      </c>
      <c r="AQ166" s="13">
        <v>0</v>
      </c>
      <c r="AR166" s="13">
        <v>0</v>
      </c>
      <c r="AS166" s="13">
        <v>0</v>
      </c>
      <c r="AT166" s="13">
        <v>0</v>
      </c>
      <c r="AU166" s="13">
        <v>0</v>
      </c>
      <c r="AV166" s="13">
        <v>0</v>
      </c>
      <c r="AW166" s="13">
        <v>0</v>
      </c>
      <c r="AX166" s="13">
        <v>0</v>
      </c>
      <c r="AY166" s="13">
        <v>0</v>
      </c>
      <c r="AZ166" s="13">
        <v>0</v>
      </c>
      <c r="BA166" s="13">
        <v>0</v>
      </c>
      <c r="BB166" s="13">
        <v>0</v>
      </c>
      <c r="BC166" s="13">
        <v>0</v>
      </c>
      <c r="BD166" s="13">
        <v>0</v>
      </c>
      <c r="BE166" s="13">
        <v>0</v>
      </c>
      <c r="BF166" s="13">
        <v>0</v>
      </c>
      <c r="BG166" s="13">
        <v>0</v>
      </c>
      <c r="BH166" s="13">
        <v>0</v>
      </c>
      <c r="BI166" s="13">
        <v>0</v>
      </c>
      <c r="BJ166" s="13">
        <v>0</v>
      </c>
      <c r="BK166" s="13">
        <v>0</v>
      </c>
      <c r="BL166" s="13">
        <v>0</v>
      </c>
      <c r="BM166" s="13">
        <v>0</v>
      </c>
      <c r="BN166" s="13">
        <v>0</v>
      </c>
      <c r="BO166" s="13">
        <v>0</v>
      </c>
      <c r="BP166" s="13">
        <v>0</v>
      </c>
      <c r="BQ166" s="13">
        <v>0</v>
      </c>
      <c r="BR166" s="13">
        <v>0</v>
      </c>
      <c r="BS166" s="13">
        <v>0</v>
      </c>
      <c r="BT166" s="13">
        <v>0</v>
      </c>
      <c r="BU166" s="13">
        <v>0</v>
      </c>
      <c r="BV166" s="13">
        <v>0</v>
      </c>
      <c r="BW166" s="13">
        <v>0</v>
      </c>
      <c r="BX166" s="13">
        <v>0</v>
      </c>
      <c r="BY166" s="13">
        <v>0</v>
      </c>
      <c r="BZ166" s="13">
        <v>0</v>
      </c>
      <c r="CA166" s="13">
        <v>0</v>
      </c>
      <c r="CB166" s="13">
        <v>0</v>
      </c>
      <c r="CC166" s="13">
        <v>0</v>
      </c>
      <c r="CD166" s="13">
        <v>0</v>
      </c>
      <c r="CE166" s="13">
        <v>0</v>
      </c>
      <c r="CF166" s="13">
        <v>0</v>
      </c>
      <c r="CG166" s="13">
        <v>0</v>
      </c>
      <c r="CH166" s="13">
        <v>0</v>
      </c>
    </row>
    <row r="167" spans="1:86">
      <c r="A167" s="29" t="s">
        <v>3760</v>
      </c>
      <c r="B167" s="13">
        <v>14</v>
      </c>
      <c r="C167" s="13">
        <v>0</v>
      </c>
      <c r="D167" s="13">
        <v>0</v>
      </c>
      <c r="E167" s="13">
        <v>0</v>
      </c>
      <c r="F167" s="13">
        <v>0</v>
      </c>
      <c r="G167" s="13">
        <v>0</v>
      </c>
      <c r="H167" s="13">
        <v>107</v>
      </c>
      <c r="I167" s="13">
        <v>0</v>
      </c>
      <c r="J167" s="13">
        <v>0</v>
      </c>
      <c r="K167" s="13">
        <v>2</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3">
        <v>0</v>
      </c>
      <c r="AB167" s="13">
        <v>0</v>
      </c>
      <c r="AC167" s="13">
        <v>0</v>
      </c>
      <c r="AD167" s="13">
        <v>0</v>
      </c>
      <c r="AE167" s="13">
        <v>0</v>
      </c>
      <c r="AF167" s="13">
        <v>0</v>
      </c>
      <c r="AG167" s="13">
        <v>14</v>
      </c>
      <c r="AH167" s="15">
        <f t="shared" si="10"/>
        <v>109</v>
      </c>
      <c r="AI167" s="15">
        <f t="shared" si="11"/>
        <v>0</v>
      </c>
      <c r="AJ167" s="15">
        <f t="shared" si="12"/>
        <v>123</v>
      </c>
      <c r="AK167" s="15">
        <f t="shared" si="13"/>
        <v>0</v>
      </c>
      <c r="AL167" s="15">
        <f t="shared" si="14"/>
        <v>0</v>
      </c>
      <c r="AM167" s="13">
        <v>0</v>
      </c>
      <c r="AN167" s="13"/>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3">
        <v>0</v>
      </c>
      <c r="BE167" s="13">
        <v>0</v>
      </c>
      <c r="BF167" s="13">
        <v>0</v>
      </c>
      <c r="BG167" s="13">
        <v>0</v>
      </c>
      <c r="BH167" s="13">
        <v>0</v>
      </c>
      <c r="BI167" s="13">
        <v>0</v>
      </c>
      <c r="BJ167" s="13">
        <v>0</v>
      </c>
      <c r="BK167" s="13">
        <v>0</v>
      </c>
      <c r="BL167" s="13">
        <v>0</v>
      </c>
      <c r="BM167" s="13">
        <v>0</v>
      </c>
      <c r="BN167" s="13">
        <v>0</v>
      </c>
      <c r="BO167" s="13">
        <v>0</v>
      </c>
      <c r="BP167" s="13">
        <v>0</v>
      </c>
      <c r="BQ167" s="13">
        <v>0</v>
      </c>
      <c r="BR167" s="13">
        <v>0</v>
      </c>
      <c r="BS167" s="13">
        <v>0</v>
      </c>
      <c r="BT167" s="13">
        <v>0</v>
      </c>
      <c r="BU167" s="13">
        <v>0</v>
      </c>
      <c r="BV167" s="13">
        <v>0</v>
      </c>
      <c r="BW167" s="13">
        <v>0</v>
      </c>
      <c r="BX167" s="13">
        <v>0</v>
      </c>
      <c r="BY167" s="13">
        <v>0</v>
      </c>
      <c r="BZ167" s="13">
        <v>0</v>
      </c>
      <c r="CA167" s="13">
        <v>0</v>
      </c>
      <c r="CB167" s="13">
        <v>0</v>
      </c>
      <c r="CC167" s="13">
        <v>0</v>
      </c>
      <c r="CD167" s="13">
        <v>0</v>
      </c>
      <c r="CE167" s="13">
        <v>0</v>
      </c>
      <c r="CF167" s="13">
        <v>0</v>
      </c>
      <c r="CG167" s="13">
        <v>0</v>
      </c>
      <c r="CH167" s="13">
        <v>0</v>
      </c>
    </row>
    <row r="168" spans="1:86" s="12" customFormat="1">
      <c r="A168" s="28" t="s">
        <v>3761</v>
      </c>
      <c r="B168" s="23">
        <v>0</v>
      </c>
      <c r="C168" s="23">
        <v>0</v>
      </c>
      <c r="D168" s="23">
        <v>0</v>
      </c>
      <c r="E168" s="23">
        <v>65</v>
      </c>
      <c r="F168" s="23">
        <v>0</v>
      </c>
      <c r="G168" s="23">
        <v>0</v>
      </c>
      <c r="H168" s="23">
        <v>33</v>
      </c>
      <c r="I168" s="23">
        <v>0</v>
      </c>
      <c r="J168" s="23">
        <v>0</v>
      </c>
      <c r="K168" s="23">
        <v>0</v>
      </c>
      <c r="L168" s="23">
        <v>0</v>
      </c>
      <c r="M168" s="23">
        <v>0</v>
      </c>
      <c r="N168" s="23">
        <v>0</v>
      </c>
      <c r="O168" s="23">
        <v>0</v>
      </c>
      <c r="P168" s="23">
        <v>0</v>
      </c>
      <c r="Q168" s="23">
        <v>0</v>
      </c>
      <c r="R168" s="23">
        <v>0</v>
      </c>
      <c r="S168" s="23">
        <v>0</v>
      </c>
      <c r="T168" s="23">
        <v>0</v>
      </c>
      <c r="U168" s="23">
        <v>0</v>
      </c>
      <c r="V168" s="23">
        <v>0</v>
      </c>
      <c r="W168" s="23">
        <v>0</v>
      </c>
      <c r="X168" s="23">
        <v>0</v>
      </c>
      <c r="Y168" s="23">
        <v>0</v>
      </c>
      <c r="Z168" s="23">
        <v>0</v>
      </c>
      <c r="AA168" s="23">
        <v>0</v>
      </c>
      <c r="AB168" s="23">
        <v>0</v>
      </c>
      <c r="AC168" s="23">
        <v>0</v>
      </c>
      <c r="AD168" s="23">
        <v>0</v>
      </c>
      <c r="AE168" s="23">
        <v>0</v>
      </c>
      <c r="AF168" s="23">
        <v>0</v>
      </c>
      <c r="AG168" s="23">
        <v>0</v>
      </c>
      <c r="AH168" s="15">
        <f t="shared" si="10"/>
        <v>98</v>
      </c>
      <c r="AI168" s="15">
        <f t="shared" si="11"/>
        <v>0</v>
      </c>
      <c r="AJ168" s="15">
        <f t="shared" si="12"/>
        <v>98</v>
      </c>
      <c r="AK168" s="15">
        <f t="shared" si="13"/>
        <v>0</v>
      </c>
      <c r="AL168" s="15">
        <f t="shared" si="14"/>
        <v>0</v>
      </c>
      <c r="AM168" s="24">
        <v>0</v>
      </c>
      <c r="AN168" s="24"/>
      <c r="AO168" s="13">
        <v>0</v>
      </c>
      <c r="AP168" s="13">
        <v>0</v>
      </c>
      <c r="AQ168" s="13">
        <v>0</v>
      </c>
      <c r="AR168" s="13">
        <v>0</v>
      </c>
      <c r="AS168" s="13">
        <v>0</v>
      </c>
      <c r="AT168" s="13">
        <v>0</v>
      </c>
      <c r="AU168" s="13">
        <v>0</v>
      </c>
      <c r="AV168" s="13">
        <v>0</v>
      </c>
      <c r="AW168" s="13">
        <v>0</v>
      </c>
      <c r="AX168" s="13">
        <v>0</v>
      </c>
      <c r="AY168" s="13">
        <v>0</v>
      </c>
      <c r="AZ168" s="13">
        <v>0</v>
      </c>
      <c r="BA168" s="13">
        <v>0</v>
      </c>
      <c r="BB168" s="13">
        <v>0</v>
      </c>
      <c r="BC168" s="13">
        <v>0</v>
      </c>
      <c r="BD168" s="13">
        <v>0</v>
      </c>
      <c r="BE168" s="13">
        <v>0</v>
      </c>
      <c r="BF168" s="13">
        <v>0</v>
      </c>
      <c r="BG168" s="13">
        <v>0</v>
      </c>
      <c r="BH168" s="13">
        <v>0</v>
      </c>
      <c r="BI168" s="13">
        <v>0</v>
      </c>
      <c r="BJ168" s="13">
        <v>0</v>
      </c>
      <c r="BK168" s="13">
        <v>0</v>
      </c>
      <c r="BL168" s="13">
        <v>0</v>
      </c>
      <c r="BM168" s="13">
        <v>0</v>
      </c>
      <c r="BN168" s="13">
        <v>0</v>
      </c>
      <c r="BO168" s="13">
        <v>0</v>
      </c>
      <c r="BP168" s="13">
        <v>0</v>
      </c>
      <c r="BQ168" s="13">
        <v>0</v>
      </c>
      <c r="BR168" s="13">
        <v>0</v>
      </c>
      <c r="BS168" s="13">
        <v>0</v>
      </c>
      <c r="BT168" s="13">
        <v>0</v>
      </c>
      <c r="BU168" s="13">
        <v>0</v>
      </c>
      <c r="BV168" s="13">
        <v>0</v>
      </c>
      <c r="BW168" s="13">
        <v>0</v>
      </c>
      <c r="BX168" s="13">
        <v>0</v>
      </c>
      <c r="BY168" s="13">
        <v>0</v>
      </c>
      <c r="BZ168" s="13">
        <v>0</v>
      </c>
      <c r="CA168" s="13">
        <v>0</v>
      </c>
      <c r="CB168" s="13">
        <v>0</v>
      </c>
      <c r="CC168" s="13">
        <v>0</v>
      </c>
      <c r="CD168" s="13">
        <v>0</v>
      </c>
      <c r="CE168" s="13">
        <v>0</v>
      </c>
      <c r="CF168" s="13">
        <v>0</v>
      </c>
      <c r="CG168" s="13">
        <v>0</v>
      </c>
      <c r="CH168" s="13">
        <v>0</v>
      </c>
    </row>
    <row r="169" spans="1:86" s="12" customFormat="1">
      <c r="A169" s="28" t="s">
        <v>3762</v>
      </c>
      <c r="B169" s="23">
        <v>2</v>
      </c>
      <c r="C169" s="23">
        <v>0</v>
      </c>
      <c r="D169" s="23">
        <v>0</v>
      </c>
      <c r="E169" s="23">
        <v>6</v>
      </c>
      <c r="F169" s="23">
        <v>0</v>
      </c>
      <c r="G169" s="23">
        <v>0</v>
      </c>
      <c r="H169" s="23">
        <v>25</v>
      </c>
      <c r="I169" s="23">
        <v>0</v>
      </c>
      <c r="J169" s="23">
        <v>0</v>
      </c>
      <c r="K169" s="23">
        <v>0</v>
      </c>
      <c r="L169" s="23">
        <v>0</v>
      </c>
      <c r="M169" s="23">
        <v>0</v>
      </c>
      <c r="N169" s="23">
        <v>0</v>
      </c>
      <c r="O169" s="23">
        <v>0</v>
      </c>
      <c r="P169" s="23">
        <v>0</v>
      </c>
      <c r="Q169" s="23">
        <v>0</v>
      </c>
      <c r="R169" s="23">
        <v>0</v>
      </c>
      <c r="S169" s="23">
        <v>0</v>
      </c>
      <c r="T169" s="23">
        <v>0</v>
      </c>
      <c r="U169" s="23">
        <v>0</v>
      </c>
      <c r="V169" s="23">
        <v>0</v>
      </c>
      <c r="W169" s="23">
        <v>0</v>
      </c>
      <c r="X169" s="23">
        <v>0</v>
      </c>
      <c r="Y169" s="23">
        <v>0</v>
      </c>
      <c r="Z169" s="23">
        <v>0</v>
      </c>
      <c r="AA169" s="23">
        <v>0</v>
      </c>
      <c r="AB169" s="23">
        <v>0</v>
      </c>
      <c r="AC169" s="23">
        <v>0</v>
      </c>
      <c r="AD169" s="23">
        <v>0</v>
      </c>
      <c r="AE169" s="23">
        <v>0</v>
      </c>
      <c r="AF169" s="23">
        <v>0</v>
      </c>
      <c r="AG169" s="23">
        <v>2</v>
      </c>
      <c r="AH169" s="15">
        <f t="shared" si="10"/>
        <v>31</v>
      </c>
      <c r="AI169" s="15">
        <f t="shared" si="11"/>
        <v>0</v>
      </c>
      <c r="AJ169" s="15">
        <f t="shared" si="12"/>
        <v>33</v>
      </c>
      <c r="AK169" s="15">
        <f t="shared" si="13"/>
        <v>0</v>
      </c>
      <c r="AL169" s="15">
        <f t="shared" si="14"/>
        <v>0</v>
      </c>
      <c r="AM169" s="23">
        <v>0</v>
      </c>
      <c r="AN169" s="23"/>
      <c r="AO169" s="13">
        <v>0</v>
      </c>
      <c r="AP169" s="13">
        <v>0</v>
      </c>
      <c r="AQ169" s="13">
        <v>0</v>
      </c>
      <c r="AR169" s="13">
        <v>0</v>
      </c>
      <c r="AS169" s="13">
        <v>0</v>
      </c>
      <c r="AT169" s="13">
        <v>0</v>
      </c>
      <c r="AU169" s="13">
        <v>0</v>
      </c>
      <c r="AV169" s="13">
        <v>0</v>
      </c>
      <c r="AW169" s="13">
        <v>0</v>
      </c>
      <c r="AX169" s="13">
        <v>0</v>
      </c>
      <c r="AY169" s="13">
        <v>0</v>
      </c>
      <c r="AZ169" s="13">
        <v>0</v>
      </c>
      <c r="BA169" s="13">
        <v>0</v>
      </c>
      <c r="BB169" s="13">
        <v>0</v>
      </c>
      <c r="BC169" s="13">
        <v>0</v>
      </c>
      <c r="BD169" s="13">
        <v>0</v>
      </c>
      <c r="BE169" s="13">
        <v>0</v>
      </c>
      <c r="BF169" s="13">
        <v>0</v>
      </c>
      <c r="BG169" s="13">
        <v>0</v>
      </c>
      <c r="BH169" s="13">
        <v>0</v>
      </c>
      <c r="BI169" s="13">
        <v>0</v>
      </c>
      <c r="BJ169" s="13">
        <v>0</v>
      </c>
      <c r="BK169" s="13">
        <v>0</v>
      </c>
      <c r="BL169" s="13">
        <v>0</v>
      </c>
      <c r="BM169" s="13">
        <v>0</v>
      </c>
      <c r="BN169" s="13">
        <v>0</v>
      </c>
      <c r="BO169" s="13">
        <v>0</v>
      </c>
      <c r="BP169" s="13">
        <v>0</v>
      </c>
      <c r="BQ169" s="13">
        <v>0</v>
      </c>
      <c r="BR169" s="13">
        <v>0</v>
      </c>
      <c r="BS169" s="13">
        <v>0</v>
      </c>
      <c r="BT169" s="13">
        <v>0</v>
      </c>
      <c r="BU169" s="13">
        <v>0</v>
      </c>
      <c r="BV169" s="13">
        <v>0</v>
      </c>
      <c r="BW169" s="13">
        <v>0</v>
      </c>
      <c r="BX169" s="13">
        <v>0</v>
      </c>
      <c r="BY169" s="13">
        <v>0</v>
      </c>
      <c r="BZ169" s="13">
        <v>0</v>
      </c>
      <c r="CA169" s="13">
        <v>0</v>
      </c>
      <c r="CB169" s="13">
        <v>0</v>
      </c>
      <c r="CC169" s="13">
        <v>0</v>
      </c>
      <c r="CD169" s="13">
        <v>0</v>
      </c>
      <c r="CE169" s="13">
        <v>0</v>
      </c>
      <c r="CF169" s="13">
        <v>0</v>
      </c>
      <c r="CG169" s="13">
        <v>0</v>
      </c>
      <c r="CH169" s="13">
        <v>0</v>
      </c>
    </row>
    <row r="170" spans="1:86">
      <c r="A170" s="29" t="s">
        <v>1201</v>
      </c>
      <c r="B170" s="13">
        <v>19</v>
      </c>
      <c r="C170" s="13">
        <v>0</v>
      </c>
      <c r="D170" s="13">
        <v>0</v>
      </c>
      <c r="E170" s="13">
        <v>0</v>
      </c>
      <c r="F170" s="13">
        <v>0</v>
      </c>
      <c r="G170" s="13">
        <v>0</v>
      </c>
      <c r="H170" s="13">
        <v>146</v>
      </c>
      <c r="I170" s="13">
        <v>0</v>
      </c>
      <c r="J170" s="13">
        <v>0</v>
      </c>
      <c r="K170" s="13">
        <v>1</v>
      </c>
      <c r="L170" s="13">
        <v>0</v>
      </c>
      <c r="M170" s="13">
        <v>0</v>
      </c>
      <c r="N170" s="13">
        <v>24</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19</v>
      </c>
      <c r="AH170" s="15">
        <f t="shared" si="10"/>
        <v>171</v>
      </c>
      <c r="AI170" s="15">
        <f t="shared" si="11"/>
        <v>0</v>
      </c>
      <c r="AJ170" s="15">
        <f t="shared" si="12"/>
        <v>190</v>
      </c>
      <c r="AK170" s="15">
        <f t="shared" si="13"/>
        <v>0</v>
      </c>
      <c r="AL170" s="15">
        <f t="shared" si="14"/>
        <v>0</v>
      </c>
      <c r="AM170" s="13">
        <v>0</v>
      </c>
      <c r="AN170" s="13"/>
      <c r="AO170" s="13">
        <v>0</v>
      </c>
      <c r="AP170" s="13">
        <v>0</v>
      </c>
      <c r="AQ170" s="13">
        <v>0</v>
      </c>
      <c r="AR170" s="13">
        <v>0</v>
      </c>
      <c r="AS170" s="13">
        <v>0</v>
      </c>
      <c r="AT170" s="13">
        <v>0</v>
      </c>
      <c r="AU170" s="13">
        <v>0</v>
      </c>
      <c r="AV170" s="13">
        <v>0</v>
      </c>
      <c r="AW170" s="13">
        <v>0</v>
      </c>
      <c r="AX170" s="13">
        <v>0</v>
      </c>
      <c r="AY170" s="13">
        <v>0</v>
      </c>
      <c r="AZ170" s="13">
        <v>0</v>
      </c>
      <c r="BA170" s="13">
        <v>0</v>
      </c>
      <c r="BB170" s="13">
        <v>0</v>
      </c>
      <c r="BC170" s="13">
        <v>0</v>
      </c>
      <c r="BD170" s="13">
        <v>0</v>
      </c>
      <c r="BE170" s="13">
        <v>0</v>
      </c>
      <c r="BF170" s="13">
        <v>0</v>
      </c>
      <c r="BG170" s="13">
        <v>0</v>
      </c>
      <c r="BH170" s="13">
        <v>0</v>
      </c>
      <c r="BI170" s="13">
        <v>0</v>
      </c>
      <c r="BJ170" s="13">
        <v>0</v>
      </c>
      <c r="BK170" s="13">
        <v>0</v>
      </c>
      <c r="BL170" s="13">
        <v>0</v>
      </c>
      <c r="BM170" s="13">
        <v>0</v>
      </c>
      <c r="BN170" s="13">
        <v>0</v>
      </c>
      <c r="BO170" s="13">
        <v>0</v>
      </c>
      <c r="BP170" s="13">
        <v>0</v>
      </c>
      <c r="BQ170" s="13">
        <v>0</v>
      </c>
      <c r="BR170" s="13">
        <v>0</v>
      </c>
      <c r="BS170" s="13">
        <v>0</v>
      </c>
      <c r="BT170" s="13">
        <v>0</v>
      </c>
      <c r="BU170" s="13">
        <v>0</v>
      </c>
      <c r="BV170" s="13">
        <v>0</v>
      </c>
      <c r="BW170" s="13">
        <v>0</v>
      </c>
      <c r="BX170" s="13">
        <v>0</v>
      </c>
      <c r="BY170" s="13">
        <v>0</v>
      </c>
      <c r="BZ170" s="13">
        <v>0</v>
      </c>
      <c r="CA170" s="13">
        <v>0</v>
      </c>
      <c r="CB170" s="13">
        <v>0</v>
      </c>
      <c r="CC170" s="13">
        <v>0</v>
      </c>
      <c r="CD170" s="13">
        <v>0</v>
      </c>
      <c r="CE170" s="13">
        <v>0</v>
      </c>
      <c r="CF170" s="13">
        <v>0</v>
      </c>
      <c r="CG170" s="13">
        <v>0</v>
      </c>
      <c r="CH170" s="13">
        <v>0</v>
      </c>
    </row>
    <row r="171" spans="1:86">
      <c r="A171" s="29" t="s">
        <v>1202</v>
      </c>
      <c r="B171" s="13">
        <v>7</v>
      </c>
      <c r="C171" s="13">
        <v>1</v>
      </c>
      <c r="D171" s="13">
        <v>0</v>
      </c>
      <c r="E171" s="13">
        <v>4</v>
      </c>
      <c r="F171" s="13">
        <v>0</v>
      </c>
      <c r="G171" s="13">
        <v>0</v>
      </c>
      <c r="H171" s="13">
        <v>55</v>
      </c>
      <c r="I171" s="13">
        <v>0</v>
      </c>
      <c r="J171" s="13">
        <v>0</v>
      </c>
      <c r="K171" s="13">
        <v>0</v>
      </c>
      <c r="L171" s="13">
        <v>0</v>
      </c>
      <c r="M171" s="13">
        <v>0</v>
      </c>
      <c r="N171" s="13">
        <v>13</v>
      </c>
      <c r="O171" s="13">
        <v>0</v>
      </c>
      <c r="P171" s="13">
        <v>0</v>
      </c>
      <c r="Q171" s="13">
        <v>13</v>
      </c>
      <c r="R171" s="13">
        <v>0</v>
      </c>
      <c r="S171" s="13">
        <v>0</v>
      </c>
      <c r="T171" s="13">
        <v>0</v>
      </c>
      <c r="U171" s="13">
        <v>0</v>
      </c>
      <c r="V171" s="13">
        <v>0</v>
      </c>
      <c r="W171" s="13">
        <v>0</v>
      </c>
      <c r="X171" s="13">
        <v>0</v>
      </c>
      <c r="Y171" s="13">
        <v>0</v>
      </c>
      <c r="Z171" s="13">
        <v>0</v>
      </c>
      <c r="AA171" s="13">
        <v>0</v>
      </c>
      <c r="AB171" s="13">
        <v>0</v>
      </c>
      <c r="AC171" s="13">
        <v>0</v>
      </c>
      <c r="AD171" s="13">
        <v>0</v>
      </c>
      <c r="AE171" s="13">
        <v>0</v>
      </c>
      <c r="AF171" s="13">
        <v>0</v>
      </c>
      <c r="AG171" s="13">
        <v>7</v>
      </c>
      <c r="AH171" s="15">
        <f t="shared" si="10"/>
        <v>85</v>
      </c>
      <c r="AI171" s="15">
        <f t="shared" si="11"/>
        <v>0</v>
      </c>
      <c r="AJ171" s="15">
        <f t="shared" si="12"/>
        <v>92</v>
      </c>
      <c r="AK171" s="15">
        <f t="shared" si="13"/>
        <v>1</v>
      </c>
      <c r="AL171" s="15">
        <f t="shared" si="14"/>
        <v>0</v>
      </c>
      <c r="AM171" s="13">
        <v>2</v>
      </c>
      <c r="AN171" s="13" t="s">
        <v>3662</v>
      </c>
      <c r="AO171" s="13">
        <v>0</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3">
        <v>0</v>
      </c>
      <c r="BE171" s="13">
        <v>0</v>
      </c>
      <c r="BF171" s="13">
        <v>0</v>
      </c>
      <c r="BG171" s="13">
        <v>0</v>
      </c>
      <c r="BH171" s="13">
        <v>0</v>
      </c>
      <c r="BI171" s="13">
        <v>0</v>
      </c>
      <c r="BJ171" s="13">
        <v>0</v>
      </c>
      <c r="BK171" s="13">
        <v>0</v>
      </c>
      <c r="BL171" s="13">
        <v>0</v>
      </c>
      <c r="BM171" s="13">
        <v>0</v>
      </c>
      <c r="BN171" s="13">
        <v>0</v>
      </c>
      <c r="BO171" s="13">
        <v>0</v>
      </c>
      <c r="BP171" s="13">
        <v>0</v>
      </c>
      <c r="BQ171" s="13">
        <v>0</v>
      </c>
      <c r="BR171" s="13">
        <v>0</v>
      </c>
      <c r="BS171" s="13">
        <v>0</v>
      </c>
      <c r="BT171" s="13">
        <v>0</v>
      </c>
      <c r="BU171" s="13">
        <v>0</v>
      </c>
      <c r="BV171" s="13">
        <v>0</v>
      </c>
      <c r="BW171" s="13">
        <v>0</v>
      </c>
      <c r="BX171" s="13">
        <v>0</v>
      </c>
      <c r="BY171" s="13">
        <v>0</v>
      </c>
      <c r="BZ171" s="13">
        <v>0</v>
      </c>
      <c r="CA171" s="13">
        <v>0</v>
      </c>
      <c r="CB171" s="13">
        <v>0</v>
      </c>
      <c r="CC171" s="13">
        <v>0</v>
      </c>
      <c r="CD171" s="13">
        <v>0</v>
      </c>
      <c r="CE171" s="13">
        <v>0</v>
      </c>
      <c r="CF171" s="13">
        <v>0</v>
      </c>
      <c r="CG171" s="13">
        <v>0</v>
      </c>
      <c r="CH171" s="13">
        <v>0</v>
      </c>
    </row>
    <row r="172" spans="1:86">
      <c r="A172" s="29" t="s">
        <v>3763</v>
      </c>
      <c r="B172" s="13">
        <v>6</v>
      </c>
      <c r="C172" s="13">
        <v>0</v>
      </c>
      <c r="D172" s="13">
        <v>0</v>
      </c>
      <c r="E172" s="13">
        <v>10</v>
      </c>
      <c r="F172" s="13">
        <v>0</v>
      </c>
      <c r="G172" s="13">
        <v>0</v>
      </c>
      <c r="H172" s="13">
        <v>61</v>
      </c>
      <c r="I172" s="13">
        <v>0</v>
      </c>
      <c r="J172" s="13">
        <v>0</v>
      </c>
      <c r="K172" s="13">
        <v>0</v>
      </c>
      <c r="L172" s="13">
        <v>0</v>
      </c>
      <c r="M172" s="13">
        <v>0</v>
      </c>
      <c r="N172" s="13">
        <v>0</v>
      </c>
      <c r="O172" s="13">
        <v>0</v>
      </c>
      <c r="P172" s="13">
        <v>0</v>
      </c>
      <c r="Q172" s="13">
        <v>0</v>
      </c>
      <c r="R172" s="13">
        <v>0</v>
      </c>
      <c r="S172" s="13">
        <v>0</v>
      </c>
      <c r="T172" s="13">
        <v>0</v>
      </c>
      <c r="U172" s="13">
        <v>0</v>
      </c>
      <c r="V172" s="13">
        <v>0</v>
      </c>
      <c r="W172" s="13">
        <v>0</v>
      </c>
      <c r="X172" s="13">
        <v>0</v>
      </c>
      <c r="Y172" s="13">
        <v>0</v>
      </c>
      <c r="Z172" s="13">
        <v>0</v>
      </c>
      <c r="AA172" s="13">
        <v>0</v>
      </c>
      <c r="AB172" s="13">
        <v>0</v>
      </c>
      <c r="AC172" s="13">
        <v>0</v>
      </c>
      <c r="AD172" s="13">
        <v>0</v>
      </c>
      <c r="AE172" s="13">
        <v>0</v>
      </c>
      <c r="AF172" s="13">
        <v>0</v>
      </c>
      <c r="AG172" s="13">
        <v>6</v>
      </c>
      <c r="AH172" s="15">
        <f t="shared" si="10"/>
        <v>71</v>
      </c>
      <c r="AI172" s="15">
        <f t="shared" si="11"/>
        <v>0</v>
      </c>
      <c r="AJ172" s="15">
        <f t="shared" si="12"/>
        <v>77</v>
      </c>
      <c r="AK172" s="15">
        <f t="shared" si="13"/>
        <v>0</v>
      </c>
      <c r="AL172" s="15">
        <f t="shared" si="14"/>
        <v>0</v>
      </c>
      <c r="AM172" s="15">
        <v>0</v>
      </c>
      <c r="AN172" s="15"/>
      <c r="AO172" s="13">
        <v>0</v>
      </c>
      <c r="AP172" s="13">
        <v>0</v>
      </c>
      <c r="AQ172" s="13">
        <v>0</v>
      </c>
      <c r="AR172" s="13">
        <v>0</v>
      </c>
      <c r="AS172" s="13">
        <v>0</v>
      </c>
      <c r="AT172" s="13">
        <v>0</v>
      </c>
      <c r="AU172" s="13">
        <v>0</v>
      </c>
      <c r="AV172" s="13">
        <v>0</v>
      </c>
      <c r="AW172" s="13">
        <v>0</v>
      </c>
      <c r="AX172" s="13">
        <v>0</v>
      </c>
      <c r="AY172" s="13">
        <v>0</v>
      </c>
      <c r="AZ172" s="13">
        <v>0</v>
      </c>
      <c r="BA172" s="13">
        <v>0</v>
      </c>
      <c r="BB172" s="13">
        <v>0</v>
      </c>
      <c r="BC172" s="13">
        <v>0</v>
      </c>
      <c r="BD172" s="13">
        <v>0</v>
      </c>
      <c r="BE172" s="13">
        <v>0</v>
      </c>
      <c r="BF172" s="13">
        <v>0</v>
      </c>
      <c r="BG172" s="13">
        <v>0</v>
      </c>
      <c r="BH172" s="13">
        <v>0</v>
      </c>
      <c r="BI172" s="13">
        <v>0</v>
      </c>
      <c r="BJ172" s="13">
        <v>0</v>
      </c>
      <c r="BK172" s="13">
        <v>0</v>
      </c>
      <c r="BL172" s="13">
        <v>0</v>
      </c>
      <c r="BM172" s="13">
        <v>0</v>
      </c>
      <c r="BN172" s="13">
        <v>0</v>
      </c>
      <c r="BO172" s="13">
        <v>0</v>
      </c>
      <c r="BP172" s="13">
        <v>0</v>
      </c>
      <c r="BQ172" s="13">
        <v>0</v>
      </c>
      <c r="BR172" s="13">
        <v>0</v>
      </c>
      <c r="BS172" s="13">
        <v>0</v>
      </c>
      <c r="BT172" s="13">
        <v>0</v>
      </c>
      <c r="BU172" s="13">
        <v>0</v>
      </c>
      <c r="BV172" s="13">
        <v>0</v>
      </c>
      <c r="BW172" s="13">
        <v>0</v>
      </c>
      <c r="BX172" s="13">
        <v>0</v>
      </c>
      <c r="BY172" s="13">
        <v>0</v>
      </c>
      <c r="BZ172" s="13">
        <v>0</v>
      </c>
      <c r="CA172" s="13">
        <v>0</v>
      </c>
      <c r="CB172" s="13">
        <v>0</v>
      </c>
      <c r="CC172" s="13">
        <v>0</v>
      </c>
      <c r="CD172" s="13">
        <v>0</v>
      </c>
      <c r="CE172" s="13">
        <v>0</v>
      </c>
      <c r="CF172" s="13">
        <v>0</v>
      </c>
      <c r="CG172" s="13">
        <v>0</v>
      </c>
      <c r="CH172" s="13">
        <v>0</v>
      </c>
    </row>
    <row r="173" spans="1:86" s="12" customFormat="1">
      <c r="A173" s="28" t="s">
        <v>1203</v>
      </c>
      <c r="B173" s="23">
        <v>11</v>
      </c>
      <c r="C173" s="23">
        <v>0</v>
      </c>
      <c r="D173" s="23">
        <v>0</v>
      </c>
      <c r="E173" s="23">
        <v>20</v>
      </c>
      <c r="F173" s="23">
        <v>0</v>
      </c>
      <c r="G173" s="23">
        <v>0</v>
      </c>
      <c r="H173" s="23">
        <v>142</v>
      </c>
      <c r="I173" s="23">
        <v>0</v>
      </c>
      <c r="J173" s="23">
        <v>0</v>
      </c>
      <c r="K173" s="23">
        <v>0</v>
      </c>
      <c r="L173" s="23">
        <v>0</v>
      </c>
      <c r="M173" s="23">
        <v>0</v>
      </c>
      <c r="N173" s="23">
        <v>24</v>
      </c>
      <c r="O173" s="23">
        <v>0</v>
      </c>
      <c r="P173" s="23">
        <v>0</v>
      </c>
      <c r="Q173" s="23">
        <v>10</v>
      </c>
      <c r="R173" s="23">
        <v>0</v>
      </c>
      <c r="S173" s="23">
        <v>0</v>
      </c>
      <c r="T173" s="23">
        <v>0</v>
      </c>
      <c r="U173" s="23">
        <v>0</v>
      </c>
      <c r="V173" s="23">
        <v>0</v>
      </c>
      <c r="W173" s="23">
        <v>0</v>
      </c>
      <c r="X173" s="23">
        <v>0</v>
      </c>
      <c r="Y173" s="23">
        <v>0</v>
      </c>
      <c r="Z173" s="23">
        <v>0</v>
      </c>
      <c r="AA173" s="23">
        <v>0</v>
      </c>
      <c r="AB173" s="23">
        <v>0</v>
      </c>
      <c r="AC173" s="23">
        <v>0</v>
      </c>
      <c r="AD173" s="23">
        <v>0</v>
      </c>
      <c r="AE173" s="23">
        <v>0</v>
      </c>
      <c r="AF173" s="23">
        <v>0</v>
      </c>
      <c r="AG173" s="23">
        <v>11</v>
      </c>
      <c r="AH173" s="15">
        <f t="shared" si="10"/>
        <v>196</v>
      </c>
      <c r="AI173" s="15">
        <f t="shared" si="11"/>
        <v>0</v>
      </c>
      <c r="AJ173" s="15">
        <f t="shared" si="12"/>
        <v>207</v>
      </c>
      <c r="AK173" s="15">
        <f t="shared" si="13"/>
        <v>0</v>
      </c>
      <c r="AL173" s="15">
        <f t="shared" si="14"/>
        <v>0</v>
      </c>
      <c r="AM173" s="23">
        <v>0</v>
      </c>
      <c r="AN173" s="23"/>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3">
        <v>0</v>
      </c>
      <c r="BE173" s="13">
        <v>0</v>
      </c>
      <c r="BF173" s="13">
        <v>0</v>
      </c>
      <c r="BG173" s="13">
        <v>0</v>
      </c>
      <c r="BH173" s="13">
        <v>0</v>
      </c>
      <c r="BI173" s="13">
        <v>0</v>
      </c>
      <c r="BJ173" s="13">
        <v>0</v>
      </c>
      <c r="BK173" s="13">
        <v>0</v>
      </c>
      <c r="BL173" s="13">
        <v>0</v>
      </c>
      <c r="BM173" s="13">
        <v>0</v>
      </c>
      <c r="BN173" s="13">
        <v>0</v>
      </c>
      <c r="BO173" s="13">
        <v>0</v>
      </c>
      <c r="BP173" s="13">
        <v>0</v>
      </c>
      <c r="BQ173" s="13">
        <v>0</v>
      </c>
      <c r="BR173" s="13">
        <v>0</v>
      </c>
      <c r="BS173" s="13">
        <v>0</v>
      </c>
      <c r="BT173" s="13">
        <v>0</v>
      </c>
      <c r="BU173" s="13">
        <v>0</v>
      </c>
      <c r="BV173" s="13">
        <v>0</v>
      </c>
      <c r="BW173" s="13">
        <v>0</v>
      </c>
      <c r="BX173" s="13">
        <v>0</v>
      </c>
      <c r="BY173" s="13">
        <v>0</v>
      </c>
      <c r="BZ173" s="13">
        <v>0</v>
      </c>
      <c r="CA173" s="13">
        <v>0</v>
      </c>
      <c r="CB173" s="13">
        <v>0</v>
      </c>
      <c r="CC173" s="13">
        <v>0</v>
      </c>
      <c r="CD173" s="13">
        <v>0</v>
      </c>
      <c r="CE173" s="13">
        <v>0</v>
      </c>
      <c r="CF173" s="13">
        <v>0</v>
      </c>
      <c r="CG173" s="13">
        <v>0</v>
      </c>
      <c r="CH173" s="13">
        <v>0</v>
      </c>
    </row>
    <row r="174" spans="1:86">
      <c r="A174" s="29" t="s">
        <v>3764</v>
      </c>
      <c r="B174" s="13">
        <v>5</v>
      </c>
      <c r="C174" s="13">
        <v>0</v>
      </c>
      <c r="D174" s="13">
        <v>0</v>
      </c>
      <c r="E174" s="13">
        <v>2</v>
      </c>
      <c r="F174" s="13">
        <v>0</v>
      </c>
      <c r="G174" s="13">
        <v>0</v>
      </c>
      <c r="H174" s="13">
        <v>72</v>
      </c>
      <c r="I174" s="13">
        <v>0</v>
      </c>
      <c r="J174" s="13">
        <v>0</v>
      </c>
      <c r="K174" s="13">
        <v>0</v>
      </c>
      <c r="L174" s="13">
        <v>0</v>
      </c>
      <c r="M174" s="13">
        <v>0</v>
      </c>
      <c r="N174" s="13">
        <v>0</v>
      </c>
      <c r="O174" s="13">
        <v>0</v>
      </c>
      <c r="P174" s="13">
        <v>0</v>
      </c>
      <c r="Q174" s="13">
        <v>0</v>
      </c>
      <c r="R174" s="13">
        <v>0</v>
      </c>
      <c r="S174" s="13">
        <v>0</v>
      </c>
      <c r="T174" s="13">
        <v>0</v>
      </c>
      <c r="U174" s="13">
        <v>0</v>
      </c>
      <c r="V174" s="13">
        <v>0</v>
      </c>
      <c r="W174" s="13">
        <v>0</v>
      </c>
      <c r="X174" s="13">
        <v>0</v>
      </c>
      <c r="Y174" s="13">
        <v>0</v>
      </c>
      <c r="Z174" s="13">
        <v>0</v>
      </c>
      <c r="AA174" s="13">
        <v>0</v>
      </c>
      <c r="AB174" s="13">
        <v>0</v>
      </c>
      <c r="AC174" s="13">
        <v>0</v>
      </c>
      <c r="AD174" s="13">
        <v>0</v>
      </c>
      <c r="AE174" s="13">
        <v>0</v>
      </c>
      <c r="AF174" s="13">
        <v>0</v>
      </c>
      <c r="AG174" s="13">
        <v>5</v>
      </c>
      <c r="AH174" s="15">
        <f t="shared" si="10"/>
        <v>74</v>
      </c>
      <c r="AI174" s="15">
        <f t="shared" si="11"/>
        <v>0</v>
      </c>
      <c r="AJ174" s="15">
        <f t="shared" si="12"/>
        <v>79</v>
      </c>
      <c r="AK174" s="15">
        <f t="shared" si="13"/>
        <v>0</v>
      </c>
      <c r="AL174" s="15">
        <f t="shared" si="14"/>
        <v>0</v>
      </c>
      <c r="AM174" s="13">
        <v>0</v>
      </c>
      <c r="AN174" s="13"/>
      <c r="AO174" s="13">
        <v>0</v>
      </c>
      <c r="AP174" s="13">
        <v>0</v>
      </c>
      <c r="AQ174" s="13">
        <v>0</v>
      </c>
      <c r="AR174" s="13">
        <v>0</v>
      </c>
      <c r="AS174" s="13">
        <v>0</v>
      </c>
      <c r="AT174" s="13">
        <v>0</v>
      </c>
      <c r="AU174" s="13">
        <v>0</v>
      </c>
      <c r="AV174" s="13">
        <v>0</v>
      </c>
      <c r="AW174" s="13">
        <v>0</v>
      </c>
      <c r="AX174" s="13">
        <v>0</v>
      </c>
      <c r="AY174" s="13">
        <v>0</v>
      </c>
      <c r="AZ174" s="13">
        <v>0</v>
      </c>
      <c r="BA174" s="13">
        <v>0</v>
      </c>
      <c r="BB174" s="13">
        <v>0</v>
      </c>
      <c r="BC174" s="13">
        <v>0</v>
      </c>
      <c r="BD174" s="13">
        <v>0</v>
      </c>
      <c r="BE174" s="13">
        <v>0</v>
      </c>
      <c r="BF174" s="13">
        <v>0</v>
      </c>
      <c r="BG174" s="13">
        <v>0</v>
      </c>
      <c r="BH174" s="13">
        <v>0</v>
      </c>
      <c r="BI174" s="13">
        <v>0</v>
      </c>
      <c r="BJ174" s="13">
        <v>0</v>
      </c>
      <c r="BK174" s="13">
        <v>0</v>
      </c>
      <c r="BL174" s="13">
        <v>0</v>
      </c>
      <c r="BM174" s="13">
        <v>0</v>
      </c>
      <c r="BN174" s="13">
        <v>0</v>
      </c>
      <c r="BO174" s="13">
        <v>0</v>
      </c>
      <c r="BP174" s="13">
        <v>0</v>
      </c>
      <c r="BQ174" s="13">
        <v>0</v>
      </c>
      <c r="BR174" s="13">
        <v>0</v>
      </c>
      <c r="BS174" s="13">
        <v>0</v>
      </c>
      <c r="BT174" s="13">
        <v>0</v>
      </c>
      <c r="BU174" s="13">
        <v>0</v>
      </c>
      <c r="BV174" s="13">
        <v>0</v>
      </c>
      <c r="BW174" s="13">
        <v>0</v>
      </c>
      <c r="BX174" s="13">
        <v>0</v>
      </c>
      <c r="BY174" s="13">
        <v>0</v>
      </c>
      <c r="BZ174" s="13">
        <v>0</v>
      </c>
      <c r="CA174" s="13">
        <v>0</v>
      </c>
      <c r="CB174" s="13">
        <v>0</v>
      </c>
      <c r="CC174" s="13">
        <v>0</v>
      </c>
      <c r="CD174" s="13">
        <v>0</v>
      </c>
      <c r="CE174" s="13">
        <v>0</v>
      </c>
      <c r="CF174" s="13">
        <v>0</v>
      </c>
      <c r="CG174" s="13">
        <v>0</v>
      </c>
      <c r="CH174" s="13">
        <v>0</v>
      </c>
    </row>
    <row r="175" spans="1:86" s="12" customFormat="1">
      <c r="A175" s="28" t="s">
        <v>3765</v>
      </c>
      <c r="B175" s="23">
        <v>5</v>
      </c>
      <c r="C175" s="23">
        <v>0</v>
      </c>
      <c r="D175" s="23">
        <v>0</v>
      </c>
      <c r="E175" s="23">
        <v>20</v>
      </c>
      <c r="F175" s="23">
        <v>0</v>
      </c>
      <c r="G175" s="23">
        <v>0</v>
      </c>
      <c r="H175" s="23">
        <v>53</v>
      </c>
      <c r="I175" s="23">
        <v>0</v>
      </c>
      <c r="J175" s="23">
        <v>0</v>
      </c>
      <c r="K175" s="23">
        <v>0</v>
      </c>
      <c r="L175" s="23">
        <v>0</v>
      </c>
      <c r="M175" s="23">
        <v>0</v>
      </c>
      <c r="N175" s="23">
        <v>0</v>
      </c>
      <c r="O175" s="23">
        <v>0</v>
      </c>
      <c r="P175" s="23">
        <v>0</v>
      </c>
      <c r="Q175" s="23">
        <v>0</v>
      </c>
      <c r="R175" s="23">
        <v>0</v>
      </c>
      <c r="S175" s="23">
        <v>0</v>
      </c>
      <c r="T175" s="23">
        <v>0</v>
      </c>
      <c r="U175" s="23">
        <v>0</v>
      </c>
      <c r="V175" s="23">
        <v>0</v>
      </c>
      <c r="W175" s="23">
        <v>0</v>
      </c>
      <c r="X175" s="23">
        <v>0</v>
      </c>
      <c r="Y175" s="23">
        <v>0</v>
      </c>
      <c r="Z175" s="23">
        <v>0</v>
      </c>
      <c r="AA175" s="23">
        <v>0</v>
      </c>
      <c r="AB175" s="23">
        <v>0</v>
      </c>
      <c r="AC175" s="23">
        <v>0</v>
      </c>
      <c r="AD175" s="23">
        <v>0</v>
      </c>
      <c r="AE175" s="23">
        <v>0</v>
      </c>
      <c r="AF175" s="23">
        <v>0</v>
      </c>
      <c r="AG175" s="23">
        <v>5</v>
      </c>
      <c r="AH175" s="15">
        <f t="shared" si="10"/>
        <v>73</v>
      </c>
      <c r="AI175" s="15">
        <f t="shared" si="11"/>
        <v>0</v>
      </c>
      <c r="AJ175" s="15">
        <f t="shared" si="12"/>
        <v>78</v>
      </c>
      <c r="AK175" s="15">
        <f t="shared" si="13"/>
        <v>0</v>
      </c>
      <c r="AL175" s="15">
        <f t="shared" si="14"/>
        <v>0</v>
      </c>
      <c r="AM175" s="23">
        <v>0</v>
      </c>
      <c r="AN175" s="23"/>
      <c r="AO175" s="13">
        <v>0</v>
      </c>
      <c r="AP175" s="13">
        <v>0</v>
      </c>
      <c r="AQ175" s="13">
        <v>0</v>
      </c>
      <c r="AR175" s="13">
        <v>0</v>
      </c>
      <c r="AS175" s="13">
        <v>0</v>
      </c>
      <c r="AT175" s="13">
        <v>0</v>
      </c>
      <c r="AU175" s="13">
        <v>0</v>
      </c>
      <c r="AV175" s="13">
        <v>0</v>
      </c>
      <c r="AW175" s="13">
        <v>0</v>
      </c>
      <c r="AX175" s="13">
        <v>0</v>
      </c>
      <c r="AY175" s="13">
        <v>0</v>
      </c>
      <c r="AZ175" s="13">
        <v>0</v>
      </c>
      <c r="BA175" s="13">
        <v>0</v>
      </c>
      <c r="BB175" s="13">
        <v>0</v>
      </c>
      <c r="BC175" s="13">
        <v>0</v>
      </c>
      <c r="BD175" s="13">
        <v>0</v>
      </c>
      <c r="BE175" s="13">
        <v>0</v>
      </c>
      <c r="BF175" s="13">
        <v>0</v>
      </c>
      <c r="BG175" s="13">
        <v>0</v>
      </c>
      <c r="BH175" s="13">
        <v>0</v>
      </c>
      <c r="BI175" s="13">
        <v>0</v>
      </c>
      <c r="BJ175" s="13">
        <v>0</v>
      </c>
      <c r="BK175" s="13">
        <v>0</v>
      </c>
      <c r="BL175" s="13">
        <v>0</v>
      </c>
      <c r="BM175" s="13">
        <v>0</v>
      </c>
      <c r="BN175" s="13">
        <v>0</v>
      </c>
      <c r="BO175" s="13">
        <v>0</v>
      </c>
      <c r="BP175" s="13">
        <v>0</v>
      </c>
      <c r="BQ175" s="13">
        <v>0</v>
      </c>
      <c r="BR175" s="13">
        <v>0</v>
      </c>
      <c r="BS175" s="13">
        <v>0</v>
      </c>
      <c r="BT175" s="13">
        <v>0</v>
      </c>
      <c r="BU175" s="13">
        <v>0</v>
      </c>
      <c r="BV175" s="13">
        <v>0</v>
      </c>
      <c r="BW175" s="13">
        <v>0</v>
      </c>
      <c r="BX175" s="13">
        <v>0</v>
      </c>
      <c r="BY175" s="13">
        <v>0</v>
      </c>
      <c r="BZ175" s="13">
        <v>0</v>
      </c>
      <c r="CA175" s="13">
        <v>0</v>
      </c>
      <c r="CB175" s="13">
        <v>0</v>
      </c>
      <c r="CC175" s="13">
        <v>0</v>
      </c>
      <c r="CD175" s="13">
        <v>0</v>
      </c>
      <c r="CE175" s="13">
        <v>0</v>
      </c>
      <c r="CF175" s="13">
        <v>0</v>
      </c>
      <c r="CG175" s="13">
        <v>0</v>
      </c>
      <c r="CH175" s="13">
        <v>0</v>
      </c>
    </row>
    <row r="176" spans="1:86" s="12" customFormat="1">
      <c r="A176" s="28" t="s">
        <v>3766</v>
      </c>
      <c r="B176" s="23">
        <v>4</v>
      </c>
      <c r="C176" s="23">
        <v>0</v>
      </c>
      <c r="D176" s="23">
        <v>0</v>
      </c>
      <c r="E176" s="23">
        <v>2</v>
      </c>
      <c r="F176" s="23">
        <v>0</v>
      </c>
      <c r="G176" s="23">
        <v>0</v>
      </c>
      <c r="H176" s="23">
        <v>26</v>
      </c>
      <c r="I176" s="23">
        <v>0</v>
      </c>
      <c r="J176" s="23">
        <v>0</v>
      </c>
      <c r="K176" s="23">
        <v>0</v>
      </c>
      <c r="L176" s="23">
        <v>0</v>
      </c>
      <c r="M176" s="23">
        <v>0</v>
      </c>
      <c r="N176" s="23">
        <v>0</v>
      </c>
      <c r="O176" s="23">
        <v>0</v>
      </c>
      <c r="P176" s="23">
        <v>0</v>
      </c>
      <c r="Q176" s="23">
        <v>0</v>
      </c>
      <c r="R176" s="23">
        <v>0</v>
      </c>
      <c r="S176" s="23">
        <v>0</v>
      </c>
      <c r="T176" s="23">
        <v>0</v>
      </c>
      <c r="U176" s="23">
        <v>0</v>
      </c>
      <c r="V176" s="23">
        <v>0</v>
      </c>
      <c r="W176" s="23">
        <v>0</v>
      </c>
      <c r="X176" s="23">
        <v>0</v>
      </c>
      <c r="Y176" s="23">
        <v>0</v>
      </c>
      <c r="Z176" s="23">
        <v>0</v>
      </c>
      <c r="AA176" s="23">
        <v>0</v>
      </c>
      <c r="AB176" s="23">
        <v>0</v>
      </c>
      <c r="AC176" s="23">
        <v>0</v>
      </c>
      <c r="AD176" s="23">
        <v>0</v>
      </c>
      <c r="AE176" s="23">
        <v>0</v>
      </c>
      <c r="AF176" s="23">
        <v>0</v>
      </c>
      <c r="AG176" s="23">
        <v>4</v>
      </c>
      <c r="AH176" s="15">
        <f t="shared" si="10"/>
        <v>28</v>
      </c>
      <c r="AI176" s="15">
        <f t="shared" si="11"/>
        <v>0</v>
      </c>
      <c r="AJ176" s="15">
        <f t="shared" si="12"/>
        <v>32</v>
      </c>
      <c r="AK176" s="15">
        <f t="shared" si="13"/>
        <v>0</v>
      </c>
      <c r="AL176" s="15">
        <f t="shared" si="14"/>
        <v>0</v>
      </c>
      <c r="AM176" s="23">
        <v>0</v>
      </c>
      <c r="AN176" s="23"/>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3">
        <v>0</v>
      </c>
      <c r="BE176" s="13">
        <v>0</v>
      </c>
      <c r="BF176" s="13">
        <v>0</v>
      </c>
      <c r="BG176" s="13">
        <v>0</v>
      </c>
      <c r="BH176" s="13">
        <v>0</v>
      </c>
      <c r="BI176" s="13">
        <v>0</v>
      </c>
      <c r="BJ176" s="13">
        <v>0</v>
      </c>
      <c r="BK176" s="13">
        <v>0</v>
      </c>
      <c r="BL176" s="13">
        <v>0</v>
      </c>
      <c r="BM176" s="13">
        <v>0</v>
      </c>
      <c r="BN176" s="13">
        <v>0</v>
      </c>
      <c r="BO176" s="13">
        <v>0</v>
      </c>
      <c r="BP176" s="13">
        <v>0</v>
      </c>
      <c r="BQ176" s="13">
        <v>0</v>
      </c>
      <c r="BR176" s="13">
        <v>0</v>
      </c>
      <c r="BS176" s="13">
        <v>0</v>
      </c>
      <c r="BT176" s="13">
        <v>0</v>
      </c>
      <c r="BU176" s="13">
        <v>0</v>
      </c>
      <c r="BV176" s="13">
        <v>0</v>
      </c>
      <c r="BW176" s="13">
        <v>0</v>
      </c>
      <c r="BX176" s="13">
        <v>0</v>
      </c>
      <c r="BY176" s="13">
        <v>0</v>
      </c>
      <c r="BZ176" s="13">
        <v>0</v>
      </c>
      <c r="CA176" s="13">
        <v>0</v>
      </c>
      <c r="CB176" s="13">
        <v>0</v>
      </c>
      <c r="CC176" s="13">
        <v>0</v>
      </c>
      <c r="CD176" s="13">
        <v>0</v>
      </c>
      <c r="CE176" s="13">
        <v>0</v>
      </c>
      <c r="CF176" s="13">
        <v>0</v>
      </c>
      <c r="CG176" s="13">
        <v>0</v>
      </c>
      <c r="CH176" s="13">
        <v>0</v>
      </c>
    </row>
    <row r="177" spans="1:86">
      <c r="A177" s="29" t="s">
        <v>3767</v>
      </c>
      <c r="B177" s="13">
        <v>5</v>
      </c>
      <c r="C177" s="13">
        <v>0</v>
      </c>
      <c r="D177" s="13">
        <v>0</v>
      </c>
      <c r="E177" s="13">
        <v>0</v>
      </c>
      <c r="F177" s="13">
        <v>0</v>
      </c>
      <c r="G177" s="13">
        <v>0</v>
      </c>
      <c r="H177" s="13">
        <v>48</v>
      </c>
      <c r="I177" s="13">
        <v>0</v>
      </c>
      <c r="J177" s="13">
        <v>0</v>
      </c>
      <c r="K177" s="13">
        <v>0</v>
      </c>
      <c r="L177" s="13">
        <v>0</v>
      </c>
      <c r="M177" s="13">
        <v>0</v>
      </c>
      <c r="N177" s="13">
        <v>0</v>
      </c>
      <c r="O177" s="13">
        <v>0</v>
      </c>
      <c r="P177" s="13">
        <v>0</v>
      </c>
      <c r="Q177" s="13">
        <v>0</v>
      </c>
      <c r="R177" s="13">
        <v>0</v>
      </c>
      <c r="S177" s="13">
        <v>0</v>
      </c>
      <c r="T177" s="13">
        <v>0</v>
      </c>
      <c r="U177" s="13">
        <v>0</v>
      </c>
      <c r="V177" s="13">
        <v>0</v>
      </c>
      <c r="W177" s="13">
        <v>0</v>
      </c>
      <c r="X177" s="13">
        <v>0</v>
      </c>
      <c r="Y177" s="13">
        <v>0</v>
      </c>
      <c r="Z177" s="13">
        <v>0</v>
      </c>
      <c r="AA177" s="13">
        <v>0</v>
      </c>
      <c r="AB177" s="13">
        <v>0</v>
      </c>
      <c r="AC177" s="13">
        <v>0</v>
      </c>
      <c r="AD177" s="13">
        <v>0</v>
      </c>
      <c r="AE177" s="13">
        <v>0</v>
      </c>
      <c r="AF177" s="13">
        <v>0</v>
      </c>
      <c r="AG177" s="13">
        <v>5</v>
      </c>
      <c r="AH177" s="15">
        <f t="shared" si="10"/>
        <v>48</v>
      </c>
      <c r="AI177" s="15">
        <f t="shared" si="11"/>
        <v>0</v>
      </c>
      <c r="AJ177" s="15">
        <f t="shared" si="12"/>
        <v>53</v>
      </c>
      <c r="AK177" s="15">
        <f t="shared" si="13"/>
        <v>0</v>
      </c>
      <c r="AL177" s="15">
        <f t="shared" si="14"/>
        <v>0</v>
      </c>
      <c r="AM177" s="15">
        <v>0</v>
      </c>
      <c r="AN177" s="15"/>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3">
        <v>0</v>
      </c>
      <c r="BE177" s="13">
        <v>0</v>
      </c>
      <c r="BF177" s="13">
        <v>0</v>
      </c>
      <c r="BG177" s="13">
        <v>0</v>
      </c>
      <c r="BH177" s="13">
        <v>0</v>
      </c>
      <c r="BI177" s="13">
        <v>0</v>
      </c>
      <c r="BJ177" s="13">
        <v>0</v>
      </c>
      <c r="BK177" s="13">
        <v>0</v>
      </c>
      <c r="BL177" s="13">
        <v>0</v>
      </c>
      <c r="BM177" s="13">
        <v>0</v>
      </c>
      <c r="BN177" s="13">
        <v>0</v>
      </c>
      <c r="BO177" s="13">
        <v>0</v>
      </c>
      <c r="BP177" s="13">
        <v>0</v>
      </c>
      <c r="BQ177" s="13">
        <v>0</v>
      </c>
      <c r="BR177" s="13">
        <v>0</v>
      </c>
      <c r="BS177" s="13">
        <v>0</v>
      </c>
      <c r="BT177" s="13">
        <v>0</v>
      </c>
      <c r="BU177" s="13">
        <v>0</v>
      </c>
      <c r="BV177" s="13">
        <v>0</v>
      </c>
      <c r="BW177" s="13">
        <v>0</v>
      </c>
      <c r="BX177" s="13">
        <v>0</v>
      </c>
      <c r="BY177" s="13">
        <v>0</v>
      </c>
      <c r="BZ177" s="13">
        <v>0</v>
      </c>
      <c r="CA177" s="13">
        <v>0</v>
      </c>
      <c r="CB177" s="13">
        <v>0</v>
      </c>
      <c r="CC177" s="13">
        <v>0</v>
      </c>
      <c r="CD177" s="13">
        <v>0</v>
      </c>
      <c r="CE177" s="13">
        <v>0</v>
      </c>
      <c r="CF177" s="13">
        <v>0</v>
      </c>
      <c r="CG177" s="13">
        <v>0</v>
      </c>
      <c r="CH177" s="13">
        <v>0</v>
      </c>
    </row>
    <row r="178" spans="1:86">
      <c r="A178" s="29" t="s">
        <v>3768</v>
      </c>
      <c r="B178" s="13">
        <v>8</v>
      </c>
      <c r="C178" s="13">
        <v>0</v>
      </c>
      <c r="D178" s="13">
        <v>0</v>
      </c>
      <c r="E178" s="13">
        <v>0</v>
      </c>
      <c r="F178" s="13">
        <v>0</v>
      </c>
      <c r="G178" s="13">
        <v>0</v>
      </c>
      <c r="H178" s="13">
        <v>32</v>
      </c>
      <c r="I178" s="13">
        <v>0</v>
      </c>
      <c r="J178" s="13">
        <v>0</v>
      </c>
      <c r="K178" s="13">
        <v>0</v>
      </c>
      <c r="L178" s="13">
        <v>0</v>
      </c>
      <c r="M178" s="13">
        <v>0</v>
      </c>
      <c r="N178" s="13">
        <v>0</v>
      </c>
      <c r="O178" s="13">
        <v>0</v>
      </c>
      <c r="P178" s="13">
        <v>0</v>
      </c>
      <c r="Q178" s="13">
        <v>0</v>
      </c>
      <c r="R178" s="13">
        <v>0</v>
      </c>
      <c r="S178" s="13">
        <v>0</v>
      </c>
      <c r="T178" s="13">
        <v>0</v>
      </c>
      <c r="U178" s="13">
        <v>0</v>
      </c>
      <c r="V178" s="13">
        <v>0</v>
      </c>
      <c r="W178" s="13">
        <v>0</v>
      </c>
      <c r="X178" s="13">
        <v>0</v>
      </c>
      <c r="Y178" s="13">
        <v>0</v>
      </c>
      <c r="Z178" s="13">
        <v>0</v>
      </c>
      <c r="AA178" s="13">
        <v>0</v>
      </c>
      <c r="AB178" s="13">
        <v>0</v>
      </c>
      <c r="AC178" s="13">
        <v>0</v>
      </c>
      <c r="AD178" s="13">
        <v>0</v>
      </c>
      <c r="AE178" s="13">
        <v>0</v>
      </c>
      <c r="AF178" s="13">
        <v>0</v>
      </c>
      <c r="AG178" s="13">
        <v>8</v>
      </c>
      <c r="AH178" s="15">
        <f t="shared" si="10"/>
        <v>32</v>
      </c>
      <c r="AI178" s="15">
        <f t="shared" si="11"/>
        <v>0</v>
      </c>
      <c r="AJ178" s="15">
        <f t="shared" si="12"/>
        <v>40</v>
      </c>
      <c r="AK178" s="15">
        <f t="shared" si="13"/>
        <v>0</v>
      </c>
      <c r="AL178" s="15">
        <f t="shared" si="14"/>
        <v>0</v>
      </c>
      <c r="AM178" s="13">
        <v>0</v>
      </c>
      <c r="AN178" s="13"/>
      <c r="AO178" s="13">
        <v>0</v>
      </c>
      <c r="AP178" s="13">
        <v>0</v>
      </c>
      <c r="AQ178" s="13">
        <v>0</v>
      </c>
      <c r="AR178" s="13">
        <v>0</v>
      </c>
      <c r="AS178" s="13">
        <v>0</v>
      </c>
      <c r="AT178" s="13">
        <v>0</v>
      </c>
      <c r="AU178" s="13">
        <v>0</v>
      </c>
      <c r="AV178" s="13">
        <v>0</v>
      </c>
      <c r="AW178" s="13">
        <v>0</v>
      </c>
      <c r="AX178" s="13">
        <v>0</v>
      </c>
      <c r="AY178" s="13">
        <v>0</v>
      </c>
      <c r="AZ178" s="13">
        <v>0</v>
      </c>
      <c r="BA178" s="13">
        <v>0</v>
      </c>
      <c r="BB178" s="13">
        <v>0</v>
      </c>
      <c r="BC178" s="13">
        <v>0</v>
      </c>
      <c r="BD178" s="13">
        <v>0</v>
      </c>
      <c r="BE178" s="13">
        <v>0</v>
      </c>
      <c r="BF178" s="13">
        <v>0</v>
      </c>
      <c r="BG178" s="13">
        <v>0</v>
      </c>
      <c r="BH178" s="13">
        <v>0</v>
      </c>
      <c r="BI178" s="13">
        <v>0</v>
      </c>
      <c r="BJ178" s="13">
        <v>0</v>
      </c>
      <c r="BK178" s="13">
        <v>0</v>
      </c>
      <c r="BL178" s="13">
        <v>0</v>
      </c>
      <c r="BM178" s="13">
        <v>0</v>
      </c>
      <c r="BN178" s="13">
        <v>0</v>
      </c>
      <c r="BO178" s="13">
        <v>0</v>
      </c>
      <c r="BP178" s="13">
        <v>0</v>
      </c>
      <c r="BQ178" s="13">
        <v>0</v>
      </c>
      <c r="BR178" s="13">
        <v>0</v>
      </c>
      <c r="BS178" s="13">
        <v>0</v>
      </c>
      <c r="BT178" s="13">
        <v>0</v>
      </c>
      <c r="BU178" s="13">
        <v>0</v>
      </c>
      <c r="BV178" s="13">
        <v>0</v>
      </c>
      <c r="BW178" s="13">
        <v>0</v>
      </c>
      <c r="BX178" s="13">
        <v>0</v>
      </c>
      <c r="BY178" s="13">
        <v>0</v>
      </c>
      <c r="BZ178" s="13">
        <v>0</v>
      </c>
      <c r="CA178" s="13">
        <v>0</v>
      </c>
      <c r="CB178" s="13">
        <v>0</v>
      </c>
      <c r="CC178" s="13">
        <v>0</v>
      </c>
      <c r="CD178" s="13">
        <v>0</v>
      </c>
      <c r="CE178" s="13">
        <v>0</v>
      </c>
      <c r="CF178" s="13">
        <v>0</v>
      </c>
      <c r="CG178" s="13">
        <v>0</v>
      </c>
      <c r="CH178" s="13">
        <v>0</v>
      </c>
    </row>
    <row r="179" spans="1:86" s="12" customFormat="1">
      <c r="A179" s="30" t="s">
        <v>1204</v>
      </c>
      <c r="B179" s="23">
        <v>6</v>
      </c>
      <c r="C179" s="23">
        <v>1</v>
      </c>
      <c r="D179" s="23">
        <v>0</v>
      </c>
      <c r="E179" s="23">
        <v>0</v>
      </c>
      <c r="F179" s="23">
        <v>0</v>
      </c>
      <c r="G179" s="23">
        <v>0</v>
      </c>
      <c r="H179" s="23">
        <v>92</v>
      </c>
      <c r="I179" s="23">
        <v>0</v>
      </c>
      <c r="J179" s="23">
        <v>0</v>
      </c>
      <c r="K179" s="23">
        <v>0</v>
      </c>
      <c r="L179" s="23">
        <v>0</v>
      </c>
      <c r="M179" s="23">
        <v>0</v>
      </c>
      <c r="N179" s="23">
        <v>9</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6</v>
      </c>
      <c r="AH179" s="15">
        <f t="shared" si="10"/>
        <v>101</v>
      </c>
      <c r="AI179" s="15">
        <f t="shared" si="11"/>
        <v>0</v>
      </c>
      <c r="AJ179" s="15">
        <f t="shared" si="12"/>
        <v>107</v>
      </c>
      <c r="AK179" s="15">
        <f t="shared" si="13"/>
        <v>1</v>
      </c>
      <c r="AL179" s="15">
        <f t="shared" si="14"/>
        <v>0</v>
      </c>
      <c r="AM179" s="23">
        <v>1</v>
      </c>
      <c r="AN179" s="23" t="s">
        <v>3769</v>
      </c>
      <c r="AO179" s="13">
        <v>0</v>
      </c>
      <c r="AP179" s="13">
        <v>0</v>
      </c>
      <c r="AQ179" s="13">
        <v>0</v>
      </c>
      <c r="AR179" s="13">
        <v>0</v>
      </c>
      <c r="AS179" s="13">
        <v>0</v>
      </c>
      <c r="AT179" s="13">
        <v>0</v>
      </c>
      <c r="AU179" s="13">
        <v>0</v>
      </c>
      <c r="AV179" s="13">
        <v>0</v>
      </c>
      <c r="AW179" s="13">
        <v>0</v>
      </c>
      <c r="AX179" s="13">
        <v>0</v>
      </c>
      <c r="AY179" s="13">
        <v>0</v>
      </c>
      <c r="AZ179" s="13">
        <v>0</v>
      </c>
      <c r="BA179" s="13">
        <v>0</v>
      </c>
      <c r="BB179" s="13">
        <v>0</v>
      </c>
      <c r="BC179" s="13">
        <v>0</v>
      </c>
      <c r="BD179" s="13">
        <v>0</v>
      </c>
      <c r="BE179" s="13">
        <v>0</v>
      </c>
      <c r="BF179" s="13">
        <v>0</v>
      </c>
      <c r="BG179" s="13">
        <v>0</v>
      </c>
      <c r="BH179" s="13">
        <v>0</v>
      </c>
      <c r="BI179" s="13">
        <v>0</v>
      </c>
      <c r="BJ179" s="13">
        <v>0</v>
      </c>
      <c r="BK179" s="13">
        <v>0</v>
      </c>
      <c r="BL179" s="13">
        <v>0</v>
      </c>
      <c r="BM179" s="13">
        <v>0</v>
      </c>
      <c r="BN179" s="13">
        <v>0</v>
      </c>
      <c r="BO179" s="13">
        <v>0</v>
      </c>
      <c r="BP179" s="13">
        <v>0</v>
      </c>
      <c r="BQ179" s="13">
        <v>0</v>
      </c>
      <c r="BR179" s="13">
        <v>0</v>
      </c>
      <c r="BS179" s="13">
        <v>0</v>
      </c>
      <c r="BT179" s="13">
        <v>0</v>
      </c>
      <c r="BU179" s="13">
        <v>0</v>
      </c>
      <c r="BV179" s="13">
        <v>0</v>
      </c>
      <c r="BW179" s="13">
        <v>0</v>
      </c>
      <c r="BX179" s="13">
        <v>0</v>
      </c>
      <c r="BY179" s="13">
        <v>0</v>
      </c>
      <c r="BZ179" s="13">
        <v>0</v>
      </c>
      <c r="CA179" s="13">
        <v>0</v>
      </c>
      <c r="CB179" s="13">
        <v>0</v>
      </c>
      <c r="CC179" s="13">
        <v>0</v>
      </c>
      <c r="CD179" s="13">
        <v>0</v>
      </c>
      <c r="CE179" s="13">
        <v>0</v>
      </c>
      <c r="CF179" s="13">
        <v>0</v>
      </c>
      <c r="CG179" s="13">
        <v>0</v>
      </c>
      <c r="CH179" s="13">
        <v>0</v>
      </c>
    </row>
    <row r="180" spans="1:86">
      <c r="A180" s="29" t="s">
        <v>3770</v>
      </c>
      <c r="B180" s="13">
        <v>6</v>
      </c>
      <c r="C180" s="13">
        <v>0</v>
      </c>
      <c r="D180" s="13">
        <v>0</v>
      </c>
      <c r="E180" s="13">
        <v>14</v>
      </c>
      <c r="F180" s="13">
        <v>0</v>
      </c>
      <c r="G180" s="13">
        <v>0</v>
      </c>
      <c r="H180" s="13">
        <v>56</v>
      </c>
      <c r="I180" s="13">
        <v>0</v>
      </c>
      <c r="J180" s="13">
        <v>0</v>
      </c>
      <c r="K180" s="13">
        <v>1</v>
      </c>
      <c r="L180" s="13">
        <v>0</v>
      </c>
      <c r="M180" s="13">
        <v>0</v>
      </c>
      <c r="N180" s="13">
        <v>0</v>
      </c>
      <c r="O180" s="13">
        <v>0</v>
      </c>
      <c r="P180" s="13">
        <v>0</v>
      </c>
      <c r="Q180" s="13">
        <v>0</v>
      </c>
      <c r="R180" s="13">
        <v>0</v>
      </c>
      <c r="S180" s="13">
        <v>0</v>
      </c>
      <c r="T180" s="13">
        <v>0</v>
      </c>
      <c r="U180" s="13">
        <v>0</v>
      </c>
      <c r="V180" s="13">
        <v>0</v>
      </c>
      <c r="W180" s="13">
        <v>0</v>
      </c>
      <c r="X180" s="13">
        <v>0</v>
      </c>
      <c r="Y180" s="13">
        <v>0</v>
      </c>
      <c r="Z180" s="13">
        <v>0</v>
      </c>
      <c r="AA180" s="13">
        <v>0</v>
      </c>
      <c r="AB180" s="13">
        <v>0</v>
      </c>
      <c r="AC180" s="13">
        <v>0</v>
      </c>
      <c r="AD180" s="13">
        <v>0</v>
      </c>
      <c r="AE180" s="13">
        <v>0</v>
      </c>
      <c r="AF180" s="13">
        <v>0</v>
      </c>
      <c r="AG180" s="13">
        <v>6</v>
      </c>
      <c r="AH180" s="15">
        <f t="shared" si="10"/>
        <v>71</v>
      </c>
      <c r="AI180" s="15">
        <f t="shared" si="11"/>
        <v>0</v>
      </c>
      <c r="AJ180" s="15">
        <f t="shared" si="12"/>
        <v>77</v>
      </c>
      <c r="AK180" s="15">
        <f t="shared" si="13"/>
        <v>0</v>
      </c>
      <c r="AL180" s="15">
        <f t="shared" si="14"/>
        <v>0</v>
      </c>
      <c r="AM180" s="13">
        <v>0</v>
      </c>
      <c r="AN180" s="13"/>
      <c r="AO180" s="13">
        <v>0</v>
      </c>
      <c r="AP180" s="13">
        <v>0</v>
      </c>
      <c r="AQ180" s="13">
        <v>0</v>
      </c>
      <c r="AR180" s="13">
        <v>0</v>
      </c>
      <c r="AS180" s="13">
        <v>0</v>
      </c>
      <c r="AT180" s="13">
        <v>0</v>
      </c>
      <c r="AU180" s="13">
        <v>0</v>
      </c>
      <c r="AV180" s="13">
        <v>0</v>
      </c>
      <c r="AW180" s="13">
        <v>0</v>
      </c>
      <c r="AX180" s="13">
        <v>0</v>
      </c>
      <c r="AY180" s="13">
        <v>0</v>
      </c>
      <c r="AZ180" s="13">
        <v>0</v>
      </c>
      <c r="BA180" s="13">
        <v>0</v>
      </c>
      <c r="BB180" s="13">
        <v>0</v>
      </c>
      <c r="BC180" s="13">
        <v>0</v>
      </c>
      <c r="BD180" s="13">
        <v>0</v>
      </c>
      <c r="BE180" s="13">
        <v>0</v>
      </c>
      <c r="BF180" s="13">
        <v>0</v>
      </c>
      <c r="BG180" s="13">
        <v>0</v>
      </c>
      <c r="BH180" s="13">
        <v>0</v>
      </c>
      <c r="BI180" s="13">
        <v>0</v>
      </c>
      <c r="BJ180" s="13">
        <v>0</v>
      </c>
      <c r="BK180" s="13">
        <v>0</v>
      </c>
      <c r="BL180" s="13">
        <v>0</v>
      </c>
      <c r="BM180" s="13">
        <v>0</v>
      </c>
      <c r="BN180" s="13">
        <v>0</v>
      </c>
      <c r="BO180" s="13">
        <v>0</v>
      </c>
      <c r="BP180" s="13">
        <v>0</v>
      </c>
      <c r="BQ180" s="13">
        <v>0</v>
      </c>
      <c r="BR180" s="13">
        <v>0</v>
      </c>
      <c r="BS180" s="13">
        <v>0</v>
      </c>
      <c r="BT180" s="13">
        <v>0</v>
      </c>
      <c r="BU180" s="13">
        <v>0</v>
      </c>
      <c r="BV180" s="13">
        <v>0</v>
      </c>
      <c r="BW180" s="13">
        <v>0</v>
      </c>
      <c r="BX180" s="13">
        <v>0</v>
      </c>
      <c r="BY180" s="13">
        <v>0</v>
      </c>
      <c r="BZ180" s="13">
        <v>0</v>
      </c>
      <c r="CA180" s="13">
        <v>0</v>
      </c>
      <c r="CB180" s="13">
        <v>0</v>
      </c>
      <c r="CC180" s="13">
        <v>0</v>
      </c>
      <c r="CD180" s="13">
        <v>0</v>
      </c>
      <c r="CE180" s="13">
        <v>0</v>
      </c>
      <c r="CF180" s="13">
        <v>0</v>
      </c>
      <c r="CG180" s="13">
        <v>0</v>
      </c>
      <c r="CH180" s="13">
        <v>0</v>
      </c>
    </row>
    <row r="181" spans="1:86">
      <c r="A181" s="29" t="s">
        <v>3771</v>
      </c>
      <c r="B181" s="13">
        <v>17</v>
      </c>
      <c r="C181" s="13">
        <v>0</v>
      </c>
      <c r="D181" s="13">
        <v>0</v>
      </c>
      <c r="E181" s="13">
        <v>0</v>
      </c>
      <c r="F181" s="13">
        <v>0</v>
      </c>
      <c r="G181" s="13">
        <v>0</v>
      </c>
      <c r="H181" s="13">
        <v>50</v>
      </c>
      <c r="I181" s="13">
        <v>0</v>
      </c>
      <c r="J181" s="13">
        <v>0</v>
      </c>
      <c r="K181" s="13">
        <v>0</v>
      </c>
      <c r="L181" s="13">
        <v>0</v>
      </c>
      <c r="M181" s="13">
        <v>0</v>
      </c>
      <c r="N181" s="13">
        <v>0</v>
      </c>
      <c r="O181" s="13">
        <v>0</v>
      </c>
      <c r="P181" s="13">
        <v>0</v>
      </c>
      <c r="Q181" s="13">
        <v>0</v>
      </c>
      <c r="R181" s="13">
        <v>0</v>
      </c>
      <c r="S181" s="13">
        <v>0</v>
      </c>
      <c r="T181" s="13">
        <v>0</v>
      </c>
      <c r="U181" s="13">
        <v>0</v>
      </c>
      <c r="V181" s="13">
        <v>0</v>
      </c>
      <c r="W181" s="13">
        <v>0</v>
      </c>
      <c r="X181" s="13">
        <v>0</v>
      </c>
      <c r="Y181" s="13">
        <v>0</v>
      </c>
      <c r="Z181" s="13">
        <v>0</v>
      </c>
      <c r="AA181" s="13">
        <v>0</v>
      </c>
      <c r="AB181" s="13">
        <v>0</v>
      </c>
      <c r="AC181" s="13">
        <v>0</v>
      </c>
      <c r="AD181" s="13">
        <v>0</v>
      </c>
      <c r="AE181" s="13">
        <v>0</v>
      </c>
      <c r="AF181" s="13">
        <v>0</v>
      </c>
      <c r="AG181" s="13">
        <v>17</v>
      </c>
      <c r="AH181" s="15">
        <f t="shared" si="10"/>
        <v>50</v>
      </c>
      <c r="AI181" s="15">
        <f t="shared" si="11"/>
        <v>0</v>
      </c>
      <c r="AJ181" s="15">
        <f t="shared" si="12"/>
        <v>67</v>
      </c>
      <c r="AK181" s="15">
        <f t="shared" si="13"/>
        <v>0</v>
      </c>
      <c r="AL181" s="15">
        <f t="shared" si="14"/>
        <v>0</v>
      </c>
      <c r="AM181" s="13">
        <v>0</v>
      </c>
      <c r="AN181" s="13"/>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3">
        <v>0</v>
      </c>
      <c r="BE181" s="13">
        <v>0</v>
      </c>
      <c r="BF181" s="13">
        <v>0</v>
      </c>
      <c r="BG181" s="13">
        <v>0</v>
      </c>
      <c r="BH181" s="13">
        <v>0</v>
      </c>
      <c r="BI181" s="13">
        <v>0</v>
      </c>
      <c r="BJ181" s="13">
        <v>0</v>
      </c>
      <c r="BK181" s="13">
        <v>0</v>
      </c>
      <c r="BL181" s="13">
        <v>0</v>
      </c>
      <c r="BM181" s="13">
        <v>0</v>
      </c>
      <c r="BN181" s="13">
        <v>0</v>
      </c>
      <c r="BO181" s="13">
        <v>0</v>
      </c>
      <c r="BP181" s="13">
        <v>0</v>
      </c>
      <c r="BQ181" s="13">
        <v>0</v>
      </c>
      <c r="BR181" s="13">
        <v>0</v>
      </c>
      <c r="BS181" s="13">
        <v>0</v>
      </c>
      <c r="BT181" s="13">
        <v>0</v>
      </c>
      <c r="BU181" s="13">
        <v>0</v>
      </c>
      <c r="BV181" s="13">
        <v>0</v>
      </c>
      <c r="BW181" s="13">
        <v>0</v>
      </c>
      <c r="BX181" s="13">
        <v>0</v>
      </c>
      <c r="BY181" s="13">
        <v>0</v>
      </c>
      <c r="BZ181" s="13">
        <v>0</v>
      </c>
      <c r="CA181" s="13">
        <v>0</v>
      </c>
      <c r="CB181" s="13">
        <v>0</v>
      </c>
      <c r="CC181" s="13">
        <v>0</v>
      </c>
      <c r="CD181" s="13">
        <v>0</v>
      </c>
      <c r="CE181" s="13">
        <v>0</v>
      </c>
      <c r="CF181" s="13">
        <v>0</v>
      </c>
      <c r="CG181" s="13">
        <v>0</v>
      </c>
      <c r="CH181" s="13">
        <v>0</v>
      </c>
    </row>
    <row r="182" spans="1:86">
      <c r="A182" s="29" t="s">
        <v>3772</v>
      </c>
      <c r="B182" s="13">
        <v>5</v>
      </c>
      <c r="C182" s="13">
        <v>0</v>
      </c>
      <c r="D182" s="13">
        <v>0</v>
      </c>
      <c r="E182" s="13">
        <v>24</v>
      </c>
      <c r="F182" s="13">
        <v>0</v>
      </c>
      <c r="G182" s="13">
        <v>0</v>
      </c>
      <c r="H182" s="13">
        <v>59</v>
      </c>
      <c r="I182" s="13">
        <v>0</v>
      </c>
      <c r="J182" s="13">
        <v>0</v>
      </c>
      <c r="K182" s="13">
        <v>0</v>
      </c>
      <c r="L182" s="13">
        <v>0</v>
      </c>
      <c r="M182" s="13">
        <v>0</v>
      </c>
      <c r="N182" s="13">
        <v>0</v>
      </c>
      <c r="O182" s="13">
        <v>0</v>
      </c>
      <c r="P182" s="13">
        <v>0</v>
      </c>
      <c r="Q182" s="13">
        <v>0</v>
      </c>
      <c r="R182" s="13">
        <v>0</v>
      </c>
      <c r="S182" s="13">
        <v>0</v>
      </c>
      <c r="T182" s="13">
        <v>0</v>
      </c>
      <c r="U182" s="13">
        <v>0</v>
      </c>
      <c r="V182" s="13">
        <v>0</v>
      </c>
      <c r="W182" s="13">
        <v>0</v>
      </c>
      <c r="X182" s="13">
        <v>0</v>
      </c>
      <c r="Y182" s="13">
        <v>0</v>
      </c>
      <c r="Z182" s="13">
        <v>0</v>
      </c>
      <c r="AA182" s="13">
        <v>0</v>
      </c>
      <c r="AB182" s="13">
        <v>0</v>
      </c>
      <c r="AC182" s="13">
        <v>0</v>
      </c>
      <c r="AD182" s="13">
        <v>0</v>
      </c>
      <c r="AE182" s="13">
        <v>0</v>
      </c>
      <c r="AF182" s="13">
        <v>0</v>
      </c>
      <c r="AG182" s="13">
        <v>5</v>
      </c>
      <c r="AH182" s="15">
        <f t="shared" si="10"/>
        <v>83</v>
      </c>
      <c r="AI182" s="15">
        <f t="shared" si="11"/>
        <v>0</v>
      </c>
      <c r="AJ182" s="15">
        <f t="shared" si="12"/>
        <v>88</v>
      </c>
      <c r="AK182" s="15">
        <f t="shared" si="13"/>
        <v>0</v>
      </c>
      <c r="AL182" s="15">
        <f t="shared" si="14"/>
        <v>0</v>
      </c>
      <c r="AM182" s="13">
        <v>0</v>
      </c>
      <c r="AN182" s="13"/>
      <c r="AO182" s="13">
        <v>0</v>
      </c>
      <c r="AP182" s="13">
        <v>0</v>
      </c>
      <c r="AQ182" s="13">
        <v>0</v>
      </c>
      <c r="AR182" s="13">
        <v>0</v>
      </c>
      <c r="AS182" s="13">
        <v>0</v>
      </c>
      <c r="AT182" s="13">
        <v>0</v>
      </c>
      <c r="AU182" s="13">
        <v>0</v>
      </c>
      <c r="AV182" s="13">
        <v>0</v>
      </c>
      <c r="AW182" s="13">
        <v>0</v>
      </c>
      <c r="AX182" s="13">
        <v>0</v>
      </c>
      <c r="AY182" s="13">
        <v>0</v>
      </c>
      <c r="AZ182" s="13">
        <v>0</v>
      </c>
      <c r="BA182" s="13">
        <v>0</v>
      </c>
      <c r="BB182" s="13">
        <v>0</v>
      </c>
      <c r="BC182" s="13">
        <v>0</v>
      </c>
      <c r="BD182" s="13">
        <v>0</v>
      </c>
      <c r="BE182" s="13">
        <v>0</v>
      </c>
      <c r="BF182" s="13">
        <v>0</v>
      </c>
      <c r="BG182" s="13">
        <v>0</v>
      </c>
      <c r="BH182" s="13">
        <v>0</v>
      </c>
      <c r="BI182" s="13">
        <v>0</v>
      </c>
      <c r="BJ182" s="13">
        <v>0</v>
      </c>
      <c r="BK182" s="13">
        <v>0</v>
      </c>
      <c r="BL182" s="13">
        <v>0</v>
      </c>
      <c r="BM182" s="13">
        <v>0</v>
      </c>
      <c r="BN182" s="13">
        <v>0</v>
      </c>
      <c r="BO182" s="13">
        <v>0</v>
      </c>
      <c r="BP182" s="13">
        <v>0</v>
      </c>
      <c r="BQ182" s="13">
        <v>0</v>
      </c>
      <c r="BR182" s="13">
        <v>0</v>
      </c>
      <c r="BS182" s="13">
        <v>0</v>
      </c>
      <c r="BT182" s="13">
        <v>0</v>
      </c>
      <c r="BU182" s="13">
        <v>0</v>
      </c>
      <c r="BV182" s="13">
        <v>0</v>
      </c>
      <c r="BW182" s="13">
        <v>0</v>
      </c>
      <c r="BX182" s="13">
        <v>0</v>
      </c>
      <c r="BY182" s="13">
        <v>0</v>
      </c>
      <c r="BZ182" s="13">
        <v>0</v>
      </c>
      <c r="CA182" s="13">
        <v>0</v>
      </c>
      <c r="CB182" s="13">
        <v>0</v>
      </c>
      <c r="CC182" s="13">
        <v>0</v>
      </c>
      <c r="CD182" s="13">
        <v>0</v>
      </c>
      <c r="CE182" s="13">
        <v>0</v>
      </c>
      <c r="CF182" s="13">
        <v>0</v>
      </c>
      <c r="CG182" s="13">
        <v>0</v>
      </c>
      <c r="CH182" s="13">
        <v>0</v>
      </c>
    </row>
    <row r="183" spans="1:86">
      <c r="A183" s="29" t="s">
        <v>3773</v>
      </c>
      <c r="B183" s="13">
        <v>7</v>
      </c>
      <c r="C183" s="13">
        <v>0</v>
      </c>
      <c r="D183" s="13">
        <v>0</v>
      </c>
      <c r="E183" s="13">
        <v>79</v>
      </c>
      <c r="F183" s="13">
        <v>0</v>
      </c>
      <c r="G183" s="13">
        <v>0</v>
      </c>
      <c r="H183" s="13">
        <v>92</v>
      </c>
      <c r="I183" s="13">
        <v>0</v>
      </c>
      <c r="J183" s="13">
        <v>0</v>
      </c>
      <c r="K183" s="13">
        <v>0</v>
      </c>
      <c r="L183" s="13">
        <v>0</v>
      </c>
      <c r="M183" s="13">
        <v>0</v>
      </c>
      <c r="N183" s="13">
        <v>0</v>
      </c>
      <c r="O183" s="13">
        <v>0</v>
      </c>
      <c r="P183" s="13">
        <v>0</v>
      </c>
      <c r="Q183" s="13">
        <v>9</v>
      </c>
      <c r="R183" s="13">
        <v>0</v>
      </c>
      <c r="S183" s="13">
        <v>0</v>
      </c>
      <c r="T183" s="13">
        <v>0</v>
      </c>
      <c r="U183" s="13">
        <v>0</v>
      </c>
      <c r="V183" s="13">
        <v>0</v>
      </c>
      <c r="W183" s="13">
        <v>0</v>
      </c>
      <c r="X183" s="13">
        <v>0</v>
      </c>
      <c r="Y183" s="13">
        <v>0</v>
      </c>
      <c r="Z183" s="13">
        <v>0</v>
      </c>
      <c r="AA183" s="13">
        <v>0</v>
      </c>
      <c r="AB183" s="13">
        <v>0</v>
      </c>
      <c r="AC183" s="13">
        <v>0</v>
      </c>
      <c r="AD183" s="13">
        <v>0</v>
      </c>
      <c r="AE183" s="13">
        <v>0</v>
      </c>
      <c r="AF183" s="13">
        <v>0</v>
      </c>
      <c r="AG183" s="13">
        <v>7</v>
      </c>
      <c r="AH183" s="15">
        <f t="shared" si="10"/>
        <v>180</v>
      </c>
      <c r="AI183" s="15">
        <f t="shared" si="11"/>
        <v>0</v>
      </c>
      <c r="AJ183" s="15">
        <f t="shared" si="12"/>
        <v>187</v>
      </c>
      <c r="AK183" s="15">
        <f t="shared" si="13"/>
        <v>0</v>
      </c>
      <c r="AL183" s="15">
        <f t="shared" si="14"/>
        <v>0</v>
      </c>
      <c r="AM183" s="13">
        <v>0</v>
      </c>
      <c r="AN183" s="13"/>
      <c r="AO183" s="13">
        <v>0</v>
      </c>
      <c r="AP183" s="13">
        <v>0</v>
      </c>
      <c r="AQ183" s="13">
        <v>0</v>
      </c>
      <c r="AR183" s="13">
        <v>0</v>
      </c>
      <c r="AS183" s="13">
        <v>0</v>
      </c>
      <c r="AT183" s="13">
        <v>0</v>
      </c>
      <c r="AU183" s="13">
        <v>0</v>
      </c>
      <c r="AV183" s="13">
        <v>0</v>
      </c>
      <c r="AW183" s="13">
        <v>0</v>
      </c>
      <c r="AX183" s="13">
        <v>0</v>
      </c>
      <c r="AY183" s="13">
        <v>0</v>
      </c>
      <c r="AZ183" s="13">
        <v>0</v>
      </c>
      <c r="BA183" s="13">
        <v>0</v>
      </c>
      <c r="BB183" s="13">
        <v>0</v>
      </c>
      <c r="BC183" s="13">
        <v>0</v>
      </c>
      <c r="BD183" s="13">
        <v>0</v>
      </c>
      <c r="BE183" s="13">
        <v>0</v>
      </c>
      <c r="BF183" s="13">
        <v>0</v>
      </c>
      <c r="BG183" s="13">
        <v>0</v>
      </c>
      <c r="BH183" s="13">
        <v>0</v>
      </c>
      <c r="BI183" s="13">
        <v>0</v>
      </c>
      <c r="BJ183" s="13">
        <v>0</v>
      </c>
      <c r="BK183" s="13">
        <v>0</v>
      </c>
      <c r="BL183" s="13">
        <v>0</v>
      </c>
      <c r="BM183" s="13">
        <v>0</v>
      </c>
      <c r="BN183" s="13">
        <v>0</v>
      </c>
      <c r="BO183" s="13">
        <v>0</v>
      </c>
      <c r="BP183" s="13">
        <v>0</v>
      </c>
      <c r="BQ183" s="13">
        <v>0</v>
      </c>
      <c r="BR183" s="13">
        <v>0</v>
      </c>
      <c r="BS183" s="13">
        <v>0</v>
      </c>
      <c r="BT183" s="13">
        <v>0</v>
      </c>
      <c r="BU183" s="13">
        <v>0</v>
      </c>
      <c r="BV183" s="13">
        <v>0</v>
      </c>
      <c r="BW183" s="13">
        <v>0</v>
      </c>
      <c r="BX183" s="13">
        <v>0</v>
      </c>
      <c r="BY183" s="13">
        <v>0</v>
      </c>
      <c r="BZ183" s="13">
        <v>0</v>
      </c>
      <c r="CA183" s="13">
        <v>0</v>
      </c>
      <c r="CB183" s="13">
        <v>0</v>
      </c>
      <c r="CC183" s="13">
        <v>0</v>
      </c>
      <c r="CD183" s="13">
        <v>0</v>
      </c>
      <c r="CE183" s="13">
        <v>0</v>
      </c>
      <c r="CF183" s="13">
        <v>0</v>
      </c>
      <c r="CG183" s="13">
        <v>0</v>
      </c>
      <c r="CH183" s="13">
        <v>0</v>
      </c>
    </row>
    <row r="184" spans="1:86" s="12" customFormat="1">
      <c r="A184" s="28" t="s">
        <v>3774</v>
      </c>
      <c r="B184" s="23">
        <v>9</v>
      </c>
      <c r="C184" s="23">
        <v>0</v>
      </c>
      <c r="D184" s="23">
        <v>0</v>
      </c>
      <c r="E184" s="23">
        <v>38</v>
      </c>
      <c r="F184" s="23">
        <v>0</v>
      </c>
      <c r="G184" s="23">
        <v>0</v>
      </c>
      <c r="H184" s="23">
        <v>89</v>
      </c>
      <c r="I184" s="23">
        <v>0</v>
      </c>
      <c r="J184" s="23">
        <v>0</v>
      </c>
      <c r="K184" s="23">
        <v>0</v>
      </c>
      <c r="L184" s="23">
        <v>0</v>
      </c>
      <c r="M184" s="23">
        <v>0</v>
      </c>
      <c r="N184" s="23">
        <v>0</v>
      </c>
      <c r="O184" s="23">
        <v>0</v>
      </c>
      <c r="P184" s="23">
        <v>0</v>
      </c>
      <c r="Q184" s="23">
        <v>0</v>
      </c>
      <c r="R184" s="23">
        <v>0</v>
      </c>
      <c r="S184" s="23">
        <v>0</v>
      </c>
      <c r="T184" s="23">
        <v>0</v>
      </c>
      <c r="U184" s="23">
        <v>0</v>
      </c>
      <c r="V184" s="23">
        <v>0</v>
      </c>
      <c r="W184" s="23">
        <v>0</v>
      </c>
      <c r="X184" s="23">
        <v>0</v>
      </c>
      <c r="Y184" s="23">
        <v>0</v>
      </c>
      <c r="Z184" s="23">
        <v>0</v>
      </c>
      <c r="AA184" s="23">
        <v>0</v>
      </c>
      <c r="AB184" s="23">
        <v>0</v>
      </c>
      <c r="AC184" s="23">
        <v>0</v>
      </c>
      <c r="AD184" s="23">
        <v>0</v>
      </c>
      <c r="AE184" s="23">
        <v>0</v>
      </c>
      <c r="AF184" s="23">
        <v>0</v>
      </c>
      <c r="AG184" s="23">
        <v>9</v>
      </c>
      <c r="AH184" s="15">
        <f t="shared" si="10"/>
        <v>127</v>
      </c>
      <c r="AI184" s="15">
        <f t="shared" si="11"/>
        <v>0</v>
      </c>
      <c r="AJ184" s="15">
        <f t="shared" si="12"/>
        <v>136</v>
      </c>
      <c r="AK184" s="15">
        <f t="shared" si="13"/>
        <v>0</v>
      </c>
      <c r="AL184" s="15">
        <f t="shared" si="14"/>
        <v>0</v>
      </c>
      <c r="AM184" s="23">
        <v>0</v>
      </c>
      <c r="AN184" s="23"/>
      <c r="AO184" s="13">
        <v>0</v>
      </c>
      <c r="AP184" s="13">
        <v>0</v>
      </c>
      <c r="AQ184" s="13">
        <v>0</v>
      </c>
      <c r="AR184" s="13">
        <v>0</v>
      </c>
      <c r="AS184" s="13">
        <v>0</v>
      </c>
      <c r="AT184" s="13">
        <v>0</v>
      </c>
      <c r="AU184" s="13">
        <v>0</v>
      </c>
      <c r="AV184" s="13">
        <v>0</v>
      </c>
      <c r="AW184" s="13">
        <v>0</v>
      </c>
      <c r="AX184" s="13">
        <v>0</v>
      </c>
      <c r="AY184" s="13">
        <v>0</v>
      </c>
      <c r="AZ184" s="13">
        <v>0</v>
      </c>
      <c r="BA184" s="13">
        <v>0</v>
      </c>
      <c r="BB184" s="13">
        <v>0</v>
      </c>
      <c r="BC184" s="13">
        <v>0</v>
      </c>
      <c r="BD184" s="13">
        <v>0</v>
      </c>
      <c r="BE184" s="13">
        <v>0</v>
      </c>
      <c r="BF184" s="13">
        <v>0</v>
      </c>
      <c r="BG184" s="13">
        <v>0</v>
      </c>
      <c r="BH184" s="13">
        <v>0</v>
      </c>
      <c r="BI184" s="13">
        <v>0</v>
      </c>
      <c r="BJ184" s="13">
        <v>0</v>
      </c>
      <c r="BK184" s="13">
        <v>0</v>
      </c>
      <c r="BL184" s="13">
        <v>0</v>
      </c>
      <c r="BM184" s="13">
        <v>0</v>
      </c>
      <c r="BN184" s="13">
        <v>0</v>
      </c>
      <c r="BO184" s="13">
        <v>0</v>
      </c>
      <c r="BP184" s="13">
        <v>0</v>
      </c>
      <c r="BQ184" s="13">
        <v>0</v>
      </c>
      <c r="BR184" s="13">
        <v>0</v>
      </c>
      <c r="BS184" s="13">
        <v>0</v>
      </c>
      <c r="BT184" s="13">
        <v>0</v>
      </c>
      <c r="BU184" s="13">
        <v>0</v>
      </c>
      <c r="BV184" s="13">
        <v>0</v>
      </c>
      <c r="BW184" s="13">
        <v>0</v>
      </c>
      <c r="BX184" s="13">
        <v>0</v>
      </c>
      <c r="BY184" s="13">
        <v>0</v>
      </c>
      <c r="BZ184" s="13">
        <v>0</v>
      </c>
      <c r="CA184" s="13">
        <v>0</v>
      </c>
      <c r="CB184" s="13">
        <v>0</v>
      </c>
      <c r="CC184" s="13">
        <v>0</v>
      </c>
      <c r="CD184" s="13">
        <v>0</v>
      </c>
      <c r="CE184" s="13">
        <v>0</v>
      </c>
      <c r="CF184" s="13">
        <v>0</v>
      </c>
      <c r="CG184" s="13">
        <v>0</v>
      </c>
      <c r="CH184" s="13">
        <v>0</v>
      </c>
    </row>
    <row r="185" spans="1:86">
      <c r="A185" s="29" t="s">
        <v>3775</v>
      </c>
      <c r="B185" s="13">
        <v>3</v>
      </c>
      <c r="C185" s="13">
        <v>0</v>
      </c>
      <c r="D185" s="13">
        <v>0</v>
      </c>
      <c r="E185" s="13">
        <v>1</v>
      </c>
      <c r="F185" s="13">
        <v>0</v>
      </c>
      <c r="G185" s="13">
        <v>0</v>
      </c>
      <c r="H185" s="13">
        <v>40</v>
      </c>
      <c r="I185" s="13">
        <v>0</v>
      </c>
      <c r="J185" s="13">
        <v>0</v>
      </c>
      <c r="K185" s="13">
        <v>0</v>
      </c>
      <c r="L185" s="13">
        <v>0</v>
      </c>
      <c r="M185" s="13">
        <v>0</v>
      </c>
      <c r="N185" s="13">
        <v>0</v>
      </c>
      <c r="O185" s="13">
        <v>0</v>
      </c>
      <c r="P185" s="13">
        <v>0</v>
      </c>
      <c r="Q185" s="13">
        <v>0</v>
      </c>
      <c r="R185" s="13">
        <v>0</v>
      </c>
      <c r="S185" s="13">
        <v>0</v>
      </c>
      <c r="T185" s="13">
        <v>0</v>
      </c>
      <c r="U185" s="13">
        <v>0</v>
      </c>
      <c r="V185" s="13">
        <v>0</v>
      </c>
      <c r="W185" s="13">
        <v>0</v>
      </c>
      <c r="X185" s="13">
        <v>0</v>
      </c>
      <c r="Y185" s="13">
        <v>0</v>
      </c>
      <c r="Z185" s="13">
        <v>0</v>
      </c>
      <c r="AA185" s="13">
        <v>0</v>
      </c>
      <c r="AB185" s="13">
        <v>0</v>
      </c>
      <c r="AC185" s="13">
        <v>0</v>
      </c>
      <c r="AD185" s="13">
        <v>0</v>
      </c>
      <c r="AE185" s="13">
        <v>0</v>
      </c>
      <c r="AF185" s="13">
        <v>0</v>
      </c>
      <c r="AG185" s="13">
        <v>3</v>
      </c>
      <c r="AH185" s="15">
        <f t="shared" si="10"/>
        <v>41</v>
      </c>
      <c r="AI185" s="15">
        <f t="shared" si="11"/>
        <v>0</v>
      </c>
      <c r="AJ185" s="15">
        <f t="shared" si="12"/>
        <v>44</v>
      </c>
      <c r="AK185" s="15">
        <f t="shared" si="13"/>
        <v>0</v>
      </c>
      <c r="AL185" s="15">
        <f t="shared" si="14"/>
        <v>0</v>
      </c>
      <c r="AM185" s="13">
        <v>0</v>
      </c>
      <c r="AN185" s="13"/>
      <c r="AO185" s="13">
        <v>0</v>
      </c>
      <c r="AP185" s="13">
        <v>0</v>
      </c>
      <c r="AQ185" s="13">
        <v>0</v>
      </c>
      <c r="AR185" s="13">
        <v>0</v>
      </c>
      <c r="AS185" s="13">
        <v>0</v>
      </c>
      <c r="AT185" s="13">
        <v>0</v>
      </c>
      <c r="AU185" s="13">
        <v>0</v>
      </c>
      <c r="AV185" s="13">
        <v>0</v>
      </c>
      <c r="AW185" s="13">
        <v>0</v>
      </c>
      <c r="AX185" s="13">
        <v>0</v>
      </c>
      <c r="AY185" s="13">
        <v>0</v>
      </c>
      <c r="AZ185" s="13">
        <v>0</v>
      </c>
      <c r="BA185" s="13">
        <v>0</v>
      </c>
      <c r="BB185" s="13">
        <v>0</v>
      </c>
      <c r="BC185" s="13">
        <v>0</v>
      </c>
      <c r="BD185" s="13">
        <v>0</v>
      </c>
      <c r="BE185" s="13">
        <v>0</v>
      </c>
      <c r="BF185" s="13">
        <v>0</v>
      </c>
      <c r="BG185" s="13">
        <v>0</v>
      </c>
      <c r="BH185" s="13">
        <v>0</v>
      </c>
      <c r="BI185" s="13">
        <v>0</v>
      </c>
      <c r="BJ185" s="13">
        <v>0</v>
      </c>
      <c r="BK185" s="13">
        <v>0</v>
      </c>
      <c r="BL185" s="13">
        <v>0</v>
      </c>
      <c r="BM185" s="13">
        <v>0</v>
      </c>
      <c r="BN185" s="13">
        <v>0</v>
      </c>
      <c r="BO185" s="13">
        <v>0</v>
      </c>
      <c r="BP185" s="13">
        <v>0</v>
      </c>
      <c r="BQ185" s="13">
        <v>0</v>
      </c>
      <c r="BR185" s="13">
        <v>0</v>
      </c>
      <c r="BS185" s="13">
        <v>0</v>
      </c>
      <c r="BT185" s="13">
        <v>0</v>
      </c>
      <c r="BU185" s="13">
        <v>0</v>
      </c>
      <c r="BV185" s="13">
        <v>0</v>
      </c>
      <c r="BW185" s="13">
        <v>0</v>
      </c>
      <c r="BX185" s="13">
        <v>0</v>
      </c>
      <c r="BY185" s="13">
        <v>0</v>
      </c>
      <c r="BZ185" s="13">
        <v>0</v>
      </c>
      <c r="CA185" s="13">
        <v>0</v>
      </c>
      <c r="CB185" s="13">
        <v>0</v>
      </c>
      <c r="CC185" s="13">
        <v>0</v>
      </c>
      <c r="CD185" s="13">
        <v>0</v>
      </c>
      <c r="CE185" s="13">
        <v>0</v>
      </c>
      <c r="CF185" s="13">
        <v>0</v>
      </c>
      <c r="CG185" s="13">
        <v>0</v>
      </c>
      <c r="CH185" s="13">
        <v>0</v>
      </c>
    </row>
    <row r="186" spans="1:86">
      <c r="A186" s="29" t="s">
        <v>3776</v>
      </c>
      <c r="B186" s="13">
        <v>1</v>
      </c>
      <c r="C186" s="13">
        <v>0</v>
      </c>
      <c r="D186" s="13">
        <v>0</v>
      </c>
      <c r="E186" s="13">
        <v>0</v>
      </c>
      <c r="F186" s="13">
        <v>0</v>
      </c>
      <c r="G186" s="13">
        <v>0</v>
      </c>
      <c r="H186" s="13">
        <v>64</v>
      </c>
      <c r="I186" s="13">
        <v>0</v>
      </c>
      <c r="J186" s="13">
        <v>0</v>
      </c>
      <c r="K186" s="13">
        <v>0</v>
      </c>
      <c r="L186" s="13">
        <v>0</v>
      </c>
      <c r="M186" s="13">
        <v>0</v>
      </c>
      <c r="N186" s="13">
        <v>0</v>
      </c>
      <c r="O186" s="13">
        <v>0</v>
      </c>
      <c r="P186" s="13">
        <v>0</v>
      </c>
      <c r="Q186" s="13">
        <v>0</v>
      </c>
      <c r="R186" s="13">
        <v>0</v>
      </c>
      <c r="S186" s="13">
        <v>0</v>
      </c>
      <c r="T186" s="13">
        <v>0</v>
      </c>
      <c r="U186" s="13">
        <v>0</v>
      </c>
      <c r="V186" s="13">
        <v>0</v>
      </c>
      <c r="W186" s="13">
        <v>0</v>
      </c>
      <c r="X186" s="13">
        <v>0</v>
      </c>
      <c r="Y186" s="13">
        <v>0</v>
      </c>
      <c r="Z186" s="13">
        <v>0</v>
      </c>
      <c r="AA186" s="13">
        <v>0</v>
      </c>
      <c r="AB186" s="13">
        <v>0</v>
      </c>
      <c r="AC186" s="13">
        <v>0</v>
      </c>
      <c r="AD186" s="13">
        <v>0</v>
      </c>
      <c r="AE186" s="13">
        <v>0</v>
      </c>
      <c r="AF186" s="13">
        <v>0</v>
      </c>
      <c r="AG186" s="13">
        <v>1</v>
      </c>
      <c r="AH186" s="15">
        <f t="shared" si="10"/>
        <v>64</v>
      </c>
      <c r="AI186" s="15">
        <f t="shared" si="11"/>
        <v>0</v>
      </c>
      <c r="AJ186" s="15">
        <f t="shared" si="12"/>
        <v>65</v>
      </c>
      <c r="AK186" s="15">
        <f t="shared" si="13"/>
        <v>0</v>
      </c>
      <c r="AL186" s="15">
        <f t="shared" si="14"/>
        <v>0</v>
      </c>
      <c r="AM186" s="13">
        <v>0</v>
      </c>
      <c r="AN186" s="13"/>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3">
        <v>0</v>
      </c>
      <c r="BE186" s="13">
        <v>0</v>
      </c>
      <c r="BF186" s="13">
        <v>0</v>
      </c>
      <c r="BG186" s="13">
        <v>0</v>
      </c>
      <c r="BH186" s="13">
        <v>0</v>
      </c>
      <c r="BI186" s="13">
        <v>0</v>
      </c>
      <c r="BJ186" s="13">
        <v>0</v>
      </c>
      <c r="BK186" s="13">
        <v>0</v>
      </c>
      <c r="BL186" s="13">
        <v>0</v>
      </c>
      <c r="BM186" s="13">
        <v>0</v>
      </c>
      <c r="BN186" s="13">
        <v>0</v>
      </c>
      <c r="BO186" s="13">
        <v>0</v>
      </c>
      <c r="BP186" s="13">
        <v>0</v>
      </c>
      <c r="BQ186" s="13">
        <v>0</v>
      </c>
      <c r="BR186" s="13">
        <v>0</v>
      </c>
      <c r="BS186" s="13">
        <v>0</v>
      </c>
      <c r="BT186" s="13">
        <v>0</v>
      </c>
      <c r="BU186" s="13">
        <v>0</v>
      </c>
      <c r="BV186" s="13">
        <v>0</v>
      </c>
      <c r="BW186" s="13">
        <v>0</v>
      </c>
      <c r="BX186" s="13">
        <v>0</v>
      </c>
      <c r="BY186" s="13">
        <v>0</v>
      </c>
      <c r="BZ186" s="13">
        <v>0</v>
      </c>
      <c r="CA186" s="13">
        <v>0</v>
      </c>
      <c r="CB186" s="13">
        <v>0</v>
      </c>
      <c r="CC186" s="13">
        <v>0</v>
      </c>
      <c r="CD186" s="13">
        <v>0</v>
      </c>
      <c r="CE186" s="13">
        <v>0</v>
      </c>
      <c r="CF186" s="13">
        <v>0</v>
      </c>
      <c r="CG186" s="13">
        <v>0</v>
      </c>
      <c r="CH186" s="13">
        <v>0</v>
      </c>
    </row>
    <row r="187" spans="1:86">
      <c r="A187" s="29" t="s">
        <v>3777</v>
      </c>
      <c r="B187" s="13">
        <v>17</v>
      </c>
      <c r="C187" s="13">
        <v>0</v>
      </c>
      <c r="D187" s="13">
        <v>0</v>
      </c>
      <c r="E187" s="13">
        <v>0</v>
      </c>
      <c r="F187" s="13">
        <v>0</v>
      </c>
      <c r="G187" s="13">
        <v>0</v>
      </c>
      <c r="H187" s="13">
        <v>98</v>
      </c>
      <c r="I187" s="13">
        <v>0</v>
      </c>
      <c r="J187" s="13">
        <v>0</v>
      </c>
      <c r="K187" s="13">
        <v>2</v>
      </c>
      <c r="L187" s="13">
        <v>0</v>
      </c>
      <c r="M187" s="13">
        <v>0</v>
      </c>
      <c r="N187" s="13">
        <v>0</v>
      </c>
      <c r="O187" s="13">
        <v>0</v>
      </c>
      <c r="P187" s="13">
        <v>0</v>
      </c>
      <c r="Q187" s="13">
        <v>0</v>
      </c>
      <c r="R187" s="13">
        <v>0</v>
      </c>
      <c r="S187" s="13">
        <v>0</v>
      </c>
      <c r="T187" s="13">
        <v>0</v>
      </c>
      <c r="U187" s="13">
        <v>0</v>
      </c>
      <c r="V187" s="13">
        <v>0</v>
      </c>
      <c r="W187" s="13">
        <v>0</v>
      </c>
      <c r="X187" s="13">
        <v>0</v>
      </c>
      <c r="Y187" s="13">
        <v>0</v>
      </c>
      <c r="Z187" s="13">
        <v>0</v>
      </c>
      <c r="AA187" s="13">
        <v>0</v>
      </c>
      <c r="AB187" s="13">
        <v>0</v>
      </c>
      <c r="AC187" s="13">
        <v>0</v>
      </c>
      <c r="AD187" s="13">
        <v>0</v>
      </c>
      <c r="AE187" s="13">
        <v>0</v>
      </c>
      <c r="AF187" s="13">
        <v>0</v>
      </c>
      <c r="AG187" s="13">
        <v>17</v>
      </c>
      <c r="AH187" s="15">
        <f t="shared" si="10"/>
        <v>100</v>
      </c>
      <c r="AI187" s="15">
        <f t="shared" si="11"/>
        <v>0</v>
      </c>
      <c r="AJ187" s="15">
        <f t="shared" si="12"/>
        <v>117</v>
      </c>
      <c r="AK187" s="15">
        <f t="shared" si="13"/>
        <v>0</v>
      </c>
      <c r="AL187" s="15">
        <f t="shared" si="14"/>
        <v>0</v>
      </c>
      <c r="AM187" s="13">
        <v>0</v>
      </c>
      <c r="AN187" s="13"/>
      <c r="AO187" s="13">
        <v>0</v>
      </c>
      <c r="AP187" s="13">
        <v>0</v>
      </c>
      <c r="AQ187" s="13">
        <v>0</v>
      </c>
      <c r="AR187" s="13">
        <v>0</v>
      </c>
      <c r="AS187" s="13">
        <v>0</v>
      </c>
      <c r="AT187" s="13">
        <v>0</v>
      </c>
      <c r="AU187" s="13">
        <v>0</v>
      </c>
      <c r="AV187" s="13">
        <v>0</v>
      </c>
      <c r="AW187" s="13">
        <v>0</v>
      </c>
      <c r="AX187" s="13">
        <v>0</v>
      </c>
      <c r="AY187" s="13">
        <v>0</v>
      </c>
      <c r="AZ187" s="13">
        <v>0</v>
      </c>
      <c r="BA187" s="13">
        <v>0</v>
      </c>
      <c r="BB187" s="13">
        <v>0</v>
      </c>
      <c r="BC187" s="13">
        <v>0</v>
      </c>
      <c r="BD187" s="13">
        <v>0</v>
      </c>
      <c r="BE187" s="13">
        <v>0</v>
      </c>
      <c r="BF187" s="13">
        <v>0</v>
      </c>
      <c r="BG187" s="13">
        <v>0</v>
      </c>
      <c r="BH187" s="13">
        <v>0</v>
      </c>
      <c r="BI187" s="13">
        <v>0</v>
      </c>
      <c r="BJ187" s="13">
        <v>0</v>
      </c>
      <c r="BK187" s="13">
        <v>0</v>
      </c>
      <c r="BL187" s="13">
        <v>0</v>
      </c>
      <c r="BM187" s="13">
        <v>0</v>
      </c>
      <c r="BN187" s="13">
        <v>0</v>
      </c>
      <c r="BO187" s="13">
        <v>0</v>
      </c>
      <c r="BP187" s="13">
        <v>0</v>
      </c>
      <c r="BQ187" s="13">
        <v>0</v>
      </c>
      <c r="BR187" s="13">
        <v>0</v>
      </c>
      <c r="BS187" s="13">
        <v>0</v>
      </c>
      <c r="BT187" s="13">
        <v>0</v>
      </c>
      <c r="BU187" s="13">
        <v>0</v>
      </c>
      <c r="BV187" s="13">
        <v>0</v>
      </c>
      <c r="BW187" s="13">
        <v>0</v>
      </c>
      <c r="BX187" s="13">
        <v>0</v>
      </c>
      <c r="BY187" s="13">
        <v>0</v>
      </c>
      <c r="BZ187" s="13">
        <v>0</v>
      </c>
      <c r="CA187" s="13">
        <v>0</v>
      </c>
      <c r="CB187" s="13">
        <v>0</v>
      </c>
      <c r="CC187" s="13">
        <v>0</v>
      </c>
      <c r="CD187" s="13">
        <v>0</v>
      </c>
      <c r="CE187" s="13">
        <v>0</v>
      </c>
      <c r="CF187" s="13">
        <v>0</v>
      </c>
      <c r="CG187" s="13">
        <v>0</v>
      </c>
      <c r="CH187" s="13">
        <v>0</v>
      </c>
    </row>
    <row r="188" spans="1:86" s="12" customFormat="1">
      <c r="A188" s="28" t="s">
        <v>3778</v>
      </c>
      <c r="B188" s="23">
        <v>4</v>
      </c>
      <c r="C188" s="23">
        <v>0</v>
      </c>
      <c r="D188" s="23">
        <v>0</v>
      </c>
      <c r="E188" s="23">
        <v>9</v>
      </c>
      <c r="F188" s="23">
        <v>0</v>
      </c>
      <c r="G188" s="23">
        <v>0</v>
      </c>
      <c r="H188" s="23">
        <v>23</v>
      </c>
      <c r="I188" s="23">
        <v>0</v>
      </c>
      <c r="J188" s="23">
        <v>0</v>
      </c>
      <c r="K188" s="23">
        <v>0</v>
      </c>
      <c r="L188" s="23">
        <v>0</v>
      </c>
      <c r="M188" s="23">
        <v>0</v>
      </c>
      <c r="N188" s="23">
        <v>6</v>
      </c>
      <c r="O188" s="23">
        <v>0</v>
      </c>
      <c r="P188" s="23">
        <v>0</v>
      </c>
      <c r="Q188" s="23">
        <v>0</v>
      </c>
      <c r="R188" s="23">
        <v>0</v>
      </c>
      <c r="S188" s="23">
        <v>0</v>
      </c>
      <c r="T188" s="23">
        <v>0</v>
      </c>
      <c r="U188" s="23">
        <v>0</v>
      </c>
      <c r="V188" s="23">
        <v>0</v>
      </c>
      <c r="W188" s="23">
        <v>0</v>
      </c>
      <c r="X188" s="23">
        <v>0</v>
      </c>
      <c r="Y188" s="23">
        <v>0</v>
      </c>
      <c r="Z188" s="23">
        <v>0</v>
      </c>
      <c r="AA188" s="23">
        <v>0</v>
      </c>
      <c r="AB188" s="23">
        <v>0</v>
      </c>
      <c r="AC188" s="23">
        <v>0</v>
      </c>
      <c r="AD188" s="23">
        <v>0</v>
      </c>
      <c r="AE188" s="23">
        <v>0</v>
      </c>
      <c r="AF188" s="23">
        <v>0</v>
      </c>
      <c r="AG188" s="23">
        <v>4</v>
      </c>
      <c r="AH188" s="15">
        <f t="shared" si="10"/>
        <v>38</v>
      </c>
      <c r="AI188" s="15">
        <f t="shared" si="11"/>
        <v>0</v>
      </c>
      <c r="AJ188" s="15">
        <f t="shared" si="12"/>
        <v>42</v>
      </c>
      <c r="AK188" s="15">
        <f t="shared" si="13"/>
        <v>0</v>
      </c>
      <c r="AL188" s="15">
        <f t="shared" si="14"/>
        <v>0</v>
      </c>
      <c r="AM188" s="23">
        <v>0</v>
      </c>
      <c r="AN188" s="23"/>
      <c r="AO188" s="13">
        <v>0</v>
      </c>
      <c r="AP188" s="13">
        <v>0</v>
      </c>
      <c r="AQ188" s="13">
        <v>0</v>
      </c>
      <c r="AR188" s="13">
        <v>0</v>
      </c>
      <c r="AS188" s="13">
        <v>0</v>
      </c>
      <c r="AT188" s="13">
        <v>0</v>
      </c>
      <c r="AU188" s="13">
        <v>0</v>
      </c>
      <c r="AV188" s="13">
        <v>0</v>
      </c>
      <c r="AW188" s="13">
        <v>0</v>
      </c>
      <c r="AX188" s="13">
        <v>0</v>
      </c>
      <c r="AY188" s="13">
        <v>0</v>
      </c>
      <c r="AZ188" s="13">
        <v>0</v>
      </c>
      <c r="BA188" s="13">
        <v>0</v>
      </c>
      <c r="BB188" s="13">
        <v>0</v>
      </c>
      <c r="BC188" s="13">
        <v>0</v>
      </c>
      <c r="BD188" s="13">
        <v>0</v>
      </c>
      <c r="BE188" s="13">
        <v>0</v>
      </c>
      <c r="BF188" s="13">
        <v>0</v>
      </c>
      <c r="BG188" s="13">
        <v>0</v>
      </c>
      <c r="BH188" s="13">
        <v>0</v>
      </c>
      <c r="BI188" s="13">
        <v>0</v>
      </c>
      <c r="BJ188" s="13">
        <v>0</v>
      </c>
      <c r="BK188" s="13">
        <v>0</v>
      </c>
      <c r="BL188" s="13">
        <v>0</v>
      </c>
      <c r="BM188" s="13">
        <v>0</v>
      </c>
      <c r="BN188" s="13">
        <v>0</v>
      </c>
      <c r="BO188" s="13">
        <v>0</v>
      </c>
      <c r="BP188" s="13">
        <v>0</v>
      </c>
      <c r="BQ188" s="13">
        <v>0</v>
      </c>
      <c r="BR188" s="13">
        <v>0</v>
      </c>
      <c r="BS188" s="13">
        <v>0</v>
      </c>
      <c r="BT188" s="13">
        <v>0</v>
      </c>
      <c r="BU188" s="13">
        <v>0</v>
      </c>
      <c r="BV188" s="13">
        <v>0</v>
      </c>
      <c r="BW188" s="13">
        <v>0</v>
      </c>
      <c r="BX188" s="13">
        <v>0</v>
      </c>
      <c r="BY188" s="13">
        <v>0</v>
      </c>
      <c r="BZ188" s="13">
        <v>0</v>
      </c>
      <c r="CA188" s="13">
        <v>0</v>
      </c>
      <c r="CB188" s="13">
        <v>0</v>
      </c>
      <c r="CC188" s="13">
        <v>0</v>
      </c>
      <c r="CD188" s="13">
        <v>0</v>
      </c>
      <c r="CE188" s="13">
        <v>0</v>
      </c>
      <c r="CF188" s="13">
        <v>0</v>
      </c>
      <c r="CG188" s="13">
        <v>0</v>
      </c>
      <c r="CH188" s="13">
        <v>0</v>
      </c>
    </row>
    <row r="189" spans="1:86">
      <c r="A189" s="29" t="s">
        <v>1205</v>
      </c>
      <c r="B189" s="13">
        <v>5</v>
      </c>
      <c r="C189" s="13">
        <v>0</v>
      </c>
      <c r="D189" s="13">
        <v>0</v>
      </c>
      <c r="E189" s="13">
        <v>25</v>
      </c>
      <c r="F189" s="13">
        <v>0</v>
      </c>
      <c r="G189" s="13">
        <v>0</v>
      </c>
      <c r="H189" s="13">
        <v>158</v>
      </c>
      <c r="I189" s="13">
        <v>0</v>
      </c>
      <c r="J189" s="13">
        <v>0</v>
      </c>
      <c r="K189" s="13">
        <v>1</v>
      </c>
      <c r="L189" s="13">
        <v>0</v>
      </c>
      <c r="M189" s="13">
        <v>0</v>
      </c>
      <c r="N189" s="13">
        <v>10</v>
      </c>
      <c r="O189" s="13">
        <v>0</v>
      </c>
      <c r="P189" s="13">
        <v>0</v>
      </c>
      <c r="Q189" s="13">
        <v>2</v>
      </c>
      <c r="R189" s="13">
        <v>0</v>
      </c>
      <c r="S189" s="13">
        <v>0</v>
      </c>
      <c r="T189" s="13">
        <v>0</v>
      </c>
      <c r="U189" s="13">
        <v>0</v>
      </c>
      <c r="V189" s="13">
        <v>0</v>
      </c>
      <c r="W189" s="13">
        <v>0</v>
      </c>
      <c r="X189" s="13">
        <v>0</v>
      </c>
      <c r="Y189" s="13">
        <v>0</v>
      </c>
      <c r="Z189" s="13">
        <v>0</v>
      </c>
      <c r="AA189" s="13">
        <v>0</v>
      </c>
      <c r="AB189" s="13">
        <v>0</v>
      </c>
      <c r="AC189" s="13">
        <v>0</v>
      </c>
      <c r="AD189" s="13">
        <v>0</v>
      </c>
      <c r="AE189" s="13">
        <v>0</v>
      </c>
      <c r="AF189" s="13">
        <v>0</v>
      </c>
      <c r="AG189" s="13">
        <v>5</v>
      </c>
      <c r="AH189" s="15">
        <f t="shared" si="10"/>
        <v>196</v>
      </c>
      <c r="AI189" s="15">
        <f t="shared" si="11"/>
        <v>0</v>
      </c>
      <c r="AJ189" s="15">
        <f t="shared" si="12"/>
        <v>201</v>
      </c>
      <c r="AK189" s="15">
        <f t="shared" si="13"/>
        <v>0</v>
      </c>
      <c r="AL189" s="15">
        <f t="shared" si="14"/>
        <v>0</v>
      </c>
      <c r="AM189" s="13">
        <v>0</v>
      </c>
      <c r="AN189" s="13"/>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3">
        <v>0</v>
      </c>
      <c r="BE189" s="13">
        <v>0</v>
      </c>
      <c r="BF189" s="13">
        <v>0</v>
      </c>
      <c r="BG189" s="13">
        <v>0</v>
      </c>
      <c r="BH189" s="13">
        <v>0</v>
      </c>
      <c r="BI189" s="13">
        <v>0</v>
      </c>
      <c r="BJ189" s="13">
        <v>0</v>
      </c>
      <c r="BK189" s="13">
        <v>0</v>
      </c>
      <c r="BL189" s="13">
        <v>0</v>
      </c>
      <c r="BM189" s="13">
        <v>0</v>
      </c>
      <c r="BN189" s="13">
        <v>0</v>
      </c>
      <c r="BO189" s="13">
        <v>0</v>
      </c>
      <c r="BP189" s="13">
        <v>0</v>
      </c>
      <c r="BQ189" s="13">
        <v>0</v>
      </c>
      <c r="BR189" s="13">
        <v>0</v>
      </c>
      <c r="BS189" s="13">
        <v>0</v>
      </c>
      <c r="BT189" s="13">
        <v>0</v>
      </c>
      <c r="BU189" s="13">
        <v>0</v>
      </c>
      <c r="BV189" s="13">
        <v>0</v>
      </c>
      <c r="BW189" s="13">
        <v>0</v>
      </c>
      <c r="BX189" s="13">
        <v>0</v>
      </c>
      <c r="BY189" s="13">
        <v>0</v>
      </c>
      <c r="BZ189" s="13">
        <v>0</v>
      </c>
      <c r="CA189" s="13">
        <v>0</v>
      </c>
      <c r="CB189" s="13">
        <v>0</v>
      </c>
      <c r="CC189" s="13">
        <v>0</v>
      </c>
      <c r="CD189" s="13">
        <v>0</v>
      </c>
      <c r="CE189" s="13">
        <v>0</v>
      </c>
      <c r="CF189" s="13">
        <v>0</v>
      </c>
      <c r="CG189" s="13">
        <v>0</v>
      </c>
      <c r="CH189" s="13">
        <v>0</v>
      </c>
    </row>
    <row r="190" spans="1:86">
      <c r="A190" s="29" t="s">
        <v>1206</v>
      </c>
      <c r="B190" s="13">
        <v>13</v>
      </c>
      <c r="C190" s="13">
        <v>0</v>
      </c>
      <c r="D190" s="13">
        <v>0</v>
      </c>
      <c r="E190" s="13">
        <v>0</v>
      </c>
      <c r="F190" s="13">
        <v>0</v>
      </c>
      <c r="G190" s="13">
        <v>0</v>
      </c>
      <c r="H190" s="13">
        <v>140</v>
      </c>
      <c r="I190" s="13">
        <v>0</v>
      </c>
      <c r="J190" s="13">
        <v>0</v>
      </c>
      <c r="K190" s="13">
        <v>1</v>
      </c>
      <c r="L190" s="13">
        <v>0</v>
      </c>
      <c r="M190" s="13">
        <v>0</v>
      </c>
      <c r="N190" s="13">
        <v>52</v>
      </c>
      <c r="O190" s="13">
        <v>0</v>
      </c>
      <c r="P190" s="13">
        <v>0</v>
      </c>
      <c r="Q190" s="13">
        <v>13</v>
      </c>
      <c r="R190" s="13">
        <v>0</v>
      </c>
      <c r="S190" s="13">
        <v>0</v>
      </c>
      <c r="T190" s="13">
        <v>0</v>
      </c>
      <c r="U190" s="13">
        <v>0</v>
      </c>
      <c r="V190" s="13">
        <v>0</v>
      </c>
      <c r="W190" s="13">
        <v>0</v>
      </c>
      <c r="X190" s="13">
        <v>0</v>
      </c>
      <c r="Y190" s="13">
        <v>0</v>
      </c>
      <c r="Z190" s="13">
        <v>0</v>
      </c>
      <c r="AA190" s="13">
        <v>0</v>
      </c>
      <c r="AB190" s="13">
        <v>0</v>
      </c>
      <c r="AC190" s="13">
        <v>0</v>
      </c>
      <c r="AD190" s="13">
        <v>0</v>
      </c>
      <c r="AE190" s="13">
        <v>0</v>
      </c>
      <c r="AF190" s="13">
        <v>0</v>
      </c>
      <c r="AG190" s="13">
        <v>13</v>
      </c>
      <c r="AH190" s="15">
        <f t="shared" si="10"/>
        <v>206</v>
      </c>
      <c r="AI190" s="15">
        <f t="shared" si="11"/>
        <v>0</v>
      </c>
      <c r="AJ190" s="15">
        <f t="shared" si="12"/>
        <v>219</v>
      </c>
      <c r="AK190" s="15">
        <f t="shared" si="13"/>
        <v>0</v>
      </c>
      <c r="AL190" s="15">
        <f t="shared" si="14"/>
        <v>0</v>
      </c>
      <c r="AM190" s="13">
        <v>0</v>
      </c>
      <c r="AN190" s="13"/>
      <c r="AO190" s="13">
        <v>0</v>
      </c>
      <c r="AP190" s="13">
        <v>0</v>
      </c>
      <c r="AQ190" s="13">
        <v>0</v>
      </c>
      <c r="AR190" s="13">
        <v>0</v>
      </c>
      <c r="AS190" s="13">
        <v>0</v>
      </c>
      <c r="AT190" s="13">
        <v>0</v>
      </c>
      <c r="AU190" s="13">
        <v>0</v>
      </c>
      <c r="AV190" s="13">
        <v>0</v>
      </c>
      <c r="AW190" s="13">
        <v>0</v>
      </c>
      <c r="AX190" s="13">
        <v>0</v>
      </c>
      <c r="AY190" s="13">
        <v>0</v>
      </c>
      <c r="AZ190" s="13">
        <v>0</v>
      </c>
      <c r="BA190" s="13">
        <v>0</v>
      </c>
      <c r="BB190" s="13">
        <v>0</v>
      </c>
      <c r="BC190" s="13">
        <v>0</v>
      </c>
      <c r="BD190" s="13">
        <v>0</v>
      </c>
      <c r="BE190" s="13">
        <v>0</v>
      </c>
      <c r="BF190" s="13">
        <v>0</v>
      </c>
      <c r="BG190" s="13">
        <v>0</v>
      </c>
      <c r="BH190" s="13">
        <v>0</v>
      </c>
      <c r="BI190" s="13">
        <v>0</v>
      </c>
      <c r="BJ190" s="13">
        <v>0</v>
      </c>
      <c r="BK190" s="13">
        <v>0</v>
      </c>
      <c r="BL190" s="13">
        <v>0</v>
      </c>
      <c r="BM190" s="13">
        <v>0</v>
      </c>
      <c r="BN190" s="13">
        <v>0</v>
      </c>
      <c r="BO190" s="13">
        <v>0</v>
      </c>
      <c r="BP190" s="13">
        <v>0</v>
      </c>
      <c r="BQ190" s="13">
        <v>0</v>
      </c>
      <c r="BR190" s="13">
        <v>0</v>
      </c>
      <c r="BS190" s="13">
        <v>0</v>
      </c>
      <c r="BT190" s="13">
        <v>0</v>
      </c>
      <c r="BU190" s="13">
        <v>0</v>
      </c>
      <c r="BV190" s="13">
        <v>0</v>
      </c>
      <c r="BW190" s="13">
        <v>0</v>
      </c>
      <c r="BX190" s="13">
        <v>0</v>
      </c>
      <c r="BY190" s="13">
        <v>0</v>
      </c>
      <c r="BZ190" s="13">
        <v>0</v>
      </c>
      <c r="CA190" s="13">
        <v>0</v>
      </c>
      <c r="CB190" s="13">
        <v>0</v>
      </c>
      <c r="CC190" s="13">
        <v>0</v>
      </c>
      <c r="CD190" s="13">
        <v>0</v>
      </c>
      <c r="CE190" s="13">
        <v>0</v>
      </c>
      <c r="CF190" s="13">
        <v>0</v>
      </c>
      <c r="CG190" s="13">
        <v>0</v>
      </c>
      <c r="CH190" s="13">
        <v>0</v>
      </c>
    </row>
    <row r="191" spans="1:86">
      <c r="A191" s="29" t="s">
        <v>3779</v>
      </c>
      <c r="B191" s="13">
        <v>4</v>
      </c>
      <c r="C191" s="13">
        <v>0</v>
      </c>
      <c r="D191" s="13">
        <v>0</v>
      </c>
      <c r="E191" s="13">
        <v>0</v>
      </c>
      <c r="F191" s="13">
        <v>0</v>
      </c>
      <c r="G191" s="13">
        <v>0</v>
      </c>
      <c r="H191" s="13">
        <v>37</v>
      </c>
      <c r="I191" s="13">
        <v>0</v>
      </c>
      <c r="J191" s="13">
        <v>0</v>
      </c>
      <c r="K191" s="13">
        <v>0</v>
      </c>
      <c r="L191" s="13">
        <v>0</v>
      </c>
      <c r="M191" s="13">
        <v>0</v>
      </c>
      <c r="N191" s="13">
        <v>0</v>
      </c>
      <c r="O191" s="13">
        <v>0</v>
      </c>
      <c r="P191" s="13">
        <v>0</v>
      </c>
      <c r="Q191" s="13">
        <v>0</v>
      </c>
      <c r="R191" s="13">
        <v>0</v>
      </c>
      <c r="S191" s="13">
        <v>0</v>
      </c>
      <c r="T191" s="13">
        <v>0</v>
      </c>
      <c r="U191" s="13">
        <v>0</v>
      </c>
      <c r="V191" s="13">
        <v>0</v>
      </c>
      <c r="W191" s="13">
        <v>0</v>
      </c>
      <c r="X191" s="13">
        <v>0</v>
      </c>
      <c r="Y191" s="13">
        <v>0</v>
      </c>
      <c r="Z191" s="13">
        <v>0</v>
      </c>
      <c r="AA191" s="13">
        <v>0</v>
      </c>
      <c r="AB191" s="13">
        <v>0</v>
      </c>
      <c r="AC191" s="13">
        <v>0</v>
      </c>
      <c r="AD191" s="13">
        <v>0</v>
      </c>
      <c r="AE191" s="13">
        <v>0</v>
      </c>
      <c r="AF191" s="13">
        <v>0</v>
      </c>
      <c r="AG191" s="13">
        <v>4</v>
      </c>
      <c r="AH191" s="15">
        <f t="shared" si="10"/>
        <v>37</v>
      </c>
      <c r="AI191" s="15">
        <f t="shared" si="11"/>
        <v>0</v>
      </c>
      <c r="AJ191" s="15">
        <f t="shared" si="12"/>
        <v>41</v>
      </c>
      <c r="AK191" s="15">
        <f t="shared" si="13"/>
        <v>0</v>
      </c>
      <c r="AL191" s="15">
        <f t="shared" si="14"/>
        <v>0</v>
      </c>
      <c r="AM191" s="13">
        <v>0</v>
      </c>
      <c r="AN191" s="13"/>
      <c r="AO191" s="13">
        <v>0</v>
      </c>
      <c r="AP191" s="13">
        <v>0</v>
      </c>
      <c r="AQ191" s="13">
        <v>0</v>
      </c>
      <c r="AR191" s="13">
        <v>0</v>
      </c>
      <c r="AS191" s="13">
        <v>0</v>
      </c>
      <c r="AT191" s="13">
        <v>0</v>
      </c>
      <c r="AU191" s="13">
        <v>0</v>
      </c>
      <c r="AV191" s="13">
        <v>0</v>
      </c>
      <c r="AW191" s="13">
        <v>0</v>
      </c>
      <c r="AX191" s="13">
        <v>0</v>
      </c>
      <c r="AY191" s="13">
        <v>0</v>
      </c>
      <c r="AZ191" s="13">
        <v>0</v>
      </c>
      <c r="BA191" s="13">
        <v>0</v>
      </c>
      <c r="BB191" s="13">
        <v>0</v>
      </c>
      <c r="BC191" s="13">
        <v>0</v>
      </c>
      <c r="BD191" s="13">
        <v>0</v>
      </c>
      <c r="BE191" s="13">
        <v>0</v>
      </c>
      <c r="BF191" s="13">
        <v>0</v>
      </c>
      <c r="BG191" s="13">
        <v>0</v>
      </c>
      <c r="BH191" s="13">
        <v>0</v>
      </c>
      <c r="BI191" s="13">
        <v>0</v>
      </c>
      <c r="BJ191" s="13">
        <v>0</v>
      </c>
      <c r="BK191" s="13">
        <v>0</v>
      </c>
      <c r="BL191" s="13">
        <v>0</v>
      </c>
      <c r="BM191" s="13">
        <v>0</v>
      </c>
      <c r="BN191" s="13">
        <v>0</v>
      </c>
      <c r="BO191" s="13">
        <v>0</v>
      </c>
      <c r="BP191" s="13">
        <v>0</v>
      </c>
      <c r="BQ191" s="13">
        <v>0</v>
      </c>
      <c r="BR191" s="13">
        <v>0</v>
      </c>
      <c r="BS191" s="13">
        <v>0</v>
      </c>
      <c r="BT191" s="13">
        <v>0</v>
      </c>
      <c r="BU191" s="13">
        <v>0</v>
      </c>
      <c r="BV191" s="13">
        <v>0</v>
      </c>
      <c r="BW191" s="13">
        <v>0</v>
      </c>
      <c r="BX191" s="13">
        <v>0</v>
      </c>
      <c r="BY191" s="13">
        <v>0</v>
      </c>
      <c r="BZ191" s="13">
        <v>0</v>
      </c>
      <c r="CA191" s="13">
        <v>0</v>
      </c>
      <c r="CB191" s="13">
        <v>0</v>
      </c>
      <c r="CC191" s="13">
        <v>0</v>
      </c>
      <c r="CD191" s="13">
        <v>0</v>
      </c>
      <c r="CE191" s="13">
        <v>0</v>
      </c>
      <c r="CF191" s="13">
        <v>0</v>
      </c>
      <c r="CG191" s="13">
        <v>0</v>
      </c>
      <c r="CH191" s="13">
        <v>0</v>
      </c>
    </row>
    <row r="192" spans="1:86">
      <c r="A192" s="29" t="s">
        <v>1207</v>
      </c>
      <c r="B192" s="13">
        <v>10</v>
      </c>
      <c r="C192" s="13">
        <v>0</v>
      </c>
      <c r="D192" s="13">
        <v>0</v>
      </c>
      <c r="E192" s="13">
        <v>1</v>
      </c>
      <c r="F192" s="13">
        <v>0</v>
      </c>
      <c r="G192" s="13">
        <v>0</v>
      </c>
      <c r="H192" s="13">
        <v>108</v>
      </c>
      <c r="I192" s="13">
        <v>0</v>
      </c>
      <c r="J192" s="13">
        <v>0</v>
      </c>
      <c r="K192" s="13">
        <v>0</v>
      </c>
      <c r="L192" s="13">
        <v>0</v>
      </c>
      <c r="M192" s="13">
        <v>0</v>
      </c>
      <c r="N192" s="13">
        <v>6</v>
      </c>
      <c r="O192" s="13">
        <v>0</v>
      </c>
      <c r="P192" s="13">
        <v>0</v>
      </c>
      <c r="Q192" s="13">
        <v>0</v>
      </c>
      <c r="R192" s="13">
        <v>0</v>
      </c>
      <c r="S192" s="13">
        <v>0</v>
      </c>
      <c r="T192" s="13">
        <v>0</v>
      </c>
      <c r="U192" s="13">
        <v>0</v>
      </c>
      <c r="V192" s="13">
        <v>0</v>
      </c>
      <c r="W192" s="13">
        <v>0</v>
      </c>
      <c r="X192" s="13">
        <v>0</v>
      </c>
      <c r="Y192" s="13">
        <v>0</v>
      </c>
      <c r="Z192" s="13">
        <v>0</v>
      </c>
      <c r="AA192" s="13">
        <v>0</v>
      </c>
      <c r="AB192" s="13">
        <v>0</v>
      </c>
      <c r="AC192" s="13">
        <v>0</v>
      </c>
      <c r="AD192" s="13">
        <v>0</v>
      </c>
      <c r="AE192" s="13">
        <v>0</v>
      </c>
      <c r="AF192" s="13">
        <v>0</v>
      </c>
      <c r="AG192" s="13">
        <v>10</v>
      </c>
      <c r="AH192" s="15">
        <f t="shared" si="10"/>
        <v>115</v>
      </c>
      <c r="AI192" s="15">
        <f t="shared" si="11"/>
        <v>0</v>
      </c>
      <c r="AJ192" s="15">
        <f t="shared" si="12"/>
        <v>125</v>
      </c>
      <c r="AK192" s="15">
        <f t="shared" si="13"/>
        <v>0</v>
      </c>
      <c r="AL192" s="15">
        <f t="shared" si="14"/>
        <v>0</v>
      </c>
      <c r="AM192" s="13">
        <v>0</v>
      </c>
      <c r="AN192" s="13"/>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3">
        <v>0</v>
      </c>
      <c r="BE192" s="13">
        <v>0</v>
      </c>
      <c r="BF192" s="13">
        <v>0</v>
      </c>
      <c r="BG192" s="13">
        <v>0</v>
      </c>
      <c r="BH192" s="13">
        <v>0</v>
      </c>
      <c r="BI192" s="13">
        <v>0</v>
      </c>
      <c r="BJ192" s="13">
        <v>0</v>
      </c>
      <c r="BK192" s="13">
        <v>0</v>
      </c>
      <c r="BL192" s="13">
        <v>0</v>
      </c>
      <c r="BM192" s="13">
        <v>0</v>
      </c>
      <c r="BN192" s="13">
        <v>0</v>
      </c>
      <c r="BO192" s="13">
        <v>0</v>
      </c>
      <c r="BP192" s="13">
        <v>0</v>
      </c>
      <c r="BQ192" s="13">
        <v>0</v>
      </c>
      <c r="BR192" s="13">
        <v>0</v>
      </c>
      <c r="BS192" s="13">
        <v>0</v>
      </c>
      <c r="BT192" s="13">
        <v>0</v>
      </c>
      <c r="BU192" s="13">
        <v>0</v>
      </c>
      <c r="BV192" s="13">
        <v>0</v>
      </c>
      <c r="BW192" s="13">
        <v>0</v>
      </c>
      <c r="BX192" s="13">
        <v>0</v>
      </c>
      <c r="BY192" s="13">
        <v>0</v>
      </c>
      <c r="BZ192" s="13">
        <v>0</v>
      </c>
      <c r="CA192" s="13">
        <v>0</v>
      </c>
      <c r="CB192" s="13">
        <v>0</v>
      </c>
      <c r="CC192" s="13">
        <v>0</v>
      </c>
      <c r="CD192" s="13">
        <v>0</v>
      </c>
      <c r="CE192" s="13">
        <v>0</v>
      </c>
      <c r="CF192" s="13">
        <v>0</v>
      </c>
      <c r="CG192" s="13">
        <v>0</v>
      </c>
      <c r="CH192" s="13">
        <v>0</v>
      </c>
    </row>
    <row r="193" spans="1:86">
      <c r="A193" s="29" t="s">
        <v>1208</v>
      </c>
      <c r="B193" s="13">
        <v>5</v>
      </c>
      <c r="C193" s="13">
        <v>0</v>
      </c>
      <c r="D193" s="13">
        <v>0</v>
      </c>
      <c r="E193" s="13">
        <v>18</v>
      </c>
      <c r="F193" s="13">
        <v>0</v>
      </c>
      <c r="G193" s="13">
        <v>0</v>
      </c>
      <c r="H193" s="13">
        <v>70</v>
      </c>
      <c r="I193" s="13">
        <v>0</v>
      </c>
      <c r="J193" s="13">
        <v>0</v>
      </c>
      <c r="K193" s="13">
        <v>1</v>
      </c>
      <c r="L193" s="13">
        <v>0</v>
      </c>
      <c r="M193" s="13">
        <v>0</v>
      </c>
      <c r="N193" s="13">
        <v>9</v>
      </c>
      <c r="O193" s="13">
        <v>0</v>
      </c>
      <c r="P193" s="13">
        <v>0</v>
      </c>
      <c r="Q193" s="13">
        <v>7</v>
      </c>
      <c r="R193" s="13">
        <v>0</v>
      </c>
      <c r="S193" s="13">
        <v>0</v>
      </c>
      <c r="T193" s="13">
        <v>0</v>
      </c>
      <c r="U193" s="13">
        <v>0</v>
      </c>
      <c r="V193" s="13">
        <v>0</v>
      </c>
      <c r="W193" s="13">
        <v>0</v>
      </c>
      <c r="X193" s="13">
        <v>0</v>
      </c>
      <c r="Y193" s="13">
        <v>0</v>
      </c>
      <c r="Z193" s="13">
        <v>0</v>
      </c>
      <c r="AA193" s="13">
        <v>0</v>
      </c>
      <c r="AB193" s="13">
        <v>0</v>
      </c>
      <c r="AC193" s="13">
        <v>0</v>
      </c>
      <c r="AD193" s="13">
        <v>0</v>
      </c>
      <c r="AE193" s="13">
        <v>0</v>
      </c>
      <c r="AF193" s="13">
        <v>0</v>
      </c>
      <c r="AG193" s="13">
        <v>5</v>
      </c>
      <c r="AH193" s="15">
        <f t="shared" si="10"/>
        <v>105</v>
      </c>
      <c r="AI193" s="15">
        <f t="shared" si="11"/>
        <v>0</v>
      </c>
      <c r="AJ193" s="15">
        <f t="shared" si="12"/>
        <v>110</v>
      </c>
      <c r="AK193" s="15">
        <f t="shared" si="13"/>
        <v>0</v>
      </c>
      <c r="AL193" s="15">
        <f t="shared" si="14"/>
        <v>0</v>
      </c>
      <c r="AM193" s="13">
        <v>0</v>
      </c>
      <c r="AN193" s="13" t="s">
        <v>3780</v>
      </c>
      <c r="AO193" s="13">
        <v>0</v>
      </c>
      <c r="AP193" s="13">
        <v>0</v>
      </c>
      <c r="AQ193" s="13">
        <v>0</v>
      </c>
      <c r="AR193" s="13">
        <v>0</v>
      </c>
      <c r="AS193" s="13">
        <v>0</v>
      </c>
      <c r="AT193" s="13">
        <v>0</v>
      </c>
      <c r="AU193" s="13">
        <v>0</v>
      </c>
      <c r="AV193" s="13">
        <v>0</v>
      </c>
      <c r="AW193" s="13">
        <v>0</v>
      </c>
      <c r="AX193" s="13">
        <v>0</v>
      </c>
      <c r="AY193" s="13">
        <v>0</v>
      </c>
      <c r="AZ193" s="13">
        <v>0</v>
      </c>
      <c r="BA193" s="13">
        <v>0</v>
      </c>
      <c r="BB193" s="13">
        <v>0</v>
      </c>
      <c r="BC193" s="13">
        <v>0</v>
      </c>
      <c r="BD193" s="13">
        <v>0</v>
      </c>
      <c r="BE193" s="13">
        <v>0</v>
      </c>
      <c r="BF193" s="13">
        <v>0</v>
      </c>
      <c r="BG193" s="13">
        <v>0</v>
      </c>
      <c r="BH193" s="13">
        <v>0</v>
      </c>
      <c r="BI193" s="13">
        <v>0</v>
      </c>
      <c r="BJ193" s="13">
        <v>0</v>
      </c>
      <c r="BK193" s="13">
        <v>0</v>
      </c>
      <c r="BL193" s="13">
        <v>0</v>
      </c>
      <c r="BM193" s="13">
        <v>0</v>
      </c>
      <c r="BN193" s="13">
        <v>0</v>
      </c>
      <c r="BO193" s="13">
        <v>0</v>
      </c>
      <c r="BP193" s="13">
        <v>0</v>
      </c>
      <c r="BQ193" s="13">
        <v>0</v>
      </c>
      <c r="BR193" s="13">
        <v>0</v>
      </c>
      <c r="BS193" s="13">
        <v>0</v>
      </c>
      <c r="BT193" s="13">
        <v>0</v>
      </c>
      <c r="BU193" s="13">
        <v>0</v>
      </c>
      <c r="BV193" s="13">
        <v>0</v>
      </c>
      <c r="BW193" s="13">
        <v>0</v>
      </c>
      <c r="BX193" s="13">
        <v>0</v>
      </c>
      <c r="BY193" s="13">
        <v>0</v>
      </c>
      <c r="BZ193" s="13">
        <v>0</v>
      </c>
      <c r="CA193" s="13">
        <v>0</v>
      </c>
      <c r="CB193" s="13">
        <v>0</v>
      </c>
      <c r="CC193" s="13">
        <v>0</v>
      </c>
      <c r="CD193" s="13">
        <v>0</v>
      </c>
      <c r="CE193" s="13">
        <v>0</v>
      </c>
      <c r="CF193" s="13">
        <v>0</v>
      </c>
      <c r="CG193" s="13">
        <v>0</v>
      </c>
      <c r="CH193" s="13">
        <v>0</v>
      </c>
    </row>
    <row r="194" spans="1:86">
      <c r="A194" s="29" t="s">
        <v>3781</v>
      </c>
      <c r="B194" s="13">
        <v>8</v>
      </c>
      <c r="C194" s="13">
        <v>0</v>
      </c>
      <c r="D194" s="13">
        <v>0</v>
      </c>
      <c r="E194" s="13">
        <v>5</v>
      </c>
      <c r="F194" s="13">
        <v>0</v>
      </c>
      <c r="G194" s="13">
        <v>0</v>
      </c>
      <c r="H194" s="13">
        <v>94</v>
      </c>
      <c r="I194" s="13">
        <v>0</v>
      </c>
      <c r="J194" s="13">
        <v>0</v>
      </c>
      <c r="K194" s="13">
        <v>0</v>
      </c>
      <c r="L194" s="13">
        <v>0</v>
      </c>
      <c r="M194" s="13">
        <v>0</v>
      </c>
      <c r="N194" s="13">
        <v>0</v>
      </c>
      <c r="O194" s="13">
        <v>0</v>
      </c>
      <c r="P194" s="13">
        <v>0</v>
      </c>
      <c r="Q194" s="13">
        <v>5</v>
      </c>
      <c r="R194" s="13">
        <v>0</v>
      </c>
      <c r="S194" s="13">
        <v>0</v>
      </c>
      <c r="T194" s="13">
        <v>0</v>
      </c>
      <c r="U194" s="13">
        <v>0</v>
      </c>
      <c r="V194" s="13">
        <v>0</v>
      </c>
      <c r="W194" s="13">
        <v>0</v>
      </c>
      <c r="X194" s="13">
        <v>0</v>
      </c>
      <c r="Y194" s="13">
        <v>0</v>
      </c>
      <c r="Z194" s="13">
        <v>0</v>
      </c>
      <c r="AA194" s="13">
        <v>0</v>
      </c>
      <c r="AB194" s="13">
        <v>0</v>
      </c>
      <c r="AC194" s="13">
        <v>1</v>
      </c>
      <c r="AD194" s="13">
        <v>0</v>
      </c>
      <c r="AE194" s="13">
        <v>0</v>
      </c>
      <c r="AF194" s="13">
        <v>0</v>
      </c>
      <c r="AG194" s="13">
        <v>8</v>
      </c>
      <c r="AH194" s="15">
        <f t="shared" si="10"/>
        <v>104</v>
      </c>
      <c r="AI194" s="15">
        <f t="shared" si="11"/>
        <v>0</v>
      </c>
      <c r="AJ194" s="15">
        <f t="shared" si="12"/>
        <v>112</v>
      </c>
      <c r="AK194" s="15">
        <f t="shared" si="13"/>
        <v>1</v>
      </c>
      <c r="AL194" s="15">
        <f t="shared" si="14"/>
        <v>0</v>
      </c>
      <c r="AM194" s="13">
        <v>1</v>
      </c>
      <c r="AN194" s="13" t="s">
        <v>3609</v>
      </c>
      <c r="AO194" s="13">
        <v>0</v>
      </c>
      <c r="AP194" s="13">
        <v>0</v>
      </c>
      <c r="AQ194" s="13">
        <v>0</v>
      </c>
      <c r="AR194" s="13">
        <v>0</v>
      </c>
      <c r="AS194" s="13">
        <v>0</v>
      </c>
      <c r="AT194" s="13">
        <v>0</v>
      </c>
      <c r="AU194" s="13">
        <v>0</v>
      </c>
      <c r="AV194" s="13">
        <v>0</v>
      </c>
      <c r="AW194" s="13">
        <v>0</v>
      </c>
      <c r="AX194" s="13">
        <v>0</v>
      </c>
      <c r="AY194" s="13">
        <v>0</v>
      </c>
      <c r="AZ194" s="13">
        <v>0</v>
      </c>
      <c r="BA194" s="13">
        <v>0</v>
      </c>
      <c r="BB194" s="13">
        <v>0</v>
      </c>
      <c r="BC194" s="13">
        <v>0</v>
      </c>
      <c r="BD194" s="13">
        <v>0</v>
      </c>
      <c r="BE194" s="13">
        <v>0</v>
      </c>
      <c r="BF194" s="13">
        <v>0</v>
      </c>
      <c r="BG194" s="13">
        <v>0</v>
      </c>
      <c r="BH194" s="13">
        <v>0</v>
      </c>
      <c r="BI194" s="13">
        <v>0</v>
      </c>
      <c r="BJ194" s="13">
        <v>0</v>
      </c>
      <c r="BK194" s="13">
        <v>0</v>
      </c>
      <c r="BL194" s="13">
        <v>0</v>
      </c>
      <c r="BM194" s="13">
        <v>0</v>
      </c>
      <c r="BN194" s="13">
        <v>0</v>
      </c>
      <c r="BO194" s="13">
        <v>0</v>
      </c>
      <c r="BP194" s="13">
        <v>0</v>
      </c>
      <c r="BQ194" s="13">
        <v>0</v>
      </c>
      <c r="BR194" s="13">
        <v>0</v>
      </c>
      <c r="BS194" s="13">
        <v>0</v>
      </c>
      <c r="BT194" s="13">
        <v>0</v>
      </c>
      <c r="BU194" s="13">
        <v>0</v>
      </c>
      <c r="BV194" s="13">
        <v>0</v>
      </c>
      <c r="BW194" s="13">
        <v>0</v>
      </c>
      <c r="BX194" s="13">
        <v>0</v>
      </c>
      <c r="BY194" s="13">
        <v>0</v>
      </c>
      <c r="BZ194" s="13">
        <v>0</v>
      </c>
      <c r="CA194" s="13">
        <v>0</v>
      </c>
      <c r="CB194" s="13">
        <v>0</v>
      </c>
      <c r="CC194" s="13">
        <v>0</v>
      </c>
      <c r="CD194" s="13">
        <v>0</v>
      </c>
      <c r="CE194" s="13">
        <v>0</v>
      </c>
      <c r="CF194" s="13">
        <v>0</v>
      </c>
      <c r="CG194" s="13">
        <v>0</v>
      </c>
      <c r="CH194" s="13">
        <v>0</v>
      </c>
    </row>
    <row r="195" spans="1:86">
      <c r="A195" s="29" t="s">
        <v>3782</v>
      </c>
      <c r="B195" s="13">
        <v>6</v>
      </c>
      <c r="C195" s="13">
        <v>0</v>
      </c>
      <c r="D195" s="13">
        <v>0</v>
      </c>
      <c r="E195" s="13">
        <v>7</v>
      </c>
      <c r="F195" s="13">
        <v>0</v>
      </c>
      <c r="G195" s="13">
        <v>0</v>
      </c>
      <c r="H195" s="13">
        <v>97</v>
      </c>
      <c r="I195" s="13">
        <v>0</v>
      </c>
      <c r="J195" s="13">
        <v>0</v>
      </c>
      <c r="K195" s="13">
        <v>1</v>
      </c>
      <c r="L195" s="13">
        <v>0</v>
      </c>
      <c r="M195" s="13">
        <v>0</v>
      </c>
      <c r="N195" s="13">
        <v>0</v>
      </c>
      <c r="O195" s="13">
        <v>0</v>
      </c>
      <c r="P195" s="13">
        <v>0</v>
      </c>
      <c r="Q195" s="13">
        <v>0</v>
      </c>
      <c r="R195" s="13">
        <v>0</v>
      </c>
      <c r="S195" s="13">
        <v>0</v>
      </c>
      <c r="T195" s="13">
        <v>0</v>
      </c>
      <c r="U195" s="13">
        <v>0</v>
      </c>
      <c r="V195" s="13">
        <v>0</v>
      </c>
      <c r="W195" s="13">
        <v>0</v>
      </c>
      <c r="X195" s="13">
        <v>0</v>
      </c>
      <c r="Y195" s="13">
        <v>0</v>
      </c>
      <c r="Z195" s="13">
        <v>0</v>
      </c>
      <c r="AA195" s="13">
        <v>0</v>
      </c>
      <c r="AB195" s="13">
        <v>0</v>
      </c>
      <c r="AC195" s="13">
        <v>0</v>
      </c>
      <c r="AD195" s="13">
        <v>0</v>
      </c>
      <c r="AE195" s="13">
        <v>0</v>
      </c>
      <c r="AF195" s="13">
        <v>0</v>
      </c>
      <c r="AG195" s="13">
        <v>6</v>
      </c>
      <c r="AH195" s="15">
        <f t="shared" si="10"/>
        <v>105</v>
      </c>
      <c r="AI195" s="15">
        <f t="shared" si="11"/>
        <v>0</v>
      </c>
      <c r="AJ195" s="15">
        <f t="shared" si="12"/>
        <v>111</v>
      </c>
      <c r="AK195" s="15">
        <f t="shared" si="13"/>
        <v>0</v>
      </c>
      <c r="AL195" s="15">
        <f t="shared" si="14"/>
        <v>0</v>
      </c>
      <c r="AM195" s="13">
        <v>0</v>
      </c>
      <c r="AN195" s="13"/>
      <c r="AO195" s="13">
        <v>0</v>
      </c>
      <c r="AP195" s="13">
        <v>0</v>
      </c>
      <c r="AQ195" s="13">
        <v>0</v>
      </c>
      <c r="AR195" s="13">
        <v>0</v>
      </c>
      <c r="AS195" s="13">
        <v>0</v>
      </c>
      <c r="AT195" s="13">
        <v>0</v>
      </c>
      <c r="AU195" s="13">
        <v>0</v>
      </c>
      <c r="AV195" s="13">
        <v>0</v>
      </c>
      <c r="AW195" s="13">
        <v>0</v>
      </c>
      <c r="AX195" s="13">
        <v>0</v>
      </c>
      <c r="AY195" s="13">
        <v>0</v>
      </c>
      <c r="AZ195" s="13">
        <v>0</v>
      </c>
      <c r="BA195" s="13">
        <v>0</v>
      </c>
      <c r="BB195" s="13">
        <v>0</v>
      </c>
      <c r="BC195" s="13">
        <v>0</v>
      </c>
      <c r="BD195" s="13">
        <v>0</v>
      </c>
      <c r="BE195" s="13">
        <v>0</v>
      </c>
      <c r="BF195" s="13">
        <v>0</v>
      </c>
      <c r="BG195" s="13">
        <v>0</v>
      </c>
      <c r="BH195" s="13">
        <v>0</v>
      </c>
      <c r="BI195" s="13">
        <v>0</v>
      </c>
      <c r="BJ195" s="13">
        <v>0</v>
      </c>
      <c r="BK195" s="13">
        <v>0</v>
      </c>
      <c r="BL195" s="13">
        <v>0</v>
      </c>
      <c r="BM195" s="13">
        <v>0</v>
      </c>
      <c r="BN195" s="13">
        <v>0</v>
      </c>
      <c r="BO195" s="13">
        <v>0</v>
      </c>
      <c r="BP195" s="13">
        <v>0</v>
      </c>
      <c r="BQ195" s="13">
        <v>0</v>
      </c>
      <c r="BR195" s="13">
        <v>0</v>
      </c>
      <c r="BS195" s="13">
        <v>0</v>
      </c>
      <c r="BT195" s="13">
        <v>0</v>
      </c>
      <c r="BU195" s="13">
        <v>0</v>
      </c>
      <c r="BV195" s="13">
        <v>0</v>
      </c>
      <c r="BW195" s="13">
        <v>0</v>
      </c>
      <c r="BX195" s="13">
        <v>0</v>
      </c>
      <c r="BY195" s="13">
        <v>0</v>
      </c>
      <c r="BZ195" s="13">
        <v>0</v>
      </c>
      <c r="CA195" s="13">
        <v>0</v>
      </c>
      <c r="CB195" s="13">
        <v>0</v>
      </c>
      <c r="CC195" s="13">
        <v>0</v>
      </c>
      <c r="CD195" s="13">
        <v>0</v>
      </c>
      <c r="CE195" s="13">
        <v>0</v>
      </c>
      <c r="CF195" s="13">
        <v>0</v>
      </c>
      <c r="CG195" s="13">
        <v>0</v>
      </c>
      <c r="CH195" s="13">
        <v>0</v>
      </c>
    </row>
    <row r="196" spans="1:86">
      <c r="A196" s="29" t="s">
        <v>3783</v>
      </c>
      <c r="B196" s="13">
        <v>6</v>
      </c>
      <c r="C196" s="13">
        <v>0</v>
      </c>
      <c r="D196" s="13">
        <v>0</v>
      </c>
      <c r="E196" s="13">
        <v>8</v>
      </c>
      <c r="F196" s="13">
        <v>0</v>
      </c>
      <c r="G196" s="13">
        <v>0</v>
      </c>
      <c r="H196" s="13">
        <v>51</v>
      </c>
      <c r="I196" s="13">
        <v>0</v>
      </c>
      <c r="J196" s="13">
        <v>0</v>
      </c>
      <c r="K196" s="13">
        <v>1</v>
      </c>
      <c r="L196" s="13">
        <v>0</v>
      </c>
      <c r="M196" s="13">
        <v>0</v>
      </c>
      <c r="N196" s="13">
        <v>0</v>
      </c>
      <c r="O196" s="13">
        <v>0</v>
      </c>
      <c r="P196" s="13">
        <v>0</v>
      </c>
      <c r="Q196" s="13">
        <v>0</v>
      </c>
      <c r="R196" s="13">
        <v>0</v>
      </c>
      <c r="S196" s="13">
        <v>0</v>
      </c>
      <c r="T196" s="13">
        <v>0</v>
      </c>
      <c r="U196" s="13">
        <v>0</v>
      </c>
      <c r="V196" s="13">
        <v>0</v>
      </c>
      <c r="W196" s="13">
        <v>0</v>
      </c>
      <c r="X196" s="13">
        <v>0</v>
      </c>
      <c r="Y196" s="13">
        <v>0</v>
      </c>
      <c r="Z196" s="13">
        <v>0</v>
      </c>
      <c r="AA196" s="13">
        <v>0</v>
      </c>
      <c r="AB196" s="13">
        <v>0</v>
      </c>
      <c r="AC196" s="13">
        <v>0</v>
      </c>
      <c r="AD196" s="13">
        <v>0</v>
      </c>
      <c r="AE196" s="13">
        <v>0</v>
      </c>
      <c r="AF196" s="13">
        <v>0</v>
      </c>
      <c r="AG196" s="13">
        <v>6</v>
      </c>
      <c r="AH196" s="15">
        <f t="shared" si="10"/>
        <v>60</v>
      </c>
      <c r="AI196" s="15">
        <f t="shared" si="11"/>
        <v>0</v>
      </c>
      <c r="AJ196" s="15">
        <f t="shared" si="12"/>
        <v>66</v>
      </c>
      <c r="AK196" s="15">
        <f t="shared" si="13"/>
        <v>0</v>
      </c>
      <c r="AL196" s="15">
        <f t="shared" si="14"/>
        <v>0</v>
      </c>
      <c r="AM196" s="13">
        <v>0</v>
      </c>
      <c r="AN196" s="13"/>
      <c r="AO196" s="13">
        <v>0</v>
      </c>
      <c r="AP196" s="13">
        <v>0</v>
      </c>
      <c r="AQ196" s="13">
        <v>0</v>
      </c>
      <c r="AR196" s="13">
        <v>0</v>
      </c>
      <c r="AS196" s="13">
        <v>0</v>
      </c>
      <c r="AT196" s="13">
        <v>0</v>
      </c>
      <c r="AU196" s="13">
        <v>0</v>
      </c>
      <c r="AV196" s="13">
        <v>0</v>
      </c>
      <c r="AW196" s="13">
        <v>0</v>
      </c>
      <c r="AX196" s="13">
        <v>0</v>
      </c>
      <c r="AY196" s="13">
        <v>0</v>
      </c>
      <c r="AZ196" s="13">
        <v>0</v>
      </c>
      <c r="BA196" s="13">
        <v>0</v>
      </c>
      <c r="BB196" s="13">
        <v>0</v>
      </c>
      <c r="BC196" s="13">
        <v>0</v>
      </c>
      <c r="BD196" s="13">
        <v>0</v>
      </c>
      <c r="BE196" s="13">
        <v>0</v>
      </c>
      <c r="BF196" s="13">
        <v>0</v>
      </c>
      <c r="BG196" s="13">
        <v>0</v>
      </c>
      <c r="BH196" s="13">
        <v>0</v>
      </c>
      <c r="BI196" s="13">
        <v>0</v>
      </c>
      <c r="BJ196" s="13">
        <v>0</v>
      </c>
      <c r="BK196" s="13">
        <v>0</v>
      </c>
      <c r="BL196" s="13">
        <v>0</v>
      </c>
      <c r="BM196" s="13">
        <v>0</v>
      </c>
      <c r="BN196" s="13">
        <v>0</v>
      </c>
      <c r="BO196" s="13">
        <v>0</v>
      </c>
      <c r="BP196" s="13">
        <v>0</v>
      </c>
      <c r="BQ196" s="13">
        <v>0</v>
      </c>
      <c r="BR196" s="13">
        <v>0</v>
      </c>
      <c r="BS196" s="13">
        <v>0</v>
      </c>
      <c r="BT196" s="13">
        <v>0</v>
      </c>
      <c r="BU196" s="13">
        <v>0</v>
      </c>
      <c r="BV196" s="13">
        <v>0</v>
      </c>
      <c r="BW196" s="13">
        <v>0</v>
      </c>
      <c r="BX196" s="13">
        <v>0</v>
      </c>
      <c r="BY196" s="13">
        <v>0</v>
      </c>
      <c r="BZ196" s="13">
        <v>0</v>
      </c>
      <c r="CA196" s="13">
        <v>0</v>
      </c>
      <c r="CB196" s="13">
        <v>0</v>
      </c>
      <c r="CC196" s="13">
        <v>0</v>
      </c>
      <c r="CD196" s="13">
        <v>0</v>
      </c>
      <c r="CE196" s="13">
        <v>0</v>
      </c>
      <c r="CF196" s="13">
        <v>0</v>
      </c>
      <c r="CG196" s="13">
        <v>0</v>
      </c>
      <c r="CH196" s="13">
        <v>0</v>
      </c>
    </row>
    <row r="197" spans="1:86" s="88" customFormat="1">
      <c r="A197" s="30" t="s">
        <v>3784</v>
      </c>
      <c r="B197" s="31">
        <v>11</v>
      </c>
      <c r="C197" s="31">
        <v>0</v>
      </c>
      <c r="D197" s="31">
        <v>0</v>
      </c>
      <c r="E197" s="31">
        <v>5</v>
      </c>
      <c r="F197" s="31">
        <v>0</v>
      </c>
      <c r="G197" s="31">
        <v>0</v>
      </c>
      <c r="H197" s="31">
        <v>79</v>
      </c>
      <c r="I197" s="31">
        <v>0</v>
      </c>
      <c r="J197" s="31">
        <v>0</v>
      </c>
      <c r="K197" s="31">
        <v>0</v>
      </c>
      <c r="L197" s="31">
        <v>0</v>
      </c>
      <c r="M197" s="31">
        <v>0</v>
      </c>
      <c r="N197" s="31">
        <v>0</v>
      </c>
      <c r="O197" s="31">
        <v>0</v>
      </c>
      <c r="P197" s="31">
        <v>0</v>
      </c>
      <c r="Q197" s="31">
        <v>0</v>
      </c>
      <c r="R197" s="31">
        <v>0</v>
      </c>
      <c r="S197" s="31">
        <v>0</v>
      </c>
      <c r="T197" s="31">
        <v>0</v>
      </c>
      <c r="U197" s="31">
        <v>0</v>
      </c>
      <c r="V197" s="31">
        <v>0</v>
      </c>
      <c r="W197" s="31">
        <v>0</v>
      </c>
      <c r="X197" s="31">
        <v>0</v>
      </c>
      <c r="Y197" s="31">
        <v>0</v>
      </c>
      <c r="Z197" s="31">
        <v>0</v>
      </c>
      <c r="AA197" s="31">
        <v>0</v>
      </c>
      <c r="AB197" s="31">
        <v>0</v>
      </c>
      <c r="AC197" s="31">
        <v>0</v>
      </c>
      <c r="AD197" s="31">
        <v>0</v>
      </c>
      <c r="AE197" s="31">
        <v>0</v>
      </c>
      <c r="AF197" s="31">
        <v>0</v>
      </c>
      <c r="AG197" s="31">
        <v>11</v>
      </c>
      <c r="AH197" s="15">
        <f t="shared" ref="AH197:AH260" si="15">E197+H197+K197+N197+Q197+T197+W197+Z197</f>
        <v>84</v>
      </c>
      <c r="AI197" s="15">
        <f t="shared" ref="AI197:AI260" si="16">AE197+AF197</f>
        <v>0</v>
      </c>
      <c r="AJ197" s="15">
        <f t="shared" ref="AJ197:AJ260" si="17">AG197+AH197+AI197</f>
        <v>95</v>
      </c>
      <c r="AK197" s="15">
        <f t="shared" ref="AK197:AK260" si="18">C197+F197+I197+L197+O197+R197+V197+X197+AA197+AC197</f>
        <v>0</v>
      </c>
      <c r="AL197" s="15">
        <f t="shared" ref="AL197:AL260" si="19">D197+G197+J197+M197+P197+S197+V197+Y197+AB197+AD197</f>
        <v>0</v>
      </c>
      <c r="AM197" s="31">
        <v>0</v>
      </c>
      <c r="AN197" s="31"/>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0</v>
      </c>
      <c r="BD197" s="13">
        <v>0</v>
      </c>
      <c r="BE197" s="13">
        <v>0</v>
      </c>
      <c r="BF197" s="13">
        <v>0</v>
      </c>
      <c r="BG197" s="13">
        <v>0</v>
      </c>
      <c r="BH197" s="13">
        <v>0</v>
      </c>
      <c r="BI197" s="13">
        <v>0</v>
      </c>
      <c r="BJ197" s="13">
        <v>0</v>
      </c>
      <c r="BK197" s="13">
        <v>0</v>
      </c>
      <c r="BL197" s="13">
        <v>0</v>
      </c>
      <c r="BM197" s="13">
        <v>0</v>
      </c>
      <c r="BN197" s="13">
        <v>0</v>
      </c>
      <c r="BO197" s="13">
        <v>0</v>
      </c>
      <c r="BP197" s="13">
        <v>0</v>
      </c>
      <c r="BQ197" s="13">
        <v>0</v>
      </c>
      <c r="BR197" s="13">
        <v>0</v>
      </c>
      <c r="BS197" s="13">
        <v>0</v>
      </c>
      <c r="BT197" s="13">
        <v>0</v>
      </c>
      <c r="BU197" s="13">
        <v>0</v>
      </c>
      <c r="BV197" s="13">
        <v>0</v>
      </c>
      <c r="BW197" s="13">
        <v>0</v>
      </c>
      <c r="BX197" s="13">
        <v>0</v>
      </c>
      <c r="BY197" s="13">
        <v>0</v>
      </c>
      <c r="BZ197" s="13">
        <v>0</v>
      </c>
      <c r="CA197" s="13">
        <v>0</v>
      </c>
      <c r="CB197" s="13">
        <v>0</v>
      </c>
      <c r="CC197" s="13">
        <v>0</v>
      </c>
      <c r="CD197" s="13">
        <v>0</v>
      </c>
      <c r="CE197" s="13">
        <v>0</v>
      </c>
      <c r="CF197" s="13">
        <v>0</v>
      </c>
      <c r="CG197" s="13">
        <v>0</v>
      </c>
      <c r="CH197" s="13">
        <v>0</v>
      </c>
    </row>
    <row r="198" spans="1:86">
      <c r="A198" s="29" t="s">
        <v>3785</v>
      </c>
      <c r="B198" s="13">
        <v>5</v>
      </c>
      <c r="C198" s="13">
        <v>0</v>
      </c>
      <c r="D198" s="13">
        <v>0</v>
      </c>
      <c r="E198" s="13">
        <v>6</v>
      </c>
      <c r="F198" s="13">
        <v>0</v>
      </c>
      <c r="G198" s="13">
        <v>0</v>
      </c>
      <c r="H198" s="13">
        <v>53</v>
      </c>
      <c r="I198" s="13">
        <v>0</v>
      </c>
      <c r="J198" s="13">
        <v>0</v>
      </c>
      <c r="K198" s="13">
        <v>1</v>
      </c>
      <c r="L198" s="13">
        <v>0</v>
      </c>
      <c r="M198" s="13">
        <v>0</v>
      </c>
      <c r="N198" s="13">
        <v>0</v>
      </c>
      <c r="O198" s="13">
        <v>0</v>
      </c>
      <c r="P198" s="13">
        <v>0</v>
      </c>
      <c r="Q198" s="13">
        <v>0</v>
      </c>
      <c r="R198" s="13">
        <v>0</v>
      </c>
      <c r="S198" s="13">
        <v>0</v>
      </c>
      <c r="T198" s="13">
        <v>0</v>
      </c>
      <c r="U198" s="13">
        <v>0</v>
      </c>
      <c r="V198" s="13">
        <v>0</v>
      </c>
      <c r="W198" s="13">
        <v>0</v>
      </c>
      <c r="X198" s="13">
        <v>0</v>
      </c>
      <c r="Y198" s="13">
        <v>0</v>
      </c>
      <c r="Z198" s="13">
        <v>0</v>
      </c>
      <c r="AA198" s="13">
        <v>0</v>
      </c>
      <c r="AB198" s="13">
        <v>0</v>
      </c>
      <c r="AC198" s="13">
        <v>0</v>
      </c>
      <c r="AD198" s="13">
        <v>0</v>
      </c>
      <c r="AE198" s="13">
        <v>0</v>
      </c>
      <c r="AF198" s="13">
        <v>0</v>
      </c>
      <c r="AG198" s="13">
        <v>5</v>
      </c>
      <c r="AH198" s="15">
        <f t="shared" si="15"/>
        <v>60</v>
      </c>
      <c r="AI198" s="15">
        <f t="shared" si="16"/>
        <v>0</v>
      </c>
      <c r="AJ198" s="15">
        <f t="shared" si="17"/>
        <v>65</v>
      </c>
      <c r="AK198" s="15">
        <f t="shared" si="18"/>
        <v>0</v>
      </c>
      <c r="AL198" s="15">
        <f t="shared" si="19"/>
        <v>0</v>
      </c>
      <c r="AM198" s="13">
        <v>0</v>
      </c>
      <c r="AN198" s="13"/>
      <c r="AO198" s="13">
        <v>0</v>
      </c>
      <c r="AP198" s="13">
        <v>0</v>
      </c>
      <c r="AQ198" s="13">
        <v>0</v>
      </c>
      <c r="AR198" s="13">
        <v>0</v>
      </c>
      <c r="AS198" s="13">
        <v>0</v>
      </c>
      <c r="AT198" s="13">
        <v>0</v>
      </c>
      <c r="AU198" s="13">
        <v>0</v>
      </c>
      <c r="AV198" s="13">
        <v>0</v>
      </c>
      <c r="AW198" s="13">
        <v>0</v>
      </c>
      <c r="AX198" s="13">
        <v>0</v>
      </c>
      <c r="AY198" s="13">
        <v>0</v>
      </c>
      <c r="AZ198" s="13">
        <v>0</v>
      </c>
      <c r="BA198" s="13">
        <v>0</v>
      </c>
      <c r="BB198" s="13">
        <v>0</v>
      </c>
      <c r="BC198" s="13">
        <v>0</v>
      </c>
      <c r="BD198" s="13">
        <v>0</v>
      </c>
      <c r="BE198" s="13">
        <v>0</v>
      </c>
      <c r="BF198" s="13">
        <v>0</v>
      </c>
      <c r="BG198" s="13">
        <v>0</v>
      </c>
      <c r="BH198" s="13">
        <v>0</v>
      </c>
      <c r="BI198" s="13">
        <v>0</v>
      </c>
      <c r="BJ198" s="13">
        <v>0</v>
      </c>
      <c r="BK198" s="13">
        <v>0</v>
      </c>
      <c r="BL198" s="13">
        <v>0</v>
      </c>
      <c r="BM198" s="13">
        <v>0</v>
      </c>
      <c r="BN198" s="13">
        <v>0</v>
      </c>
      <c r="BO198" s="13">
        <v>0</v>
      </c>
      <c r="BP198" s="13">
        <v>0</v>
      </c>
      <c r="BQ198" s="13">
        <v>0</v>
      </c>
      <c r="BR198" s="13">
        <v>0</v>
      </c>
      <c r="BS198" s="13">
        <v>0</v>
      </c>
      <c r="BT198" s="13">
        <v>0</v>
      </c>
      <c r="BU198" s="13">
        <v>0</v>
      </c>
      <c r="BV198" s="13">
        <v>0</v>
      </c>
      <c r="BW198" s="13">
        <v>0</v>
      </c>
      <c r="BX198" s="13">
        <v>0</v>
      </c>
      <c r="BY198" s="13">
        <v>0</v>
      </c>
      <c r="BZ198" s="13">
        <v>0</v>
      </c>
      <c r="CA198" s="13">
        <v>0</v>
      </c>
      <c r="CB198" s="13">
        <v>0</v>
      </c>
      <c r="CC198" s="13">
        <v>0</v>
      </c>
      <c r="CD198" s="13">
        <v>0</v>
      </c>
      <c r="CE198" s="13">
        <v>0</v>
      </c>
      <c r="CF198" s="13">
        <v>0</v>
      </c>
      <c r="CG198" s="13">
        <v>0</v>
      </c>
      <c r="CH198" s="13">
        <v>0</v>
      </c>
    </row>
    <row r="199" spans="1:86">
      <c r="A199" s="29" t="s">
        <v>3786</v>
      </c>
      <c r="B199" s="13">
        <v>20</v>
      </c>
      <c r="C199" s="13">
        <v>0</v>
      </c>
      <c r="D199" s="13">
        <v>0</v>
      </c>
      <c r="E199" s="13">
        <v>0</v>
      </c>
      <c r="F199" s="13">
        <v>0</v>
      </c>
      <c r="G199" s="13">
        <v>0</v>
      </c>
      <c r="H199" s="13">
        <v>118</v>
      </c>
      <c r="I199" s="13">
        <v>0</v>
      </c>
      <c r="J199" s="13">
        <v>0</v>
      </c>
      <c r="K199" s="13">
        <v>2</v>
      </c>
      <c r="L199" s="13">
        <v>0</v>
      </c>
      <c r="M199" s="13">
        <v>0</v>
      </c>
      <c r="N199" s="13">
        <v>0</v>
      </c>
      <c r="O199" s="13">
        <v>0</v>
      </c>
      <c r="P199" s="13">
        <v>0</v>
      </c>
      <c r="Q199" s="13">
        <v>0</v>
      </c>
      <c r="R199" s="13">
        <v>0</v>
      </c>
      <c r="S199" s="13">
        <v>0</v>
      </c>
      <c r="T199" s="13">
        <v>0</v>
      </c>
      <c r="U199" s="13">
        <v>0</v>
      </c>
      <c r="V199" s="13">
        <v>0</v>
      </c>
      <c r="W199" s="13">
        <v>0</v>
      </c>
      <c r="X199" s="13">
        <v>0</v>
      </c>
      <c r="Y199" s="13">
        <v>0</v>
      </c>
      <c r="Z199" s="13">
        <v>0</v>
      </c>
      <c r="AA199" s="13">
        <v>0</v>
      </c>
      <c r="AB199" s="13">
        <v>0</v>
      </c>
      <c r="AC199" s="13">
        <v>0</v>
      </c>
      <c r="AD199" s="13">
        <v>0</v>
      </c>
      <c r="AE199" s="13">
        <v>0</v>
      </c>
      <c r="AF199" s="13">
        <v>0</v>
      </c>
      <c r="AG199" s="13">
        <v>20</v>
      </c>
      <c r="AH199" s="15">
        <f t="shared" si="15"/>
        <v>120</v>
      </c>
      <c r="AI199" s="15">
        <f t="shared" si="16"/>
        <v>0</v>
      </c>
      <c r="AJ199" s="15">
        <f t="shared" si="17"/>
        <v>140</v>
      </c>
      <c r="AK199" s="15">
        <f t="shared" si="18"/>
        <v>0</v>
      </c>
      <c r="AL199" s="15">
        <f t="shared" si="19"/>
        <v>0</v>
      </c>
      <c r="AM199" s="13">
        <v>0</v>
      </c>
      <c r="AN199" s="13"/>
      <c r="AO199" s="13">
        <v>0</v>
      </c>
      <c r="AP199" s="13">
        <v>0</v>
      </c>
      <c r="AQ199" s="13">
        <v>0</v>
      </c>
      <c r="AR199" s="13">
        <v>0</v>
      </c>
      <c r="AS199" s="13">
        <v>0</v>
      </c>
      <c r="AT199" s="13">
        <v>0</v>
      </c>
      <c r="AU199" s="13">
        <v>0</v>
      </c>
      <c r="AV199" s="13">
        <v>0</v>
      </c>
      <c r="AW199" s="13">
        <v>0</v>
      </c>
      <c r="AX199" s="13">
        <v>0</v>
      </c>
      <c r="AY199" s="13">
        <v>0</v>
      </c>
      <c r="AZ199" s="13">
        <v>0</v>
      </c>
      <c r="BA199" s="13">
        <v>0</v>
      </c>
      <c r="BB199" s="13">
        <v>0</v>
      </c>
      <c r="BC199" s="13">
        <v>0</v>
      </c>
      <c r="BD199" s="13">
        <v>0</v>
      </c>
      <c r="BE199" s="13">
        <v>0</v>
      </c>
      <c r="BF199" s="13">
        <v>0</v>
      </c>
      <c r="BG199" s="13">
        <v>0</v>
      </c>
      <c r="BH199" s="13">
        <v>0</v>
      </c>
      <c r="BI199" s="13">
        <v>0</v>
      </c>
      <c r="BJ199" s="13">
        <v>0</v>
      </c>
      <c r="BK199" s="13">
        <v>0</v>
      </c>
      <c r="BL199" s="13">
        <v>0</v>
      </c>
      <c r="BM199" s="13">
        <v>0</v>
      </c>
      <c r="BN199" s="13">
        <v>0</v>
      </c>
      <c r="BO199" s="13">
        <v>0</v>
      </c>
      <c r="BP199" s="13">
        <v>0</v>
      </c>
      <c r="BQ199" s="13">
        <v>0</v>
      </c>
      <c r="BR199" s="13">
        <v>0</v>
      </c>
      <c r="BS199" s="13">
        <v>0</v>
      </c>
      <c r="BT199" s="13">
        <v>0</v>
      </c>
      <c r="BU199" s="13">
        <v>0</v>
      </c>
      <c r="BV199" s="13">
        <v>0</v>
      </c>
      <c r="BW199" s="13">
        <v>0</v>
      </c>
      <c r="BX199" s="13">
        <v>0</v>
      </c>
      <c r="BY199" s="13">
        <v>0</v>
      </c>
      <c r="BZ199" s="13">
        <v>0</v>
      </c>
      <c r="CA199" s="13">
        <v>0</v>
      </c>
      <c r="CB199" s="13">
        <v>0</v>
      </c>
      <c r="CC199" s="13">
        <v>0</v>
      </c>
      <c r="CD199" s="13">
        <v>0</v>
      </c>
      <c r="CE199" s="13">
        <v>0</v>
      </c>
      <c r="CF199" s="13">
        <v>0</v>
      </c>
      <c r="CG199" s="13">
        <v>0</v>
      </c>
      <c r="CH199" s="13">
        <v>0</v>
      </c>
    </row>
    <row r="200" spans="1:86">
      <c r="A200" s="29" t="s">
        <v>3787</v>
      </c>
      <c r="B200" s="13">
        <v>7</v>
      </c>
      <c r="C200" s="13">
        <v>0</v>
      </c>
      <c r="D200" s="13">
        <v>0</v>
      </c>
      <c r="E200" s="13">
        <v>1</v>
      </c>
      <c r="F200" s="13">
        <v>0</v>
      </c>
      <c r="G200" s="13">
        <v>0</v>
      </c>
      <c r="H200" s="13">
        <v>52</v>
      </c>
      <c r="I200" s="13">
        <v>0</v>
      </c>
      <c r="J200" s="13">
        <v>0</v>
      </c>
      <c r="K200" s="13">
        <v>0</v>
      </c>
      <c r="L200" s="13">
        <v>0</v>
      </c>
      <c r="M200" s="13">
        <v>0</v>
      </c>
      <c r="N200" s="13">
        <v>0</v>
      </c>
      <c r="O200" s="13">
        <v>0</v>
      </c>
      <c r="P200" s="13">
        <v>0</v>
      </c>
      <c r="Q200" s="13">
        <v>0</v>
      </c>
      <c r="R200" s="13">
        <v>0</v>
      </c>
      <c r="S200" s="13">
        <v>0</v>
      </c>
      <c r="T200" s="13">
        <v>0</v>
      </c>
      <c r="U200" s="13">
        <v>0</v>
      </c>
      <c r="V200" s="13">
        <v>0</v>
      </c>
      <c r="W200" s="13">
        <v>0</v>
      </c>
      <c r="X200" s="13">
        <v>0</v>
      </c>
      <c r="Y200" s="13">
        <v>0</v>
      </c>
      <c r="Z200" s="13">
        <v>0</v>
      </c>
      <c r="AA200" s="13">
        <v>0</v>
      </c>
      <c r="AB200" s="13">
        <v>0</v>
      </c>
      <c r="AC200" s="13">
        <v>0</v>
      </c>
      <c r="AD200" s="13">
        <v>0</v>
      </c>
      <c r="AE200" s="13">
        <v>0</v>
      </c>
      <c r="AF200" s="13">
        <v>0</v>
      </c>
      <c r="AG200" s="13">
        <v>7</v>
      </c>
      <c r="AH200" s="15">
        <f t="shared" si="15"/>
        <v>53</v>
      </c>
      <c r="AI200" s="15">
        <f t="shared" si="16"/>
        <v>0</v>
      </c>
      <c r="AJ200" s="15">
        <f t="shared" si="17"/>
        <v>60</v>
      </c>
      <c r="AK200" s="15">
        <v>0</v>
      </c>
      <c r="AL200" s="15">
        <v>0</v>
      </c>
      <c r="AM200" s="13">
        <v>0</v>
      </c>
      <c r="AN200" s="13"/>
      <c r="AO200" s="13">
        <v>0</v>
      </c>
      <c r="AP200" s="13">
        <v>0</v>
      </c>
      <c r="AQ200" s="13">
        <v>0</v>
      </c>
      <c r="AR200" s="13">
        <v>0</v>
      </c>
      <c r="AS200" s="13">
        <v>0</v>
      </c>
      <c r="AT200" s="13">
        <v>0</v>
      </c>
      <c r="AU200" s="13">
        <v>0</v>
      </c>
      <c r="AV200" s="13">
        <v>0</v>
      </c>
      <c r="AW200" s="13">
        <v>0</v>
      </c>
      <c r="AX200" s="13">
        <v>0</v>
      </c>
      <c r="AY200" s="13">
        <v>0</v>
      </c>
      <c r="AZ200" s="13">
        <v>0</v>
      </c>
      <c r="BA200" s="13">
        <v>0</v>
      </c>
      <c r="BB200" s="13">
        <v>0</v>
      </c>
      <c r="BC200" s="13">
        <v>0</v>
      </c>
      <c r="BD200" s="13">
        <v>0</v>
      </c>
      <c r="BE200" s="13">
        <v>0</v>
      </c>
      <c r="BF200" s="13">
        <v>0</v>
      </c>
      <c r="BG200" s="13">
        <v>0</v>
      </c>
      <c r="BH200" s="13">
        <v>0</v>
      </c>
      <c r="BI200" s="13">
        <v>0</v>
      </c>
      <c r="BJ200" s="13">
        <v>0</v>
      </c>
      <c r="BK200" s="13">
        <v>0</v>
      </c>
      <c r="BL200" s="13">
        <v>0</v>
      </c>
      <c r="BM200" s="13">
        <v>0</v>
      </c>
      <c r="BN200" s="13">
        <v>0</v>
      </c>
      <c r="BO200" s="13">
        <v>0</v>
      </c>
      <c r="BP200" s="13">
        <v>0</v>
      </c>
      <c r="BQ200" s="13">
        <v>0</v>
      </c>
      <c r="BR200" s="13">
        <v>0</v>
      </c>
      <c r="BS200" s="13">
        <v>0</v>
      </c>
      <c r="BT200" s="13">
        <v>0</v>
      </c>
      <c r="BU200" s="13">
        <v>0</v>
      </c>
      <c r="BV200" s="13">
        <v>0</v>
      </c>
      <c r="BW200" s="13">
        <v>0</v>
      </c>
      <c r="BX200" s="13">
        <v>0</v>
      </c>
      <c r="BY200" s="13">
        <v>0</v>
      </c>
      <c r="BZ200" s="13">
        <v>0</v>
      </c>
      <c r="CA200" s="13">
        <v>0</v>
      </c>
      <c r="CB200" s="13">
        <v>0</v>
      </c>
      <c r="CC200" s="13">
        <v>0</v>
      </c>
      <c r="CD200" s="13">
        <v>0</v>
      </c>
      <c r="CE200" s="13">
        <v>0</v>
      </c>
      <c r="CF200" s="13">
        <v>0</v>
      </c>
      <c r="CG200" s="13">
        <v>0</v>
      </c>
      <c r="CH200" s="13">
        <v>0</v>
      </c>
    </row>
    <row r="201" spans="1:86" s="12" customFormat="1">
      <c r="A201" s="30" t="s">
        <v>3788</v>
      </c>
      <c r="B201" s="23">
        <v>5</v>
      </c>
      <c r="C201" s="23">
        <v>0</v>
      </c>
      <c r="D201" s="23">
        <v>0</v>
      </c>
      <c r="E201" s="23">
        <v>2</v>
      </c>
      <c r="F201" s="23">
        <v>0</v>
      </c>
      <c r="G201" s="23">
        <v>0</v>
      </c>
      <c r="H201" s="23">
        <v>69</v>
      </c>
      <c r="I201" s="23">
        <v>0</v>
      </c>
      <c r="J201" s="23">
        <v>0</v>
      </c>
      <c r="K201" s="23">
        <v>0</v>
      </c>
      <c r="L201" s="23">
        <v>0</v>
      </c>
      <c r="M201" s="23">
        <v>0</v>
      </c>
      <c r="N201" s="23">
        <v>0</v>
      </c>
      <c r="O201" s="23">
        <v>0</v>
      </c>
      <c r="P201" s="23">
        <v>0</v>
      </c>
      <c r="Q201" s="23">
        <v>0</v>
      </c>
      <c r="R201" s="23">
        <v>0</v>
      </c>
      <c r="S201" s="23">
        <v>0</v>
      </c>
      <c r="T201" s="23">
        <v>0</v>
      </c>
      <c r="U201" s="23">
        <v>0</v>
      </c>
      <c r="V201" s="23">
        <v>0</v>
      </c>
      <c r="W201" s="23">
        <v>0</v>
      </c>
      <c r="X201" s="23">
        <v>0</v>
      </c>
      <c r="Y201" s="23">
        <v>0</v>
      </c>
      <c r="Z201" s="23">
        <v>0</v>
      </c>
      <c r="AA201" s="23">
        <v>0</v>
      </c>
      <c r="AB201" s="23">
        <v>0</v>
      </c>
      <c r="AC201" s="23">
        <v>0</v>
      </c>
      <c r="AD201" s="23">
        <v>0</v>
      </c>
      <c r="AE201" s="23">
        <v>0</v>
      </c>
      <c r="AF201" s="23">
        <v>0</v>
      </c>
      <c r="AG201" s="23">
        <v>5</v>
      </c>
      <c r="AH201" s="15">
        <f t="shared" si="15"/>
        <v>71</v>
      </c>
      <c r="AI201" s="15">
        <f t="shared" si="16"/>
        <v>0</v>
      </c>
      <c r="AJ201" s="15">
        <f t="shared" si="17"/>
        <v>76</v>
      </c>
      <c r="AK201" s="15">
        <f t="shared" si="18"/>
        <v>0</v>
      </c>
      <c r="AL201" s="15">
        <f t="shared" si="19"/>
        <v>0</v>
      </c>
      <c r="AM201" s="23">
        <v>0</v>
      </c>
      <c r="AN201" s="23"/>
      <c r="AO201" s="13">
        <v>0</v>
      </c>
      <c r="AP201" s="13">
        <v>0</v>
      </c>
      <c r="AQ201" s="13">
        <v>0</v>
      </c>
      <c r="AR201" s="13">
        <v>0</v>
      </c>
      <c r="AS201" s="13">
        <v>0</v>
      </c>
      <c r="AT201" s="13">
        <v>0</v>
      </c>
      <c r="AU201" s="13">
        <v>0</v>
      </c>
      <c r="AV201" s="13">
        <v>0</v>
      </c>
      <c r="AW201" s="13">
        <v>0</v>
      </c>
      <c r="AX201" s="13">
        <v>0</v>
      </c>
      <c r="AY201" s="13">
        <v>0</v>
      </c>
      <c r="AZ201" s="13">
        <v>0</v>
      </c>
      <c r="BA201" s="13">
        <v>0</v>
      </c>
      <c r="BB201" s="13">
        <v>0</v>
      </c>
      <c r="BC201" s="13">
        <v>0</v>
      </c>
      <c r="BD201" s="13">
        <v>0</v>
      </c>
      <c r="BE201" s="13">
        <v>0</v>
      </c>
      <c r="BF201" s="13">
        <v>0</v>
      </c>
      <c r="BG201" s="13">
        <v>0</v>
      </c>
      <c r="BH201" s="13">
        <v>0</v>
      </c>
      <c r="BI201" s="13">
        <v>0</v>
      </c>
      <c r="BJ201" s="13">
        <v>0</v>
      </c>
      <c r="BK201" s="13">
        <v>0</v>
      </c>
      <c r="BL201" s="13">
        <v>0</v>
      </c>
      <c r="BM201" s="13">
        <v>0</v>
      </c>
      <c r="BN201" s="13">
        <v>0</v>
      </c>
      <c r="BO201" s="13">
        <v>0</v>
      </c>
      <c r="BP201" s="13">
        <v>0</v>
      </c>
      <c r="BQ201" s="13">
        <v>0</v>
      </c>
      <c r="BR201" s="13">
        <v>0</v>
      </c>
      <c r="BS201" s="13">
        <v>0</v>
      </c>
      <c r="BT201" s="13">
        <v>0</v>
      </c>
      <c r="BU201" s="13">
        <v>0</v>
      </c>
      <c r="BV201" s="13">
        <v>0</v>
      </c>
      <c r="BW201" s="13">
        <v>0</v>
      </c>
      <c r="BX201" s="13">
        <v>0</v>
      </c>
      <c r="BY201" s="13">
        <v>0</v>
      </c>
      <c r="BZ201" s="13">
        <v>0</v>
      </c>
      <c r="CA201" s="13">
        <v>0</v>
      </c>
      <c r="CB201" s="13">
        <v>0</v>
      </c>
      <c r="CC201" s="13">
        <v>0</v>
      </c>
      <c r="CD201" s="13">
        <v>0</v>
      </c>
      <c r="CE201" s="13">
        <v>0</v>
      </c>
      <c r="CF201" s="13">
        <v>0</v>
      </c>
      <c r="CG201" s="13">
        <v>0</v>
      </c>
      <c r="CH201" s="13">
        <v>0</v>
      </c>
    </row>
    <row r="202" spans="1:86" s="12" customFormat="1">
      <c r="A202" s="30" t="s">
        <v>3789</v>
      </c>
      <c r="B202" s="31">
        <v>1</v>
      </c>
      <c r="C202" s="31">
        <v>0</v>
      </c>
      <c r="D202" s="31">
        <v>0</v>
      </c>
      <c r="E202" s="31">
        <v>6</v>
      </c>
      <c r="F202" s="31">
        <v>0</v>
      </c>
      <c r="G202" s="31">
        <v>0</v>
      </c>
      <c r="H202" s="31">
        <v>16</v>
      </c>
      <c r="I202" s="31">
        <v>0</v>
      </c>
      <c r="J202" s="31">
        <v>0</v>
      </c>
      <c r="K202" s="31">
        <v>0</v>
      </c>
      <c r="L202" s="31">
        <v>0</v>
      </c>
      <c r="M202" s="31">
        <v>0</v>
      </c>
      <c r="N202" s="31">
        <v>0</v>
      </c>
      <c r="O202" s="31">
        <v>0</v>
      </c>
      <c r="P202" s="31">
        <v>0</v>
      </c>
      <c r="Q202" s="23">
        <v>0</v>
      </c>
      <c r="R202" s="23">
        <v>0</v>
      </c>
      <c r="S202" s="23">
        <v>0</v>
      </c>
      <c r="T202" s="23">
        <v>0</v>
      </c>
      <c r="U202" s="23">
        <v>0</v>
      </c>
      <c r="V202" s="23">
        <v>0</v>
      </c>
      <c r="W202" s="23">
        <v>0</v>
      </c>
      <c r="X202" s="23">
        <v>0</v>
      </c>
      <c r="Y202" s="23">
        <v>0</v>
      </c>
      <c r="Z202" s="23">
        <v>0</v>
      </c>
      <c r="AA202" s="23">
        <v>0</v>
      </c>
      <c r="AB202" s="23">
        <v>0</v>
      </c>
      <c r="AC202" s="23">
        <v>0</v>
      </c>
      <c r="AD202" s="23">
        <v>0</v>
      </c>
      <c r="AE202" s="23">
        <v>0</v>
      </c>
      <c r="AF202" s="23">
        <v>0</v>
      </c>
      <c r="AG202" s="31">
        <v>1</v>
      </c>
      <c r="AH202" s="15">
        <f t="shared" si="15"/>
        <v>22</v>
      </c>
      <c r="AI202" s="15">
        <f t="shared" si="16"/>
        <v>0</v>
      </c>
      <c r="AJ202" s="15">
        <f t="shared" si="17"/>
        <v>23</v>
      </c>
      <c r="AK202" s="15">
        <f t="shared" si="18"/>
        <v>0</v>
      </c>
      <c r="AL202" s="15">
        <f t="shared" si="19"/>
        <v>0</v>
      </c>
      <c r="AM202" s="23">
        <v>0</v>
      </c>
      <c r="AN202" s="23"/>
      <c r="AO202" s="13">
        <v>0</v>
      </c>
      <c r="AP202" s="13">
        <v>0</v>
      </c>
      <c r="AQ202" s="13">
        <v>0</v>
      </c>
      <c r="AR202" s="13">
        <v>0</v>
      </c>
      <c r="AS202" s="13">
        <v>0</v>
      </c>
      <c r="AT202" s="13">
        <v>0</v>
      </c>
      <c r="AU202" s="13">
        <v>0</v>
      </c>
      <c r="AV202" s="13">
        <v>0</v>
      </c>
      <c r="AW202" s="13">
        <v>0</v>
      </c>
      <c r="AX202" s="13">
        <v>0</v>
      </c>
      <c r="AY202" s="13">
        <v>0</v>
      </c>
      <c r="AZ202" s="13">
        <v>0</v>
      </c>
      <c r="BA202" s="13">
        <v>0</v>
      </c>
      <c r="BB202" s="13">
        <v>0</v>
      </c>
      <c r="BC202" s="13">
        <v>0</v>
      </c>
      <c r="BD202" s="13">
        <v>0</v>
      </c>
      <c r="BE202" s="13">
        <v>0</v>
      </c>
      <c r="BF202" s="13">
        <v>0</v>
      </c>
      <c r="BG202" s="13">
        <v>0</v>
      </c>
      <c r="BH202" s="13">
        <v>0</v>
      </c>
      <c r="BI202" s="13">
        <v>0</v>
      </c>
      <c r="BJ202" s="13">
        <v>0</v>
      </c>
      <c r="BK202" s="13">
        <v>0</v>
      </c>
      <c r="BL202" s="13">
        <v>0</v>
      </c>
      <c r="BM202" s="13">
        <v>0</v>
      </c>
      <c r="BN202" s="13">
        <v>0</v>
      </c>
      <c r="BO202" s="13">
        <v>0</v>
      </c>
      <c r="BP202" s="13">
        <v>0</v>
      </c>
      <c r="BQ202" s="13">
        <v>0</v>
      </c>
      <c r="BR202" s="13">
        <v>0</v>
      </c>
      <c r="BS202" s="13">
        <v>0</v>
      </c>
      <c r="BT202" s="13">
        <v>0</v>
      </c>
      <c r="BU202" s="13">
        <v>0</v>
      </c>
      <c r="BV202" s="13">
        <v>0</v>
      </c>
      <c r="BW202" s="13">
        <v>0</v>
      </c>
      <c r="BX202" s="13">
        <v>0</v>
      </c>
      <c r="BY202" s="13">
        <v>0</v>
      </c>
      <c r="BZ202" s="13">
        <v>0</v>
      </c>
      <c r="CA202" s="13">
        <v>0</v>
      </c>
      <c r="CB202" s="13">
        <v>0</v>
      </c>
      <c r="CC202" s="13">
        <v>0</v>
      </c>
      <c r="CD202" s="13">
        <v>0</v>
      </c>
      <c r="CE202" s="13">
        <v>0</v>
      </c>
      <c r="CF202" s="13">
        <v>0</v>
      </c>
      <c r="CG202" s="13">
        <v>0</v>
      </c>
      <c r="CH202" s="13">
        <v>0</v>
      </c>
    </row>
    <row r="203" spans="1:86">
      <c r="A203" s="29" t="s">
        <v>3790</v>
      </c>
      <c r="B203" s="13">
        <v>6</v>
      </c>
      <c r="C203" s="13">
        <v>0</v>
      </c>
      <c r="D203" s="13">
        <v>0</v>
      </c>
      <c r="E203" s="13">
        <v>11</v>
      </c>
      <c r="F203" s="13">
        <v>0</v>
      </c>
      <c r="G203" s="13">
        <v>0</v>
      </c>
      <c r="H203" s="13">
        <v>31</v>
      </c>
      <c r="I203" s="13">
        <v>0</v>
      </c>
      <c r="J203" s="13">
        <v>0</v>
      </c>
      <c r="K203" s="13">
        <v>1</v>
      </c>
      <c r="L203" s="13">
        <v>0</v>
      </c>
      <c r="M203" s="13">
        <v>0</v>
      </c>
      <c r="N203" s="13">
        <v>0</v>
      </c>
      <c r="O203" s="13">
        <v>0</v>
      </c>
      <c r="P203" s="13">
        <v>0</v>
      </c>
      <c r="Q203" s="13">
        <v>0</v>
      </c>
      <c r="R203" s="13">
        <v>0</v>
      </c>
      <c r="S203" s="13">
        <v>0</v>
      </c>
      <c r="T203" s="13">
        <v>0</v>
      </c>
      <c r="U203" s="13">
        <v>0</v>
      </c>
      <c r="V203" s="13">
        <v>0</v>
      </c>
      <c r="W203" s="13">
        <v>0</v>
      </c>
      <c r="X203" s="13">
        <v>0</v>
      </c>
      <c r="Y203" s="13">
        <v>0</v>
      </c>
      <c r="Z203" s="13">
        <v>0</v>
      </c>
      <c r="AA203" s="13">
        <v>0</v>
      </c>
      <c r="AB203" s="13">
        <v>0</v>
      </c>
      <c r="AC203" s="13">
        <v>0</v>
      </c>
      <c r="AD203" s="13">
        <v>0</v>
      </c>
      <c r="AE203" s="13">
        <v>0</v>
      </c>
      <c r="AF203" s="13">
        <v>0</v>
      </c>
      <c r="AG203" s="13">
        <v>6</v>
      </c>
      <c r="AH203" s="15">
        <f t="shared" si="15"/>
        <v>43</v>
      </c>
      <c r="AI203" s="15">
        <f t="shared" si="16"/>
        <v>0</v>
      </c>
      <c r="AJ203" s="15">
        <f t="shared" si="17"/>
        <v>49</v>
      </c>
      <c r="AK203" s="15">
        <f t="shared" si="18"/>
        <v>0</v>
      </c>
      <c r="AL203" s="15">
        <f t="shared" si="19"/>
        <v>0</v>
      </c>
      <c r="AM203" s="13">
        <v>0</v>
      </c>
      <c r="AN203" s="13"/>
      <c r="AO203" s="13">
        <v>0</v>
      </c>
      <c r="AP203" s="13">
        <v>0</v>
      </c>
      <c r="AQ203" s="13">
        <v>0</v>
      </c>
      <c r="AR203" s="13">
        <v>0</v>
      </c>
      <c r="AS203" s="13">
        <v>0</v>
      </c>
      <c r="AT203" s="13">
        <v>0</v>
      </c>
      <c r="AU203" s="13">
        <v>0</v>
      </c>
      <c r="AV203" s="13">
        <v>0</v>
      </c>
      <c r="AW203" s="13">
        <v>0</v>
      </c>
      <c r="AX203" s="13">
        <v>0</v>
      </c>
      <c r="AY203" s="13">
        <v>0</v>
      </c>
      <c r="AZ203" s="13">
        <v>0</v>
      </c>
      <c r="BA203" s="13">
        <v>0</v>
      </c>
      <c r="BB203" s="13">
        <v>0</v>
      </c>
      <c r="BC203" s="13">
        <v>0</v>
      </c>
      <c r="BD203" s="13">
        <v>0</v>
      </c>
      <c r="BE203" s="13">
        <v>0</v>
      </c>
      <c r="BF203" s="13">
        <v>0</v>
      </c>
      <c r="BG203" s="13">
        <v>0</v>
      </c>
      <c r="BH203" s="13">
        <v>0</v>
      </c>
      <c r="BI203" s="13">
        <v>0</v>
      </c>
      <c r="BJ203" s="13">
        <v>0</v>
      </c>
      <c r="BK203" s="13">
        <v>0</v>
      </c>
      <c r="BL203" s="13">
        <v>0</v>
      </c>
      <c r="BM203" s="13">
        <v>0</v>
      </c>
      <c r="BN203" s="13">
        <v>0</v>
      </c>
      <c r="BO203" s="13">
        <v>0</v>
      </c>
      <c r="BP203" s="13">
        <v>0</v>
      </c>
      <c r="BQ203" s="13">
        <v>0</v>
      </c>
      <c r="BR203" s="13">
        <v>0</v>
      </c>
      <c r="BS203" s="13">
        <v>0</v>
      </c>
      <c r="BT203" s="13">
        <v>0</v>
      </c>
      <c r="BU203" s="13">
        <v>0</v>
      </c>
      <c r="BV203" s="13">
        <v>0</v>
      </c>
      <c r="BW203" s="13">
        <v>0</v>
      </c>
      <c r="BX203" s="13">
        <v>0</v>
      </c>
      <c r="BY203" s="13">
        <v>0</v>
      </c>
      <c r="BZ203" s="13">
        <v>0</v>
      </c>
      <c r="CA203" s="13">
        <v>0</v>
      </c>
      <c r="CB203" s="13">
        <v>0</v>
      </c>
      <c r="CC203" s="13">
        <v>0</v>
      </c>
      <c r="CD203" s="13">
        <v>0</v>
      </c>
      <c r="CE203" s="13">
        <v>0</v>
      </c>
      <c r="CF203" s="13">
        <v>0</v>
      </c>
      <c r="CG203" s="13">
        <v>0</v>
      </c>
      <c r="CH203" s="13">
        <v>0</v>
      </c>
    </row>
    <row r="204" spans="1:86" s="12" customFormat="1">
      <c r="A204" s="28" t="s">
        <v>1209</v>
      </c>
      <c r="B204" s="23">
        <v>14</v>
      </c>
      <c r="C204" s="23">
        <v>0</v>
      </c>
      <c r="D204" s="23">
        <v>0</v>
      </c>
      <c r="E204" s="23">
        <v>14</v>
      </c>
      <c r="F204" s="23">
        <v>0</v>
      </c>
      <c r="G204" s="23">
        <v>0</v>
      </c>
      <c r="H204" s="23">
        <v>139</v>
      </c>
      <c r="I204" s="23">
        <v>0</v>
      </c>
      <c r="J204" s="23">
        <v>0</v>
      </c>
      <c r="K204" s="23">
        <v>2</v>
      </c>
      <c r="L204" s="23">
        <v>0</v>
      </c>
      <c r="M204" s="23">
        <v>0</v>
      </c>
      <c r="N204" s="23">
        <v>4</v>
      </c>
      <c r="O204" s="23">
        <v>0</v>
      </c>
      <c r="P204" s="23">
        <v>0</v>
      </c>
      <c r="Q204" s="23">
        <v>0</v>
      </c>
      <c r="R204" s="23">
        <v>0</v>
      </c>
      <c r="S204" s="23">
        <v>0</v>
      </c>
      <c r="T204" s="23">
        <v>0</v>
      </c>
      <c r="U204" s="23">
        <v>0</v>
      </c>
      <c r="V204" s="23">
        <v>0</v>
      </c>
      <c r="W204" s="23">
        <v>0</v>
      </c>
      <c r="X204" s="23">
        <v>0</v>
      </c>
      <c r="Y204" s="23">
        <v>0</v>
      </c>
      <c r="Z204" s="23">
        <v>0</v>
      </c>
      <c r="AA204" s="23">
        <v>0</v>
      </c>
      <c r="AB204" s="23">
        <v>0</v>
      </c>
      <c r="AC204" s="23">
        <v>0</v>
      </c>
      <c r="AD204" s="23">
        <v>0</v>
      </c>
      <c r="AE204" s="23">
        <v>0</v>
      </c>
      <c r="AF204" s="23">
        <v>0</v>
      </c>
      <c r="AG204" s="23">
        <v>14</v>
      </c>
      <c r="AH204" s="15">
        <f t="shared" si="15"/>
        <v>159</v>
      </c>
      <c r="AI204" s="15">
        <f t="shared" si="16"/>
        <v>0</v>
      </c>
      <c r="AJ204" s="15">
        <f t="shared" si="17"/>
        <v>173</v>
      </c>
      <c r="AK204" s="15">
        <f t="shared" si="18"/>
        <v>0</v>
      </c>
      <c r="AL204" s="15">
        <f t="shared" si="19"/>
        <v>0</v>
      </c>
      <c r="AM204" s="23">
        <v>0</v>
      </c>
      <c r="AN204" s="23"/>
      <c r="AO204" s="13">
        <v>0</v>
      </c>
      <c r="AP204" s="13">
        <v>0</v>
      </c>
      <c r="AQ204" s="13">
        <v>0</v>
      </c>
      <c r="AR204" s="13">
        <v>0</v>
      </c>
      <c r="AS204" s="13">
        <v>0</v>
      </c>
      <c r="AT204" s="13">
        <v>0</v>
      </c>
      <c r="AU204" s="13">
        <v>0</v>
      </c>
      <c r="AV204" s="13">
        <v>0</v>
      </c>
      <c r="AW204" s="13">
        <v>0</v>
      </c>
      <c r="AX204" s="13">
        <v>0</v>
      </c>
      <c r="AY204" s="13">
        <v>0</v>
      </c>
      <c r="AZ204" s="13">
        <v>0</v>
      </c>
      <c r="BA204" s="13">
        <v>0</v>
      </c>
      <c r="BB204" s="13">
        <v>0</v>
      </c>
      <c r="BC204" s="13">
        <v>0</v>
      </c>
      <c r="BD204" s="13">
        <v>0</v>
      </c>
      <c r="BE204" s="13">
        <v>0</v>
      </c>
      <c r="BF204" s="13">
        <v>0</v>
      </c>
      <c r="BG204" s="13">
        <v>0</v>
      </c>
      <c r="BH204" s="13">
        <v>0</v>
      </c>
      <c r="BI204" s="13">
        <v>0</v>
      </c>
      <c r="BJ204" s="13">
        <v>0</v>
      </c>
      <c r="BK204" s="13">
        <v>0</v>
      </c>
      <c r="BL204" s="13">
        <v>0</v>
      </c>
      <c r="BM204" s="13">
        <v>0</v>
      </c>
      <c r="BN204" s="13">
        <v>0</v>
      </c>
      <c r="BO204" s="13">
        <v>0</v>
      </c>
      <c r="BP204" s="13">
        <v>0</v>
      </c>
      <c r="BQ204" s="13">
        <v>0</v>
      </c>
      <c r="BR204" s="13">
        <v>0</v>
      </c>
      <c r="BS204" s="13">
        <v>0</v>
      </c>
      <c r="BT204" s="13">
        <v>0</v>
      </c>
      <c r="BU204" s="13">
        <v>0</v>
      </c>
      <c r="BV204" s="13">
        <v>0</v>
      </c>
      <c r="BW204" s="13">
        <v>0</v>
      </c>
      <c r="BX204" s="13">
        <v>0</v>
      </c>
      <c r="BY204" s="13">
        <v>0</v>
      </c>
      <c r="BZ204" s="13">
        <v>0</v>
      </c>
      <c r="CA204" s="13">
        <v>0</v>
      </c>
      <c r="CB204" s="13">
        <v>0</v>
      </c>
      <c r="CC204" s="13">
        <v>0</v>
      </c>
      <c r="CD204" s="13">
        <v>0</v>
      </c>
      <c r="CE204" s="13">
        <v>0</v>
      </c>
      <c r="CF204" s="13">
        <v>0</v>
      </c>
      <c r="CG204" s="13">
        <v>0</v>
      </c>
      <c r="CH204" s="13">
        <v>0</v>
      </c>
    </row>
    <row r="205" spans="1:86">
      <c r="A205" s="29" t="s">
        <v>1210</v>
      </c>
      <c r="B205" s="13">
        <v>5</v>
      </c>
      <c r="C205" s="13">
        <v>0</v>
      </c>
      <c r="D205" s="13">
        <v>0</v>
      </c>
      <c r="E205" s="13">
        <v>10</v>
      </c>
      <c r="F205" s="13">
        <v>0</v>
      </c>
      <c r="G205" s="13">
        <v>0</v>
      </c>
      <c r="H205" s="13">
        <v>63</v>
      </c>
      <c r="I205" s="13">
        <v>0</v>
      </c>
      <c r="J205" s="13">
        <v>0</v>
      </c>
      <c r="K205" s="13">
        <v>0</v>
      </c>
      <c r="L205" s="13">
        <v>0</v>
      </c>
      <c r="M205" s="13">
        <v>0</v>
      </c>
      <c r="N205" s="13">
        <v>65</v>
      </c>
      <c r="O205" s="13">
        <v>0</v>
      </c>
      <c r="P205" s="13">
        <v>0</v>
      </c>
      <c r="Q205" s="13">
        <v>0</v>
      </c>
      <c r="R205" s="13">
        <v>0</v>
      </c>
      <c r="S205" s="13">
        <v>0</v>
      </c>
      <c r="T205" s="13">
        <v>0</v>
      </c>
      <c r="U205" s="13">
        <v>0</v>
      </c>
      <c r="V205" s="13">
        <v>0</v>
      </c>
      <c r="W205" s="13">
        <v>0</v>
      </c>
      <c r="X205" s="13">
        <v>0</v>
      </c>
      <c r="Y205" s="13">
        <v>0</v>
      </c>
      <c r="Z205" s="13">
        <v>0</v>
      </c>
      <c r="AA205" s="13">
        <v>0</v>
      </c>
      <c r="AB205" s="13">
        <v>0</v>
      </c>
      <c r="AC205" s="13">
        <v>0</v>
      </c>
      <c r="AD205" s="13">
        <v>0</v>
      </c>
      <c r="AE205" s="13">
        <v>0</v>
      </c>
      <c r="AF205" s="13">
        <v>0</v>
      </c>
      <c r="AG205" s="13">
        <v>5</v>
      </c>
      <c r="AH205" s="15">
        <f t="shared" si="15"/>
        <v>138</v>
      </c>
      <c r="AI205" s="15">
        <f t="shared" si="16"/>
        <v>0</v>
      </c>
      <c r="AJ205" s="15">
        <f t="shared" si="17"/>
        <v>143</v>
      </c>
      <c r="AK205" s="15">
        <f t="shared" si="18"/>
        <v>0</v>
      </c>
      <c r="AL205" s="15">
        <f t="shared" si="19"/>
        <v>0</v>
      </c>
      <c r="AM205" s="13">
        <v>0</v>
      </c>
      <c r="AN205" s="13"/>
      <c r="AO205" s="13">
        <v>0</v>
      </c>
      <c r="AP205" s="13">
        <v>0</v>
      </c>
      <c r="AQ205" s="13">
        <v>0</v>
      </c>
      <c r="AR205" s="13">
        <v>0</v>
      </c>
      <c r="AS205" s="13">
        <v>0</v>
      </c>
      <c r="AT205" s="13">
        <v>0</v>
      </c>
      <c r="AU205" s="13">
        <v>0</v>
      </c>
      <c r="AV205" s="13">
        <v>0</v>
      </c>
      <c r="AW205" s="13">
        <v>0</v>
      </c>
      <c r="AX205" s="13">
        <v>0</v>
      </c>
      <c r="AY205" s="13">
        <v>0</v>
      </c>
      <c r="AZ205" s="13">
        <v>0</v>
      </c>
      <c r="BA205" s="13">
        <v>0</v>
      </c>
      <c r="BB205" s="13">
        <v>0</v>
      </c>
      <c r="BC205" s="13">
        <v>0</v>
      </c>
      <c r="BD205" s="13">
        <v>0</v>
      </c>
      <c r="BE205" s="13">
        <v>0</v>
      </c>
      <c r="BF205" s="13">
        <v>0</v>
      </c>
      <c r="BG205" s="13">
        <v>0</v>
      </c>
      <c r="BH205" s="13">
        <v>0</v>
      </c>
      <c r="BI205" s="13">
        <v>0</v>
      </c>
      <c r="BJ205" s="13">
        <v>0</v>
      </c>
      <c r="BK205" s="13">
        <v>0</v>
      </c>
      <c r="BL205" s="13">
        <v>0</v>
      </c>
      <c r="BM205" s="13">
        <v>0</v>
      </c>
      <c r="BN205" s="13">
        <v>0</v>
      </c>
      <c r="BO205" s="13">
        <v>0</v>
      </c>
      <c r="BP205" s="13">
        <v>0</v>
      </c>
      <c r="BQ205" s="13">
        <v>0</v>
      </c>
      <c r="BR205" s="13">
        <v>0</v>
      </c>
      <c r="BS205" s="13">
        <v>0</v>
      </c>
      <c r="BT205" s="13">
        <v>0</v>
      </c>
      <c r="BU205" s="13">
        <v>0</v>
      </c>
      <c r="BV205" s="13">
        <v>0</v>
      </c>
      <c r="BW205" s="13">
        <v>0</v>
      </c>
      <c r="BX205" s="13">
        <v>0</v>
      </c>
      <c r="BY205" s="13">
        <v>0</v>
      </c>
      <c r="BZ205" s="13">
        <v>0</v>
      </c>
      <c r="CA205" s="13">
        <v>0</v>
      </c>
      <c r="CB205" s="13">
        <v>0</v>
      </c>
      <c r="CC205" s="13">
        <v>0</v>
      </c>
      <c r="CD205" s="13">
        <v>0</v>
      </c>
      <c r="CE205" s="13">
        <v>0</v>
      </c>
      <c r="CF205" s="13">
        <v>0</v>
      </c>
      <c r="CG205" s="13">
        <v>0</v>
      </c>
      <c r="CH205" s="13">
        <v>0</v>
      </c>
    </row>
    <row r="206" spans="1:86">
      <c r="A206" s="29" t="s">
        <v>3791</v>
      </c>
      <c r="B206" s="13">
        <v>5</v>
      </c>
      <c r="C206" s="13">
        <v>0</v>
      </c>
      <c r="D206" s="13">
        <v>0</v>
      </c>
      <c r="E206" s="13">
        <v>35</v>
      </c>
      <c r="F206" s="13">
        <v>0</v>
      </c>
      <c r="G206" s="13">
        <v>0</v>
      </c>
      <c r="H206" s="13">
        <v>42</v>
      </c>
      <c r="I206" s="13">
        <v>0</v>
      </c>
      <c r="J206" s="13">
        <v>0</v>
      </c>
      <c r="K206" s="13">
        <v>0</v>
      </c>
      <c r="L206" s="13">
        <v>0</v>
      </c>
      <c r="M206" s="13">
        <v>0</v>
      </c>
      <c r="N206" s="13">
        <v>0</v>
      </c>
      <c r="O206" s="13">
        <v>0</v>
      </c>
      <c r="P206" s="13">
        <v>0</v>
      </c>
      <c r="Q206" s="13">
        <v>0</v>
      </c>
      <c r="R206" s="13">
        <v>0</v>
      </c>
      <c r="S206" s="13">
        <v>0</v>
      </c>
      <c r="T206" s="13">
        <v>0</v>
      </c>
      <c r="U206" s="13">
        <v>0</v>
      </c>
      <c r="V206" s="13">
        <v>0</v>
      </c>
      <c r="W206" s="13">
        <v>0</v>
      </c>
      <c r="X206" s="13">
        <v>0</v>
      </c>
      <c r="Y206" s="13">
        <v>0</v>
      </c>
      <c r="Z206" s="13">
        <v>0</v>
      </c>
      <c r="AA206" s="13">
        <v>0</v>
      </c>
      <c r="AB206" s="13">
        <v>0</v>
      </c>
      <c r="AC206" s="13">
        <v>0</v>
      </c>
      <c r="AD206" s="13">
        <v>0</v>
      </c>
      <c r="AE206" s="13">
        <v>0</v>
      </c>
      <c r="AF206" s="13">
        <v>0</v>
      </c>
      <c r="AG206" s="13">
        <v>5</v>
      </c>
      <c r="AH206" s="15">
        <f t="shared" si="15"/>
        <v>77</v>
      </c>
      <c r="AI206" s="15">
        <f t="shared" si="16"/>
        <v>0</v>
      </c>
      <c r="AJ206" s="15">
        <f t="shared" si="17"/>
        <v>82</v>
      </c>
      <c r="AK206" s="15">
        <f t="shared" si="18"/>
        <v>0</v>
      </c>
      <c r="AL206" s="15">
        <f t="shared" si="19"/>
        <v>0</v>
      </c>
      <c r="AM206" s="13">
        <v>0</v>
      </c>
      <c r="AN206" s="13"/>
      <c r="AO206" s="13">
        <v>0</v>
      </c>
      <c r="AP206" s="13">
        <v>0</v>
      </c>
      <c r="AQ206" s="13">
        <v>0</v>
      </c>
      <c r="AR206" s="13">
        <v>0</v>
      </c>
      <c r="AS206" s="13">
        <v>0</v>
      </c>
      <c r="AT206" s="13">
        <v>0</v>
      </c>
      <c r="AU206" s="13">
        <v>0</v>
      </c>
      <c r="AV206" s="13">
        <v>0</v>
      </c>
      <c r="AW206" s="13">
        <v>0</v>
      </c>
      <c r="AX206" s="13">
        <v>0</v>
      </c>
      <c r="AY206" s="13">
        <v>0</v>
      </c>
      <c r="AZ206" s="13">
        <v>0</v>
      </c>
      <c r="BA206" s="13">
        <v>0</v>
      </c>
      <c r="BB206" s="13">
        <v>0</v>
      </c>
      <c r="BC206" s="13">
        <v>0</v>
      </c>
      <c r="BD206" s="13">
        <v>0</v>
      </c>
      <c r="BE206" s="13">
        <v>0</v>
      </c>
      <c r="BF206" s="13">
        <v>0</v>
      </c>
      <c r="BG206" s="13">
        <v>0</v>
      </c>
      <c r="BH206" s="13">
        <v>0</v>
      </c>
      <c r="BI206" s="13">
        <v>0</v>
      </c>
      <c r="BJ206" s="13">
        <v>0</v>
      </c>
      <c r="BK206" s="13">
        <v>0</v>
      </c>
      <c r="BL206" s="13">
        <v>0</v>
      </c>
      <c r="BM206" s="13">
        <v>0</v>
      </c>
      <c r="BN206" s="13">
        <v>0</v>
      </c>
      <c r="BO206" s="13">
        <v>0</v>
      </c>
      <c r="BP206" s="13">
        <v>0</v>
      </c>
      <c r="BQ206" s="13">
        <v>0</v>
      </c>
      <c r="BR206" s="13">
        <v>0</v>
      </c>
      <c r="BS206" s="13">
        <v>0</v>
      </c>
      <c r="BT206" s="13">
        <v>0</v>
      </c>
      <c r="BU206" s="13">
        <v>0</v>
      </c>
      <c r="BV206" s="13">
        <v>0</v>
      </c>
      <c r="BW206" s="13">
        <v>0</v>
      </c>
      <c r="BX206" s="13">
        <v>0</v>
      </c>
      <c r="BY206" s="13">
        <v>0</v>
      </c>
      <c r="BZ206" s="13">
        <v>0</v>
      </c>
      <c r="CA206" s="13">
        <v>0</v>
      </c>
      <c r="CB206" s="13">
        <v>0</v>
      </c>
      <c r="CC206" s="13">
        <v>0</v>
      </c>
      <c r="CD206" s="13">
        <v>0</v>
      </c>
      <c r="CE206" s="13">
        <v>0</v>
      </c>
      <c r="CF206" s="13">
        <v>0</v>
      </c>
      <c r="CG206" s="13">
        <v>0</v>
      </c>
      <c r="CH206" s="13">
        <v>0</v>
      </c>
    </row>
    <row r="207" spans="1:86">
      <c r="A207" s="29" t="s">
        <v>3792</v>
      </c>
      <c r="B207" s="13">
        <v>4</v>
      </c>
      <c r="C207" s="13">
        <v>0</v>
      </c>
      <c r="D207" s="13">
        <v>0</v>
      </c>
      <c r="E207" s="13">
        <v>6</v>
      </c>
      <c r="F207" s="13">
        <v>0</v>
      </c>
      <c r="G207" s="13">
        <v>0</v>
      </c>
      <c r="H207" s="13">
        <v>60</v>
      </c>
      <c r="I207" s="13">
        <v>0</v>
      </c>
      <c r="J207" s="13">
        <v>0</v>
      </c>
      <c r="K207" s="13">
        <v>0</v>
      </c>
      <c r="L207" s="13">
        <v>0</v>
      </c>
      <c r="M207" s="13">
        <v>0</v>
      </c>
      <c r="N207" s="13">
        <v>0</v>
      </c>
      <c r="O207" s="13">
        <v>0</v>
      </c>
      <c r="P207" s="13">
        <v>0</v>
      </c>
      <c r="Q207" s="13">
        <v>0</v>
      </c>
      <c r="R207" s="13">
        <v>0</v>
      </c>
      <c r="S207" s="13">
        <v>0</v>
      </c>
      <c r="T207" s="13">
        <v>0</v>
      </c>
      <c r="U207" s="13">
        <v>0</v>
      </c>
      <c r="V207" s="13">
        <v>0</v>
      </c>
      <c r="W207" s="13">
        <v>0</v>
      </c>
      <c r="X207" s="13">
        <v>0</v>
      </c>
      <c r="Y207" s="13">
        <v>0</v>
      </c>
      <c r="Z207" s="13">
        <v>0</v>
      </c>
      <c r="AA207" s="13">
        <v>0</v>
      </c>
      <c r="AB207" s="13">
        <v>0</v>
      </c>
      <c r="AC207" s="13">
        <v>0</v>
      </c>
      <c r="AD207" s="13">
        <v>0</v>
      </c>
      <c r="AE207" s="13">
        <v>0</v>
      </c>
      <c r="AF207" s="13">
        <v>0</v>
      </c>
      <c r="AG207" s="13">
        <v>4</v>
      </c>
      <c r="AH207" s="15">
        <f t="shared" si="15"/>
        <v>66</v>
      </c>
      <c r="AI207" s="15">
        <f t="shared" si="16"/>
        <v>0</v>
      </c>
      <c r="AJ207" s="15">
        <f t="shared" si="17"/>
        <v>70</v>
      </c>
      <c r="AK207" s="15">
        <f t="shared" si="18"/>
        <v>0</v>
      </c>
      <c r="AL207" s="15">
        <f t="shared" si="19"/>
        <v>0</v>
      </c>
      <c r="AM207" s="15">
        <v>0</v>
      </c>
      <c r="AN207" s="15"/>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3">
        <v>0</v>
      </c>
      <c r="BE207" s="13">
        <v>0</v>
      </c>
      <c r="BF207" s="13">
        <v>0</v>
      </c>
      <c r="BG207" s="13">
        <v>0</v>
      </c>
      <c r="BH207" s="13">
        <v>0</v>
      </c>
      <c r="BI207" s="13">
        <v>0</v>
      </c>
      <c r="BJ207" s="13">
        <v>0</v>
      </c>
      <c r="BK207" s="13">
        <v>0</v>
      </c>
      <c r="BL207" s="13">
        <v>0</v>
      </c>
      <c r="BM207" s="13">
        <v>0</v>
      </c>
      <c r="BN207" s="13">
        <v>0</v>
      </c>
      <c r="BO207" s="13">
        <v>0</v>
      </c>
      <c r="BP207" s="13">
        <v>0</v>
      </c>
      <c r="BQ207" s="13">
        <v>0</v>
      </c>
      <c r="BR207" s="13">
        <v>0</v>
      </c>
      <c r="BS207" s="13">
        <v>0</v>
      </c>
      <c r="BT207" s="13">
        <v>0</v>
      </c>
      <c r="BU207" s="13">
        <v>0</v>
      </c>
      <c r="BV207" s="13">
        <v>0</v>
      </c>
      <c r="BW207" s="13">
        <v>0</v>
      </c>
      <c r="BX207" s="13">
        <v>0</v>
      </c>
      <c r="BY207" s="13">
        <v>0</v>
      </c>
      <c r="BZ207" s="13">
        <v>0</v>
      </c>
      <c r="CA207" s="13">
        <v>0</v>
      </c>
      <c r="CB207" s="13">
        <v>0</v>
      </c>
      <c r="CC207" s="13">
        <v>0</v>
      </c>
      <c r="CD207" s="13">
        <v>0</v>
      </c>
      <c r="CE207" s="13">
        <v>0</v>
      </c>
      <c r="CF207" s="13">
        <v>0</v>
      </c>
      <c r="CG207" s="13">
        <v>0</v>
      </c>
      <c r="CH207" s="13">
        <v>0</v>
      </c>
    </row>
    <row r="208" spans="1:86">
      <c r="A208" s="29" t="s">
        <v>3793</v>
      </c>
      <c r="B208" s="13">
        <v>17</v>
      </c>
      <c r="C208" s="13">
        <v>0</v>
      </c>
      <c r="D208" s="13">
        <v>0</v>
      </c>
      <c r="E208" s="13">
        <v>0</v>
      </c>
      <c r="F208" s="13">
        <v>0</v>
      </c>
      <c r="G208" s="13">
        <v>0</v>
      </c>
      <c r="H208" s="13">
        <v>70</v>
      </c>
      <c r="I208" s="13">
        <v>0</v>
      </c>
      <c r="J208" s="13">
        <v>0</v>
      </c>
      <c r="K208" s="13">
        <v>2</v>
      </c>
      <c r="L208" s="13">
        <v>0</v>
      </c>
      <c r="M208" s="13">
        <v>0</v>
      </c>
      <c r="N208" s="13">
        <v>0</v>
      </c>
      <c r="O208" s="13">
        <v>0</v>
      </c>
      <c r="P208" s="13">
        <v>0</v>
      </c>
      <c r="Q208" s="13">
        <v>0</v>
      </c>
      <c r="R208" s="13">
        <v>0</v>
      </c>
      <c r="S208" s="13">
        <v>0</v>
      </c>
      <c r="T208" s="13">
        <v>0</v>
      </c>
      <c r="U208" s="13">
        <v>0</v>
      </c>
      <c r="V208" s="13">
        <v>0</v>
      </c>
      <c r="W208" s="13">
        <v>0</v>
      </c>
      <c r="X208" s="13">
        <v>0</v>
      </c>
      <c r="Y208" s="13">
        <v>0</v>
      </c>
      <c r="Z208" s="13">
        <v>0</v>
      </c>
      <c r="AA208" s="13">
        <v>0</v>
      </c>
      <c r="AB208" s="13">
        <v>0</v>
      </c>
      <c r="AC208" s="13">
        <v>0</v>
      </c>
      <c r="AD208" s="13">
        <v>0</v>
      </c>
      <c r="AE208" s="13">
        <v>0</v>
      </c>
      <c r="AF208" s="13">
        <v>0</v>
      </c>
      <c r="AG208" s="13">
        <v>17</v>
      </c>
      <c r="AH208" s="15">
        <f t="shared" si="15"/>
        <v>72</v>
      </c>
      <c r="AI208" s="15">
        <f t="shared" si="16"/>
        <v>0</v>
      </c>
      <c r="AJ208" s="15">
        <f t="shared" si="17"/>
        <v>89</v>
      </c>
      <c r="AK208" s="15">
        <f t="shared" si="18"/>
        <v>0</v>
      </c>
      <c r="AL208" s="15">
        <f t="shared" si="19"/>
        <v>0</v>
      </c>
      <c r="AM208" s="13">
        <v>0</v>
      </c>
      <c r="AN208" s="13"/>
      <c r="AO208" s="13">
        <v>0</v>
      </c>
      <c r="AP208" s="13">
        <v>0</v>
      </c>
      <c r="AQ208" s="13">
        <v>0</v>
      </c>
      <c r="AR208" s="13">
        <v>0</v>
      </c>
      <c r="AS208" s="13">
        <v>0</v>
      </c>
      <c r="AT208" s="13">
        <v>0</v>
      </c>
      <c r="AU208" s="13">
        <v>0</v>
      </c>
      <c r="AV208" s="13">
        <v>0</v>
      </c>
      <c r="AW208" s="13">
        <v>0</v>
      </c>
      <c r="AX208" s="13">
        <v>0</v>
      </c>
      <c r="AY208" s="13">
        <v>0</v>
      </c>
      <c r="AZ208" s="13">
        <v>0</v>
      </c>
      <c r="BA208" s="13">
        <v>0</v>
      </c>
      <c r="BB208" s="13">
        <v>0</v>
      </c>
      <c r="BC208" s="13">
        <v>0</v>
      </c>
      <c r="BD208" s="13">
        <v>0</v>
      </c>
      <c r="BE208" s="13">
        <v>0</v>
      </c>
      <c r="BF208" s="13">
        <v>0</v>
      </c>
      <c r="BG208" s="13">
        <v>0</v>
      </c>
      <c r="BH208" s="13">
        <v>0</v>
      </c>
      <c r="BI208" s="13">
        <v>0</v>
      </c>
      <c r="BJ208" s="13">
        <v>0</v>
      </c>
      <c r="BK208" s="13">
        <v>0</v>
      </c>
      <c r="BL208" s="13">
        <v>0</v>
      </c>
      <c r="BM208" s="13">
        <v>0</v>
      </c>
      <c r="BN208" s="13">
        <v>0</v>
      </c>
      <c r="BO208" s="13">
        <v>0</v>
      </c>
      <c r="BP208" s="13">
        <v>0</v>
      </c>
      <c r="BQ208" s="13">
        <v>0</v>
      </c>
      <c r="BR208" s="13">
        <v>0</v>
      </c>
      <c r="BS208" s="13">
        <v>0</v>
      </c>
      <c r="BT208" s="13">
        <v>0</v>
      </c>
      <c r="BU208" s="13">
        <v>0</v>
      </c>
      <c r="BV208" s="13">
        <v>0</v>
      </c>
      <c r="BW208" s="13">
        <v>0</v>
      </c>
      <c r="BX208" s="13">
        <v>0</v>
      </c>
      <c r="BY208" s="13">
        <v>0</v>
      </c>
      <c r="BZ208" s="13">
        <v>0</v>
      </c>
      <c r="CA208" s="13">
        <v>0</v>
      </c>
      <c r="CB208" s="13">
        <v>0</v>
      </c>
      <c r="CC208" s="13">
        <v>0</v>
      </c>
      <c r="CD208" s="13">
        <v>0</v>
      </c>
      <c r="CE208" s="13">
        <v>0</v>
      </c>
      <c r="CF208" s="13">
        <v>0</v>
      </c>
      <c r="CG208" s="13">
        <v>0</v>
      </c>
      <c r="CH208" s="13">
        <v>0</v>
      </c>
    </row>
    <row r="209" spans="1:86">
      <c r="A209" s="29" t="s">
        <v>3794</v>
      </c>
      <c r="B209" s="13">
        <v>2</v>
      </c>
      <c r="C209" s="13">
        <v>0</v>
      </c>
      <c r="D209" s="13">
        <v>0</v>
      </c>
      <c r="E209" s="13">
        <v>12</v>
      </c>
      <c r="F209" s="13">
        <v>0</v>
      </c>
      <c r="G209" s="13">
        <v>0</v>
      </c>
      <c r="H209" s="13">
        <v>32</v>
      </c>
      <c r="I209" s="13">
        <v>0</v>
      </c>
      <c r="J209" s="13">
        <v>0</v>
      </c>
      <c r="K209" s="13">
        <v>0</v>
      </c>
      <c r="L209" s="13">
        <v>0</v>
      </c>
      <c r="M209" s="13">
        <v>0</v>
      </c>
      <c r="N209" s="13">
        <v>0</v>
      </c>
      <c r="O209" s="13">
        <v>0</v>
      </c>
      <c r="P209" s="13">
        <v>0</v>
      </c>
      <c r="Q209" s="13">
        <v>0</v>
      </c>
      <c r="R209" s="13">
        <v>0</v>
      </c>
      <c r="S209" s="13">
        <v>0</v>
      </c>
      <c r="T209" s="13">
        <v>0</v>
      </c>
      <c r="U209" s="13">
        <v>0</v>
      </c>
      <c r="V209" s="13">
        <v>0</v>
      </c>
      <c r="W209" s="13">
        <v>0</v>
      </c>
      <c r="X209" s="13">
        <v>0</v>
      </c>
      <c r="Y209" s="13">
        <v>0</v>
      </c>
      <c r="Z209" s="13">
        <v>0</v>
      </c>
      <c r="AA209" s="13">
        <v>0</v>
      </c>
      <c r="AB209" s="13">
        <v>0</v>
      </c>
      <c r="AC209" s="13">
        <v>1</v>
      </c>
      <c r="AD209" s="13">
        <v>0</v>
      </c>
      <c r="AE209" s="13">
        <v>0</v>
      </c>
      <c r="AF209" s="13">
        <v>0</v>
      </c>
      <c r="AG209" s="13">
        <v>2</v>
      </c>
      <c r="AH209" s="15">
        <f t="shared" si="15"/>
        <v>44</v>
      </c>
      <c r="AI209" s="15">
        <f t="shared" si="16"/>
        <v>0</v>
      </c>
      <c r="AJ209" s="15">
        <f t="shared" si="17"/>
        <v>46</v>
      </c>
      <c r="AK209" s="15">
        <f t="shared" si="18"/>
        <v>1</v>
      </c>
      <c r="AL209" s="15">
        <f t="shared" si="19"/>
        <v>0</v>
      </c>
      <c r="AM209" s="13">
        <v>1</v>
      </c>
      <c r="AN209" s="13" t="s">
        <v>3795</v>
      </c>
      <c r="AO209" s="13">
        <v>0</v>
      </c>
      <c r="AP209" s="13">
        <v>0</v>
      </c>
      <c r="AQ209" s="13">
        <v>0</v>
      </c>
      <c r="AR209" s="13">
        <v>0</v>
      </c>
      <c r="AS209" s="13">
        <v>0</v>
      </c>
      <c r="AT209" s="13">
        <v>0</v>
      </c>
      <c r="AU209" s="13">
        <v>0</v>
      </c>
      <c r="AV209" s="13">
        <v>0</v>
      </c>
      <c r="AW209" s="13">
        <v>0</v>
      </c>
      <c r="AX209" s="13">
        <v>0</v>
      </c>
      <c r="AY209" s="13">
        <v>0</v>
      </c>
      <c r="AZ209" s="13">
        <v>0</v>
      </c>
      <c r="BA209" s="13">
        <v>0</v>
      </c>
      <c r="BB209" s="13">
        <v>0</v>
      </c>
      <c r="BC209" s="13">
        <v>0</v>
      </c>
      <c r="BD209" s="13">
        <v>0</v>
      </c>
      <c r="BE209" s="13">
        <v>0</v>
      </c>
      <c r="BF209" s="13">
        <v>0</v>
      </c>
      <c r="BG209" s="13">
        <v>0</v>
      </c>
      <c r="BH209" s="13">
        <v>0</v>
      </c>
      <c r="BI209" s="13">
        <v>0</v>
      </c>
      <c r="BJ209" s="13">
        <v>0</v>
      </c>
      <c r="BK209" s="13">
        <v>0</v>
      </c>
      <c r="BL209" s="13">
        <v>0</v>
      </c>
      <c r="BM209" s="13">
        <v>0</v>
      </c>
      <c r="BN209" s="13">
        <v>0</v>
      </c>
      <c r="BO209" s="13">
        <v>0</v>
      </c>
      <c r="BP209" s="13">
        <v>0</v>
      </c>
      <c r="BQ209" s="13">
        <v>0</v>
      </c>
      <c r="BR209" s="13">
        <v>0</v>
      </c>
      <c r="BS209" s="13">
        <v>0</v>
      </c>
      <c r="BT209" s="13">
        <v>0</v>
      </c>
      <c r="BU209" s="13">
        <v>0</v>
      </c>
      <c r="BV209" s="13">
        <v>0</v>
      </c>
      <c r="BW209" s="13">
        <v>0</v>
      </c>
      <c r="BX209" s="13">
        <v>0</v>
      </c>
      <c r="BY209" s="13">
        <v>0</v>
      </c>
      <c r="BZ209" s="13">
        <v>0</v>
      </c>
      <c r="CA209" s="13">
        <v>0</v>
      </c>
      <c r="CB209" s="13">
        <v>0</v>
      </c>
      <c r="CC209" s="13">
        <v>0</v>
      </c>
      <c r="CD209" s="13">
        <v>0</v>
      </c>
      <c r="CE209" s="13">
        <v>0</v>
      </c>
      <c r="CF209" s="13">
        <v>0</v>
      </c>
      <c r="CG209" s="13">
        <v>0</v>
      </c>
      <c r="CH209" s="13">
        <v>0</v>
      </c>
    </row>
    <row r="210" spans="1:86">
      <c r="A210" s="211" t="s">
        <v>3796</v>
      </c>
      <c r="B210" s="13">
        <v>4</v>
      </c>
      <c r="C210" s="13">
        <v>0</v>
      </c>
      <c r="D210" s="13">
        <v>0</v>
      </c>
      <c r="E210" s="13">
        <v>6</v>
      </c>
      <c r="F210" s="13">
        <v>0</v>
      </c>
      <c r="G210" s="13">
        <v>0</v>
      </c>
      <c r="H210" s="13">
        <v>34</v>
      </c>
      <c r="I210" s="13">
        <v>0</v>
      </c>
      <c r="J210" s="13">
        <v>0</v>
      </c>
      <c r="K210" s="13">
        <v>0</v>
      </c>
      <c r="L210" s="13">
        <v>0</v>
      </c>
      <c r="M210" s="13">
        <v>0</v>
      </c>
      <c r="N210" s="13">
        <v>0</v>
      </c>
      <c r="O210" s="13">
        <v>0</v>
      </c>
      <c r="P210" s="13">
        <v>0</v>
      </c>
      <c r="Q210" s="13">
        <v>0</v>
      </c>
      <c r="R210" s="13">
        <v>0</v>
      </c>
      <c r="S210" s="13">
        <v>0</v>
      </c>
      <c r="T210" s="13">
        <v>0</v>
      </c>
      <c r="U210" s="13">
        <v>0</v>
      </c>
      <c r="V210" s="13">
        <v>0</v>
      </c>
      <c r="W210" s="13">
        <v>0</v>
      </c>
      <c r="X210" s="13">
        <v>0</v>
      </c>
      <c r="Y210" s="13">
        <v>0</v>
      </c>
      <c r="Z210" s="13">
        <v>0</v>
      </c>
      <c r="AA210" s="13">
        <v>0</v>
      </c>
      <c r="AB210" s="13">
        <v>0</v>
      </c>
      <c r="AC210" s="13">
        <v>0</v>
      </c>
      <c r="AD210" s="13">
        <v>0</v>
      </c>
      <c r="AE210" s="13">
        <v>0</v>
      </c>
      <c r="AF210" s="13">
        <v>0</v>
      </c>
      <c r="AG210" s="13">
        <v>4</v>
      </c>
      <c r="AH210" s="15">
        <f t="shared" si="15"/>
        <v>40</v>
      </c>
      <c r="AI210" s="15">
        <f t="shared" si="16"/>
        <v>0</v>
      </c>
      <c r="AJ210" s="15">
        <f t="shared" si="17"/>
        <v>44</v>
      </c>
      <c r="AK210" s="15">
        <f t="shared" si="18"/>
        <v>0</v>
      </c>
      <c r="AL210" s="15">
        <f t="shared" si="19"/>
        <v>0</v>
      </c>
      <c r="AM210" s="13">
        <v>0</v>
      </c>
      <c r="AN210" s="13"/>
      <c r="AO210" s="13">
        <v>0</v>
      </c>
      <c r="AP210" s="13">
        <v>0</v>
      </c>
      <c r="AQ210" s="13">
        <v>0</v>
      </c>
      <c r="AR210" s="13">
        <v>0</v>
      </c>
      <c r="AS210" s="13">
        <v>0</v>
      </c>
      <c r="AT210" s="13">
        <v>0</v>
      </c>
      <c r="AU210" s="13">
        <v>0</v>
      </c>
      <c r="AV210" s="13">
        <v>0</v>
      </c>
      <c r="AW210" s="13">
        <v>0</v>
      </c>
      <c r="AX210" s="13">
        <v>0</v>
      </c>
      <c r="AY210" s="13">
        <v>0</v>
      </c>
      <c r="AZ210" s="13">
        <v>0</v>
      </c>
      <c r="BA210" s="13">
        <v>0</v>
      </c>
      <c r="BB210" s="13">
        <v>0</v>
      </c>
      <c r="BC210" s="13">
        <v>0</v>
      </c>
      <c r="BD210" s="13">
        <v>0</v>
      </c>
      <c r="BE210" s="13">
        <v>0</v>
      </c>
      <c r="BF210" s="13">
        <v>0</v>
      </c>
      <c r="BG210" s="13">
        <v>0</v>
      </c>
      <c r="BH210" s="13">
        <v>0</v>
      </c>
      <c r="BI210" s="13">
        <v>0</v>
      </c>
      <c r="BJ210" s="13">
        <v>0</v>
      </c>
      <c r="BK210" s="13">
        <v>0</v>
      </c>
      <c r="BL210" s="13">
        <v>0</v>
      </c>
      <c r="BM210" s="13">
        <v>0</v>
      </c>
      <c r="BN210" s="13">
        <v>0</v>
      </c>
      <c r="BO210" s="13">
        <v>0</v>
      </c>
      <c r="BP210" s="13">
        <v>0</v>
      </c>
      <c r="BQ210" s="13">
        <v>0</v>
      </c>
      <c r="BR210" s="13">
        <v>0</v>
      </c>
      <c r="BS210" s="13">
        <v>0</v>
      </c>
      <c r="BT210" s="13">
        <v>0</v>
      </c>
      <c r="BU210" s="13">
        <v>0</v>
      </c>
      <c r="BV210" s="13">
        <v>0</v>
      </c>
      <c r="BW210" s="13">
        <v>0</v>
      </c>
      <c r="BX210" s="13">
        <v>0</v>
      </c>
      <c r="BY210" s="13">
        <v>0</v>
      </c>
      <c r="BZ210" s="13">
        <v>0</v>
      </c>
      <c r="CA210" s="13">
        <v>0</v>
      </c>
      <c r="CB210" s="13">
        <v>0</v>
      </c>
      <c r="CC210" s="13">
        <v>0</v>
      </c>
      <c r="CD210" s="13">
        <v>0</v>
      </c>
      <c r="CE210" s="13">
        <v>0</v>
      </c>
      <c r="CF210" s="13">
        <v>0</v>
      </c>
      <c r="CG210" s="13">
        <v>0</v>
      </c>
      <c r="CH210" s="13">
        <v>0</v>
      </c>
    </row>
    <row r="211" spans="1:86">
      <c r="A211" s="29" t="s">
        <v>3797</v>
      </c>
      <c r="B211" s="13">
        <v>9</v>
      </c>
      <c r="C211" s="13">
        <v>0</v>
      </c>
      <c r="D211" s="13">
        <v>0</v>
      </c>
      <c r="E211" s="13">
        <v>0</v>
      </c>
      <c r="F211" s="13">
        <v>0</v>
      </c>
      <c r="G211" s="13">
        <v>0</v>
      </c>
      <c r="H211" s="13">
        <v>40</v>
      </c>
      <c r="I211" s="13">
        <v>0</v>
      </c>
      <c r="J211" s="13">
        <v>0</v>
      </c>
      <c r="K211" s="13">
        <v>16</v>
      </c>
      <c r="L211" s="13">
        <v>0</v>
      </c>
      <c r="M211" s="13">
        <v>0</v>
      </c>
      <c r="N211" s="13">
        <v>0</v>
      </c>
      <c r="O211" s="13">
        <v>0</v>
      </c>
      <c r="P211" s="13">
        <v>0</v>
      </c>
      <c r="Q211" s="13">
        <v>7</v>
      </c>
      <c r="R211" s="13">
        <v>0</v>
      </c>
      <c r="S211" s="13">
        <v>0</v>
      </c>
      <c r="T211" s="13">
        <v>0</v>
      </c>
      <c r="U211" s="13">
        <v>0</v>
      </c>
      <c r="V211" s="13">
        <v>0</v>
      </c>
      <c r="W211" s="13">
        <v>0</v>
      </c>
      <c r="X211" s="13">
        <v>0</v>
      </c>
      <c r="Y211" s="13">
        <v>0</v>
      </c>
      <c r="Z211" s="13">
        <v>0</v>
      </c>
      <c r="AA211" s="13">
        <v>0</v>
      </c>
      <c r="AB211" s="13">
        <v>0</v>
      </c>
      <c r="AC211" s="13">
        <v>1</v>
      </c>
      <c r="AD211" s="13">
        <v>0</v>
      </c>
      <c r="AE211" s="13">
        <v>0</v>
      </c>
      <c r="AF211" s="13">
        <v>0</v>
      </c>
      <c r="AG211" s="13">
        <v>9</v>
      </c>
      <c r="AH211" s="15">
        <f t="shared" si="15"/>
        <v>63</v>
      </c>
      <c r="AI211" s="15">
        <f t="shared" si="16"/>
        <v>0</v>
      </c>
      <c r="AJ211" s="15">
        <f t="shared" si="17"/>
        <v>72</v>
      </c>
      <c r="AK211" s="15">
        <f t="shared" si="18"/>
        <v>1</v>
      </c>
      <c r="AL211" s="15">
        <f t="shared" si="19"/>
        <v>0</v>
      </c>
      <c r="AM211" s="13">
        <v>2</v>
      </c>
      <c r="AN211" s="13" t="s">
        <v>3662</v>
      </c>
      <c r="AO211" s="13">
        <v>0</v>
      </c>
      <c r="AP211" s="13">
        <v>0</v>
      </c>
      <c r="AQ211" s="13">
        <v>0</v>
      </c>
      <c r="AR211" s="13">
        <v>0</v>
      </c>
      <c r="AS211" s="13">
        <v>0</v>
      </c>
      <c r="AT211" s="13">
        <v>0</v>
      </c>
      <c r="AU211" s="13">
        <v>0</v>
      </c>
      <c r="AV211" s="13">
        <v>0</v>
      </c>
      <c r="AW211" s="13">
        <v>0</v>
      </c>
      <c r="AX211" s="13">
        <v>0</v>
      </c>
      <c r="AY211" s="13">
        <v>0</v>
      </c>
      <c r="AZ211" s="13">
        <v>0</v>
      </c>
      <c r="BA211" s="13">
        <v>0</v>
      </c>
      <c r="BB211" s="13">
        <v>0</v>
      </c>
      <c r="BC211" s="13">
        <v>0</v>
      </c>
      <c r="BD211" s="13">
        <v>0</v>
      </c>
      <c r="BE211" s="13">
        <v>0</v>
      </c>
      <c r="BF211" s="13">
        <v>0</v>
      </c>
      <c r="BG211" s="13">
        <v>0</v>
      </c>
      <c r="BH211" s="13">
        <v>0</v>
      </c>
      <c r="BI211" s="13">
        <v>0</v>
      </c>
      <c r="BJ211" s="13">
        <v>0</v>
      </c>
      <c r="BK211" s="13">
        <v>0</v>
      </c>
      <c r="BL211" s="13">
        <v>0</v>
      </c>
      <c r="BM211" s="13">
        <v>0</v>
      </c>
      <c r="BN211" s="13">
        <v>0</v>
      </c>
      <c r="BO211" s="13">
        <v>0</v>
      </c>
      <c r="BP211" s="13">
        <v>0</v>
      </c>
      <c r="BQ211" s="13">
        <v>0</v>
      </c>
      <c r="BR211" s="13">
        <v>0</v>
      </c>
      <c r="BS211" s="13">
        <v>0</v>
      </c>
      <c r="BT211" s="13">
        <v>0</v>
      </c>
      <c r="BU211" s="13">
        <v>0</v>
      </c>
      <c r="BV211" s="13">
        <v>0</v>
      </c>
      <c r="BW211" s="13">
        <v>0</v>
      </c>
      <c r="BX211" s="13">
        <v>0</v>
      </c>
      <c r="BY211" s="13">
        <v>0</v>
      </c>
      <c r="BZ211" s="13">
        <v>0</v>
      </c>
      <c r="CA211" s="13">
        <v>0</v>
      </c>
      <c r="CB211" s="13">
        <v>0</v>
      </c>
      <c r="CC211" s="13">
        <v>0</v>
      </c>
      <c r="CD211" s="13">
        <v>0</v>
      </c>
      <c r="CE211" s="13">
        <v>0</v>
      </c>
      <c r="CF211" s="13">
        <v>0</v>
      </c>
      <c r="CG211" s="13">
        <v>0</v>
      </c>
      <c r="CH211" s="13">
        <v>0</v>
      </c>
    </row>
    <row r="212" spans="1:86" s="88" customFormat="1">
      <c r="A212" s="30" t="s">
        <v>3798</v>
      </c>
      <c r="B212" s="31">
        <v>13</v>
      </c>
      <c r="C212" s="31">
        <v>0</v>
      </c>
      <c r="D212" s="31">
        <v>0</v>
      </c>
      <c r="E212" s="31">
        <v>10</v>
      </c>
      <c r="F212" s="31">
        <v>0</v>
      </c>
      <c r="G212" s="31">
        <v>0</v>
      </c>
      <c r="H212" s="31">
        <v>84</v>
      </c>
      <c r="I212" s="31">
        <v>0</v>
      </c>
      <c r="J212" s="31">
        <v>0</v>
      </c>
      <c r="K212" s="31">
        <v>0</v>
      </c>
      <c r="L212" s="31">
        <v>0</v>
      </c>
      <c r="M212" s="31">
        <v>0</v>
      </c>
      <c r="N212" s="31">
        <v>0</v>
      </c>
      <c r="O212" s="31">
        <v>0</v>
      </c>
      <c r="P212" s="31">
        <v>0</v>
      </c>
      <c r="Q212" s="31">
        <v>0</v>
      </c>
      <c r="R212" s="31">
        <v>0</v>
      </c>
      <c r="S212" s="31">
        <v>0</v>
      </c>
      <c r="T212" s="31">
        <v>0</v>
      </c>
      <c r="U212" s="31">
        <v>0</v>
      </c>
      <c r="V212" s="31">
        <v>0</v>
      </c>
      <c r="W212" s="31">
        <v>0</v>
      </c>
      <c r="X212" s="31">
        <v>0</v>
      </c>
      <c r="Y212" s="31">
        <v>0</v>
      </c>
      <c r="Z212" s="31">
        <v>0</v>
      </c>
      <c r="AA212" s="31">
        <v>0</v>
      </c>
      <c r="AB212" s="31">
        <v>0</v>
      </c>
      <c r="AC212" s="31">
        <v>0</v>
      </c>
      <c r="AD212" s="31">
        <v>0</v>
      </c>
      <c r="AE212" s="31">
        <v>0</v>
      </c>
      <c r="AF212" s="31">
        <v>0</v>
      </c>
      <c r="AG212" s="31">
        <v>13</v>
      </c>
      <c r="AH212" s="15">
        <f t="shared" si="15"/>
        <v>94</v>
      </c>
      <c r="AI212" s="15">
        <f t="shared" si="16"/>
        <v>0</v>
      </c>
      <c r="AJ212" s="15">
        <f t="shared" si="17"/>
        <v>107</v>
      </c>
      <c r="AK212" s="15">
        <f t="shared" si="18"/>
        <v>0</v>
      </c>
      <c r="AL212" s="15">
        <f t="shared" si="19"/>
        <v>0</v>
      </c>
      <c r="AM212" s="31">
        <v>0</v>
      </c>
      <c r="AN212" s="31"/>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0</v>
      </c>
      <c r="BG212" s="13">
        <v>0</v>
      </c>
      <c r="BH212" s="13">
        <v>0</v>
      </c>
      <c r="BI212" s="13">
        <v>0</v>
      </c>
      <c r="BJ212" s="13">
        <v>0</v>
      </c>
      <c r="BK212" s="13">
        <v>0</v>
      </c>
      <c r="BL212" s="13">
        <v>0</v>
      </c>
      <c r="BM212" s="13">
        <v>0</v>
      </c>
      <c r="BN212" s="13">
        <v>0</v>
      </c>
      <c r="BO212" s="13">
        <v>0</v>
      </c>
      <c r="BP212" s="13">
        <v>0</v>
      </c>
      <c r="BQ212" s="13">
        <v>0</v>
      </c>
      <c r="BR212" s="13">
        <v>0</v>
      </c>
      <c r="BS212" s="13">
        <v>0</v>
      </c>
      <c r="BT212" s="13">
        <v>0</v>
      </c>
      <c r="BU212" s="13">
        <v>0</v>
      </c>
      <c r="BV212" s="13">
        <v>0</v>
      </c>
      <c r="BW212" s="13">
        <v>0</v>
      </c>
      <c r="BX212" s="13">
        <v>0</v>
      </c>
      <c r="BY212" s="13">
        <v>0</v>
      </c>
      <c r="BZ212" s="13">
        <v>0</v>
      </c>
      <c r="CA212" s="13">
        <v>0</v>
      </c>
      <c r="CB212" s="13">
        <v>0</v>
      </c>
      <c r="CC212" s="13">
        <v>0</v>
      </c>
      <c r="CD212" s="13">
        <v>0</v>
      </c>
      <c r="CE212" s="13">
        <v>0</v>
      </c>
      <c r="CF212" s="13">
        <v>0</v>
      </c>
      <c r="CG212" s="13">
        <v>0</v>
      </c>
      <c r="CH212" s="13">
        <v>0</v>
      </c>
    </row>
    <row r="213" spans="1:86" s="88" customFormat="1">
      <c r="A213" s="30" t="s">
        <v>3799</v>
      </c>
      <c r="B213" s="31">
        <v>12</v>
      </c>
      <c r="C213" s="31">
        <v>0</v>
      </c>
      <c r="D213" s="31">
        <v>0</v>
      </c>
      <c r="E213" s="31">
        <v>19</v>
      </c>
      <c r="F213" s="31">
        <v>0</v>
      </c>
      <c r="G213" s="31">
        <v>0</v>
      </c>
      <c r="H213" s="31">
        <v>96</v>
      </c>
      <c r="I213" s="31">
        <v>0</v>
      </c>
      <c r="J213" s="31">
        <v>0</v>
      </c>
      <c r="K213" s="31">
        <v>0</v>
      </c>
      <c r="L213" s="31">
        <v>0</v>
      </c>
      <c r="M213" s="31">
        <v>0</v>
      </c>
      <c r="N213" s="31">
        <v>0</v>
      </c>
      <c r="O213" s="31">
        <v>0</v>
      </c>
      <c r="P213" s="31">
        <v>0</v>
      </c>
      <c r="Q213" s="31">
        <v>0</v>
      </c>
      <c r="R213" s="31">
        <v>0</v>
      </c>
      <c r="S213" s="31">
        <v>0</v>
      </c>
      <c r="T213" s="31">
        <v>0</v>
      </c>
      <c r="U213" s="31">
        <v>0</v>
      </c>
      <c r="V213" s="31">
        <v>0</v>
      </c>
      <c r="W213" s="31">
        <v>0</v>
      </c>
      <c r="X213" s="31">
        <v>0</v>
      </c>
      <c r="Y213" s="31">
        <v>0</v>
      </c>
      <c r="Z213" s="31">
        <v>0</v>
      </c>
      <c r="AA213" s="31">
        <v>0</v>
      </c>
      <c r="AB213" s="31">
        <v>0</v>
      </c>
      <c r="AC213" s="31">
        <v>0</v>
      </c>
      <c r="AD213" s="31">
        <v>0</v>
      </c>
      <c r="AE213" s="31">
        <v>0</v>
      </c>
      <c r="AF213" s="31">
        <v>0</v>
      </c>
      <c r="AG213" s="31">
        <v>12</v>
      </c>
      <c r="AH213" s="15">
        <f t="shared" si="15"/>
        <v>115</v>
      </c>
      <c r="AI213" s="15">
        <f t="shared" si="16"/>
        <v>0</v>
      </c>
      <c r="AJ213" s="15">
        <f t="shared" si="17"/>
        <v>127</v>
      </c>
      <c r="AK213" s="15">
        <f t="shared" si="18"/>
        <v>0</v>
      </c>
      <c r="AL213" s="15">
        <f t="shared" si="19"/>
        <v>0</v>
      </c>
      <c r="AM213" s="31">
        <v>0</v>
      </c>
      <c r="AN213" s="31"/>
      <c r="AO213" s="13">
        <v>0</v>
      </c>
      <c r="AP213" s="13">
        <v>0</v>
      </c>
      <c r="AQ213" s="13">
        <v>0</v>
      </c>
      <c r="AR213" s="13">
        <v>0</v>
      </c>
      <c r="AS213" s="13">
        <v>0</v>
      </c>
      <c r="AT213" s="13">
        <v>0</v>
      </c>
      <c r="AU213" s="13">
        <v>0</v>
      </c>
      <c r="AV213" s="13">
        <v>0</v>
      </c>
      <c r="AW213" s="13">
        <v>0</v>
      </c>
      <c r="AX213" s="13">
        <v>0</v>
      </c>
      <c r="AY213" s="13">
        <v>0</v>
      </c>
      <c r="AZ213" s="13">
        <v>0</v>
      </c>
      <c r="BA213" s="13">
        <v>0</v>
      </c>
      <c r="BB213" s="13">
        <v>0</v>
      </c>
      <c r="BC213" s="13">
        <v>0</v>
      </c>
      <c r="BD213" s="13">
        <v>0</v>
      </c>
      <c r="BE213" s="13">
        <v>0</v>
      </c>
      <c r="BF213" s="13">
        <v>0</v>
      </c>
      <c r="BG213" s="13">
        <v>0</v>
      </c>
      <c r="BH213" s="13">
        <v>0</v>
      </c>
      <c r="BI213" s="13">
        <v>0</v>
      </c>
      <c r="BJ213" s="13">
        <v>0</v>
      </c>
      <c r="BK213" s="13">
        <v>0</v>
      </c>
      <c r="BL213" s="13">
        <v>0</v>
      </c>
      <c r="BM213" s="13">
        <v>0</v>
      </c>
      <c r="BN213" s="13">
        <v>0</v>
      </c>
      <c r="BO213" s="13">
        <v>0</v>
      </c>
      <c r="BP213" s="13">
        <v>0</v>
      </c>
      <c r="BQ213" s="13">
        <v>0</v>
      </c>
      <c r="BR213" s="13">
        <v>0</v>
      </c>
      <c r="BS213" s="13">
        <v>0</v>
      </c>
      <c r="BT213" s="13">
        <v>0</v>
      </c>
      <c r="BU213" s="13">
        <v>0</v>
      </c>
      <c r="BV213" s="13">
        <v>0</v>
      </c>
      <c r="BW213" s="13">
        <v>0</v>
      </c>
      <c r="BX213" s="13">
        <v>0</v>
      </c>
      <c r="BY213" s="13">
        <v>0</v>
      </c>
      <c r="BZ213" s="13">
        <v>0</v>
      </c>
      <c r="CA213" s="13">
        <v>0</v>
      </c>
      <c r="CB213" s="13">
        <v>0</v>
      </c>
      <c r="CC213" s="13">
        <v>0</v>
      </c>
      <c r="CD213" s="13">
        <v>0</v>
      </c>
      <c r="CE213" s="13">
        <v>0</v>
      </c>
      <c r="CF213" s="13">
        <v>0</v>
      </c>
      <c r="CG213" s="13">
        <v>0</v>
      </c>
      <c r="CH213" s="13">
        <v>0</v>
      </c>
    </row>
    <row r="214" spans="1:86">
      <c r="A214" s="29" t="s">
        <v>1211</v>
      </c>
      <c r="B214" s="13">
        <v>5</v>
      </c>
      <c r="C214" s="13">
        <v>0</v>
      </c>
      <c r="D214" s="13">
        <v>0</v>
      </c>
      <c r="E214" s="13">
        <v>0</v>
      </c>
      <c r="F214" s="13">
        <v>0</v>
      </c>
      <c r="G214" s="13">
        <v>0</v>
      </c>
      <c r="H214" s="13">
        <v>44</v>
      </c>
      <c r="I214" s="13">
        <v>0</v>
      </c>
      <c r="J214" s="13">
        <v>0</v>
      </c>
      <c r="K214" s="13">
        <v>0</v>
      </c>
      <c r="L214" s="13">
        <v>0</v>
      </c>
      <c r="M214" s="13">
        <v>0</v>
      </c>
      <c r="N214" s="13">
        <v>17</v>
      </c>
      <c r="O214" s="13">
        <v>0</v>
      </c>
      <c r="P214" s="13">
        <v>0</v>
      </c>
      <c r="Q214" s="13">
        <v>5</v>
      </c>
      <c r="R214" s="13">
        <v>0</v>
      </c>
      <c r="S214" s="13">
        <v>0</v>
      </c>
      <c r="T214" s="13">
        <v>0</v>
      </c>
      <c r="U214" s="13">
        <v>0</v>
      </c>
      <c r="V214" s="13">
        <v>0</v>
      </c>
      <c r="W214" s="13">
        <v>0</v>
      </c>
      <c r="X214" s="13">
        <v>0</v>
      </c>
      <c r="Y214" s="13">
        <v>0</v>
      </c>
      <c r="Z214" s="13">
        <v>0</v>
      </c>
      <c r="AA214" s="13">
        <v>0</v>
      </c>
      <c r="AB214" s="13">
        <v>0</v>
      </c>
      <c r="AC214" s="13">
        <v>0</v>
      </c>
      <c r="AD214" s="13">
        <v>0</v>
      </c>
      <c r="AE214" s="13">
        <v>0</v>
      </c>
      <c r="AF214" s="13">
        <v>0</v>
      </c>
      <c r="AG214" s="13">
        <v>5</v>
      </c>
      <c r="AH214" s="15">
        <f t="shared" si="15"/>
        <v>66</v>
      </c>
      <c r="AI214" s="15">
        <f t="shared" si="16"/>
        <v>0</v>
      </c>
      <c r="AJ214" s="15">
        <f t="shared" si="17"/>
        <v>71</v>
      </c>
      <c r="AK214" s="15">
        <f t="shared" si="18"/>
        <v>0</v>
      </c>
      <c r="AL214" s="15">
        <f t="shared" si="19"/>
        <v>0</v>
      </c>
      <c r="AM214" s="13">
        <v>0</v>
      </c>
      <c r="AN214" s="13"/>
      <c r="AO214" s="13">
        <v>0</v>
      </c>
      <c r="AP214" s="13">
        <v>0</v>
      </c>
      <c r="AQ214" s="13">
        <v>0</v>
      </c>
      <c r="AR214" s="13">
        <v>0</v>
      </c>
      <c r="AS214" s="13">
        <v>0</v>
      </c>
      <c r="AT214" s="13">
        <v>0</v>
      </c>
      <c r="AU214" s="13">
        <v>0</v>
      </c>
      <c r="AV214" s="13">
        <v>0</v>
      </c>
      <c r="AW214" s="13">
        <v>0</v>
      </c>
      <c r="AX214" s="13">
        <v>0</v>
      </c>
      <c r="AY214" s="13">
        <v>0</v>
      </c>
      <c r="AZ214" s="13">
        <v>0</v>
      </c>
      <c r="BA214" s="13">
        <v>0</v>
      </c>
      <c r="BB214" s="13">
        <v>0</v>
      </c>
      <c r="BC214" s="13">
        <v>0</v>
      </c>
      <c r="BD214" s="13">
        <v>0</v>
      </c>
      <c r="BE214" s="13">
        <v>0</v>
      </c>
      <c r="BF214" s="13">
        <v>0</v>
      </c>
      <c r="BG214" s="13">
        <v>0</v>
      </c>
      <c r="BH214" s="13">
        <v>0</v>
      </c>
      <c r="BI214" s="13">
        <v>0</v>
      </c>
      <c r="BJ214" s="13">
        <v>0</v>
      </c>
      <c r="BK214" s="13">
        <v>0</v>
      </c>
      <c r="BL214" s="13">
        <v>0</v>
      </c>
      <c r="BM214" s="13">
        <v>0</v>
      </c>
      <c r="BN214" s="13">
        <v>0</v>
      </c>
      <c r="BO214" s="13">
        <v>0</v>
      </c>
      <c r="BP214" s="13">
        <v>0</v>
      </c>
      <c r="BQ214" s="13">
        <v>0</v>
      </c>
      <c r="BR214" s="13">
        <v>0</v>
      </c>
      <c r="BS214" s="13">
        <v>0</v>
      </c>
      <c r="BT214" s="13">
        <v>0</v>
      </c>
      <c r="BU214" s="13">
        <v>0</v>
      </c>
      <c r="BV214" s="13">
        <v>0</v>
      </c>
      <c r="BW214" s="13">
        <v>0</v>
      </c>
      <c r="BX214" s="13">
        <v>0</v>
      </c>
      <c r="BY214" s="13">
        <v>0</v>
      </c>
      <c r="BZ214" s="13">
        <v>0</v>
      </c>
      <c r="CA214" s="13">
        <v>0</v>
      </c>
      <c r="CB214" s="13">
        <v>0</v>
      </c>
      <c r="CC214" s="13">
        <v>0</v>
      </c>
      <c r="CD214" s="13">
        <v>0</v>
      </c>
      <c r="CE214" s="13">
        <v>0</v>
      </c>
      <c r="CF214" s="13">
        <v>0</v>
      </c>
      <c r="CG214" s="13">
        <v>0</v>
      </c>
      <c r="CH214" s="13">
        <v>0</v>
      </c>
    </row>
    <row r="215" spans="1:86">
      <c r="A215" s="29" t="s">
        <v>1212</v>
      </c>
      <c r="B215" s="13">
        <v>4</v>
      </c>
      <c r="C215" s="13">
        <v>1</v>
      </c>
      <c r="D215" s="13">
        <v>0</v>
      </c>
      <c r="E215" s="13">
        <v>0</v>
      </c>
      <c r="F215" s="13">
        <v>0</v>
      </c>
      <c r="G215" s="13">
        <v>0</v>
      </c>
      <c r="H215" s="13">
        <v>38</v>
      </c>
      <c r="I215" s="13">
        <v>0</v>
      </c>
      <c r="J215" s="13">
        <v>0</v>
      </c>
      <c r="K215" s="13">
        <v>0</v>
      </c>
      <c r="L215" s="13">
        <v>0</v>
      </c>
      <c r="M215" s="13">
        <v>0</v>
      </c>
      <c r="N215" s="13">
        <v>10</v>
      </c>
      <c r="O215" s="13">
        <v>0</v>
      </c>
      <c r="P215" s="13">
        <v>0</v>
      </c>
      <c r="Q215" s="13">
        <v>0</v>
      </c>
      <c r="R215" s="13">
        <v>0</v>
      </c>
      <c r="S215" s="13">
        <v>0</v>
      </c>
      <c r="T215" s="13">
        <v>0</v>
      </c>
      <c r="U215" s="13">
        <v>0</v>
      </c>
      <c r="V215" s="13">
        <v>0</v>
      </c>
      <c r="W215" s="13">
        <v>0</v>
      </c>
      <c r="X215" s="13">
        <v>0</v>
      </c>
      <c r="Y215" s="13">
        <v>0</v>
      </c>
      <c r="Z215" s="13">
        <v>0</v>
      </c>
      <c r="AA215" s="13">
        <v>0</v>
      </c>
      <c r="AB215" s="13">
        <v>0</v>
      </c>
      <c r="AC215" s="13">
        <v>0</v>
      </c>
      <c r="AD215" s="13">
        <v>0</v>
      </c>
      <c r="AE215" s="13">
        <v>0</v>
      </c>
      <c r="AF215" s="13">
        <v>0</v>
      </c>
      <c r="AG215" s="13">
        <v>4</v>
      </c>
      <c r="AH215" s="15">
        <f t="shared" si="15"/>
        <v>48</v>
      </c>
      <c r="AI215" s="15">
        <f t="shared" si="16"/>
        <v>0</v>
      </c>
      <c r="AJ215" s="15">
        <f t="shared" si="17"/>
        <v>52</v>
      </c>
      <c r="AK215" s="15">
        <v>1</v>
      </c>
      <c r="AL215" s="15">
        <f t="shared" si="19"/>
        <v>0</v>
      </c>
      <c r="AM215" s="13">
        <v>1</v>
      </c>
      <c r="AN215" s="13" t="s">
        <v>3769</v>
      </c>
      <c r="AO215" s="13">
        <v>0</v>
      </c>
      <c r="AP215" s="13">
        <v>0</v>
      </c>
      <c r="AQ215" s="13">
        <v>0</v>
      </c>
      <c r="AR215" s="13">
        <v>0</v>
      </c>
      <c r="AS215" s="13">
        <v>0</v>
      </c>
      <c r="AT215" s="13">
        <v>0</v>
      </c>
      <c r="AU215" s="13">
        <v>0</v>
      </c>
      <c r="AV215" s="13">
        <v>0</v>
      </c>
      <c r="AW215" s="13">
        <v>0</v>
      </c>
      <c r="AX215" s="13">
        <v>0</v>
      </c>
      <c r="AY215" s="13">
        <v>0</v>
      </c>
      <c r="AZ215" s="13">
        <v>0</v>
      </c>
      <c r="BA215" s="13">
        <v>0</v>
      </c>
      <c r="BB215" s="13">
        <v>0</v>
      </c>
      <c r="BC215" s="13">
        <v>0</v>
      </c>
      <c r="BD215" s="13">
        <v>0</v>
      </c>
      <c r="BE215" s="13">
        <v>0</v>
      </c>
      <c r="BF215" s="13">
        <v>0</v>
      </c>
      <c r="BG215" s="13">
        <v>0</v>
      </c>
      <c r="BH215" s="13">
        <v>0</v>
      </c>
      <c r="BI215" s="13">
        <v>0</v>
      </c>
      <c r="BJ215" s="13">
        <v>0</v>
      </c>
      <c r="BK215" s="13">
        <v>0</v>
      </c>
      <c r="BL215" s="13">
        <v>0</v>
      </c>
      <c r="BM215" s="13">
        <v>0</v>
      </c>
      <c r="BN215" s="13">
        <v>0</v>
      </c>
      <c r="BO215" s="13">
        <v>0</v>
      </c>
      <c r="BP215" s="13">
        <v>0</v>
      </c>
      <c r="BQ215" s="13">
        <v>0</v>
      </c>
      <c r="BR215" s="13">
        <v>0</v>
      </c>
      <c r="BS215" s="13">
        <v>0</v>
      </c>
      <c r="BT215" s="13">
        <v>0</v>
      </c>
      <c r="BU215" s="13">
        <v>0</v>
      </c>
      <c r="BV215" s="13">
        <v>0</v>
      </c>
      <c r="BW215" s="13">
        <v>0</v>
      </c>
      <c r="BX215" s="13">
        <v>0</v>
      </c>
      <c r="BY215" s="13">
        <v>0</v>
      </c>
      <c r="BZ215" s="13">
        <v>0</v>
      </c>
      <c r="CA215" s="13">
        <v>0</v>
      </c>
      <c r="CB215" s="13">
        <v>0</v>
      </c>
      <c r="CC215" s="13">
        <v>0</v>
      </c>
      <c r="CD215" s="13">
        <v>0</v>
      </c>
      <c r="CE215" s="13">
        <v>0</v>
      </c>
      <c r="CF215" s="13">
        <v>0</v>
      </c>
      <c r="CG215" s="13">
        <v>0</v>
      </c>
      <c r="CH215" s="13">
        <v>0</v>
      </c>
    </row>
    <row r="216" spans="1:86">
      <c r="A216" s="29" t="s">
        <v>1213</v>
      </c>
      <c r="B216" s="13">
        <v>10</v>
      </c>
      <c r="C216" s="13">
        <v>1</v>
      </c>
      <c r="D216" s="13">
        <v>0</v>
      </c>
      <c r="E216" s="13">
        <v>3</v>
      </c>
      <c r="F216" s="13">
        <v>0</v>
      </c>
      <c r="G216" s="13">
        <v>0</v>
      </c>
      <c r="H216" s="13">
        <v>45</v>
      </c>
      <c r="I216" s="13">
        <v>0</v>
      </c>
      <c r="J216" s="13">
        <v>0</v>
      </c>
      <c r="K216" s="13">
        <v>20</v>
      </c>
      <c r="L216" s="13">
        <v>0</v>
      </c>
      <c r="M216" s="13">
        <v>0</v>
      </c>
      <c r="N216" s="13">
        <v>9</v>
      </c>
      <c r="O216" s="13">
        <v>0</v>
      </c>
      <c r="P216" s="13">
        <v>0</v>
      </c>
      <c r="Q216" s="13">
        <v>11</v>
      </c>
      <c r="R216" s="13">
        <v>0</v>
      </c>
      <c r="S216" s="13">
        <v>0</v>
      </c>
      <c r="T216" s="13">
        <v>0</v>
      </c>
      <c r="U216" s="13">
        <v>0</v>
      </c>
      <c r="V216" s="13">
        <v>0</v>
      </c>
      <c r="W216" s="13">
        <v>0</v>
      </c>
      <c r="X216" s="13">
        <v>0</v>
      </c>
      <c r="Y216" s="13">
        <v>0</v>
      </c>
      <c r="Z216" s="13">
        <v>0</v>
      </c>
      <c r="AA216" s="13">
        <v>0</v>
      </c>
      <c r="AB216" s="13">
        <v>0</v>
      </c>
      <c r="AC216" s="13">
        <v>0</v>
      </c>
      <c r="AD216" s="13">
        <v>0</v>
      </c>
      <c r="AE216" s="13">
        <v>0</v>
      </c>
      <c r="AF216" s="13">
        <v>0</v>
      </c>
      <c r="AG216" s="13">
        <v>10</v>
      </c>
      <c r="AH216" s="15">
        <f t="shared" si="15"/>
        <v>88</v>
      </c>
      <c r="AI216" s="15">
        <f t="shared" si="16"/>
        <v>0</v>
      </c>
      <c r="AJ216" s="15">
        <f t="shared" si="17"/>
        <v>98</v>
      </c>
      <c r="AK216" s="15">
        <f t="shared" si="18"/>
        <v>1</v>
      </c>
      <c r="AL216" s="15">
        <f t="shared" si="19"/>
        <v>0</v>
      </c>
      <c r="AM216" s="13">
        <v>2</v>
      </c>
      <c r="AN216" s="13" t="s">
        <v>3662</v>
      </c>
      <c r="AO216" s="13">
        <v>0</v>
      </c>
      <c r="AP216" s="13">
        <v>0</v>
      </c>
      <c r="AQ216" s="13">
        <v>0</v>
      </c>
      <c r="AR216" s="13">
        <v>0</v>
      </c>
      <c r="AS216" s="13">
        <v>0</v>
      </c>
      <c r="AT216" s="13">
        <v>0</v>
      </c>
      <c r="AU216" s="13">
        <v>0</v>
      </c>
      <c r="AV216" s="13">
        <v>0</v>
      </c>
      <c r="AW216" s="13">
        <v>0</v>
      </c>
      <c r="AX216" s="13">
        <v>0</v>
      </c>
      <c r="AY216" s="13">
        <v>0</v>
      </c>
      <c r="AZ216" s="13">
        <v>0</v>
      </c>
      <c r="BA216" s="13">
        <v>0</v>
      </c>
      <c r="BB216" s="13">
        <v>0</v>
      </c>
      <c r="BC216" s="13">
        <v>0</v>
      </c>
      <c r="BD216" s="13">
        <v>0</v>
      </c>
      <c r="BE216" s="13">
        <v>0</v>
      </c>
      <c r="BF216" s="13">
        <v>0</v>
      </c>
      <c r="BG216" s="13">
        <v>0</v>
      </c>
      <c r="BH216" s="13">
        <v>0</v>
      </c>
      <c r="BI216" s="13">
        <v>0</v>
      </c>
      <c r="BJ216" s="13">
        <v>0</v>
      </c>
      <c r="BK216" s="13">
        <v>0</v>
      </c>
      <c r="BL216" s="13">
        <v>0</v>
      </c>
      <c r="BM216" s="13">
        <v>0</v>
      </c>
      <c r="BN216" s="13">
        <v>0</v>
      </c>
      <c r="BO216" s="13">
        <v>0</v>
      </c>
      <c r="BP216" s="13">
        <v>0</v>
      </c>
      <c r="BQ216" s="13">
        <v>0</v>
      </c>
      <c r="BR216" s="13">
        <v>0</v>
      </c>
      <c r="BS216" s="13">
        <v>0</v>
      </c>
      <c r="BT216" s="13">
        <v>0</v>
      </c>
      <c r="BU216" s="13">
        <v>0</v>
      </c>
      <c r="BV216" s="13">
        <v>0</v>
      </c>
      <c r="BW216" s="13">
        <v>0</v>
      </c>
      <c r="BX216" s="13">
        <v>0</v>
      </c>
      <c r="BY216" s="13">
        <v>0</v>
      </c>
      <c r="BZ216" s="13">
        <v>0</v>
      </c>
      <c r="CA216" s="13">
        <v>0</v>
      </c>
      <c r="CB216" s="13">
        <v>0</v>
      </c>
      <c r="CC216" s="13">
        <v>0</v>
      </c>
      <c r="CD216" s="13">
        <v>0</v>
      </c>
      <c r="CE216" s="13">
        <v>0</v>
      </c>
      <c r="CF216" s="13">
        <v>0</v>
      </c>
      <c r="CG216" s="13">
        <v>0</v>
      </c>
      <c r="CH216" s="13">
        <v>0</v>
      </c>
    </row>
    <row r="217" spans="1:86">
      <c r="A217" s="29" t="s">
        <v>3800</v>
      </c>
      <c r="B217" s="13">
        <v>4</v>
      </c>
      <c r="C217" s="13">
        <v>0</v>
      </c>
      <c r="D217" s="13">
        <v>0</v>
      </c>
      <c r="E217" s="13">
        <v>2</v>
      </c>
      <c r="F217" s="13">
        <v>0</v>
      </c>
      <c r="G217" s="13">
        <v>0</v>
      </c>
      <c r="H217" s="13">
        <v>39</v>
      </c>
      <c r="I217" s="13">
        <v>0</v>
      </c>
      <c r="J217" s="13">
        <v>0</v>
      </c>
      <c r="K217" s="13">
        <v>0</v>
      </c>
      <c r="L217" s="13">
        <v>0</v>
      </c>
      <c r="M217" s="13">
        <v>0</v>
      </c>
      <c r="N217" s="13">
        <v>2</v>
      </c>
      <c r="O217" s="13">
        <v>0</v>
      </c>
      <c r="P217" s="13">
        <v>0</v>
      </c>
      <c r="Q217" s="13">
        <v>0</v>
      </c>
      <c r="R217" s="13">
        <v>0</v>
      </c>
      <c r="S217" s="13">
        <v>0</v>
      </c>
      <c r="T217" s="13">
        <v>0</v>
      </c>
      <c r="U217" s="13">
        <v>0</v>
      </c>
      <c r="V217" s="13">
        <v>0</v>
      </c>
      <c r="W217" s="13">
        <v>0</v>
      </c>
      <c r="X217" s="13">
        <v>0</v>
      </c>
      <c r="Y217" s="13">
        <v>0</v>
      </c>
      <c r="Z217" s="13">
        <v>0</v>
      </c>
      <c r="AA217" s="13">
        <v>0</v>
      </c>
      <c r="AB217" s="13">
        <v>0</v>
      </c>
      <c r="AC217" s="13">
        <v>0</v>
      </c>
      <c r="AD217" s="13">
        <v>0</v>
      </c>
      <c r="AE217" s="13">
        <v>0</v>
      </c>
      <c r="AF217" s="13">
        <v>0</v>
      </c>
      <c r="AG217" s="13">
        <v>4</v>
      </c>
      <c r="AH217" s="15">
        <f t="shared" si="15"/>
        <v>43</v>
      </c>
      <c r="AI217" s="15">
        <f t="shared" si="16"/>
        <v>0</v>
      </c>
      <c r="AJ217" s="15">
        <f t="shared" si="17"/>
        <v>47</v>
      </c>
      <c r="AK217" s="15">
        <f t="shared" si="18"/>
        <v>0</v>
      </c>
      <c r="AL217" s="15">
        <f t="shared" si="19"/>
        <v>0</v>
      </c>
      <c r="AM217" s="13">
        <v>0</v>
      </c>
      <c r="AN217" s="13"/>
      <c r="AO217" s="13">
        <v>0</v>
      </c>
      <c r="AP217" s="13">
        <v>0</v>
      </c>
      <c r="AQ217" s="13">
        <v>0</v>
      </c>
      <c r="AR217" s="13">
        <v>0</v>
      </c>
      <c r="AS217" s="13">
        <v>0</v>
      </c>
      <c r="AT217" s="13">
        <v>0</v>
      </c>
      <c r="AU217" s="13">
        <v>0</v>
      </c>
      <c r="AV217" s="13">
        <v>0</v>
      </c>
      <c r="AW217" s="13">
        <v>0</v>
      </c>
      <c r="AX217" s="13">
        <v>0</v>
      </c>
      <c r="AY217" s="13">
        <v>0</v>
      </c>
      <c r="AZ217" s="13">
        <v>0</v>
      </c>
      <c r="BA217" s="13">
        <v>0</v>
      </c>
      <c r="BB217" s="13">
        <v>0</v>
      </c>
      <c r="BC217" s="13">
        <v>0</v>
      </c>
      <c r="BD217" s="13">
        <v>0</v>
      </c>
      <c r="BE217" s="13">
        <v>0</v>
      </c>
      <c r="BF217" s="13">
        <v>0</v>
      </c>
      <c r="BG217" s="13">
        <v>0</v>
      </c>
      <c r="BH217" s="13">
        <v>0</v>
      </c>
      <c r="BI217" s="13">
        <v>0</v>
      </c>
      <c r="BJ217" s="13">
        <v>0</v>
      </c>
      <c r="BK217" s="13">
        <v>0</v>
      </c>
      <c r="BL217" s="13">
        <v>0</v>
      </c>
      <c r="BM217" s="13">
        <v>0</v>
      </c>
      <c r="BN217" s="13">
        <v>0</v>
      </c>
      <c r="BO217" s="13">
        <v>0</v>
      </c>
      <c r="BP217" s="13">
        <v>0</v>
      </c>
      <c r="BQ217" s="13">
        <v>0</v>
      </c>
      <c r="BR217" s="13">
        <v>0</v>
      </c>
      <c r="BS217" s="13">
        <v>0</v>
      </c>
      <c r="BT217" s="13">
        <v>0</v>
      </c>
      <c r="BU217" s="13">
        <v>0</v>
      </c>
      <c r="BV217" s="13">
        <v>0</v>
      </c>
      <c r="BW217" s="13">
        <v>0</v>
      </c>
      <c r="BX217" s="13">
        <v>0</v>
      </c>
      <c r="BY217" s="13">
        <v>0</v>
      </c>
      <c r="BZ217" s="13">
        <v>0</v>
      </c>
      <c r="CA217" s="13">
        <v>0</v>
      </c>
      <c r="CB217" s="13">
        <v>0</v>
      </c>
      <c r="CC217" s="13">
        <v>0</v>
      </c>
      <c r="CD217" s="13">
        <v>0</v>
      </c>
      <c r="CE217" s="13">
        <v>0</v>
      </c>
      <c r="CF217" s="13">
        <v>0</v>
      </c>
      <c r="CG217" s="13">
        <v>0</v>
      </c>
      <c r="CH217" s="13">
        <v>0</v>
      </c>
    </row>
    <row r="218" spans="1:86">
      <c r="A218" s="29" t="s">
        <v>3801</v>
      </c>
      <c r="B218" s="13">
        <v>3</v>
      </c>
      <c r="C218" s="13">
        <v>0</v>
      </c>
      <c r="D218" s="13">
        <v>0</v>
      </c>
      <c r="E218" s="13">
        <v>0</v>
      </c>
      <c r="F218" s="13">
        <v>0</v>
      </c>
      <c r="G218" s="13">
        <v>0</v>
      </c>
      <c r="H218" s="13">
        <v>0</v>
      </c>
      <c r="I218" s="13">
        <v>0</v>
      </c>
      <c r="J218" s="13">
        <v>0</v>
      </c>
      <c r="K218" s="13">
        <v>0</v>
      </c>
      <c r="L218" s="13">
        <v>0</v>
      </c>
      <c r="M218" s="13">
        <v>0</v>
      </c>
      <c r="N218" s="13">
        <v>0</v>
      </c>
      <c r="O218" s="13">
        <v>0</v>
      </c>
      <c r="P218" s="13">
        <v>0</v>
      </c>
      <c r="Q218" s="13">
        <v>0</v>
      </c>
      <c r="R218" s="13">
        <v>0</v>
      </c>
      <c r="S218" s="13">
        <v>0</v>
      </c>
      <c r="T218" s="13">
        <v>0</v>
      </c>
      <c r="U218" s="13">
        <v>0</v>
      </c>
      <c r="V218" s="13">
        <v>0</v>
      </c>
      <c r="W218" s="13">
        <v>0</v>
      </c>
      <c r="X218" s="13">
        <v>0</v>
      </c>
      <c r="Y218" s="13">
        <v>0</v>
      </c>
      <c r="Z218" s="13">
        <v>0</v>
      </c>
      <c r="AA218" s="13">
        <v>0</v>
      </c>
      <c r="AB218" s="13">
        <v>0</v>
      </c>
      <c r="AC218" s="13">
        <v>0</v>
      </c>
      <c r="AD218" s="13">
        <v>0</v>
      </c>
      <c r="AE218" s="13">
        <v>0</v>
      </c>
      <c r="AF218" s="13">
        <v>0</v>
      </c>
      <c r="AG218" s="13">
        <v>3</v>
      </c>
      <c r="AH218" s="15">
        <f t="shared" si="15"/>
        <v>0</v>
      </c>
      <c r="AI218" s="15">
        <f t="shared" si="16"/>
        <v>0</v>
      </c>
      <c r="AJ218" s="15">
        <f t="shared" si="17"/>
        <v>3</v>
      </c>
      <c r="AK218" s="15">
        <f t="shared" si="18"/>
        <v>0</v>
      </c>
      <c r="AL218" s="15">
        <f t="shared" si="19"/>
        <v>0</v>
      </c>
      <c r="AM218" s="13">
        <v>0</v>
      </c>
      <c r="AN218" s="13"/>
      <c r="AO218" s="13">
        <v>0</v>
      </c>
      <c r="AP218" s="13">
        <v>0</v>
      </c>
      <c r="AQ218" s="13">
        <v>0</v>
      </c>
      <c r="AR218" s="13">
        <v>0</v>
      </c>
      <c r="AS218" s="13">
        <v>0</v>
      </c>
      <c r="AT218" s="13">
        <v>0</v>
      </c>
      <c r="AU218" s="13">
        <v>0</v>
      </c>
      <c r="AV218" s="13">
        <v>0</v>
      </c>
      <c r="AW218" s="13">
        <v>0</v>
      </c>
      <c r="AX218" s="13">
        <v>0</v>
      </c>
      <c r="AY218" s="13">
        <v>0</v>
      </c>
      <c r="AZ218" s="13">
        <v>0</v>
      </c>
      <c r="BA218" s="13">
        <v>0</v>
      </c>
      <c r="BB218" s="13">
        <v>0</v>
      </c>
      <c r="BC218" s="13">
        <v>0</v>
      </c>
      <c r="BD218" s="13">
        <v>0</v>
      </c>
      <c r="BE218" s="13">
        <v>0</v>
      </c>
      <c r="BF218" s="13">
        <v>0</v>
      </c>
      <c r="BG218" s="13">
        <v>0</v>
      </c>
      <c r="BH218" s="13">
        <v>0</v>
      </c>
      <c r="BI218" s="13">
        <v>0</v>
      </c>
      <c r="BJ218" s="13">
        <v>0</v>
      </c>
      <c r="BK218" s="13">
        <v>0</v>
      </c>
      <c r="BL218" s="13">
        <v>0</v>
      </c>
      <c r="BM218" s="13">
        <v>0</v>
      </c>
      <c r="BN218" s="13">
        <v>0</v>
      </c>
      <c r="BO218" s="13">
        <v>0</v>
      </c>
      <c r="BP218" s="13">
        <v>0</v>
      </c>
      <c r="BQ218" s="13">
        <v>0</v>
      </c>
      <c r="BR218" s="13">
        <v>0</v>
      </c>
      <c r="BS218" s="13">
        <v>0</v>
      </c>
      <c r="BT218" s="13">
        <v>0</v>
      </c>
      <c r="BU218" s="13">
        <v>0</v>
      </c>
      <c r="BV218" s="13">
        <v>0</v>
      </c>
      <c r="BW218" s="13">
        <v>0</v>
      </c>
      <c r="BX218" s="13">
        <v>0</v>
      </c>
      <c r="BY218" s="13">
        <v>0</v>
      </c>
      <c r="BZ218" s="13">
        <v>0</v>
      </c>
      <c r="CA218" s="13">
        <v>0</v>
      </c>
      <c r="CB218" s="13">
        <v>0</v>
      </c>
      <c r="CC218" s="13">
        <v>0</v>
      </c>
      <c r="CD218" s="13">
        <v>0</v>
      </c>
      <c r="CE218" s="13">
        <v>0</v>
      </c>
      <c r="CF218" s="13">
        <v>0</v>
      </c>
      <c r="CG218" s="13">
        <v>0</v>
      </c>
      <c r="CH218" s="13">
        <v>0</v>
      </c>
    </row>
    <row r="219" spans="1:86" s="12" customFormat="1">
      <c r="A219" s="28" t="s">
        <v>3802</v>
      </c>
      <c r="B219" s="23">
        <v>2</v>
      </c>
      <c r="C219" s="23">
        <v>0</v>
      </c>
      <c r="D219" s="23">
        <v>0</v>
      </c>
      <c r="E219" s="23">
        <v>12</v>
      </c>
      <c r="F219" s="23">
        <v>0</v>
      </c>
      <c r="G219" s="23">
        <v>0</v>
      </c>
      <c r="H219" s="23">
        <v>30</v>
      </c>
      <c r="I219" s="23">
        <v>0</v>
      </c>
      <c r="J219" s="23">
        <v>0</v>
      </c>
      <c r="K219" s="23">
        <v>0</v>
      </c>
      <c r="L219" s="23">
        <v>0</v>
      </c>
      <c r="M219" s="23">
        <v>0</v>
      </c>
      <c r="N219" s="23">
        <v>0</v>
      </c>
      <c r="O219" s="23">
        <v>0</v>
      </c>
      <c r="P219" s="23">
        <v>0</v>
      </c>
      <c r="Q219" s="23">
        <v>0</v>
      </c>
      <c r="R219" s="23">
        <v>0</v>
      </c>
      <c r="S219" s="23">
        <v>0</v>
      </c>
      <c r="T219" s="23">
        <v>0</v>
      </c>
      <c r="U219" s="23">
        <v>0</v>
      </c>
      <c r="V219" s="23">
        <v>0</v>
      </c>
      <c r="W219" s="23">
        <v>0</v>
      </c>
      <c r="X219" s="23">
        <v>0</v>
      </c>
      <c r="Y219" s="23">
        <v>0</v>
      </c>
      <c r="Z219" s="23">
        <v>0</v>
      </c>
      <c r="AA219" s="23">
        <v>0</v>
      </c>
      <c r="AB219" s="23">
        <v>0</v>
      </c>
      <c r="AC219" s="23">
        <v>0</v>
      </c>
      <c r="AD219" s="23">
        <v>0</v>
      </c>
      <c r="AE219" s="23">
        <v>0</v>
      </c>
      <c r="AF219" s="23">
        <v>0</v>
      </c>
      <c r="AG219" s="23">
        <v>2</v>
      </c>
      <c r="AH219" s="15">
        <f t="shared" si="15"/>
        <v>42</v>
      </c>
      <c r="AI219" s="15">
        <f t="shared" si="16"/>
        <v>0</v>
      </c>
      <c r="AJ219" s="15">
        <f t="shared" si="17"/>
        <v>44</v>
      </c>
      <c r="AK219" s="15">
        <f t="shared" si="18"/>
        <v>0</v>
      </c>
      <c r="AL219" s="15">
        <f t="shared" si="19"/>
        <v>0</v>
      </c>
      <c r="AM219" s="23">
        <v>0</v>
      </c>
      <c r="AN219" s="23"/>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3">
        <v>0</v>
      </c>
      <c r="BE219" s="13">
        <v>0</v>
      </c>
      <c r="BF219" s="13">
        <v>0</v>
      </c>
      <c r="BG219" s="13">
        <v>0</v>
      </c>
      <c r="BH219" s="13">
        <v>0</v>
      </c>
      <c r="BI219" s="13">
        <v>0</v>
      </c>
      <c r="BJ219" s="13">
        <v>0</v>
      </c>
      <c r="BK219" s="13">
        <v>0</v>
      </c>
      <c r="BL219" s="13">
        <v>0</v>
      </c>
      <c r="BM219" s="13">
        <v>0</v>
      </c>
      <c r="BN219" s="13">
        <v>0</v>
      </c>
      <c r="BO219" s="13">
        <v>0</v>
      </c>
      <c r="BP219" s="13">
        <v>0</v>
      </c>
      <c r="BQ219" s="13">
        <v>0</v>
      </c>
      <c r="BR219" s="13">
        <v>0</v>
      </c>
      <c r="BS219" s="13">
        <v>0</v>
      </c>
      <c r="BT219" s="13">
        <v>0</v>
      </c>
      <c r="BU219" s="13">
        <v>0</v>
      </c>
      <c r="BV219" s="13">
        <v>0</v>
      </c>
      <c r="BW219" s="13">
        <v>0</v>
      </c>
      <c r="BX219" s="13">
        <v>0</v>
      </c>
      <c r="BY219" s="13">
        <v>0</v>
      </c>
      <c r="BZ219" s="13">
        <v>0</v>
      </c>
      <c r="CA219" s="13">
        <v>0</v>
      </c>
      <c r="CB219" s="13">
        <v>0</v>
      </c>
      <c r="CC219" s="13">
        <v>0</v>
      </c>
      <c r="CD219" s="13">
        <v>0</v>
      </c>
      <c r="CE219" s="13">
        <v>0</v>
      </c>
      <c r="CF219" s="13">
        <v>0</v>
      </c>
      <c r="CG219" s="13">
        <v>0</v>
      </c>
      <c r="CH219" s="13">
        <v>0</v>
      </c>
    </row>
    <row r="220" spans="1:86" s="12" customFormat="1">
      <c r="A220" s="30" t="s">
        <v>3803</v>
      </c>
      <c r="B220" s="23">
        <v>5</v>
      </c>
      <c r="C220" s="23">
        <v>0</v>
      </c>
      <c r="D220" s="23">
        <v>0</v>
      </c>
      <c r="E220" s="23">
        <v>1</v>
      </c>
      <c r="F220" s="23">
        <v>0</v>
      </c>
      <c r="G220" s="23">
        <v>0</v>
      </c>
      <c r="H220" s="23">
        <v>36</v>
      </c>
      <c r="I220" s="23">
        <v>0</v>
      </c>
      <c r="J220" s="23">
        <v>0</v>
      </c>
      <c r="K220" s="23">
        <v>0</v>
      </c>
      <c r="L220" s="23">
        <v>0</v>
      </c>
      <c r="M220" s="23">
        <v>0</v>
      </c>
      <c r="N220" s="23">
        <v>0</v>
      </c>
      <c r="O220" s="23">
        <v>0</v>
      </c>
      <c r="P220" s="23">
        <v>0</v>
      </c>
      <c r="Q220" s="23">
        <v>0</v>
      </c>
      <c r="R220" s="23">
        <v>0</v>
      </c>
      <c r="S220" s="23">
        <v>0</v>
      </c>
      <c r="T220" s="23">
        <v>0</v>
      </c>
      <c r="U220" s="23">
        <v>0</v>
      </c>
      <c r="V220" s="23">
        <v>0</v>
      </c>
      <c r="W220" s="23">
        <v>0</v>
      </c>
      <c r="X220" s="23">
        <v>0</v>
      </c>
      <c r="Y220" s="23">
        <v>0</v>
      </c>
      <c r="Z220" s="23">
        <v>0</v>
      </c>
      <c r="AA220" s="23">
        <v>0</v>
      </c>
      <c r="AB220" s="23">
        <v>0</v>
      </c>
      <c r="AC220" s="23">
        <v>0</v>
      </c>
      <c r="AD220" s="23">
        <v>0</v>
      </c>
      <c r="AE220" s="23">
        <v>0</v>
      </c>
      <c r="AF220" s="23">
        <v>0</v>
      </c>
      <c r="AG220" s="23">
        <v>5</v>
      </c>
      <c r="AH220" s="15">
        <f t="shared" si="15"/>
        <v>37</v>
      </c>
      <c r="AI220" s="15">
        <f t="shared" si="16"/>
        <v>0</v>
      </c>
      <c r="AJ220" s="15">
        <f t="shared" si="17"/>
        <v>42</v>
      </c>
      <c r="AK220" s="15">
        <f t="shared" si="18"/>
        <v>0</v>
      </c>
      <c r="AL220" s="15">
        <f t="shared" si="19"/>
        <v>0</v>
      </c>
      <c r="AM220" s="23">
        <v>0</v>
      </c>
      <c r="AN220" s="23"/>
      <c r="AO220" s="13">
        <v>0</v>
      </c>
      <c r="AP220" s="13">
        <v>0</v>
      </c>
      <c r="AQ220" s="13">
        <v>0</v>
      </c>
      <c r="AR220" s="13">
        <v>0</v>
      </c>
      <c r="AS220" s="13">
        <v>0</v>
      </c>
      <c r="AT220" s="13">
        <v>0</v>
      </c>
      <c r="AU220" s="13">
        <v>0</v>
      </c>
      <c r="AV220" s="13">
        <v>0</v>
      </c>
      <c r="AW220" s="13">
        <v>0</v>
      </c>
      <c r="AX220" s="13">
        <v>0</v>
      </c>
      <c r="AY220" s="13">
        <v>0</v>
      </c>
      <c r="AZ220" s="13">
        <v>0</v>
      </c>
      <c r="BA220" s="13">
        <v>0</v>
      </c>
      <c r="BB220" s="13">
        <v>0</v>
      </c>
      <c r="BC220" s="13">
        <v>0</v>
      </c>
      <c r="BD220" s="13">
        <v>0</v>
      </c>
      <c r="BE220" s="13">
        <v>0</v>
      </c>
      <c r="BF220" s="13">
        <v>0</v>
      </c>
      <c r="BG220" s="13">
        <v>0</v>
      </c>
      <c r="BH220" s="13">
        <v>0</v>
      </c>
      <c r="BI220" s="13">
        <v>0</v>
      </c>
      <c r="BJ220" s="13">
        <v>0</v>
      </c>
      <c r="BK220" s="13">
        <v>0</v>
      </c>
      <c r="BL220" s="13">
        <v>0</v>
      </c>
      <c r="BM220" s="13">
        <v>0</v>
      </c>
      <c r="BN220" s="13">
        <v>0</v>
      </c>
      <c r="BO220" s="13">
        <v>0</v>
      </c>
      <c r="BP220" s="13">
        <v>0</v>
      </c>
      <c r="BQ220" s="13">
        <v>0</v>
      </c>
      <c r="BR220" s="13">
        <v>0</v>
      </c>
      <c r="BS220" s="13">
        <v>0</v>
      </c>
      <c r="BT220" s="13">
        <v>0</v>
      </c>
      <c r="BU220" s="13">
        <v>0</v>
      </c>
      <c r="BV220" s="13">
        <v>0</v>
      </c>
      <c r="BW220" s="13">
        <v>0</v>
      </c>
      <c r="BX220" s="13">
        <v>0</v>
      </c>
      <c r="BY220" s="13">
        <v>0</v>
      </c>
      <c r="BZ220" s="13">
        <v>0</v>
      </c>
      <c r="CA220" s="13">
        <v>0</v>
      </c>
      <c r="CB220" s="13">
        <v>0</v>
      </c>
      <c r="CC220" s="13">
        <v>0</v>
      </c>
      <c r="CD220" s="13">
        <v>0</v>
      </c>
      <c r="CE220" s="13">
        <v>0</v>
      </c>
      <c r="CF220" s="13">
        <v>0</v>
      </c>
      <c r="CG220" s="13">
        <v>0</v>
      </c>
      <c r="CH220" s="13">
        <v>0</v>
      </c>
    </row>
    <row r="221" spans="1:86">
      <c r="A221" s="29" t="s">
        <v>3804</v>
      </c>
      <c r="B221" s="13">
        <v>12</v>
      </c>
      <c r="C221" s="13">
        <v>0</v>
      </c>
      <c r="D221" s="13">
        <v>0</v>
      </c>
      <c r="E221" s="13">
        <v>9</v>
      </c>
      <c r="F221" s="13">
        <v>0</v>
      </c>
      <c r="G221" s="13">
        <v>0</v>
      </c>
      <c r="H221" s="13">
        <v>80</v>
      </c>
      <c r="I221" s="13">
        <v>0</v>
      </c>
      <c r="J221" s="13">
        <v>0</v>
      </c>
      <c r="K221" s="13">
        <v>2</v>
      </c>
      <c r="L221" s="13">
        <v>0</v>
      </c>
      <c r="M221" s="13">
        <v>0</v>
      </c>
      <c r="N221" s="13">
        <v>7</v>
      </c>
      <c r="O221" s="13">
        <v>0</v>
      </c>
      <c r="P221" s="13">
        <v>0</v>
      </c>
      <c r="Q221" s="13">
        <v>0</v>
      </c>
      <c r="R221" s="13">
        <v>0</v>
      </c>
      <c r="S221" s="13">
        <v>0</v>
      </c>
      <c r="T221" s="13">
        <v>0</v>
      </c>
      <c r="U221" s="13">
        <v>0</v>
      </c>
      <c r="V221" s="13">
        <v>0</v>
      </c>
      <c r="W221" s="13">
        <v>0</v>
      </c>
      <c r="X221" s="13">
        <v>0</v>
      </c>
      <c r="Y221" s="13">
        <v>0</v>
      </c>
      <c r="Z221" s="13">
        <v>0</v>
      </c>
      <c r="AA221" s="13">
        <v>0</v>
      </c>
      <c r="AB221" s="13">
        <v>0</v>
      </c>
      <c r="AC221" s="13">
        <v>0</v>
      </c>
      <c r="AD221" s="13">
        <v>0</v>
      </c>
      <c r="AE221" s="13">
        <v>0</v>
      </c>
      <c r="AF221" s="13">
        <v>0</v>
      </c>
      <c r="AG221" s="13">
        <v>12</v>
      </c>
      <c r="AH221" s="15">
        <f t="shared" si="15"/>
        <v>98</v>
      </c>
      <c r="AI221" s="15">
        <f t="shared" si="16"/>
        <v>0</v>
      </c>
      <c r="AJ221" s="15">
        <f t="shared" si="17"/>
        <v>110</v>
      </c>
      <c r="AK221" s="15">
        <f t="shared" si="18"/>
        <v>0</v>
      </c>
      <c r="AL221" s="15">
        <f t="shared" si="19"/>
        <v>0</v>
      </c>
      <c r="AM221" s="13">
        <v>0</v>
      </c>
      <c r="AN221" s="13"/>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3">
        <v>0</v>
      </c>
      <c r="BE221" s="13">
        <v>0</v>
      </c>
      <c r="BF221" s="13">
        <v>0</v>
      </c>
      <c r="BG221" s="13">
        <v>0</v>
      </c>
      <c r="BH221" s="13">
        <v>0</v>
      </c>
      <c r="BI221" s="13">
        <v>0</v>
      </c>
      <c r="BJ221" s="13">
        <v>0</v>
      </c>
      <c r="BK221" s="13">
        <v>0</v>
      </c>
      <c r="BL221" s="13">
        <v>0</v>
      </c>
      <c r="BM221" s="13">
        <v>0</v>
      </c>
      <c r="BN221" s="13">
        <v>0</v>
      </c>
      <c r="BO221" s="13">
        <v>0</v>
      </c>
      <c r="BP221" s="13">
        <v>0</v>
      </c>
      <c r="BQ221" s="13">
        <v>0</v>
      </c>
      <c r="BR221" s="13">
        <v>0</v>
      </c>
      <c r="BS221" s="13">
        <v>0</v>
      </c>
      <c r="BT221" s="13">
        <v>0</v>
      </c>
      <c r="BU221" s="13">
        <v>0</v>
      </c>
      <c r="BV221" s="13">
        <v>0</v>
      </c>
      <c r="BW221" s="13">
        <v>0</v>
      </c>
      <c r="BX221" s="13">
        <v>0</v>
      </c>
      <c r="BY221" s="13">
        <v>0</v>
      </c>
      <c r="BZ221" s="13">
        <v>0</v>
      </c>
      <c r="CA221" s="13">
        <v>0</v>
      </c>
      <c r="CB221" s="13">
        <v>0</v>
      </c>
      <c r="CC221" s="13">
        <v>0</v>
      </c>
      <c r="CD221" s="13">
        <v>0</v>
      </c>
      <c r="CE221" s="13">
        <v>0</v>
      </c>
      <c r="CF221" s="13">
        <v>0</v>
      </c>
      <c r="CG221" s="13">
        <v>0</v>
      </c>
      <c r="CH221" s="13">
        <v>0</v>
      </c>
    </row>
    <row r="222" spans="1:86" s="12" customFormat="1">
      <c r="A222" s="28" t="s">
        <v>3805</v>
      </c>
      <c r="B222" s="23">
        <v>1</v>
      </c>
      <c r="C222" s="23">
        <v>0</v>
      </c>
      <c r="D222" s="23">
        <v>0</v>
      </c>
      <c r="E222" s="23">
        <v>98</v>
      </c>
      <c r="F222" s="23">
        <v>0</v>
      </c>
      <c r="G222" s="23">
        <v>0</v>
      </c>
      <c r="H222" s="23">
        <v>34</v>
      </c>
      <c r="I222" s="23">
        <v>0</v>
      </c>
      <c r="J222" s="23">
        <v>0</v>
      </c>
      <c r="K222" s="23">
        <v>0</v>
      </c>
      <c r="L222" s="23">
        <v>0</v>
      </c>
      <c r="M222" s="23">
        <v>0</v>
      </c>
      <c r="N222" s="23">
        <v>0</v>
      </c>
      <c r="O222" s="23">
        <v>0</v>
      </c>
      <c r="P222" s="23">
        <v>0</v>
      </c>
      <c r="Q222" s="23">
        <v>0</v>
      </c>
      <c r="R222" s="23">
        <v>0</v>
      </c>
      <c r="S222" s="23">
        <v>0</v>
      </c>
      <c r="T222" s="23">
        <v>0</v>
      </c>
      <c r="U222" s="23">
        <v>0</v>
      </c>
      <c r="V222" s="23">
        <v>0</v>
      </c>
      <c r="W222" s="23">
        <v>0</v>
      </c>
      <c r="X222" s="23">
        <v>0</v>
      </c>
      <c r="Y222" s="23">
        <v>0</v>
      </c>
      <c r="Z222" s="23">
        <v>0</v>
      </c>
      <c r="AA222" s="23">
        <v>0</v>
      </c>
      <c r="AB222" s="23">
        <v>0</v>
      </c>
      <c r="AC222" s="23">
        <v>0</v>
      </c>
      <c r="AD222" s="23">
        <v>0</v>
      </c>
      <c r="AE222" s="23">
        <v>0</v>
      </c>
      <c r="AF222" s="23">
        <v>0</v>
      </c>
      <c r="AG222" s="23">
        <v>1</v>
      </c>
      <c r="AH222" s="15">
        <f t="shared" si="15"/>
        <v>132</v>
      </c>
      <c r="AI222" s="15">
        <f t="shared" si="16"/>
        <v>0</v>
      </c>
      <c r="AJ222" s="15">
        <f t="shared" si="17"/>
        <v>133</v>
      </c>
      <c r="AK222" s="15">
        <f t="shared" si="18"/>
        <v>0</v>
      </c>
      <c r="AL222" s="15">
        <f t="shared" si="19"/>
        <v>0</v>
      </c>
      <c r="AM222" s="23">
        <v>0</v>
      </c>
      <c r="AN222" s="23"/>
      <c r="AO222" s="13">
        <v>0</v>
      </c>
      <c r="AP222" s="13">
        <v>0</v>
      </c>
      <c r="AQ222" s="13">
        <v>0</v>
      </c>
      <c r="AR222" s="13">
        <v>0</v>
      </c>
      <c r="AS222" s="13">
        <v>0</v>
      </c>
      <c r="AT222" s="13">
        <v>0</v>
      </c>
      <c r="AU222" s="13">
        <v>0</v>
      </c>
      <c r="AV222" s="13">
        <v>0</v>
      </c>
      <c r="AW222" s="13">
        <v>0</v>
      </c>
      <c r="AX222" s="13">
        <v>0</v>
      </c>
      <c r="AY222" s="13">
        <v>0</v>
      </c>
      <c r="AZ222" s="13">
        <v>0</v>
      </c>
      <c r="BA222" s="13">
        <v>0</v>
      </c>
      <c r="BB222" s="13">
        <v>0</v>
      </c>
      <c r="BC222" s="13">
        <v>0</v>
      </c>
      <c r="BD222" s="13">
        <v>0</v>
      </c>
      <c r="BE222" s="13">
        <v>0</v>
      </c>
      <c r="BF222" s="13">
        <v>0</v>
      </c>
      <c r="BG222" s="13">
        <v>0</v>
      </c>
      <c r="BH222" s="13">
        <v>0</v>
      </c>
      <c r="BI222" s="13">
        <v>0</v>
      </c>
      <c r="BJ222" s="13">
        <v>0</v>
      </c>
      <c r="BK222" s="13">
        <v>0</v>
      </c>
      <c r="BL222" s="13">
        <v>0</v>
      </c>
      <c r="BM222" s="13">
        <v>0</v>
      </c>
      <c r="BN222" s="13">
        <v>0</v>
      </c>
      <c r="BO222" s="13">
        <v>0</v>
      </c>
      <c r="BP222" s="13">
        <v>0</v>
      </c>
      <c r="BQ222" s="13">
        <v>0</v>
      </c>
      <c r="BR222" s="13">
        <v>0</v>
      </c>
      <c r="BS222" s="13">
        <v>0</v>
      </c>
      <c r="BT222" s="13">
        <v>0</v>
      </c>
      <c r="BU222" s="13">
        <v>0</v>
      </c>
      <c r="BV222" s="13">
        <v>0</v>
      </c>
      <c r="BW222" s="13">
        <v>0</v>
      </c>
      <c r="BX222" s="13">
        <v>0</v>
      </c>
      <c r="BY222" s="13">
        <v>0</v>
      </c>
      <c r="BZ222" s="13">
        <v>0</v>
      </c>
      <c r="CA222" s="13">
        <v>0</v>
      </c>
      <c r="CB222" s="13">
        <v>0</v>
      </c>
      <c r="CC222" s="13">
        <v>0</v>
      </c>
      <c r="CD222" s="13">
        <v>0</v>
      </c>
      <c r="CE222" s="13">
        <v>0</v>
      </c>
      <c r="CF222" s="13">
        <v>0</v>
      </c>
      <c r="CG222" s="13">
        <v>0</v>
      </c>
      <c r="CH222" s="13">
        <v>0</v>
      </c>
    </row>
    <row r="223" spans="1:86">
      <c r="A223" s="29" t="s">
        <v>3806</v>
      </c>
      <c r="B223" s="13">
        <v>2</v>
      </c>
      <c r="C223" s="13">
        <v>0</v>
      </c>
      <c r="D223" s="13">
        <v>0</v>
      </c>
      <c r="E223" s="13">
        <v>8</v>
      </c>
      <c r="F223" s="13">
        <v>0</v>
      </c>
      <c r="G223" s="13">
        <v>0</v>
      </c>
      <c r="H223" s="13">
        <v>30</v>
      </c>
      <c r="I223" s="13">
        <v>0</v>
      </c>
      <c r="J223" s="13">
        <v>0</v>
      </c>
      <c r="K223" s="13">
        <v>0</v>
      </c>
      <c r="L223" s="13">
        <v>0</v>
      </c>
      <c r="M223" s="13">
        <v>0</v>
      </c>
      <c r="N223" s="13">
        <v>0</v>
      </c>
      <c r="O223" s="13">
        <v>0</v>
      </c>
      <c r="P223" s="13">
        <v>0</v>
      </c>
      <c r="Q223" s="13">
        <v>6</v>
      </c>
      <c r="R223" s="13">
        <v>0</v>
      </c>
      <c r="S223" s="13">
        <v>0</v>
      </c>
      <c r="T223" s="13">
        <v>0</v>
      </c>
      <c r="U223" s="13">
        <v>0</v>
      </c>
      <c r="V223" s="13">
        <v>0</v>
      </c>
      <c r="W223" s="13">
        <v>0</v>
      </c>
      <c r="X223" s="13">
        <v>0</v>
      </c>
      <c r="Y223" s="13">
        <v>0</v>
      </c>
      <c r="Z223" s="13">
        <v>0</v>
      </c>
      <c r="AA223" s="13">
        <v>0</v>
      </c>
      <c r="AB223" s="13">
        <v>0</v>
      </c>
      <c r="AC223" s="13">
        <v>0</v>
      </c>
      <c r="AD223" s="13">
        <v>0</v>
      </c>
      <c r="AE223" s="13">
        <v>0</v>
      </c>
      <c r="AF223" s="13">
        <v>0</v>
      </c>
      <c r="AG223" s="13">
        <v>2</v>
      </c>
      <c r="AH223" s="15">
        <f t="shared" si="15"/>
        <v>44</v>
      </c>
      <c r="AI223" s="15">
        <f t="shared" si="16"/>
        <v>0</v>
      </c>
      <c r="AJ223" s="15">
        <f t="shared" si="17"/>
        <v>46</v>
      </c>
      <c r="AK223" s="15">
        <f t="shared" si="18"/>
        <v>0</v>
      </c>
      <c r="AL223" s="15">
        <f t="shared" si="19"/>
        <v>0</v>
      </c>
      <c r="AM223" s="13">
        <v>0</v>
      </c>
      <c r="AN223" s="13"/>
      <c r="AO223" s="13">
        <v>0</v>
      </c>
      <c r="AP223" s="13">
        <v>0</v>
      </c>
      <c r="AQ223" s="13">
        <v>0</v>
      </c>
      <c r="AR223" s="13">
        <v>0</v>
      </c>
      <c r="AS223" s="13">
        <v>0</v>
      </c>
      <c r="AT223" s="13">
        <v>0</v>
      </c>
      <c r="AU223" s="13">
        <v>0</v>
      </c>
      <c r="AV223" s="13">
        <v>0</v>
      </c>
      <c r="AW223" s="13">
        <v>0</v>
      </c>
      <c r="AX223" s="13">
        <v>0</v>
      </c>
      <c r="AY223" s="13">
        <v>0</v>
      </c>
      <c r="AZ223" s="13">
        <v>0</v>
      </c>
      <c r="BA223" s="13">
        <v>0</v>
      </c>
      <c r="BB223" s="13">
        <v>0</v>
      </c>
      <c r="BC223" s="13">
        <v>0</v>
      </c>
      <c r="BD223" s="13">
        <v>0</v>
      </c>
      <c r="BE223" s="13">
        <v>0</v>
      </c>
      <c r="BF223" s="13">
        <v>0</v>
      </c>
      <c r="BG223" s="13">
        <v>0</v>
      </c>
      <c r="BH223" s="13">
        <v>0</v>
      </c>
      <c r="BI223" s="13">
        <v>0</v>
      </c>
      <c r="BJ223" s="13">
        <v>0</v>
      </c>
      <c r="BK223" s="13">
        <v>0</v>
      </c>
      <c r="BL223" s="13">
        <v>0</v>
      </c>
      <c r="BM223" s="13">
        <v>0</v>
      </c>
      <c r="BN223" s="13">
        <v>0</v>
      </c>
      <c r="BO223" s="13">
        <v>0</v>
      </c>
      <c r="BP223" s="13">
        <v>0</v>
      </c>
      <c r="BQ223" s="13">
        <v>0</v>
      </c>
      <c r="BR223" s="13">
        <v>0</v>
      </c>
      <c r="BS223" s="13">
        <v>0</v>
      </c>
      <c r="BT223" s="13">
        <v>0</v>
      </c>
      <c r="BU223" s="13">
        <v>0</v>
      </c>
      <c r="BV223" s="13">
        <v>0</v>
      </c>
      <c r="BW223" s="13">
        <v>0</v>
      </c>
      <c r="BX223" s="13">
        <v>0</v>
      </c>
      <c r="BY223" s="13">
        <v>0</v>
      </c>
      <c r="BZ223" s="13">
        <v>0</v>
      </c>
      <c r="CA223" s="13">
        <v>0</v>
      </c>
      <c r="CB223" s="13">
        <v>0</v>
      </c>
      <c r="CC223" s="13">
        <v>0</v>
      </c>
      <c r="CD223" s="13">
        <v>0</v>
      </c>
      <c r="CE223" s="13">
        <v>0</v>
      </c>
      <c r="CF223" s="13">
        <v>0</v>
      </c>
      <c r="CG223" s="13">
        <v>0</v>
      </c>
      <c r="CH223" s="13">
        <v>0</v>
      </c>
    </row>
    <row r="224" spans="1:86" s="12" customFormat="1">
      <c r="A224" s="28" t="s">
        <v>3807</v>
      </c>
      <c r="B224" s="23">
        <v>4</v>
      </c>
      <c r="C224" s="23">
        <v>0</v>
      </c>
      <c r="D224" s="23">
        <v>0</v>
      </c>
      <c r="E224" s="23">
        <v>6</v>
      </c>
      <c r="F224" s="23">
        <v>0</v>
      </c>
      <c r="G224" s="23">
        <v>0</v>
      </c>
      <c r="H224" s="23">
        <v>33</v>
      </c>
      <c r="I224" s="23">
        <v>0</v>
      </c>
      <c r="J224" s="23">
        <v>0</v>
      </c>
      <c r="K224" s="23">
        <v>0</v>
      </c>
      <c r="L224" s="23">
        <v>0</v>
      </c>
      <c r="M224" s="23">
        <v>0</v>
      </c>
      <c r="N224" s="23">
        <v>0</v>
      </c>
      <c r="O224" s="23">
        <v>0</v>
      </c>
      <c r="P224" s="23">
        <v>0</v>
      </c>
      <c r="Q224" s="23">
        <v>0</v>
      </c>
      <c r="R224" s="23">
        <v>0</v>
      </c>
      <c r="S224" s="23">
        <v>0</v>
      </c>
      <c r="T224" s="23">
        <v>0</v>
      </c>
      <c r="U224" s="23">
        <v>0</v>
      </c>
      <c r="V224" s="23">
        <v>0</v>
      </c>
      <c r="W224" s="23">
        <v>0</v>
      </c>
      <c r="X224" s="23">
        <v>0</v>
      </c>
      <c r="Y224" s="23">
        <v>0</v>
      </c>
      <c r="Z224" s="23">
        <v>0</v>
      </c>
      <c r="AA224" s="23">
        <v>0</v>
      </c>
      <c r="AB224" s="23">
        <v>0</v>
      </c>
      <c r="AC224" s="23">
        <v>0</v>
      </c>
      <c r="AD224" s="23">
        <v>0</v>
      </c>
      <c r="AE224" s="23">
        <v>0</v>
      </c>
      <c r="AF224" s="23">
        <v>0</v>
      </c>
      <c r="AG224" s="23">
        <v>4</v>
      </c>
      <c r="AH224" s="15">
        <f t="shared" si="15"/>
        <v>39</v>
      </c>
      <c r="AI224" s="15">
        <f t="shared" si="16"/>
        <v>0</v>
      </c>
      <c r="AJ224" s="15">
        <f t="shared" si="17"/>
        <v>43</v>
      </c>
      <c r="AK224" s="15">
        <f t="shared" si="18"/>
        <v>0</v>
      </c>
      <c r="AL224" s="15">
        <f t="shared" si="19"/>
        <v>0</v>
      </c>
      <c r="AM224" s="23">
        <v>0</v>
      </c>
      <c r="AN224" s="23"/>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0</v>
      </c>
      <c r="BD224" s="13">
        <v>0</v>
      </c>
      <c r="BE224" s="13">
        <v>0</v>
      </c>
      <c r="BF224" s="13">
        <v>0</v>
      </c>
      <c r="BG224" s="13">
        <v>0</v>
      </c>
      <c r="BH224" s="13">
        <v>0</v>
      </c>
      <c r="BI224" s="13">
        <v>0</v>
      </c>
      <c r="BJ224" s="13">
        <v>0</v>
      </c>
      <c r="BK224" s="13">
        <v>0</v>
      </c>
      <c r="BL224" s="13">
        <v>0</v>
      </c>
      <c r="BM224" s="13">
        <v>0</v>
      </c>
      <c r="BN224" s="13">
        <v>0</v>
      </c>
      <c r="BO224" s="13">
        <v>0</v>
      </c>
      <c r="BP224" s="13">
        <v>0</v>
      </c>
      <c r="BQ224" s="13">
        <v>0</v>
      </c>
      <c r="BR224" s="13">
        <v>0</v>
      </c>
      <c r="BS224" s="13">
        <v>0</v>
      </c>
      <c r="BT224" s="13">
        <v>0</v>
      </c>
      <c r="BU224" s="13">
        <v>0</v>
      </c>
      <c r="BV224" s="13">
        <v>0</v>
      </c>
      <c r="BW224" s="13">
        <v>0</v>
      </c>
      <c r="BX224" s="13">
        <v>0</v>
      </c>
      <c r="BY224" s="13">
        <v>0</v>
      </c>
      <c r="BZ224" s="13">
        <v>0</v>
      </c>
      <c r="CA224" s="13">
        <v>0</v>
      </c>
      <c r="CB224" s="13">
        <v>0</v>
      </c>
      <c r="CC224" s="13">
        <v>0</v>
      </c>
      <c r="CD224" s="13">
        <v>0</v>
      </c>
      <c r="CE224" s="13">
        <v>0</v>
      </c>
      <c r="CF224" s="13">
        <v>0</v>
      </c>
      <c r="CG224" s="13">
        <v>0</v>
      </c>
      <c r="CH224" s="13">
        <v>0</v>
      </c>
    </row>
    <row r="225" spans="1:86">
      <c r="A225" s="29" t="s">
        <v>3808</v>
      </c>
      <c r="B225" s="13">
        <v>14</v>
      </c>
      <c r="C225" s="13">
        <v>0</v>
      </c>
      <c r="D225" s="13">
        <v>0</v>
      </c>
      <c r="E225" s="13">
        <v>17</v>
      </c>
      <c r="F225" s="13">
        <v>0</v>
      </c>
      <c r="G225" s="13">
        <v>0</v>
      </c>
      <c r="H225" s="13">
        <v>98</v>
      </c>
      <c r="I225" s="13">
        <v>0</v>
      </c>
      <c r="J225" s="13">
        <v>0</v>
      </c>
      <c r="K225" s="13">
        <v>0</v>
      </c>
      <c r="L225" s="13">
        <v>0</v>
      </c>
      <c r="M225" s="13">
        <v>0</v>
      </c>
      <c r="N225" s="13">
        <v>0</v>
      </c>
      <c r="O225" s="13">
        <v>0</v>
      </c>
      <c r="P225" s="13">
        <v>0</v>
      </c>
      <c r="Q225" s="13">
        <v>0</v>
      </c>
      <c r="R225" s="13">
        <v>0</v>
      </c>
      <c r="S225" s="13">
        <v>0</v>
      </c>
      <c r="T225" s="13">
        <v>0</v>
      </c>
      <c r="U225" s="13">
        <v>0</v>
      </c>
      <c r="V225" s="13">
        <v>0</v>
      </c>
      <c r="W225" s="13">
        <v>0</v>
      </c>
      <c r="X225" s="13">
        <v>0</v>
      </c>
      <c r="Y225" s="13">
        <v>0</v>
      </c>
      <c r="Z225" s="13">
        <v>0</v>
      </c>
      <c r="AA225" s="13">
        <v>0</v>
      </c>
      <c r="AB225" s="13">
        <v>0</v>
      </c>
      <c r="AC225" s="13">
        <v>0</v>
      </c>
      <c r="AD225" s="13">
        <v>0</v>
      </c>
      <c r="AE225" s="13">
        <v>0</v>
      </c>
      <c r="AF225" s="13">
        <v>0</v>
      </c>
      <c r="AG225" s="13">
        <v>14</v>
      </c>
      <c r="AH225" s="15">
        <f t="shared" si="15"/>
        <v>115</v>
      </c>
      <c r="AI225" s="15">
        <f t="shared" si="16"/>
        <v>0</v>
      </c>
      <c r="AJ225" s="15">
        <f t="shared" si="17"/>
        <v>129</v>
      </c>
      <c r="AK225" s="15">
        <f t="shared" si="18"/>
        <v>0</v>
      </c>
      <c r="AL225" s="15">
        <f t="shared" si="19"/>
        <v>0</v>
      </c>
      <c r="AM225" s="13">
        <v>0</v>
      </c>
      <c r="AN225" s="13"/>
      <c r="AO225" s="13">
        <v>0</v>
      </c>
      <c r="AP225" s="13">
        <v>0</v>
      </c>
      <c r="AQ225" s="13">
        <v>0</v>
      </c>
      <c r="AR225" s="13">
        <v>0</v>
      </c>
      <c r="AS225" s="13">
        <v>0</v>
      </c>
      <c r="AT225" s="13">
        <v>0</v>
      </c>
      <c r="AU225" s="13">
        <v>0</v>
      </c>
      <c r="AV225" s="13">
        <v>0</v>
      </c>
      <c r="AW225" s="13">
        <v>0</v>
      </c>
      <c r="AX225" s="13">
        <v>0</v>
      </c>
      <c r="AY225" s="13">
        <v>0</v>
      </c>
      <c r="AZ225" s="13">
        <v>0</v>
      </c>
      <c r="BA225" s="13">
        <v>0</v>
      </c>
      <c r="BB225" s="13">
        <v>0</v>
      </c>
      <c r="BC225" s="13">
        <v>0</v>
      </c>
      <c r="BD225" s="13">
        <v>0</v>
      </c>
      <c r="BE225" s="13">
        <v>0</v>
      </c>
      <c r="BF225" s="13">
        <v>0</v>
      </c>
      <c r="BG225" s="13">
        <v>0</v>
      </c>
      <c r="BH225" s="13">
        <v>0</v>
      </c>
      <c r="BI225" s="13">
        <v>0</v>
      </c>
      <c r="BJ225" s="13">
        <v>0</v>
      </c>
      <c r="BK225" s="13">
        <v>0</v>
      </c>
      <c r="BL225" s="13">
        <v>0</v>
      </c>
      <c r="BM225" s="13">
        <v>0</v>
      </c>
      <c r="BN225" s="13">
        <v>0</v>
      </c>
      <c r="BO225" s="13">
        <v>0</v>
      </c>
      <c r="BP225" s="13">
        <v>0</v>
      </c>
      <c r="BQ225" s="13">
        <v>0</v>
      </c>
      <c r="BR225" s="13">
        <v>0</v>
      </c>
      <c r="BS225" s="13">
        <v>0</v>
      </c>
      <c r="BT225" s="13">
        <v>0</v>
      </c>
      <c r="BU225" s="13">
        <v>0</v>
      </c>
      <c r="BV225" s="13">
        <v>0</v>
      </c>
      <c r="BW225" s="13">
        <v>0</v>
      </c>
      <c r="BX225" s="13">
        <v>0</v>
      </c>
      <c r="BY225" s="13">
        <v>0</v>
      </c>
      <c r="BZ225" s="13">
        <v>0</v>
      </c>
      <c r="CA225" s="13">
        <v>0</v>
      </c>
      <c r="CB225" s="13">
        <v>0</v>
      </c>
      <c r="CC225" s="13">
        <v>0</v>
      </c>
      <c r="CD225" s="13">
        <v>0</v>
      </c>
      <c r="CE225" s="13">
        <v>0</v>
      </c>
      <c r="CF225" s="13">
        <v>0</v>
      </c>
      <c r="CG225" s="13">
        <v>0</v>
      </c>
      <c r="CH225" s="13">
        <v>0</v>
      </c>
    </row>
    <row r="226" spans="1:86" s="12" customFormat="1">
      <c r="A226" s="28" t="s">
        <v>3809</v>
      </c>
      <c r="B226" s="23">
        <v>4</v>
      </c>
      <c r="C226" s="23">
        <v>0</v>
      </c>
      <c r="D226" s="23">
        <v>0</v>
      </c>
      <c r="E226" s="23">
        <v>8</v>
      </c>
      <c r="F226" s="23">
        <v>0</v>
      </c>
      <c r="G226" s="23">
        <v>0</v>
      </c>
      <c r="H226" s="23">
        <v>36</v>
      </c>
      <c r="I226" s="23">
        <v>0</v>
      </c>
      <c r="J226" s="23">
        <v>0</v>
      </c>
      <c r="K226" s="23">
        <v>0</v>
      </c>
      <c r="L226" s="23">
        <v>0</v>
      </c>
      <c r="M226" s="23">
        <v>0</v>
      </c>
      <c r="N226" s="23">
        <v>0</v>
      </c>
      <c r="O226" s="23">
        <v>0</v>
      </c>
      <c r="P226" s="23">
        <v>0</v>
      </c>
      <c r="Q226" s="23">
        <v>0</v>
      </c>
      <c r="R226" s="23">
        <v>0</v>
      </c>
      <c r="S226" s="23">
        <v>0</v>
      </c>
      <c r="T226" s="23">
        <v>0</v>
      </c>
      <c r="U226" s="23">
        <v>0</v>
      </c>
      <c r="V226" s="23">
        <v>0</v>
      </c>
      <c r="W226" s="23">
        <v>0</v>
      </c>
      <c r="X226" s="23">
        <v>0</v>
      </c>
      <c r="Y226" s="23">
        <v>0</v>
      </c>
      <c r="Z226" s="23">
        <v>0</v>
      </c>
      <c r="AA226" s="23">
        <v>0</v>
      </c>
      <c r="AB226" s="23">
        <v>0</v>
      </c>
      <c r="AC226" s="23">
        <v>0</v>
      </c>
      <c r="AD226" s="23">
        <v>0</v>
      </c>
      <c r="AE226" s="23">
        <v>0</v>
      </c>
      <c r="AF226" s="23">
        <v>0</v>
      </c>
      <c r="AG226" s="23">
        <v>4</v>
      </c>
      <c r="AH226" s="15">
        <f t="shared" si="15"/>
        <v>44</v>
      </c>
      <c r="AI226" s="15">
        <f t="shared" si="16"/>
        <v>0</v>
      </c>
      <c r="AJ226" s="15">
        <f t="shared" si="17"/>
        <v>48</v>
      </c>
      <c r="AK226" s="15">
        <f t="shared" si="18"/>
        <v>0</v>
      </c>
      <c r="AL226" s="15">
        <f t="shared" si="19"/>
        <v>0</v>
      </c>
      <c r="AM226" s="23">
        <v>0</v>
      </c>
      <c r="AN226" s="23"/>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3">
        <v>0</v>
      </c>
      <c r="BE226" s="13">
        <v>0</v>
      </c>
      <c r="BF226" s="13">
        <v>0</v>
      </c>
      <c r="BG226" s="13">
        <v>0</v>
      </c>
      <c r="BH226" s="13">
        <v>0</v>
      </c>
      <c r="BI226" s="13">
        <v>0</v>
      </c>
      <c r="BJ226" s="13">
        <v>0</v>
      </c>
      <c r="BK226" s="13">
        <v>0</v>
      </c>
      <c r="BL226" s="13">
        <v>0</v>
      </c>
      <c r="BM226" s="13">
        <v>0</v>
      </c>
      <c r="BN226" s="13">
        <v>0</v>
      </c>
      <c r="BO226" s="13">
        <v>0</v>
      </c>
      <c r="BP226" s="13">
        <v>0</v>
      </c>
      <c r="BQ226" s="13">
        <v>0</v>
      </c>
      <c r="BR226" s="13">
        <v>0</v>
      </c>
      <c r="BS226" s="13">
        <v>0</v>
      </c>
      <c r="BT226" s="13">
        <v>0</v>
      </c>
      <c r="BU226" s="13">
        <v>0</v>
      </c>
      <c r="BV226" s="13">
        <v>0</v>
      </c>
      <c r="BW226" s="13">
        <v>0</v>
      </c>
      <c r="BX226" s="13">
        <v>0</v>
      </c>
      <c r="BY226" s="13">
        <v>0</v>
      </c>
      <c r="BZ226" s="13">
        <v>0</v>
      </c>
      <c r="CA226" s="13">
        <v>0</v>
      </c>
      <c r="CB226" s="13">
        <v>0</v>
      </c>
      <c r="CC226" s="13">
        <v>0</v>
      </c>
      <c r="CD226" s="13">
        <v>0</v>
      </c>
      <c r="CE226" s="13">
        <v>0</v>
      </c>
      <c r="CF226" s="13">
        <v>0</v>
      </c>
      <c r="CG226" s="13">
        <v>0</v>
      </c>
      <c r="CH226" s="13">
        <v>0</v>
      </c>
    </row>
    <row r="227" spans="1:86">
      <c r="A227" s="29" t="s">
        <v>3810</v>
      </c>
      <c r="B227" s="13">
        <v>8</v>
      </c>
      <c r="C227" s="13">
        <v>0</v>
      </c>
      <c r="D227" s="13">
        <v>0</v>
      </c>
      <c r="E227" s="13">
        <v>47</v>
      </c>
      <c r="F227" s="13">
        <v>0</v>
      </c>
      <c r="G227" s="13">
        <v>0</v>
      </c>
      <c r="H227" s="13">
        <v>85</v>
      </c>
      <c r="I227" s="13">
        <v>0</v>
      </c>
      <c r="J227" s="13">
        <v>0</v>
      </c>
      <c r="K227" s="13">
        <v>23</v>
      </c>
      <c r="L227" s="13">
        <v>0</v>
      </c>
      <c r="M227" s="13">
        <v>0</v>
      </c>
      <c r="N227" s="13">
        <v>0</v>
      </c>
      <c r="O227" s="13">
        <v>0</v>
      </c>
      <c r="P227" s="13">
        <v>0</v>
      </c>
      <c r="Q227" s="13">
        <v>7</v>
      </c>
      <c r="R227" s="13">
        <v>0</v>
      </c>
      <c r="S227" s="13">
        <v>0</v>
      </c>
      <c r="T227" s="13">
        <v>0</v>
      </c>
      <c r="U227" s="13">
        <v>0</v>
      </c>
      <c r="V227" s="13">
        <v>0</v>
      </c>
      <c r="W227" s="13">
        <v>0</v>
      </c>
      <c r="X227" s="13">
        <v>0</v>
      </c>
      <c r="Y227" s="13">
        <v>0</v>
      </c>
      <c r="Z227" s="13">
        <v>0</v>
      </c>
      <c r="AA227" s="13">
        <v>0</v>
      </c>
      <c r="AB227" s="13">
        <v>0</v>
      </c>
      <c r="AC227" s="13">
        <v>1</v>
      </c>
      <c r="AD227" s="13">
        <v>0</v>
      </c>
      <c r="AE227" s="13">
        <v>0</v>
      </c>
      <c r="AF227" s="13">
        <v>0</v>
      </c>
      <c r="AG227" s="13">
        <v>8</v>
      </c>
      <c r="AH227" s="15">
        <f t="shared" si="15"/>
        <v>162</v>
      </c>
      <c r="AI227" s="15">
        <f t="shared" si="16"/>
        <v>0</v>
      </c>
      <c r="AJ227" s="15">
        <f t="shared" si="17"/>
        <v>170</v>
      </c>
      <c r="AK227" s="15">
        <f t="shared" si="18"/>
        <v>1</v>
      </c>
      <c r="AL227" s="15">
        <f t="shared" si="19"/>
        <v>0</v>
      </c>
      <c r="AM227" s="13">
        <v>1</v>
      </c>
      <c r="AN227" s="13" t="s">
        <v>3609</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3">
        <v>0</v>
      </c>
      <c r="BE227" s="13">
        <v>0</v>
      </c>
      <c r="BF227" s="13">
        <v>0</v>
      </c>
      <c r="BG227" s="13">
        <v>0</v>
      </c>
      <c r="BH227" s="13">
        <v>0</v>
      </c>
      <c r="BI227" s="13">
        <v>0</v>
      </c>
      <c r="BJ227" s="13">
        <v>0</v>
      </c>
      <c r="BK227" s="13">
        <v>0</v>
      </c>
      <c r="BL227" s="13">
        <v>0</v>
      </c>
      <c r="BM227" s="13">
        <v>0</v>
      </c>
      <c r="BN227" s="13">
        <v>0</v>
      </c>
      <c r="BO227" s="13">
        <v>0</v>
      </c>
      <c r="BP227" s="13">
        <v>0</v>
      </c>
      <c r="BQ227" s="13">
        <v>0</v>
      </c>
      <c r="BR227" s="13">
        <v>0</v>
      </c>
      <c r="BS227" s="13">
        <v>0</v>
      </c>
      <c r="BT227" s="13">
        <v>0</v>
      </c>
      <c r="BU227" s="13">
        <v>0</v>
      </c>
      <c r="BV227" s="13">
        <v>0</v>
      </c>
      <c r="BW227" s="13">
        <v>0</v>
      </c>
      <c r="BX227" s="13">
        <v>0</v>
      </c>
      <c r="BY227" s="13">
        <v>0</v>
      </c>
      <c r="BZ227" s="13">
        <v>0</v>
      </c>
      <c r="CA227" s="13">
        <v>0</v>
      </c>
      <c r="CB227" s="13">
        <v>0</v>
      </c>
      <c r="CC227" s="13">
        <v>0</v>
      </c>
      <c r="CD227" s="13">
        <v>0</v>
      </c>
      <c r="CE227" s="13">
        <v>0</v>
      </c>
      <c r="CF227" s="13">
        <v>0</v>
      </c>
      <c r="CG227" s="13">
        <v>0</v>
      </c>
      <c r="CH227" s="13">
        <v>0</v>
      </c>
    </row>
    <row r="228" spans="1:86">
      <c r="A228" s="29" t="s">
        <v>3811</v>
      </c>
      <c r="B228" s="13">
        <v>6</v>
      </c>
      <c r="C228" s="13">
        <v>0</v>
      </c>
      <c r="D228" s="13">
        <v>0</v>
      </c>
      <c r="E228" s="13">
        <v>3</v>
      </c>
      <c r="F228" s="13">
        <v>0</v>
      </c>
      <c r="G228" s="13">
        <v>0</v>
      </c>
      <c r="H228" s="13">
        <v>34</v>
      </c>
      <c r="I228" s="13">
        <v>0</v>
      </c>
      <c r="J228" s="13">
        <v>0</v>
      </c>
      <c r="K228" s="13">
        <v>0</v>
      </c>
      <c r="L228" s="13">
        <v>0</v>
      </c>
      <c r="M228" s="13">
        <v>0</v>
      </c>
      <c r="N228" s="13">
        <v>0</v>
      </c>
      <c r="O228" s="13">
        <v>0</v>
      </c>
      <c r="P228" s="13">
        <v>0</v>
      </c>
      <c r="Q228" s="13">
        <v>0</v>
      </c>
      <c r="R228" s="13">
        <v>0</v>
      </c>
      <c r="S228" s="13">
        <v>0</v>
      </c>
      <c r="T228" s="13">
        <v>0</v>
      </c>
      <c r="U228" s="13">
        <v>0</v>
      </c>
      <c r="V228" s="13">
        <v>0</v>
      </c>
      <c r="W228" s="13">
        <v>0</v>
      </c>
      <c r="X228" s="13">
        <v>0</v>
      </c>
      <c r="Y228" s="13">
        <v>0</v>
      </c>
      <c r="Z228" s="13">
        <v>0</v>
      </c>
      <c r="AA228" s="13">
        <v>0</v>
      </c>
      <c r="AB228" s="13">
        <v>0</v>
      </c>
      <c r="AC228" s="13">
        <v>0</v>
      </c>
      <c r="AD228" s="13">
        <v>0</v>
      </c>
      <c r="AE228" s="13">
        <v>0</v>
      </c>
      <c r="AF228" s="13">
        <v>0</v>
      </c>
      <c r="AG228" s="13">
        <v>6</v>
      </c>
      <c r="AH228" s="15">
        <f t="shared" si="15"/>
        <v>37</v>
      </c>
      <c r="AI228" s="15">
        <f t="shared" si="16"/>
        <v>0</v>
      </c>
      <c r="AJ228" s="15">
        <f t="shared" si="17"/>
        <v>43</v>
      </c>
      <c r="AK228" s="15">
        <f t="shared" si="18"/>
        <v>0</v>
      </c>
      <c r="AL228" s="15">
        <f t="shared" si="19"/>
        <v>0</v>
      </c>
      <c r="AM228" s="13">
        <v>0</v>
      </c>
      <c r="AN228" s="13"/>
      <c r="AO228" s="13">
        <v>0</v>
      </c>
      <c r="AP228" s="13">
        <v>0</v>
      </c>
      <c r="AQ228" s="13">
        <v>0</v>
      </c>
      <c r="AR228" s="13">
        <v>0</v>
      </c>
      <c r="AS228" s="13">
        <v>0</v>
      </c>
      <c r="AT228" s="13">
        <v>0</v>
      </c>
      <c r="AU228" s="13">
        <v>0</v>
      </c>
      <c r="AV228" s="13">
        <v>0</v>
      </c>
      <c r="AW228" s="13">
        <v>0</v>
      </c>
      <c r="AX228" s="13">
        <v>0</v>
      </c>
      <c r="AY228" s="13">
        <v>0</v>
      </c>
      <c r="AZ228" s="13">
        <v>0</v>
      </c>
      <c r="BA228" s="13">
        <v>0</v>
      </c>
      <c r="BB228" s="13">
        <v>0</v>
      </c>
      <c r="BC228" s="13">
        <v>0</v>
      </c>
      <c r="BD228" s="13">
        <v>0</v>
      </c>
      <c r="BE228" s="13">
        <v>0</v>
      </c>
      <c r="BF228" s="13">
        <v>0</v>
      </c>
      <c r="BG228" s="13">
        <v>0</v>
      </c>
      <c r="BH228" s="13">
        <v>0</v>
      </c>
      <c r="BI228" s="13">
        <v>0</v>
      </c>
      <c r="BJ228" s="13">
        <v>0</v>
      </c>
      <c r="BK228" s="13">
        <v>0</v>
      </c>
      <c r="BL228" s="13">
        <v>0</v>
      </c>
      <c r="BM228" s="13">
        <v>0</v>
      </c>
      <c r="BN228" s="13">
        <v>0</v>
      </c>
      <c r="BO228" s="13">
        <v>0</v>
      </c>
      <c r="BP228" s="13">
        <v>0</v>
      </c>
      <c r="BQ228" s="13">
        <v>0</v>
      </c>
      <c r="BR228" s="13">
        <v>0</v>
      </c>
      <c r="BS228" s="13">
        <v>0</v>
      </c>
      <c r="BT228" s="13">
        <v>0</v>
      </c>
      <c r="BU228" s="13">
        <v>0</v>
      </c>
      <c r="BV228" s="13">
        <v>0</v>
      </c>
      <c r="BW228" s="13">
        <v>0</v>
      </c>
      <c r="BX228" s="13">
        <v>0</v>
      </c>
      <c r="BY228" s="13">
        <v>0</v>
      </c>
      <c r="BZ228" s="13">
        <v>0</v>
      </c>
      <c r="CA228" s="13">
        <v>0</v>
      </c>
      <c r="CB228" s="13">
        <v>0</v>
      </c>
      <c r="CC228" s="13">
        <v>0</v>
      </c>
      <c r="CD228" s="13">
        <v>0</v>
      </c>
      <c r="CE228" s="13">
        <v>0</v>
      </c>
      <c r="CF228" s="13">
        <v>0</v>
      </c>
      <c r="CG228" s="13">
        <v>0</v>
      </c>
      <c r="CH228" s="13">
        <v>0</v>
      </c>
    </row>
    <row r="229" spans="1:86" s="12" customFormat="1">
      <c r="A229" s="28" t="s">
        <v>3812</v>
      </c>
      <c r="B229" s="23">
        <v>7</v>
      </c>
      <c r="C229" s="23">
        <v>0</v>
      </c>
      <c r="D229" s="23">
        <v>0</v>
      </c>
      <c r="E229" s="23">
        <v>3</v>
      </c>
      <c r="F229" s="23">
        <v>0</v>
      </c>
      <c r="G229" s="23">
        <v>0</v>
      </c>
      <c r="H229" s="23">
        <v>33</v>
      </c>
      <c r="I229" s="23">
        <v>0</v>
      </c>
      <c r="J229" s="23">
        <v>0</v>
      </c>
      <c r="K229" s="23">
        <v>0</v>
      </c>
      <c r="L229" s="23">
        <v>0</v>
      </c>
      <c r="M229" s="23">
        <v>0</v>
      </c>
      <c r="N229" s="23">
        <v>19</v>
      </c>
      <c r="O229" s="23">
        <v>0</v>
      </c>
      <c r="P229" s="23">
        <v>0</v>
      </c>
      <c r="Q229" s="23">
        <v>0</v>
      </c>
      <c r="R229" s="23">
        <v>0</v>
      </c>
      <c r="S229" s="23">
        <v>0</v>
      </c>
      <c r="T229" s="23">
        <v>0</v>
      </c>
      <c r="U229" s="23">
        <v>0</v>
      </c>
      <c r="V229" s="23">
        <v>0</v>
      </c>
      <c r="W229" s="23">
        <v>0</v>
      </c>
      <c r="X229" s="23">
        <v>0</v>
      </c>
      <c r="Y229" s="23">
        <v>0</v>
      </c>
      <c r="Z229" s="23">
        <v>0</v>
      </c>
      <c r="AA229" s="23">
        <v>0</v>
      </c>
      <c r="AB229" s="23">
        <v>0</v>
      </c>
      <c r="AC229" s="23">
        <v>0</v>
      </c>
      <c r="AD229" s="23">
        <v>0</v>
      </c>
      <c r="AE229" s="23">
        <v>0</v>
      </c>
      <c r="AF229" s="23">
        <v>0</v>
      </c>
      <c r="AG229" s="23">
        <v>7</v>
      </c>
      <c r="AH229" s="15">
        <f t="shared" si="15"/>
        <v>55</v>
      </c>
      <c r="AI229" s="15">
        <f t="shared" si="16"/>
        <v>0</v>
      </c>
      <c r="AJ229" s="15">
        <f t="shared" si="17"/>
        <v>62</v>
      </c>
      <c r="AK229" s="15">
        <f t="shared" si="18"/>
        <v>0</v>
      </c>
      <c r="AL229" s="15">
        <f t="shared" si="19"/>
        <v>0</v>
      </c>
      <c r="AM229" s="23">
        <v>0</v>
      </c>
      <c r="AN229" s="23"/>
      <c r="AO229" s="13">
        <v>0</v>
      </c>
      <c r="AP229" s="13">
        <v>0</v>
      </c>
      <c r="AQ229" s="13">
        <v>0</v>
      </c>
      <c r="AR229" s="13">
        <v>0</v>
      </c>
      <c r="AS229" s="13">
        <v>0</v>
      </c>
      <c r="AT229" s="13">
        <v>0</v>
      </c>
      <c r="AU229" s="13">
        <v>0</v>
      </c>
      <c r="AV229" s="13">
        <v>0</v>
      </c>
      <c r="AW229" s="13">
        <v>0</v>
      </c>
      <c r="AX229" s="13">
        <v>0</v>
      </c>
      <c r="AY229" s="13">
        <v>0</v>
      </c>
      <c r="AZ229" s="13">
        <v>0</v>
      </c>
      <c r="BA229" s="13">
        <v>0</v>
      </c>
      <c r="BB229" s="13">
        <v>0</v>
      </c>
      <c r="BC229" s="13">
        <v>0</v>
      </c>
      <c r="BD229" s="13">
        <v>0</v>
      </c>
      <c r="BE229" s="13">
        <v>0</v>
      </c>
      <c r="BF229" s="13">
        <v>0</v>
      </c>
      <c r="BG229" s="13">
        <v>0</v>
      </c>
      <c r="BH229" s="13">
        <v>0</v>
      </c>
      <c r="BI229" s="13">
        <v>0</v>
      </c>
      <c r="BJ229" s="13">
        <v>0</v>
      </c>
      <c r="BK229" s="13">
        <v>0</v>
      </c>
      <c r="BL229" s="13">
        <v>0</v>
      </c>
      <c r="BM229" s="13">
        <v>0</v>
      </c>
      <c r="BN229" s="13">
        <v>0</v>
      </c>
      <c r="BO229" s="13">
        <v>0</v>
      </c>
      <c r="BP229" s="13">
        <v>0</v>
      </c>
      <c r="BQ229" s="13">
        <v>0</v>
      </c>
      <c r="BR229" s="13">
        <v>0</v>
      </c>
      <c r="BS229" s="13">
        <v>0</v>
      </c>
      <c r="BT229" s="13">
        <v>0</v>
      </c>
      <c r="BU229" s="13">
        <v>0</v>
      </c>
      <c r="BV229" s="13">
        <v>0</v>
      </c>
      <c r="BW229" s="13">
        <v>0</v>
      </c>
      <c r="BX229" s="13">
        <v>0</v>
      </c>
      <c r="BY229" s="13">
        <v>0</v>
      </c>
      <c r="BZ229" s="13">
        <v>0</v>
      </c>
      <c r="CA229" s="13">
        <v>0</v>
      </c>
      <c r="CB229" s="13">
        <v>0</v>
      </c>
      <c r="CC229" s="13">
        <v>0</v>
      </c>
      <c r="CD229" s="13">
        <v>0</v>
      </c>
      <c r="CE229" s="13">
        <v>0</v>
      </c>
      <c r="CF229" s="13">
        <v>0</v>
      </c>
      <c r="CG229" s="13">
        <v>0</v>
      </c>
      <c r="CH229" s="13">
        <v>0</v>
      </c>
    </row>
    <row r="230" spans="1:86" s="12" customFormat="1">
      <c r="A230" s="28" t="s">
        <v>3813</v>
      </c>
      <c r="B230" s="23">
        <v>5</v>
      </c>
      <c r="C230" s="23">
        <v>0</v>
      </c>
      <c r="D230" s="23">
        <v>0</v>
      </c>
      <c r="E230" s="23">
        <v>84</v>
      </c>
      <c r="F230" s="23">
        <v>0</v>
      </c>
      <c r="G230" s="23">
        <v>0</v>
      </c>
      <c r="H230" s="23">
        <v>63</v>
      </c>
      <c r="I230" s="23">
        <v>0</v>
      </c>
      <c r="J230" s="23">
        <v>0</v>
      </c>
      <c r="K230" s="23">
        <v>4</v>
      </c>
      <c r="L230" s="23">
        <v>0</v>
      </c>
      <c r="M230" s="23">
        <v>0</v>
      </c>
      <c r="N230" s="23">
        <v>9</v>
      </c>
      <c r="O230" s="23">
        <v>0</v>
      </c>
      <c r="P230" s="23">
        <v>0</v>
      </c>
      <c r="Q230" s="23">
        <v>3</v>
      </c>
      <c r="R230" s="23">
        <v>0</v>
      </c>
      <c r="S230" s="23">
        <v>0</v>
      </c>
      <c r="T230" s="23">
        <v>0</v>
      </c>
      <c r="U230" s="23">
        <v>0</v>
      </c>
      <c r="V230" s="23">
        <v>0</v>
      </c>
      <c r="W230" s="23">
        <v>0</v>
      </c>
      <c r="X230" s="23">
        <v>0</v>
      </c>
      <c r="Y230" s="23">
        <v>0</v>
      </c>
      <c r="Z230" s="23">
        <v>0</v>
      </c>
      <c r="AA230" s="23">
        <v>0</v>
      </c>
      <c r="AB230" s="23">
        <v>0</v>
      </c>
      <c r="AC230" s="23">
        <v>0</v>
      </c>
      <c r="AD230" s="23">
        <v>0</v>
      </c>
      <c r="AE230" s="23">
        <v>0</v>
      </c>
      <c r="AF230" s="23">
        <v>0</v>
      </c>
      <c r="AG230" s="23">
        <v>5</v>
      </c>
      <c r="AH230" s="15">
        <f t="shared" si="15"/>
        <v>163</v>
      </c>
      <c r="AI230" s="15">
        <f t="shared" si="16"/>
        <v>0</v>
      </c>
      <c r="AJ230" s="15">
        <f t="shared" si="17"/>
        <v>168</v>
      </c>
      <c r="AK230" s="15">
        <f t="shared" si="18"/>
        <v>0</v>
      </c>
      <c r="AL230" s="15">
        <f t="shared" si="19"/>
        <v>0</v>
      </c>
      <c r="AM230" s="23">
        <v>0</v>
      </c>
      <c r="AN230" s="23"/>
      <c r="AO230" s="13">
        <v>0</v>
      </c>
      <c r="AP230" s="13">
        <v>0</v>
      </c>
      <c r="AQ230" s="13">
        <v>0</v>
      </c>
      <c r="AR230" s="13">
        <v>0</v>
      </c>
      <c r="AS230" s="13">
        <v>0</v>
      </c>
      <c r="AT230" s="13">
        <v>0</v>
      </c>
      <c r="AU230" s="13">
        <v>0</v>
      </c>
      <c r="AV230" s="13">
        <v>0</v>
      </c>
      <c r="AW230" s="13">
        <v>0</v>
      </c>
      <c r="AX230" s="13">
        <v>0</v>
      </c>
      <c r="AY230" s="13">
        <v>0</v>
      </c>
      <c r="AZ230" s="13">
        <v>0</v>
      </c>
      <c r="BA230" s="13">
        <v>0</v>
      </c>
      <c r="BB230" s="13">
        <v>0</v>
      </c>
      <c r="BC230" s="13">
        <v>0</v>
      </c>
      <c r="BD230" s="13">
        <v>0</v>
      </c>
      <c r="BE230" s="13">
        <v>0</v>
      </c>
      <c r="BF230" s="13">
        <v>0</v>
      </c>
      <c r="BG230" s="13">
        <v>0</v>
      </c>
      <c r="BH230" s="13">
        <v>0</v>
      </c>
      <c r="BI230" s="13">
        <v>0</v>
      </c>
      <c r="BJ230" s="13">
        <v>0</v>
      </c>
      <c r="BK230" s="13">
        <v>0</v>
      </c>
      <c r="BL230" s="13">
        <v>0</v>
      </c>
      <c r="BM230" s="13">
        <v>0</v>
      </c>
      <c r="BN230" s="13">
        <v>0</v>
      </c>
      <c r="BO230" s="13">
        <v>0</v>
      </c>
      <c r="BP230" s="13">
        <v>0</v>
      </c>
      <c r="BQ230" s="13">
        <v>0</v>
      </c>
      <c r="BR230" s="13">
        <v>0</v>
      </c>
      <c r="BS230" s="13">
        <v>0</v>
      </c>
      <c r="BT230" s="13">
        <v>0</v>
      </c>
      <c r="BU230" s="13">
        <v>0</v>
      </c>
      <c r="BV230" s="13">
        <v>0</v>
      </c>
      <c r="BW230" s="13">
        <v>0</v>
      </c>
      <c r="BX230" s="13">
        <v>0</v>
      </c>
      <c r="BY230" s="13">
        <v>0</v>
      </c>
      <c r="BZ230" s="13">
        <v>0</v>
      </c>
      <c r="CA230" s="13">
        <v>0</v>
      </c>
      <c r="CB230" s="13">
        <v>0</v>
      </c>
      <c r="CC230" s="13">
        <v>0</v>
      </c>
      <c r="CD230" s="13">
        <v>0</v>
      </c>
      <c r="CE230" s="13">
        <v>0</v>
      </c>
      <c r="CF230" s="13">
        <v>0</v>
      </c>
      <c r="CG230" s="13">
        <v>0</v>
      </c>
      <c r="CH230" s="13">
        <v>0</v>
      </c>
    </row>
    <row r="231" spans="1:86">
      <c r="A231" s="29" t="s">
        <v>3814</v>
      </c>
      <c r="B231" s="13">
        <v>6</v>
      </c>
      <c r="C231" s="13">
        <v>0</v>
      </c>
      <c r="D231" s="13">
        <v>0</v>
      </c>
      <c r="E231" s="13">
        <v>52</v>
      </c>
      <c r="F231" s="13">
        <v>0</v>
      </c>
      <c r="G231" s="13">
        <v>0</v>
      </c>
      <c r="H231" s="13">
        <v>65</v>
      </c>
      <c r="I231" s="13">
        <v>0</v>
      </c>
      <c r="J231" s="13">
        <v>0</v>
      </c>
      <c r="K231" s="13">
        <v>0</v>
      </c>
      <c r="L231" s="13">
        <v>0</v>
      </c>
      <c r="M231" s="13">
        <v>0</v>
      </c>
      <c r="N231" s="13">
        <v>0</v>
      </c>
      <c r="O231" s="13">
        <v>0</v>
      </c>
      <c r="P231" s="13">
        <v>0</v>
      </c>
      <c r="Q231" s="13">
        <v>10</v>
      </c>
      <c r="R231" s="13">
        <v>0</v>
      </c>
      <c r="S231" s="13">
        <v>0</v>
      </c>
      <c r="T231" s="13">
        <v>0</v>
      </c>
      <c r="U231" s="13">
        <v>0</v>
      </c>
      <c r="V231" s="13">
        <v>0</v>
      </c>
      <c r="W231" s="13">
        <v>0</v>
      </c>
      <c r="X231" s="13">
        <v>0</v>
      </c>
      <c r="Y231" s="13">
        <v>0</v>
      </c>
      <c r="Z231" s="13">
        <v>0</v>
      </c>
      <c r="AA231" s="13">
        <v>0</v>
      </c>
      <c r="AB231" s="13">
        <v>0</v>
      </c>
      <c r="AC231" s="13">
        <v>0</v>
      </c>
      <c r="AD231" s="13">
        <v>0</v>
      </c>
      <c r="AE231" s="13">
        <v>0</v>
      </c>
      <c r="AF231" s="13">
        <v>0</v>
      </c>
      <c r="AG231" s="13">
        <v>6</v>
      </c>
      <c r="AH231" s="15">
        <f t="shared" si="15"/>
        <v>127</v>
      </c>
      <c r="AI231" s="15">
        <f t="shared" si="16"/>
        <v>0</v>
      </c>
      <c r="AJ231" s="15">
        <f t="shared" si="17"/>
        <v>133</v>
      </c>
      <c r="AK231" s="15">
        <f t="shared" si="18"/>
        <v>0</v>
      </c>
      <c r="AL231" s="15">
        <f t="shared" si="19"/>
        <v>0</v>
      </c>
      <c r="AM231" s="15">
        <v>0</v>
      </c>
      <c r="AN231" s="15"/>
      <c r="AO231" s="13">
        <v>0</v>
      </c>
      <c r="AP231" s="13">
        <v>0</v>
      </c>
      <c r="AQ231" s="13">
        <v>0</v>
      </c>
      <c r="AR231" s="13">
        <v>0</v>
      </c>
      <c r="AS231" s="13">
        <v>0</v>
      </c>
      <c r="AT231" s="13">
        <v>0</v>
      </c>
      <c r="AU231" s="13">
        <v>0</v>
      </c>
      <c r="AV231" s="13">
        <v>0</v>
      </c>
      <c r="AW231" s="13">
        <v>0</v>
      </c>
      <c r="AX231" s="13">
        <v>0</v>
      </c>
      <c r="AY231" s="13">
        <v>0</v>
      </c>
      <c r="AZ231" s="13">
        <v>0</v>
      </c>
      <c r="BA231" s="13">
        <v>0</v>
      </c>
      <c r="BB231" s="13">
        <v>0</v>
      </c>
      <c r="BC231" s="13">
        <v>0</v>
      </c>
      <c r="BD231" s="13">
        <v>0</v>
      </c>
      <c r="BE231" s="13">
        <v>0</v>
      </c>
      <c r="BF231" s="13">
        <v>0</v>
      </c>
      <c r="BG231" s="13">
        <v>0</v>
      </c>
      <c r="BH231" s="13">
        <v>0</v>
      </c>
      <c r="BI231" s="13">
        <v>0</v>
      </c>
      <c r="BJ231" s="13">
        <v>0</v>
      </c>
      <c r="BK231" s="13">
        <v>0</v>
      </c>
      <c r="BL231" s="13">
        <v>0</v>
      </c>
      <c r="BM231" s="13">
        <v>0</v>
      </c>
      <c r="BN231" s="13">
        <v>0</v>
      </c>
      <c r="BO231" s="13">
        <v>0</v>
      </c>
      <c r="BP231" s="13">
        <v>0</v>
      </c>
      <c r="BQ231" s="13">
        <v>0</v>
      </c>
      <c r="BR231" s="13">
        <v>0</v>
      </c>
      <c r="BS231" s="13">
        <v>0</v>
      </c>
      <c r="BT231" s="13">
        <v>0</v>
      </c>
      <c r="BU231" s="13">
        <v>0</v>
      </c>
      <c r="BV231" s="13">
        <v>0</v>
      </c>
      <c r="BW231" s="13">
        <v>0</v>
      </c>
      <c r="BX231" s="13">
        <v>0</v>
      </c>
      <c r="BY231" s="13">
        <v>0</v>
      </c>
      <c r="BZ231" s="13">
        <v>0</v>
      </c>
      <c r="CA231" s="13">
        <v>0</v>
      </c>
      <c r="CB231" s="13">
        <v>0</v>
      </c>
      <c r="CC231" s="13">
        <v>0</v>
      </c>
      <c r="CD231" s="13">
        <v>0</v>
      </c>
      <c r="CE231" s="13">
        <v>0</v>
      </c>
      <c r="CF231" s="13">
        <v>0</v>
      </c>
      <c r="CG231" s="13">
        <v>0</v>
      </c>
      <c r="CH231" s="13">
        <v>0</v>
      </c>
    </row>
    <row r="232" spans="1:86">
      <c r="A232" s="29" t="s">
        <v>1252</v>
      </c>
      <c r="B232" s="13">
        <v>18</v>
      </c>
      <c r="C232" s="13">
        <v>0</v>
      </c>
      <c r="D232" s="13">
        <v>0</v>
      </c>
      <c r="E232" s="13">
        <v>33</v>
      </c>
      <c r="F232" s="13">
        <v>0</v>
      </c>
      <c r="G232" s="13">
        <v>0</v>
      </c>
      <c r="H232" s="13">
        <v>87</v>
      </c>
      <c r="I232" s="13">
        <v>0</v>
      </c>
      <c r="J232" s="13">
        <v>0</v>
      </c>
      <c r="K232" s="13">
        <v>4</v>
      </c>
      <c r="L232" s="13">
        <v>0</v>
      </c>
      <c r="M232" s="13">
        <v>0</v>
      </c>
      <c r="N232" s="13">
        <v>7</v>
      </c>
      <c r="O232" s="13">
        <v>0</v>
      </c>
      <c r="P232" s="13">
        <v>0</v>
      </c>
      <c r="Q232" s="13">
        <v>9</v>
      </c>
      <c r="R232" s="13">
        <v>0</v>
      </c>
      <c r="S232" s="13">
        <v>0</v>
      </c>
      <c r="T232" s="13">
        <v>0</v>
      </c>
      <c r="U232" s="13">
        <v>0</v>
      </c>
      <c r="V232" s="13">
        <v>0</v>
      </c>
      <c r="W232" s="13">
        <v>0</v>
      </c>
      <c r="X232" s="13">
        <v>0</v>
      </c>
      <c r="Y232" s="13">
        <v>0</v>
      </c>
      <c r="Z232" s="13">
        <v>0</v>
      </c>
      <c r="AA232" s="13">
        <v>0</v>
      </c>
      <c r="AB232" s="13">
        <v>0</v>
      </c>
      <c r="AC232" s="13">
        <v>0</v>
      </c>
      <c r="AD232" s="13">
        <v>0</v>
      </c>
      <c r="AE232" s="13">
        <v>0</v>
      </c>
      <c r="AF232" s="13">
        <v>0</v>
      </c>
      <c r="AG232" s="13">
        <v>18</v>
      </c>
      <c r="AH232" s="15">
        <f t="shared" si="15"/>
        <v>140</v>
      </c>
      <c r="AI232" s="15">
        <f t="shared" si="16"/>
        <v>0</v>
      </c>
      <c r="AJ232" s="15">
        <f t="shared" si="17"/>
        <v>158</v>
      </c>
      <c r="AK232" s="15">
        <f t="shared" si="18"/>
        <v>0</v>
      </c>
      <c r="AL232" s="15">
        <f t="shared" si="19"/>
        <v>0</v>
      </c>
      <c r="AM232" s="13">
        <v>0</v>
      </c>
      <c r="AN232" s="13"/>
      <c r="AO232" s="13">
        <v>0</v>
      </c>
      <c r="AP232" s="13">
        <v>0</v>
      </c>
      <c r="AQ232" s="13">
        <v>0</v>
      </c>
      <c r="AR232" s="13">
        <v>0</v>
      </c>
      <c r="AS232" s="13">
        <v>0</v>
      </c>
      <c r="AT232" s="13">
        <v>0</v>
      </c>
      <c r="AU232" s="13">
        <v>0</v>
      </c>
      <c r="AV232" s="13">
        <v>0</v>
      </c>
      <c r="AW232" s="13">
        <v>0</v>
      </c>
      <c r="AX232" s="13">
        <v>0</v>
      </c>
      <c r="AY232" s="13">
        <v>0</v>
      </c>
      <c r="AZ232" s="13">
        <v>0</v>
      </c>
      <c r="BA232" s="13">
        <v>0</v>
      </c>
      <c r="BB232" s="13">
        <v>0</v>
      </c>
      <c r="BC232" s="13">
        <v>0</v>
      </c>
      <c r="BD232" s="13">
        <v>0</v>
      </c>
      <c r="BE232" s="13">
        <v>0</v>
      </c>
      <c r="BF232" s="13">
        <v>0</v>
      </c>
      <c r="BG232" s="13">
        <v>0</v>
      </c>
      <c r="BH232" s="13">
        <v>0</v>
      </c>
      <c r="BI232" s="13">
        <v>0</v>
      </c>
      <c r="BJ232" s="13">
        <v>0</v>
      </c>
      <c r="BK232" s="13">
        <v>0</v>
      </c>
      <c r="BL232" s="13">
        <v>0</v>
      </c>
      <c r="BM232" s="13">
        <v>0</v>
      </c>
      <c r="BN232" s="13">
        <v>0</v>
      </c>
      <c r="BO232" s="13">
        <v>0</v>
      </c>
      <c r="BP232" s="13">
        <v>0</v>
      </c>
      <c r="BQ232" s="13">
        <v>0</v>
      </c>
      <c r="BR232" s="13">
        <v>0</v>
      </c>
      <c r="BS232" s="13">
        <v>0</v>
      </c>
      <c r="BT232" s="13">
        <v>0</v>
      </c>
      <c r="BU232" s="13">
        <v>0</v>
      </c>
      <c r="BV232" s="13">
        <v>0</v>
      </c>
      <c r="BW232" s="13">
        <v>0</v>
      </c>
      <c r="BX232" s="13">
        <v>0</v>
      </c>
      <c r="BY232" s="13">
        <v>0</v>
      </c>
      <c r="BZ232" s="13">
        <v>0</v>
      </c>
      <c r="CA232" s="13">
        <v>0</v>
      </c>
      <c r="CB232" s="13">
        <v>0</v>
      </c>
      <c r="CC232" s="13">
        <v>0</v>
      </c>
      <c r="CD232" s="13">
        <v>0</v>
      </c>
      <c r="CE232" s="13">
        <v>0</v>
      </c>
      <c r="CF232" s="13">
        <v>0</v>
      </c>
      <c r="CG232" s="13">
        <v>0</v>
      </c>
      <c r="CH232" s="13">
        <v>0</v>
      </c>
    </row>
    <row r="233" spans="1:86">
      <c r="A233" s="29" t="s">
        <v>3815</v>
      </c>
      <c r="B233" s="13">
        <v>15</v>
      </c>
      <c r="C233" s="13">
        <v>0</v>
      </c>
      <c r="D233" s="13">
        <v>0</v>
      </c>
      <c r="E233" s="13">
        <v>4</v>
      </c>
      <c r="F233" s="13">
        <v>0</v>
      </c>
      <c r="G233" s="13">
        <v>0</v>
      </c>
      <c r="H233" s="13">
        <v>52</v>
      </c>
      <c r="I233" s="13">
        <v>0</v>
      </c>
      <c r="J233" s="13">
        <v>0</v>
      </c>
      <c r="K233" s="13">
        <v>2</v>
      </c>
      <c r="L233" s="13">
        <v>0</v>
      </c>
      <c r="M233" s="13">
        <v>0</v>
      </c>
      <c r="N233" s="13">
        <v>0</v>
      </c>
      <c r="O233" s="13">
        <v>0</v>
      </c>
      <c r="P233" s="13">
        <v>0</v>
      </c>
      <c r="Q233" s="13">
        <v>0</v>
      </c>
      <c r="R233" s="13">
        <v>0</v>
      </c>
      <c r="S233" s="13">
        <v>0</v>
      </c>
      <c r="T233" s="13">
        <v>0</v>
      </c>
      <c r="U233" s="13">
        <v>0</v>
      </c>
      <c r="V233" s="13">
        <v>0</v>
      </c>
      <c r="W233" s="13">
        <v>0</v>
      </c>
      <c r="X233" s="13">
        <v>0</v>
      </c>
      <c r="Y233" s="13">
        <v>0</v>
      </c>
      <c r="Z233" s="13">
        <v>0</v>
      </c>
      <c r="AA233" s="13">
        <v>0</v>
      </c>
      <c r="AB233" s="13">
        <v>0</v>
      </c>
      <c r="AC233" s="13">
        <v>0</v>
      </c>
      <c r="AD233" s="13">
        <v>0</v>
      </c>
      <c r="AE233" s="13">
        <v>0</v>
      </c>
      <c r="AF233" s="13">
        <v>0</v>
      </c>
      <c r="AG233" s="13">
        <v>15</v>
      </c>
      <c r="AH233" s="15">
        <f t="shared" si="15"/>
        <v>58</v>
      </c>
      <c r="AI233" s="15">
        <f t="shared" si="16"/>
        <v>0</v>
      </c>
      <c r="AJ233" s="15">
        <f t="shared" si="17"/>
        <v>73</v>
      </c>
      <c r="AK233" s="15">
        <f t="shared" si="18"/>
        <v>0</v>
      </c>
      <c r="AL233" s="15">
        <f t="shared" si="19"/>
        <v>0</v>
      </c>
      <c r="AM233" s="13">
        <v>0</v>
      </c>
      <c r="AN233" s="13"/>
      <c r="AO233" s="13">
        <v>0</v>
      </c>
      <c r="AP233" s="13">
        <v>0</v>
      </c>
      <c r="AQ233" s="13">
        <v>0</v>
      </c>
      <c r="AR233" s="13">
        <v>0</v>
      </c>
      <c r="AS233" s="13">
        <v>0</v>
      </c>
      <c r="AT233" s="13">
        <v>0</v>
      </c>
      <c r="AU233" s="13">
        <v>0</v>
      </c>
      <c r="AV233" s="13">
        <v>0</v>
      </c>
      <c r="AW233" s="13">
        <v>0</v>
      </c>
      <c r="AX233" s="13">
        <v>0</v>
      </c>
      <c r="AY233" s="13">
        <v>0</v>
      </c>
      <c r="AZ233" s="13">
        <v>0</v>
      </c>
      <c r="BA233" s="13">
        <v>0</v>
      </c>
      <c r="BB233" s="13">
        <v>0</v>
      </c>
      <c r="BC233" s="13">
        <v>0</v>
      </c>
      <c r="BD233" s="13">
        <v>0</v>
      </c>
      <c r="BE233" s="13">
        <v>0</v>
      </c>
      <c r="BF233" s="13">
        <v>0</v>
      </c>
      <c r="BG233" s="13">
        <v>0</v>
      </c>
      <c r="BH233" s="13">
        <v>0</v>
      </c>
      <c r="BI233" s="13">
        <v>0</v>
      </c>
      <c r="BJ233" s="13">
        <v>0</v>
      </c>
      <c r="BK233" s="13">
        <v>0</v>
      </c>
      <c r="BL233" s="13">
        <v>0</v>
      </c>
      <c r="BM233" s="13">
        <v>0</v>
      </c>
      <c r="BN233" s="13">
        <v>0</v>
      </c>
      <c r="BO233" s="13">
        <v>0</v>
      </c>
      <c r="BP233" s="13">
        <v>0</v>
      </c>
      <c r="BQ233" s="13">
        <v>0</v>
      </c>
      <c r="BR233" s="13">
        <v>0</v>
      </c>
      <c r="BS233" s="13">
        <v>0</v>
      </c>
      <c r="BT233" s="13">
        <v>0</v>
      </c>
      <c r="BU233" s="13">
        <v>0</v>
      </c>
      <c r="BV233" s="13">
        <v>0</v>
      </c>
      <c r="BW233" s="13">
        <v>0</v>
      </c>
      <c r="BX233" s="13">
        <v>0</v>
      </c>
      <c r="BY233" s="13">
        <v>0</v>
      </c>
      <c r="BZ233" s="13">
        <v>0</v>
      </c>
      <c r="CA233" s="13">
        <v>0</v>
      </c>
      <c r="CB233" s="13">
        <v>0</v>
      </c>
      <c r="CC233" s="13">
        <v>0</v>
      </c>
      <c r="CD233" s="13">
        <v>0</v>
      </c>
      <c r="CE233" s="13">
        <v>0</v>
      </c>
      <c r="CF233" s="13">
        <v>0</v>
      </c>
      <c r="CG233" s="13">
        <v>0</v>
      </c>
      <c r="CH233" s="13">
        <v>0</v>
      </c>
    </row>
    <row r="234" spans="1:86" s="12" customFormat="1">
      <c r="A234" s="28" t="s">
        <v>1214</v>
      </c>
      <c r="B234" s="23">
        <v>12</v>
      </c>
      <c r="C234" s="23">
        <v>0</v>
      </c>
      <c r="D234" s="23">
        <v>0</v>
      </c>
      <c r="E234" s="23">
        <v>2</v>
      </c>
      <c r="F234" s="23">
        <v>0</v>
      </c>
      <c r="G234" s="23">
        <v>0</v>
      </c>
      <c r="H234" s="23">
        <v>48</v>
      </c>
      <c r="I234" s="23">
        <v>0</v>
      </c>
      <c r="J234" s="23">
        <v>0</v>
      </c>
      <c r="K234" s="23">
        <v>7</v>
      </c>
      <c r="L234" s="23">
        <v>0</v>
      </c>
      <c r="M234" s="23">
        <v>0</v>
      </c>
      <c r="N234" s="23">
        <v>13</v>
      </c>
      <c r="O234" s="23">
        <v>0</v>
      </c>
      <c r="P234" s="23">
        <v>0</v>
      </c>
      <c r="Q234" s="23">
        <v>0</v>
      </c>
      <c r="R234" s="23">
        <v>0</v>
      </c>
      <c r="S234" s="23">
        <v>0</v>
      </c>
      <c r="T234" s="23">
        <v>0</v>
      </c>
      <c r="U234" s="23">
        <v>0</v>
      </c>
      <c r="V234" s="23">
        <v>0</v>
      </c>
      <c r="W234" s="23">
        <v>0</v>
      </c>
      <c r="X234" s="23">
        <v>0</v>
      </c>
      <c r="Y234" s="23">
        <v>0</v>
      </c>
      <c r="Z234" s="23">
        <v>0</v>
      </c>
      <c r="AA234" s="23">
        <v>0</v>
      </c>
      <c r="AB234" s="23">
        <v>0</v>
      </c>
      <c r="AC234" s="23">
        <v>0</v>
      </c>
      <c r="AD234" s="23">
        <v>0</v>
      </c>
      <c r="AE234" s="23">
        <v>0</v>
      </c>
      <c r="AF234" s="23">
        <v>0</v>
      </c>
      <c r="AG234" s="23">
        <v>12</v>
      </c>
      <c r="AH234" s="15">
        <f t="shared" si="15"/>
        <v>70</v>
      </c>
      <c r="AI234" s="15">
        <f t="shared" si="16"/>
        <v>0</v>
      </c>
      <c r="AJ234" s="15">
        <f t="shared" si="17"/>
        <v>82</v>
      </c>
      <c r="AK234" s="15">
        <f t="shared" si="18"/>
        <v>0</v>
      </c>
      <c r="AL234" s="15">
        <f t="shared" si="19"/>
        <v>0</v>
      </c>
      <c r="AM234" s="23">
        <v>0</v>
      </c>
      <c r="AN234" s="23"/>
      <c r="AO234" s="13">
        <v>0</v>
      </c>
      <c r="AP234" s="13">
        <v>0</v>
      </c>
      <c r="AQ234" s="13">
        <v>0</v>
      </c>
      <c r="AR234" s="13">
        <v>0</v>
      </c>
      <c r="AS234" s="13">
        <v>0</v>
      </c>
      <c r="AT234" s="13">
        <v>0</v>
      </c>
      <c r="AU234" s="13">
        <v>0</v>
      </c>
      <c r="AV234" s="13">
        <v>0</v>
      </c>
      <c r="AW234" s="13">
        <v>0</v>
      </c>
      <c r="AX234" s="13">
        <v>0</v>
      </c>
      <c r="AY234" s="13">
        <v>0</v>
      </c>
      <c r="AZ234" s="13">
        <v>0</v>
      </c>
      <c r="BA234" s="13">
        <v>0</v>
      </c>
      <c r="BB234" s="13">
        <v>0</v>
      </c>
      <c r="BC234" s="13">
        <v>0</v>
      </c>
      <c r="BD234" s="13">
        <v>0</v>
      </c>
      <c r="BE234" s="13">
        <v>0</v>
      </c>
      <c r="BF234" s="13">
        <v>0</v>
      </c>
      <c r="BG234" s="13">
        <v>0</v>
      </c>
      <c r="BH234" s="13">
        <v>0</v>
      </c>
      <c r="BI234" s="13">
        <v>0</v>
      </c>
      <c r="BJ234" s="13">
        <v>0</v>
      </c>
      <c r="BK234" s="13">
        <v>0</v>
      </c>
      <c r="BL234" s="13">
        <v>0</v>
      </c>
      <c r="BM234" s="13">
        <v>0</v>
      </c>
      <c r="BN234" s="13">
        <v>0</v>
      </c>
      <c r="BO234" s="13">
        <v>0</v>
      </c>
      <c r="BP234" s="13">
        <v>0</v>
      </c>
      <c r="BQ234" s="13">
        <v>0</v>
      </c>
      <c r="BR234" s="13">
        <v>0</v>
      </c>
      <c r="BS234" s="13">
        <v>0</v>
      </c>
      <c r="BT234" s="13">
        <v>0</v>
      </c>
      <c r="BU234" s="13">
        <v>0</v>
      </c>
      <c r="BV234" s="13">
        <v>0</v>
      </c>
      <c r="BW234" s="13">
        <v>0</v>
      </c>
      <c r="BX234" s="13">
        <v>0</v>
      </c>
      <c r="BY234" s="13">
        <v>0</v>
      </c>
      <c r="BZ234" s="13">
        <v>0</v>
      </c>
      <c r="CA234" s="13">
        <v>0</v>
      </c>
      <c r="CB234" s="13">
        <v>0</v>
      </c>
      <c r="CC234" s="13">
        <v>0</v>
      </c>
      <c r="CD234" s="13">
        <v>0</v>
      </c>
      <c r="CE234" s="13">
        <v>0</v>
      </c>
      <c r="CF234" s="13">
        <v>0</v>
      </c>
      <c r="CG234" s="13">
        <v>0</v>
      </c>
      <c r="CH234" s="13">
        <v>0</v>
      </c>
    </row>
    <row r="235" spans="1:86">
      <c r="A235" s="29" t="s">
        <v>3816</v>
      </c>
      <c r="B235" s="13">
        <v>4</v>
      </c>
      <c r="C235" s="13">
        <v>0</v>
      </c>
      <c r="D235" s="13">
        <v>0</v>
      </c>
      <c r="E235" s="13">
        <v>3</v>
      </c>
      <c r="F235" s="13">
        <v>0</v>
      </c>
      <c r="G235" s="13">
        <v>0</v>
      </c>
      <c r="H235" s="13">
        <v>56</v>
      </c>
      <c r="I235" s="13">
        <v>0</v>
      </c>
      <c r="J235" s="13">
        <v>0</v>
      </c>
      <c r="K235" s="13">
        <v>1</v>
      </c>
      <c r="L235" s="13">
        <v>0</v>
      </c>
      <c r="M235" s="13">
        <v>0</v>
      </c>
      <c r="N235" s="13">
        <v>0</v>
      </c>
      <c r="O235" s="13">
        <v>0</v>
      </c>
      <c r="P235" s="13">
        <v>0</v>
      </c>
      <c r="Q235" s="13">
        <v>9</v>
      </c>
      <c r="R235" s="13">
        <v>0</v>
      </c>
      <c r="S235" s="13">
        <v>0</v>
      </c>
      <c r="T235" s="13">
        <v>0</v>
      </c>
      <c r="U235" s="13">
        <v>0</v>
      </c>
      <c r="V235" s="13">
        <v>0</v>
      </c>
      <c r="W235" s="13">
        <v>0</v>
      </c>
      <c r="X235" s="13">
        <v>0</v>
      </c>
      <c r="Y235" s="13">
        <v>0</v>
      </c>
      <c r="Z235" s="13">
        <v>0</v>
      </c>
      <c r="AA235" s="13">
        <v>0</v>
      </c>
      <c r="AB235" s="13">
        <v>0</v>
      </c>
      <c r="AC235" s="13">
        <v>0</v>
      </c>
      <c r="AD235" s="13">
        <v>0</v>
      </c>
      <c r="AE235" s="13">
        <v>0</v>
      </c>
      <c r="AF235" s="13">
        <v>0</v>
      </c>
      <c r="AG235" s="13">
        <v>4</v>
      </c>
      <c r="AH235" s="15">
        <f t="shared" si="15"/>
        <v>69</v>
      </c>
      <c r="AI235" s="15">
        <f t="shared" si="16"/>
        <v>0</v>
      </c>
      <c r="AJ235" s="15">
        <f t="shared" si="17"/>
        <v>73</v>
      </c>
      <c r="AK235" s="15">
        <f t="shared" si="18"/>
        <v>0</v>
      </c>
      <c r="AL235" s="15">
        <f t="shared" si="19"/>
        <v>0</v>
      </c>
      <c r="AM235" s="13">
        <v>0</v>
      </c>
      <c r="AN235" s="13"/>
      <c r="AO235" s="13">
        <v>0</v>
      </c>
      <c r="AP235" s="13">
        <v>0</v>
      </c>
      <c r="AQ235" s="13">
        <v>0</v>
      </c>
      <c r="AR235" s="13">
        <v>0</v>
      </c>
      <c r="AS235" s="13">
        <v>0</v>
      </c>
      <c r="AT235" s="13">
        <v>0</v>
      </c>
      <c r="AU235" s="13">
        <v>0</v>
      </c>
      <c r="AV235" s="13">
        <v>0</v>
      </c>
      <c r="AW235" s="13">
        <v>0</v>
      </c>
      <c r="AX235" s="13">
        <v>0</v>
      </c>
      <c r="AY235" s="13">
        <v>0</v>
      </c>
      <c r="AZ235" s="13">
        <v>0</v>
      </c>
      <c r="BA235" s="13">
        <v>0</v>
      </c>
      <c r="BB235" s="13">
        <v>0</v>
      </c>
      <c r="BC235" s="13">
        <v>0</v>
      </c>
      <c r="BD235" s="13">
        <v>0</v>
      </c>
      <c r="BE235" s="13">
        <v>0</v>
      </c>
      <c r="BF235" s="13">
        <v>0</v>
      </c>
      <c r="BG235" s="13">
        <v>0</v>
      </c>
      <c r="BH235" s="13">
        <v>0</v>
      </c>
      <c r="BI235" s="13">
        <v>0</v>
      </c>
      <c r="BJ235" s="13">
        <v>0</v>
      </c>
      <c r="BK235" s="13">
        <v>0</v>
      </c>
      <c r="BL235" s="13">
        <v>0</v>
      </c>
      <c r="BM235" s="13">
        <v>0</v>
      </c>
      <c r="BN235" s="13">
        <v>0</v>
      </c>
      <c r="BO235" s="13">
        <v>0</v>
      </c>
      <c r="BP235" s="13">
        <v>0</v>
      </c>
      <c r="BQ235" s="13">
        <v>0</v>
      </c>
      <c r="BR235" s="13">
        <v>0</v>
      </c>
      <c r="BS235" s="13">
        <v>0</v>
      </c>
      <c r="BT235" s="13">
        <v>0</v>
      </c>
      <c r="BU235" s="13">
        <v>0</v>
      </c>
      <c r="BV235" s="13">
        <v>0</v>
      </c>
      <c r="BW235" s="13">
        <v>0</v>
      </c>
      <c r="BX235" s="13">
        <v>0</v>
      </c>
      <c r="BY235" s="13">
        <v>0</v>
      </c>
      <c r="BZ235" s="13">
        <v>0</v>
      </c>
      <c r="CA235" s="13">
        <v>0</v>
      </c>
      <c r="CB235" s="13">
        <v>0</v>
      </c>
      <c r="CC235" s="13">
        <v>0</v>
      </c>
      <c r="CD235" s="13">
        <v>0</v>
      </c>
      <c r="CE235" s="13">
        <v>0</v>
      </c>
      <c r="CF235" s="13">
        <v>0</v>
      </c>
      <c r="CG235" s="13">
        <v>0</v>
      </c>
      <c r="CH235" s="13">
        <v>0</v>
      </c>
    </row>
    <row r="236" spans="1:86" s="12" customFormat="1">
      <c r="A236" s="28" t="s">
        <v>3817</v>
      </c>
      <c r="B236" s="23">
        <v>15</v>
      </c>
      <c r="C236" s="23">
        <v>0</v>
      </c>
      <c r="D236" s="23">
        <v>0</v>
      </c>
      <c r="E236" s="23">
        <v>1220</v>
      </c>
      <c r="F236" s="23">
        <v>0</v>
      </c>
      <c r="G236" s="23">
        <v>0</v>
      </c>
      <c r="H236" s="23">
        <v>113</v>
      </c>
      <c r="I236" s="23">
        <v>0</v>
      </c>
      <c r="J236" s="23">
        <v>0</v>
      </c>
      <c r="K236" s="23">
        <v>365</v>
      </c>
      <c r="L236" s="23">
        <v>0</v>
      </c>
      <c r="M236" s="23">
        <v>0</v>
      </c>
      <c r="N236" s="23">
        <v>30</v>
      </c>
      <c r="O236" s="23">
        <v>0</v>
      </c>
      <c r="P236" s="23">
        <v>0</v>
      </c>
      <c r="Q236" s="23">
        <v>86</v>
      </c>
      <c r="R236" s="23">
        <v>0</v>
      </c>
      <c r="S236" s="23">
        <v>0</v>
      </c>
      <c r="T236" s="23">
        <v>0</v>
      </c>
      <c r="U236" s="23">
        <v>0</v>
      </c>
      <c r="V236" s="23">
        <v>0</v>
      </c>
      <c r="W236" s="23">
        <v>36</v>
      </c>
      <c r="X236" s="23">
        <v>0</v>
      </c>
      <c r="Y236" s="23">
        <v>0</v>
      </c>
      <c r="Z236" s="23">
        <v>0</v>
      </c>
      <c r="AA236" s="23">
        <v>0</v>
      </c>
      <c r="AB236" s="23">
        <v>0</v>
      </c>
      <c r="AC236" s="23">
        <v>0</v>
      </c>
      <c r="AD236" s="23">
        <v>0</v>
      </c>
      <c r="AE236" s="23">
        <v>0</v>
      </c>
      <c r="AF236" s="23">
        <v>0</v>
      </c>
      <c r="AG236" s="23">
        <v>15</v>
      </c>
      <c r="AH236" s="15">
        <f t="shared" si="15"/>
        <v>1850</v>
      </c>
      <c r="AI236" s="15">
        <f t="shared" si="16"/>
        <v>0</v>
      </c>
      <c r="AJ236" s="15">
        <f t="shared" si="17"/>
        <v>1865</v>
      </c>
      <c r="AK236" s="15">
        <f t="shared" si="18"/>
        <v>0</v>
      </c>
      <c r="AL236" s="15">
        <f t="shared" si="19"/>
        <v>0</v>
      </c>
      <c r="AM236" s="23">
        <v>0</v>
      </c>
      <c r="AN236" s="23"/>
      <c r="AO236" s="13">
        <v>0</v>
      </c>
      <c r="AP236" s="13">
        <v>0</v>
      </c>
      <c r="AQ236" s="13">
        <v>0</v>
      </c>
      <c r="AR236" s="13">
        <v>0</v>
      </c>
      <c r="AS236" s="13">
        <v>0</v>
      </c>
      <c r="AT236" s="13">
        <v>0</v>
      </c>
      <c r="AU236" s="13">
        <v>0</v>
      </c>
      <c r="AV236" s="13">
        <v>0</v>
      </c>
      <c r="AW236" s="13">
        <v>0</v>
      </c>
      <c r="AX236" s="13">
        <v>0</v>
      </c>
      <c r="AY236" s="13">
        <v>0</v>
      </c>
      <c r="AZ236" s="13">
        <v>0</v>
      </c>
      <c r="BA236" s="13">
        <v>0</v>
      </c>
      <c r="BB236" s="13">
        <v>0</v>
      </c>
      <c r="BC236" s="13">
        <v>0</v>
      </c>
      <c r="BD236" s="13">
        <v>0</v>
      </c>
      <c r="BE236" s="13">
        <v>0</v>
      </c>
      <c r="BF236" s="13">
        <v>0</v>
      </c>
      <c r="BG236" s="13">
        <v>0</v>
      </c>
      <c r="BH236" s="13">
        <v>0</v>
      </c>
      <c r="BI236" s="13">
        <v>0</v>
      </c>
      <c r="BJ236" s="13">
        <v>0</v>
      </c>
      <c r="BK236" s="13">
        <v>0</v>
      </c>
      <c r="BL236" s="13">
        <v>0</v>
      </c>
      <c r="BM236" s="13">
        <v>0</v>
      </c>
      <c r="BN236" s="13">
        <v>0</v>
      </c>
      <c r="BO236" s="13">
        <v>0</v>
      </c>
      <c r="BP236" s="13">
        <v>0</v>
      </c>
      <c r="BQ236" s="13">
        <v>0</v>
      </c>
      <c r="BR236" s="13">
        <v>0</v>
      </c>
      <c r="BS236" s="13">
        <v>0</v>
      </c>
      <c r="BT236" s="13">
        <v>0</v>
      </c>
      <c r="BU236" s="13">
        <v>0</v>
      </c>
      <c r="BV236" s="13">
        <v>0</v>
      </c>
      <c r="BW236" s="13">
        <v>0</v>
      </c>
      <c r="BX236" s="13">
        <v>0</v>
      </c>
      <c r="BY236" s="13">
        <v>0</v>
      </c>
      <c r="BZ236" s="13">
        <v>0</v>
      </c>
      <c r="CA236" s="13">
        <v>0</v>
      </c>
      <c r="CB236" s="13">
        <v>0</v>
      </c>
      <c r="CC236" s="13">
        <v>0</v>
      </c>
      <c r="CD236" s="13">
        <v>0</v>
      </c>
      <c r="CE236" s="13">
        <v>0</v>
      </c>
      <c r="CF236" s="13">
        <v>0</v>
      </c>
      <c r="CG236" s="13">
        <v>0</v>
      </c>
      <c r="CH236" s="13">
        <v>0</v>
      </c>
    </row>
    <row r="237" spans="1:86">
      <c r="A237" s="29" t="s">
        <v>3818</v>
      </c>
      <c r="B237" s="13">
        <v>4</v>
      </c>
      <c r="C237" s="13">
        <v>0</v>
      </c>
      <c r="D237" s="13">
        <v>0</v>
      </c>
      <c r="E237" s="13">
        <v>3</v>
      </c>
      <c r="F237" s="13">
        <v>0</v>
      </c>
      <c r="G237" s="13">
        <v>0</v>
      </c>
      <c r="H237" s="13">
        <v>50</v>
      </c>
      <c r="I237" s="13">
        <v>0</v>
      </c>
      <c r="J237" s="13">
        <v>0</v>
      </c>
      <c r="K237" s="13">
        <v>1</v>
      </c>
      <c r="L237" s="13">
        <v>0</v>
      </c>
      <c r="M237" s="13">
        <v>0</v>
      </c>
      <c r="N237" s="13">
        <v>0</v>
      </c>
      <c r="O237" s="13">
        <v>0</v>
      </c>
      <c r="P237" s="13">
        <v>0</v>
      </c>
      <c r="Q237" s="13">
        <v>0</v>
      </c>
      <c r="R237" s="13">
        <v>0</v>
      </c>
      <c r="S237" s="13">
        <v>0</v>
      </c>
      <c r="T237" s="13">
        <v>0</v>
      </c>
      <c r="U237" s="13">
        <v>0</v>
      </c>
      <c r="V237" s="13">
        <v>0</v>
      </c>
      <c r="W237" s="13">
        <v>0</v>
      </c>
      <c r="X237" s="13">
        <v>0</v>
      </c>
      <c r="Y237" s="13">
        <v>0</v>
      </c>
      <c r="Z237" s="13">
        <v>0</v>
      </c>
      <c r="AA237" s="13">
        <v>0</v>
      </c>
      <c r="AB237" s="13">
        <v>0</v>
      </c>
      <c r="AC237" s="13">
        <v>0</v>
      </c>
      <c r="AD237" s="13">
        <v>0</v>
      </c>
      <c r="AE237" s="13">
        <v>0</v>
      </c>
      <c r="AF237" s="13">
        <v>0</v>
      </c>
      <c r="AG237" s="13">
        <v>4</v>
      </c>
      <c r="AH237" s="15">
        <f t="shared" si="15"/>
        <v>54</v>
      </c>
      <c r="AI237" s="15">
        <f t="shared" si="16"/>
        <v>0</v>
      </c>
      <c r="AJ237" s="15">
        <f t="shared" si="17"/>
        <v>58</v>
      </c>
      <c r="AK237" s="15">
        <f t="shared" si="18"/>
        <v>0</v>
      </c>
      <c r="AL237" s="15">
        <f t="shared" si="19"/>
        <v>0</v>
      </c>
      <c r="AM237" s="13">
        <v>0</v>
      </c>
      <c r="AN237" s="13"/>
      <c r="AO237" s="13">
        <v>0</v>
      </c>
      <c r="AP237" s="13">
        <v>0</v>
      </c>
      <c r="AQ237" s="13">
        <v>0</v>
      </c>
      <c r="AR237" s="13">
        <v>0</v>
      </c>
      <c r="AS237" s="13">
        <v>0</v>
      </c>
      <c r="AT237" s="13">
        <v>0</v>
      </c>
      <c r="AU237" s="13">
        <v>0</v>
      </c>
      <c r="AV237" s="13">
        <v>0</v>
      </c>
      <c r="AW237" s="13">
        <v>0</v>
      </c>
      <c r="AX237" s="13">
        <v>0</v>
      </c>
      <c r="AY237" s="13">
        <v>0</v>
      </c>
      <c r="AZ237" s="13">
        <v>0</v>
      </c>
      <c r="BA237" s="13">
        <v>0</v>
      </c>
      <c r="BB237" s="13">
        <v>0</v>
      </c>
      <c r="BC237" s="13">
        <v>0</v>
      </c>
      <c r="BD237" s="13">
        <v>0</v>
      </c>
      <c r="BE237" s="13">
        <v>0</v>
      </c>
      <c r="BF237" s="13">
        <v>0</v>
      </c>
      <c r="BG237" s="13">
        <v>0</v>
      </c>
      <c r="BH237" s="13">
        <v>0</v>
      </c>
      <c r="BI237" s="13">
        <v>0</v>
      </c>
      <c r="BJ237" s="13">
        <v>0</v>
      </c>
      <c r="BK237" s="13">
        <v>0</v>
      </c>
      <c r="BL237" s="13">
        <v>0</v>
      </c>
      <c r="BM237" s="13">
        <v>0</v>
      </c>
      <c r="BN237" s="13">
        <v>0</v>
      </c>
      <c r="BO237" s="13">
        <v>0</v>
      </c>
      <c r="BP237" s="13">
        <v>0</v>
      </c>
      <c r="BQ237" s="13">
        <v>0</v>
      </c>
      <c r="BR237" s="13">
        <v>0</v>
      </c>
      <c r="BS237" s="13">
        <v>0</v>
      </c>
      <c r="BT237" s="13">
        <v>0</v>
      </c>
      <c r="BU237" s="13">
        <v>0</v>
      </c>
      <c r="BV237" s="13">
        <v>0</v>
      </c>
      <c r="BW237" s="13">
        <v>0</v>
      </c>
      <c r="BX237" s="13">
        <v>0</v>
      </c>
      <c r="BY237" s="13">
        <v>0</v>
      </c>
      <c r="BZ237" s="13">
        <v>0</v>
      </c>
      <c r="CA237" s="13">
        <v>0</v>
      </c>
      <c r="CB237" s="13">
        <v>0</v>
      </c>
      <c r="CC237" s="13">
        <v>0</v>
      </c>
      <c r="CD237" s="13">
        <v>0</v>
      </c>
      <c r="CE237" s="13">
        <v>0</v>
      </c>
      <c r="CF237" s="13">
        <v>0</v>
      </c>
      <c r="CG237" s="13">
        <v>0</v>
      </c>
      <c r="CH237" s="13">
        <v>0</v>
      </c>
    </row>
    <row r="238" spans="1:86">
      <c r="A238" s="29" t="s">
        <v>3819</v>
      </c>
      <c r="B238" s="13">
        <v>5</v>
      </c>
      <c r="C238" s="13">
        <v>0</v>
      </c>
      <c r="D238" s="13">
        <v>0</v>
      </c>
      <c r="E238" s="13">
        <v>0</v>
      </c>
      <c r="F238" s="13">
        <v>0</v>
      </c>
      <c r="G238" s="13">
        <v>0</v>
      </c>
      <c r="H238" s="13">
        <v>26</v>
      </c>
      <c r="I238" s="13">
        <v>0</v>
      </c>
      <c r="J238" s="13">
        <v>0</v>
      </c>
      <c r="K238" s="13">
        <v>1</v>
      </c>
      <c r="L238" s="13">
        <v>0</v>
      </c>
      <c r="M238" s="13">
        <v>0</v>
      </c>
      <c r="N238" s="13">
        <v>0</v>
      </c>
      <c r="O238" s="13">
        <v>0</v>
      </c>
      <c r="P238" s="13">
        <v>0</v>
      </c>
      <c r="Q238" s="13">
        <v>7</v>
      </c>
      <c r="R238" s="13">
        <v>1</v>
      </c>
      <c r="S238" s="13">
        <v>0</v>
      </c>
      <c r="T238" s="13">
        <v>0</v>
      </c>
      <c r="U238" s="13">
        <v>0</v>
      </c>
      <c r="V238" s="13">
        <v>0</v>
      </c>
      <c r="W238" s="13">
        <v>0</v>
      </c>
      <c r="X238" s="13">
        <v>0</v>
      </c>
      <c r="Y238" s="13">
        <v>0</v>
      </c>
      <c r="Z238" s="13">
        <v>0</v>
      </c>
      <c r="AA238" s="13">
        <v>0</v>
      </c>
      <c r="AB238" s="13">
        <v>0</v>
      </c>
      <c r="AC238" s="13">
        <v>0</v>
      </c>
      <c r="AD238" s="13">
        <v>0</v>
      </c>
      <c r="AE238" s="13">
        <v>0</v>
      </c>
      <c r="AF238" s="13">
        <v>0</v>
      </c>
      <c r="AG238" s="13">
        <v>5</v>
      </c>
      <c r="AH238" s="15">
        <f t="shared" si="15"/>
        <v>34</v>
      </c>
      <c r="AI238" s="15">
        <f t="shared" si="16"/>
        <v>0</v>
      </c>
      <c r="AJ238" s="15">
        <f t="shared" si="17"/>
        <v>39</v>
      </c>
      <c r="AK238" s="15">
        <f t="shared" si="18"/>
        <v>1</v>
      </c>
      <c r="AL238" s="15">
        <f t="shared" si="19"/>
        <v>0</v>
      </c>
      <c r="AM238" s="13">
        <v>0</v>
      </c>
      <c r="AN238" s="13"/>
      <c r="AO238" s="13">
        <v>0</v>
      </c>
      <c r="AP238" s="13">
        <v>0</v>
      </c>
      <c r="AQ238" s="13">
        <v>0</v>
      </c>
      <c r="AR238" s="13">
        <v>0</v>
      </c>
      <c r="AS238" s="13">
        <v>0</v>
      </c>
      <c r="AT238" s="13">
        <v>0</v>
      </c>
      <c r="AU238" s="13">
        <v>0</v>
      </c>
      <c r="AV238" s="13">
        <v>0</v>
      </c>
      <c r="AW238" s="13">
        <v>0</v>
      </c>
      <c r="AX238" s="13">
        <v>0</v>
      </c>
      <c r="AY238" s="13">
        <v>0</v>
      </c>
      <c r="AZ238" s="13">
        <v>0</v>
      </c>
      <c r="BA238" s="13">
        <v>0</v>
      </c>
      <c r="BB238" s="13">
        <v>0</v>
      </c>
      <c r="BC238" s="13">
        <v>0</v>
      </c>
      <c r="BD238" s="13">
        <v>0</v>
      </c>
      <c r="BE238" s="13">
        <v>0</v>
      </c>
      <c r="BF238" s="13">
        <v>0</v>
      </c>
      <c r="BG238" s="13">
        <v>0</v>
      </c>
      <c r="BH238" s="13">
        <v>0</v>
      </c>
      <c r="BI238" s="13">
        <v>0</v>
      </c>
      <c r="BJ238" s="13">
        <v>0</v>
      </c>
      <c r="BK238" s="13">
        <v>0</v>
      </c>
      <c r="BL238" s="13">
        <v>0</v>
      </c>
      <c r="BM238" s="13">
        <v>0</v>
      </c>
      <c r="BN238" s="13">
        <v>0</v>
      </c>
      <c r="BO238" s="13">
        <v>0</v>
      </c>
      <c r="BP238" s="13">
        <v>0</v>
      </c>
      <c r="BQ238" s="13">
        <v>0</v>
      </c>
      <c r="BR238" s="13">
        <v>0</v>
      </c>
      <c r="BS238" s="13">
        <v>0</v>
      </c>
      <c r="BT238" s="13">
        <v>0</v>
      </c>
      <c r="BU238" s="13">
        <v>0</v>
      </c>
      <c r="BV238" s="13">
        <v>0</v>
      </c>
      <c r="BW238" s="13">
        <v>0</v>
      </c>
      <c r="BX238" s="13">
        <v>0</v>
      </c>
      <c r="BY238" s="13">
        <v>0</v>
      </c>
      <c r="BZ238" s="13">
        <v>0</v>
      </c>
      <c r="CA238" s="13">
        <v>0</v>
      </c>
      <c r="CB238" s="13">
        <v>0</v>
      </c>
      <c r="CC238" s="13">
        <v>0</v>
      </c>
      <c r="CD238" s="13">
        <v>0</v>
      </c>
      <c r="CE238" s="13">
        <v>0</v>
      </c>
      <c r="CF238" s="13">
        <v>0</v>
      </c>
      <c r="CG238" s="13">
        <v>0</v>
      </c>
      <c r="CH238" s="13">
        <v>0</v>
      </c>
    </row>
    <row r="239" spans="1:86">
      <c r="A239" s="29" t="s">
        <v>3820</v>
      </c>
      <c r="B239" s="13">
        <v>15</v>
      </c>
      <c r="C239" s="13">
        <v>1</v>
      </c>
      <c r="D239" s="13">
        <v>0</v>
      </c>
      <c r="E239" s="13">
        <v>64</v>
      </c>
      <c r="F239" s="13">
        <v>0</v>
      </c>
      <c r="G239" s="13">
        <v>0</v>
      </c>
      <c r="H239" s="13">
        <v>173</v>
      </c>
      <c r="I239" s="13">
        <v>0</v>
      </c>
      <c r="J239" s="13">
        <v>0</v>
      </c>
      <c r="K239" s="13">
        <v>78</v>
      </c>
      <c r="L239" s="13">
        <v>0</v>
      </c>
      <c r="M239" s="13">
        <v>0</v>
      </c>
      <c r="N239" s="13">
        <v>0</v>
      </c>
      <c r="O239" s="13">
        <v>0</v>
      </c>
      <c r="P239" s="13">
        <v>0</v>
      </c>
      <c r="Q239" s="13">
        <v>0</v>
      </c>
      <c r="R239" s="13">
        <v>0</v>
      </c>
      <c r="S239" s="13">
        <v>0</v>
      </c>
      <c r="T239" s="13">
        <v>0</v>
      </c>
      <c r="U239" s="13">
        <v>0</v>
      </c>
      <c r="V239" s="13">
        <v>0</v>
      </c>
      <c r="W239" s="13">
        <v>0</v>
      </c>
      <c r="X239" s="13">
        <v>0</v>
      </c>
      <c r="Y239" s="13">
        <v>0</v>
      </c>
      <c r="Z239" s="13">
        <v>0</v>
      </c>
      <c r="AA239" s="13">
        <v>0</v>
      </c>
      <c r="AB239" s="13">
        <v>0</v>
      </c>
      <c r="AC239" s="13">
        <v>0</v>
      </c>
      <c r="AD239" s="13">
        <v>0</v>
      </c>
      <c r="AE239" s="13">
        <v>0</v>
      </c>
      <c r="AF239" s="13">
        <v>0</v>
      </c>
      <c r="AG239" s="13">
        <v>15</v>
      </c>
      <c r="AH239" s="15">
        <f t="shared" si="15"/>
        <v>315</v>
      </c>
      <c r="AI239" s="15">
        <f t="shared" si="16"/>
        <v>0</v>
      </c>
      <c r="AJ239" s="15">
        <f t="shared" si="17"/>
        <v>330</v>
      </c>
      <c r="AK239" s="15">
        <v>1</v>
      </c>
      <c r="AL239" s="15">
        <f t="shared" si="19"/>
        <v>0</v>
      </c>
      <c r="AM239" s="13">
        <v>7</v>
      </c>
      <c r="AN239" s="13" t="s">
        <v>3609</v>
      </c>
      <c r="AO239" s="13">
        <v>0</v>
      </c>
      <c r="AP239" s="13">
        <v>0</v>
      </c>
      <c r="AQ239" s="13">
        <v>0</v>
      </c>
      <c r="AR239" s="13">
        <v>0</v>
      </c>
      <c r="AS239" s="13">
        <v>0</v>
      </c>
      <c r="AT239" s="13">
        <v>0</v>
      </c>
      <c r="AU239" s="13">
        <v>0</v>
      </c>
      <c r="AV239" s="13">
        <v>0</v>
      </c>
      <c r="AW239" s="13">
        <v>0</v>
      </c>
      <c r="AX239" s="13">
        <v>0</v>
      </c>
      <c r="AY239" s="13">
        <v>0</v>
      </c>
      <c r="AZ239" s="13">
        <v>0</v>
      </c>
      <c r="BA239" s="13">
        <v>0</v>
      </c>
      <c r="BB239" s="13">
        <v>0</v>
      </c>
      <c r="BC239" s="13">
        <v>0</v>
      </c>
      <c r="BD239" s="13">
        <v>0</v>
      </c>
      <c r="BE239" s="13">
        <v>0</v>
      </c>
      <c r="BF239" s="13">
        <v>0</v>
      </c>
      <c r="BG239" s="13">
        <v>0</v>
      </c>
      <c r="BH239" s="13">
        <v>0</v>
      </c>
      <c r="BI239" s="13">
        <v>0</v>
      </c>
      <c r="BJ239" s="13">
        <v>0</v>
      </c>
      <c r="BK239" s="13">
        <v>0</v>
      </c>
      <c r="BL239" s="13">
        <v>0</v>
      </c>
      <c r="BM239" s="13">
        <v>0</v>
      </c>
      <c r="BN239" s="13">
        <v>0</v>
      </c>
      <c r="BO239" s="13">
        <v>0</v>
      </c>
      <c r="BP239" s="13">
        <v>0</v>
      </c>
      <c r="BQ239" s="13">
        <v>0</v>
      </c>
      <c r="BR239" s="13">
        <v>0</v>
      </c>
      <c r="BS239" s="13">
        <v>0</v>
      </c>
      <c r="BT239" s="13">
        <v>0</v>
      </c>
      <c r="BU239" s="13">
        <v>0</v>
      </c>
      <c r="BV239" s="13">
        <v>0</v>
      </c>
      <c r="BW239" s="13">
        <v>0</v>
      </c>
      <c r="BX239" s="13">
        <v>0</v>
      </c>
      <c r="BY239" s="13">
        <v>0</v>
      </c>
      <c r="BZ239" s="13">
        <v>0</v>
      </c>
      <c r="CA239" s="13">
        <v>0</v>
      </c>
      <c r="CB239" s="13">
        <v>0</v>
      </c>
      <c r="CC239" s="13">
        <v>0</v>
      </c>
      <c r="CD239" s="13">
        <v>0</v>
      </c>
      <c r="CE239" s="13">
        <v>0</v>
      </c>
      <c r="CF239" s="13">
        <v>0</v>
      </c>
      <c r="CG239" s="13">
        <v>0</v>
      </c>
      <c r="CH239" s="13">
        <v>0</v>
      </c>
    </row>
    <row r="240" spans="1:86">
      <c r="A240" s="29" t="s">
        <v>3821</v>
      </c>
      <c r="B240" s="13">
        <v>6</v>
      </c>
      <c r="C240" s="13">
        <v>0</v>
      </c>
      <c r="D240" s="13">
        <v>0</v>
      </c>
      <c r="E240" s="13">
        <v>2</v>
      </c>
      <c r="F240" s="13">
        <v>0</v>
      </c>
      <c r="G240" s="13">
        <v>0</v>
      </c>
      <c r="H240" s="13">
        <v>69</v>
      </c>
      <c r="I240" s="13">
        <v>0</v>
      </c>
      <c r="J240" s="13">
        <v>0</v>
      </c>
      <c r="K240" s="13">
        <v>0</v>
      </c>
      <c r="L240" s="13">
        <v>0</v>
      </c>
      <c r="M240" s="13">
        <v>0</v>
      </c>
      <c r="N240" s="13">
        <v>0</v>
      </c>
      <c r="O240" s="13">
        <v>0</v>
      </c>
      <c r="P240" s="13">
        <v>0</v>
      </c>
      <c r="Q240" s="13">
        <v>0</v>
      </c>
      <c r="R240" s="13">
        <v>0</v>
      </c>
      <c r="S240" s="13">
        <v>0</v>
      </c>
      <c r="T240" s="13">
        <v>0</v>
      </c>
      <c r="U240" s="13">
        <v>0</v>
      </c>
      <c r="V240" s="13">
        <v>0</v>
      </c>
      <c r="W240" s="13">
        <v>0</v>
      </c>
      <c r="X240" s="13">
        <v>0</v>
      </c>
      <c r="Y240" s="13">
        <v>0</v>
      </c>
      <c r="Z240" s="13">
        <v>0</v>
      </c>
      <c r="AA240" s="13">
        <v>0</v>
      </c>
      <c r="AB240" s="13">
        <v>0</v>
      </c>
      <c r="AC240" s="13">
        <v>0</v>
      </c>
      <c r="AD240" s="13">
        <v>0</v>
      </c>
      <c r="AE240" s="13">
        <v>0</v>
      </c>
      <c r="AF240" s="13">
        <v>0</v>
      </c>
      <c r="AG240" s="13">
        <v>6</v>
      </c>
      <c r="AH240" s="15">
        <f t="shared" si="15"/>
        <v>71</v>
      </c>
      <c r="AI240" s="15">
        <f t="shared" si="16"/>
        <v>0</v>
      </c>
      <c r="AJ240" s="15">
        <f t="shared" si="17"/>
        <v>77</v>
      </c>
      <c r="AK240" s="15">
        <f t="shared" si="18"/>
        <v>0</v>
      </c>
      <c r="AL240" s="15">
        <f t="shared" si="19"/>
        <v>0</v>
      </c>
      <c r="AM240" s="13">
        <v>0</v>
      </c>
      <c r="AN240" s="13"/>
      <c r="AO240" s="13">
        <v>0</v>
      </c>
      <c r="AP240" s="13">
        <v>0</v>
      </c>
      <c r="AQ240" s="13">
        <v>0</v>
      </c>
      <c r="AR240" s="13">
        <v>0</v>
      </c>
      <c r="AS240" s="13">
        <v>0</v>
      </c>
      <c r="AT240" s="13">
        <v>0</v>
      </c>
      <c r="AU240" s="13">
        <v>0</v>
      </c>
      <c r="AV240" s="13">
        <v>0</v>
      </c>
      <c r="AW240" s="13">
        <v>0</v>
      </c>
      <c r="AX240" s="13">
        <v>0</v>
      </c>
      <c r="AY240" s="13">
        <v>0</v>
      </c>
      <c r="AZ240" s="13">
        <v>0</v>
      </c>
      <c r="BA240" s="13">
        <v>0</v>
      </c>
      <c r="BB240" s="13">
        <v>0</v>
      </c>
      <c r="BC240" s="13">
        <v>0</v>
      </c>
      <c r="BD240" s="13">
        <v>0</v>
      </c>
      <c r="BE240" s="13">
        <v>0</v>
      </c>
      <c r="BF240" s="13">
        <v>0</v>
      </c>
      <c r="BG240" s="13">
        <v>0</v>
      </c>
      <c r="BH240" s="13">
        <v>0</v>
      </c>
      <c r="BI240" s="13">
        <v>0</v>
      </c>
      <c r="BJ240" s="13">
        <v>0</v>
      </c>
      <c r="BK240" s="13">
        <v>0</v>
      </c>
      <c r="BL240" s="13">
        <v>0</v>
      </c>
      <c r="BM240" s="13">
        <v>0</v>
      </c>
      <c r="BN240" s="13">
        <v>0</v>
      </c>
      <c r="BO240" s="13">
        <v>0</v>
      </c>
      <c r="BP240" s="13">
        <v>0</v>
      </c>
      <c r="BQ240" s="13">
        <v>0</v>
      </c>
      <c r="BR240" s="13">
        <v>0</v>
      </c>
      <c r="BS240" s="13">
        <v>0</v>
      </c>
      <c r="BT240" s="13">
        <v>0</v>
      </c>
      <c r="BU240" s="13">
        <v>0</v>
      </c>
      <c r="BV240" s="13">
        <v>0</v>
      </c>
      <c r="BW240" s="13">
        <v>0</v>
      </c>
      <c r="BX240" s="13">
        <v>0</v>
      </c>
      <c r="BY240" s="13">
        <v>0</v>
      </c>
      <c r="BZ240" s="13">
        <v>0</v>
      </c>
      <c r="CA240" s="13">
        <v>0</v>
      </c>
      <c r="CB240" s="13">
        <v>0</v>
      </c>
      <c r="CC240" s="13">
        <v>0</v>
      </c>
      <c r="CD240" s="13">
        <v>0</v>
      </c>
      <c r="CE240" s="13">
        <v>0</v>
      </c>
      <c r="CF240" s="13">
        <v>0</v>
      </c>
      <c r="CG240" s="13">
        <v>0</v>
      </c>
      <c r="CH240" s="13">
        <v>0</v>
      </c>
    </row>
    <row r="241" spans="1:86" s="12" customFormat="1">
      <c r="A241" s="28" t="s">
        <v>3822</v>
      </c>
      <c r="B241" s="23">
        <v>10</v>
      </c>
      <c r="C241" s="23">
        <v>0</v>
      </c>
      <c r="D241" s="23">
        <v>0</v>
      </c>
      <c r="E241" s="23">
        <v>22</v>
      </c>
      <c r="F241" s="23">
        <v>0</v>
      </c>
      <c r="G241" s="23">
        <v>0</v>
      </c>
      <c r="H241" s="23">
        <v>65</v>
      </c>
      <c r="I241" s="23">
        <v>0</v>
      </c>
      <c r="J241" s="23">
        <v>0</v>
      </c>
      <c r="K241" s="23">
        <v>65</v>
      </c>
      <c r="L241" s="23">
        <v>0</v>
      </c>
      <c r="M241" s="23">
        <v>0</v>
      </c>
      <c r="N241" s="23">
        <v>17</v>
      </c>
      <c r="O241" s="23">
        <v>0</v>
      </c>
      <c r="P241" s="23">
        <v>0</v>
      </c>
      <c r="Q241" s="23">
        <v>11</v>
      </c>
      <c r="R241" s="23">
        <v>0</v>
      </c>
      <c r="S241" s="23">
        <v>0</v>
      </c>
      <c r="T241" s="23">
        <v>0</v>
      </c>
      <c r="U241" s="23">
        <v>0</v>
      </c>
      <c r="V241" s="23">
        <v>0</v>
      </c>
      <c r="W241" s="23">
        <v>0</v>
      </c>
      <c r="X241" s="23">
        <v>0</v>
      </c>
      <c r="Y241" s="23">
        <v>0</v>
      </c>
      <c r="Z241" s="23">
        <v>0</v>
      </c>
      <c r="AA241" s="23">
        <v>0</v>
      </c>
      <c r="AB241" s="23">
        <v>0</v>
      </c>
      <c r="AC241" s="23">
        <v>0</v>
      </c>
      <c r="AD241" s="23">
        <v>0</v>
      </c>
      <c r="AE241" s="23">
        <v>0</v>
      </c>
      <c r="AF241" s="23">
        <v>0</v>
      </c>
      <c r="AG241" s="23">
        <v>10</v>
      </c>
      <c r="AH241" s="15">
        <f t="shared" si="15"/>
        <v>180</v>
      </c>
      <c r="AI241" s="15">
        <f t="shared" si="16"/>
        <v>0</v>
      </c>
      <c r="AJ241" s="15">
        <f t="shared" si="17"/>
        <v>190</v>
      </c>
      <c r="AK241" s="15">
        <f t="shared" si="18"/>
        <v>0</v>
      </c>
      <c r="AL241" s="15">
        <f t="shared" si="19"/>
        <v>0</v>
      </c>
      <c r="AM241" s="23">
        <v>0</v>
      </c>
      <c r="AN241" s="23"/>
      <c r="AO241" s="13">
        <v>0</v>
      </c>
      <c r="AP241" s="13">
        <v>0</v>
      </c>
      <c r="AQ241" s="13">
        <v>0</v>
      </c>
      <c r="AR241" s="13">
        <v>0</v>
      </c>
      <c r="AS241" s="13">
        <v>0</v>
      </c>
      <c r="AT241" s="13">
        <v>0</v>
      </c>
      <c r="AU241" s="13">
        <v>0</v>
      </c>
      <c r="AV241" s="13">
        <v>0</v>
      </c>
      <c r="AW241" s="13">
        <v>0</v>
      </c>
      <c r="AX241" s="13">
        <v>0</v>
      </c>
      <c r="AY241" s="13">
        <v>0</v>
      </c>
      <c r="AZ241" s="13">
        <v>0</v>
      </c>
      <c r="BA241" s="13">
        <v>0</v>
      </c>
      <c r="BB241" s="13">
        <v>0</v>
      </c>
      <c r="BC241" s="13">
        <v>0</v>
      </c>
      <c r="BD241" s="13">
        <v>0</v>
      </c>
      <c r="BE241" s="13">
        <v>0</v>
      </c>
      <c r="BF241" s="13">
        <v>0</v>
      </c>
      <c r="BG241" s="13">
        <v>0</v>
      </c>
      <c r="BH241" s="13">
        <v>0</v>
      </c>
      <c r="BI241" s="13">
        <v>0</v>
      </c>
      <c r="BJ241" s="13">
        <v>0</v>
      </c>
      <c r="BK241" s="13">
        <v>0</v>
      </c>
      <c r="BL241" s="13">
        <v>0</v>
      </c>
      <c r="BM241" s="13">
        <v>0</v>
      </c>
      <c r="BN241" s="13">
        <v>0</v>
      </c>
      <c r="BO241" s="13">
        <v>0</v>
      </c>
      <c r="BP241" s="13">
        <v>0</v>
      </c>
      <c r="BQ241" s="13">
        <v>0</v>
      </c>
      <c r="BR241" s="13">
        <v>0</v>
      </c>
      <c r="BS241" s="13">
        <v>0</v>
      </c>
      <c r="BT241" s="13">
        <v>0</v>
      </c>
      <c r="BU241" s="13">
        <v>0</v>
      </c>
      <c r="BV241" s="13">
        <v>0</v>
      </c>
      <c r="BW241" s="13">
        <v>0</v>
      </c>
      <c r="BX241" s="13">
        <v>0</v>
      </c>
      <c r="BY241" s="13">
        <v>0</v>
      </c>
      <c r="BZ241" s="13">
        <v>0</v>
      </c>
      <c r="CA241" s="13">
        <v>0</v>
      </c>
      <c r="CB241" s="13">
        <v>0</v>
      </c>
      <c r="CC241" s="13">
        <v>0</v>
      </c>
      <c r="CD241" s="13">
        <v>0</v>
      </c>
      <c r="CE241" s="13">
        <v>0</v>
      </c>
      <c r="CF241" s="13">
        <v>0</v>
      </c>
      <c r="CG241" s="13">
        <v>0</v>
      </c>
      <c r="CH241" s="13">
        <v>0</v>
      </c>
    </row>
    <row r="242" spans="1:86" s="12" customFormat="1">
      <c r="A242" s="28" t="s">
        <v>3823</v>
      </c>
      <c r="B242" s="23">
        <v>7</v>
      </c>
      <c r="C242" s="23">
        <v>0</v>
      </c>
      <c r="D242" s="23">
        <v>0</v>
      </c>
      <c r="E242" s="23">
        <v>2</v>
      </c>
      <c r="F242" s="23">
        <v>0</v>
      </c>
      <c r="G242" s="23">
        <v>0</v>
      </c>
      <c r="H242" s="23">
        <v>31</v>
      </c>
      <c r="I242" s="23">
        <v>0</v>
      </c>
      <c r="J242" s="23">
        <v>0</v>
      </c>
      <c r="K242" s="23">
        <v>0</v>
      </c>
      <c r="L242" s="23">
        <v>0</v>
      </c>
      <c r="M242" s="23">
        <v>0</v>
      </c>
      <c r="N242" s="23">
        <v>0</v>
      </c>
      <c r="O242" s="23">
        <v>0</v>
      </c>
      <c r="P242" s="23">
        <v>0</v>
      </c>
      <c r="Q242" s="23">
        <v>0</v>
      </c>
      <c r="R242" s="23">
        <v>0</v>
      </c>
      <c r="S242" s="23">
        <v>0</v>
      </c>
      <c r="T242" s="23">
        <v>0</v>
      </c>
      <c r="U242" s="23">
        <v>0</v>
      </c>
      <c r="V242" s="23">
        <v>0</v>
      </c>
      <c r="W242" s="23">
        <v>0</v>
      </c>
      <c r="X242" s="23">
        <v>0</v>
      </c>
      <c r="Y242" s="23">
        <v>0</v>
      </c>
      <c r="Z242" s="23">
        <v>0</v>
      </c>
      <c r="AA242" s="23">
        <v>0</v>
      </c>
      <c r="AB242" s="23">
        <v>0</v>
      </c>
      <c r="AC242" s="23">
        <v>0</v>
      </c>
      <c r="AD242" s="23">
        <v>0</v>
      </c>
      <c r="AE242" s="23">
        <v>0</v>
      </c>
      <c r="AF242" s="23">
        <v>0</v>
      </c>
      <c r="AG242" s="23">
        <v>7</v>
      </c>
      <c r="AH242" s="15">
        <f t="shared" si="15"/>
        <v>33</v>
      </c>
      <c r="AI242" s="15">
        <f t="shared" si="16"/>
        <v>0</v>
      </c>
      <c r="AJ242" s="15">
        <f t="shared" si="17"/>
        <v>40</v>
      </c>
      <c r="AK242" s="15">
        <f t="shared" si="18"/>
        <v>0</v>
      </c>
      <c r="AL242" s="15">
        <f t="shared" si="19"/>
        <v>0</v>
      </c>
      <c r="AM242" s="23">
        <v>0</v>
      </c>
      <c r="AN242" s="23"/>
      <c r="AO242" s="13">
        <v>0</v>
      </c>
      <c r="AP242" s="13">
        <v>0</v>
      </c>
      <c r="AQ242" s="13">
        <v>0</v>
      </c>
      <c r="AR242" s="13">
        <v>0</v>
      </c>
      <c r="AS242" s="13">
        <v>0</v>
      </c>
      <c r="AT242" s="13">
        <v>0</v>
      </c>
      <c r="AU242" s="13">
        <v>0</v>
      </c>
      <c r="AV242" s="13">
        <v>0</v>
      </c>
      <c r="AW242" s="13">
        <v>0</v>
      </c>
      <c r="AX242" s="13">
        <v>0</v>
      </c>
      <c r="AY242" s="13">
        <v>0</v>
      </c>
      <c r="AZ242" s="13">
        <v>0</v>
      </c>
      <c r="BA242" s="13">
        <v>0</v>
      </c>
      <c r="BB242" s="13">
        <v>0</v>
      </c>
      <c r="BC242" s="13">
        <v>0</v>
      </c>
      <c r="BD242" s="13">
        <v>0</v>
      </c>
      <c r="BE242" s="13">
        <v>0</v>
      </c>
      <c r="BF242" s="13">
        <v>0</v>
      </c>
      <c r="BG242" s="13">
        <v>0</v>
      </c>
      <c r="BH242" s="13">
        <v>0</v>
      </c>
      <c r="BI242" s="13">
        <v>0</v>
      </c>
      <c r="BJ242" s="13">
        <v>0</v>
      </c>
      <c r="BK242" s="13">
        <v>0</v>
      </c>
      <c r="BL242" s="13">
        <v>0</v>
      </c>
      <c r="BM242" s="13">
        <v>0</v>
      </c>
      <c r="BN242" s="13">
        <v>0</v>
      </c>
      <c r="BO242" s="13">
        <v>0</v>
      </c>
      <c r="BP242" s="13">
        <v>0</v>
      </c>
      <c r="BQ242" s="13">
        <v>0</v>
      </c>
      <c r="BR242" s="13">
        <v>0</v>
      </c>
      <c r="BS242" s="13">
        <v>0</v>
      </c>
      <c r="BT242" s="13">
        <v>0</v>
      </c>
      <c r="BU242" s="13">
        <v>0</v>
      </c>
      <c r="BV242" s="13">
        <v>0</v>
      </c>
      <c r="BW242" s="13">
        <v>0</v>
      </c>
      <c r="BX242" s="13">
        <v>0</v>
      </c>
      <c r="BY242" s="13">
        <v>0</v>
      </c>
      <c r="BZ242" s="13">
        <v>0</v>
      </c>
      <c r="CA242" s="13">
        <v>0</v>
      </c>
      <c r="CB242" s="13">
        <v>0</v>
      </c>
      <c r="CC242" s="13">
        <v>0</v>
      </c>
      <c r="CD242" s="13">
        <v>0</v>
      </c>
      <c r="CE242" s="13">
        <v>0</v>
      </c>
      <c r="CF242" s="13">
        <v>0</v>
      </c>
      <c r="CG242" s="13">
        <v>0</v>
      </c>
      <c r="CH242" s="13">
        <v>0</v>
      </c>
    </row>
    <row r="243" spans="1:86">
      <c r="A243" s="29" t="s">
        <v>3824</v>
      </c>
      <c r="B243" s="13">
        <v>8</v>
      </c>
      <c r="C243" s="13">
        <v>0</v>
      </c>
      <c r="D243" s="13">
        <v>0</v>
      </c>
      <c r="E243" s="13">
        <v>19</v>
      </c>
      <c r="F243" s="13">
        <v>0</v>
      </c>
      <c r="G243" s="13">
        <v>0</v>
      </c>
      <c r="H243" s="13">
        <v>133</v>
      </c>
      <c r="I243" s="13">
        <v>0</v>
      </c>
      <c r="J243" s="13">
        <v>0</v>
      </c>
      <c r="K243" s="13">
        <v>81</v>
      </c>
      <c r="L243" s="13">
        <v>0</v>
      </c>
      <c r="M243" s="13">
        <v>0</v>
      </c>
      <c r="N243" s="13">
        <v>0</v>
      </c>
      <c r="O243" s="13">
        <v>0</v>
      </c>
      <c r="P243" s="13">
        <v>0</v>
      </c>
      <c r="Q243" s="13">
        <v>26</v>
      </c>
      <c r="R243" s="13">
        <v>0</v>
      </c>
      <c r="S243" s="13">
        <v>0</v>
      </c>
      <c r="T243" s="13">
        <v>0</v>
      </c>
      <c r="U243" s="13">
        <v>0</v>
      </c>
      <c r="V243" s="13">
        <v>0</v>
      </c>
      <c r="W243" s="13">
        <v>0</v>
      </c>
      <c r="X243" s="13">
        <v>0</v>
      </c>
      <c r="Y243" s="13">
        <v>0</v>
      </c>
      <c r="Z243" s="13">
        <v>0</v>
      </c>
      <c r="AA243" s="13">
        <v>0</v>
      </c>
      <c r="AB243" s="13">
        <v>0</v>
      </c>
      <c r="AC243" s="13">
        <v>0</v>
      </c>
      <c r="AD243" s="13">
        <v>0</v>
      </c>
      <c r="AE243" s="13">
        <v>0</v>
      </c>
      <c r="AF243" s="13">
        <v>0</v>
      </c>
      <c r="AG243" s="13">
        <v>8</v>
      </c>
      <c r="AH243" s="15">
        <f t="shared" si="15"/>
        <v>259</v>
      </c>
      <c r="AI243" s="15">
        <f t="shared" si="16"/>
        <v>0</v>
      </c>
      <c r="AJ243" s="15">
        <f t="shared" si="17"/>
        <v>267</v>
      </c>
      <c r="AK243" s="15">
        <f t="shared" si="18"/>
        <v>0</v>
      </c>
      <c r="AL243" s="15">
        <f t="shared" si="19"/>
        <v>0</v>
      </c>
      <c r="AM243" s="13">
        <v>0</v>
      </c>
      <c r="AN243" s="13"/>
      <c r="AO243" s="13">
        <v>0</v>
      </c>
      <c r="AP243" s="13">
        <v>0</v>
      </c>
      <c r="AQ243" s="13">
        <v>0</v>
      </c>
      <c r="AR243" s="13">
        <v>0</v>
      </c>
      <c r="AS243" s="13">
        <v>0</v>
      </c>
      <c r="AT243" s="13">
        <v>0</v>
      </c>
      <c r="AU243" s="13">
        <v>0</v>
      </c>
      <c r="AV243" s="13">
        <v>0</v>
      </c>
      <c r="AW243" s="13">
        <v>0</v>
      </c>
      <c r="AX243" s="13">
        <v>0</v>
      </c>
      <c r="AY243" s="13">
        <v>0</v>
      </c>
      <c r="AZ243" s="13">
        <v>0</v>
      </c>
      <c r="BA243" s="13">
        <v>0</v>
      </c>
      <c r="BB243" s="13">
        <v>0</v>
      </c>
      <c r="BC243" s="13">
        <v>0</v>
      </c>
      <c r="BD243" s="13">
        <v>0</v>
      </c>
      <c r="BE243" s="13">
        <v>0</v>
      </c>
      <c r="BF243" s="13">
        <v>0</v>
      </c>
      <c r="BG243" s="13">
        <v>0</v>
      </c>
      <c r="BH243" s="13">
        <v>0</v>
      </c>
      <c r="BI243" s="13">
        <v>0</v>
      </c>
      <c r="BJ243" s="13">
        <v>0</v>
      </c>
      <c r="BK243" s="13">
        <v>0</v>
      </c>
      <c r="BL243" s="13">
        <v>0</v>
      </c>
      <c r="BM243" s="13">
        <v>0</v>
      </c>
      <c r="BN243" s="13">
        <v>0</v>
      </c>
      <c r="BO243" s="13">
        <v>0</v>
      </c>
      <c r="BP243" s="13">
        <v>0</v>
      </c>
      <c r="BQ243" s="13">
        <v>0</v>
      </c>
      <c r="BR243" s="13">
        <v>0</v>
      </c>
      <c r="BS243" s="13">
        <v>0</v>
      </c>
      <c r="BT243" s="13">
        <v>0</v>
      </c>
      <c r="BU243" s="13">
        <v>0</v>
      </c>
      <c r="BV243" s="13">
        <v>0</v>
      </c>
      <c r="BW243" s="13">
        <v>0</v>
      </c>
      <c r="BX243" s="13">
        <v>0</v>
      </c>
      <c r="BY243" s="13">
        <v>0</v>
      </c>
      <c r="BZ243" s="13">
        <v>0</v>
      </c>
      <c r="CA243" s="13">
        <v>0</v>
      </c>
      <c r="CB243" s="13">
        <v>0</v>
      </c>
      <c r="CC243" s="13">
        <v>0</v>
      </c>
      <c r="CD243" s="13">
        <v>0</v>
      </c>
      <c r="CE243" s="13">
        <v>0</v>
      </c>
      <c r="CF243" s="13">
        <v>0</v>
      </c>
      <c r="CG243" s="13">
        <v>0</v>
      </c>
      <c r="CH243" s="13">
        <v>0</v>
      </c>
    </row>
    <row r="244" spans="1:86">
      <c r="A244" s="29" t="s">
        <v>3825</v>
      </c>
      <c r="B244" s="13">
        <v>5</v>
      </c>
      <c r="C244" s="13">
        <v>0</v>
      </c>
      <c r="D244" s="13">
        <v>0</v>
      </c>
      <c r="E244" s="13">
        <v>23</v>
      </c>
      <c r="F244" s="13">
        <v>0</v>
      </c>
      <c r="G244" s="13">
        <v>0</v>
      </c>
      <c r="H244" s="13">
        <v>48</v>
      </c>
      <c r="I244" s="13">
        <v>0</v>
      </c>
      <c r="J244" s="13">
        <v>0</v>
      </c>
      <c r="K244" s="13">
        <v>1</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5</v>
      </c>
      <c r="AH244" s="15">
        <f t="shared" si="15"/>
        <v>72</v>
      </c>
      <c r="AI244" s="15">
        <f t="shared" si="16"/>
        <v>0</v>
      </c>
      <c r="AJ244" s="15">
        <f t="shared" si="17"/>
        <v>77</v>
      </c>
      <c r="AK244" s="15">
        <v>0</v>
      </c>
      <c r="AL244" s="15">
        <f t="shared" si="19"/>
        <v>0</v>
      </c>
      <c r="AM244" s="13">
        <v>0</v>
      </c>
      <c r="AN244" s="13"/>
      <c r="AO244" s="13">
        <v>0</v>
      </c>
      <c r="AP244" s="13">
        <v>0</v>
      </c>
      <c r="AQ244" s="13">
        <v>0</v>
      </c>
      <c r="AR244" s="13">
        <v>0</v>
      </c>
      <c r="AS244" s="13">
        <v>0</v>
      </c>
      <c r="AT244" s="13">
        <v>0</v>
      </c>
      <c r="AU244" s="13">
        <v>0</v>
      </c>
      <c r="AV244" s="13">
        <v>0</v>
      </c>
      <c r="AW244" s="13">
        <v>0</v>
      </c>
      <c r="AX244" s="13">
        <v>0</v>
      </c>
      <c r="AY244" s="13">
        <v>0</v>
      </c>
      <c r="AZ244" s="13">
        <v>0</v>
      </c>
      <c r="BA244" s="13">
        <v>0</v>
      </c>
      <c r="BB244" s="13">
        <v>0</v>
      </c>
      <c r="BC244" s="13">
        <v>0</v>
      </c>
      <c r="BD244" s="13">
        <v>0</v>
      </c>
      <c r="BE244" s="13">
        <v>0</v>
      </c>
      <c r="BF244" s="13">
        <v>0</v>
      </c>
      <c r="BG244" s="13">
        <v>0</v>
      </c>
      <c r="BH244" s="13">
        <v>0</v>
      </c>
      <c r="BI244" s="13">
        <v>0</v>
      </c>
      <c r="BJ244" s="13">
        <v>0</v>
      </c>
      <c r="BK244" s="13">
        <v>0</v>
      </c>
      <c r="BL244" s="13">
        <v>0</v>
      </c>
      <c r="BM244" s="13">
        <v>0</v>
      </c>
      <c r="BN244" s="13">
        <v>0</v>
      </c>
      <c r="BO244" s="13">
        <v>0</v>
      </c>
      <c r="BP244" s="13">
        <v>0</v>
      </c>
      <c r="BQ244" s="13">
        <v>0</v>
      </c>
      <c r="BR244" s="13">
        <v>0</v>
      </c>
      <c r="BS244" s="13">
        <v>0</v>
      </c>
      <c r="BT244" s="13">
        <v>0</v>
      </c>
      <c r="BU244" s="13">
        <v>0</v>
      </c>
      <c r="BV244" s="13">
        <v>0</v>
      </c>
      <c r="BW244" s="13">
        <v>0</v>
      </c>
      <c r="BX244" s="13">
        <v>0</v>
      </c>
      <c r="BY244" s="13">
        <v>0</v>
      </c>
      <c r="BZ244" s="13">
        <v>0</v>
      </c>
      <c r="CA244" s="13">
        <v>0</v>
      </c>
      <c r="CB244" s="13">
        <v>0</v>
      </c>
      <c r="CC244" s="13">
        <v>0</v>
      </c>
      <c r="CD244" s="13">
        <v>0</v>
      </c>
      <c r="CE244" s="13">
        <v>0</v>
      </c>
      <c r="CF244" s="13">
        <v>0</v>
      </c>
      <c r="CG244" s="13">
        <v>0</v>
      </c>
      <c r="CH244" s="13">
        <v>0</v>
      </c>
    </row>
    <row r="245" spans="1:86">
      <c r="A245" s="29" t="s">
        <v>3826</v>
      </c>
      <c r="B245" s="13">
        <v>7</v>
      </c>
      <c r="C245" s="13">
        <v>0</v>
      </c>
      <c r="D245" s="13">
        <v>0</v>
      </c>
      <c r="E245" s="13">
        <v>12</v>
      </c>
      <c r="F245" s="13">
        <v>0</v>
      </c>
      <c r="G245" s="13">
        <v>0</v>
      </c>
      <c r="H245" s="13">
        <v>31</v>
      </c>
      <c r="I245" s="13">
        <v>0</v>
      </c>
      <c r="J245" s="13">
        <v>0</v>
      </c>
      <c r="K245" s="13">
        <v>1</v>
      </c>
      <c r="L245" s="13">
        <v>0</v>
      </c>
      <c r="M245" s="13">
        <v>0</v>
      </c>
      <c r="N245" s="13">
        <v>0</v>
      </c>
      <c r="O245" s="13">
        <v>0</v>
      </c>
      <c r="P245" s="13">
        <v>0</v>
      </c>
      <c r="Q245" s="13">
        <v>0</v>
      </c>
      <c r="R245" s="13">
        <v>0</v>
      </c>
      <c r="S245" s="13">
        <v>0</v>
      </c>
      <c r="T245" s="13">
        <v>0</v>
      </c>
      <c r="U245" s="13">
        <v>0</v>
      </c>
      <c r="V245" s="13">
        <v>0</v>
      </c>
      <c r="W245" s="13">
        <v>0</v>
      </c>
      <c r="X245" s="13">
        <v>0</v>
      </c>
      <c r="Y245" s="13">
        <v>0</v>
      </c>
      <c r="Z245" s="13">
        <v>0</v>
      </c>
      <c r="AA245" s="13">
        <v>0</v>
      </c>
      <c r="AB245" s="13">
        <v>0</v>
      </c>
      <c r="AC245" s="13">
        <v>0</v>
      </c>
      <c r="AD245" s="13">
        <v>0</v>
      </c>
      <c r="AE245" s="13">
        <v>0</v>
      </c>
      <c r="AF245" s="13">
        <v>0</v>
      </c>
      <c r="AG245" s="13">
        <v>7</v>
      </c>
      <c r="AH245" s="15">
        <f t="shared" si="15"/>
        <v>44</v>
      </c>
      <c r="AI245" s="15">
        <f t="shared" si="16"/>
        <v>0</v>
      </c>
      <c r="AJ245" s="15">
        <f t="shared" si="17"/>
        <v>51</v>
      </c>
      <c r="AK245" s="15">
        <f t="shared" si="18"/>
        <v>0</v>
      </c>
      <c r="AL245" s="15">
        <f t="shared" si="19"/>
        <v>0</v>
      </c>
      <c r="AM245" s="13">
        <v>0</v>
      </c>
      <c r="AN245" s="13"/>
      <c r="AO245" s="13">
        <v>0</v>
      </c>
      <c r="AP245" s="13">
        <v>0</v>
      </c>
      <c r="AQ245" s="13">
        <v>0</v>
      </c>
      <c r="AR245" s="13">
        <v>0</v>
      </c>
      <c r="AS245" s="13">
        <v>0</v>
      </c>
      <c r="AT245" s="13">
        <v>0</v>
      </c>
      <c r="AU245" s="13">
        <v>0</v>
      </c>
      <c r="AV245" s="13">
        <v>0</v>
      </c>
      <c r="AW245" s="13">
        <v>0</v>
      </c>
      <c r="AX245" s="13">
        <v>0</v>
      </c>
      <c r="AY245" s="13">
        <v>0</v>
      </c>
      <c r="AZ245" s="13">
        <v>0</v>
      </c>
      <c r="BA245" s="13">
        <v>0</v>
      </c>
      <c r="BB245" s="13">
        <v>0</v>
      </c>
      <c r="BC245" s="13">
        <v>0</v>
      </c>
      <c r="BD245" s="13">
        <v>0</v>
      </c>
      <c r="BE245" s="13">
        <v>0</v>
      </c>
      <c r="BF245" s="13">
        <v>0</v>
      </c>
      <c r="BG245" s="13">
        <v>0</v>
      </c>
      <c r="BH245" s="13">
        <v>0</v>
      </c>
      <c r="BI245" s="13">
        <v>0</v>
      </c>
      <c r="BJ245" s="13">
        <v>0</v>
      </c>
      <c r="BK245" s="13">
        <v>0</v>
      </c>
      <c r="BL245" s="13">
        <v>0</v>
      </c>
      <c r="BM245" s="13">
        <v>0</v>
      </c>
      <c r="BN245" s="13">
        <v>0</v>
      </c>
      <c r="BO245" s="13">
        <v>0</v>
      </c>
      <c r="BP245" s="13">
        <v>0</v>
      </c>
      <c r="BQ245" s="13">
        <v>0</v>
      </c>
      <c r="BR245" s="13">
        <v>0</v>
      </c>
      <c r="BS245" s="13">
        <v>0</v>
      </c>
      <c r="BT245" s="13">
        <v>0</v>
      </c>
      <c r="BU245" s="13">
        <v>0</v>
      </c>
      <c r="BV245" s="13">
        <v>0</v>
      </c>
      <c r="BW245" s="13">
        <v>0</v>
      </c>
      <c r="BX245" s="13">
        <v>0</v>
      </c>
      <c r="BY245" s="13">
        <v>0</v>
      </c>
      <c r="BZ245" s="13">
        <v>0</v>
      </c>
      <c r="CA245" s="13">
        <v>0</v>
      </c>
      <c r="CB245" s="13">
        <v>0</v>
      </c>
      <c r="CC245" s="13">
        <v>0</v>
      </c>
      <c r="CD245" s="13">
        <v>0</v>
      </c>
      <c r="CE245" s="13">
        <v>0</v>
      </c>
      <c r="CF245" s="13">
        <v>0</v>
      </c>
      <c r="CG245" s="13">
        <v>0</v>
      </c>
      <c r="CH245" s="13">
        <v>0</v>
      </c>
    </row>
    <row r="246" spans="1:86">
      <c r="A246" s="29" t="s">
        <v>3827</v>
      </c>
      <c r="B246" s="13">
        <v>16</v>
      </c>
      <c r="C246" s="13">
        <v>0</v>
      </c>
      <c r="D246" s="13">
        <v>0</v>
      </c>
      <c r="E246" s="13">
        <v>72</v>
      </c>
      <c r="F246" s="13">
        <v>0</v>
      </c>
      <c r="G246" s="13">
        <v>0</v>
      </c>
      <c r="H246" s="13">
        <v>51</v>
      </c>
      <c r="I246" s="13">
        <v>0</v>
      </c>
      <c r="J246" s="13">
        <v>0</v>
      </c>
      <c r="K246" s="13">
        <v>1</v>
      </c>
      <c r="L246" s="13">
        <v>0</v>
      </c>
      <c r="M246" s="13">
        <v>0</v>
      </c>
      <c r="N246" s="13">
        <v>0</v>
      </c>
      <c r="O246" s="13">
        <v>0</v>
      </c>
      <c r="P246" s="13">
        <v>0</v>
      </c>
      <c r="Q246" s="13">
        <v>0</v>
      </c>
      <c r="R246" s="13">
        <v>0</v>
      </c>
      <c r="S246" s="13">
        <v>0</v>
      </c>
      <c r="T246" s="13">
        <v>0</v>
      </c>
      <c r="U246" s="13">
        <v>0</v>
      </c>
      <c r="V246" s="13">
        <v>0</v>
      </c>
      <c r="W246" s="13">
        <v>0</v>
      </c>
      <c r="X246" s="13">
        <v>0</v>
      </c>
      <c r="Y246" s="13">
        <v>0</v>
      </c>
      <c r="Z246" s="13">
        <v>0</v>
      </c>
      <c r="AA246" s="13">
        <v>0</v>
      </c>
      <c r="AB246" s="13">
        <v>0</v>
      </c>
      <c r="AC246" s="13">
        <v>0</v>
      </c>
      <c r="AD246" s="13">
        <v>0</v>
      </c>
      <c r="AE246" s="13">
        <v>0</v>
      </c>
      <c r="AF246" s="13">
        <v>0</v>
      </c>
      <c r="AG246" s="13">
        <v>16</v>
      </c>
      <c r="AH246" s="15">
        <f t="shared" si="15"/>
        <v>124</v>
      </c>
      <c r="AI246" s="15">
        <f t="shared" si="16"/>
        <v>0</v>
      </c>
      <c r="AJ246" s="15">
        <f t="shared" si="17"/>
        <v>140</v>
      </c>
      <c r="AK246" s="15">
        <v>0</v>
      </c>
      <c r="AL246" s="15">
        <f t="shared" si="19"/>
        <v>0</v>
      </c>
      <c r="AM246" s="13">
        <v>0</v>
      </c>
      <c r="AN246" s="13"/>
      <c r="AO246" s="13">
        <v>0</v>
      </c>
      <c r="AP246" s="13">
        <v>0</v>
      </c>
      <c r="AQ246" s="13">
        <v>0</v>
      </c>
      <c r="AR246" s="13">
        <v>0</v>
      </c>
      <c r="AS246" s="13">
        <v>0</v>
      </c>
      <c r="AT246" s="13">
        <v>0</v>
      </c>
      <c r="AU246" s="13">
        <v>0</v>
      </c>
      <c r="AV246" s="13">
        <v>0</v>
      </c>
      <c r="AW246" s="13">
        <v>0</v>
      </c>
      <c r="AX246" s="13">
        <v>0</v>
      </c>
      <c r="AY246" s="13">
        <v>0</v>
      </c>
      <c r="AZ246" s="13">
        <v>0</v>
      </c>
      <c r="BA246" s="13">
        <v>0</v>
      </c>
      <c r="BB246" s="13">
        <v>0</v>
      </c>
      <c r="BC246" s="13">
        <v>0</v>
      </c>
      <c r="BD246" s="13">
        <v>0</v>
      </c>
      <c r="BE246" s="13">
        <v>0</v>
      </c>
      <c r="BF246" s="13">
        <v>0</v>
      </c>
      <c r="BG246" s="13">
        <v>0</v>
      </c>
      <c r="BH246" s="13">
        <v>0</v>
      </c>
      <c r="BI246" s="13">
        <v>0</v>
      </c>
      <c r="BJ246" s="13">
        <v>0</v>
      </c>
      <c r="BK246" s="13">
        <v>0</v>
      </c>
      <c r="BL246" s="13">
        <v>0</v>
      </c>
      <c r="BM246" s="13">
        <v>0</v>
      </c>
      <c r="BN246" s="13">
        <v>0</v>
      </c>
      <c r="BO246" s="13">
        <v>0</v>
      </c>
      <c r="BP246" s="13">
        <v>0</v>
      </c>
      <c r="BQ246" s="13">
        <v>0</v>
      </c>
      <c r="BR246" s="13">
        <v>0</v>
      </c>
      <c r="BS246" s="13">
        <v>0</v>
      </c>
      <c r="BT246" s="13">
        <v>0</v>
      </c>
      <c r="BU246" s="13">
        <v>0</v>
      </c>
      <c r="BV246" s="13">
        <v>0</v>
      </c>
      <c r="BW246" s="13">
        <v>0</v>
      </c>
      <c r="BX246" s="13">
        <v>0</v>
      </c>
      <c r="BY246" s="13">
        <v>0</v>
      </c>
      <c r="BZ246" s="13">
        <v>0</v>
      </c>
      <c r="CA246" s="13">
        <v>0</v>
      </c>
      <c r="CB246" s="13">
        <v>0</v>
      </c>
      <c r="CC246" s="13">
        <v>0</v>
      </c>
      <c r="CD246" s="13">
        <v>0</v>
      </c>
      <c r="CE246" s="13">
        <v>0</v>
      </c>
      <c r="CF246" s="13">
        <v>0</v>
      </c>
      <c r="CG246" s="13">
        <v>0</v>
      </c>
      <c r="CH246" s="13">
        <v>0</v>
      </c>
    </row>
    <row r="247" spans="1:86">
      <c r="A247" s="29" t="s">
        <v>3828</v>
      </c>
      <c r="B247" s="13">
        <v>11</v>
      </c>
      <c r="C247" s="13">
        <v>0</v>
      </c>
      <c r="D247" s="13">
        <v>0</v>
      </c>
      <c r="E247" s="13">
        <v>81</v>
      </c>
      <c r="F247" s="13">
        <v>0</v>
      </c>
      <c r="G247" s="13">
        <v>0</v>
      </c>
      <c r="H247" s="13">
        <v>120</v>
      </c>
      <c r="I247" s="13">
        <v>0</v>
      </c>
      <c r="J247" s="13">
        <v>0</v>
      </c>
      <c r="K247" s="13">
        <v>6</v>
      </c>
      <c r="L247" s="13">
        <v>0</v>
      </c>
      <c r="M247" s="13">
        <v>0</v>
      </c>
      <c r="N247" s="13">
        <v>7</v>
      </c>
      <c r="O247" s="13">
        <v>0</v>
      </c>
      <c r="P247" s="13">
        <v>0</v>
      </c>
      <c r="Q247" s="13">
        <v>34</v>
      </c>
      <c r="R247" s="13">
        <v>0</v>
      </c>
      <c r="S247" s="13">
        <v>0</v>
      </c>
      <c r="T247" s="13">
        <v>0</v>
      </c>
      <c r="U247" s="13">
        <v>0</v>
      </c>
      <c r="V247" s="13">
        <v>0</v>
      </c>
      <c r="W247" s="13">
        <v>0</v>
      </c>
      <c r="X247" s="13">
        <v>0</v>
      </c>
      <c r="Y247" s="13">
        <v>0</v>
      </c>
      <c r="Z247" s="13">
        <v>0</v>
      </c>
      <c r="AA247" s="13">
        <v>0</v>
      </c>
      <c r="AB247" s="13">
        <v>0</v>
      </c>
      <c r="AC247" s="13">
        <v>0</v>
      </c>
      <c r="AD247" s="13">
        <v>0</v>
      </c>
      <c r="AE247" s="13">
        <v>0</v>
      </c>
      <c r="AF247" s="13">
        <v>0</v>
      </c>
      <c r="AG247" s="13">
        <v>11</v>
      </c>
      <c r="AH247" s="15">
        <f t="shared" si="15"/>
        <v>248</v>
      </c>
      <c r="AI247" s="15">
        <f t="shared" si="16"/>
        <v>0</v>
      </c>
      <c r="AJ247" s="15">
        <f t="shared" si="17"/>
        <v>259</v>
      </c>
      <c r="AK247" s="15">
        <f t="shared" si="18"/>
        <v>0</v>
      </c>
      <c r="AL247" s="15">
        <f t="shared" si="19"/>
        <v>0</v>
      </c>
      <c r="AM247" s="13">
        <v>0</v>
      </c>
      <c r="AN247" s="13"/>
      <c r="AO247" s="13">
        <v>0</v>
      </c>
      <c r="AP247" s="13">
        <v>0</v>
      </c>
      <c r="AQ247" s="13">
        <v>0</v>
      </c>
      <c r="AR247" s="13">
        <v>0</v>
      </c>
      <c r="AS247" s="13">
        <v>0</v>
      </c>
      <c r="AT247" s="13">
        <v>0</v>
      </c>
      <c r="AU247" s="13">
        <v>0</v>
      </c>
      <c r="AV247" s="13">
        <v>0</v>
      </c>
      <c r="AW247" s="13">
        <v>0</v>
      </c>
      <c r="AX247" s="13">
        <v>0</v>
      </c>
      <c r="AY247" s="13">
        <v>0</v>
      </c>
      <c r="AZ247" s="13">
        <v>0</v>
      </c>
      <c r="BA247" s="13">
        <v>0</v>
      </c>
      <c r="BB247" s="13">
        <v>0</v>
      </c>
      <c r="BC247" s="13">
        <v>0</v>
      </c>
      <c r="BD247" s="13">
        <v>0</v>
      </c>
      <c r="BE247" s="13">
        <v>0</v>
      </c>
      <c r="BF247" s="13">
        <v>0</v>
      </c>
      <c r="BG247" s="13">
        <v>0</v>
      </c>
      <c r="BH247" s="13">
        <v>0</v>
      </c>
      <c r="BI247" s="13">
        <v>0</v>
      </c>
      <c r="BJ247" s="13">
        <v>0</v>
      </c>
      <c r="BK247" s="13">
        <v>0</v>
      </c>
      <c r="BL247" s="13">
        <v>0</v>
      </c>
      <c r="BM247" s="13">
        <v>0</v>
      </c>
      <c r="BN247" s="13">
        <v>0</v>
      </c>
      <c r="BO247" s="13">
        <v>0</v>
      </c>
      <c r="BP247" s="13">
        <v>0</v>
      </c>
      <c r="BQ247" s="13">
        <v>0</v>
      </c>
      <c r="BR247" s="13">
        <v>0</v>
      </c>
      <c r="BS247" s="13">
        <v>0</v>
      </c>
      <c r="BT247" s="13">
        <v>0</v>
      </c>
      <c r="BU247" s="13">
        <v>0</v>
      </c>
      <c r="BV247" s="13">
        <v>0</v>
      </c>
      <c r="BW247" s="13">
        <v>0</v>
      </c>
      <c r="BX247" s="13">
        <v>0</v>
      </c>
      <c r="BY247" s="13">
        <v>0</v>
      </c>
      <c r="BZ247" s="13">
        <v>0</v>
      </c>
      <c r="CA247" s="13">
        <v>0</v>
      </c>
      <c r="CB247" s="13">
        <v>0</v>
      </c>
      <c r="CC247" s="13">
        <v>0</v>
      </c>
      <c r="CD247" s="13">
        <v>0</v>
      </c>
      <c r="CE247" s="13">
        <v>0</v>
      </c>
      <c r="CF247" s="13">
        <v>0</v>
      </c>
      <c r="CG247" s="13">
        <v>0</v>
      </c>
      <c r="CH247" s="13">
        <v>0</v>
      </c>
    </row>
    <row r="248" spans="1:86">
      <c r="A248" s="29" t="s">
        <v>3829</v>
      </c>
      <c r="B248" s="13">
        <v>4</v>
      </c>
      <c r="C248" s="13">
        <v>0</v>
      </c>
      <c r="D248" s="13">
        <v>0</v>
      </c>
      <c r="E248" s="13">
        <v>19</v>
      </c>
      <c r="F248" s="13">
        <v>0</v>
      </c>
      <c r="G248" s="13">
        <v>0</v>
      </c>
      <c r="H248" s="13">
        <v>80</v>
      </c>
      <c r="I248" s="13">
        <v>0</v>
      </c>
      <c r="J248" s="13">
        <v>0</v>
      </c>
      <c r="K248" s="13">
        <v>0</v>
      </c>
      <c r="L248" s="13">
        <v>0</v>
      </c>
      <c r="M248" s="13">
        <v>0</v>
      </c>
      <c r="N248" s="13">
        <v>0</v>
      </c>
      <c r="O248" s="13">
        <v>0</v>
      </c>
      <c r="P248" s="13">
        <v>0</v>
      </c>
      <c r="Q248" s="13">
        <v>0</v>
      </c>
      <c r="R248" s="13">
        <v>0</v>
      </c>
      <c r="S248" s="13">
        <v>0</v>
      </c>
      <c r="T248" s="13">
        <v>0</v>
      </c>
      <c r="U248" s="13">
        <v>0</v>
      </c>
      <c r="V248" s="13">
        <v>0</v>
      </c>
      <c r="W248" s="13">
        <v>0</v>
      </c>
      <c r="X248" s="13">
        <v>0</v>
      </c>
      <c r="Y248" s="13">
        <v>0</v>
      </c>
      <c r="Z248" s="13">
        <v>0</v>
      </c>
      <c r="AA248" s="13">
        <v>0</v>
      </c>
      <c r="AB248" s="13">
        <v>0</v>
      </c>
      <c r="AC248" s="13">
        <v>0</v>
      </c>
      <c r="AD248" s="13">
        <v>0</v>
      </c>
      <c r="AE248" s="13">
        <v>0</v>
      </c>
      <c r="AF248" s="13">
        <v>0</v>
      </c>
      <c r="AG248" s="13">
        <v>4</v>
      </c>
      <c r="AH248" s="15">
        <f t="shared" si="15"/>
        <v>99</v>
      </c>
      <c r="AI248" s="15">
        <f t="shared" si="16"/>
        <v>0</v>
      </c>
      <c r="AJ248" s="15">
        <f t="shared" si="17"/>
        <v>103</v>
      </c>
      <c r="AK248" s="15">
        <f t="shared" si="18"/>
        <v>0</v>
      </c>
      <c r="AL248" s="15">
        <f t="shared" si="19"/>
        <v>0</v>
      </c>
      <c r="AM248" s="13">
        <v>0</v>
      </c>
      <c r="AN248" s="13"/>
      <c r="AO248" s="13">
        <v>0</v>
      </c>
      <c r="AP248" s="13">
        <v>0</v>
      </c>
      <c r="AQ248" s="13">
        <v>0</v>
      </c>
      <c r="AR248" s="13">
        <v>0</v>
      </c>
      <c r="AS248" s="13">
        <v>0</v>
      </c>
      <c r="AT248" s="13">
        <v>0</v>
      </c>
      <c r="AU248" s="13">
        <v>0</v>
      </c>
      <c r="AV248" s="13">
        <v>0</v>
      </c>
      <c r="AW248" s="13">
        <v>0</v>
      </c>
      <c r="AX248" s="13">
        <v>0</v>
      </c>
      <c r="AY248" s="13">
        <v>0</v>
      </c>
      <c r="AZ248" s="13">
        <v>0</v>
      </c>
      <c r="BA248" s="13">
        <v>0</v>
      </c>
      <c r="BB248" s="13">
        <v>0</v>
      </c>
      <c r="BC248" s="13">
        <v>0</v>
      </c>
      <c r="BD248" s="13">
        <v>0</v>
      </c>
      <c r="BE248" s="13">
        <v>0</v>
      </c>
      <c r="BF248" s="13">
        <v>0</v>
      </c>
      <c r="BG248" s="13">
        <v>0</v>
      </c>
      <c r="BH248" s="13">
        <v>0</v>
      </c>
      <c r="BI248" s="13">
        <v>0</v>
      </c>
      <c r="BJ248" s="13">
        <v>0</v>
      </c>
      <c r="BK248" s="13">
        <v>0</v>
      </c>
      <c r="BL248" s="13">
        <v>0</v>
      </c>
      <c r="BM248" s="13">
        <v>0</v>
      </c>
      <c r="BN248" s="13">
        <v>0</v>
      </c>
      <c r="BO248" s="13">
        <v>0</v>
      </c>
      <c r="BP248" s="13">
        <v>0</v>
      </c>
      <c r="BQ248" s="13">
        <v>0</v>
      </c>
      <c r="BR248" s="13">
        <v>0</v>
      </c>
      <c r="BS248" s="13">
        <v>0</v>
      </c>
      <c r="BT248" s="13">
        <v>0</v>
      </c>
      <c r="BU248" s="13">
        <v>0</v>
      </c>
      <c r="BV248" s="13">
        <v>0</v>
      </c>
      <c r="BW248" s="13">
        <v>0</v>
      </c>
      <c r="BX248" s="13">
        <v>0</v>
      </c>
      <c r="BY248" s="13">
        <v>0</v>
      </c>
      <c r="BZ248" s="13">
        <v>0</v>
      </c>
      <c r="CA248" s="13">
        <v>0</v>
      </c>
      <c r="CB248" s="13">
        <v>0</v>
      </c>
      <c r="CC248" s="13">
        <v>0</v>
      </c>
      <c r="CD248" s="13">
        <v>0</v>
      </c>
      <c r="CE248" s="13">
        <v>0</v>
      </c>
      <c r="CF248" s="13">
        <v>0</v>
      </c>
      <c r="CG248" s="13">
        <v>0</v>
      </c>
      <c r="CH248" s="13">
        <v>0</v>
      </c>
    </row>
    <row r="249" spans="1:86">
      <c r="A249" s="29" t="s">
        <v>1253</v>
      </c>
      <c r="B249" s="13">
        <v>33</v>
      </c>
      <c r="C249" s="13">
        <v>0</v>
      </c>
      <c r="D249" s="13">
        <v>0</v>
      </c>
      <c r="E249" s="13">
        <v>0</v>
      </c>
      <c r="F249" s="13">
        <v>0</v>
      </c>
      <c r="G249" s="13">
        <v>0</v>
      </c>
      <c r="H249" s="13">
        <v>153</v>
      </c>
      <c r="I249" s="13">
        <v>2</v>
      </c>
      <c r="J249" s="13">
        <v>0</v>
      </c>
      <c r="K249" s="13">
        <v>247</v>
      </c>
      <c r="L249" s="13">
        <v>0</v>
      </c>
      <c r="M249" s="13">
        <v>0</v>
      </c>
      <c r="N249" s="13">
        <v>27</v>
      </c>
      <c r="O249" s="13">
        <v>0</v>
      </c>
      <c r="P249" s="13">
        <v>0</v>
      </c>
      <c r="Q249" s="13">
        <v>30</v>
      </c>
      <c r="R249" s="13">
        <v>0</v>
      </c>
      <c r="S249" s="13">
        <v>0</v>
      </c>
      <c r="T249" s="13">
        <v>0</v>
      </c>
      <c r="U249" s="13">
        <v>0</v>
      </c>
      <c r="V249" s="13">
        <v>0</v>
      </c>
      <c r="W249" s="13">
        <v>0</v>
      </c>
      <c r="X249" s="13">
        <v>0</v>
      </c>
      <c r="Y249" s="13">
        <v>0</v>
      </c>
      <c r="Z249" s="13">
        <v>0</v>
      </c>
      <c r="AA249" s="13">
        <v>0</v>
      </c>
      <c r="AB249" s="13">
        <v>0</v>
      </c>
      <c r="AC249" s="13">
        <v>1</v>
      </c>
      <c r="AD249" s="13">
        <v>0</v>
      </c>
      <c r="AE249" s="13">
        <v>0</v>
      </c>
      <c r="AF249" s="13">
        <v>0</v>
      </c>
      <c r="AG249" s="13">
        <v>33</v>
      </c>
      <c r="AH249" s="15">
        <f t="shared" si="15"/>
        <v>457</v>
      </c>
      <c r="AI249" s="15">
        <f t="shared" si="16"/>
        <v>0</v>
      </c>
      <c r="AJ249" s="15">
        <f t="shared" si="17"/>
        <v>490</v>
      </c>
      <c r="AK249" s="15">
        <f t="shared" si="18"/>
        <v>3</v>
      </c>
      <c r="AL249" s="15">
        <v>1</v>
      </c>
      <c r="AM249" s="13">
        <v>3</v>
      </c>
      <c r="AN249" s="13" t="s">
        <v>3830</v>
      </c>
      <c r="AO249" s="13">
        <v>0</v>
      </c>
      <c r="AP249" s="13">
        <v>0</v>
      </c>
      <c r="AQ249" s="13">
        <v>0</v>
      </c>
      <c r="AR249" s="13">
        <v>0</v>
      </c>
      <c r="AS249" s="13">
        <v>0</v>
      </c>
      <c r="AT249" s="13">
        <v>0</v>
      </c>
      <c r="AU249" s="13">
        <v>0</v>
      </c>
      <c r="AV249" s="13">
        <v>0</v>
      </c>
      <c r="AW249" s="13">
        <v>0</v>
      </c>
      <c r="AX249" s="13">
        <v>0</v>
      </c>
      <c r="AY249" s="13">
        <v>0</v>
      </c>
      <c r="AZ249" s="13">
        <v>0</v>
      </c>
      <c r="BA249" s="13">
        <v>0</v>
      </c>
      <c r="BB249" s="13">
        <v>0</v>
      </c>
      <c r="BC249" s="13">
        <v>0</v>
      </c>
      <c r="BD249" s="13">
        <v>0</v>
      </c>
      <c r="BE249" s="13">
        <v>0</v>
      </c>
      <c r="BF249" s="13">
        <v>0</v>
      </c>
      <c r="BG249" s="13">
        <v>0</v>
      </c>
      <c r="BH249" s="13">
        <v>0</v>
      </c>
      <c r="BI249" s="13">
        <v>0</v>
      </c>
      <c r="BJ249" s="13">
        <v>0</v>
      </c>
      <c r="BK249" s="13">
        <v>0</v>
      </c>
      <c r="BL249" s="13">
        <v>0</v>
      </c>
      <c r="BM249" s="13">
        <v>0</v>
      </c>
      <c r="BN249" s="13">
        <v>0</v>
      </c>
      <c r="BO249" s="13">
        <v>0</v>
      </c>
      <c r="BP249" s="13">
        <v>0</v>
      </c>
      <c r="BQ249" s="13">
        <v>0</v>
      </c>
      <c r="BR249" s="13">
        <v>0</v>
      </c>
      <c r="BS249" s="13">
        <v>0</v>
      </c>
      <c r="BT249" s="13">
        <v>0</v>
      </c>
      <c r="BU249" s="13">
        <v>0</v>
      </c>
      <c r="BV249" s="13">
        <v>0</v>
      </c>
      <c r="BW249" s="13">
        <v>0</v>
      </c>
      <c r="BX249" s="13">
        <v>0</v>
      </c>
      <c r="BY249" s="13">
        <v>0</v>
      </c>
      <c r="BZ249" s="13">
        <v>0</v>
      </c>
      <c r="CA249" s="13">
        <v>0</v>
      </c>
      <c r="CB249" s="13">
        <v>0</v>
      </c>
      <c r="CC249" s="13">
        <v>0</v>
      </c>
      <c r="CD249" s="13">
        <v>0</v>
      </c>
      <c r="CE249" s="13">
        <v>0</v>
      </c>
      <c r="CF249" s="13">
        <v>0</v>
      </c>
      <c r="CG249" s="13">
        <v>0</v>
      </c>
      <c r="CH249" s="13">
        <v>0</v>
      </c>
    </row>
    <row r="250" spans="1:86">
      <c r="A250" s="29" t="s">
        <v>3831</v>
      </c>
      <c r="B250" s="13">
        <v>14</v>
      </c>
      <c r="C250" s="13">
        <v>0</v>
      </c>
      <c r="D250" s="13">
        <v>0</v>
      </c>
      <c r="E250" s="13">
        <v>5</v>
      </c>
      <c r="F250" s="13">
        <v>0</v>
      </c>
      <c r="G250" s="13">
        <v>0</v>
      </c>
      <c r="H250" s="13">
        <v>69</v>
      </c>
      <c r="I250" s="13">
        <v>0</v>
      </c>
      <c r="J250" s="13">
        <v>0</v>
      </c>
      <c r="K250" s="13">
        <v>2</v>
      </c>
      <c r="L250" s="13">
        <v>0</v>
      </c>
      <c r="M250" s="13">
        <v>0</v>
      </c>
      <c r="N250" s="13">
        <v>0</v>
      </c>
      <c r="O250" s="13">
        <v>0</v>
      </c>
      <c r="P250" s="13">
        <v>0</v>
      </c>
      <c r="Q250" s="13">
        <v>0</v>
      </c>
      <c r="R250" s="13">
        <v>0</v>
      </c>
      <c r="S250" s="13">
        <v>0</v>
      </c>
      <c r="T250" s="13">
        <v>0</v>
      </c>
      <c r="U250" s="13">
        <v>0</v>
      </c>
      <c r="V250" s="13">
        <v>0</v>
      </c>
      <c r="W250" s="13">
        <v>0</v>
      </c>
      <c r="X250" s="13">
        <v>0</v>
      </c>
      <c r="Y250" s="13">
        <v>0</v>
      </c>
      <c r="Z250" s="13">
        <v>0</v>
      </c>
      <c r="AA250" s="13">
        <v>0</v>
      </c>
      <c r="AB250" s="13">
        <v>0</v>
      </c>
      <c r="AC250" s="13">
        <v>1</v>
      </c>
      <c r="AD250" s="13">
        <v>0</v>
      </c>
      <c r="AE250" s="13">
        <v>0</v>
      </c>
      <c r="AF250" s="13">
        <v>0</v>
      </c>
      <c r="AG250" s="13">
        <v>14</v>
      </c>
      <c r="AH250" s="15">
        <f t="shared" si="15"/>
        <v>76</v>
      </c>
      <c r="AI250" s="15">
        <f t="shared" si="16"/>
        <v>0</v>
      </c>
      <c r="AJ250" s="15">
        <f t="shared" si="17"/>
        <v>90</v>
      </c>
      <c r="AK250" s="15">
        <f t="shared" si="18"/>
        <v>1</v>
      </c>
      <c r="AL250" s="15">
        <f t="shared" si="19"/>
        <v>0</v>
      </c>
      <c r="AM250" s="13">
        <v>2</v>
      </c>
      <c r="AN250" s="13" t="s">
        <v>3662</v>
      </c>
      <c r="AO250" s="13">
        <v>0</v>
      </c>
      <c r="AP250" s="13">
        <v>0</v>
      </c>
      <c r="AQ250" s="13">
        <v>0</v>
      </c>
      <c r="AR250" s="13">
        <v>0</v>
      </c>
      <c r="AS250" s="13">
        <v>0</v>
      </c>
      <c r="AT250" s="13">
        <v>0</v>
      </c>
      <c r="AU250" s="13">
        <v>0</v>
      </c>
      <c r="AV250" s="13">
        <v>0</v>
      </c>
      <c r="AW250" s="13">
        <v>0</v>
      </c>
      <c r="AX250" s="13">
        <v>0</v>
      </c>
      <c r="AY250" s="13">
        <v>0</v>
      </c>
      <c r="AZ250" s="13">
        <v>0</v>
      </c>
      <c r="BA250" s="13">
        <v>0</v>
      </c>
      <c r="BB250" s="13">
        <v>0</v>
      </c>
      <c r="BC250" s="13">
        <v>0</v>
      </c>
      <c r="BD250" s="13">
        <v>0</v>
      </c>
      <c r="BE250" s="13">
        <v>0</v>
      </c>
      <c r="BF250" s="13">
        <v>0</v>
      </c>
      <c r="BG250" s="13">
        <v>0</v>
      </c>
      <c r="BH250" s="13">
        <v>0</v>
      </c>
      <c r="BI250" s="13">
        <v>0</v>
      </c>
      <c r="BJ250" s="13">
        <v>0</v>
      </c>
      <c r="BK250" s="13">
        <v>0</v>
      </c>
      <c r="BL250" s="13">
        <v>0</v>
      </c>
      <c r="BM250" s="13">
        <v>0</v>
      </c>
      <c r="BN250" s="13">
        <v>0</v>
      </c>
      <c r="BO250" s="13">
        <v>0</v>
      </c>
      <c r="BP250" s="13">
        <v>0</v>
      </c>
      <c r="BQ250" s="13">
        <v>0</v>
      </c>
      <c r="BR250" s="13">
        <v>0</v>
      </c>
      <c r="BS250" s="13">
        <v>0</v>
      </c>
      <c r="BT250" s="13">
        <v>0</v>
      </c>
      <c r="BU250" s="13">
        <v>0</v>
      </c>
      <c r="BV250" s="13">
        <v>0</v>
      </c>
      <c r="BW250" s="13">
        <v>0</v>
      </c>
      <c r="BX250" s="13">
        <v>0</v>
      </c>
      <c r="BY250" s="13">
        <v>0</v>
      </c>
      <c r="BZ250" s="13">
        <v>0</v>
      </c>
      <c r="CA250" s="13">
        <v>0</v>
      </c>
      <c r="CB250" s="13">
        <v>0</v>
      </c>
      <c r="CC250" s="13">
        <v>0</v>
      </c>
      <c r="CD250" s="13">
        <v>0</v>
      </c>
      <c r="CE250" s="13">
        <v>0</v>
      </c>
      <c r="CF250" s="13">
        <v>0</v>
      </c>
      <c r="CG250" s="13">
        <v>0</v>
      </c>
      <c r="CH250" s="13">
        <v>0</v>
      </c>
    </row>
    <row r="251" spans="1:86">
      <c r="A251" s="29" t="s">
        <v>3832</v>
      </c>
      <c r="B251" s="13">
        <v>4</v>
      </c>
      <c r="C251" s="13">
        <v>0</v>
      </c>
      <c r="D251" s="13">
        <v>0</v>
      </c>
      <c r="E251" s="13">
        <v>17</v>
      </c>
      <c r="F251" s="13">
        <v>0</v>
      </c>
      <c r="G251" s="13">
        <v>0</v>
      </c>
      <c r="H251" s="13">
        <v>44</v>
      </c>
      <c r="I251" s="13">
        <v>0</v>
      </c>
      <c r="J251" s="13">
        <v>0</v>
      </c>
      <c r="K251" s="13">
        <v>1</v>
      </c>
      <c r="L251" s="13">
        <v>0</v>
      </c>
      <c r="M251" s="13">
        <v>0</v>
      </c>
      <c r="N251" s="13">
        <v>2</v>
      </c>
      <c r="O251" s="13">
        <v>0</v>
      </c>
      <c r="P251" s="13">
        <v>0</v>
      </c>
      <c r="Q251" s="13">
        <v>0</v>
      </c>
      <c r="R251" s="13">
        <v>0</v>
      </c>
      <c r="S251" s="13">
        <v>0</v>
      </c>
      <c r="T251" s="13">
        <v>0</v>
      </c>
      <c r="U251" s="13">
        <v>0</v>
      </c>
      <c r="V251" s="13">
        <v>0</v>
      </c>
      <c r="W251" s="13">
        <v>0</v>
      </c>
      <c r="X251" s="13">
        <v>0</v>
      </c>
      <c r="Y251" s="13">
        <v>0</v>
      </c>
      <c r="Z251" s="13">
        <v>0</v>
      </c>
      <c r="AA251" s="13">
        <v>0</v>
      </c>
      <c r="AB251" s="13">
        <v>0</v>
      </c>
      <c r="AC251" s="13">
        <v>0</v>
      </c>
      <c r="AD251" s="13">
        <v>0</v>
      </c>
      <c r="AE251" s="13">
        <v>0</v>
      </c>
      <c r="AF251" s="13">
        <v>0</v>
      </c>
      <c r="AG251" s="13">
        <v>4</v>
      </c>
      <c r="AH251" s="15">
        <f t="shared" si="15"/>
        <v>64</v>
      </c>
      <c r="AI251" s="15">
        <f t="shared" si="16"/>
        <v>0</v>
      </c>
      <c r="AJ251" s="15">
        <f t="shared" si="17"/>
        <v>68</v>
      </c>
      <c r="AK251" s="15">
        <v>1</v>
      </c>
      <c r="AL251" s="15">
        <f t="shared" si="19"/>
        <v>0</v>
      </c>
      <c r="AM251" s="13">
        <v>0</v>
      </c>
      <c r="AN251" s="13" t="s">
        <v>3833</v>
      </c>
      <c r="AO251" s="13">
        <v>0</v>
      </c>
      <c r="AP251" s="13">
        <v>0</v>
      </c>
      <c r="AQ251" s="13">
        <v>0</v>
      </c>
      <c r="AR251" s="13">
        <v>0</v>
      </c>
      <c r="AS251" s="13">
        <v>0</v>
      </c>
      <c r="AT251" s="13">
        <v>0</v>
      </c>
      <c r="AU251" s="13">
        <v>0</v>
      </c>
      <c r="AV251" s="13">
        <v>0</v>
      </c>
      <c r="AW251" s="13">
        <v>0</v>
      </c>
      <c r="AX251" s="13">
        <v>0</v>
      </c>
      <c r="AY251" s="13">
        <v>0</v>
      </c>
      <c r="AZ251" s="13">
        <v>0</v>
      </c>
      <c r="BA251" s="13">
        <v>0</v>
      </c>
      <c r="BB251" s="13">
        <v>0</v>
      </c>
      <c r="BC251" s="13">
        <v>0</v>
      </c>
      <c r="BD251" s="13">
        <v>0</v>
      </c>
      <c r="BE251" s="13">
        <v>0</v>
      </c>
      <c r="BF251" s="13">
        <v>0</v>
      </c>
      <c r="BG251" s="13">
        <v>0</v>
      </c>
      <c r="BH251" s="13">
        <v>0</v>
      </c>
      <c r="BI251" s="13">
        <v>0</v>
      </c>
      <c r="BJ251" s="13">
        <v>0</v>
      </c>
      <c r="BK251" s="13">
        <v>0</v>
      </c>
      <c r="BL251" s="13">
        <v>0</v>
      </c>
      <c r="BM251" s="13">
        <v>0</v>
      </c>
      <c r="BN251" s="13">
        <v>0</v>
      </c>
      <c r="BO251" s="13">
        <v>0</v>
      </c>
      <c r="BP251" s="13">
        <v>0</v>
      </c>
      <c r="BQ251" s="13">
        <v>0</v>
      </c>
      <c r="BR251" s="13">
        <v>0</v>
      </c>
      <c r="BS251" s="13">
        <v>0</v>
      </c>
      <c r="BT251" s="13">
        <v>0</v>
      </c>
      <c r="BU251" s="13">
        <v>0</v>
      </c>
      <c r="BV251" s="13">
        <v>0</v>
      </c>
      <c r="BW251" s="13">
        <v>0</v>
      </c>
      <c r="BX251" s="13">
        <v>0</v>
      </c>
      <c r="BY251" s="13">
        <v>0</v>
      </c>
      <c r="BZ251" s="13">
        <v>0</v>
      </c>
      <c r="CA251" s="13">
        <v>0</v>
      </c>
      <c r="CB251" s="13">
        <v>0</v>
      </c>
      <c r="CC251" s="13">
        <v>0</v>
      </c>
      <c r="CD251" s="13">
        <v>0</v>
      </c>
      <c r="CE251" s="13">
        <v>0</v>
      </c>
      <c r="CF251" s="13">
        <v>0</v>
      </c>
      <c r="CG251" s="13">
        <v>0</v>
      </c>
      <c r="CH251" s="13">
        <v>0</v>
      </c>
    </row>
    <row r="252" spans="1:86">
      <c r="A252" s="29" t="s">
        <v>3834</v>
      </c>
      <c r="B252" s="13">
        <v>12</v>
      </c>
      <c r="C252" s="13">
        <v>0</v>
      </c>
      <c r="D252" s="13">
        <v>0</v>
      </c>
      <c r="E252" s="13">
        <v>0</v>
      </c>
      <c r="F252" s="13">
        <v>0</v>
      </c>
      <c r="G252" s="13">
        <v>0</v>
      </c>
      <c r="H252" s="13">
        <v>106</v>
      </c>
      <c r="I252" s="13">
        <v>0</v>
      </c>
      <c r="J252" s="13">
        <v>0</v>
      </c>
      <c r="K252" s="13">
        <v>2</v>
      </c>
      <c r="L252" s="13">
        <v>0</v>
      </c>
      <c r="M252" s="13">
        <v>0</v>
      </c>
      <c r="N252" s="13">
        <v>0</v>
      </c>
      <c r="O252" s="13">
        <v>0</v>
      </c>
      <c r="P252" s="13">
        <v>0</v>
      </c>
      <c r="Q252" s="13">
        <v>0</v>
      </c>
      <c r="R252" s="13">
        <v>0</v>
      </c>
      <c r="S252" s="13">
        <v>0</v>
      </c>
      <c r="T252" s="13">
        <v>0</v>
      </c>
      <c r="U252" s="13">
        <v>0</v>
      </c>
      <c r="V252" s="13">
        <v>0</v>
      </c>
      <c r="W252" s="13">
        <v>0</v>
      </c>
      <c r="X252" s="13">
        <v>0</v>
      </c>
      <c r="Y252" s="13">
        <v>0</v>
      </c>
      <c r="Z252" s="13">
        <v>0</v>
      </c>
      <c r="AA252" s="13">
        <v>0</v>
      </c>
      <c r="AB252" s="13">
        <v>0</v>
      </c>
      <c r="AC252" s="13">
        <v>0</v>
      </c>
      <c r="AD252" s="13">
        <v>0</v>
      </c>
      <c r="AE252" s="13">
        <v>0</v>
      </c>
      <c r="AF252" s="13">
        <v>0</v>
      </c>
      <c r="AG252" s="13">
        <v>12</v>
      </c>
      <c r="AH252" s="15">
        <f t="shared" si="15"/>
        <v>108</v>
      </c>
      <c r="AI252" s="15">
        <f t="shared" si="16"/>
        <v>0</v>
      </c>
      <c r="AJ252" s="15">
        <f t="shared" si="17"/>
        <v>120</v>
      </c>
      <c r="AK252" s="15">
        <f t="shared" si="18"/>
        <v>0</v>
      </c>
      <c r="AL252" s="15">
        <f t="shared" si="19"/>
        <v>0</v>
      </c>
      <c r="AM252" s="13">
        <v>0</v>
      </c>
      <c r="AN252" s="13"/>
      <c r="AO252" s="13">
        <v>0</v>
      </c>
      <c r="AP252" s="13">
        <v>0</v>
      </c>
      <c r="AQ252" s="13">
        <v>0</v>
      </c>
      <c r="AR252" s="13">
        <v>0</v>
      </c>
      <c r="AS252" s="13">
        <v>0</v>
      </c>
      <c r="AT252" s="13">
        <v>0</v>
      </c>
      <c r="AU252" s="13">
        <v>0</v>
      </c>
      <c r="AV252" s="13">
        <v>0</v>
      </c>
      <c r="AW252" s="13">
        <v>0</v>
      </c>
      <c r="AX252" s="13">
        <v>0</v>
      </c>
      <c r="AY252" s="13">
        <v>0</v>
      </c>
      <c r="AZ252" s="13">
        <v>0</v>
      </c>
      <c r="BA252" s="13">
        <v>0</v>
      </c>
      <c r="BB252" s="13">
        <v>0</v>
      </c>
      <c r="BC252" s="13">
        <v>0</v>
      </c>
      <c r="BD252" s="13">
        <v>0</v>
      </c>
      <c r="BE252" s="13">
        <v>0</v>
      </c>
      <c r="BF252" s="13">
        <v>0</v>
      </c>
      <c r="BG252" s="13">
        <v>0</v>
      </c>
      <c r="BH252" s="13">
        <v>0</v>
      </c>
      <c r="BI252" s="13">
        <v>0</v>
      </c>
      <c r="BJ252" s="13">
        <v>0</v>
      </c>
      <c r="BK252" s="13">
        <v>0</v>
      </c>
      <c r="BL252" s="13">
        <v>0</v>
      </c>
      <c r="BM252" s="13">
        <v>0</v>
      </c>
      <c r="BN252" s="13">
        <v>0</v>
      </c>
      <c r="BO252" s="13">
        <v>0</v>
      </c>
      <c r="BP252" s="13">
        <v>0</v>
      </c>
      <c r="BQ252" s="13">
        <v>0</v>
      </c>
      <c r="BR252" s="13">
        <v>0</v>
      </c>
      <c r="BS252" s="13">
        <v>0</v>
      </c>
      <c r="BT252" s="13">
        <v>0</v>
      </c>
      <c r="BU252" s="13">
        <v>0</v>
      </c>
      <c r="BV252" s="13">
        <v>0</v>
      </c>
      <c r="BW252" s="13">
        <v>0</v>
      </c>
      <c r="BX252" s="13">
        <v>0</v>
      </c>
      <c r="BY252" s="13">
        <v>0</v>
      </c>
      <c r="BZ252" s="13">
        <v>0</v>
      </c>
      <c r="CA252" s="13">
        <v>0</v>
      </c>
      <c r="CB252" s="13">
        <v>0</v>
      </c>
      <c r="CC252" s="13">
        <v>0</v>
      </c>
      <c r="CD252" s="13">
        <v>0</v>
      </c>
      <c r="CE252" s="13">
        <v>0</v>
      </c>
      <c r="CF252" s="13">
        <v>0</v>
      </c>
      <c r="CG252" s="13">
        <v>0</v>
      </c>
      <c r="CH252" s="13">
        <v>0</v>
      </c>
    </row>
    <row r="253" spans="1:86">
      <c r="A253" s="29" t="s">
        <v>3835</v>
      </c>
      <c r="B253" s="13">
        <v>4</v>
      </c>
      <c r="C253" s="13">
        <v>0</v>
      </c>
      <c r="D253" s="13">
        <v>0</v>
      </c>
      <c r="E253" s="13">
        <v>0</v>
      </c>
      <c r="F253" s="13">
        <v>0</v>
      </c>
      <c r="G253" s="13">
        <v>0</v>
      </c>
      <c r="H253" s="13">
        <v>36</v>
      </c>
      <c r="I253" s="13">
        <v>0</v>
      </c>
      <c r="J253" s="13">
        <v>0</v>
      </c>
      <c r="K253" s="13">
        <v>0</v>
      </c>
      <c r="L253" s="13">
        <v>0</v>
      </c>
      <c r="M253" s="13">
        <v>0</v>
      </c>
      <c r="N253" s="13">
        <v>0</v>
      </c>
      <c r="O253" s="13">
        <v>0</v>
      </c>
      <c r="P253" s="13">
        <v>0</v>
      </c>
      <c r="Q253" s="13">
        <v>0</v>
      </c>
      <c r="R253" s="13">
        <v>0</v>
      </c>
      <c r="S253" s="13">
        <v>0</v>
      </c>
      <c r="T253" s="13">
        <v>0</v>
      </c>
      <c r="U253" s="13">
        <v>0</v>
      </c>
      <c r="V253" s="13">
        <v>0</v>
      </c>
      <c r="W253" s="13">
        <v>0</v>
      </c>
      <c r="X253" s="13">
        <v>0</v>
      </c>
      <c r="Y253" s="13">
        <v>0</v>
      </c>
      <c r="Z253" s="13">
        <v>0</v>
      </c>
      <c r="AA253" s="13">
        <v>0</v>
      </c>
      <c r="AB253" s="13">
        <v>0</v>
      </c>
      <c r="AC253" s="13">
        <v>0</v>
      </c>
      <c r="AD253" s="13">
        <v>0</v>
      </c>
      <c r="AE253" s="13">
        <v>0</v>
      </c>
      <c r="AF253" s="13">
        <v>0</v>
      </c>
      <c r="AG253" s="13">
        <v>4</v>
      </c>
      <c r="AH253" s="15">
        <f t="shared" si="15"/>
        <v>36</v>
      </c>
      <c r="AI253" s="15">
        <f t="shared" si="16"/>
        <v>0</v>
      </c>
      <c r="AJ253" s="15">
        <f t="shared" si="17"/>
        <v>40</v>
      </c>
      <c r="AK253" s="15">
        <f t="shared" si="18"/>
        <v>0</v>
      </c>
      <c r="AL253" s="15">
        <f t="shared" si="19"/>
        <v>0</v>
      </c>
      <c r="AM253" s="13">
        <v>0</v>
      </c>
      <c r="AN253" s="13"/>
      <c r="AO253" s="13">
        <v>0</v>
      </c>
      <c r="AP253" s="13">
        <v>0</v>
      </c>
      <c r="AQ253" s="13">
        <v>0</v>
      </c>
      <c r="AR253" s="13">
        <v>0</v>
      </c>
      <c r="AS253" s="13">
        <v>0</v>
      </c>
      <c r="AT253" s="13">
        <v>0</v>
      </c>
      <c r="AU253" s="13">
        <v>0</v>
      </c>
      <c r="AV253" s="13">
        <v>0</v>
      </c>
      <c r="AW253" s="13">
        <v>0</v>
      </c>
      <c r="AX253" s="13">
        <v>0</v>
      </c>
      <c r="AY253" s="13">
        <v>0</v>
      </c>
      <c r="AZ253" s="13">
        <v>0</v>
      </c>
      <c r="BA253" s="13">
        <v>0</v>
      </c>
      <c r="BB253" s="13">
        <v>0</v>
      </c>
      <c r="BC253" s="13">
        <v>0</v>
      </c>
      <c r="BD253" s="13">
        <v>0</v>
      </c>
      <c r="BE253" s="13">
        <v>0</v>
      </c>
      <c r="BF253" s="13">
        <v>0</v>
      </c>
      <c r="BG253" s="13">
        <v>0</v>
      </c>
      <c r="BH253" s="13">
        <v>0</v>
      </c>
      <c r="BI253" s="13">
        <v>0</v>
      </c>
      <c r="BJ253" s="13">
        <v>0</v>
      </c>
      <c r="BK253" s="13">
        <v>0</v>
      </c>
      <c r="BL253" s="13">
        <v>0</v>
      </c>
      <c r="BM253" s="13">
        <v>0</v>
      </c>
      <c r="BN253" s="13">
        <v>0</v>
      </c>
      <c r="BO253" s="13">
        <v>0</v>
      </c>
      <c r="BP253" s="13">
        <v>0</v>
      </c>
      <c r="BQ253" s="13">
        <v>0</v>
      </c>
      <c r="BR253" s="13">
        <v>0</v>
      </c>
      <c r="BS253" s="13">
        <v>0</v>
      </c>
      <c r="BT253" s="13">
        <v>0</v>
      </c>
      <c r="BU253" s="13">
        <v>0</v>
      </c>
      <c r="BV253" s="13">
        <v>0</v>
      </c>
      <c r="BW253" s="13">
        <v>0</v>
      </c>
      <c r="BX253" s="13">
        <v>0</v>
      </c>
      <c r="BY253" s="13">
        <v>0</v>
      </c>
      <c r="BZ253" s="13">
        <v>0</v>
      </c>
      <c r="CA253" s="13">
        <v>0</v>
      </c>
      <c r="CB253" s="13">
        <v>0</v>
      </c>
      <c r="CC253" s="13">
        <v>0</v>
      </c>
      <c r="CD253" s="13">
        <v>0</v>
      </c>
      <c r="CE253" s="13">
        <v>0</v>
      </c>
      <c r="CF253" s="13">
        <v>0</v>
      </c>
      <c r="CG253" s="13">
        <v>0</v>
      </c>
      <c r="CH253" s="13">
        <v>0</v>
      </c>
    </row>
    <row r="254" spans="1:86">
      <c r="A254" s="29" t="s">
        <v>3836</v>
      </c>
      <c r="B254" s="13">
        <v>1</v>
      </c>
      <c r="C254" s="13">
        <v>0</v>
      </c>
      <c r="D254" s="13">
        <v>0</v>
      </c>
      <c r="E254" s="13">
        <v>10</v>
      </c>
      <c r="F254" s="13">
        <v>0</v>
      </c>
      <c r="G254" s="13">
        <v>0</v>
      </c>
      <c r="H254" s="13">
        <v>23</v>
      </c>
      <c r="I254" s="13">
        <v>0</v>
      </c>
      <c r="J254" s="13">
        <v>0</v>
      </c>
      <c r="K254" s="13">
        <v>1</v>
      </c>
      <c r="L254" s="13">
        <v>0</v>
      </c>
      <c r="M254" s="13">
        <v>0</v>
      </c>
      <c r="N254" s="13">
        <v>0</v>
      </c>
      <c r="O254" s="13">
        <v>0</v>
      </c>
      <c r="P254" s="13">
        <v>0</v>
      </c>
      <c r="Q254" s="13">
        <v>0</v>
      </c>
      <c r="R254" s="13">
        <v>0</v>
      </c>
      <c r="S254" s="13">
        <v>0</v>
      </c>
      <c r="T254" s="13">
        <v>0</v>
      </c>
      <c r="U254" s="13">
        <v>0</v>
      </c>
      <c r="V254" s="13">
        <v>0</v>
      </c>
      <c r="W254" s="13">
        <v>0</v>
      </c>
      <c r="X254" s="13">
        <v>0</v>
      </c>
      <c r="Y254" s="13">
        <v>0</v>
      </c>
      <c r="Z254" s="13">
        <v>0</v>
      </c>
      <c r="AA254" s="13">
        <v>0</v>
      </c>
      <c r="AB254" s="13">
        <v>0</v>
      </c>
      <c r="AC254" s="13">
        <v>0</v>
      </c>
      <c r="AD254" s="13">
        <v>0</v>
      </c>
      <c r="AE254" s="13">
        <v>0</v>
      </c>
      <c r="AF254" s="13">
        <v>0</v>
      </c>
      <c r="AG254" s="13">
        <v>1</v>
      </c>
      <c r="AH254" s="15">
        <f t="shared" si="15"/>
        <v>34</v>
      </c>
      <c r="AI254" s="15">
        <f t="shared" si="16"/>
        <v>0</v>
      </c>
      <c r="AJ254" s="15">
        <f t="shared" si="17"/>
        <v>35</v>
      </c>
      <c r="AK254" s="15">
        <f t="shared" si="18"/>
        <v>0</v>
      </c>
      <c r="AL254" s="15">
        <f t="shared" si="19"/>
        <v>0</v>
      </c>
      <c r="AM254" s="13">
        <v>0</v>
      </c>
      <c r="AN254" s="13"/>
      <c r="AO254" s="13">
        <v>0</v>
      </c>
      <c r="AP254" s="13">
        <v>0</v>
      </c>
      <c r="AQ254" s="13">
        <v>0</v>
      </c>
      <c r="AR254" s="13">
        <v>0</v>
      </c>
      <c r="AS254" s="13">
        <v>0</v>
      </c>
      <c r="AT254" s="13">
        <v>0</v>
      </c>
      <c r="AU254" s="13">
        <v>0</v>
      </c>
      <c r="AV254" s="13">
        <v>0</v>
      </c>
      <c r="AW254" s="13">
        <v>0</v>
      </c>
      <c r="AX254" s="13">
        <v>0</v>
      </c>
      <c r="AY254" s="13">
        <v>0</v>
      </c>
      <c r="AZ254" s="13">
        <v>0</v>
      </c>
      <c r="BA254" s="13">
        <v>0</v>
      </c>
      <c r="BB254" s="13">
        <v>0</v>
      </c>
      <c r="BC254" s="13">
        <v>0</v>
      </c>
      <c r="BD254" s="13">
        <v>0</v>
      </c>
      <c r="BE254" s="13">
        <v>0</v>
      </c>
      <c r="BF254" s="13">
        <v>0</v>
      </c>
      <c r="BG254" s="13">
        <v>0</v>
      </c>
      <c r="BH254" s="13">
        <v>0</v>
      </c>
      <c r="BI254" s="13">
        <v>0</v>
      </c>
      <c r="BJ254" s="13">
        <v>0</v>
      </c>
      <c r="BK254" s="13">
        <v>0</v>
      </c>
      <c r="BL254" s="13">
        <v>0</v>
      </c>
      <c r="BM254" s="13">
        <v>0</v>
      </c>
      <c r="BN254" s="13">
        <v>0</v>
      </c>
      <c r="BO254" s="13">
        <v>0</v>
      </c>
      <c r="BP254" s="13">
        <v>0</v>
      </c>
      <c r="BQ254" s="13">
        <v>0</v>
      </c>
      <c r="BR254" s="13">
        <v>0</v>
      </c>
      <c r="BS254" s="13">
        <v>0</v>
      </c>
      <c r="BT254" s="13">
        <v>0</v>
      </c>
      <c r="BU254" s="13">
        <v>0</v>
      </c>
      <c r="BV254" s="13">
        <v>0</v>
      </c>
      <c r="BW254" s="13">
        <v>0</v>
      </c>
      <c r="BX254" s="13">
        <v>0</v>
      </c>
      <c r="BY254" s="13">
        <v>0</v>
      </c>
      <c r="BZ254" s="13">
        <v>0</v>
      </c>
      <c r="CA254" s="13">
        <v>0</v>
      </c>
      <c r="CB254" s="13">
        <v>0</v>
      </c>
      <c r="CC254" s="13">
        <v>0</v>
      </c>
      <c r="CD254" s="13">
        <v>0</v>
      </c>
      <c r="CE254" s="13">
        <v>0</v>
      </c>
      <c r="CF254" s="13">
        <v>0</v>
      </c>
      <c r="CG254" s="13">
        <v>0</v>
      </c>
      <c r="CH254" s="13">
        <v>0</v>
      </c>
    </row>
    <row r="255" spans="1:86" s="12" customFormat="1" ht="15" customHeight="1">
      <c r="A255" s="212" t="s">
        <v>3837</v>
      </c>
      <c r="B255" s="23">
        <v>7</v>
      </c>
      <c r="C255" s="23">
        <v>0</v>
      </c>
      <c r="D255" s="23">
        <v>0</v>
      </c>
      <c r="E255" s="23">
        <v>10</v>
      </c>
      <c r="F255" s="23">
        <v>0</v>
      </c>
      <c r="G255" s="23">
        <v>0</v>
      </c>
      <c r="H255" s="23">
        <v>59</v>
      </c>
      <c r="I255" s="23">
        <v>0</v>
      </c>
      <c r="J255" s="23">
        <v>0</v>
      </c>
      <c r="K255" s="23">
        <v>0</v>
      </c>
      <c r="L255" s="23">
        <v>0</v>
      </c>
      <c r="M255" s="23">
        <v>0</v>
      </c>
      <c r="N255" s="23">
        <v>0</v>
      </c>
      <c r="O255" s="23">
        <v>0</v>
      </c>
      <c r="P255" s="23">
        <v>0</v>
      </c>
      <c r="Q255" s="23">
        <v>0</v>
      </c>
      <c r="R255" s="23">
        <v>0</v>
      </c>
      <c r="S255" s="23">
        <v>0</v>
      </c>
      <c r="T255" s="23">
        <v>0</v>
      </c>
      <c r="U255" s="23">
        <v>0</v>
      </c>
      <c r="V255" s="23">
        <v>0</v>
      </c>
      <c r="W255" s="23">
        <v>0</v>
      </c>
      <c r="X255" s="23">
        <v>0</v>
      </c>
      <c r="Y255" s="23">
        <v>0</v>
      </c>
      <c r="Z255" s="23">
        <v>0</v>
      </c>
      <c r="AA255" s="23">
        <v>0</v>
      </c>
      <c r="AB255" s="23">
        <v>0</v>
      </c>
      <c r="AC255" s="23">
        <v>0</v>
      </c>
      <c r="AD255" s="23">
        <v>0</v>
      </c>
      <c r="AE255" s="23">
        <v>0</v>
      </c>
      <c r="AF255" s="23">
        <v>0</v>
      </c>
      <c r="AG255" s="23">
        <v>7</v>
      </c>
      <c r="AH255" s="15">
        <f t="shared" si="15"/>
        <v>69</v>
      </c>
      <c r="AI255" s="15">
        <f t="shared" si="16"/>
        <v>0</v>
      </c>
      <c r="AJ255" s="15">
        <f t="shared" si="17"/>
        <v>76</v>
      </c>
      <c r="AK255" s="15">
        <f t="shared" si="18"/>
        <v>0</v>
      </c>
      <c r="AL255" s="15">
        <f t="shared" si="19"/>
        <v>0</v>
      </c>
      <c r="AM255" s="23">
        <v>0</v>
      </c>
      <c r="AN255" s="23"/>
      <c r="AO255" s="13">
        <v>0</v>
      </c>
      <c r="AP255" s="13">
        <v>0</v>
      </c>
      <c r="AQ255" s="13">
        <v>0</v>
      </c>
      <c r="AR255" s="13">
        <v>0</v>
      </c>
      <c r="AS255" s="13">
        <v>0</v>
      </c>
      <c r="AT255" s="13">
        <v>0</v>
      </c>
      <c r="AU255" s="13">
        <v>0</v>
      </c>
      <c r="AV255" s="13">
        <v>0</v>
      </c>
      <c r="AW255" s="13">
        <v>0</v>
      </c>
      <c r="AX255" s="13">
        <v>0</v>
      </c>
      <c r="AY255" s="13">
        <v>0</v>
      </c>
      <c r="AZ255" s="13">
        <v>0</v>
      </c>
      <c r="BA255" s="13">
        <v>0</v>
      </c>
      <c r="BB255" s="13">
        <v>0</v>
      </c>
      <c r="BC255" s="13">
        <v>0</v>
      </c>
      <c r="BD255" s="13">
        <v>0</v>
      </c>
      <c r="BE255" s="13">
        <v>0</v>
      </c>
      <c r="BF255" s="13">
        <v>0</v>
      </c>
      <c r="BG255" s="13">
        <v>0</v>
      </c>
      <c r="BH255" s="13">
        <v>0</v>
      </c>
      <c r="BI255" s="13">
        <v>0</v>
      </c>
      <c r="BJ255" s="13">
        <v>0</v>
      </c>
      <c r="BK255" s="13">
        <v>0</v>
      </c>
      <c r="BL255" s="13">
        <v>0</v>
      </c>
      <c r="BM255" s="13">
        <v>0</v>
      </c>
      <c r="BN255" s="13">
        <v>0</v>
      </c>
      <c r="BO255" s="13">
        <v>0</v>
      </c>
      <c r="BP255" s="13">
        <v>0</v>
      </c>
      <c r="BQ255" s="13">
        <v>0</v>
      </c>
      <c r="BR255" s="13">
        <v>0</v>
      </c>
      <c r="BS255" s="13">
        <v>0</v>
      </c>
      <c r="BT255" s="13">
        <v>0</v>
      </c>
      <c r="BU255" s="13">
        <v>0</v>
      </c>
      <c r="BV255" s="13">
        <v>0</v>
      </c>
      <c r="BW255" s="13">
        <v>0</v>
      </c>
      <c r="BX255" s="13">
        <v>0</v>
      </c>
      <c r="BY255" s="13">
        <v>0</v>
      </c>
      <c r="BZ255" s="13">
        <v>0</v>
      </c>
      <c r="CA255" s="13">
        <v>0</v>
      </c>
      <c r="CB255" s="13">
        <v>0</v>
      </c>
      <c r="CC255" s="13">
        <v>0</v>
      </c>
      <c r="CD255" s="13">
        <v>0</v>
      </c>
      <c r="CE255" s="13">
        <v>0</v>
      </c>
      <c r="CF255" s="13">
        <v>0</v>
      </c>
      <c r="CG255" s="13">
        <v>0</v>
      </c>
      <c r="CH255" s="13">
        <v>0</v>
      </c>
    </row>
    <row r="256" spans="1:86" s="12" customFormat="1">
      <c r="A256" s="28" t="s">
        <v>3838</v>
      </c>
      <c r="B256" s="23">
        <v>11</v>
      </c>
      <c r="C256" s="23">
        <v>0</v>
      </c>
      <c r="D256" s="23">
        <v>0</v>
      </c>
      <c r="E256" s="23">
        <v>13</v>
      </c>
      <c r="F256" s="23">
        <v>0</v>
      </c>
      <c r="G256" s="23">
        <v>0</v>
      </c>
      <c r="H256" s="23">
        <v>106</v>
      </c>
      <c r="I256" s="23">
        <v>0</v>
      </c>
      <c r="J256" s="23">
        <v>0</v>
      </c>
      <c r="K256" s="23">
        <v>48</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11</v>
      </c>
      <c r="AH256" s="15">
        <f t="shared" si="15"/>
        <v>167</v>
      </c>
      <c r="AI256" s="15">
        <f t="shared" si="16"/>
        <v>0</v>
      </c>
      <c r="AJ256" s="15">
        <f t="shared" si="17"/>
        <v>178</v>
      </c>
      <c r="AK256" s="15">
        <f t="shared" si="18"/>
        <v>0</v>
      </c>
      <c r="AL256" s="15">
        <f t="shared" si="19"/>
        <v>0</v>
      </c>
      <c r="AM256" s="23">
        <v>0</v>
      </c>
      <c r="AN256" s="23"/>
      <c r="AO256" s="13">
        <v>0</v>
      </c>
      <c r="AP256" s="13">
        <v>0</v>
      </c>
      <c r="AQ256" s="13">
        <v>0</v>
      </c>
      <c r="AR256" s="13">
        <v>0</v>
      </c>
      <c r="AS256" s="13">
        <v>0</v>
      </c>
      <c r="AT256" s="13">
        <v>0</v>
      </c>
      <c r="AU256" s="13">
        <v>0</v>
      </c>
      <c r="AV256" s="13">
        <v>0</v>
      </c>
      <c r="AW256" s="13">
        <v>0</v>
      </c>
      <c r="AX256" s="13">
        <v>0</v>
      </c>
      <c r="AY256" s="13">
        <v>0</v>
      </c>
      <c r="AZ256" s="13">
        <v>0</v>
      </c>
      <c r="BA256" s="13">
        <v>0</v>
      </c>
      <c r="BB256" s="13">
        <v>0</v>
      </c>
      <c r="BC256" s="13">
        <v>0</v>
      </c>
      <c r="BD256" s="13">
        <v>0</v>
      </c>
      <c r="BE256" s="13">
        <v>0</v>
      </c>
      <c r="BF256" s="13">
        <v>0</v>
      </c>
      <c r="BG256" s="13">
        <v>0</v>
      </c>
      <c r="BH256" s="13">
        <v>0</v>
      </c>
      <c r="BI256" s="13">
        <v>0</v>
      </c>
      <c r="BJ256" s="13">
        <v>0</v>
      </c>
      <c r="BK256" s="13">
        <v>0</v>
      </c>
      <c r="BL256" s="13">
        <v>0</v>
      </c>
      <c r="BM256" s="13">
        <v>0</v>
      </c>
      <c r="BN256" s="13">
        <v>0</v>
      </c>
      <c r="BO256" s="13">
        <v>0</v>
      </c>
      <c r="BP256" s="13">
        <v>0</v>
      </c>
      <c r="BQ256" s="13">
        <v>0</v>
      </c>
      <c r="BR256" s="13">
        <v>0</v>
      </c>
      <c r="BS256" s="13">
        <v>0</v>
      </c>
      <c r="BT256" s="13">
        <v>0</v>
      </c>
      <c r="BU256" s="13">
        <v>0</v>
      </c>
      <c r="BV256" s="13">
        <v>0</v>
      </c>
      <c r="BW256" s="13">
        <v>0</v>
      </c>
      <c r="BX256" s="13">
        <v>0</v>
      </c>
      <c r="BY256" s="13">
        <v>0</v>
      </c>
      <c r="BZ256" s="13">
        <v>0</v>
      </c>
      <c r="CA256" s="13">
        <v>0</v>
      </c>
      <c r="CB256" s="13">
        <v>0</v>
      </c>
      <c r="CC256" s="13">
        <v>0</v>
      </c>
      <c r="CD256" s="13">
        <v>0</v>
      </c>
      <c r="CE256" s="13">
        <v>0</v>
      </c>
      <c r="CF256" s="13">
        <v>0</v>
      </c>
      <c r="CG256" s="13">
        <v>0</v>
      </c>
      <c r="CH256" s="13">
        <v>0</v>
      </c>
    </row>
    <row r="257" spans="1:86">
      <c r="A257" s="29" t="s">
        <v>3839</v>
      </c>
      <c r="B257" s="13">
        <v>6</v>
      </c>
      <c r="C257" s="13">
        <v>0</v>
      </c>
      <c r="D257" s="13">
        <v>0</v>
      </c>
      <c r="E257" s="13">
        <v>4</v>
      </c>
      <c r="F257" s="13">
        <v>0</v>
      </c>
      <c r="G257" s="13">
        <v>0</v>
      </c>
      <c r="H257" s="13">
        <v>46</v>
      </c>
      <c r="I257" s="13">
        <v>0</v>
      </c>
      <c r="J257" s="13">
        <v>0</v>
      </c>
      <c r="K257" s="13">
        <v>0</v>
      </c>
      <c r="L257" s="13">
        <v>0</v>
      </c>
      <c r="M257" s="13">
        <v>0</v>
      </c>
      <c r="N257" s="13">
        <v>0</v>
      </c>
      <c r="O257" s="13">
        <v>0</v>
      </c>
      <c r="P257" s="13">
        <v>0</v>
      </c>
      <c r="Q257" s="13">
        <v>0</v>
      </c>
      <c r="R257" s="13">
        <v>0</v>
      </c>
      <c r="S257" s="13">
        <v>0</v>
      </c>
      <c r="T257" s="13">
        <v>0</v>
      </c>
      <c r="U257" s="13">
        <v>0</v>
      </c>
      <c r="V257" s="13">
        <v>0</v>
      </c>
      <c r="W257" s="13">
        <v>0</v>
      </c>
      <c r="X257" s="13">
        <v>0</v>
      </c>
      <c r="Y257" s="13">
        <v>0</v>
      </c>
      <c r="Z257" s="13">
        <v>0</v>
      </c>
      <c r="AA257" s="13">
        <v>0</v>
      </c>
      <c r="AB257" s="13">
        <v>0</v>
      </c>
      <c r="AC257" s="13">
        <v>0</v>
      </c>
      <c r="AD257" s="13">
        <v>0</v>
      </c>
      <c r="AE257" s="13">
        <v>0</v>
      </c>
      <c r="AF257" s="13">
        <v>0</v>
      </c>
      <c r="AG257" s="13">
        <v>6</v>
      </c>
      <c r="AH257" s="15">
        <f t="shared" si="15"/>
        <v>50</v>
      </c>
      <c r="AI257" s="15">
        <f t="shared" si="16"/>
        <v>0</v>
      </c>
      <c r="AJ257" s="15">
        <f t="shared" si="17"/>
        <v>56</v>
      </c>
      <c r="AK257" s="15">
        <f t="shared" si="18"/>
        <v>0</v>
      </c>
      <c r="AL257" s="15">
        <f t="shared" si="19"/>
        <v>0</v>
      </c>
      <c r="AM257" s="13">
        <v>0</v>
      </c>
      <c r="AN257" s="13"/>
      <c r="AO257" s="13">
        <v>0</v>
      </c>
      <c r="AP257" s="13">
        <v>0</v>
      </c>
      <c r="AQ257" s="13">
        <v>0</v>
      </c>
      <c r="AR257" s="13">
        <v>0</v>
      </c>
      <c r="AS257" s="13">
        <v>0</v>
      </c>
      <c r="AT257" s="13">
        <v>0</v>
      </c>
      <c r="AU257" s="13">
        <v>0</v>
      </c>
      <c r="AV257" s="13">
        <v>0</v>
      </c>
      <c r="AW257" s="13">
        <v>0</v>
      </c>
      <c r="AX257" s="13">
        <v>0</v>
      </c>
      <c r="AY257" s="13">
        <v>0</v>
      </c>
      <c r="AZ257" s="13">
        <v>0</v>
      </c>
      <c r="BA257" s="13">
        <v>0</v>
      </c>
      <c r="BB257" s="13">
        <v>0</v>
      </c>
      <c r="BC257" s="13">
        <v>0</v>
      </c>
      <c r="BD257" s="13">
        <v>0</v>
      </c>
      <c r="BE257" s="13">
        <v>0</v>
      </c>
      <c r="BF257" s="13">
        <v>0</v>
      </c>
      <c r="BG257" s="13">
        <v>0</v>
      </c>
      <c r="BH257" s="13">
        <v>0</v>
      </c>
      <c r="BI257" s="13">
        <v>0</v>
      </c>
      <c r="BJ257" s="13">
        <v>0</v>
      </c>
      <c r="BK257" s="13">
        <v>0</v>
      </c>
      <c r="BL257" s="13">
        <v>0</v>
      </c>
      <c r="BM257" s="13">
        <v>0</v>
      </c>
      <c r="BN257" s="13">
        <v>0</v>
      </c>
      <c r="BO257" s="13">
        <v>0</v>
      </c>
      <c r="BP257" s="13">
        <v>0</v>
      </c>
      <c r="BQ257" s="13">
        <v>0</v>
      </c>
      <c r="BR257" s="13">
        <v>0</v>
      </c>
      <c r="BS257" s="13">
        <v>0</v>
      </c>
      <c r="BT257" s="13">
        <v>0</v>
      </c>
      <c r="BU257" s="13">
        <v>0</v>
      </c>
      <c r="BV257" s="13">
        <v>0</v>
      </c>
      <c r="BW257" s="13">
        <v>0</v>
      </c>
      <c r="BX257" s="13">
        <v>0</v>
      </c>
      <c r="BY257" s="13">
        <v>0</v>
      </c>
      <c r="BZ257" s="13">
        <v>0</v>
      </c>
      <c r="CA257" s="13">
        <v>0</v>
      </c>
      <c r="CB257" s="13">
        <v>0</v>
      </c>
      <c r="CC257" s="13">
        <v>0</v>
      </c>
      <c r="CD257" s="13">
        <v>0</v>
      </c>
      <c r="CE257" s="13">
        <v>0</v>
      </c>
      <c r="CF257" s="13">
        <v>0</v>
      </c>
      <c r="CG257" s="13">
        <v>0</v>
      </c>
      <c r="CH257" s="13">
        <v>0</v>
      </c>
    </row>
    <row r="258" spans="1:86">
      <c r="A258" s="29" t="s">
        <v>1215</v>
      </c>
      <c r="B258" s="13">
        <v>9</v>
      </c>
      <c r="C258" s="13">
        <v>0</v>
      </c>
      <c r="D258" s="13">
        <v>0</v>
      </c>
      <c r="E258" s="13">
        <v>15</v>
      </c>
      <c r="F258" s="13">
        <v>0</v>
      </c>
      <c r="G258" s="13">
        <v>0</v>
      </c>
      <c r="H258" s="13">
        <v>103</v>
      </c>
      <c r="I258" s="13">
        <v>0</v>
      </c>
      <c r="J258" s="13">
        <v>0</v>
      </c>
      <c r="K258" s="13">
        <v>0</v>
      </c>
      <c r="L258" s="13">
        <v>0</v>
      </c>
      <c r="M258" s="13">
        <v>0</v>
      </c>
      <c r="N258" s="13">
        <v>4</v>
      </c>
      <c r="O258" s="13">
        <v>0</v>
      </c>
      <c r="P258" s="13">
        <v>0</v>
      </c>
      <c r="Q258" s="13">
        <v>0</v>
      </c>
      <c r="R258" s="13">
        <v>0</v>
      </c>
      <c r="S258" s="13">
        <v>0</v>
      </c>
      <c r="T258" s="13">
        <v>0</v>
      </c>
      <c r="U258" s="13">
        <v>0</v>
      </c>
      <c r="V258" s="13">
        <v>0</v>
      </c>
      <c r="W258" s="13">
        <v>0</v>
      </c>
      <c r="X258" s="13">
        <v>0</v>
      </c>
      <c r="Y258" s="13">
        <v>0</v>
      </c>
      <c r="Z258" s="13">
        <v>0</v>
      </c>
      <c r="AA258" s="13">
        <v>0</v>
      </c>
      <c r="AB258" s="13">
        <v>0</v>
      </c>
      <c r="AC258" s="13">
        <v>0</v>
      </c>
      <c r="AD258" s="13">
        <v>0</v>
      </c>
      <c r="AE258" s="13">
        <v>0</v>
      </c>
      <c r="AF258" s="13">
        <v>0</v>
      </c>
      <c r="AG258" s="13">
        <v>9</v>
      </c>
      <c r="AH258" s="15">
        <f t="shared" si="15"/>
        <v>122</v>
      </c>
      <c r="AI258" s="15">
        <f t="shared" si="16"/>
        <v>0</v>
      </c>
      <c r="AJ258" s="15">
        <f t="shared" si="17"/>
        <v>131</v>
      </c>
      <c r="AK258" s="15">
        <f t="shared" si="18"/>
        <v>0</v>
      </c>
      <c r="AL258" s="15">
        <f t="shared" si="19"/>
        <v>0</v>
      </c>
      <c r="AM258" s="13">
        <v>0</v>
      </c>
      <c r="AN258" s="13"/>
      <c r="AO258" s="13">
        <v>0</v>
      </c>
      <c r="AP258" s="13">
        <v>0</v>
      </c>
      <c r="AQ258" s="13">
        <v>0</v>
      </c>
      <c r="AR258" s="13">
        <v>0</v>
      </c>
      <c r="AS258" s="13">
        <v>0</v>
      </c>
      <c r="AT258" s="13">
        <v>0</v>
      </c>
      <c r="AU258" s="13">
        <v>0</v>
      </c>
      <c r="AV258" s="13">
        <v>0</v>
      </c>
      <c r="AW258" s="13">
        <v>0</v>
      </c>
      <c r="AX258" s="13">
        <v>0</v>
      </c>
      <c r="AY258" s="13">
        <v>0</v>
      </c>
      <c r="AZ258" s="13">
        <v>0</v>
      </c>
      <c r="BA258" s="13">
        <v>0</v>
      </c>
      <c r="BB258" s="13">
        <v>0</v>
      </c>
      <c r="BC258" s="13">
        <v>0</v>
      </c>
      <c r="BD258" s="13">
        <v>0</v>
      </c>
      <c r="BE258" s="13">
        <v>0</v>
      </c>
      <c r="BF258" s="13">
        <v>0</v>
      </c>
      <c r="BG258" s="13">
        <v>0</v>
      </c>
      <c r="BH258" s="13">
        <v>0</v>
      </c>
      <c r="BI258" s="13">
        <v>0</v>
      </c>
      <c r="BJ258" s="13">
        <v>0</v>
      </c>
      <c r="BK258" s="13">
        <v>0</v>
      </c>
      <c r="BL258" s="13">
        <v>0</v>
      </c>
      <c r="BM258" s="13">
        <v>0</v>
      </c>
      <c r="BN258" s="13">
        <v>0</v>
      </c>
      <c r="BO258" s="13">
        <v>0</v>
      </c>
      <c r="BP258" s="13">
        <v>0</v>
      </c>
      <c r="BQ258" s="13">
        <v>0</v>
      </c>
      <c r="BR258" s="13">
        <v>0</v>
      </c>
      <c r="BS258" s="13">
        <v>0</v>
      </c>
      <c r="BT258" s="13">
        <v>0</v>
      </c>
      <c r="BU258" s="13">
        <v>0</v>
      </c>
      <c r="BV258" s="13">
        <v>0</v>
      </c>
      <c r="BW258" s="13">
        <v>0</v>
      </c>
      <c r="BX258" s="13">
        <v>0</v>
      </c>
      <c r="BY258" s="13">
        <v>0</v>
      </c>
      <c r="BZ258" s="13">
        <v>0</v>
      </c>
      <c r="CA258" s="13">
        <v>0</v>
      </c>
      <c r="CB258" s="13">
        <v>0</v>
      </c>
      <c r="CC258" s="13">
        <v>0</v>
      </c>
      <c r="CD258" s="13">
        <v>0</v>
      </c>
      <c r="CE258" s="13">
        <v>0</v>
      </c>
      <c r="CF258" s="13">
        <v>0</v>
      </c>
      <c r="CG258" s="13">
        <v>0</v>
      </c>
      <c r="CH258" s="13">
        <v>0</v>
      </c>
    </row>
    <row r="259" spans="1:86">
      <c r="A259" s="30" t="s">
        <v>3840</v>
      </c>
      <c r="B259" s="13">
        <v>2</v>
      </c>
      <c r="C259" s="13">
        <v>0</v>
      </c>
      <c r="D259" s="13">
        <v>0</v>
      </c>
      <c r="E259" s="13">
        <v>2</v>
      </c>
      <c r="F259" s="13">
        <v>0</v>
      </c>
      <c r="G259" s="13">
        <v>0</v>
      </c>
      <c r="H259" s="13">
        <v>50</v>
      </c>
      <c r="I259" s="13">
        <v>0</v>
      </c>
      <c r="J259" s="13">
        <v>0</v>
      </c>
      <c r="K259" s="13">
        <v>0</v>
      </c>
      <c r="L259" s="13">
        <v>0</v>
      </c>
      <c r="M259" s="13">
        <v>0</v>
      </c>
      <c r="N259" s="13">
        <v>0</v>
      </c>
      <c r="O259" s="13">
        <v>0</v>
      </c>
      <c r="P259" s="13">
        <v>0</v>
      </c>
      <c r="Q259" s="13">
        <v>0</v>
      </c>
      <c r="R259" s="13">
        <v>0</v>
      </c>
      <c r="S259" s="13">
        <v>0</v>
      </c>
      <c r="T259" s="13">
        <v>0</v>
      </c>
      <c r="U259" s="13">
        <v>0</v>
      </c>
      <c r="V259" s="13">
        <v>0</v>
      </c>
      <c r="W259" s="13">
        <v>0</v>
      </c>
      <c r="X259" s="13">
        <v>0</v>
      </c>
      <c r="Y259" s="13">
        <v>0</v>
      </c>
      <c r="Z259" s="13">
        <v>0</v>
      </c>
      <c r="AA259" s="13">
        <v>0</v>
      </c>
      <c r="AB259" s="13">
        <v>0</v>
      </c>
      <c r="AC259" s="13">
        <v>0</v>
      </c>
      <c r="AD259" s="13">
        <v>0</v>
      </c>
      <c r="AE259" s="13">
        <v>0</v>
      </c>
      <c r="AF259" s="13">
        <v>0</v>
      </c>
      <c r="AG259" s="13">
        <v>2</v>
      </c>
      <c r="AH259" s="15">
        <f t="shared" si="15"/>
        <v>52</v>
      </c>
      <c r="AI259" s="15">
        <f t="shared" si="16"/>
        <v>0</v>
      </c>
      <c r="AJ259" s="15">
        <f t="shared" si="17"/>
        <v>54</v>
      </c>
      <c r="AK259" s="15">
        <v>0</v>
      </c>
      <c r="AL259" s="15">
        <f t="shared" si="19"/>
        <v>0</v>
      </c>
      <c r="AM259" s="13">
        <v>0</v>
      </c>
      <c r="AN259" s="13"/>
      <c r="AO259" s="13">
        <v>0</v>
      </c>
      <c r="AP259" s="13">
        <v>0</v>
      </c>
      <c r="AQ259" s="13">
        <v>0</v>
      </c>
      <c r="AR259" s="13">
        <v>0</v>
      </c>
      <c r="AS259" s="13">
        <v>0</v>
      </c>
      <c r="AT259" s="13">
        <v>0</v>
      </c>
      <c r="AU259" s="13">
        <v>0</v>
      </c>
      <c r="AV259" s="13">
        <v>0</v>
      </c>
      <c r="AW259" s="13">
        <v>0</v>
      </c>
      <c r="AX259" s="13">
        <v>0</v>
      </c>
      <c r="AY259" s="13">
        <v>0</v>
      </c>
      <c r="AZ259" s="13">
        <v>0</v>
      </c>
      <c r="BA259" s="13">
        <v>0</v>
      </c>
      <c r="BB259" s="13">
        <v>0</v>
      </c>
      <c r="BC259" s="13">
        <v>0</v>
      </c>
      <c r="BD259" s="13">
        <v>0</v>
      </c>
      <c r="BE259" s="13">
        <v>0</v>
      </c>
      <c r="BF259" s="13">
        <v>0</v>
      </c>
      <c r="BG259" s="13">
        <v>0</v>
      </c>
      <c r="BH259" s="13">
        <v>0</v>
      </c>
      <c r="BI259" s="13">
        <v>0</v>
      </c>
      <c r="BJ259" s="13">
        <v>0</v>
      </c>
      <c r="BK259" s="13">
        <v>0</v>
      </c>
      <c r="BL259" s="13">
        <v>0</v>
      </c>
      <c r="BM259" s="13">
        <v>0</v>
      </c>
      <c r="BN259" s="13">
        <v>0</v>
      </c>
      <c r="BO259" s="13">
        <v>0</v>
      </c>
      <c r="BP259" s="13">
        <v>0</v>
      </c>
      <c r="BQ259" s="13">
        <v>0</v>
      </c>
      <c r="BR259" s="13">
        <v>0</v>
      </c>
      <c r="BS259" s="13">
        <v>0</v>
      </c>
      <c r="BT259" s="13">
        <v>0</v>
      </c>
      <c r="BU259" s="13">
        <v>0</v>
      </c>
      <c r="BV259" s="13">
        <v>0</v>
      </c>
      <c r="BW259" s="13">
        <v>0</v>
      </c>
      <c r="BX259" s="13">
        <v>0</v>
      </c>
      <c r="BY259" s="13">
        <v>0</v>
      </c>
      <c r="BZ259" s="13">
        <v>0</v>
      </c>
      <c r="CA259" s="13">
        <v>0</v>
      </c>
      <c r="CB259" s="13">
        <v>0</v>
      </c>
      <c r="CC259" s="13">
        <v>0</v>
      </c>
      <c r="CD259" s="13">
        <v>0</v>
      </c>
      <c r="CE259" s="13">
        <v>0</v>
      </c>
      <c r="CF259" s="13">
        <v>0</v>
      </c>
      <c r="CG259" s="13">
        <v>0</v>
      </c>
      <c r="CH259" s="13">
        <v>0</v>
      </c>
    </row>
    <row r="260" spans="1:86">
      <c r="A260" s="29" t="s">
        <v>1216</v>
      </c>
      <c r="B260" s="13">
        <v>8</v>
      </c>
      <c r="C260" s="13">
        <v>0</v>
      </c>
      <c r="D260" s="13">
        <v>0</v>
      </c>
      <c r="E260" s="13">
        <v>7</v>
      </c>
      <c r="F260" s="13">
        <v>0</v>
      </c>
      <c r="G260" s="13">
        <v>0</v>
      </c>
      <c r="H260" s="13">
        <v>90</v>
      </c>
      <c r="I260" s="13">
        <v>0</v>
      </c>
      <c r="J260" s="13">
        <v>0</v>
      </c>
      <c r="K260" s="13">
        <v>29</v>
      </c>
      <c r="L260" s="13">
        <v>0</v>
      </c>
      <c r="M260" s="13">
        <v>0</v>
      </c>
      <c r="N260" s="13">
        <v>10</v>
      </c>
      <c r="O260" s="13">
        <v>0</v>
      </c>
      <c r="P260" s="13">
        <v>0</v>
      </c>
      <c r="Q260" s="13">
        <v>0</v>
      </c>
      <c r="R260" s="13">
        <v>0</v>
      </c>
      <c r="S260" s="13">
        <v>0</v>
      </c>
      <c r="T260" s="13">
        <v>0</v>
      </c>
      <c r="U260" s="13">
        <v>0</v>
      </c>
      <c r="V260" s="13">
        <v>0</v>
      </c>
      <c r="W260" s="13">
        <v>0</v>
      </c>
      <c r="X260" s="13">
        <v>0</v>
      </c>
      <c r="Y260" s="13">
        <v>0</v>
      </c>
      <c r="Z260" s="13">
        <v>0</v>
      </c>
      <c r="AA260" s="13">
        <v>0</v>
      </c>
      <c r="AB260" s="13">
        <v>0</v>
      </c>
      <c r="AC260" s="13">
        <v>0</v>
      </c>
      <c r="AD260" s="13">
        <v>0</v>
      </c>
      <c r="AE260" s="13">
        <v>0</v>
      </c>
      <c r="AF260" s="13">
        <v>0</v>
      </c>
      <c r="AG260" s="13">
        <v>8</v>
      </c>
      <c r="AH260" s="15">
        <f t="shared" si="15"/>
        <v>136</v>
      </c>
      <c r="AI260" s="15">
        <f t="shared" si="16"/>
        <v>0</v>
      </c>
      <c r="AJ260" s="15">
        <f t="shared" si="17"/>
        <v>144</v>
      </c>
      <c r="AK260" s="15">
        <f t="shared" si="18"/>
        <v>0</v>
      </c>
      <c r="AL260" s="15">
        <f t="shared" si="19"/>
        <v>0</v>
      </c>
      <c r="AM260" s="13">
        <v>0</v>
      </c>
      <c r="AN260" s="13"/>
      <c r="AO260" s="13">
        <v>0</v>
      </c>
      <c r="AP260" s="13">
        <v>0</v>
      </c>
      <c r="AQ260" s="13">
        <v>0</v>
      </c>
      <c r="AR260" s="13">
        <v>0</v>
      </c>
      <c r="AS260" s="13">
        <v>0</v>
      </c>
      <c r="AT260" s="13">
        <v>0</v>
      </c>
      <c r="AU260" s="13">
        <v>0</v>
      </c>
      <c r="AV260" s="13">
        <v>0</v>
      </c>
      <c r="AW260" s="13">
        <v>0</v>
      </c>
      <c r="AX260" s="13">
        <v>0</v>
      </c>
      <c r="AY260" s="13">
        <v>0</v>
      </c>
      <c r="AZ260" s="13">
        <v>0</v>
      </c>
      <c r="BA260" s="13">
        <v>0</v>
      </c>
      <c r="BB260" s="13">
        <v>0</v>
      </c>
      <c r="BC260" s="13">
        <v>0</v>
      </c>
      <c r="BD260" s="13">
        <v>0</v>
      </c>
      <c r="BE260" s="13">
        <v>0</v>
      </c>
      <c r="BF260" s="13">
        <v>0</v>
      </c>
      <c r="BG260" s="13">
        <v>0</v>
      </c>
      <c r="BH260" s="13">
        <v>0</v>
      </c>
      <c r="BI260" s="13">
        <v>0</v>
      </c>
      <c r="BJ260" s="13">
        <v>0</v>
      </c>
      <c r="BK260" s="13">
        <v>0</v>
      </c>
      <c r="BL260" s="13">
        <v>0</v>
      </c>
      <c r="BM260" s="13">
        <v>0</v>
      </c>
      <c r="BN260" s="13">
        <v>0</v>
      </c>
      <c r="BO260" s="13">
        <v>0</v>
      </c>
      <c r="BP260" s="13">
        <v>0</v>
      </c>
      <c r="BQ260" s="13">
        <v>0</v>
      </c>
      <c r="BR260" s="13">
        <v>0</v>
      </c>
      <c r="BS260" s="13">
        <v>0</v>
      </c>
      <c r="BT260" s="13">
        <v>0</v>
      </c>
      <c r="BU260" s="13">
        <v>0</v>
      </c>
      <c r="BV260" s="13">
        <v>0</v>
      </c>
      <c r="BW260" s="13">
        <v>0</v>
      </c>
      <c r="BX260" s="13">
        <v>0</v>
      </c>
      <c r="BY260" s="13">
        <v>0</v>
      </c>
      <c r="BZ260" s="13">
        <v>0</v>
      </c>
      <c r="CA260" s="13">
        <v>0</v>
      </c>
      <c r="CB260" s="13">
        <v>0</v>
      </c>
      <c r="CC260" s="13">
        <v>0</v>
      </c>
      <c r="CD260" s="13">
        <v>0</v>
      </c>
      <c r="CE260" s="13">
        <v>0</v>
      </c>
      <c r="CF260" s="13">
        <v>0</v>
      </c>
      <c r="CG260" s="13">
        <v>0</v>
      </c>
      <c r="CH260" s="13">
        <v>0</v>
      </c>
    </row>
    <row r="261" spans="1:86">
      <c r="A261" s="29" t="s">
        <v>1254</v>
      </c>
      <c r="B261" s="13">
        <v>17</v>
      </c>
      <c r="C261" s="13">
        <v>0</v>
      </c>
      <c r="D261" s="13">
        <v>0</v>
      </c>
      <c r="E261" s="13">
        <v>5</v>
      </c>
      <c r="F261" s="13">
        <v>0</v>
      </c>
      <c r="G261" s="13">
        <v>0</v>
      </c>
      <c r="H261" s="13">
        <v>67</v>
      </c>
      <c r="I261" s="13">
        <v>0</v>
      </c>
      <c r="J261" s="13">
        <v>0</v>
      </c>
      <c r="K261" s="13">
        <v>2</v>
      </c>
      <c r="L261" s="13">
        <v>0</v>
      </c>
      <c r="M261" s="13">
        <v>0</v>
      </c>
      <c r="N261" s="13">
        <v>7</v>
      </c>
      <c r="O261" s="13">
        <v>0</v>
      </c>
      <c r="P261" s="13">
        <v>0</v>
      </c>
      <c r="Q261" s="13">
        <v>0</v>
      </c>
      <c r="R261" s="13">
        <v>0</v>
      </c>
      <c r="S261" s="13">
        <v>0</v>
      </c>
      <c r="T261" s="13">
        <v>0</v>
      </c>
      <c r="U261" s="13">
        <v>0</v>
      </c>
      <c r="V261" s="13">
        <v>0</v>
      </c>
      <c r="W261" s="13">
        <v>0</v>
      </c>
      <c r="X261" s="13">
        <v>0</v>
      </c>
      <c r="Y261" s="13">
        <v>0</v>
      </c>
      <c r="Z261" s="13">
        <v>0</v>
      </c>
      <c r="AA261" s="13">
        <v>0</v>
      </c>
      <c r="AB261" s="13">
        <v>0</v>
      </c>
      <c r="AC261" s="13">
        <v>0</v>
      </c>
      <c r="AD261" s="13">
        <v>0</v>
      </c>
      <c r="AE261" s="13">
        <v>0</v>
      </c>
      <c r="AF261" s="13">
        <v>0</v>
      </c>
      <c r="AG261" s="13">
        <v>17</v>
      </c>
      <c r="AH261" s="15">
        <f>E261+H261+K261+N261+Q261+T261+W261+Z261</f>
        <v>81</v>
      </c>
      <c r="AI261" s="15">
        <f>AE261+AF261</f>
        <v>0</v>
      </c>
      <c r="AJ261" s="15">
        <f>AG261+AH261+AI261</f>
        <v>98</v>
      </c>
      <c r="AK261" s="15">
        <f>C261+F261+I261+L261+O261+R261+V261+X261+AA261+AC261</f>
        <v>0</v>
      </c>
      <c r="AL261" s="15">
        <f>D261+G261+J261+M261+P261+S261+V261+Y261+AB261+AD261</f>
        <v>0</v>
      </c>
      <c r="AM261" s="13">
        <v>0</v>
      </c>
      <c r="AN261" s="13"/>
      <c r="AO261" s="13">
        <v>0</v>
      </c>
      <c r="AP261" s="13">
        <v>0</v>
      </c>
      <c r="AQ261" s="13">
        <v>0</v>
      </c>
      <c r="AR261" s="13">
        <v>0</v>
      </c>
      <c r="AS261" s="13">
        <v>0</v>
      </c>
      <c r="AT261" s="13">
        <v>0</v>
      </c>
      <c r="AU261" s="13">
        <v>0</v>
      </c>
      <c r="AV261" s="13">
        <v>0</v>
      </c>
      <c r="AW261" s="13">
        <v>0</v>
      </c>
      <c r="AX261" s="13">
        <v>0</v>
      </c>
      <c r="AY261" s="13">
        <v>0</v>
      </c>
      <c r="AZ261" s="13">
        <v>0</v>
      </c>
      <c r="BA261" s="13">
        <v>0</v>
      </c>
      <c r="BB261" s="13">
        <v>0</v>
      </c>
      <c r="BC261" s="13">
        <v>0</v>
      </c>
      <c r="BD261" s="13">
        <v>0</v>
      </c>
      <c r="BE261" s="13">
        <v>0</v>
      </c>
      <c r="BF261" s="13">
        <v>0</v>
      </c>
      <c r="BG261" s="13">
        <v>0</v>
      </c>
      <c r="BH261" s="13">
        <v>0</v>
      </c>
      <c r="BI261" s="13">
        <v>0</v>
      </c>
      <c r="BJ261" s="13">
        <v>0</v>
      </c>
      <c r="BK261" s="13">
        <v>0</v>
      </c>
      <c r="BL261" s="13">
        <v>0</v>
      </c>
      <c r="BM261" s="13">
        <v>0</v>
      </c>
      <c r="BN261" s="13">
        <v>0</v>
      </c>
      <c r="BO261" s="13">
        <v>0</v>
      </c>
      <c r="BP261" s="13">
        <v>0</v>
      </c>
      <c r="BQ261" s="13">
        <v>0</v>
      </c>
      <c r="BR261" s="13">
        <v>0</v>
      </c>
      <c r="BS261" s="13">
        <v>0</v>
      </c>
      <c r="BT261" s="13">
        <v>0</v>
      </c>
      <c r="BU261" s="13">
        <v>0</v>
      </c>
      <c r="BV261" s="13">
        <v>0</v>
      </c>
      <c r="BW261" s="13">
        <v>0</v>
      </c>
      <c r="BX261" s="13">
        <v>0</v>
      </c>
      <c r="BY261" s="13">
        <v>0</v>
      </c>
      <c r="BZ261" s="13">
        <v>0</v>
      </c>
      <c r="CA261" s="13">
        <v>0</v>
      </c>
      <c r="CB261" s="13">
        <v>0</v>
      </c>
      <c r="CC261" s="13">
        <v>0</v>
      </c>
      <c r="CD261" s="13">
        <v>0</v>
      </c>
      <c r="CE261" s="13">
        <v>0</v>
      </c>
      <c r="CF261" s="13">
        <v>0</v>
      </c>
      <c r="CG261" s="13">
        <v>0</v>
      </c>
      <c r="CH261" s="13">
        <v>0</v>
      </c>
    </row>
    <row r="262" spans="1:86" s="12" customFormat="1">
      <c r="A262" s="28" t="s">
        <v>3841</v>
      </c>
      <c r="B262" s="23">
        <v>4</v>
      </c>
      <c r="C262" s="23">
        <v>0</v>
      </c>
      <c r="D262" s="23">
        <v>0</v>
      </c>
      <c r="E262" s="23">
        <v>9</v>
      </c>
      <c r="F262" s="23">
        <v>0</v>
      </c>
      <c r="G262" s="23">
        <v>0</v>
      </c>
      <c r="H262" s="23">
        <v>27</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4</v>
      </c>
      <c r="AH262" s="15">
        <f>E262+H262+K262+N262+Q262+T262+W262+Z262</f>
        <v>36</v>
      </c>
      <c r="AI262" s="15">
        <f>AE262+AF262</f>
        <v>0</v>
      </c>
      <c r="AJ262" s="15">
        <f>AG262+AH262+AI262</f>
        <v>40</v>
      </c>
      <c r="AK262" s="15">
        <f>C262+F262+I262+L262+O262+R262+V262+X262+AA262+AC262</f>
        <v>0</v>
      </c>
      <c r="AL262" s="15">
        <f>D262+G262+J262+M262+P262+S262+V262+Y262+AB262+AD262</f>
        <v>0</v>
      </c>
      <c r="AM262" s="23">
        <v>0</v>
      </c>
      <c r="AN262" s="23"/>
      <c r="AO262" s="13">
        <v>0</v>
      </c>
      <c r="AP262" s="13">
        <v>0</v>
      </c>
      <c r="AQ262" s="13">
        <v>0</v>
      </c>
      <c r="AR262" s="13">
        <v>0</v>
      </c>
      <c r="AS262" s="13">
        <v>0</v>
      </c>
      <c r="AT262" s="13">
        <v>0</v>
      </c>
      <c r="AU262" s="13">
        <v>0</v>
      </c>
      <c r="AV262" s="13">
        <v>0</v>
      </c>
      <c r="AW262" s="13">
        <v>0</v>
      </c>
      <c r="AX262" s="13">
        <v>0</v>
      </c>
      <c r="AY262" s="13">
        <v>0</v>
      </c>
      <c r="AZ262" s="13">
        <v>0</v>
      </c>
      <c r="BA262" s="13">
        <v>0</v>
      </c>
      <c r="BB262" s="13">
        <v>0</v>
      </c>
      <c r="BC262" s="13">
        <v>0</v>
      </c>
      <c r="BD262" s="13">
        <v>0</v>
      </c>
      <c r="BE262" s="13">
        <v>0</v>
      </c>
      <c r="BF262" s="13">
        <v>0</v>
      </c>
      <c r="BG262" s="13">
        <v>0</v>
      </c>
      <c r="BH262" s="13">
        <v>0</v>
      </c>
      <c r="BI262" s="13">
        <v>0</v>
      </c>
      <c r="BJ262" s="13">
        <v>0</v>
      </c>
      <c r="BK262" s="13">
        <v>0</v>
      </c>
      <c r="BL262" s="13">
        <v>0</v>
      </c>
      <c r="BM262" s="13">
        <v>0</v>
      </c>
      <c r="BN262" s="13">
        <v>0</v>
      </c>
      <c r="BO262" s="13">
        <v>0</v>
      </c>
      <c r="BP262" s="13">
        <v>0</v>
      </c>
      <c r="BQ262" s="13">
        <v>0</v>
      </c>
      <c r="BR262" s="13">
        <v>0</v>
      </c>
      <c r="BS262" s="13">
        <v>0</v>
      </c>
      <c r="BT262" s="13">
        <v>0</v>
      </c>
      <c r="BU262" s="13">
        <v>0</v>
      </c>
      <c r="BV262" s="13">
        <v>0</v>
      </c>
      <c r="BW262" s="13">
        <v>0</v>
      </c>
      <c r="BX262" s="13">
        <v>0</v>
      </c>
      <c r="BY262" s="13">
        <v>0</v>
      </c>
      <c r="BZ262" s="13">
        <v>0</v>
      </c>
      <c r="CA262" s="13">
        <v>0</v>
      </c>
      <c r="CB262" s="13">
        <v>0</v>
      </c>
      <c r="CC262" s="13">
        <v>0</v>
      </c>
      <c r="CD262" s="13">
        <v>0</v>
      </c>
      <c r="CE262" s="13">
        <v>0</v>
      </c>
      <c r="CF262" s="13">
        <v>0</v>
      </c>
      <c r="CG262" s="13">
        <v>0</v>
      </c>
      <c r="CH262" s="13">
        <v>0</v>
      </c>
    </row>
    <row r="263" spans="1:86" s="295" customFormat="1" ht="14.25">
      <c r="A263" s="225" t="s">
        <v>1433</v>
      </c>
      <c r="B263" s="293">
        <f t="shared" ref="B263:AG263" si="20">SUM(B4:B262)</f>
        <v>1759</v>
      </c>
      <c r="C263" s="293">
        <f t="shared" si="20"/>
        <v>9</v>
      </c>
      <c r="D263" s="293">
        <f t="shared" si="20"/>
        <v>0</v>
      </c>
      <c r="E263" s="293">
        <f t="shared" si="20"/>
        <v>7366</v>
      </c>
      <c r="F263" s="293">
        <f t="shared" si="20"/>
        <v>0</v>
      </c>
      <c r="G263" s="293">
        <f t="shared" si="20"/>
        <v>0</v>
      </c>
      <c r="H263" s="293">
        <f t="shared" si="20"/>
        <v>15502</v>
      </c>
      <c r="I263" s="293">
        <f t="shared" si="20"/>
        <v>3</v>
      </c>
      <c r="J263" s="293">
        <f t="shared" si="20"/>
        <v>0</v>
      </c>
      <c r="K263" s="293">
        <f t="shared" si="20"/>
        <v>3859</v>
      </c>
      <c r="L263" s="293">
        <f t="shared" si="20"/>
        <v>0</v>
      </c>
      <c r="M263" s="293">
        <f t="shared" si="20"/>
        <v>0</v>
      </c>
      <c r="N263" s="293">
        <f t="shared" si="20"/>
        <v>1149</v>
      </c>
      <c r="O263" s="293">
        <f t="shared" si="20"/>
        <v>0</v>
      </c>
      <c r="P263" s="293">
        <f t="shared" si="20"/>
        <v>0</v>
      </c>
      <c r="Q263" s="293">
        <f t="shared" si="20"/>
        <v>684</v>
      </c>
      <c r="R263" s="293">
        <f t="shared" si="20"/>
        <v>2</v>
      </c>
      <c r="S263" s="293">
        <f t="shared" si="20"/>
        <v>0</v>
      </c>
      <c r="T263" s="293">
        <f t="shared" si="20"/>
        <v>0</v>
      </c>
      <c r="U263" s="293">
        <f t="shared" si="20"/>
        <v>0</v>
      </c>
      <c r="V263" s="293">
        <f t="shared" si="20"/>
        <v>0</v>
      </c>
      <c r="W263" s="293">
        <f t="shared" si="20"/>
        <v>42</v>
      </c>
      <c r="X263" s="293">
        <f t="shared" si="20"/>
        <v>0</v>
      </c>
      <c r="Y263" s="293">
        <f t="shared" si="20"/>
        <v>0</v>
      </c>
      <c r="Z263" s="293">
        <f t="shared" si="20"/>
        <v>0</v>
      </c>
      <c r="AA263" s="293">
        <f t="shared" si="20"/>
        <v>0</v>
      </c>
      <c r="AB263" s="293">
        <f t="shared" si="20"/>
        <v>0</v>
      </c>
      <c r="AC263" s="293">
        <f t="shared" si="20"/>
        <v>13</v>
      </c>
      <c r="AD263" s="293">
        <f t="shared" si="20"/>
        <v>0</v>
      </c>
      <c r="AE263" s="293">
        <f t="shared" si="20"/>
        <v>1</v>
      </c>
      <c r="AF263" s="293">
        <f t="shared" si="20"/>
        <v>6</v>
      </c>
      <c r="AG263" s="294">
        <f t="shared" si="20"/>
        <v>1759</v>
      </c>
      <c r="AH263" s="294">
        <f t="shared" ref="AH263:BM263" si="21">SUM(AH4:AH262)</f>
        <v>28602</v>
      </c>
      <c r="AI263" s="294">
        <f t="shared" si="21"/>
        <v>7</v>
      </c>
      <c r="AJ263" s="294">
        <f t="shared" si="21"/>
        <v>30368</v>
      </c>
      <c r="AK263" s="294">
        <f t="shared" si="21"/>
        <v>29</v>
      </c>
      <c r="AL263" s="294">
        <f t="shared" si="21"/>
        <v>1</v>
      </c>
      <c r="AM263" s="293">
        <f t="shared" si="21"/>
        <v>48</v>
      </c>
      <c r="AN263" s="293">
        <f t="shared" si="21"/>
        <v>0</v>
      </c>
      <c r="AO263" s="293">
        <f t="shared" si="21"/>
        <v>0</v>
      </c>
      <c r="AP263" s="293">
        <f t="shared" si="21"/>
        <v>0</v>
      </c>
      <c r="AQ263" s="293">
        <f t="shared" si="21"/>
        <v>0</v>
      </c>
      <c r="AR263" s="293">
        <f t="shared" si="21"/>
        <v>0</v>
      </c>
      <c r="AS263" s="293">
        <f t="shared" si="21"/>
        <v>0</v>
      </c>
      <c r="AT263" s="293">
        <f t="shared" si="21"/>
        <v>0</v>
      </c>
      <c r="AU263" s="293">
        <f t="shared" si="21"/>
        <v>0</v>
      </c>
      <c r="AV263" s="293">
        <f t="shared" si="21"/>
        <v>0</v>
      </c>
      <c r="AW263" s="293">
        <f t="shared" si="21"/>
        <v>0</v>
      </c>
      <c r="AX263" s="293">
        <f t="shared" si="21"/>
        <v>0</v>
      </c>
      <c r="AY263" s="293">
        <f t="shared" si="21"/>
        <v>0</v>
      </c>
      <c r="AZ263" s="293">
        <f t="shared" si="21"/>
        <v>0</v>
      </c>
      <c r="BA263" s="293">
        <f t="shared" si="21"/>
        <v>0</v>
      </c>
      <c r="BB263" s="293">
        <f t="shared" si="21"/>
        <v>0</v>
      </c>
      <c r="BC263" s="293">
        <f t="shared" si="21"/>
        <v>0</v>
      </c>
      <c r="BD263" s="293">
        <f t="shared" si="21"/>
        <v>0</v>
      </c>
      <c r="BE263" s="293">
        <f t="shared" si="21"/>
        <v>0</v>
      </c>
      <c r="BF263" s="293">
        <f t="shared" si="21"/>
        <v>0</v>
      </c>
      <c r="BG263" s="293">
        <f t="shared" si="21"/>
        <v>0</v>
      </c>
      <c r="BH263" s="293">
        <f t="shared" si="21"/>
        <v>0</v>
      </c>
      <c r="BI263" s="293">
        <f t="shared" si="21"/>
        <v>0</v>
      </c>
      <c r="BJ263" s="293">
        <f t="shared" si="21"/>
        <v>0</v>
      </c>
      <c r="BK263" s="293">
        <f t="shared" si="21"/>
        <v>0</v>
      </c>
      <c r="BL263" s="293">
        <f t="shared" si="21"/>
        <v>0</v>
      </c>
      <c r="BM263" s="293">
        <f t="shared" si="21"/>
        <v>0</v>
      </c>
      <c r="BN263" s="293">
        <f t="shared" ref="BN263:CH263" si="22">SUM(BN4:BN262)</f>
        <v>0</v>
      </c>
      <c r="BO263" s="293">
        <f t="shared" si="22"/>
        <v>0</v>
      </c>
      <c r="BP263" s="293">
        <f t="shared" si="22"/>
        <v>0</v>
      </c>
      <c r="BQ263" s="293">
        <f t="shared" si="22"/>
        <v>0</v>
      </c>
      <c r="BR263" s="293">
        <f t="shared" si="22"/>
        <v>0</v>
      </c>
      <c r="BS263" s="293">
        <f t="shared" si="22"/>
        <v>0</v>
      </c>
      <c r="BT263" s="293">
        <f t="shared" si="22"/>
        <v>0</v>
      </c>
      <c r="BU263" s="293">
        <f t="shared" si="22"/>
        <v>0</v>
      </c>
      <c r="BV263" s="293">
        <f t="shared" si="22"/>
        <v>0</v>
      </c>
      <c r="BW263" s="293">
        <f t="shared" si="22"/>
        <v>0</v>
      </c>
      <c r="BX263" s="293">
        <f t="shared" si="22"/>
        <v>0</v>
      </c>
      <c r="BY263" s="293">
        <f t="shared" si="22"/>
        <v>0</v>
      </c>
      <c r="BZ263" s="293">
        <f t="shared" si="22"/>
        <v>0</v>
      </c>
      <c r="CA263" s="293">
        <f t="shared" si="22"/>
        <v>0</v>
      </c>
      <c r="CB263" s="293">
        <f t="shared" si="22"/>
        <v>0</v>
      </c>
      <c r="CC263" s="293">
        <f t="shared" si="22"/>
        <v>0</v>
      </c>
      <c r="CD263" s="293">
        <f t="shared" si="22"/>
        <v>0</v>
      </c>
      <c r="CE263" s="293">
        <f t="shared" si="22"/>
        <v>0</v>
      </c>
      <c r="CF263" s="293">
        <f t="shared" si="22"/>
        <v>0</v>
      </c>
      <c r="CG263" s="293">
        <f t="shared" si="22"/>
        <v>0</v>
      </c>
      <c r="CH263" s="293">
        <f t="shared" si="22"/>
        <v>0</v>
      </c>
    </row>
  </sheetData>
  <mergeCells count="73">
    <mergeCell ref="CF2:CF3"/>
    <mergeCell ref="CG2:CG3"/>
    <mergeCell ref="CH2:CH3"/>
    <mergeCell ref="CA2:CA3"/>
    <mergeCell ref="CB2:CB3"/>
    <mergeCell ref="CC2:CC3"/>
    <mergeCell ref="CD2:CD3"/>
    <mergeCell ref="CE2:CE3"/>
    <mergeCell ref="BV2:BV3"/>
    <mergeCell ref="BW2:BW3"/>
    <mergeCell ref="BX2:BX3"/>
    <mergeCell ref="BY2:BY3"/>
    <mergeCell ref="BZ2:BZ3"/>
    <mergeCell ref="BQ2:BQ3"/>
    <mergeCell ref="BR2:BR3"/>
    <mergeCell ref="BS2:BS3"/>
    <mergeCell ref="BT2:BT3"/>
    <mergeCell ref="BU2:BU3"/>
    <mergeCell ref="BL2:BL3"/>
    <mergeCell ref="BM2:BM3"/>
    <mergeCell ref="BN2:BN3"/>
    <mergeCell ref="BO2:BO3"/>
    <mergeCell ref="BP2:BP3"/>
    <mergeCell ref="BG2:BG3"/>
    <mergeCell ref="BH2:BH3"/>
    <mergeCell ref="BI2:BI3"/>
    <mergeCell ref="BJ2:BJ3"/>
    <mergeCell ref="BK2:BK3"/>
    <mergeCell ref="BB2:BB3"/>
    <mergeCell ref="BC2:BC3"/>
    <mergeCell ref="BD2:BD3"/>
    <mergeCell ref="BE2:BE3"/>
    <mergeCell ref="BF2:BF3"/>
    <mergeCell ref="AW2:AW3"/>
    <mergeCell ref="AX2:AX3"/>
    <mergeCell ref="AY2:AY3"/>
    <mergeCell ref="AZ2:AZ3"/>
    <mergeCell ref="BA2:BA3"/>
    <mergeCell ref="AR2:AR3"/>
    <mergeCell ref="AS2:AS3"/>
    <mergeCell ref="AT2:AT3"/>
    <mergeCell ref="AU2:AU3"/>
    <mergeCell ref="AV2:AV3"/>
    <mergeCell ref="AM2:AM3"/>
    <mergeCell ref="AN2:AN3"/>
    <mergeCell ref="AO2:AO3"/>
    <mergeCell ref="AP2:AP3"/>
    <mergeCell ref="AQ2:AQ3"/>
    <mergeCell ref="BM1:BQ1"/>
    <mergeCell ref="BR1:BV1"/>
    <mergeCell ref="BW1:CD1"/>
    <mergeCell ref="CE1:CF1"/>
    <mergeCell ref="CG1:CH1"/>
    <mergeCell ref="AM1:AN1"/>
    <mergeCell ref="AO1:AS1"/>
    <mergeCell ref="AT1:AY1"/>
    <mergeCell ref="AZ1:BG1"/>
    <mergeCell ref="BH1:BL1"/>
    <mergeCell ref="A1:A2"/>
    <mergeCell ref="B1:AL1"/>
    <mergeCell ref="B2:D2"/>
    <mergeCell ref="E2:G2"/>
    <mergeCell ref="H2:J2"/>
    <mergeCell ref="K2:M2"/>
    <mergeCell ref="N2:P2"/>
    <mergeCell ref="Q2:S2"/>
    <mergeCell ref="T2:V2"/>
    <mergeCell ref="W2:Y2"/>
    <mergeCell ref="Z2:AB2"/>
    <mergeCell ref="AC2:AD2"/>
    <mergeCell ref="AE2:AF2"/>
    <mergeCell ref="AG2:AJ2"/>
    <mergeCell ref="AK2:AL2"/>
  </mergeCells>
  <hyperlinks>
    <hyperlink ref="H50" r:id="rId1" display="hivatal@szepetnek.hu"/>
    <hyperlink ref="L51" r:id="rId2" display="markacszol@freemail.hu"/>
    <hyperlink ref="L50" r:id="rId3" display="hivatal@szepetnek.hu"/>
    <hyperlink ref="L52" r:id="rId4" display="unger.ilona99@gmail.com"/>
    <hyperlink ref="H51" r:id="rId5" display="unger.ilona99@gmail.com"/>
    <hyperlink ref="H52" r:id="rId6" display="markacszol@freemail.hu"/>
    <hyperlink ref="H17" r:id="rId7" display="rnogalambok@citromail.hu"/>
    <hyperlink ref="L17" r:id="rId8" display="rnogalambok@citromail.hu"/>
    <hyperlink ref="H7" r:id="rId9" display="harinetimi73@freemail.hu"/>
    <hyperlink ref="L7" r:id="rId10" display="harinetimi73@freemail.hu"/>
    <hyperlink ref="H8" r:id="rId11" display="bogdanzoli71@freemail.hu"/>
    <hyperlink ref="L8" r:id="rId12" display="bogdanzoli71@freemail.hu"/>
    <hyperlink ref="H47" r:id="rId13" display="laura1223@freemail.hu"/>
    <hyperlink ref="L47" r:id="rId14" display="laura1223@freemail.hu"/>
    <hyperlink ref="L35" r:id="rId15" display="ciganykisebbsegi.onkormanyzat@upcmail.hu_x000a_"/>
    <hyperlink ref="H35" r:id="rId16" display="ciganykisebbsegi.onkormanyzat@upcmail.hu_x000a_"/>
    <hyperlink ref="H12" r:id="rId17" display="csornye@enternet.hu"/>
    <hyperlink ref="L12" r:id="rId18" display="kirendeltseg@csornyefold.hu"/>
    <hyperlink ref="H28" r:id="rId19" display="hivatal@bazakerettye.hu"/>
    <hyperlink ref="L28" r:id="rId20" display="hivatal@bazakerettye.hu"/>
    <hyperlink ref="H59" r:id="rId21" display="zalacsany@freemail.hu"/>
    <hyperlink ref="L59" r:id="rId22" display="zalacsany@freemail.hu"/>
    <hyperlink ref="H31" r:id="rId23" display="onkormanyzat@molnari.hu"/>
    <hyperlink ref="L31" r:id="rId24" display="hajni22@citromail.hu"/>
    <hyperlink ref="H40" r:id="rId25" display="k3658@koznet.hu"/>
    <hyperlink ref="H46" r:id="rId26" display="onkormanyzat@semjenhaza.hu"/>
    <hyperlink ref="L46" r:id="rId27" display="csaba.preksen@ge.com"/>
    <hyperlink ref="H45" r:id="rId28" display="sarmellek@t-online.hu"/>
    <hyperlink ref="L45" r:id="rId29" display="sarmellek@t-online.hu"/>
    <hyperlink ref="H66" r:id="rId30" display="pmhzvar@gylcomp.hu"/>
    <hyperlink ref="L66" r:id="rId31" display="pmhzvar@gylcomp.hu"/>
    <hyperlink ref="L3" r:id="rId32" display="tibi1967@freemail.hu"/>
    <hyperlink ref="L2" r:id="rId33" display="vargovicsmaria@freemail.hu"/>
    <hyperlink ref="H16" r:id="rId34" display="szabo.gabor@gmail.com"/>
    <hyperlink ref="L16" r:id="rId35" display="szabo.gabor@gmail.com"/>
    <hyperlink ref="H48" r:id="rId36" display="tibi1967@freemail.hu"/>
    <hyperlink ref="L48" r:id="rId37" display="tibi1967@freemail.hu"/>
    <hyperlink ref="H65" r:id="rId38" display="zalatarnok@zelkanet.eu"/>
    <hyperlink ref="L65" r:id="rId39" display="zalatarnok@zelkanet.eu"/>
    <hyperlink ref="P32" r:id="rId40" display="kovagoanna@gmail.com"/>
    <hyperlink ref="H21" r:id="rId41" display="jegyzo@onkor-kerecseny._x000a_Online.hu"/>
    <hyperlink ref="L21" r:id="rId42" display="jegyzo@onkor-kerecseny._x000a_Online.hu"/>
    <hyperlink ref="H29" r:id="rId43" display="hivatal-lovaszi@freemail.hu"/>
    <hyperlink ref="L29" r:id="rId44" display="hivatal-lovaszi@gmail.com"/>
    <hyperlink ref="H60" r:id="rId45" display="cko@vipmail.hu"/>
    <hyperlink ref="L60" r:id="rId46" display="cko@vipmail.hu"/>
    <hyperlink ref="H15" r:id="rId47" display="belikriszta@fityehaz.hu"/>
    <hyperlink ref="L15" r:id="rId48" display="jtakacs1960@gmail.com"/>
    <hyperlink ref="H42" r:id="rId49" display="poloskehivatal@zelkanet.hu"/>
    <hyperlink ref="L42" r:id="rId50" display="poloskehivatal@zelkanet.hu"/>
    <hyperlink ref="H49" r:id="rId51" display="onk.szentpeterur@freemail.hu"/>
    <hyperlink ref="L49" r:id="rId52" display="onk.szentpeterur@freemail.hu"/>
    <hyperlink ref="L63" r:id="rId53" display="vajda.zgrot@gmail.com"/>
    <hyperlink ref="H63" r:id="rId54" display="vajda.zgrot@gmail.com"/>
    <hyperlink ref="H58" r:id="rId55" display="titkarsag@zalaszentgrot.hu"/>
    <hyperlink ref="H67" r:id="rId56" display="titkarsag@zalaszentgrot.hu"/>
    <hyperlink ref="H53" r:id="rId57" display="beta@croatica.hu"/>
    <hyperlink ref="H54" r:id="rId58" display="gyjozsef@gmail.com"/>
    <hyperlink ref="L53" r:id="rId59" display="beta@croatica.hu"/>
    <hyperlink ref="L54" r:id="rId60" display="gyjozsef@gmail.com"/>
    <hyperlink ref="L4" r:id="rId61" display="strein@vipmail.hu"/>
    <hyperlink ref="L44" r:id="rId62" display="solymosilivia@citromail.hu"/>
    <hyperlink ref="L25" r:id="rId63" display="istvanne.nyilas@freemail.hu"/>
    <hyperlink ref="H11" r:id="rId64" display="csomoderkorjegyzo@_x000a_kelekabel.hu"/>
    <hyperlink ref="L11" r:id="rId65" display="csomoderkorjegyzo@kelekabel._x000a_Hu"/>
    <hyperlink ref="H20" r:id="rId66" display="csomoderkorjegyzo@_x000a_kelekabel.hu"/>
    <hyperlink ref="L20" r:id="rId67" display="csomoderkorjegyzo@kelekabel._x000a_Hu"/>
    <hyperlink ref="H61" r:id="rId68" display="info@zalakomar.hu"/>
    <hyperlink ref="L61" r:id="rId69" display="info@zalakomar.hu"/>
    <hyperlink ref="H24" r:id="rId70" display="kistolmacscko@freemail.hu"/>
    <hyperlink ref="L24" r:id="rId71" display="kistolmacscko@freemail.hu"/>
    <hyperlink ref="H27" r:id="rId72" display="robeszletenye@freemail.hu"/>
    <hyperlink ref="L27" r:id="rId73" display="robeszletenye@letenye.hu"/>
    <hyperlink ref="H26" r:id="rId74" display="gyuricz.maria@freemail.hu"/>
    <hyperlink ref="L26" r:id="rId75" display="gyuricz.maria@freemail.hu"/>
    <hyperlink ref="H34" r:id="rId76" display="muraratkacko@freemail.hu"/>
    <hyperlink ref="L34" r:id="rId77" display="muraratkacko@freemail.hu"/>
    <hyperlink ref="H56" r:id="rId78" display="kelemen1974@freemail.hu"/>
    <hyperlink ref="L56" r:id="rId79" display="kelemen1974@freemail.hu"/>
    <hyperlink ref="H39" r:id="rId80" display="titkarsag@pacsa.hu"/>
    <hyperlink ref="L39" r:id="rId81" display="titkarsag@pacsa.hu"/>
    <hyperlink ref="H22" r:id="rId82" display="rno@keszthely.hu"/>
    <hyperlink ref="L22" r:id="rId83" display="rno@keszthely.hu"/>
    <hyperlink ref="H18" r:id="rId84" display="garaboncpmh@t-online.hu"/>
    <hyperlink ref="H36" r:id="rId85" display="garaboncpmh@t-online.hu"/>
    <hyperlink ref="L36" r:id="rId86" display="babszi@freemail.hu "/>
    <hyperlink ref="H30" r:id="rId87" display="info@magyarszentmiklos.eu"/>
    <hyperlink ref="L30" r:id="rId88" display="info@magyarszentmiklos.eu"/>
    <hyperlink ref="H64" r:id="rId89" display="jegyzo@galambok.hu"/>
    <hyperlink ref="H62" r:id="rId90" display="várvolgy@t-online.hu"/>
    <hyperlink ref="H57" r:id="rId91" display="zalaapati.korjegyzoseg@t-online.hu"/>
    <hyperlink ref="H55" r:id="rId92" display="turje@turje.hu"/>
    <hyperlink ref="H44" r:id="rId93" display="jegyzo.bak@zalaszam.hu"/>
    <hyperlink ref="H43" r:id="rId94" display="pusztamagyarod@vipmail.hu"/>
    <hyperlink ref="H41" r:id="rId95" display="pm.pokaszepetk@axelero.hu"/>
    <hyperlink ref="H38" r:id="rId96" display="info@oltarc.hu"/>
    <hyperlink ref="H37" r:id="rId97" display="nemesapationk@gmail.com"/>
    <hyperlink ref="H25" r:id="rId98" display="polghiv@lenti.hu"/>
    <hyperlink ref="H23" r:id="rId99" display="korjegyzo@ohid.koznet.hu"/>
    <hyperlink ref="H19" r:id="rId100" display="hivatal@hahothivatal.koznet.hu"/>
    <hyperlink ref="H14" r:id="rId101" display="zalaapati.korjegyzoseg@t-online"/>
    <hyperlink ref="H13" r:id="rId102" display="zalaapati.korjegyzoseg@t-online"/>
    <hyperlink ref="H10" r:id="rId103" display="zalaapati.korjegyzoseg@t-online"/>
    <hyperlink ref="H4" r:id="rId104" display="jegyzo.bak@zalaszam.hu"/>
    <hyperlink ref="H9" r:id="rId105" display="jegyzo.bak@zalaszam.hu"/>
    <hyperlink ref="H6" r:id="rId106" display="batykpmh@axelero.hu"/>
    <hyperlink ref="H5" r:id="rId107" display="banoksz@enternet.hu"/>
    <hyperlink ref="H2" r:id="rId108" display="vargovicsmaria@freemail.hu"/>
    <hyperlink ref="H3" r:id="rId109" display="drvsz2002@gmail.com"/>
    <hyperlink ref="L5" r:id="rId110" display="banoksz@enternet.hu"/>
    <hyperlink ref="L6" r:id="rId111" display="batykpmh@axelero.hu"/>
    <hyperlink ref="L9" r:id="rId112" display="jegyzo.bak@zalaszam.hu"/>
    <hyperlink ref="L10" r:id="rId113" display="zalaapati.korjegyzoseg@t-online"/>
    <hyperlink ref="L13" r:id="rId114" display="zalaapati.korjegyzoseg@t-online"/>
    <hyperlink ref="L14" r:id="rId115" display="zalaapati.korjegyzoseg@t-online"/>
    <hyperlink ref="L18" r:id="rId116" display="garaboncpmh@t-online.hu"/>
    <hyperlink ref="L19" r:id="rId117" display="hivatal@hahothivatal.koznet.hu"/>
    <hyperlink ref="L23" r:id="rId118" display="korjegyzo@ohid.koznet.hu"/>
    <hyperlink ref="L37" r:id="rId119" display="nemesapationk@gmail.com"/>
    <hyperlink ref="L38" r:id="rId120" display="info@oltarc.hu"/>
    <hyperlink ref="L40" r:id="rId121" display="k3658@koznet.hu"/>
    <hyperlink ref="L41" r:id="rId122" display="pm.pokaszepetk@axelero.hu"/>
    <hyperlink ref="L43" r:id="rId123" display="pusztamagyarod@vipmail.hu"/>
    <hyperlink ref="L55" r:id="rId124" display="turje@turje.hu"/>
    <hyperlink ref="L57" r:id="rId125" display="zalaapati.korjegyzoseg@t-online.hu"/>
    <hyperlink ref="L58" r:id="rId126" display="titkarsag@zalaszentgrot.hu"/>
    <hyperlink ref="L62" r:id="rId127" display="várvolgy@t-online.hu"/>
    <hyperlink ref="L64" r:id="rId128" display="jegyzo@galambok.hu"/>
    <hyperlink ref="L67" r:id="rId129" display="titkarsag@zalaszentgrot.hu"/>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06"/>
  <sheetViews>
    <sheetView topLeftCell="AT280" workbookViewId="0">
      <selection activeCell="BG311" sqref="BG311"/>
    </sheetView>
  </sheetViews>
  <sheetFormatPr defaultRowHeight="15"/>
  <cols>
    <col min="1" max="1" width="36.28515625" style="40" customWidth="1"/>
    <col min="2" max="8" width="9.140625" style="40"/>
    <col min="9" max="9" width="9.140625" style="40" customWidth="1"/>
    <col min="10" max="10" width="9.140625" style="40"/>
    <col min="11" max="11" width="9.5703125" style="40" customWidth="1"/>
    <col min="12" max="27" width="9.140625" style="40"/>
    <col min="28" max="28" width="21.28515625" style="40" customWidth="1"/>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40"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16384" width="9.140625" style="40"/>
  </cols>
  <sheetData>
    <row r="1" spans="1:86" ht="15.75"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1" customFormat="1" ht="15"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2" customFormat="1" ht="154.5">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s="43" customFormat="1">
      <c r="A4" s="58" t="s">
        <v>73</v>
      </c>
      <c r="B4" s="33">
        <v>3</v>
      </c>
      <c r="C4" s="33">
        <v>0</v>
      </c>
      <c r="D4" s="33">
        <v>0</v>
      </c>
      <c r="E4" s="33">
        <v>0</v>
      </c>
      <c r="F4" s="33">
        <v>0</v>
      </c>
      <c r="G4" s="33">
        <v>0</v>
      </c>
      <c r="H4" s="33">
        <v>38</v>
      </c>
      <c r="I4" s="36">
        <v>0</v>
      </c>
      <c r="J4" s="36">
        <v>0</v>
      </c>
      <c r="K4" s="36">
        <v>0</v>
      </c>
      <c r="L4" s="36">
        <v>0</v>
      </c>
      <c r="M4" s="36">
        <v>0</v>
      </c>
      <c r="N4" s="36">
        <v>50</v>
      </c>
      <c r="O4" s="36">
        <v>0</v>
      </c>
      <c r="P4" s="36">
        <v>0</v>
      </c>
      <c r="Q4" s="36">
        <v>0</v>
      </c>
      <c r="R4" s="36">
        <v>0</v>
      </c>
      <c r="S4" s="36">
        <v>0</v>
      </c>
      <c r="T4" s="36">
        <v>0</v>
      </c>
      <c r="U4" s="36">
        <v>0</v>
      </c>
      <c r="V4" s="36">
        <v>0</v>
      </c>
      <c r="W4" s="36">
        <v>0</v>
      </c>
      <c r="X4" s="36">
        <v>0</v>
      </c>
      <c r="Y4" s="36">
        <v>0</v>
      </c>
      <c r="Z4" s="36">
        <v>0</v>
      </c>
      <c r="AA4" s="36">
        <v>0</v>
      </c>
      <c r="AB4" s="36">
        <v>0</v>
      </c>
      <c r="AC4" s="36">
        <v>0</v>
      </c>
      <c r="AD4" s="36">
        <v>0</v>
      </c>
      <c r="AE4" s="36">
        <v>0</v>
      </c>
      <c r="AF4" s="36">
        <v>0</v>
      </c>
      <c r="AG4" s="36">
        <f>B4</f>
        <v>3</v>
      </c>
      <c r="AH4" s="36">
        <f>E4+H4+K4+N4+Q4+T4+W4+Z4</f>
        <v>88</v>
      </c>
      <c r="AI4" s="36">
        <f>AE4+AF4</f>
        <v>0</v>
      </c>
      <c r="AJ4" s="36">
        <f>AG4+AH4+AI4</f>
        <v>91</v>
      </c>
      <c r="AK4" s="36">
        <v>0</v>
      </c>
      <c r="AL4" s="36">
        <v>0</v>
      </c>
      <c r="AM4" s="36">
        <v>0</v>
      </c>
      <c r="AN4" s="36">
        <v>0</v>
      </c>
      <c r="AO4" s="36">
        <v>0</v>
      </c>
      <c r="AP4" s="36">
        <v>0</v>
      </c>
      <c r="AQ4" s="36">
        <v>0</v>
      </c>
      <c r="AR4" s="36">
        <v>0</v>
      </c>
      <c r="AS4" s="36">
        <v>0</v>
      </c>
      <c r="AT4" s="36">
        <v>0</v>
      </c>
      <c r="AU4" s="36">
        <v>0</v>
      </c>
      <c r="AV4" s="36">
        <v>0</v>
      </c>
      <c r="AW4" s="36">
        <v>0</v>
      </c>
      <c r="AX4" s="36">
        <v>0</v>
      </c>
      <c r="AY4" s="36">
        <v>0</v>
      </c>
      <c r="AZ4" s="36">
        <v>0</v>
      </c>
      <c r="BA4" s="36">
        <v>0</v>
      </c>
      <c r="BB4" s="36">
        <v>0</v>
      </c>
      <c r="BC4" s="36">
        <v>0</v>
      </c>
      <c r="BD4" s="36">
        <v>0</v>
      </c>
      <c r="BE4" s="36">
        <v>0</v>
      </c>
      <c r="BF4" s="36">
        <v>0</v>
      </c>
      <c r="BG4" s="36">
        <v>0</v>
      </c>
      <c r="BH4" s="36">
        <v>0</v>
      </c>
      <c r="BI4" s="36">
        <v>0</v>
      </c>
      <c r="BJ4" s="36">
        <v>0</v>
      </c>
      <c r="BK4" s="36">
        <v>0</v>
      </c>
      <c r="BL4" s="36">
        <v>0</v>
      </c>
      <c r="BM4" s="36">
        <v>0</v>
      </c>
      <c r="BN4" s="36">
        <v>0</v>
      </c>
      <c r="BO4" s="36">
        <v>0</v>
      </c>
      <c r="BP4" s="36">
        <v>0</v>
      </c>
      <c r="BQ4" s="36">
        <v>0</v>
      </c>
      <c r="BR4" s="36">
        <v>0</v>
      </c>
      <c r="BS4" s="36">
        <v>0</v>
      </c>
      <c r="BT4" s="36">
        <v>0</v>
      </c>
      <c r="BU4" s="36">
        <v>0</v>
      </c>
      <c r="BV4" s="36">
        <v>0</v>
      </c>
      <c r="BW4" s="36">
        <v>0</v>
      </c>
      <c r="BX4" s="36">
        <v>0</v>
      </c>
      <c r="BY4" s="36">
        <v>0</v>
      </c>
      <c r="BZ4" s="36">
        <v>0</v>
      </c>
      <c r="CA4" s="36">
        <v>0</v>
      </c>
      <c r="CB4" s="36">
        <v>0</v>
      </c>
      <c r="CC4" s="36">
        <v>0</v>
      </c>
      <c r="CD4" s="36">
        <v>0</v>
      </c>
      <c r="CE4" s="36">
        <v>0</v>
      </c>
      <c r="CF4" s="36">
        <v>0</v>
      </c>
      <c r="CG4" s="36">
        <v>0</v>
      </c>
      <c r="CH4" s="36">
        <v>0</v>
      </c>
    </row>
    <row r="5" spans="1:86" s="43" customFormat="1">
      <c r="A5" s="58" t="s">
        <v>74</v>
      </c>
      <c r="B5" s="33">
        <v>6</v>
      </c>
      <c r="C5" s="33">
        <v>0</v>
      </c>
      <c r="D5" s="33">
        <v>0</v>
      </c>
      <c r="E5" s="33">
        <v>2</v>
      </c>
      <c r="F5" s="33">
        <v>0</v>
      </c>
      <c r="G5" s="33">
        <v>0</v>
      </c>
      <c r="H5" s="33">
        <v>35</v>
      </c>
      <c r="I5" s="33">
        <v>0</v>
      </c>
      <c r="J5" s="33">
        <v>0</v>
      </c>
      <c r="K5" s="33">
        <v>0</v>
      </c>
      <c r="L5" s="33">
        <v>0</v>
      </c>
      <c r="M5" s="33">
        <v>0</v>
      </c>
      <c r="N5" s="33">
        <v>28</v>
      </c>
      <c r="O5" s="36">
        <v>0</v>
      </c>
      <c r="P5" s="36">
        <v>0</v>
      </c>
      <c r="Q5" s="36">
        <v>0</v>
      </c>
      <c r="R5" s="36">
        <v>0</v>
      </c>
      <c r="S5" s="36">
        <v>0</v>
      </c>
      <c r="T5" s="36">
        <v>0</v>
      </c>
      <c r="U5" s="36">
        <v>0</v>
      </c>
      <c r="V5" s="36">
        <v>0</v>
      </c>
      <c r="W5" s="36">
        <v>0</v>
      </c>
      <c r="X5" s="36">
        <v>0</v>
      </c>
      <c r="Y5" s="36">
        <v>0</v>
      </c>
      <c r="Z5" s="36">
        <v>0</v>
      </c>
      <c r="AA5" s="36">
        <v>0</v>
      </c>
      <c r="AB5" s="36">
        <v>0</v>
      </c>
      <c r="AC5" s="36">
        <v>0</v>
      </c>
      <c r="AD5" s="36">
        <v>0</v>
      </c>
      <c r="AE5" s="36">
        <v>0</v>
      </c>
      <c r="AF5" s="36">
        <v>0</v>
      </c>
      <c r="AG5" s="36">
        <f t="shared" ref="AG5:AG68" si="0">B5</f>
        <v>6</v>
      </c>
      <c r="AH5" s="36">
        <f t="shared" ref="AH5:AH68" si="1">E5+H5+K5+N5+Q5+T5+W5+Z5</f>
        <v>65</v>
      </c>
      <c r="AI5" s="36">
        <f t="shared" ref="AI5:AI68" si="2">AE5+AF5</f>
        <v>0</v>
      </c>
      <c r="AJ5" s="36">
        <f t="shared" ref="AJ5:AJ68" si="3">AG5+AH5+AI5</f>
        <v>71</v>
      </c>
      <c r="AK5" s="36">
        <v>0</v>
      </c>
      <c r="AL5" s="36">
        <v>0</v>
      </c>
      <c r="AM5" s="36">
        <v>0</v>
      </c>
      <c r="AN5" s="36">
        <v>0</v>
      </c>
      <c r="AO5" s="36">
        <v>0</v>
      </c>
      <c r="AP5" s="36">
        <v>0</v>
      </c>
      <c r="AQ5" s="36">
        <v>0</v>
      </c>
      <c r="AR5" s="36">
        <v>0</v>
      </c>
      <c r="AS5" s="36">
        <v>0</v>
      </c>
      <c r="AT5" s="36">
        <v>0</v>
      </c>
      <c r="AU5" s="36">
        <v>0</v>
      </c>
      <c r="AV5" s="36">
        <v>0</v>
      </c>
      <c r="AW5" s="36">
        <v>0</v>
      </c>
      <c r="AX5" s="36">
        <v>0</v>
      </c>
      <c r="AY5" s="36">
        <v>0</v>
      </c>
      <c r="AZ5" s="36">
        <v>0</v>
      </c>
      <c r="BA5" s="36">
        <v>0</v>
      </c>
      <c r="BB5" s="36">
        <v>0</v>
      </c>
      <c r="BC5" s="36">
        <v>0</v>
      </c>
      <c r="BD5" s="36">
        <v>0</v>
      </c>
      <c r="BE5" s="36">
        <v>0</v>
      </c>
      <c r="BF5" s="36">
        <v>0</v>
      </c>
      <c r="BG5" s="36">
        <v>0</v>
      </c>
      <c r="BH5" s="36">
        <v>0</v>
      </c>
      <c r="BI5" s="36">
        <v>0</v>
      </c>
      <c r="BJ5" s="36">
        <v>0</v>
      </c>
      <c r="BK5" s="36">
        <v>0</v>
      </c>
      <c r="BL5" s="36">
        <v>0</v>
      </c>
      <c r="BM5" s="36">
        <v>0</v>
      </c>
      <c r="BN5" s="36">
        <v>0</v>
      </c>
      <c r="BO5" s="36">
        <v>0</v>
      </c>
      <c r="BP5" s="36">
        <v>0</v>
      </c>
      <c r="BQ5" s="36">
        <v>0</v>
      </c>
      <c r="BR5" s="36">
        <v>0</v>
      </c>
      <c r="BS5" s="36">
        <v>0</v>
      </c>
      <c r="BT5" s="36">
        <v>0</v>
      </c>
      <c r="BU5" s="36">
        <v>0</v>
      </c>
      <c r="BV5" s="36">
        <v>0</v>
      </c>
      <c r="BW5" s="36">
        <v>0</v>
      </c>
      <c r="BX5" s="36">
        <v>0</v>
      </c>
      <c r="BY5" s="36">
        <v>0</v>
      </c>
      <c r="BZ5" s="36">
        <v>0</v>
      </c>
      <c r="CA5" s="36">
        <v>0</v>
      </c>
      <c r="CB5" s="36">
        <v>0</v>
      </c>
      <c r="CC5" s="36">
        <v>0</v>
      </c>
      <c r="CD5" s="36">
        <v>0</v>
      </c>
      <c r="CE5" s="36">
        <v>0</v>
      </c>
      <c r="CF5" s="36">
        <v>0</v>
      </c>
      <c r="CG5" s="36">
        <v>0</v>
      </c>
      <c r="CH5" s="36">
        <v>0</v>
      </c>
    </row>
    <row r="6" spans="1:86" s="43" customFormat="1">
      <c r="A6" s="59" t="s">
        <v>75</v>
      </c>
      <c r="B6" s="36">
        <v>4</v>
      </c>
      <c r="C6" s="36">
        <v>0</v>
      </c>
      <c r="D6" s="36">
        <v>0</v>
      </c>
      <c r="E6" s="36">
        <v>0</v>
      </c>
      <c r="F6" s="36">
        <v>0</v>
      </c>
      <c r="G6" s="36">
        <v>0</v>
      </c>
      <c r="H6" s="36">
        <v>33</v>
      </c>
      <c r="I6" s="36">
        <v>0</v>
      </c>
      <c r="J6" s="36">
        <v>0</v>
      </c>
      <c r="K6" s="36">
        <v>0</v>
      </c>
      <c r="L6" s="36">
        <v>0</v>
      </c>
      <c r="M6" s="36">
        <v>0</v>
      </c>
      <c r="N6" s="36">
        <v>31</v>
      </c>
      <c r="O6" s="36">
        <v>0</v>
      </c>
      <c r="P6" s="36">
        <v>0</v>
      </c>
      <c r="Q6" s="36">
        <v>0</v>
      </c>
      <c r="R6" s="36">
        <v>0</v>
      </c>
      <c r="S6" s="36">
        <v>0</v>
      </c>
      <c r="T6" s="36">
        <v>0</v>
      </c>
      <c r="U6" s="36">
        <v>0</v>
      </c>
      <c r="V6" s="36">
        <v>0</v>
      </c>
      <c r="W6" s="36">
        <v>0</v>
      </c>
      <c r="X6" s="36">
        <v>0</v>
      </c>
      <c r="Y6" s="36">
        <v>0</v>
      </c>
      <c r="Z6" s="36">
        <v>0</v>
      </c>
      <c r="AA6" s="36">
        <v>0</v>
      </c>
      <c r="AB6" s="36">
        <v>0</v>
      </c>
      <c r="AC6" s="36">
        <v>0</v>
      </c>
      <c r="AD6" s="36">
        <v>0</v>
      </c>
      <c r="AE6" s="36">
        <v>0</v>
      </c>
      <c r="AF6" s="36">
        <v>0</v>
      </c>
      <c r="AG6" s="36">
        <f t="shared" si="0"/>
        <v>4</v>
      </c>
      <c r="AH6" s="36">
        <f t="shared" si="1"/>
        <v>64</v>
      </c>
      <c r="AI6" s="36">
        <f t="shared" si="2"/>
        <v>0</v>
      </c>
      <c r="AJ6" s="36">
        <f t="shared" si="3"/>
        <v>68</v>
      </c>
      <c r="AK6" s="36">
        <v>0</v>
      </c>
      <c r="AL6" s="36">
        <v>0</v>
      </c>
      <c r="AM6" s="36">
        <v>0</v>
      </c>
      <c r="AN6" s="36">
        <v>0</v>
      </c>
      <c r="AO6" s="36">
        <v>0</v>
      </c>
      <c r="AP6" s="36">
        <v>0</v>
      </c>
      <c r="AQ6" s="36">
        <v>0</v>
      </c>
      <c r="AR6" s="36">
        <v>0</v>
      </c>
      <c r="AS6" s="36">
        <v>0</v>
      </c>
      <c r="AT6" s="36">
        <v>0</v>
      </c>
      <c r="AU6" s="36">
        <v>0</v>
      </c>
      <c r="AV6" s="36">
        <v>0</v>
      </c>
      <c r="AW6" s="36">
        <v>0</v>
      </c>
      <c r="AX6" s="36">
        <v>0</v>
      </c>
      <c r="AY6" s="36">
        <v>0</v>
      </c>
      <c r="AZ6" s="36">
        <v>0</v>
      </c>
      <c r="BA6" s="36">
        <v>0</v>
      </c>
      <c r="BB6" s="36">
        <v>0</v>
      </c>
      <c r="BC6" s="36">
        <v>0</v>
      </c>
      <c r="BD6" s="36">
        <v>0</v>
      </c>
      <c r="BE6" s="36">
        <v>0</v>
      </c>
      <c r="BF6" s="36">
        <v>0</v>
      </c>
      <c r="BG6" s="36">
        <v>0</v>
      </c>
      <c r="BH6" s="36">
        <v>0</v>
      </c>
      <c r="BI6" s="36">
        <v>0</v>
      </c>
      <c r="BJ6" s="36">
        <v>0</v>
      </c>
      <c r="BK6" s="36">
        <v>0</v>
      </c>
      <c r="BL6" s="36">
        <v>0</v>
      </c>
      <c r="BM6" s="36">
        <v>0</v>
      </c>
      <c r="BN6" s="36">
        <v>0</v>
      </c>
      <c r="BO6" s="36">
        <v>0</v>
      </c>
      <c r="BP6" s="36">
        <v>0</v>
      </c>
      <c r="BQ6" s="36">
        <v>0</v>
      </c>
      <c r="BR6" s="36">
        <v>0</v>
      </c>
      <c r="BS6" s="36">
        <v>0</v>
      </c>
      <c r="BT6" s="36">
        <v>0</v>
      </c>
      <c r="BU6" s="36">
        <v>0</v>
      </c>
      <c r="BV6" s="36">
        <v>0</v>
      </c>
      <c r="BW6" s="36">
        <v>0</v>
      </c>
      <c r="BX6" s="36">
        <v>0</v>
      </c>
      <c r="BY6" s="36">
        <v>0</v>
      </c>
      <c r="BZ6" s="36">
        <v>0</v>
      </c>
      <c r="CA6" s="36">
        <v>0</v>
      </c>
      <c r="CB6" s="36">
        <v>0</v>
      </c>
      <c r="CC6" s="36">
        <v>0</v>
      </c>
      <c r="CD6" s="36">
        <v>0</v>
      </c>
      <c r="CE6" s="36">
        <v>0</v>
      </c>
      <c r="CF6" s="36">
        <v>0</v>
      </c>
      <c r="CG6" s="36">
        <v>0</v>
      </c>
      <c r="CH6" s="36">
        <v>0</v>
      </c>
    </row>
    <row r="7" spans="1:86" s="43" customFormat="1">
      <c r="A7" s="58" t="s">
        <v>76</v>
      </c>
      <c r="B7" s="33">
        <v>3</v>
      </c>
      <c r="C7" s="33">
        <v>0</v>
      </c>
      <c r="D7" s="33">
        <v>0</v>
      </c>
      <c r="E7" s="33">
        <v>9</v>
      </c>
      <c r="F7" s="33">
        <v>0</v>
      </c>
      <c r="G7" s="33">
        <v>0</v>
      </c>
      <c r="H7" s="33">
        <v>85</v>
      </c>
      <c r="I7" s="36">
        <v>0</v>
      </c>
      <c r="J7" s="36">
        <v>0</v>
      </c>
      <c r="K7" s="36">
        <v>0</v>
      </c>
      <c r="L7" s="36">
        <v>0</v>
      </c>
      <c r="M7" s="36">
        <v>0</v>
      </c>
      <c r="N7" s="36">
        <v>25</v>
      </c>
      <c r="O7" s="36">
        <v>0</v>
      </c>
      <c r="P7" s="36">
        <v>0</v>
      </c>
      <c r="Q7" s="36">
        <v>0</v>
      </c>
      <c r="R7" s="36">
        <v>0</v>
      </c>
      <c r="S7" s="36">
        <v>0</v>
      </c>
      <c r="T7" s="36">
        <v>0</v>
      </c>
      <c r="U7" s="36">
        <v>0</v>
      </c>
      <c r="V7" s="36">
        <v>0</v>
      </c>
      <c r="W7" s="36">
        <v>0</v>
      </c>
      <c r="X7" s="36">
        <v>0</v>
      </c>
      <c r="Y7" s="36">
        <v>0</v>
      </c>
      <c r="Z7" s="36">
        <v>0</v>
      </c>
      <c r="AA7" s="36">
        <v>0</v>
      </c>
      <c r="AB7" s="36">
        <v>0</v>
      </c>
      <c r="AC7" s="36">
        <v>0</v>
      </c>
      <c r="AD7" s="36">
        <v>0</v>
      </c>
      <c r="AE7" s="36">
        <v>0</v>
      </c>
      <c r="AF7" s="36">
        <v>0</v>
      </c>
      <c r="AG7" s="36">
        <f t="shared" si="0"/>
        <v>3</v>
      </c>
      <c r="AH7" s="36">
        <f t="shared" si="1"/>
        <v>119</v>
      </c>
      <c r="AI7" s="36">
        <f t="shared" si="2"/>
        <v>0</v>
      </c>
      <c r="AJ7" s="36">
        <f t="shared" si="3"/>
        <v>122</v>
      </c>
      <c r="AK7" s="36">
        <v>0</v>
      </c>
      <c r="AL7" s="36">
        <v>0</v>
      </c>
      <c r="AM7" s="36">
        <v>0</v>
      </c>
      <c r="AN7" s="36">
        <v>0</v>
      </c>
      <c r="AO7" s="36">
        <v>0</v>
      </c>
      <c r="AP7" s="36">
        <v>0</v>
      </c>
      <c r="AQ7" s="36">
        <v>0</v>
      </c>
      <c r="AR7" s="36">
        <v>0</v>
      </c>
      <c r="AS7" s="36">
        <v>0</v>
      </c>
      <c r="AT7" s="36">
        <v>0</v>
      </c>
      <c r="AU7" s="36">
        <v>0</v>
      </c>
      <c r="AV7" s="36">
        <v>0</v>
      </c>
      <c r="AW7" s="36">
        <v>0</v>
      </c>
      <c r="AX7" s="36">
        <v>0</v>
      </c>
      <c r="AY7" s="36">
        <v>0</v>
      </c>
      <c r="AZ7" s="36">
        <v>0</v>
      </c>
      <c r="BA7" s="36">
        <v>0</v>
      </c>
      <c r="BB7" s="36">
        <v>0</v>
      </c>
      <c r="BC7" s="36">
        <v>0</v>
      </c>
      <c r="BD7" s="36">
        <v>0</v>
      </c>
      <c r="BE7" s="36">
        <v>0</v>
      </c>
      <c r="BF7" s="36">
        <v>0</v>
      </c>
      <c r="BG7" s="36">
        <v>0</v>
      </c>
      <c r="BH7" s="36">
        <v>0</v>
      </c>
      <c r="BI7" s="36">
        <v>0</v>
      </c>
      <c r="BJ7" s="36">
        <v>0</v>
      </c>
      <c r="BK7" s="36">
        <v>0</v>
      </c>
      <c r="BL7" s="36">
        <v>0</v>
      </c>
      <c r="BM7" s="36">
        <v>0</v>
      </c>
      <c r="BN7" s="36">
        <v>0</v>
      </c>
      <c r="BO7" s="36">
        <v>0</v>
      </c>
      <c r="BP7" s="36">
        <v>0</v>
      </c>
      <c r="BQ7" s="36">
        <v>0</v>
      </c>
      <c r="BR7" s="36">
        <v>0</v>
      </c>
      <c r="BS7" s="36">
        <v>0</v>
      </c>
      <c r="BT7" s="36">
        <v>0</v>
      </c>
      <c r="BU7" s="36">
        <v>0</v>
      </c>
      <c r="BV7" s="36">
        <v>0</v>
      </c>
      <c r="BW7" s="36">
        <v>0</v>
      </c>
      <c r="BX7" s="36">
        <v>0</v>
      </c>
      <c r="BY7" s="36">
        <v>0</v>
      </c>
      <c r="BZ7" s="36">
        <v>0</v>
      </c>
      <c r="CA7" s="36">
        <v>0</v>
      </c>
      <c r="CB7" s="36">
        <v>0</v>
      </c>
      <c r="CC7" s="36">
        <v>0</v>
      </c>
      <c r="CD7" s="36">
        <v>0</v>
      </c>
      <c r="CE7" s="36">
        <v>0</v>
      </c>
      <c r="CF7" s="36">
        <v>0</v>
      </c>
      <c r="CG7" s="36">
        <v>0</v>
      </c>
      <c r="CH7" s="36">
        <v>0</v>
      </c>
    </row>
    <row r="8" spans="1:86" s="43" customFormat="1">
      <c r="A8" s="58" t="s">
        <v>1434</v>
      </c>
      <c r="B8" s="33">
        <v>2</v>
      </c>
      <c r="C8" s="33">
        <v>0</v>
      </c>
      <c r="D8" s="33">
        <v>0</v>
      </c>
      <c r="E8" s="33">
        <v>2</v>
      </c>
      <c r="F8" s="33">
        <v>0</v>
      </c>
      <c r="G8" s="33">
        <v>0</v>
      </c>
      <c r="H8" s="33">
        <v>36</v>
      </c>
      <c r="I8" s="36">
        <v>0</v>
      </c>
      <c r="J8" s="36">
        <v>0</v>
      </c>
      <c r="K8" s="36">
        <v>0</v>
      </c>
      <c r="L8" s="36">
        <v>0</v>
      </c>
      <c r="M8" s="36">
        <v>0</v>
      </c>
      <c r="N8" s="36">
        <v>0</v>
      </c>
      <c r="O8" s="36">
        <v>0</v>
      </c>
      <c r="P8" s="36">
        <v>0</v>
      </c>
      <c r="Q8" s="36">
        <v>0</v>
      </c>
      <c r="R8" s="36">
        <v>0</v>
      </c>
      <c r="S8" s="36">
        <v>0</v>
      </c>
      <c r="T8" s="36">
        <v>0</v>
      </c>
      <c r="U8" s="36">
        <v>0</v>
      </c>
      <c r="V8" s="36">
        <v>0</v>
      </c>
      <c r="W8" s="36">
        <v>0</v>
      </c>
      <c r="X8" s="36">
        <v>0</v>
      </c>
      <c r="Y8" s="36">
        <v>0</v>
      </c>
      <c r="Z8" s="36">
        <v>0</v>
      </c>
      <c r="AA8" s="36">
        <v>0</v>
      </c>
      <c r="AB8" s="36">
        <v>0</v>
      </c>
      <c r="AC8" s="36">
        <v>0</v>
      </c>
      <c r="AD8" s="36">
        <v>0</v>
      </c>
      <c r="AE8" s="36">
        <v>0</v>
      </c>
      <c r="AF8" s="36">
        <v>0</v>
      </c>
      <c r="AG8" s="36">
        <f t="shared" si="0"/>
        <v>2</v>
      </c>
      <c r="AH8" s="36">
        <f t="shared" si="1"/>
        <v>38</v>
      </c>
      <c r="AI8" s="36">
        <f t="shared" si="2"/>
        <v>0</v>
      </c>
      <c r="AJ8" s="36">
        <f t="shared" si="3"/>
        <v>40</v>
      </c>
      <c r="AK8" s="36">
        <v>0</v>
      </c>
      <c r="AL8" s="36">
        <v>0</v>
      </c>
      <c r="AM8" s="36">
        <v>0</v>
      </c>
      <c r="AN8" s="36">
        <v>0</v>
      </c>
      <c r="AO8" s="36">
        <v>0</v>
      </c>
      <c r="AP8" s="36">
        <v>0</v>
      </c>
      <c r="AQ8" s="36">
        <v>0</v>
      </c>
      <c r="AR8" s="36">
        <v>0</v>
      </c>
      <c r="AS8" s="36">
        <v>0</v>
      </c>
      <c r="AT8" s="36">
        <v>0</v>
      </c>
      <c r="AU8" s="36">
        <v>0</v>
      </c>
      <c r="AV8" s="36">
        <v>0</v>
      </c>
      <c r="AW8" s="36">
        <v>0</v>
      </c>
      <c r="AX8" s="36">
        <v>0</v>
      </c>
      <c r="AY8" s="36">
        <v>0</v>
      </c>
      <c r="AZ8" s="36">
        <v>0</v>
      </c>
      <c r="BA8" s="36">
        <v>0</v>
      </c>
      <c r="BB8" s="36">
        <v>0</v>
      </c>
      <c r="BC8" s="36">
        <v>0</v>
      </c>
      <c r="BD8" s="36">
        <v>0</v>
      </c>
      <c r="BE8" s="36">
        <v>0</v>
      </c>
      <c r="BF8" s="36">
        <v>0</v>
      </c>
      <c r="BG8" s="36">
        <v>0</v>
      </c>
      <c r="BH8" s="36">
        <v>0</v>
      </c>
      <c r="BI8" s="36">
        <v>0</v>
      </c>
      <c r="BJ8" s="36">
        <v>0</v>
      </c>
      <c r="BK8" s="36">
        <v>0</v>
      </c>
      <c r="BL8" s="36">
        <v>0</v>
      </c>
      <c r="BM8" s="36">
        <v>0</v>
      </c>
      <c r="BN8" s="36">
        <v>0</v>
      </c>
      <c r="BO8" s="36">
        <v>0</v>
      </c>
      <c r="BP8" s="36">
        <v>0</v>
      </c>
      <c r="BQ8" s="36">
        <v>0</v>
      </c>
      <c r="BR8" s="36">
        <v>0</v>
      </c>
      <c r="BS8" s="36">
        <v>0</v>
      </c>
      <c r="BT8" s="36">
        <v>0</v>
      </c>
      <c r="BU8" s="36">
        <v>0</v>
      </c>
      <c r="BV8" s="36">
        <v>0</v>
      </c>
      <c r="BW8" s="36">
        <v>0</v>
      </c>
      <c r="BX8" s="36">
        <v>0</v>
      </c>
      <c r="BY8" s="36">
        <v>0</v>
      </c>
      <c r="BZ8" s="36">
        <v>0</v>
      </c>
      <c r="CA8" s="36">
        <v>0</v>
      </c>
      <c r="CB8" s="36">
        <v>0</v>
      </c>
      <c r="CC8" s="36">
        <v>0</v>
      </c>
      <c r="CD8" s="36">
        <v>0</v>
      </c>
      <c r="CE8" s="36">
        <v>0</v>
      </c>
      <c r="CF8" s="36">
        <v>0</v>
      </c>
      <c r="CG8" s="36">
        <v>0</v>
      </c>
      <c r="CH8" s="36">
        <v>0</v>
      </c>
    </row>
    <row r="9" spans="1:86" s="43" customFormat="1">
      <c r="A9" s="58" t="s">
        <v>1435</v>
      </c>
      <c r="B9" s="33">
        <v>3</v>
      </c>
      <c r="C9" s="33">
        <v>0</v>
      </c>
      <c r="D9" s="33">
        <v>0</v>
      </c>
      <c r="E9" s="33">
        <v>0</v>
      </c>
      <c r="F9" s="33">
        <v>0</v>
      </c>
      <c r="G9" s="33">
        <v>0</v>
      </c>
      <c r="H9" s="33">
        <v>111</v>
      </c>
      <c r="I9" s="36">
        <v>0</v>
      </c>
      <c r="J9" s="36">
        <v>0</v>
      </c>
      <c r="K9" s="36">
        <v>0</v>
      </c>
      <c r="L9" s="36">
        <v>0</v>
      </c>
      <c r="M9" s="36">
        <v>0</v>
      </c>
      <c r="N9" s="36">
        <v>10</v>
      </c>
      <c r="O9" s="36">
        <v>0</v>
      </c>
      <c r="P9" s="36">
        <v>0</v>
      </c>
      <c r="Q9" s="36">
        <v>0</v>
      </c>
      <c r="R9" s="36">
        <v>0</v>
      </c>
      <c r="S9" s="36">
        <v>0</v>
      </c>
      <c r="T9" s="36">
        <v>0</v>
      </c>
      <c r="U9" s="36">
        <v>0</v>
      </c>
      <c r="V9" s="36">
        <v>0</v>
      </c>
      <c r="W9" s="36">
        <v>0</v>
      </c>
      <c r="X9" s="36">
        <v>0</v>
      </c>
      <c r="Y9" s="36">
        <v>0</v>
      </c>
      <c r="Z9" s="36">
        <v>0</v>
      </c>
      <c r="AA9" s="36">
        <v>0</v>
      </c>
      <c r="AB9" s="36">
        <v>0</v>
      </c>
      <c r="AC9" s="21">
        <v>2</v>
      </c>
      <c r="AD9" s="21">
        <v>0</v>
      </c>
      <c r="AE9" s="21">
        <v>0</v>
      </c>
      <c r="AF9" s="21">
        <v>0</v>
      </c>
      <c r="AG9" s="36">
        <f t="shared" si="0"/>
        <v>3</v>
      </c>
      <c r="AH9" s="36">
        <f t="shared" si="1"/>
        <v>121</v>
      </c>
      <c r="AI9" s="36">
        <f t="shared" si="2"/>
        <v>0</v>
      </c>
      <c r="AJ9" s="36">
        <f t="shared" si="3"/>
        <v>124</v>
      </c>
      <c r="AK9" s="36">
        <v>2</v>
      </c>
      <c r="AL9" s="36">
        <v>0</v>
      </c>
      <c r="AM9" s="21">
        <v>2</v>
      </c>
      <c r="AN9" s="21" t="s">
        <v>1436</v>
      </c>
      <c r="AO9" s="21">
        <v>0</v>
      </c>
      <c r="AP9" s="21">
        <v>0</v>
      </c>
      <c r="AQ9" s="21">
        <v>0</v>
      </c>
      <c r="AR9" s="21">
        <v>0</v>
      </c>
      <c r="AS9" s="21">
        <v>0</v>
      </c>
      <c r="AT9" s="21">
        <v>0</v>
      </c>
      <c r="AU9" s="21">
        <v>0</v>
      </c>
      <c r="AV9" s="21">
        <v>0</v>
      </c>
      <c r="AW9" s="21">
        <v>0</v>
      </c>
      <c r="AX9" s="21">
        <v>0</v>
      </c>
      <c r="AY9" s="21">
        <v>0</v>
      </c>
      <c r="AZ9" s="21">
        <v>0</v>
      </c>
      <c r="BA9" s="21">
        <v>0</v>
      </c>
      <c r="BB9" s="21">
        <v>0</v>
      </c>
      <c r="BC9" s="21">
        <v>0</v>
      </c>
      <c r="BD9" s="21">
        <v>0</v>
      </c>
      <c r="BE9" s="21">
        <v>0</v>
      </c>
      <c r="BF9" s="21">
        <v>0</v>
      </c>
      <c r="BG9" s="21">
        <v>0</v>
      </c>
      <c r="BH9" s="21">
        <v>0</v>
      </c>
      <c r="BI9" s="21">
        <v>0</v>
      </c>
      <c r="BJ9" s="21">
        <v>0</v>
      </c>
      <c r="BK9" s="21">
        <v>0</v>
      </c>
      <c r="BL9" s="21">
        <v>0</v>
      </c>
      <c r="BM9" s="21">
        <v>0</v>
      </c>
      <c r="BN9" s="21">
        <v>0</v>
      </c>
      <c r="BO9" s="21">
        <v>0</v>
      </c>
      <c r="BP9" s="21">
        <v>0</v>
      </c>
      <c r="BQ9" s="21">
        <v>0</v>
      </c>
      <c r="BR9" s="21">
        <v>0</v>
      </c>
      <c r="BS9" s="21">
        <v>0</v>
      </c>
      <c r="BT9" s="21">
        <v>0</v>
      </c>
      <c r="BU9" s="21">
        <v>0</v>
      </c>
      <c r="BV9" s="21">
        <v>0</v>
      </c>
      <c r="BW9" s="21">
        <v>0</v>
      </c>
      <c r="BX9" s="21">
        <v>0</v>
      </c>
      <c r="BY9" s="21">
        <v>0</v>
      </c>
      <c r="BZ9" s="21">
        <v>0</v>
      </c>
      <c r="CA9" s="21">
        <v>0</v>
      </c>
      <c r="CB9" s="21">
        <v>0</v>
      </c>
      <c r="CC9" s="21">
        <v>0</v>
      </c>
      <c r="CD9" s="21">
        <v>0</v>
      </c>
      <c r="CE9" s="21">
        <v>0</v>
      </c>
      <c r="CF9" s="21">
        <v>0</v>
      </c>
      <c r="CG9" s="21">
        <v>0</v>
      </c>
      <c r="CH9" s="21">
        <v>0</v>
      </c>
    </row>
    <row r="10" spans="1:86" s="43" customFormat="1">
      <c r="A10" s="59" t="s">
        <v>77</v>
      </c>
      <c r="B10" s="36">
        <v>2</v>
      </c>
      <c r="C10" s="36">
        <v>0</v>
      </c>
      <c r="D10" s="36">
        <v>0</v>
      </c>
      <c r="E10" s="36">
        <v>0</v>
      </c>
      <c r="F10" s="36">
        <v>0</v>
      </c>
      <c r="G10" s="36">
        <v>0</v>
      </c>
      <c r="H10" s="36">
        <v>13</v>
      </c>
      <c r="I10" s="36">
        <v>0</v>
      </c>
      <c r="J10" s="36">
        <v>0</v>
      </c>
      <c r="K10" s="36">
        <v>0</v>
      </c>
      <c r="L10" s="36">
        <v>0</v>
      </c>
      <c r="M10" s="36">
        <v>0</v>
      </c>
      <c r="N10" s="36">
        <v>27</v>
      </c>
      <c r="O10" s="36">
        <v>0</v>
      </c>
      <c r="P10" s="36">
        <v>0</v>
      </c>
      <c r="Q10" s="36">
        <v>0</v>
      </c>
      <c r="R10" s="36">
        <v>0</v>
      </c>
      <c r="S10" s="36">
        <v>0</v>
      </c>
      <c r="T10" s="36">
        <v>0</v>
      </c>
      <c r="U10" s="36">
        <v>0</v>
      </c>
      <c r="V10" s="36">
        <v>0</v>
      </c>
      <c r="W10" s="36">
        <v>0</v>
      </c>
      <c r="X10" s="36">
        <v>0</v>
      </c>
      <c r="Y10" s="36">
        <v>0</v>
      </c>
      <c r="Z10" s="36">
        <v>0</v>
      </c>
      <c r="AA10" s="36">
        <v>0</v>
      </c>
      <c r="AB10" s="36">
        <v>0</v>
      </c>
      <c r="AC10" s="36">
        <v>0</v>
      </c>
      <c r="AD10" s="36">
        <v>0</v>
      </c>
      <c r="AE10" s="36">
        <v>0</v>
      </c>
      <c r="AF10" s="36">
        <v>0</v>
      </c>
      <c r="AG10" s="36">
        <f t="shared" si="0"/>
        <v>2</v>
      </c>
      <c r="AH10" s="36">
        <f t="shared" si="1"/>
        <v>40</v>
      </c>
      <c r="AI10" s="36">
        <f t="shared" si="2"/>
        <v>0</v>
      </c>
      <c r="AJ10" s="36">
        <f t="shared" si="3"/>
        <v>42</v>
      </c>
      <c r="AK10" s="36">
        <v>0</v>
      </c>
      <c r="AL10" s="36">
        <v>0</v>
      </c>
      <c r="AM10" s="36">
        <v>0</v>
      </c>
      <c r="AN10" s="36">
        <v>0</v>
      </c>
      <c r="AO10" s="36">
        <v>0</v>
      </c>
      <c r="AP10" s="36">
        <v>0</v>
      </c>
      <c r="AQ10" s="36">
        <v>0</v>
      </c>
      <c r="AR10" s="36">
        <v>0</v>
      </c>
      <c r="AS10" s="36">
        <v>0</v>
      </c>
      <c r="AT10" s="36">
        <v>0</v>
      </c>
      <c r="AU10" s="36">
        <v>0</v>
      </c>
      <c r="AV10" s="36">
        <v>0</v>
      </c>
      <c r="AW10" s="36">
        <v>0</v>
      </c>
      <c r="AX10" s="36">
        <v>0</v>
      </c>
      <c r="AY10" s="36">
        <v>0</v>
      </c>
      <c r="AZ10" s="36">
        <v>0</v>
      </c>
      <c r="BA10" s="36">
        <v>0</v>
      </c>
      <c r="BB10" s="36">
        <v>0</v>
      </c>
      <c r="BC10" s="36">
        <v>0</v>
      </c>
      <c r="BD10" s="36">
        <v>0</v>
      </c>
      <c r="BE10" s="36">
        <v>0</v>
      </c>
      <c r="BF10" s="36">
        <v>0</v>
      </c>
      <c r="BG10" s="36">
        <v>0</v>
      </c>
      <c r="BH10" s="36">
        <v>0</v>
      </c>
      <c r="BI10" s="36">
        <v>0</v>
      </c>
      <c r="BJ10" s="36">
        <v>0</v>
      </c>
      <c r="BK10" s="36">
        <v>0</v>
      </c>
      <c r="BL10" s="36">
        <v>0</v>
      </c>
      <c r="BM10" s="36">
        <v>0</v>
      </c>
      <c r="BN10" s="36">
        <v>0</v>
      </c>
      <c r="BO10" s="36">
        <v>0</v>
      </c>
      <c r="BP10" s="36">
        <v>0</v>
      </c>
      <c r="BQ10" s="36">
        <v>0</v>
      </c>
      <c r="BR10" s="36">
        <v>0</v>
      </c>
      <c r="BS10" s="36">
        <v>0</v>
      </c>
      <c r="BT10" s="36">
        <v>0</v>
      </c>
      <c r="BU10" s="36">
        <v>0</v>
      </c>
      <c r="BV10" s="36">
        <v>0</v>
      </c>
      <c r="BW10" s="36">
        <v>0</v>
      </c>
      <c r="BX10" s="36">
        <v>0</v>
      </c>
      <c r="BY10" s="36">
        <v>0</v>
      </c>
      <c r="BZ10" s="36">
        <v>0</v>
      </c>
      <c r="CA10" s="36">
        <v>0</v>
      </c>
      <c r="CB10" s="36">
        <v>0</v>
      </c>
      <c r="CC10" s="36">
        <v>0</v>
      </c>
      <c r="CD10" s="36">
        <v>0</v>
      </c>
      <c r="CE10" s="36">
        <v>0</v>
      </c>
      <c r="CF10" s="36">
        <v>0</v>
      </c>
      <c r="CG10" s="36">
        <v>0</v>
      </c>
      <c r="CH10" s="36">
        <v>0</v>
      </c>
    </row>
    <row r="11" spans="1:86" s="43" customFormat="1">
      <c r="A11" s="58" t="s">
        <v>1437</v>
      </c>
      <c r="B11" s="33">
        <v>2</v>
      </c>
      <c r="C11" s="33">
        <v>0</v>
      </c>
      <c r="D11" s="33">
        <v>0</v>
      </c>
      <c r="E11" s="33">
        <v>0</v>
      </c>
      <c r="F11" s="33">
        <v>0</v>
      </c>
      <c r="G11" s="33">
        <v>0</v>
      </c>
      <c r="H11" s="33">
        <v>15</v>
      </c>
      <c r="I11" s="36">
        <v>0</v>
      </c>
      <c r="J11" s="36">
        <v>0</v>
      </c>
      <c r="K11" s="36">
        <v>0</v>
      </c>
      <c r="L11" s="36">
        <v>0</v>
      </c>
      <c r="M11" s="36">
        <v>0</v>
      </c>
      <c r="N11" s="36">
        <v>0</v>
      </c>
      <c r="O11" s="36">
        <v>0</v>
      </c>
      <c r="P11" s="36">
        <v>0</v>
      </c>
      <c r="Q11" s="36">
        <v>0</v>
      </c>
      <c r="R11" s="36">
        <v>0</v>
      </c>
      <c r="S11" s="36">
        <v>0</v>
      </c>
      <c r="T11" s="36">
        <v>0</v>
      </c>
      <c r="U11" s="36">
        <v>0</v>
      </c>
      <c r="V11" s="36">
        <v>0</v>
      </c>
      <c r="W11" s="36">
        <v>0</v>
      </c>
      <c r="X11" s="36">
        <v>0</v>
      </c>
      <c r="Y11" s="36">
        <v>0</v>
      </c>
      <c r="Z11" s="36">
        <v>0</v>
      </c>
      <c r="AA11" s="36">
        <v>0</v>
      </c>
      <c r="AB11" s="36">
        <v>0</v>
      </c>
      <c r="AC11" s="36">
        <v>0</v>
      </c>
      <c r="AD11" s="36">
        <v>0</v>
      </c>
      <c r="AE11" s="36">
        <v>0</v>
      </c>
      <c r="AF11" s="36">
        <v>0</v>
      </c>
      <c r="AG11" s="36">
        <f t="shared" si="0"/>
        <v>2</v>
      </c>
      <c r="AH11" s="36">
        <f t="shared" si="1"/>
        <v>15</v>
      </c>
      <c r="AI11" s="36">
        <f t="shared" si="2"/>
        <v>0</v>
      </c>
      <c r="AJ11" s="36">
        <f t="shared" si="3"/>
        <v>17</v>
      </c>
      <c r="AK11" s="36">
        <v>0</v>
      </c>
      <c r="AL11" s="36">
        <v>0</v>
      </c>
      <c r="AM11" s="36">
        <v>0</v>
      </c>
      <c r="AN11" s="36">
        <v>0</v>
      </c>
      <c r="AO11" s="36">
        <v>0</v>
      </c>
      <c r="AP11" s="36">
        <v>0</v>
      </c>
      <c r="AQ11" s="36">
        <v>0</v>
      </c>
      <c r="AR11" s="36">
        <v>0</v>
      </c>
      <c r="AS11" s="36">
        <v>0</v>
      </c>
      <c r="AT11" s="36">
        <v>0</v>
      </c>
      <c r="AU11" s="36">
        <v>0</v>
      </c>
      <c r="AV11" s="36">
        <v>0</v>
      </c>
      <c r="AW11" s="36">
        <v>0</v>
      </c>
      <c r="AX11" s="36">
        <v>0</v>
      </c>
      <c r="AY11" s="36">
        <v>0</v>
      </c>
      <c r="AZ11" s="36">
        <v>0</v>
      </c>
      <c r="BA11" s="36">
        <v>0</v>
      </c>
      <c r="BB11" s="36">
        <v>0</v>
      </c>
      <c r="BC11" s="36">
        <v>0</v>
      </c>
      <c r="BD11" s="36">
        <v>0</v>
      </c>
      <c r="BE11" s="36">
        <v>0</v>
      </c>
      <c r="BF11" s="36">
        <v>0</v>
      </c>
      <c r="BG11" s="36">
        <v>0</v>
      </c>
      <c r="BH11" s="36">
        <v>0</v>
      </c>
      <c r="BI11" s="36">
        <v>0</v>
      </c>
      <c r="BJ11" s="36">
        <v>0</v>
      </c>
      <c r="BK11" s="36">
        <v>0</v>
      </c>
      <c r="BL11" s="36">
        <v>0</v>
      </c>
      <c r="BM11" s="36">
        <v>0</v>
      </c>
      <c r="BN11" s="36">
        <v>0</v>
      </c>
      <c r="BO11" s="36">
        <v>0</v>
      </c>
      <c r="BP11" s="36">
        <v>0</v>
      </c>
      <c r="BQ11" s="36">
        <v>0</v>
      </c>
      <c r="BR11" s="36">
        <v>0</v>
      </c>
      <c r="BS11" s="36">
        <v>0</v>
      </c>
      <c r="BT11" s="36">
        <v>0</v>
      </c>
      <c r="BU11" s="36">
        <v>0</v>
      </c>
      <c r="BV11" s="36">
        <v>0</v>
      </c>
      <c r="BW11" s="36">
        <v>0</v>
      </c>
      <c r="BX11" s="36">
        <v>0</v>
      </c>
      <c r="BY11" s="36">
        <v>0</v>
      </c>
      <c r="BZ11" s="36">
        <v>0</v>
      </c>
      <c r="CA11" s="36">
        <v>0</v>
      </c>
      <c r="CB11" s="36">
        <v>0</v>
      </c>
      <c r="CC11" s="36">
        <v>0</v>
      </c>
      <c r="CD11" s="36">
        <v>0</v>
      </c>
      <c r="CE11" s="36">
        <v>0</v>
      </c>
      <c r="CF11" s="36">
        <v>0</v>
      </c>
      <c r="CG11" s="36">
        <v>0</v>
      </c>
      <c r="CH11" s="36">
        <v>0</v>
      </c>
    </row>
    <row r="12" spans="1:86" s="43" customFormat="1">
      <c r="A12" s="58" t="s">
        <v>1438</v>
      </c>
      <c r="B12" s="33">
        <v>3</v>
      </c>
      <c r="C12" s="33">
        <v>0</v>
      </c>
      <c r="D12" s="33">
        <v>0</v>
      </c>
      <c r="E12" s="33">
        <v>8</v>
      </c>
      <c r="F12" s="33">
        <v>0</v>
      </c>
      <c r="G12" s="33">
        <v>0</v>
      </c>
      <c r="H12" s="33">
        <v>79</v>
      </c>
      <c r="I12" s="33">
        <v>0</v>
      </c>
      <c r="J12" s="33">
        <v>0</v>
      </c>
      <c r="K12" s="21">
        <v>0</v>
      </c>
      <c r="L12" s="33">
        <v>0</v>
      </c>
      <c r="M12" s="33">
        <v>0</v>
      </c>
      <c r="N12" s="33">
        <v>55</v>
      </c>
      <c r="O12" s="36">
        <v>0</v>
      </c>
      <c r="P12" s="36">
        <v>0</v>
      </c>
      <c r="Q12" s="36">
        <v>0</v>
      </c>
      <c r="R12" s="36">
        <v>0</v>
      </c>
      <c r="S12" s="36">
        <v>0</v>
      </c>
      <c r="T12" s="36">
        <v>0</v>
      </c>
      <c r="U12" s="36">
        <v>0</v>
      </c>
      <c r="V12" s="36">
        <v>0</v>
      </c>
      <c r="W12" s="36">
        <v>0</v>
      </c>
      <c r="X12" s="36">
        <v>0</v>
      </c>
      <c r="Y12" s="36">
        <v>0</v>
      </c>
      <c r="Z12" s="36">
        <v>0</v>
      </c>
      <c r="AA12" s="36">
        <v>0</v>
      </c>
      <c r="AB12" s="36">
        <v>0</v>
      </c>
      <c r="AC12" s="36">
        <v>0</v>
      </c>
      <c r="AD12" s="36">
        <v>0</v>
      </c>
      <c r="AE12" s="36">
        <v>0</v>
      </c>
      <c r="AF12" s="36">
        <v>0</v>
      </c>
      <c r="AG12" s="36">
        <f t="shared" si="0"/>
        <v>3</v>
      </c>
      <c r="AH12" s="36">
        <f t="shared" si="1"/>
        <v>142</v>
      </c>
      <c r="AI12" s="36">
        <f t="shared" si="2"/>
        <v>0</v>
      </c>
      <c r="AJ12" s="36">
        <f t="shared" si="3"/>
        <v>145</v>
      </c>
      <c r="AK12" s="36">
        <v>0</v>
      </c>
      <c r="AL12" s="36">
        <v>0</v>
      </c>
      <c r="AM12" s="36">
        <v>0</v>
      </c>
      <c r="AN12" s="36">
        <v>0</v>
      </c>
      <c r="AO12" s="36">
        <v>0</v>
      </c>
      <c r="AP12" s="36">
        <v>0</v>
      </c>
      <c r="AQ12" s="36">
        <v>0</v>
      </c>
      <c r="AR12" s="36">
        <v>0</v>
      </c>
      <c r="AS12" s="36">
        <v>0</v>
      </c>
      <c r="AT12" s="36">
        <v>0</v>
      </c>
      <c r="AU12" s="36">
        <v>0</v>
      </c>
      <c r="AV12" s="36">
        <v>0</v>
      </c>
      <c r="AW12" s="36">
        <v>0</v>
      </c>
      <c r="AX12" s="36">
        <v>0</v>
      </c>
      <c r="AY12" s="36">
        <v>0</v>
      </c>
      <c r="AZ12" s="36">
        <v>0</v>
      </c>
      <c r="BA12" s="36">
        <v>0</v>
      </c>
      <c r="BB12" s="36">
        <v>0</v>
      </c>
      <c r="BC12" s="36">
        <v>0</v>
      </c>
      <c r="BD12" s="36">
        <v>0</v>
      </c>
      <c r="BE12" s="36">
        <v>0</v>
      </c>
      <c r="BF12" s="36">
        <v>0</v>
      </c>
      <c r="BG12" s="36">
        <v>0</v>
      </c>
      <c r="BH12" s="36">
        <v>0</v>
      </c>
      <c r="BI12" s="36">
        <v>0</v>
      </c>
      <c r="BJ12" s="36">
        <v>0</v>
      </c>
      <c r="BK12" s="36">
        <v>0</v>
      </c>
      <c r="BL12" s="36">
        <v>0</v>
      </c>
      <c r="BM12" s="36">
        <v>0</v>
      </c>
      <c r="BN12" s="36">
        <v>0</v>
      </c>
      <c r="BO12" s="36">
        <v>0</v>
      </c>
      <c r="BP12" s="36">
        <v>0</v>
      </c>
      <c r="BQ12" s="36">
        <v>0</v>
      </c>
      <c r="BR12" s="36">
        <v>0</v>
      </c>
      <c r="BS12" s="36">
        <v>0</v>
      </c>
      <c r="BT12" s="36">
        <v>0</v>
      </c>
      <c r="BU12" s="36">
        <v>0</v>
      </c>
      <c r="BV12" s="36">
        <v>0</v>
      </c>
      <c r="BW12" s="36">
        <v>0</v>
      </c>
      <c r="BX12" s="36">
        <v>0</v>
      </c>
      <c r="BY12" s="36">
        <v>0</v>
      </c>
      <c r="BZ12" s="36">
        <v>0</v>
      </c>
      <c r="CA12" s="36">
        <v>0</v>
      </c>
      <c r="CB12" s="36">
        <v>0</v>
      </c>
      <c r="CC12" s="36">
        <v>0</v>
      </c>
      <c r="CD12" s="36">
        <v>0</v>
      </c>
      <c r="CE12" s="36">
        <v>0</v>
      </c>
      <c r="CF12" s="36">
        <v>0</v>
      </c>
      <c r="CG12" s="36">
        <v>0</v>
      </c>
      <c r="CH12" s="36">
        <v>0</v>
      </c>
    </row>
    <row r="13" spans="1:86" s="43" customFormat="1">
      <c r="A13" s="58" t="s">
        <v>1439</v>
      </c>
      <c r="B13" s="33">
        <v>4</v>
      </c>
      <c r="C13" s="33">
        <v>0</v>
      </c>
      <c r="D13" s="33">
        <v>0</v>
      </c>
      <c r="E13" s="33">
        <v>0</v>
      </c>
      <c r="F13" s="33">
        <v>0</v>
      </c>
      <c r="G13" s="33">
        <v>0</v>
      </c>
      <c r="H13" s="33">
        <v>17</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f t="shared" si="0"/>
        <v>4</v>
      </c>
      <c r="AH13" s="36">
        <f t="shared" si="1"/>
        <v>17</v>
      </c>
      <c r="AI13" s="36">
        <f t="shared" si="2"/>
        <v>0</v>
      </c>
      <c r="AJ13" s="36">
        <f t="shared" si="3"/>
        <v>21</v>
      </c>
      <c r="AK13" s="36">
        <v>0</v>
      </c>
      <c r="AL13" s="36">
        <v>0</v>
      </c>
      <c r="AM13" s="36">
        <v>0</v>
      </c>
      <c r="AN13" s="36">
        <v>0</v>
      </c>
      <c r="AO13" s="36">
        <v>0</v>
      </c>
      <c r="AP13" s="36">
        <v>0</v>
      </c>
      <c r="AQ13" s="36">
        <v>0</v>
      </c>
      <c r="AR13" s="36">
        <v>0</v>
      </c>
      <c r="AS13" s="36">
        <v>0</v>
      </c>
      <c r="AT13" s="36">
        <v>0</v>
      </c>
      <c r="AU13" s="36">
        <v>0</v>
      </c>
      <c r="AV13" s="36">
        <v>0</v>
      </c>
      <c r="AW13" s="36">
        <v>0</v>
      </c>
      <c r="AX13" s="36">
        <v>0</v>
      </c>
      <c r="AY13" s="36">
        <v>0</v>
      </c>
      <c r="AZ13" s="36">
        <v>0</v>
      </c>
      <c r="BA13" s="36">
        <v>0</v>
      </c>
      <c r="BB13" s="36">
        <v>0</v>
      </c>
      <c r="BC13" s="36">
        <v>0</v>
      </c>
      <c r="BD13" s="36">
        <v>0</v>
      </c>
      <c r="BE13" s="36">
        <v>0</v>
      </c>
      <c r="BF13" s="36">
        <v>0</v>
      </c>
      <c r="BG13" s="36">
        <v>0</v>
      </c>
      <c r="BH13" s="36">
        <v>0</v>
      </c>
      <c r="BI13" s="36">
        <v>0</v>
      </c>
      <c r="BJ13" s="36">
        <v>0</v>
      </c>
      <c r="BK13" s="36">
        <v>0</v>
      </c>
      <c r="BL13" s="36">
        <v>0</v>
      </c>
      <c r="BM13" s="36">
        <v>0</v>
      </c>
      <c r="BN13" s="36">
        <v>0</v>
      </c>
      <c r="BO13" s="36">
        <v>0</v>
      </c>
      <c r="BP13" s="36">
        <v>0</v>
      </c>
      <c r="BQ13" s="36">
        <v>0</v>
      </c>
      <c r="BR13" s="36">
        <v>0</v>
      </c>
      <c r="BS13" s="36">
        <v>0</v>
      </c>
      <c r="BT13" s="36">
        <v>0</v>
      </c>
      <c r="BU13" s="36">
        <v>0</v>
      </c>
      <c r="BV13" s="36">
        <v>0</v>
      </c>
      <c r="BW13" s="36">
        <v>0</v>
      </c>
      <c r="BX13" s="36">
        <v>0</v>
      </c>
      <c r="BY13" s="36">
        <v>0</v>
      </c>
      <c r="BZ13" s="36">
        <v>0</v>
      </c>
      <c r="CA13" s="36">
        <v>0</v>
      </c>
      <c r="CB13" s="36">
        <v>0</v>
      </c>
      <c r="CC13" s="36">
        <v>0</v>
      </c>
      <c r="CD13" s="36">
        <v>0</v>
      </c>
      <c r="CE13" s="36">
        <v>0</v>
      </c>
      <c r="CF13" s="36">
        <v>0</v>
      </c>
      <c r="CG13" s="36">
        <v>0</v>
      </c>
      <c r="CH13" s="36">
        <v>0</v>
      </c>
    </row>
    <row r="14" spans="1:86" s="43" customFormat="1">
      <c r="A14" s="58" t="s">
        <v>78</v>
      </c>
      <c r="B14" s="33">
        <v>7</v>
      </c>
      <c r="C14" s="33">
        <v>0</v>
      </c>
      <c r="D14" s="33">
        <v>0</v>
      </c>
      <c r="E14" s="33">
        <v>0</v>
      </c>
      <c r="F14" s="33">
        <v>0</v>
      </c>
      <c r="G14" s="33">
        <v>0</v>
      </c>
      <c r="H14" s="33">
        <v>62</v>
      </c>
      <c r="I14" s="33">
        <v>0</v>
      </c>
      <c r="J14" s="33">
        <v>0</v>
      </c>
      <c r="K14" s="33">
        <v>0</v>
      </c>
      <c r="L14" s="33">
        <v>0</v>
      </c>
      <c r="M14" s="33">
        <v>0</v>
      </c>
      <c r="N14" s="33">
        <v>39</v>
      </c>
      <c r="O14" s="36">
        <v>0</v>
      </c>
      <c r="P14" s="36">
        <v>0</v>
      </c>
      <c r="Q14" s="36">
        <v>0</v>
      </c>
      <c r="R14" s="36">
        <v>0</v>
      </c>
      <c r="S14" s="36">
        <v>0</v>
      </c>
      <c r="T14" s="36">
        <v>0</v>
      </c>
      <c r="U14" s="36">
        <v>0</v>
      </c>
      <c r="V14" s="36">
        <v>0</v>
      </c>
      <c r="W14" s="36">
        <v>0</v>
      </c>
      <c r="X14" s="36">
        <v>0</v>
      </c>
      <c r="Y14" s="36">
        <v>0</v>
      </c>
      <c r="Z14" s="36">
        <v>0</v>
      </c>
      <c r="AA14" s="36">
        <v>0</v>
      </c>
      <c r="AB14" s="36">
        <v>0</v>
      </c>
      <c r="AC14" s="21">
        <v>1</v>
      </c>
      <c r="AD14" s="21">
        <v>0</v>
      </c>
      <c r="AE14" s="21">
        <v>0</v>
      </c>
      <c r="AF14" s="21">
        <v>0</v>
      </c>
      <c r="AG14" s="36">
        <f t="shared" si="0"/>
        <v>7</v>
      </c>
      <c r="AH14" s="36">
        <f t="shared" si="1"/>
        <v>101</v>
      </c>
      <c r="AI14" s="36">
        <f t="shared" si="2"/>
        <v>0</v>
      </c>
      <c r="AJ14" s="36">
        <f t="shared" si="3"/>
        <v>108</v>
      </c>
      <c r="AK14" s="36">
        <v>1</v>
      </c>
      <c r="AL14" s="36">
        <v>0</v>
      </c>
      <c r="AM14" s="21">
        <v>1</v>
      </c>
      <c r="AN14" s="21" t="s">
        <v>1436</v>
      </c>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row>
    <row r="15" spans="1:86" s="43" customFormat="1">
      <c r="A15" s="58" t="s">
        <v>79</v>
      </c>
      <c r="B15" s="33">
        <v>4</v>
      </c>
      <c r="C15" s="33">
        <v>0</v>
      </c>
      <c r="D15" s="33">
        <v>0</v>
      </c>
      <c r="E15" s="33">
        <v>0</v>
      </c>
      <c r="F15" s="33">
        <v>0</v>
      </c>
      <c r="G15" s="33">
        <v>0</v>
      </c>
      <c r="H15" s="33">
        <v>31</v>
      </c>
      <c r="I15" s="33">
        <v>0</v>
      </c>
      <c r="J15" s="33">
        <v>0</v>
      </c>
      <c r="K15" s="33">
        <v>0</v>
      </c>
      <c r="L15" s="33">
        <v>0</v>
      </c>
      <c r="M15" s="33">
        <v>0</v>
      </c>
      <c r="N15" s="33">
        <v>7</v>
      </c>
      <c r="O15" s="36">
        <v>0</v>
      </c>
      <c r="P15" s="36">
        <v>0</v>
      </c>
      <c r="Q15" s="36">
        <v>0</v>
      </c>
      <c r="R15" s="36">
        <v>0</v>
      </c>
      <c r="S15" s="36">
        <v>0</v>
      </c>
      <c r="T15" s="36">
        <v>0</v>
      </c>
      <c r="U15" s="36">
        <v>0</v>
      </c>
      <c r="V15" s="36">
        <v>0</v>
      </c>
      <c r="W15" s="36">
        <v>0</v>
      </c>
      <c r="X15" s="36">
        <v>0</v>
      </c>
      <c r="Y15" s="36">
        <v>0</v>
      </c>
      <c r="Z15" s="36">
        <v>0</v>
      </c>
      <c r="AA15" s="36">
        <v>0</v>
      </c>
      <c r="AB15" s="36">
        <v>0</v>
      </c>
      <c r="AC15" s="21">
        <v>1</v>
      </c>
      <c r="AD15" s="21">
        <v>0</v>
      </c>
      <c r="AE15" s="21">
        <v>0</v>
      </c>
      <c r="AF15" s="21">
        <v>0</v>
      </c>
      <c r="AG15" s="36">
        <f t="shared" si="0"/>
        <v>4</v>
      </c>
      <c r="AH15" s="36">
        <f t="shared" si="1"/>
        <v>38</v>
      </c>
      <c r="AI15" s="36">
        <f t="shared" si="2"/>
        <v>0</v>
      </c>
      <c r="AJ15" s="36">
        <f t="shared" si="3"/>
        <v>42</v>
      </c>
      <c r="AK15" s="36">
        <v>1</v>
      </c>
      <c r="AL15" s="36">
        <v>0</v>
      </c>
      <c r="AM15" s="21">
        <v>1</v>
      </c>
      <c r="AN15" s="21" t="s">
        <v>1436</v>
      </c>
      <c r="AO15" s="21">
        <v>0</v>
      </c>
      <c r="AP15" s="21">
        <v>0</v>
      </c>
      <c r="AQ15" s="21">
        <v>0</v>
      </c>
      <c r="AR15" s="21">
        <v>0</v>
      </c>
      <c r="AS15" s="21">
        <v>0</v>
      </c>
      <c r="AT15" s="21">
        <v>0</v>
      </c>
      <c r="AU15" s="21">
        <v>0</v>
      </c>
      <c r="AV15" s="21">
        <v>0</v>
      </c>
      <c r="AW15" s="21">
        <v>0</v>
      </c>
      <c r="AX15" s="21">
        <v>0</v>
      </c>
      <c r="AY15" s="21">
        <v>0</v>
      </c>
      <c r="AZ15" s="21">
        <v>0</v>
      </c>
      <c r="BA15" s="21">
        <v>0</v>
      </c>
      <c r="BB15" s="21">
        <v>0</v>
      </c>
      <c r="BC15" s="21">
        <v>0</v>
      </c>
      <c r="BD15" s="21">
        <v>0</v>
      </c>
      <c r="BE15" s="21">
        <v>0</v>
      </c>
      <c r="BF15" s="21">
        <v>0</v>
      </c>
      <c r="BG15" s="21">
        <v>0</v>
      </c>
      <c r="BH15" s="21">
        <v>0</v>
      </c>
      <c r="BI15" s="21">
        <v>0</v>
      </c>
      <c r="BJ15" s="21">
        <v>0</v>
      </c>
      <c r="BK15" s="21">
        <v>0</v>
      </c>
      <c r="BL15" s="21">
        <v>0</v>
      </c>
      <c r="BM15" s="21">
        <v>0</v>
      </c>
      <c r="BN15" s="21">
        <v>0</v>
      </c>
      <c r="BO15" s="21">
        <v>0</v>
      </c>
      <c r="BP15" s="21">
        <v>0</v>
      </c>
      <c r="BQ15" s="21">
        <v>0</v>
      </c>
      <c r="BR15" s="21">
        <v>0</v>
      </c>
      <c r="BS15" s="21">
        <v>0</v>
      </c>
      <c r="BT15" s="21">
        <v>0</v>
      </c>
      <c r="BU15" s="21">
        <v>0</v>
      </c>
      <c r="BV15" s="21">
        <v>0</v>
      </c>
      <c r="BW15" s="21">
        <v>0</v>
      </c>
      <c r="BX15" s="21">
        <v>0</v>
      </c>
      <c r="BY15" s="21">
        <v>0</v>
      </c>
      <c r="BZ15" s="21">
        <v>0</v>
      </c>
      <c r="CA15" s="21">
        <v>0</v>
      </c>
      <c r="CB15" s="21">
        <v>0</v>
      </c>
      <c r="CC15" s="21">
        <v>0</v>
      </c>
      <c r="CD15" s="21">
        <v>0</v>
      </c>
      <c r="CE15" s="21">
        <v>0</v>
      </c>
      <c r="CF15" s="21">
        <v>0</v>
      </c>
      <c r="CG15" s="21">
        <v>0</v>
      </c>
      <c r="CH15" s="21">
        <v>0</v>
      </c>
    </row>
    <row r="16" spans="1:86" s="43" customFormat="1">
      <c r="A16" s="59" t="s">
        <v>80</v>
      </c>
      <c r="B16" s="33">
        <v>2</v>
      </c>
      <c r="C16" s="33">
        <v>0</v>
      </c>
      <c r="D16" s="33">
        <v>0</v>
      </c>
      <c r="E16" s="33">
        <v>5</v>
      </c>
      <c r="F16" s="33">
        <v>0</v>
      </c>
      <c r="G16" s="33">
        <v>0</v>
      </c>
      <c r="H16" s="33">
        <v>21</v>
      </c>
      <c r="I16" s="33">
        <v>0</v>
      </c>
      <c r="J16" s="33">
        <v>0</v>
      </c>
      <c r="K16" s="33">
        <v>0</v>
      </c>
      <c r="L16" s="33">
        <v>0</v>
      </c>
      <c r="M16" s="33">
        <v>0</v>
      </c>
      <c r="N16" s="33">
        <v>14</v>
      </c>
      <c r="O16" s="36">
        <v>0</v>
      </c>
      <c r="P16" s="36">
        <v>0</v>
      </c>
      <c r="Q16" s="36">
        <v>0</v>
      </c>
      <c r="R16" s="36">
        <v>0</v>
      </c>
      <c r="S16" s="36">
        <v>0</v>
      </c>
      <c r="T16" s="36">
        <v>0</v>
      </c>
      <c r="U16" s="36">
        <v>0</v>
      </c>
      <c r="V16" s="36">
        <v>0</v>
      </c>
      <c r="W16" s="36">
        <v>0</v>
      </c>
      <c r="X16" s="36">
        <v>0</v>
      </c>
      <c r="Y16" s="36">
        <v>0</v>
      </c>
      <c r="Z16" s="36">
        <v>0</v>
      </c>
      <c r="AA16" s="36">
        <v>0</v>
      </c>
      <c r="AB16" s="36">
        <v>0</v>
      </c>
      <c r="AC16" s="36">
        <v>0</v>
      </c>
      <c r="AD16" s="36">
        <v>0</v>
      </c>
      <c r="AE16" s="36">
        <v>0</v>
      </c>
      <c r="AF16" s="36">
        <v>0</v>
      </c>
      <c r="AG16" s="36">
        <f t="shared" si="0"/>
        <v>2</v>
      </c>
      <c r="AH16" s="36">
        <f t="shared" si="1"/>
        <v>40</v>
      </c>
      <c r="AI16" s="36">
        <f t="shared" si="2"/>
        <v>0</v>
      </c>
      <c r="AJ16" s="36">
        <f t="shared" si="3"/>
        <v>42</v>
      </c>
      <c r="AK16" s="36">
        <v>0</v>
      </c>
      <c r="AL16" s="36">
        <v>0</v>
      </c>
      <c r="AM16" s="36">
        <v>0</v>
      </c>
      <c r="AN16" s="36">
        <v>0</v>
      </c>
      <c r="AO16" s="36">
        <v>0</v>
      </c>
      <c r="AP16" s="36">
        <v>0</v>
      </c>
      <c r="AQ16" s="36">
        <v>0</v>
      </c>
      <c r="AR16" s="36">
        <v>0</v>
      </c>
      <c r="AS16" s="36">
        <v>0</v>
      </c>
      <c r="AT16" s="36">
        <v>0</v>
      </c>
      <c r="AU16" s="36">
        <v>0</v>
      </c>
      <c r="AV16" s="36">
        <v>0</v>
      </c>
      <c r="AW16" s="36">
        <v>0</v>
      </c>
      <c r="AX16" s="36">
        <v>0</v>
      </c>
      <c r="AY16" s="36">
        <v>0</v>
      </c>
      <c r="AZ16" s="36">
        <v>0</v>
      </c>
      <c r="BA16" s="36">
        <v>0</v>
      </c>
      <c r="BB16" s="36">
        <v>0</v>
      </c>
      <c r="BC16" s="36">
        <v>0</v>
      </c>
      <c r="BD16" s="36">
        <v>0</v>
      </c>
      <c r="BE16" s="36">
        <v>0</v>
      </c>
      <c r="BF16" s="36">
        <v>0</v>
      </c>
      <c r="BG16" s="36">
        <v>0</v>
      </c>
      <c r="BH16" s="36">
        <v>0</v>
      </c>
      <c r="BI16" s="36">
        <v>0</v>
      </c>
      <c r="BJ16" s="36">
        <v>0</v>
      </c>
      <c r="BK16" s="36">
        <v>0</v>
      </c>
      <c r="BL16" s="36">
        <v>0</v>
      </c>
      <c r="BM16" s="36">
        <v>0</v>
      </c>
      <c r="BN16" s="36">
        <v>0</v>
      </c>
      <c r="BO16" s="36">
        <v>0</v>
      </c>
      <c r="BP16" s="36">
        <v>0</v>
      </c>
      <c r="BQ16" s="36">
        <v>0</v>
      </c>
      <c r="BR16" s="36">
        <v>0</v>
      </c>
      <c r="BS16" s="36">
        <v>0</v>
      </c>
      <c r="BT16" s="36">
        <v>0</v>
      </c>
      <c r="BU16" s="36">
        <v>0</v>
      </c>
      <c r="BV16" s="36">
        <v>0</v>
      </c>
      <c r="BW16" s="36">
        <v>0</v>
      </c>
      <c r="BX16" s="36">
        <v>0</v>
      </c>
      <c r="BY16" s="36">
        <v>0</v>
      </c>
      <c r="BZ16" s="36">
        <v>0</v>
      </c>
      <c r="CA16" s="36">
        <v>0</v>
      </c>
      <c r="CB16" s="36">
        <v>0</v>
      </c>
      <c r="CC16" s="36">
        <v>0</v>
      </c>
      <c r="CD16" s="36">
        <v>0</v>
      </c>
      <c r="CE16" s="36">
        <v>0</v>
      </c>
      <c r="CF16" s="36">
        <v>0</v>
      </c>
      <c r="CG16" s="36">
        <v>0</v>
      </c>
      <c r="CH16" s="36">
        <v>0</v>
      </c>
    </row>
    <row r="17" spans="1:86" s="43" customFormat="1">
      <c r="A17" s="59" t="s">
        <v>81</v>
      </c>
      <c r="B17" s="33">
        <v>4</v>
      </c>
      <c r="C17" s="33">
        <v>1</v>
      </c>
      <c r="D17" s="33">
        <v>0</v>
      </c>
      <c r="E17" s="33">
        <v>0</v>
      </c>
      <c r="F17" s="33">
        <v>0</v>
      </c>
      <c r="G17" s="33">
        <v>0</v>
      </c>
      <c r="H17" s="33">
        <v>47</v>
      </c>
      <c r="I17" s="33">
        <v>0</v>
      </c>
      <c r="J17" s="33">
        <v>0</v>
      </c>
      <c r="K17" s="33">
        <v>0</v>
      </c>
      <c r="L17" s="33">
        <v>0</v>
      </c>
      <c r="M17" s="33">
        <v>0</v>
      </c>
      <c r="N17" s="33">
        <v>28</v>
      </c>
      <c r="O17" s="36">
        <v>0</v>
      </c>
      <c r="P17" s="36">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f t="shared" si="0"/>
        <v>4</v>
      </c>
      <c r="AH17" s="36">
        <f t="shared" si="1"/>
        <v>75</v>
      </c>
      <c r="AI17" s="36">
        <f t="shared" si="2"/>
        <v>0</v>
      </c>
      <c r="AJ17" s="36">
        <f t="shared" si="3"/>
        <v>79</v>
      </c>
      <c r="AK17" s="36">
        <v>1</v>
      </c>
      <c r="AL17" s="36">
        <v>0</v>
      </c>
      <c r="AM17" s="21">
        <v>5</v>
      </c>
      <c r="AN17" s="21" t="s">
        <v>1440</v>
      </c>
      <c r="AO17" s="21">
        <v>0</v>
      </c>
      <c r="AP17" s="21">
        <v>0</v>
      </c>
      <c r="AQ17" s="21">
        <v>0</v>
      </c>
      <c r="AR17" s="21">
        <v>0</v>
      </c>
      <c r="AS17" s="21">
        <v>0</v>
      </c>
      <c r="AT17" s="21">
        <v>0</v>
      </c>
      <c r="AU17" s="21">
        <v>0</v>
      </c>
      <c r="AV17" s="21">
        <v>0</v>
      </c>
      <c r="AW17" s="21">
        <v>0</v>
      </c>
      <c r="AX17" s="21">
        <v>0</v>
      </c>
      <c r="AY17" s="21">
        <v>0</v>
      </c>
      <c r="AZ17" s="21">
        <v>0</v>
      </c>
      <c r="BA17" s="21">
        <v>0</v>
      </c>
      <c r="BB17" s="21">
        <v>0</v>
      </c>
      <c r="BC17" s="21">
        <v>0</v>
      </c>
      <c r="BD17" s="21">
        <v>0</v>
      </c>
      <c r="BE17" s="21">
        <v>0</v>
      </c>
      <c r="BF17" s="21">
        <v>0</v>
      </c>
      <c r="BG17" s="21">
        <v>0</v>
      </c>
      <c r="BH17" s="21">
        <v>0</v>
      </c>
      <c r="BI17" s="21">
        <v>0</v>
      </c>
      <c r="BJ17" s="21">
        <v>0</v>
      </c>
      <c r="BK17" s="21">
        <v>0</v>
      </c>
      <c r="BL17" s="21">
        <v>0</v>
      </c>
      <c r="BM17" s="21">
        <v>0</v>
      </c>
      <c r="BN17" s="21">
        <v>0</v>
      </c>
      <c r="BO17" s="21">
        <v>0</v>
      </c>
      <c r="BP17" s="21">
        <v>0</v>
      </c>
      <c r="BQ17" s="21">
        <v>0</v>
      </c>
      <c r="BR17" s="21">
        <v>0</v>
      </c>
      <c r="BS17" s="21">
        <v>0</v>
      </c>
      <c r="BT17" s="21">
        <v>0</v>
      </c>
      <c r="BU17" s="21">
        <v>0</v>
      </c>
      <c r="BV17" s="21">
        <v>0</v>
      </c>
      <c r="BW17" s="21">
        <v>0</v>
      </c>
      <c r="BX17" s="21">
        <v>0</v>
      </c>
      <c r="BY17" s="21">
        <v>0</v>
      </c>
      <c r="BZ17" s="21">
        <v>0</v>
      </c>
      <c r="CA17" s="21">
        <v>0</v>
      </c>
      <c r="CB17" s="21">
        <v>0</v>
      </c>
      <c r="CC17" s="21">
        <v>0</v>
      </c>
      <c r="CD17" s="21">
        <v>0</v>
      </c>
      <c r="CE17" s="21">
        <v>0</v>
      </c>
      <c r="CF17" s="21">
        <v>0</v>
      </c>
      <c r="CG17" s="21">
        <v>0</v>
      </c>
      <c r="CH17" s="21">
        <v>0</v>
      </c>
    </row>
    <row r="18" spans="1:86" s="43" customFormat="1">
      <c r="A18" s="58" t="s">
        <v>82</v>
      </c>
      <c r="B18" s="33">
        <v>2</v>
      </c>
      <c r="C18" s="33">
        <v>0</v>
      </c>
      <c r="D18" s="33">
        <v>0</v>
      </c>
      <c r="E18" s="33">
        <v>0</v>
      </c>
      <c r="F18" s="33">
        <v>0</v>
      </c>
      <c r="G18" s="33">
        <v>0</v>
      </c>
      <c r="H18" s="33">
        <v>37</v>
      </c>
      <c r="I18" s="33">
        <v>0</v>
      </c>
      <c r="J18" s="33">
        <v>0</v>
      </c>
      <c r="K18" s="33">
        <v>0</v>
      </c>
      <c r="L18" s="33">
        <v>0</v>
      </c>
      <c r="M18" s="33">
        <v>0</v>
      </c>
      <c r="N18" s="33">
        <v>5</v>
      </c>
      <c r="O18" s="33">
        <v>0</v>
      </c>
      <c r="P18" s="33">
        <v>0</v>
      </c>
      <c r="Q18" s="33">
        <v>3</v>
      </c>
      <c r="R18" s="36">
        <v>0</v>
      </c>
      <c r="S18" s="36">
        <v>0</v>
      </c>
      <c r="T18" s="36">
        <v>0</v>
      </c>
      <c r="U18" s="36">
        <v>0</v>
      </c>
      <c r="V18" s="36">
        <v>0</v>
      </c>
      <c r="W18" s="36">
        <v>0</v>
      </c>
      <c r="X18" s="36">
        <v>0</v>
      </c>
      <c r="Y18" s="36">
        <v>0</v>
      </c>
      <c r="Z18" s="36">
        <v>0</v>
      </c>
      <c r="AA18" s="36">
        <v>0</v>
      </c>
      <c r="AB18" s="36">
        <v>0</v>
      </c>
      <c r="AC18" s="36">
        <v>0</v>
      </c>
      <c r="AD18" s="36">
        <v>0</v>
      </c>
      <c r="AE18" s="36">
        <v>0</v>
      </c>
      <c r="AF18" s="36">
        <v>0</v>
      </c>
      <c r="AG18" s="36">
        <f t="shared" si="0"/>
        <v>2</v>
      </c>
      <c r="AH18" s="36">
        <f t="shared" si="1"/>
        <v>45</v>
      </c>
      <c r="AI18" s="36">
        <f t="shared" si="2"/>
        <v>0</v>
      </c>
      <c r="AJ18" s="36">
        <f t="shared" si="3"/>
        <v>47</v>
      </c>
      <c r="AK18" s="36">
        <v>0</v>
      </c>
      <c r="AL18" s="36">
        <v>0</v>
      </c>
      <c r="AM18" s="36">
        <v>0</v>
      </c>
      <c r="AN18" s="36">
        <v>0</v>
      </c>
      <c r="AO18" s="36">
        <v>0</v>
      </c>
      <c r="AP18" s="36">
        <v>0</v>
      </c>
      <c r="AQ18" s="36">
        <v>0</v>
      </c>
      <c r="AR18" s="36">
        <v>0</v>
      </c>
      <c r="AS18" s="36">
        <v>0</v>
      </c>
      <c r="AT18" s="36">
        <v>0</v>
      </c>
      <c r="AU18" s="36">
        <v>0</v>
      </c>
      <c r="AV18" s="36">
        <v>0</v>
      </c>
      <c r="AW18" s="36">
        <v>0</v>
      </c>
      <c r="AX18" s="36">
        <v>0</v>
      </c>
      <c r="AY18" s="36">
        <v>0</v>
      </c>
      <c r="AZ18" s="36">
        <v>0</v>
      </c>
      <c r="BA18" s="36">
        <v>0</v>
      </c>
      <c r="BB18" s="36">
        <v>0</v>
      </c>
      <c r="BC18" s="36">
        <v>0</v>
      </c>
      <c r="BD18" s="36">
        <v>0</v>
      </c>
      <c r="BE18" s="36">
        <v>0</v>
      </c>
      <c r="BF18" s="36">
        <v>0</v>
      </c>
      <c r="BG18" s="36">
        <v>0</v>
      </c>
      <c r="BH18" s="36">
        <v>0</v>
      </c>
      <c r="BI18" s="36">
        <v>0</v>
      </c>
      <c r="BJ18" s="36">
        <v>0</v>
      </c>
      <c r="BK18" s="36">
        <v>0</v>
      </c>
      <c r="BL18" s="36">
        <v>0</v>
      </c>
      <c r="BM18" s="36">
        <v>0</v>
      </c>
      <c r="BN18" s="36">
        <v>0</v>
      </c>
      <c r="BO18" s="36">
        <v>0</v>
      </c>
      <c r="BP18" s="36">
        <v>0</v>
      </c>
      <c r="BQ18" s="36">
        <v>0</v>
      </c>
      <c r="BR18" s="36">
        <v>0</v>
      </c>
      <c r="BS18" s="36">
        <v>0</v>
      </c>
      <c r="BT18" s="36">
        <v>0</v>
      </c>
      <c r="BU18" s="36">
        <v>0</v>
      </c>
      <c r="BV18" s="36">
        <v>0</v>
      </c>
      <c r="BW18" s="36">
        <v>0</v>
      </c>
      <c r="BX18" s="36">
        <v>0</v>
      </c>
      <c r="BY18" s="36">
        <v>0</v>
      </c>
      <c r="BZ18" s="36">
        <v>0</v>
      </c>
      <c r="CA18" s="36">
        <v>0</v>
      </c>
      <c r="CB18" s="36">
        <v>0</v>
      </c>
      <c r="CC18" s="36">
        <v>0</v>
      </c>
      <c r="CD18" s="36">
        <v>0</v>
      </c>
      <c r="CE18" s="36">
        <v>0</v>
      </c>
      <c r="CF18" s="36">
        <v>0</v>
      </c>
      <c r="CG18" s="36">
        <v>0</v>
      </c>
      <c r="CH18" s="36">
        <v>0</v>
      </c>
    </row>
    <row r="19" spans="1:86" s="43" customFormat="1">
      <c r="A19" s="58" t="s">
        <v>1441</v>
      </c>
      <c r="B19" s="33">
        <v>9</v>
      </c>
      <c r="C19" s="33">
        <v>0</v>
      </c>
      <c r="D19" s="33">
        <v>0</v>
      </c>
      <c r="E19" s="33">
        <v>0</v>
      </c>
      <c r="F19" s="33">
        <v>0</v>
      </c>
      <c r="G19" s="33">
        <v>0</v>
      </c>
      <c r="H19" s="33">
        <v>48</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f t="shared" si="0"/>
        <v>9</v>
      </c>
      <c r="AH19" s="36">
        <f t="shared" si="1"/>
        <v>48</v>
      </c>
      <c r="AI19" s="36">
        <f t="shared" si="2"/>
        <v>0</v>
      </c>
      <c r="AJ19" s="36">
        <f t="shared" si="3"/>
        <v>57</v>
      </c>
      <c r="AK19" s="36">
        <v>0</v>
      </c>
      <c r="AL19" s="36">
        <v>0</v>
      </c>
      <c r="AM19" s="36">
        <v>0</v>
      </c>
      <c r="AN19" s="36">
        <v>0</v>
      </c>
      <c r="AO19" s="36">
        <v>0</v>
      </c>
      <c r="AP19" s="36">
        <v>0</v>
      </c>
      <c r="AQ19" s="36">
        <v>0</v>
      </c>
      <c r="AR19" s="36">
        <v>0</v>
      </c>
      <c r="AS19" s="36">
        <v>0</v>
      </c>
      <c r="AT19" s="36">
        <v>0</v>
      </c>
      <c r="AU19" s="36">
        <v>0</v>
      </c>
      <c r="AV19" s="36">
        <v>0</v>
      </c>
      <c r="AW19" s="36">
        <v>0</v>
      </c>
      <c r="AX19" s="36">
        <v>0</v>
      </c>
      <c r="AY19" s="36">
        <v>0</v>
      </c>
      <c r="AZ19" s="36">
        <v>0</v>
      </c>
      <c r="BA19" s="36">
        <v>0</v>
      </c>
      <c r="BB19" s="36">
        <v>0</v>
      </c>
      <c r="BC19" s="36">
        <v>0</v>
      </c>
      <c r="BD19" s="36">
        <v>0</v>
      </c>
      <c r="BE19" s="36">
        <v>0</v>
      </c>
      <c r="BF19" s="36">
        <v>0</v>
      </c>
      <c r="BG19" s="36">
        <v>0</v>
      </c>
      <c r="BH19" s="36">
        <v>0</v>
      </c>
      <c r="BI19" s="36">
        <v>0</v>
      </c>
      <c r="BJ19" s="36">
        <v>0</v>
      </c>
      <c r="BK19" s="36">
        <v>0</v>
      </c>
      <c r="BL19" s="36">
        <v>0</v>
      </c>
      <c r="BM19" s="36">
        <v>0</v>
      </c>
      <c r="BN19" s="36">
        <v>0</v>
      </c>
      <c r="BO19" s="36">
        <v>0</v>
      </c>
      <c r="BP19" s="36">
        <v>0</v>
      </c>
      <c r="BQ19" s="36">
        <v>0</v>
      </c>
      <c r="BR19" s="36">
        <v>0</v>
      </c>
      <c r="BS19" s="36">
        <v>0</v>
      </c>
      <c r="BT19" s="36">
        <v>0</v>
      </c>
      <c r="BU19" s="36">
        <v>0</v>
      </c>
      <c r="BV19" s="36">
        <v>0</v>
      </c>
      <c r="BW19" s="36">
        <v>0</v>
      </c>
      <c r="BX19" s="36">
        <v>0</v>
      </c>
      <c r="BY19" s="36">
        <v>0</v>
      </c>
      <c r="BZ19" s="36">
        <v>0</v>
      </c>
      <c r="CA19" s="36">
        <v>0</v>
      </c>
      <c r="CB19" s="36">
        <v>0</v>
      </c>
      <c r="CC19" s="36">
        <v>0</v>
      </c>
      <c r="CD19" s="36">
        <v>0</v>
      </c>
      <c r="CE19" s="36">
        <v>0</v>
      </c>
      <c r="CF19" s="36">
        <v>0</v>
      </c>
      <c r="CG19" s="36">
        <v>0</v>
      </c>
      <c r="CH19" s="36">
        <v>0</v>
      </c>
    </row>
    <row r="20" spans="1:86" s="43" customFormat="1">
      <c r="A20" s="58" t="s">
        <v>83</v>
      </c>
      <c r="B20" s="33">
        <v>4</v>
      </c>
      <c r="C20" s="33">
        <v>0</v>
      </c>
      <c r="D20" s="33">
        <v>0</v>
      </c>
      <c r="E20" s="33">
        <v>1</v>
      </c>
      <c r="F20" s="33">
        <v>0</v>
      </c>
      <c r="G20" s="33">
        <v>0</v>
      </c>
      <c r="H20" s="33">
        <v>56</v>
      </c>
      <c r="I20" s="33">
        <v>0</v>
      </c>
      <c r="J20" s="33">
        <v>0</v>
      </c>
      <c r="K20" s="33">
        <v>2</v>
      </c>
      <c r="L20" s="33">
        <v>0</v>
      </c>
      <c r="M20" s="33">
        <v>0</v>
      </c>
      <c r="N20" s="33">
        <v>25</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6">
        <v>0</v>
      </c>
      <c r="AG20" s="36">
        <f t="shared" si="0"/>
        <v>4</v>
      </c>
      <c r="AH20" s="36">
        <f t="shared" si="1"/>
        <v>84</v>
      </c>
      <c r="AI20" s="36">
        <f t="shared" si="2"/>
        <v>0</v>
      </c>
      <c r="AJ20" s="36">
        <f t="shared" si="3"/>
        <v>88</v>
      </c>
      <c r="AK20" s="36">
        <v>0</v>
      </c>
      <c r="AL20" s="36">
        <v>0</v>
      </c>
      <c r="AM20" s="36">
        <v>0</v>
      </c>
      <c r="AN20" s="36">
        <v>0</v>
      </c>
      <c r="AO20" s="36">
        <v>0</v>
      </c>
      <c r="AP20" s="36">
        <v>0</v>
      </c>
      <c r="AQ20" s="36">
        <v>0</v>
      </c>
      <c r="AR20" s="36">
        <v>0</v>
      </c>
      <c r="AS20" s="36">
        <v>0</v>
      </c>
      <c r="AT20" s="36">
        <v>0</v>
      </c>
      <c r="AU20" s="36">
        <v>0</v>
      </c>
      <c r="AV20" s="36">
        <v>0</v>
      </c>
      <c r="AW20" s="36">
        <v>0</v>
      </c>
      <c r="AX20" s="36">
        <v>0</v>
      </c>
      <c r="AY20" s="36">
        <v>0</v>
      </c>
      <c r="AZ20" s="36">
        <v>0</v>
      </c>
      <c r="BA20" s="36">
        <v>0</v>
      </c>
      <c r="BB20" s="36">
        <v>0</v>
      </c>
      <c r="BC20" s="36">
        <v>0</v>
      </c>
      <c r="BD20" s="36">
        <v>0</v>
      </c>
      <c r="BE20" s="36">
        <v>0</v>
      </c>
      <c r="BF20" s="36">
        <v>0</v>
      </c>
      <c r="BG20" s="36">
        <v>0</v>
      </c>
      <c r="BH20" s="36">
        <v>0</v>
      </c>
      <c r="BI20" s="36">
        <v>0</v>
      </c>
      <c r="BJ20" s="36">
        <v>0</v>
      </c>
      <c r="BK20" s="36">
        <v>0</v>
      </c>
      <c r="BL20" s="36">
        <v>0</v>
      </c>
      <c r="BM20" s="36">
        <v>0</v>
      </c>
      <c r="BN20" s="36">
        <v>0</v>
      </c>
      <c r="BO20" s="36">
        <v>0</v>
      </c>
      <c r="BP20" s="36">
        <v>0</v>
      </c>
      <c r="BQ20" s="36">
        <v>0</v>
      </c>
      <c r="BR20" s="36">
        <v>0</v>
      </c>
      <c r="BS20" s="36">
        <v>0</v>
      </c>
      <c r="BT20" s="36">
        <v>0</v>
      </c>
      <c r="BU20" s="36">
        <v>0</v>
      </c>
      <c r="BV20" s="36">
        <v>0</v>
      </c>
      <c r="BW20" s="36">
        <v>0</v>
      </c>
      <c r="BX20" s="36">
        <v>0</v>
      </c>
      <c r="BY20" s="36">
        <v>0</v>
      </c>
      <c r="BZ20" s="36">
        <v>0</v>
      </c>
      <c r="CA20" s="36">
        <v>0</v>
      </c>
      <c r="CB20" s="36">
        <v>0</v>
      </c>
      <c r="CC20" s="36">
        <v>0</v>
      </c>
      <c r="CD20" s="36">
        <v>0</v>
      </c>
      <c r="CE20" s="36">
        <v>0</v>
      </c>
      <c r="CF20" s="36">
        <v>0</v>
      </c>
      <c r="CG20" s="36">
        <v>0</v>
      </c>
      <c r="CH20" s="36">
        <v>0</v>
      </c>
    </row>
    <row r="21" spans="1:86" s="43" customFormat="1">
      <c r="A21" s="59" t="s">
        <v>1442</v>
      </c>
      <c r="B21" s="33">
        <v>5</v>
      </c>
      <c r="C21" s="33">
        <v>0</v>
      </c>
      <c r="D21" s="33">
        <v>0</v>
      </c>
      <c r="E21" s="33">
        <v>0</v>
      </c>
      <c r="F21" s="33">
        <v>0</v>
      </c>
      <c r="G21" s="33">
        <v>0</v>
      </c>
      <c r="H21" s="33">
        <v>34</v>
      </c>
      <c r="I21" s="33">
        <v>0</v>
      </c>
      <c r="J21" s="33">
        <v>0</v>
      </c>
      <c r="K21" s="33">
        <v>72</v>
      </c>
      <c r="L21" s="36">
        <v>0</v>
      </c>
      <c r="M21" s="36">
        <v>0</v>
      </c>
      <c r="N21" s="36">
        <v>90</v>
      </c>
      <c r="O21" s="36">
        <v>1</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6">
        <v>0</v>
      </c>
      <c r="AG21" s="36">
        <f t="shared" si="0"/>
        <v>5</v>
      </c>
      <c r="AH21" s="36">
        <f t="shared" si="1"/>
        <v>196</v>
      </c>
      <c r="AI21" s="36">
        <f t="shared" si="2"/>
        <v>0</v>
      </c>
      <c r="AJ21" s="36">
        <f t="shared" si="3"/>
        <v>201</v>
      </c>
      <c r="AK21" s="36">
        <v>1</v>
      </c>
      <c r="AL21" s="36">
        <v>0</v>
      </c>
      <c r="AM21" s="21">
        <v>1</v>
      </c>
      <c r="AN21" s="60" t="s">
        <v>1443</v>
      </c>
      <c r="AO21" s="21">
        <v>0</v>
      </c>
      <c r="AP21" s="21">
        <v>0</v>
      </c>
      <c r="AQ21" s="21">
        <v>0</v>
      </c>
      <c r="AR21" s="21">
        <v>0</v>
      </c>
      <c r="AS21" s="21">
        <v>0</v>
      </c>
      <c r="AT21" s="21">
        <v>0</v>
      </c>
      <c r="AU21" s="21">
        <v>0</v>
      </c>
      <c r="AV21" s="21">
        <v>0</v>
      </c>
      <c r="AW21" s="21">
        <v>0</v>
      </c>
      <c r="AX21" s="21">
        <v>0</v>
      </c>
      <c r="AY21" s="21">
        <v>0</v>
      </c>
      <c r="AZ21" s="21">
        <v>0</v>
      </c>
      <c r="BA21" s="21">
        <v>0</v>
      </c>
      <c r="BB21" s="21">
        <v>0</v>
      </c>
      <c r="BC21" s="21">
        <v>0</v>
      </c>
      <c r="BD21" s="21">
        <v>0</v>
      </c>
      <c r="BE21" s="21">
        <v>0</v>
      </c>
      <c r="BF21" s="21">
        <v>0</v>
      </c>
      <c r="BG21" s="21">
        <v>0</v>
      </c>
      <c r="BH21" s="21">
        <v>0</v>
      </c>
      <c r="BI21" s="21">
        <v>0</v>
      </c>
      <c r="BJ21" s="21">
        <v>0</v>
      </c>
      <c r="BK21" s="21">
        <v>0</v>
      </c>
      <c r="BL21" s="21">
        <v>0</v>
      </c>
      <c r="BM21" s="21">
        <v>0</v>
      </c>
      <c r="BN21" s="21">
        <v>0</v>
      </c>
      <c r="BO21" s="21">
        <v>0</v>
      </c>
      <c r="BP21" s="21">
        <v>0</v>
      </c>
      <c r="BQ21" s="21">
        <v>0</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0</v>
      </c>
      <c r="CH21" s="21">
        <v>0</v>
      </c>
    </row>
    <row r="22" spans="1:86" s="43" customFormat="1">
      <c r="A22" s="58" t="s">
        <v>1220</v>
      </c>
      <c r="B22" s="33">
        <v>5</v>
      </c>
      <c r="C22" s="33">
        <v>0</v>
      </c>
      <c r="D22" s="33">
        <v>0</v>
      </c>
      <c r="E22" s="33">
        <v>1</v>
      </c>
      <c r="F22" s="33">
        <v>0</v>
      </c>
      <c r="G22" s="33">
        <v>0</v>
      </c>
      <c r="H22" s="33">
        <v>47</v>
      </c>
      <c r="I22" s="33">
        <v>0</v>
      </c>
      <c r="J22" s="33">
        <v>0</v>
      </c>
      <c r="K22" s="33">
        <v>0</v>
      </c>
      <c r="L22" s="33">
        <v>0</v>
      </c>
      <c r="M22" s="33">
        <v>0</v>
      </c>
      <c r="N22" s="33">
        <v>59</v>
      </c>
      <c r="O22" s="36">
        <v>0</v>
      </c>
      <c r="P22" s="36">
        <v>0</v>
      </c>
      <c r="Q22" s="36">
        <v>0</v>
      </c>
      <c r="R22" s="36">
        <v>0</v>
      </c>
      <c r="S22" s="36">
        <v>0</v>
      </c>
      <c r="T22" s="36">
        <v>0</v>
      </c>
      <c r="U22" s="36">
        <v>0</v>
      </c>
      <c r="V22" s="36">
        <v>0</v>
      </c>
      <c r="W22" s="36">
        <v>0</v>
      </c>
      <c r="X22" s="36">
        <v>0</v>
      </c>
      <c r="Y22" s="36">
        <v>0</v>
      </c>
      <c r="Z22" s="36">
        <v>0</v>
      </c>
      <c r="AA22" s="36">
        <v>0</v>
      </c>
      <c r="AB22" s="36">
        <v>0</v>
      </c>
      <c r="AC22" s="21">
        <v>1</v>
      </c>
      <c r="AD22" s="21">
        <v>0</v>
      </c>
      <c r="AE22" s="21">
        <v>0</v>
      </c>
      <c r="AF22" s="21">
        <v>0</v>
      </c>
      <c r="AG22" s="36">
        <f t="shared" si="0"/>
        <v>5</v>
      </c>
      <c r="AH22" s="36">
        <f t="shared" si="1"/>
        <v>107</v>
      </c>
      <c r="AI22" s="36">
        <f t="shared" si="2"/>
        <v>0</v>
      </c>
      <c r="AJ22" s="36">
        <f t="shared" si="3"/>
        <v>112</v>
      </c>
      <c r="AK22" s="36">
        <v>1</v>
      </c>
      <c r="AL22" s="36">
        <v>0</v>
      </c>
      <c r="AM22" s="21">
        <v>1</v>
      </c>
      <c r="AN22" s="21" t="s">
        <v>1436</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0</v>
      </c>
      <c r="BQ22" s="21">
        <v>0</v>
      </c>
      <c r="BR22" s="21">
        <v>0</v>
      </c>
      <c r="BS22" s="21">
        <v>0</v>
      </c>
      <c r="BT22" s="21">
        <v>0</v>
      </c>
      <c r="BU22" s="21">
        <v>0</v>
      </c>
      <c r="BV22" s="21">
        <v>0</v>
      </c>
      <c r="BW22" s="21">
        <v>0</v>
      </c>
      <c r="BX22" s="21">
        <v>0</v>
      </c>
      <c r="BY22" s="21">
        <v>0</v>
      </c>
      <c r="BZ22" s="21">
        <v>0</v>
      </c>
      <c r="CA22" s="21">
        <v>0</v>
      </c>
      <c r="CB22" s="21">
        <v>0</v>
      </c>
      <c r="CC22" s="21">
        <v>0</v>
      </c>
      <c r="CD22" s="21">
        <v>0</v>
      </c>
      <c r="CE22" s="21">
        <v>0</v>
      </c>
      <c r="CF22" s="21">
        <v>0</v>
      </c>
      <c r="CG22" s="21">
        <v>0</v>
      </c>
      <c r="CH22" s="21">
        <v>0</v>
      </c>
    </row>
    <row r="23" spans="1:86" s="43" customFormat="1">
      <c r="A23" s="59" t="s">
        <v>84</v>
      </c>
      <c r="B23" s="33">
        <v>6</v>
      </c>
      <c r="C23" s="33">
        <v>0</v>
      </c>
      <c r="D23" s="33">
        <v>0</v>
      </c>
      <c r="E23" s="33">
        <v>0</v>
      </c>
      <c r="F23" s="33">
        <v>0</v>
      </c>
      <c r="G23" s="33">
        <v>0</v>
      </c>
      <c r="H23" s="33">
        <v>37</v>
      </c>
      <c r="I23" s="33">
        <v>0</v>
      </c>
      <c r="J23" s="33">
        <v>0</v>
      </c>
      <c r="K23" s="33">
        <v>0</v>
      </c>
      <c r="L23" s="33">
        <v>0</v>
      </c>
      <c r="M23" s="33">
        <v>0</v>
      </c>
      <c r="N23" s="33">
        <v>10</v>
      </c>
      <c r="O23" s="36">
        <v>0</v>
      </c>
      <c r="P23" s="36">
        <v>0</v>
      </c>
      <c r="Q23" s="36">
        <v>0</v>
      </c>
      <c r="R23" s="36">
        <v>0</v>
      </c>
      <c r="S23" s="36">
        <v>0</v>
      </c>
      <c r="T23" s="36">
        <v>0</v>
      </c>
      <c r="U23" s="36">
        <v>0</v>
      </c>
      <c r="V23" s="36">
        <v>0</v>
      </c>
      <c r="W23" s="36">
        <v>0</v>
      </c>
      <c r="X23" s="36">
        <v>0</v>
      </c>
      <c r="Y23" s="36">
        <v>0</v>
      </c>
      <c r="Z23" s="36">
        <v>0</v>
      </c>
      <c r="AA23" s="36">
        <v>0</v>
      </c>
      <c r="AB23" s="36">
        <v>0</v>
      </c>
      <c r="AC23" s="21">
        <v>1</v>
      </c>
      <c r="AD23" s="21">
        <v>0</v>
      </c>
      <c r="AE23" s="21">
        <v>0</v>
      </c>
      <c r="AF23" s="21">
        <v>0</v>
      </c>
      <c r="AG23" s="36">
        <f t="shared" si="0"/>
        <v>6</v>
      </c>
      <c r="AH23" s="36">
        <f t="shared" si="1"/>
        <v>47</v>
      </c>
      <c r="AI23" s="36">
        <f t="shared" si="2"/>
        <v>0</v>
      </c>
      <c r="AJ23" s="36">
        <f t="shared" si="3"/>
        <v>53</v>
      </c>
      <c r="AK23" s="36">
        <v>1</v>
      </c>
      <c r="AL23" s="36">
        <v>0</v>
      </c>
      <c r="AM23" s="21">
        <v>1</v>
      </c>
      <c r="AN23" s="21" t="s">
        <v>1436</v>
      </c>
      <c r="AO23" s="21">
        <v>0</v>
      </c>
      <c r="AP23" s="21">
        <v>0</v>
      </c>
      <c r="AQ23" s="21">
        <v>0</v>
      </c>
      <c r="AR23" s="21">
        <v>0</v>
      </c>
      <c r="AS23" s="21">
        <v>0</v>
      </c>
      <c r="AT23" s="21">
        <v>0</v>
      </c>
      <c r="AU23" s="21">
        <v>0</v>
      </c>
      <c r="AV23" s="21">
        <v>0</v>
      </c>
      <c r="AW23" s="21">
        <v>0</v>
      </c>
      <c r="AX23" s="21">
        <v>0</v>
      </c>
      <c r="AY23" s="21">
        <v>0</v>
      </c>
      <c r="AZ23" s="21">
        <v>0</v>
      </c>
      <c r="BA23" s="21">
        <v>0</v>
      </c>
      <c r="BB23" s="21">
        <v>0</v>
      </c>
      <c r="BC23" s="21">
        <v>0</v>
      </c>
      <c r="BD23" s="21">
        <v>0</v>
      </c>
      <c r="BE23" s="21">
        <v>0</v>
      </c>
      <c r="BF23" s="21">
        <v>0</v>
      </c>
      <c r="BG23" s="21">
        <v>0</v>
      </c>
      <c r="BH23" s="21">
        <v>0</v>
      </c>
      <c r="BI23" s="21">
        <v>0</v>
      </c>
      <c r="BJ23" s="21">
        <v>0</v>
      </c>
      <c r="BK23" s="21">
        <v>0</v>
      </c>
      <c r="BL23" s="21">
        <v>0</v>
      </c>
      <c r="BM23" s="21">
        <v>0</v>
      </c>
      <c r="BN23" s="21">
        <v>0</v>
      </c>
      <c r="BO23" s="21">
        <v>0</v>
      </c>
      <c r="BP23" s="21">
        <v>0</v>
      </c>
      <c r="BQ23" s="21">
        <v>0</v>
      </c>
      <c r="BR23" s="21">
        <v>0</v>
      </c>
      <c r="BS23" s="21">
        <v>0</v>
      </c>
      <c r="BT23" s="21">
        <v>0</v>
      </c>
      <c r="BU23" s="21">
        <v>0</v>
      </c>
      <c r="BV23" s="21">
        <v>0</v>
      </c>
      <c r="BW23" s="21">
        <v>0</v>
      </c>
      <c r="BX23" s="21">
        <v>0</v>
      </c>
      <c r="BY23" s="21">
        <v>0</v>
      </c>
      <c r="BZ23" s="21">
        <v>0</v>
      </c>
      <c r="CA23" s="21">
        <v>0</v>
      </c>
      <c r="CB23" s="21">
        <v>0</v>
      </c>
      <c r="CC23" s="21">
        <v>0</v>
      </c>
      <c r="CD23" s="21">
        <v>0</v>
      </c>
      <c r="CE23" s="21">
        <v>0</v>
      </c>
      <c r="CF23" s="21">
        <v>0</v>
      </c>
      <c r="CG23" s="21">
        <v>0</v>
      </c>
      <c r="CH23" s="21">
        <v>0</v>
      </c>
    </row>
    <row r="24" spans="1:86" s="43" customFormat="1">
      <c r="A24" s="58" t="s">
        <v>1444</v>
      </c>
      <c r="B24" s="33">
        <v>4</v>
      </c>
      <c r="C24" s="33">
        <v>0</v>
      </c>
      <c r="D24" s="33">
        <v>0</v>
      </c>
      <c r="E24" s="33">
        <v>0</v>
      </c>
      <c r="F24" s="33">
        <v>0</v>
      </c>
      <c r="G24" s="33">
        <v>0</v>
      </c>
      <c r="H24" s="33">
        <v>57</v>
      </c>
      <c r="I24" s="33">
        <v>0</v>
      </c>
      <c r="J24" s="33">
        <v>0</v>
      </c>
      <c r="K24" s="33">
        <v>0</v>
      </c>
      <c r="L24" s="33">
        <v>0</v>
      </c>
      <c r="M24" s="33">
        <v>0</v>
      </c>
      <c r="N24" s="33">
        <v>5</v>
      </c>
      <c r="O24" s="36">
        <v>0</v>
      </c>
      <c r="P24" s="36">
        <v>0</v>
      </c>
      <c r="Q24" s="36">
        <v>0</v>
      </c>
      <c r="R24" s="36">
        <v>0</v>
      </c>
      <c r="S24" s="36">
        <v>0</v>
      </c>
      <c r="T24" s="36">
        <v>0</v>
      </c>
      <c r="U24" s="36">
        <v>0</v>
      </c>
      <c r="V24" s="36">
        <v>0</v>
      </c>
      <c r="W24" s="36">
        <v>0</v>
      </c>
      <c r="X24" s="36">
        <v>0</v>
      </c>
      <c r="Y24" s="36">
        <v>0</v>
      </c>
      <c r="Z24" s="36">
        <v>0</v>
      </c>
      <c r="AA24" s="36">
        <v>0</v>
      </c>
      <c r="AB24" s="36">
        <v>0</v>
      </c>
      <c r="AC24" s="36">
        <v>0</v>
      </c>
      <c r="AD24" s="36">
        <v>0</v>
      </c>
      <c r="AE24" s="36">
        <v>0</v>
      </c>
      <c r="AF24" s="36">
        <v>0</v>
      </c>
      <c r="AG24" s="36">
        <f t="shared" si="0"/>
        <v>4</v>
      </c>
      <c r="AH24" s="36">
        <f t="shared" si="1"/>
        <v>62</v>
      </c>
      <c r="AI24" s="36">
        <f t="shared" si="2"/>
        <v>0</v>
      </c>
      <c r="AJ24" s="36">
        <f t="shared" si="3"/>
        <v>66</v>
      </c>
      <c r="AK24" s="36">
        <v>0</v>
      </c>
      <c r="AL24" s="36">
        <v>0</v>
      </c>
      <c r="AM24" s="36">
        <v>0</v>
      </c>
      <c r="AN24" s="36">
        <v>0</v>
      </c>
      <c r="AO24" s="36">
        <v>0</v>
      </c>
      <c r="AP24" s="36">
        <v>0</v>
      </c>
      <c r="AQ24" s="36">
        <v>0</v>
      </c>
      <c r="AR24" s="36">
        <v>0</v>
      </c>
      <c r="AS24" s="36">
        <v>0</v>
      </c>
      <c r="AT24" s="36">
        <v>0</v>
      </c>
      <c r="AU24" s="36">
        <v>0</v>
      </c>
      <c r="AV24" s="36">
        <v>0</v>
      </c>
      <c r="AW24" s="36">
        <v>0</v>
      </c>
      <c r="AX24" s="36">
        <v>0</v>
      </c>
      <c r="AY24" s="36">
        <v>0</v>
      </c>
      <c r="AZ24" s="36">
        <v>0</v>
      </c>
      <c r="BA24" s="36">
        <v>0</v>
      </c>
      <c r="BB24" s="36">
        <v>0</v>
      </c>
      <c r="BC24" s="36">
        <v>0</v>
      </c>
      <c r="BD24" s="36">
        <v>0</v>
      </c>
      <c r="BE24" s="36">
        <v>0</v>
      </c>
      <c r="BF24" s="36">
        <v>0</v>
      </c>
      <c r="BG24" s="36">
        <v>0</v>
      </c>
      <c r="BH24" s="36">
        <v>0</v>
      </c>
      <c r="BI24" s="36">
        <v>0</v>
      </c>
      <c r="BJ24" s="36">
        <v>0</v>
      </c>
      <c r="BK24" s="36">
        <v>0</v>
      </c>
      <c r="BL24" s="36">
        <v>0</v>
      </c>
      <c r="BM24" s="36">
        <v>0</v>
      </c>
      <c r="BN24" s="36">
        <v>0</v>
      </c>
      <c r="BO24" s="36">
        <v>0</v>
      </c>
      <c r="BP24" s="36">
        <v>0</v>
      </c>
      <c r="BQ24" s="36">
        <v>0</v>
      </c>
      <c r="BR24" s="36">
        <v>0</v>
      </c>
      <c r="BS24" s="36">
        <v>0</v>
      </c>
      <c r="BT24" s="36">
        <v>0</v>
      </c>
      <c r="BU24" s="36">
        <v>0</v>
      </c>
      <c r="BV24" s="36">
        <v>0</v>
      </c>
      <c r="BW24" s="36">
        <v>0</v>
      </c>
      <c r="BX24" s="36">
        <v>0</v>
      </c>
      <c r="BY24" s="36">
        <v>0</v>
      </c>
      <c r="BZ24" s="36">
        <v>0</v>
      </c>
      <c r="CA24" s="36">
        <v>0</v>
      </c>
      <c r="CB24" s="36">
        <v>0</v>
      </c>
      <c r="CC24" s="36">
        <v>0</v>
      </c>
      <c r="CD24" s="36">
        <v>0</v>
      </c>
      <c r="CE24" s="36">
        <v>0</v>
      </c>
      <c r="CF24" s="36">
        <v>0</v>
      </c>
      <c r="CG24" s="36">
        <v>0</v>
      </c>
      <c r="CH24" s="36">
        <v>0</v>
      </c>
    </row>
    <row r="25" spans="1:86" s="43" customFormat="1">
      <c r="A25" s="58" t="s">
        <v>1445</v>
      </c>
      <c r="B25" s="33">
        <v>4</v>
      </c>
      <c r="C25" s="33">
        <v>0</v>
      </c>
      <c r="D25" s="33">
        <v>0</v>
      </c>
      <c r="E25" s="33">
        <v>0</v>
      </c>
      <c r="F25" s="33">
        <v>0</v>
      </c>
      <c r="G25" s="33">
        <v>0</v>
      </c>
      <c r="H25" s="33">
        <v>41</v>
      </c>
      <c r="I25" s="36">
        <v>0</v>
      </c>
      <c r="J25" s="36">
        <v>0</v>
      </c>
      <c r="K25" s="36">
        <v>0</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6">
        <v>0</v>
      </c>
      <c r="AC25" s="36">
        <v>0</v>
      </c>
      <c r="AD25" s="36">
        <v>0</v>
      </c>
      <c r="AE25" s="36">
        <v>0</v>
      </c>
      <c r="AF25" s="36">
        <v>0</v>
      </c>
      <c r="AG25" s="36">
        <f t="shared" si="0"/>
        <v>4</v>
      </c>
      <c r="AH25" s="36">
        <f t="shared" si="1"/>
        <v>41</v>
      </c>
      <c r="AI25" s="36">
        <f t="shared" si="2"/>
        <v>0</v>
      </c>
      <c r="AJ25" s="36">
        <f t="shared" si="3"/>
        <v>45</v>
      </c>
      <c r="AK25" s="36">
        <v>0</v>
      </c>
      <c r="AL25" s="36">
        <v>0</v>
      </c>
      <c r="AM25" s="36">
        <v>0</v>
      </c>
      <c r="AN25" s="36">
        <v>0</v>
      </c>
      <c r="AO25" s="36">
        <v>0</v>
      </c>
      <c r="AP25" s="36">
        <v>0</v>
      </c>
      <c r="AQ25" s="36">
        <v>0</v>
      </c>
      <c r="AR25" s="36">
        <v>0</v>
      </c>
      <c r="AS25" s="36">
        <v>0</v>
      </c>
      <c r="AT25" s="36">
        <v>0</v>
      </c>
      <c r="AU25" s="36">
        <v>0</v>
      </c>
      <c r="AV25" s="36">
        <v>0</v>
      </c>
      <c r="AW25" s="36">
        <v>0</v>
      </c>
      <c r="AX25" s="36">
        <v>0</v>
      </c>
      <c r="AY25" s="36">
        <v>0</v>
      </c>
      <c r="AZ25" s="36">
        <v>0</v>
      </c>
      <c r="BA25" s="36">
        <v>0</v>
      </c>
      <c r="BB25" s="36">
        <v>0</v>
      </c>
      <c r="BC25" s="36">
        <v>0</v>
      </c>
      <c r="BD25" s="36">
        <v>0</v>
      </c>
      <c r="BE25" s="36">
        <v>0</v>
      </c>
      <c r="BF25" s="36">
        <v>0</v>
      </c>
      <c r="BG25" s="36">
        <v>0</v>
      </c>
      <c r="BH25" s="36">
        <v>0</v>
      </c>
      <c r="BI25" s="36">
        <v>0</v>
      </c>
      <c r="BJ25" s="36">
        <v>0</v>
      </c>
      <c r="BK25" s="36">
        <v>0</v>
      </c>
      <c r="BL25" s="36">
        <v>0</v>
      </c>
      <c r="BM25" s="36">
        <v>0</v>
      </c>
      <c r="BN25" s="36">
        <v>0</v>
      </c>
      <c r="BO25" s="36">
        <v>0</v>
      </c>
      <c r="BP25" s="36">
        <v>0</v>
      </c>
      <c r="BQ25" s="36">
        <v>0</v>
      </c>
      <c r="BR25" s="36">
        <v>0</v>
      </c>
      <c r="BS25" s="36">
        <v>0</v>
      </c>
      <c r="BT25" s="36">
        <v>0</v>
      </c>
      <c r="BU25" s="36">
        <v>0</v>
      </c>
      <c r="BV25" s="36">
        <v>0</v>
      </c>
      <c r="BW25" s="36">
        <v>0</v>
      </c>
      <c r="BX25" s="36">
        <v>0</v>
      </c>
      <c r="BY25" s="36">
        <v>0</v>
      </c>
      <c r="BZ25" s="36">
        <v>0</v>
      </c>
      <c r="CA25" s="36">
        <v>0</v>
      </c>
      <c r="CB25" s="36">
        <v>0</v>
      </c>
      <c r="CC25" s="36">
        <v>0</v>
      </c>
      <c r="CD25" s="36">
        <v>0</v>
      </c>
      <c r="CE25" s="36">
        <v>0</v>
      </c>
      <c r="CF25" s="36">
        <v>0</v>
      </c>
      <c r="CG25" s="36">
        <v>0</v>
      </c>
      <c r="CH25" s="36">
        <v>0</v>
      </c>
    </row>
    <row r="26" spans="1:86" s="43" customFormat="1">
      <c r="A26" s="58" t="s">
        <v>85</v>
      </c>
      <c r="B26" s="33">
        <v>4</v>
      </c>
      <c r="C26" s="33">
        <v>0</v>
      </c>
      <c r="D26" s="33">
        <v>0</v>
      </c>
      <c r="E26" s="33">
        <v>2</v>
      </c>
      <c r="F26" s="33">
        <v>0</v>
      </c>
      <c r="G26" s="33">
        <v>0</v>
      </c>
      <c r="H26" s="33">
        <v>63</v>
      </c>
      <c r="I26" s="36">
        <v>0</v>
      </c>
      <c r="J26" s="36">
        <v>0</v>
      </c>
      <c r="K26" s="36">
        <v>0</v>
      </c>
      <c r="L26" s="36">
        <v>0</v>
      </c>
      <c r="M26" s="36">
        <v>0</v>
      </c>
      <c r="N26" s="36">
        <v>52</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f t="shared" si="0"/>
        <v>4</v>
      </c>
      <c r="AH26" s="36">
        <f t="shared" si="1"/>
        <v>117</v>
      </c>
      <c r="AI26" s="36">
        <f t="shared" si="2"/>
        <v>0</v>
      </c>
      <c r="AJ26" s="36">
        <f t="shared" si="3"/>
        <v>121</v>
      </c>
      <c r="AK26" s="36">
        <v>0</v>
      </c>
      <c r="AL26" s="36">
        <v>0</v>
      </c>
      <c r="AM26" s="36">
        <v>0</v>
      </c>
      <c r="AN26" s="36">
        <v>0</v>
      </c>
      <c r="AO26" s="36">
        <v>0</v>
      </c>
      <c r="AP26" s="36">
        <v>0</v>
      </c>
      <c r="AQ26" s="36">
        <v>0</v>
      </c>
      <c r="AR26" s="36">
        <v>0</v>
      </c>
      <c r="AS26" s="36">
        <v>0</v>
      </c>
      <c r="AT26" s="36">
        <v>0</v>
      </c>
      <c r="AU26" s="36">
        <v>0</v>
      </c>
      <c r="AV26" s="36">
        <v>0</v>
      </c>
      <c r="AW26" s="36">
        <v>0</v>
      </c>
      <c r="AX26" s="36">
        <v>0</v>
      </c>
      <c r="AY26" s="36">
        <v>0</v>
      </c>
      <c r="AZ26" s="36">
        <v>0</v>
      </c>
      <c r="BA26" s="36">
        <v>0</v>
      </c>
      <c r="BB26" s="36">
        <v>0</v>
      </c>
      <c r="BC26" s="36">
        <v>0</v>
      </c>
      <c r="BD26" s="36">
        <v>0</v>
      </c>
      <c r="BE26" s="36">
        <v>0</v>
      </c>
      <c r="BF26" s="36">
        <v>0</v>
      </c>
      <c r="BG26" s="36">
        <v>0</v>
      </c>
      <c r="BH26" s="36">
        <v>0</v>
      </c>
      <c r="BI26" s="36">
        <v>0</v>
      </c>
      <c r="BJ26" s="36">
        <v>0</v>
      </c>
      <c r="BK26" s="36">
        <v>0</v>
      </c>
      <c r="BL26" s="36">
        <v>0</v>
      </c>
      <c r="BM26" s="36">
        <v>0</v>
      </c>
      <c r="BN26" s="36">
        <v>0</v>
      </c>
      <c r="BO26" s="36">
        <v>0</v>
      </c>
      <c r="BP26" s="36">
        <v>0</v>
      </c>
      <c r="BQ26" s="36">
        <v>0</v>
      </c>
      <c r="BR26" s="36">
        <v>0</v>
      </c>
      <c r="BS26" s="36">
        <v>0</v>
      </c>
      <c r="BT26" s="36">
        <v>0</v>
      </c>
      <c r="BU26" s="36">
        <v>0</v>
      </c>
      <c r="BV26" s="36">
        <v>0</v>
      </c>
      <c r="BW26" s="36">
        <v>0</v>
      </c>
      <c r="BX26" s="36">
        <v>0</v>
      </c>
      <c r="BY26" s="36">
        <v>0</v>
      </c>
      <c r="BZ26" s="36">
        <v>0</v>
      </c>
      <c r="CA26" s="36">
        <v>0</v>
      </c>
      <c r="CB26" s="36">
        <v>0</v>
      </c>
      <c r="CC26" s="36">
        <v>0</v>
      </c>
      <c r="CD26" s="36">
        <v>0</v>
      </c>
      <c r="CE26" s="36">
        <v>0</v>
      </c>
      <c r="CF26" s="36">
        <v>0</v>
      </c>
      <c r="CG26" s="36">
        <v>0</v>
      </c>
      <c r="CH26" s="36">
        <v>0</v>
      </c>
    </row>
    <row r="27" spans="1:86" s="43" customFormat="1">
      <c r="A27" s="58" t="s">
        <v>1446</v>
      </c>
      <c r="B27" s="33">
        <v>8</v>
      </c>
      <c r="C27" s="33">
        <v>0</v>
      </c>
      <c r="D27" s="33">
        <v>0</v>
      </c>
      <c r="E27" s="33">
        <v>0</v>
      </c>
      <c r="F27" s="33">
        <v>0</v>
      </c>
      <c r="G27" s="33">
        <v>0</v>
      </c>
      <c r="H27" s="33">
        <v>102</v>
      </c>
      <c r="I27" s="33">
        <v>0</v>
      </c>
      <c r="J27" s="33">
        <v>0</v>
      </c>
      <c r="K27" s="33">
        <v>46</v>
      </c>
      <c r="L27" s="33">
        <v>0</v>
      </c>
      <c r="M27" s="33">
        <v>0</v>
      </c>
      <c r="N27" s="33">
        <v>61</v>
      </c>
      <c r="O27" s="33">
        <v>0</v>
      </c>
      <c r="P27" s="33">
        <v>0</v>
      </c>
      <c r="Q27" s="33">
        <v>11</v>
      </c>
      <c r="R27" s="36">
        <v>0</v>
      </c>
      <c r="S27" s="36">
        <v>0</v>
      </c>
      <c r="T27" s="36">
        <v>0</v>
      </c>
      <c r="U27" s="36">
        <v>0</v>
      </c>
      <c r="V27" s="36">
        <v>0</v>
      </c>
      <c r="W27" s="36">
        <v>0</v>
      </c>
      <c r="X27" s="36">
        <v>0</v>
      </c>
      <c r="Y27" s="36">
        <v>0</v>
      </c>
      <c r="Z27" s="36">
        <v>0</v>
      </c>
      <c r="AA27" s="36">
        <v>0</v>
      </c>
      <c r="AB27" s="36">
        <v>0</v>
      </c>
      <c r="AC27" s="36">
        <v>0</v>
      </c>
      <c r="AD27" s="36">
        <v>0</v>
      </c>
      <c r="AE27" s="36">
        <v>0</v>
      </c>
      <c r="AF27" s="36">
        <v>0</v>
      </c>
      <c r="AG27" s="36">
        <f t="shared" si="0"/>
        <v>8</v>
      </c>
      <c r="AH27" s="36">
        <f t="shared" si="1"/>
        <v>220</v>
      </c>
      <c r="AI27" s="36">
        <f t="shared" si="2"/>
        <v>0</v>
      </c>
      <c r="AJ27" s="36">
        <f t="shared" si="3"/>
        <v>228</v>
      </c>
      <c r="AK27" s="36">
        <v>0</v>
      </c>
      <c r="AL27" s="36">
        <v>0</v>
      </c>
      <c r="AM27" s="36">
        <v>0</v>
      </c>
      <c r="AN27" s="36">
        <v>0</v>
      </c>
      <c r="AO27" s="36">
        <v>0</v>
      </c>
      <c r="AP27" s="36">
        <v>0</v>
      </c>
      <c r="AQ27" s="36">
        <v>0</v>
      </c>
      <c r="AR27" s="36">
        <v>0</v>
      </c>
      <c r="AS27" s="36">
        <v>0</v>
      </c>
      <c r="AT27" s="36">
        <v>0</v>
      </c>
      <c r="AU27" s="36">
        <v>0</v>
      </c>
      <c r="AV27" s="36">
        <v>0</v>
      </c>
      <c r="AW27" s="36">
        <v>0</v>
      </c>
      <c r="AX27" s="36">
        <v>0</v>
      </c>
      <c r="AY27" s="36">
        <v>0</v>
      </c>
      <c r="AZ27" s="36">
        <v>0</v>
      </c>
      <c r="BA27" s="36">
        <v>0</v>
      </c>
      <c r="BB27" s="36">
        <v>0</v>
      </c>
      <c r="BC27" s="36">
        <v>0</v>
      </c>
      <c r="BD27" s="36">
        <v>0</v>
      </c>
      <c r="BE27" s="36">
        <v>0</v>
      </c>
      <c r="BF27" s="36">
        <v>0</v>
      </c>
      <c r="BG27" s="36">
        <v>0</v>
      </c>
      <c r="BH27" s="36">
        <v>0</v>
      </c>
      <c r="BI27" s="36">
        <v>0</v>
      </c>
      <c r="BJ27" s="36">
        <v>0</v>
      </c>
      <c r="BK27" s="36">
        <v>0</v>
      </c>
      <c r="BL27" s="36">
        <v>0</v>
      </c>
      <c r="BM27" s="36">
        <v>0</v>
      </c>
      <c r="BN27" s="36">
        <v>0</v>
      </c>
      <c r="BO27" s="36">
        <v>0</v>
      </c>
      <c r="BP27" s="36">
        <v>0</v>
      </c>
      <c r="BQ27" s="36">
        <v>0</v>
      </c>
      <c r="BR27" s="36">
        <v>0</v>
      </c>
      <c r="BS27" s="36">
        <v>0</v>
      </c>
      <c r="BT27" s="36">
        <v>0</v>
      </c>
      <c r="BU27" s="36">
        <v>0</v>
      </c>
      <c r="BV27" s="36">
        <v>0</v>
      </c>
      <c r="BW27" s="36">
        <v>0</v>
      </c>
      <c r="BX27" s="36">
        <v>0</v>
      </c>
      <c r="BY27" s="36">
        <v>0</v>
      </c>
      <c r="BZ27" s="36">
        <v>0</v>
      </c>
      <c r="CA27" s="36">
        <v>0</v>
      </c>
      <c r="CB27" s="36">
        <v>0</v>
      </c>
      <c r="CC27" s="36">
        <v>0</v>
      </c>
      <c r="CD27" s="36">
        <v>0</v>
      </c>
      <c r="CE27" s="36">
        <v>0</v>
      </c>
      <c r="CF27" s="36">
        <v>0</v>
      </c>
      <c r="CG27" s="36">
        <v>0</v>
      </c>
      <c r="CH27" s="36">
        <v>0</v>
      </c>
    </row>
    <row r="28" spans="1:86" s="43" customFormat="1">
      <c r="A28" s="59" t="s">
        <v>86</v>
      </c>
      <c r="B28" s="33">
        <v>5</v>
      </c>
      <c r="C28" s="33">
        <v>0</v>
      </c>
      <c r="D28" s="33">
        <v>0</v>
      </c>
      <c r="E28" s="33">
        <v>12</v>
      </c>
      <c r="F28" s="33">
        <v>0</v>
      </c>
      <c r="G28" s="33">
        <v>0</v>
      </c>
      <c r="H28" s="33">
        <v>47</v>
      </c>
      <c r="I28" s="33">
        <v>0</v>
      </c>
      <c r="J28" s="33">
        <v>0</v>
      </c>
      <c r="K28" s="33">
        <v>0</v>
      </c>
      <c r="L28" s="33">
        <v>0</v>
      </c>
      <c r="M28" s="33">
        <v>0</v>
      </c>
      <c r="N28" s="33">
        <v>132</v>
      </c>
      <c r="O28" s="36">
        <v>0</v>
      </c>
      <c r="P28" s="36">
        <v>0</v>
      </c>
      <c r="Q28" s="36">
        <v>0</v>
      </c>
      <c r="R28" s="36">
        <v>0</v>
      </c>
      <c r="S28" s="36">
        <v>0</v>
      </c>
      <c r="T28" s="36">
        <v>0</v>
      </c>
      <c r="U28" s="36">
        <v>0</v>
      </c>
      <c r="V28" s="36">
        <v>0</v>
      </c>
      <c r="W28" s="36">
        <v>0</v>
      </c>
      <c r="X28" s="36">
        <v>0</v>
      </c>
      <c r="Y28" s="36">
        <v>0</v>
      </c>
      <c r="Z28" s="36">
        <v>0</v>
      </c>
      <c r="AA28" s="36">
        <v>0</v>
      </c>
      <c r="AB28" s="36">
        <v>0</v>
      </c>
      <c r="AC28" s="36">
        <v>0</v>
      </c>
      <c r="AD28" s="36">
        <v>0</v>
      </c>
      <c r="AE28" s="36">
        <v>0</v>
      </c>
      <c r="AF28" s="36">
        <v>0</v>
      </c>
      <c r="AG28" s="36">
        <f t="shared" si="0"/>
        <v>5</v>
      </c>
      <c r="AH28" s="36">
        <f t="shared" si="1"/>
        <v>191</v>
      </c>
      <c r="AI28" s="36">
        <f t="shared" si="2"/>
        <v>0</v>
      </c>
      <c r="AJ28" s="36">
        <f t="shared" si="3"/>
        <v>196</v>
      </c>
      <c r="AK28" s="36">
        <v>0</v>
      </c>
      <c r="AL28" s="36">
        <v>0</v>
      </c>
      <c r="AM28" s="36">
        <v>0</v>
      </c>
      <c r="AN28" s="36">
        <v>0</v>
      </c>
      <c r="AO28" s="36">
        <v>0</v>
      </c>
      <c r="AP28" s="36">
        <v>0</v>
      </c>
      <c r="AQ28" s="36">
        <v>0</v>
      </c>
      <c r="AR28" s="36">
        <v>0</v>
      </c>
      <c r="AS28" s="36">
        <v>0</v>
      </c>
      <c r="AT28" s="36">
        <v>0</v>
      </c>
      <c r="AU28" s="36">
        <v>0</v>
      </c>
      <c r="AV28" s="36">
        <v>0</v>
      </c>
      <c r="AW28" s="36">
        <v>0</v>
      </c>
      <c r="AX28" s="36">
        <v>0</v>
      </c>
      <c r="AY28" s="36">
        <v>0</v>
      </c>
      <c r="AZ28" s="36">
        <v>0</v>
      </c>
      <c r="BA28" s="36">
        <v>0</v>
      </c>
      <c r="BB28" s="36">
        <v>0</v>
      </c>
      <c r="BC28" s="36">
        <v>0</v>
      </c>
      <c r="BD28" s="36">
        <v>0</v>
      </c>
      <c r="BE28" s="36">
        <v>0</v>
      </c>
      <c r="BF28" s="36">
        <v>0</v>
      </c>
      <c r="BG28" s="36">
        <v>0</v>
      </c>
      <c r="BH28" s="36">
        <v>0</v>
      </c>
      <c r="BI28" s="36">
        <v>0</v>
      </c>
      <c r="BJ28" s="36">
        <v>0</v>
      </c>
      <c r="BK28" s="36">
        <v>0</v>
      </c>
      <c r="BL28" s="36">
        <v>0</v>
      </c>
      <c r="BM28" s="36">
        <v>0</v>
      </c>
      <c r="BN28" s="36">
        <v>0</v>
      </c>
      <c r="BO28" s="36">
        <v>0</v>
      </c>
      <c r="BP28" s="36">
        <v>0</v>
      </c>
      <c r="BQ28" s="36">
        <v>0</v>
      </c>
      <c r="BR28" s="36">
        <v>0</v>
      </c>
      <c r="BS28" s="36">
        <v>0</v>
      </c>
      <c r="BT28" s="36">
        <v>0</v>
      </c>
      <c r="BU28" s="36">
        <v>0</v>
      </c>
      <c r="BV28" s="36">
        <v>0</v>
      </c>
      <c r="BW28" s="36">
        <v>0</v>
      </c>
      <c r="BX28" s="36">
        <v>0</v>
      </c>
      <c r="BY28" s="36">
        <v>0</v>
      </c>
      <c r="BZ28" s="36">
        <v>0</v>
      </c>
      <c r="CA28" s="36">
        <v>0</v>
      </c>
      <c r="CB28" s="36">
        <v>0</v>
      </c>
      <c r="CC28" s="36">
        <v>0</v>
      </c>
      <c r="CD28" s="36">
        <v>0</v>
      </c>
      <c r="CE28" s="36">
        <v>0</v>
      </c>
      <c r="CF28" s="36">
        <v>0</v>
      </c>
      <c r="CG28" s="36">
        <v>0</v>
      </c>
      <c r="CH28" s="36">
        <v>0</v>
      </c>
    </row>
    <row r="29" spans="1:86" s="43" customFormat="1">
      <c r="A29" s="58" t="s">
        <v>1447</v>
      </c>
      <c r="B29" s="33">
        <v>4</v>
      </c>
      <c r="C29" s="33">
        <v>0</v>
      </c>
      <c r="D29" s="33">
        <v>0</v>
      </c>
      <c r="E29" s="33">
        <v>2</v>
      </c>
      <c r="F29" s="33">
        <v>0</v>
      </c>
      <c r="G29" s="33">
        <v>0</v>
      </c>
      <c r="H29" s="33">
        <v>26</v>
      </c>
      <c r="I29" s="33">
        <v>0</v>
      </c>
      <c r="J29" s="33">
        <v>0</v>
      </c>
      <c r="K29" s="33">
        <v>0</v>
      </c>
      <c r="L29" s="33">
        <v>0</v>
      </c>
      <c r="M29" s="33">
        <v>0</v>
      </c>
      <c r="N29" s="33">
        <v>0</v>
      </c>
      <c r="O29" s="33">
        <v>0</v>
      </c>
      <c r="P29" s="33">
        <v>0</v>
      </c>
      <c r="Q29" s="33">
        <v>0</v>
      </c>
      <c r="R29" s="33">
        <v>0</v>
      </c>
      <c r="S29" s="33">
        <v>0</v>
      </c>
      <c r="T29" s="33">
        <v>0</v>
      </c>
      <c r="U29" s="33">
        <v>0</v>
      </c>
      <c r="V29" s="33">
        <v>0</v>
      </c>
      <c r="W29" s="33">
        <v>0</v>
      </c>
      <c r="X29" s="33">
        <v>0</v>
      </c>
      <c r="Y29" s="33">
        <v>0</v>
      </c>
      <c r="Z29" s="33">
        <v>0</v>
      </c>
      <c r="AA29" s="33">
        <v>0</v>
      </c>
      <c r="AB29" s="33">
        <v>0</v>
      </c>
      <c r="AC29" s="21">
        <v>1</v>
      </c>
      <c r="AD29" s="21">
        <v>0</v>
      </c>
      <c r="AE29" s="21">
        <v>0</v>
      </c>
      <c r="AF29" s="21">
        <v>0</v>
      </c>
      <c r="AG29" s="36">
        <f t="shared" si="0"/>
        <v>4</v>
      </c>
      <c r="AH29" s="36">
        <f t="shared" si="1"/>
        <v>28</v>
      </c>
      <c r="AI29" s="36">
        <f t="shared" si="2"/>
        <v>0</v>
      </c>
      <c r="AJ29" s="36">
        <f t="shared" si="3"/>
        <v>32</v>
      </c>
      <c r="AK29" s="36">
        <v>1</v>
      </c>
      <c r="AL29" s="36">
        <v>0</v>
      </c>
      <c r="AM29" s="21">
        <v>1</v>
      </c>
      <c r="AN29" s="21" t="s">
        <v>1436</v>
      </c>
      <c r="AO29" s="21">
        <v>0</v>
      </c>
      <c r="AP29" s="21">
        <v>0</v>
      </c>
      <c r="AQ29" s="21">
        <v>0</v>
      </c>
      <c r="AR29" s="21">
        <v>0</v>
      </c>
      <c r="AS29" s="21">
        <v>0</v>
      </c>
      <c r="AT29" s="21">
        <v>0</v>
      </c>
      <c r="AU29" s="21">
        <v>0</v>
      </c>
      <c r="AV29" s="21">
        <v>0</v>
      </c>
      <c r="AW29" s="21">
        <v>0</v>
      </c>
      <c r="AX29" s="21">
        <v>0</v>
      </c>
      <c r="AY29" s="21">
        <v>0</v>
      </c>
      <c r="AZ29" s="21">
        <v>0</v>
      </c>
      <c r="BA29" s="21">
        <v>0</v>
      </c>
      <c r="BB29" s="21">
        <v>0</v>
      </c>
      <c r="BC29" s="21">
        <v>0</v>
      </c>
      <c r="BD29" s="21">
        <v>0</v>
      </c>
      <c r="BE29" s="21">
        <v>0</v>
      </c>
      <c r="BF29" s="21">
        <v>0</v>
      </c>
      <c r="BG29" s="21">
        <v>0</v>
      </c>
      <c r="BH29" s="21">
        <v>0</v>
      </c>
      <c r="BI29" s="21">
        <v>0</v>
      </c>
      <c r="BJ29" s="21">
        <v>0</v>
      </c>
      <c r="BK29" s="21">
        <v>0</v>
      </c>
      <c r="BL29" s="21">
        <v>0</v>
      </c>
      <c r="BM29" s="21">
        <v>0</v>
      </c>
      <c r="BN29" s="21">
        <v>0</v>
      </c>
      <c r="BO29" s="21">
        <v>0</v>
      </c>
      <c r="BP29" s="21">
        <v>0</v>
      </c>
      <c r="BQ29" s="21">
        <v>0</v>
      </c>
      <c r="BR29" s="21">
        <v>0</v>
      </c>
      <c r="BS29" s="21">
        <v>0</v>
      </c>
      <c r="BT29" s="21">
        <v>0</v>
      </c>
      <c r="BU29" s="21">
        <v>0</v>
      </c>
      <c r="BV29" s="21">
        <v>0</v>
      </c>
      <c r="BW29" s="21">
        <v>0</v>
      </c>
      <c r="BX29" s="21">
        <v>0</v>
      </c>
      <c r="BY29" s="21">
        <v>0</v>
      </c>
      <c r="BZ29" s="21">
        <v>0</v>
      </c>
      <c r="CA29" s="21">
        <v>0</v>
      </c>
      <c r="CB29" s="21">
        <v>0</v>
      </c>
      <c r="CC29" s="21">
        <v>0</v>
      </c>
      <c r="CD29" s="21">
        <v>0</v>
      </c>
      <c r="CE29" s="21">
        <v>0</v>
      </c>
      <c r="CF29" s="21">
        <v>0</v>
      </c>
      <c r="CG29" s="21">
        <v>0</v>
      </c>
      <c r="CH29" s="21">
        <v>0</v>
      </c>
    </row>
    <row r="30" spans="1:86" s="43" customFormat="1">
      <c r="A30" s="59" t="s">
        <v>87</v>
      </c>
      <c r="B30" s="33">
        <v>3</v>
      </c>
      <c r="C30" s="33">
        <v>0</v>
      </c>
      <c r="D30" s="33">
        <v>0</v>
      </c>
      <c r="E30" s="33">
        <v>18</v>
      </c>
      <c r="F30" s="33">
        <v>0</v>
      </c>
      <c r="G30" s="33">
        <v>0</v>
      </c>
      <c r="H30" s="33">
        <v>33</v>
      </c>
      <c r="I30" s="33">
        <v>0</v>
      </c>
      <c r="J30" s="33">
        <v>0</v>
      </c>
      <c r="K30" s="33">
        <v>0</v>
      </c>
      <c r="L30" s="33">
        <v>0</v>
      </c>
      <c r="M30" s="33">
        <v>0</v>
      </c>
      <c r="N30" s="33">
        <v>16</v>
      </c>
      <c r="O30" s="36">
        <v>0</v>
      </c>
      <c r="P30" s="36">
        <v>0</v>
      </c>
      <c r="Q30" s="36">
        <v>0</v>
      </c>
      <c r="R30" s="36">
        <v>0</v>
      </c>
      <c r="S30" s="36">
        <v>0</v>
      </c>
      <c r="T30" s="36">
        <v>0</v>
      </c>
      <c r="U30" s="36">
        <v>0</v>
      </c>
      <c r="V30" s="36">
        <v>0</v>
      </c>
      <c r="W30" s="36">
        <v>0</v>
      </c>
      <c r="X30" s="36">
        <v>0</v>
      </c>
      <c r="Y30" s="36">
        <v>0</v>
      </c>
      <c r="Z30" s="36">
        <v>0</v>
      </c>
      <c r="AA30" s="36">
        <v>0</v>
      </c>
      <c r="AB30" s="36">
        <v>0</v>
      </c>
      <c r="AC30" s="36">
        <v>0</v>
      </c>
      <c r="AD30" s="36">
        <v>0</v>
      </c>
      <c r="AE30" s="36">
        <v>0</v>
      </c>
      <c r="AF30" s="36">
        <v>0</v>
      </c>
      <c r="AG30" s="36">
        <f t="shared" si="0"/>
        <v>3</v>
      </c>
      <c r="AH30" s="36">
        <f t="shared" si="1"/>
        <v>67</v>
      </c>
      <c r="AI30" s="36">
        <f t="shared" si="2"/>
        <v>0</v>
      </c>
      <c r="AJ30" s="36">
        <f t="shared" si="3"/>
        <v>70</v>
      </c>
      <c r="AK30" s="36">
        <v>0</v>
      </c>
      <c r="AL30" s="36">
        <v>0</v>
      </c>
      <c r="AM30" s="36">
        <v>0</v>
      </c>
      <c r="AN30" s="36">
        <v>0</v>
      </c>
      <c r="AO30" s="36">
        <v>0</v>
      </c>
      <c r="AP30" s="36">
        <v>0</v>
      </c>
      <c r="AQ30" s="36">
        <v>0</v>
      </c>
      <c r="AR30" s="36">
        <v>0</v>
      </c>
      <c r="AS30" s="36">
        <v>0</v>
      </c>
      <c r="AT30" s="36">
        <v>0</v>
      </c>
      <c r="AU30" s="36">
        <v>0</v>
      </c>
      <c r="AV30" s="36">
        <v>0</v>
      </c>
      <c r="AW30" s="36">
        <v>0</v>
      </c>
      <c r="AX30" s="36">
        <v>0</v>
      </c>
      <c r="AY30" s="36">
        <v>0</v>
      </c>
      <c r="AZ30" s="36">
        <v>0</v>
      </c>
      <c r="BA30" s="36">
        <v>0</v>
      </c>
      <c r="BB30" s="36">
        <v>0</v>
      </c>
      <c r="BC30" s="36">
        <v>0</v>
      </c>
      <c r="BD30" s="36">
        <v>0</v>
      </c>
      <c r="BE30" s="36">
        <v>0</v>
      </c>
      <c r="BF30" s="36">
        <v>0</v>
      </c>
      <c r="BG30" s="36">
        <v>0</v>
      </c>
      <c r="BH30" s="36">
        <v>0</v>
      </c>
      <c r="BI30" s="36">
        <v>0</v>
      </c>
      <c r="BJ30" s="36">
        <v>0</v>
      </c>
      <c r="BK30" s="36">
        <v>0</v>
      </c>
      <c r="BL30" s="36">
        <v>0</v>
      </c>
      <c r="BM30" s="36">
        <v>0</v>
      </c>
      <c r="BN30" s="36">
        <v>0</v>
      </c>
      <c r="BO30" s="36">
        <v>0</v>
      </c>
      <c r="BP30" s="36">
        <v>0</v>
      </c>
      <c r="BQ30" s="36">
        <v>0</v>
      </c>
      <c r="BR30" s="36">
        <v>0</v>
      </c>
      <c r="BS30" s="36">
        <v>0</v>
      </c>
      <c r="BT30" s="36">
        <v>0</v>
      </c>
      <c r="BU30" s="36">
        <v>0</v>
      </c>
      <c r="BV30" s="36">
        <v>0</v>
      </c>
      <c r="BW30" s="36">
        <v>0</v>
      </c>
      <c r="BX30" s="36">
        <v>0</v>
      </c>
      <c r="BY30" s="36">
        <v>0</v>
      </c>
      <c r="BZ30" s="36">
        <v>0</v>
      </c>
      <c r="CA30" s="36">
        <v>0</v>
      </c>
      <c r="CB30" s="36">
        <v>0</v>
      </c>
      <c r="CC30" s="36">
        <v>0</v>
      </c>
      <c r="CD30" s="36">
        <v>0</v>
      </c>
      <c r="CE30" s="36">
        <v>0</v>
      </c>
      <c r="CF30" s="36">
        <v>0</v>
      </c>
      <c r="CG30" s="36">
        <v>0</v>
      </c>
      <c r="CH30" s="36">
        <v>0</v>
      </c>
    </row>
    <row r="31" spans="1:86" s="43" customFormat="1">
      <c r="A31" s="58" t="s">
        <v>1448</v>
      </c>
      <c r="B31" s="33">
        <v>2</v>
      </c>
      <c r="C31" s="33">
        <v>0</v>
      </c>
      <c r="D31" s="33">
        <v>0</v>
      </c>
      <c r="E31" s="33">
        <v>2</v>
      </c>
      <c r="F31" s="33">
        <v>0</v>
      </c>
      <c r="G31" s="33">
        <v>0</v>
      </c>
      <c r="H31" s="33">
        <v>39</v>
      </c>
      <c r="I31" s="33">
        <v>0</v>
      </c>
      <c r="J31" s="33">
        <v>0</v>
      </c>
      <c r="K31" s="33">
        <v>0</v>
      </c>
      <c r="L31" s="33">
        <v>0</v>
      </c>
      <c r="M31" s="33">
        <v>0</v>
      </c>
      <c r="N31" s="33">
        <v>17</v>
      </c>
      <c r="O31" s="36">
        <v>0</v>
      </c>
      <c r="P31" s="36">
        <v>0</v>
      </c>
      <c r="Q31" s="36">
        <v>0</v>
      </c>
      <c r="R31" s="36">
        <v>0</v>
      </c>
      <c r="S31" s="36">
        <v>0</v>
      </c>
      <c r="T31" s="36">
        <v>0</v>
      </c>
      <c r="U31" s="36">
        <v>0</v>
      </c>
      <c r="V31" s="36">
        <v>0</v>
      </c>
      <c r="W31" s="36">
        <v>0</v>
      </c>
      <c r="X31" s="36">
        <v>0</v>
      </c>
      <c r="Y31" s="36">
        <v>0</v>
      </c>
      <c r="Z31" s="36">
        <v>0</v>
      </c>
      <c r="AA31" s="36">
        <v>0</v>
      </c>
      <c r="AB31" s="36">
        <v>0</v>
      </c>
      <c r="AC31" s="36">
        <v>0</v>
      </c>
      <c r="AD31" s="36">
        <v>0</v>
      </c>
      <c r="AE31" s="36">
        <v>0</v>
      </c>
      <c r="AF31" s="36">
        <v>0</v>
      </c>
      <c r="AG31" s="36">
        <f t="shared" si="0"/>
        <v>2</v>
      </c>
      <c r="AH31" s="36">
        <f t="shared" si="1"/>
        <v>58</v>
      </c>
      <c r="AI31" s="36">
        <f t="shared" si="2"/>
        <v>0</v>
      </c>
      <c r="AJ31" s="36">
        <f t="shared" si="3"/>
        <v>60</v>
      </c>
      <c r="AK31" s="36">
        <v>0</v>
      </c>
      <c r="AL31" s="36">
        <v>0</v>
      </c>
      <c r="AM31" s="36">
        <v>0</v>
      </c>
      <c r="AN31" s="36">
        <v>0</v>
      </c>
      <c r="AO31" s="36">
        <v>0</v>
      </c>
      <c r="AP31" s="36">
        <v>0</v>
      </c>
      <c r="AQ31" s="36">
        <v>0</v>
      </c>
      <c r="AR31" s="36">
        <v>0</v>
      </c>
      <c r="AS31" s="36">
        <v>0</v>
      </c>
      <c r="AT31" s="36">
        <v>0</v>
      </c>
      <c r="AU31" s="36">
        <v>0</v>
      </c>
      <c r="AV31" s="36">
        <v>0</v>
      </c>
      <c r="AW31" s="36">
        <v>0</v>
      </c>
      <c r="AX31" s="36">
        <v>0</v>
      </c>
      <c r="AY31" s="36">
        <v>0</v>
      </c>
      <c r="AZ31" s="36">
        <v>0</v>
      </c>
      <c r="BA31" s="36">
        <v>0</v>
      </c>
      <c r="BB31" s="36">
        <v>0</v>
      </c>
      <c r="BC31" s="36">
        <v>0</v>
      </c>
      <c r="BD31" s="36">
        <v>0</v>
      </c>
      <c r="BE31" s="36">
        <v>0</v>
      </c>
      <c r="BF31" s="36">
        <v>0</v>
      </c>
      <c r="BG31" s="36">
        <v>0</v>
      </c>
      <c r="BH31" s="36">
        <v>0</v>
      </c>
      <c r="BI31" s="36">
        <v>0</v>
      </c>
      <c r="BJ31" s="36">
        <v>0</v>
      </c>
      <c r="BK31" s="36">
        <v>0</v>
      </c>
      <c r="BL31" s="36">
        <v>0</v>
      </c>
      <c r="BM31" s="36">
        <v>0</v>
      </c>
      <c r="BN31" s="36">
        <v>0</v>
      </c>
      <c r="BO31" s="36">
        <v>0</v>
      </c>
      <c r="BP31" s="36">
        <v>0</v>
      </c>
      <c r="BQ31" s="36">
        <v>0</v>
      </c>
      <c r="BR31" s="36">
        <v>0</v>
      </c>
      <c r="BS31" s="36">
        <v>0</v>
      </c>
      <c r="BT31" s="36">
        <v>0</v>
      </c>
      <c r="BU31" s="36">
        <v>0</v>
      </c>
      <c r="BV31" s="36">
        <v>0</v>
      </c>
      <c r="BW31" s="36">
        <v>0</v>
      </c>
      <c r="BX31" s="36">
        <v>0</v>
      </c>
      <c r="BY31" s="36">
        <v>0</v>
      </c>
      <c r="BZ31" s="36">
        <v>0</v>
      </c>
      <c r="CA31" s="36">
        <v>0</v>
      </c>
      <c r="CB31" s="36">
        <v>0</v>
      </c>
      <c r="CC31" s="36">
        <v>0</v>
      </c>
      <c r="CD31" s="36">
        <v>0</v>
      </c>
      <c r="CE31" s="36">
        <v>0</v>
      </c>
      <c r="CF31" s="36">
        <v>0</v>
      </c>
      <c r="CG31" s="36">
        <v>0</v>
      </c>
      <c r="CH31" s="36">
        <v>0</v>
      </c>
    </row>
    <row r="32" spans="1:86" s="43" customFormat="1">
      <c r="A32" s="59" t="s">
        <v>1449</v>
      </c>
      <c r="B32" s="33">
        <v>7</v>
      </c>
      <c r="C32" s="33">
        <v>0</v>
      </c>
      <c r="D32" s="33">
        <v>0</v>
      </c>
      <c r="E32" s="33">
        <v>18</v>
      </c>
      <c r="F32" s="33">
        <v>0</v>
      </c>
      <c r="G32" s="33">
        <v>0</v>
      </c>
      <c r="H32" s="33">
        <v>93</v>
      </c>
      <c r="I32" s="33">
        <v>1</v>
      </c>
      <c r="J32" s="33">
        <v>0</v>
      </c>
      <c r="K32" s="33">
        <v>0</v>
      </c>
      <c r="L32" s="33">
        <v>0</v>
      </c>
      <c r="M32" s="33">
        <v>0</v>
      </c>
      <c r="N32" s="33">
        <v>17</v>
      </c>
      <c r="O32" s="36">
        <v>0</v>
      </c>
      <c r="P32" s="36">
        <v>0</v>
      </c>
      <c r="Q32" s="36">
        <v>0</v>
      </c>
      <c r="R32" s="36">
        <v>0</v>
      </c>
      <c r="S32" s="36">
        <v>0</v>
      </c>
      <c r="T32" s="36">
        <v>0</v>
      </c>
      <c r="U32" s="36">
        <v>0</v>
      </c>
      <c r="V32" s="36">
        <v>0</v>
      </c>
      <c r="W32" s="36">
        <v>0</v>
      </c>
      <c r="X32" s="36">
        <v>0</v>
      </c>
      <c r="Y32" s="36">
        <v>0</v>
      </c>
      <c r="Z32" s="36">
        <v>0</v>
      </c>
      <c r="AA32" s="36">
        <v>0</v>
      </c>
      <c r="AB32" s="36">
        <v>0</v>
      </c>
      <c r="AC32" s="21">
        <v>1</v>
      </c>
      <c r="AD32" s="21">
        <v>0</v>
      </c>
      <c r="AE32" s="21">
        <v>0</v>
      </c>
      <c r="AF32" s="21">
        <v>0</v>
      </c>
      <c r="AG32" s="36">
        <f t="shared" si="0"/>
        <v>7</v>
      </c>
      <c r="AH32" s="36">
        <f t="shared" si="1"/>
        <v>128</v>
      </c>
      <c r="AI32" s="36">
        <f t="shared" si="2"/>
        <v>0</v>
      </c>
      <c r="AJ32" s="36">
        <f t="shared" si="3"/>
        <v>135</v>
      </c>
      <c r="AK32" s="36">
        <v>2</v>
      </c>
      <c r="AL32" s="36">
        <v>0</v>
      </c>
      <c r="AM32" s="21">
        <v>2</v>
      </c>
      <c r="AN32" s="21" t="s">
        <v>1450</v>
      </c>
      <c r="AO32" s="21">
        <v>0</v>
      </c>
      <c r="AP32" s="21">
        <v>0</v>
      </c>
      <c r="AQ32" s="21">
        <v>0</v>
      </c>
      <c r="AR32" s="21">
        <v>0</v>
      </c>
      <c r="AS32" s="21">
        <v>0</v>
      </c>
      <c r="AT32" s="21">
        <v>0</v>
      </c>
      <c r="AU32" s="21">
        <v>0</v>
      </c>
      <c r="AV32" s="21">
        <v>0</v>
      </c>
      <c r="AW32" s="21">
        <v>0</v>
      </c>
      <c r="AX32" s="21">
        <v>0</v>
      </c>
      <c r="AY32" s="21">
        <v>0</v>
      </c>
      <c r="AZ32" s="21">
        <v>0</v>
      </c>
      <c r="BA32" s="21">
        <v>0</v>
      </c>
      <c r="BB32" s="21">
        <v>0</v>
      </c>
      <c r="BC32" s="21">
        <v>0</v>
      </c>
      <c r="BD32" s="21">
        <v>0</v>
      </c>
      <c r="BE32" s="21">
        <v>0</v>
      </c>
      <c r="BF32" s="21">
        <v>0</v>
      </c>
      <c r="BG32" s="21">
        <v>0</v>
      </c>
      <c r="BH32" s="21">
        <v>0</v>
      </c>
      <c r="BI32" s="21">
        <v>0</v>
      </c>
      <c r="BJ32" s="21">
        <v>0</v>
      </c>
      <c r="BK32" s="21">
        <v>0</v>
      </c>
      <c r="BL32" s="21">
        <v>0</v>
      </c>
      <c r="BM32" s="21">
        <v>0</v>
      </c>
      <c r="BN32" s="21">
        <v>0</v>
      </c>
      <c r="BO32" s="21">
        <v>0</v>
      </c>
      <c r="BP32" s="21">
        <v>0</v>
      </c>
      <c r="BQ32" s="21">
        <v>0</v>
      </c>
      <c r="BR32" s="21">
        <v>0</v>
      </c>
      <c r="BS32" s="21">
        <v>0</v>
      </c>
      <c r="BT32" s="21">
        <v>0</v>
      </c>
      <c r="BU32" s="21">
        <v>0</v>
      </c>
      <c r="BV32" s="21">
        <v>0</v>
      </c>
      <c r="BW32" s="21">
        <v>0</v>
      </c>
      <c r="BX32" s="21">
        <v>0</v>
      </c>
      <c r="BY32" s="21">
        <v>0</v>
      </c>
      <c r="BZ32" s="21">
        <v>0</v>
      </c>
      <c r="CA32" s="21">
        <v>0</v>
      </c>
      <c r="CB32" s="21">
        <v>0</v>
      </c>
      <c r="CC32" s="21">
        <v>0</v>
      </c>
      <c r="CD32" s="21">
        <v>0</v>
      </c>
      <c r="CE32" s="21">
        <v>0</v>
      </c>
      <c r="CF32" s="21">
        <v>0</v>
      </c>
      <c r="CG32" s="21">
        <v>0</v>
      </c>
      <c r="CH32" s="21">
        <v>0</v>
      </c>
    </row>
    <row r="33" spans="1:86" s="43" customFormat="1">
      <c r="A33" s="58" t="s">
        <v>88</v>
      </c>
      <c r="B33" s="33">
        <v>3</v>
      </c>
      <c r="C33" s="33">
        <v>0</v>
      </c>
      <c r="D33" s="33">
        <v>0</v>
      </c>
      <c r="E33" s="33">
        <v>0</v>
      </c>
      <c r="F33" s="33">
        <v>0</v>
      </c>
      <c r="G33" s="33">
        <v>0</v>
      </c>
      <c r="H33" s="33">
        <v>40</v>
      </c>
      <c r="I33" s="33">
        <v>0</v>
      </c>
      <c r="J33" s="33">
        <v>0</v>
      </c>
      <c r="K33" s="33">
        <v>0</v>
      </c>
      <c r="L33" s="33">
        <v>0</v>
      </c>
      <c r="M33" s="33">
        <v>0</v>
      </c>
      <c r="N33" s="33">
        <v>32</v>
      </c>
      <c r="O33" s="36">
        <v>0</v>
      </c>
      <c r="P33" s="36">
        <v>0</v>
      </c>
      <c r="Q33" s="36">
        <v>0</v>
      </c>
      <c r="R33" s="36">
        <v>0</v>
      </c>
      <c r="S33" s="36">
        <v>0</v>
      </c>
      <c r="T33" s="36">
        <v>0</v>
      </c>
      <c r="U33" s="36">
        <v>0</v>
      </c>
      <c r="V33" s="36">
        <v>0</v>
      </c>
      <c r="W33" s="36">
        <v>0</v>
      </c>
      <c r="X33" s="36">
        <v>0</v>
      </c>
      <c r="Y33" s="36">
        <v>0</v>
      </c>
      <c r="Z33" s="36">
        <v>0</v>
      </c>
      <c r="AA33" s="36">
        <v>0</v>
      </c>
      <c r="AB33" s="36">
        <v>0</v>
      </c>
      <c r="AC33" s="36">
        <v>0</v>
      </c>
      <c r="AD33" s="36">
        <v>0</v>
      </c>
      <c r="AE33" s="36">
        <v>0</v>
      </c>
      <c r="AF33" s="36">
        <v>0</v>
      </c>
      <c r="AG33" s="36">
        <f t="shared" si="0"/>
        <v>3</v>
      </c>
      <c r="AH33" s="36">
        <f t="shared" si="1"/>
        <v>72</v>
      </c>
      <c r="AI33" s="36">
        <f t="shared" si="2"/>
        <v>0</v>
      </c>
      <c r="AJ33" s="36">
        <f t="shared" si="3"/>
        <v>75</v>
      </c>
      <c r="AK33" s="36">
        <v>0</v>
      </c>
      <c r="AL33" s="36">
        <v>0</v>
      </c>
      <c r="AM33" s="36">
        <v>0</v>
      </c>
      <c r="AN33" s="36">
        <v>0</v>
      </c>
      <c r="AO33" s="36">
        <v>0</v>
      </c>
      <c r="AP33" s="36">
        <v>0</v>
      </c>
      <c r="AQ33" s="36">
        <v>0</v>
      </c>
      <c r="AR33" s="36">
        <v>0</v>
      </c>
      <c r="AS33" s="36">
        <v>0</v>
      </c>
      <c r="AT33" s="36">
        <v>0</v>
      </c>
      <c r="AU33" s="36">
        <v>0</v>
      </c>
      <c r="AV33" s="36">
        <v>0</v>
      </c>
      <c r="AW33" s="36">
        <v>0</v>
      </c>
      <c r="AX33" s="36">
        <v>0</v>
      </c>
      <c r="AY33" s="36">
        <v>0</v>
      </c>
      <c r="AZ33" s="36">
        <v>0</v>
      </c>
      <c r="BA33" s="36">
        <v>0</v>
      </c>
      <c r="BB33" s="36">
        <v>0</v>
      </c>
      <c r="BC33" s="36">
        <v>0</v>
      </c>
      <c r="BD33" s="36">
        <v>0</v>
      </c>
      <c r="BE33" s="36">
        <v>0</v>
      </c>
      <c r="BF33" s="36">
        <v>0</v>
      </c>
      <c r="BG33" s="36">
        <v>0</v>
      </c>
      <c r="BH33" s="36">
        <v>0</v>
      </c>
      <c r="BI33" s="36">
        <v>0</v>
      </c>
      <c r="BJ33" s="36">
        <v>0</v>
      </c>
      <c r="BK33" s="36">
        <v>0</v>
      </c>
      <c r="BL33" s="36">
        <v>0</v>
      </c>
      <c r="BM33" s="36">
        <v>0</v>
      </c>
      <c r="BN33" s="36">
        <v>0</v>
      </c>
      <c r="BO33" s="36">
        <v>0</v>
      </c>
      <c r="BP33" s="36">
        <v>0</v>
      </c>
      <c r="BQ33" s="36">
        <v>0</v>
      </c>
      <c r="BR33" s="36">
        <v>0</v>
      </c>
      <c r="BS33" s="36">
        <v>0</v>
      </c>
      <c r="BT33" s="36">
        <v>0</v>
      </c>
      <c r="BU33" s="36">
        <v>0</v>
      </c>
      <c r="BV33" s="36">
        <v>0</v>
      </c>
      <c r="BW33" s="36">
        <v>0</v>
      </c>
      <c r="BX33" s="36">
        <v>0</v>
      </c>
      <c r="BY33" s="36">
        <v>0</v>
      </c>
      <c r="BZ33" s="36">
        <v>0</v>
      </c>
      <c r="CA33" s="36">
        <v>0</v>
      </c>
      <c r="CB33" s="36">
        <v>0</v>
      </c>
      <c r="CC33" s="36">
        <v>0</v>
      </c>
      <c r="CD33" s="36">
        <v>0</v>
      </c>
      <c r="CE33" s="36">
        <v>0</v>
      </c>
      <c r="CF33" s="36">
        <v>0</v>
      </c>
      <c r="CG33" s="36">
        <v>0</v>
      </c>
      <c r="CH33" s="36">
        <v>0</v>
      </c>
    </row>
    <row r="34" spans="1:86" s="43" customFormat="1">
      <c r="A34" s="58" t="s">
        <v>1451</v>
      </c>
      <c r="B34" s="33">
        <v>4</v>
      </c>
      <c r="C34" s="33">
        <v>0</v>
      </c>
      <c r="D34" s="33">
        <v>0</v>
      </c>
      <c r="E34" s="33">
        <v>0</v>
      </c>
      <c r="F34" s="33">
        <v>0</v>
      </c>
      <c r="G34" s="33">
        <v>0</v>
      </c>
      <c r="H34" s="33">
        <v>33</v>
      </c>
      <c r="I34" s="36">
        <v>0</v>
      </c>
      <c r="J34" s="36">
        <v>0</v>
      </c>
      <c r="K34" s="36">
        <v>0</v>
      </c>
      <c r="L34" s="36">
        <v>0</v>
      </c>
      <c r="M34" s="36">
        <v>0</v>
      </c>
      <c r="N34" s="36">
        <v>0</v>
      </c>
      <c r="O34" s="36">
        <v>0</v>
      </c>
      <c r="P34" s="36">
        <v>0</v>
      </c>
      <c r="Q34" s="36">
        <v>0</v>
      </c>
      <c r="R34" s="36">
        <v>0</v>
      </c>
      <c r="S34" s="36">
        <v>0</v>
      </c>
      <c r="T34" s="36">
        <v>0</v>
      </c>
      <c r="U34" s="36">
        <v>0</v>
      </c>
      <c r="V34" s="36">
        <v>0</v>
      </c>
      <c r="W34" s="36">
        <v>0</v>
      </c>
      <c r="X34" s="36">
        <v>0</v>
      </c>
      <c r="Y34" s="36">
        <v>0</v>
      </c>
      <c r="Z34" s="36">
        <v>0</v>
      </c>
      <c r="AA34" s="36">
        <v>0</v>
      </c>
      <c r="AB34" s="36">
        <v>0</v>
      </c>
      <c r="AC34" s="36">
        <v>0</v>
      </c>
      <c r="AD34" s="36">
        <v>0</v>
      </c>
      <c r="AE34" s="36">
        <v>0</v>
      </c>
      <c r="AF34" s="36">
        <v>0</v>
      </c>
      <c r="AG34" s="36">
        <f t="shared" si="0"/>
        <v>4</v>
      </c>
      <c r="AH34" s="36">
        <f t="shared" si="1"/>
        <v>33</v>
      </c>
      <c r="AI34" s="36">
        <f t="shared" si="2"/>
        <v>0</v>
      </c>
      <c r="AJ34" s="36">
        <f t="shared" si="3"/>
        <v>37</v>
      </c>
      <c r="AK34" s="36">
        <v>0</v>
      </c>
      <c r="AL34" s="36">
        <v>0</v>
      </c>
      <c r="AM34" s="36">
        <v>0</v>
      </c>
      <c r="AN34" s="36">
        <v>0</v>
      </c>
      <c r="AO34" s="36">
        <v>0</v>
      </c>
      <c r="AP34" s="36">
        <v>0</v>
      </c>
      <c r="AQ34" s="36">
        <v>0</v>
      </c>
      <c r="AR34" s="36">
        <v>0</v>
      </c>
      <c r="AS34" s="36">
        <v>0</v>
      </c>
      <c r="AT34" s="36">
        <v>0</v>
      </c>
      <c r="AU34" s="36">
        <v>0</v>
      </c>
      <c r="AV34" s="36">
        <v>0</v>
      </c>
      <c r="AW34" s="36">
        <v>0</v>
      </c>
      <c r="AX34" s="36">
        <v>0</v>
      </c>
      <c r="AY34" s="36">
        <v>0</v>
      </c>
      <c r="AZ34" s="36">
        <v>0</v>
      </c>
      <c r="BA34" s="36">
        <v>0</v>
      </c>
      <c r="BB34" s="36">
        <v>0</v>
      </c>
      <c r="BC34" s="36">
        <v>0</v>
      </c>
      <c r="BD34" s="36">
        <v>0</v>
      </c>
      <c r="BE34" s="36">
        <v>0</v>
      </c>
      <c r="BF34" s="36">
        <v>0</v>
      </c>
      <c r="BG34" s="36">
        <v>0</v>
      </c>
      <c r="BH34" s="36">
        <v>0</v>
      </c>
      <c r="BI34" s="36">
        <v>0</v>
      </c>
      <c r="BJ34" s="36">
        <v>0</v>
      </c>
      <c r="BK34" s="36">
        <v>0</v>
      </c>
      <c r="BL34" s="36">
        <v>0</v>
      </c>
      <c r="BM34" s="36">
        <v>0</v>
      </c>
      <c r="BN34" s="36">
        <v>0</v>
      </c>
      <c r="BO34" s="36">
        <v>0</v>
      </c>
      <c r="BP34" s="36">
        <v>0</v>
      </c>
      <c r="BQ34" s="36">
        <v>0</v>
      </c>
      <c r="BR34" s="36">
        <v>0</v>
      </c>
      <c r="BS34" s="36">
        <v>0</v>
      </c>
      <c r="BT34" s="36">
        <v>0</v>
      </c>
      <c r="BU34" s="36">
        <v>0</v>
      </c>
      <c r="BV34" s="36">
        <v>0</v>
      </c>
      <c r="BW34" s="36">
        <v>0</v>
      </c>
      <c r="BX34" s="36">
        <v>0</v>
      </c>
      <c r="BY34" s="36">
        <v>0</v>
      </c>
      <c r="BZ34" s="36">
        <v>0</v>
      </c>
      <c r="CA34" s="36">
        <v>0</v>
      </c>
      <c r="CB34" s="36">
        <v>0</v>
      </c>
      <c r="CC34" s="36">
        <v>0</v>
      </c>
      <c r="CD34" s="36">
        <v>0</v>
      </c>
      <c r="CE34" s="36">
        <v>0</v>
      </c>
      <c r="CF34" s="36">
        <v>0</v>
      </c>
      <c r="CG34" s="36">
        <v>0</v>
      </c>
      <c r="CH34" s="36">
        <v>0</v>
      </c>
    </row>
    <row r="35" spans="1:86" s="43" customFormat="1">
      <c r="A35" s="58" t="s">
        <v>1452</v>
      </c>
      <c r="B35" s="33">
        <v>2</v>
      </c>
      <c r="C35" s="33">
        <v>0</v>
      </c>
      <c r="D35" s="33">
        <v>0</v>
      </c>
      <c r="E35" s="33">
        <v>0</v>
      </c>
      <c r="F35" s="33">
        <v>0</v>
      </c>
      <c r="G35" s="33">
        <v>0</v>
      </c>
      <c r="H35" s="33">
        <v>39</v>
      </c>
      <c r="I35" s="33">
        <v>0</v>
      </c>
      <c r="J35" s="33">
        <v>0</v>
      </c>
      <c r="K35" s="33">
        <v>0</v>
      </c>
      <c r="L35" s="33">
        <v>0</v>
      </c>
      <c r="M35" s="33">
        <v>0</v>
      </c>
      <c r="N35" s="33">
        <v>0</v>
      </c>
      <c r="O35" s="33">
        <v>0</v>
      </c>
      <c r="P35" s="33">
        <v>0</v>
      </c>
      <c r="Q35" s="33">
        <v>6</v>
      </c>
      <c r="R35" s="36">
        <v>0</v>
      </c>
      <c r="S35" s="36">
        <v>0</v>
      </c>
      <c r="T35" s="36">
        <v>0</v>
      </c>
      <c r="U35" s="36">
        <v>0</v>
      </c>
      <c r="V35" s="36">
        <v>0</v>
      </c>
      <c r="W35" s="36">
        <v>0</v>
      </c>
      <c r="X35" s="36">
        <v>0</v>
      </c>
      <c r="Y35" s="36">
        <v>0</v>
      </c>
      <c r="Z35" s="36">
        <v>0</v>
      </c>
      <c r="AA35" s="36">
        <v>0</v>
      </c>
      <c r="AB35" s="36">
        <v>0</v>
      </c>
      <c r="AC35" s="36">
        <v>0</v>
      </c>
      <c r="AD35" s="36">
        <v>0</v>
      </c>
      <c r="AE35" s="36">
        <v>0</v>
      </c>
      <c r="AF35" s="36">
        <v>0</v>
      </c>
      <c r="AG35" s="36">
        <f t="shared" si="0"/>
        <v>2</v>
      </c>
      <c r="AH35" s="36">
        <f t="shared" si="1"/>
        <v>45</v>
      </c>
      <c r="AI35" s="36">
        <f t="shared" si="2"/>
        <v>0</v>
      </c>
      <c r="AJ35" s="36">
        <f t="shared" si="3"/>
        <v>47</v>
      </c>
      <c r="AK35" s="36">
        <v>0</v>
      </c>
      <c r="AL35" s="36">
        <v>0</v>
      </c>
      <c r="AM35" s="36">
        <v>0</v>
      </c>
      <c r="AN35" s="36">
        <v>0</v>
      </c>
      <c r="AO35" s="36">
        <v>0</v>
      </c>
      <c r="AP35" s="36">
        <v>0</v>
      </c>
      <c r="AQ35" s="36">
        <v>0</v>
      </c>
      <c r="AR35" s="36">
        <v>0</v>
      </c>
      <c r="AS35" s="36">
        <v>0</v>
      </c>
      <c r="AT35" s="36">
        <v>0</v>
      </c>
      <c r="AU35" s="36">
        <v>0</v>
      </c>
      <c r="AV35" s="36">
        <v>0</v>
      </c>
      <c r="AW35" s="36">
        <v>0</v>
      </c>
      <c r="AX35" s="36">
        <v>0</v>
      </c>
      <c r="AY35" s="36">
        <v>0</v>
      </c>
      <c r="AZ35" s="36">
        <v>0</v>
      </c>
      <c r="BA35" s="36">
        <v>0</v>
      </c>
      <c r="BB35" s="36">
        <v>0</v>
      </c>
      <c r="BC35" s="36">
        <v>0</v>
      </c>
      <c r="BD35" s="36">
        <v>0</v>
      </c>
      <c r="BE35" s="36">
        <v>0</v>
      </c>
      <c r="BF35" s="36">
        <v>0</v>
      </c>
      <c r="BG35" s="36">
        <v>0</v>
      </c>
      <c r="BH35" s="36">
        <v>0</v>
      </c>
      <c r="BI35" s="36">
        <v>0</v>
      </c>
      <c r="BJ35" s="36">
        <v>0</v>
      </c>
      <c r="BK35" s="36">
        <v>0</v>
      </c>
      <c r="BL35" s="36">
        <v>0</v>
      </c>
      <c r="BM35" s="36">
        <v>0</v>
      </c>
      <c r="BN35" s="36">
        <v>0</v>
      </c>
      <c r="BO35" s="36">
        <v>0</v>
      </c>
      <c r="BP35" s="36">
        <v>0</v>
      </c>
      <c r="BQ35" s="36">
        <v>0</v>
      </c>
      <c r="BR35" s="36">
        <v>0</v>
      </c>
      <c r="BS35" s="36">
        <v>0</v>
      </c>
      <c r="BT35" s="36">
        <v>0</v>
      </c>
      <c r="BU35" s="36">
        <v>0</v>
      </c>
      <c r="BV35" s="36">
        <v>0</v>
      </c>
      <c r="BW35" s="36">
        <v>0</v>
      </c>
      <c r="BX35" s="36">
        <v>0</v>
      </c>
      <c r="BY35" s="36">
        <v>0</v>
      </c>
      <c r="BZ35" s="36">
        <v>0</v>
      </c>
      <c r="CA35" s="36">
        <v>0</v>
      </c>
      <c r="CB35" s="36">
        <v>0</v>
      </c>
      <c r="CC35" s="36">
        <v>0</v>
      </c>
      <c r="CD35" s="36">
        <v>0</v>
      </c>
      <c r="CE35" s="36">
        <v>0</v>
      </c>
      <c r="CF35" s="36">
        <v>0</v>
      </c>
      <c r="CG35" s="36">
        <v>0</v>
      </c>
      <c r="CH35" s="36">
        <v>0</v>
      </c>
    </row>
    <row r="36" spans="1:86" s="43" customFormat="1">
      <c r="A36" s="58" t="s">
        <v>89</v>
      </c>
      <c r="B36" s="33">
        <v>5</v>
      </c>
      <c r="C36" s="33">
        <v>0</v>
      </c>
      <c r="D36" s="33">
        <v>0</v>
      </c>
      <c r="E36" s="33">
        <v>0</v>
      </c>
      <c r="F36" s="33">
        <v>0</v>
      </c>
      <c r="G36" s="33">
        <v>0</v>
      </c>
      <c r="H36" s="33">
        <v>28</v>
      </c>
      <c r="I36" s="36">
        <v>0</v>
      </c>
      <c r="J36" s="36">
        <v>0</v>
      </c>
      <c r="K36" s="36">
        <v>0</v>
      </c>
      <c r="L36" s="36">
        <v>0</v>
      </c>
      <c r="M36" s="36">
        <v>0</v>
      </c>
      <c r="N36" s="36">
        <v>34</v>
      </c>
      <c r="O36" s="36">
        <v>0</v>
      </c>
      <c r="P36" s="36">
        <v>0</v>
      </c>
      <c r="Q36" s="36">
        <v>0</v>
      </c>
      <c r="R36" s="36">
        <v>0</v>
      </c>
      <c r="S36" s="36">
        <v>0</v>
      </c>
      <c r="T36" s="36">
        <v>0</v>
      </c>
      <c r="U36" s="36">
        <v>0</v>
      </c>
      <c r="V36" s="36">
        <v>0</v>
      </c>
      <c r="W36" s="36">
        <v>0</v>
      </c>
      <c r="X36" s="36">
        <v>0</v>
      </c>
      <c r="Y36" s="36">
        <v>0</v>
      </c>
      <c r="Z36" s="36">
        <v>0</v>
      </c>
      <c r="AA36" s="36">
        <v>0</v>
      </c>
      <c r="AB36" s="36">
        <v>0</v>
      </c>
      <c r="AC36" s="36">
        <v>0</v>
      </c>
      <c r="AD36" s="36">
        <v>0</v>
      </c>
      <c r="AE36" s="36">
        <v>0</v>
      </c>
      <c r="AF36" s="36">
        <v>0</v>
      </c>
      <c r="AG36" s="36">
        <f t="shared" si="0"/>
        <v>5</v>
      </c>
      <c r="AH36" s="36">
        <f t="shared" si="1"/>
        <v>62</v>
      </c>
      <c r="AI36" s="36">
        <f t="shared" si="2"/>
        <v>0</v>
      </c>
      <c r="AJ36" s="36">
        <f t="shared" si="3"/>
        <v>67</v>
      </c>
      <c r="AK36" s="36">
        <v>0</v>
      </c>
      <c r="AL36" s="36">
        <v>0</v>
      </c>
      <c r="AM36" s="36">
        <v>0</v>
      </c>
      <c r="AN36" s="36">
        <v>0</v>
      </c>
      <c r="AO36" s="36">
        <v>0</v>
      </c>
      <c r="AP36" s="36">
        <v>0</v>
      </c>
      <c r="AQ36" s="36">
        <v>0</v>
      </c>
      <c r="AR36" s="36">
        <v>0</v>
      </c>
      <c r="AS36" s="36">
        <v>0</v>
      </c>
      <c r="AT36" s="36">
        <v>0</v>
      </c>
      <c r="AU36" s="36">
        <v>0</v>
      </c>
      <c r="AV36" s="36">
        <v>0</v>
      </c>
      <c r="AW36" s="36">
        <v>0</v>
      </c>
      <c r="AX36" s="36">
        <v>0</v>
      </c>
      <c r="AY36" s="36">
        <v>0</v>
      </c>
      <c r="AZ36" s="36">
        <v>0</v>
      </c>
      <c r="BA36" s="36">
        <v>0</v>
      </c>
      <c r="BB36" s="36">
        <v>0</v>
      </c>
      <c r="BC36" s="36">
        <v>0</v>
      </c>
      <c r="BD36" s="36">
        <v>0</v>
      </c>
      <c r="BE36" s="36">
        <v>0</v>
      </c>
      <c r="BF36" s="36">
        <v>0</v>
      </c>
      <c r="BG36" s="36">
        <v>0</v>
      </c>
      <c r="BH36" s="36">
        <v>0</v>
      </c>
      <c r="BI36" s="36">
        <v>0</v>
      </c>
      <c r="BJ36" s="36">
        <v>0</v>
      </c>
      <c r="BK36" s="36">
        <v>0</v>
      </c>
      <c r="BL36" s="36">
        <v>0</v>
      </c>
      <c r="BM36" s="36">
        <v>0</v>
      </c>
      <c r="BN36" s="36">
        <v>0</v>
      </c>
      <c r="BO36" s="36">
        <v>0</v>
      </c>
      <c r="BP36" s="36">
        <v>0</v>
      </c>
      <c r="BQ36" s="36">
        <v>0</v>
      </c>
      <c r="BR36" s="36">
        <v>0</v>
      </c>
      <c r="BS36" s="36">
        <v>0</v>
      </c>
      <c r="BT36" s="36">
        <v>0</v>
      </c>
      <c r="BU36" s="36">
        <v>0</v>
      </c>
      <c r="BV36" s="36">
        <v>0</v>
      </c>
      <c r="BW36" s="36">
        <v>0</v>
      </c>
      <c r="BX36" s="36">
        <v>0</v>
      </c>
      <c r="BY36" s="36">
        <v>0</v>
      </c>
      <c r="BZ36" s="36">
        <v>0</v>
      </c>
      <c r="CA36" s="36">
        <v>0</v>
      </c>
      <c r="CB36" s="36">
        <v>0</v>
      </c>
      <c r="CC36" s="36">
        <v>0</v>
      </c>
      <c r="CD36" s="36">
        <v>0</v>
      </c>
      <c r="CE36" s="36">
        <v>0</v>
      </c>
      <c r="CF36" s="36">
        <v>0</v>
      </c>
      <c r="CG36" s="36">
        <v>0</v>
      </c>
      <c r="CH36" s="36">
        <v>0</v>
      </c>
    </row>
    <row r="37" spans="1:86" s="43" customFormat="1">
      <c r="A37" s="59" t="s">
        <v>1453</v>
      </c>
      <c r="B37" s="33">
        <v>2</v>
      </c>
      <c r="C37" s="33">
        <v>0</v>
      </c>
      <c r="D37" s="33">
        <v>0</v>
      </c>
      <c r="E37" s="33">
        <v>0</v>
      </c>
      <c r="F37" s="33">
        <v>0</v>
      </c>
      <c r="G37" s="33">
        <v>0</v>
      </c>
      <c r="H37" s="33">
        <v>31</v>
      </c>
      <c r="I37" s="33">
        <v>0</v>
      </c>
      <c r="J37" s="33">
        <v>0</v>
      </c>
      <c r="K37" s="33">
        <v>9</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6">
        <v>0</v>
      </c>
      <c r="AC37" s="36">
        <v>0</v>
      </c>
      <c r="AD37" s="36">
        <v>0</v>
      </c>
      <c r="AE37" s="36">
        <v>0</v>
      </c>
      <c r="AF37" s="36">
        <v>0</v>
      </c>
      <c r="AG37" s="36">
        <f t="shared" si="0"/>
        <v>2</v>
      </c>
      <c r="AH37" s="36">
        <f t="shared" si="1"/>
        <v>40</v>
      </c>
      <c r="AI37" s="36">
        <f t="shared" si="2"/>
        <v>0</v>
      </c>
      <c r="AJ37" s="36">
        <f t="shared" si="3"/>
        <v>42</v>
      </c>
      <c r="AK37" s="36">
        <v>0</v>
      </c>
      <c r="AL37" s="36">
        <v>0</v>
      </c>
      <c r="AM37" s="36">
        <v>0</v>
      </c>
      <c r="AN37" s="36">
        <v>0</v>
      </c>
      <c r="AO37" s="36">
        <v>0</v>
      </c>
      <c r="AP37" s="36">
        <v>0</v>
      </c>
      <c r="AQ37" s="36">
        <v>0</v>
      </c>
      <c r="AR37" s="36">
        <v>0</v>
      </c>
      <c r="AS37" s="36">
        <v>0</v>
      </c>
      <c r="AT37" s="36">
        <v>0</v>
      </c>
      <c r="AU37" s="36">
        <v>0</v>
      </c>
      <c r="AV37" s="36">
        <v>0</v>
      </c>
      <c r="AW37" s="36">
        <v>0</v>
      </c>
      <c r="AX37" s="36">
        <v>0</v>
      </c>
      <c r="AY37" s="36">
        <v>0</v>
      </c>
      <c r="AZ37" s="36">
        <v>0</v>
      </c>
      <c r="BA37" s="36">
        <v>0</v>
      </c>
      <c r="BB37" s="36">
        <v>0</v>
      </c>
      <c r="BC37" s="36">
        <v>0</v>
      </c>
      <c r="BD37" s="36">
        <v>0</v>
      </c>
      <c r="BE37" s="36">
        <v>0</v>
      </c>
      <c r="BF37" s="36">
        <v>0</v>
      </c>
      <c r="BG37" s="36">
        <v>0</v>
      </c>
      <c r="BH37" s="36">
        <v>0</v>
      </c>
      <c r="BI37" s="36">
        <v>0</v>
      </c>
      <c r="BJ37" s="36">
        <v>0</v>
      </c>
      <c r="BK37" s="36">
        <v>0</v>
      </c>
      <c r="BL37" s="36">
        <v>0</v>
      </c>
      <c r="BM37" s="36">
        <v>0</v>
      </c>
      <c r="BN37" s="36">
        <v>0</v>
      </c>
      <c r="BO37" s="36">
        <v>0</v>
      </c>
      <c r="BP37" s="36">
        <v>0</v>
      </c>
      <c r="BQ37" s="36">
        <v>0</v>
      </c>
      <c r="BR37" s="36">
        <v>0</v>
      </c>
      <c r="BS37" s="36">
        <v>0</v>
      </c>
      <c r="BT37" s="36">
        <v>0</v>
      </c>
      <c r="BU37" s="36">
        <v>0</v>
      </c>
      <c r="BV37" s="36">
        <v>0</v>
      </c>
      <c r="BW37" s="36">
        <v>0</v>
      </c>
      <c r="BX37" s="36">
        <v>0</v>
      </c>
      <c r="BY37" s="36">
        <v>0</v>
      </c>
      <c r="BZ37" s="36">
        <v>0</v>
      </c>
      <c r="CA37" s="36">
        <v>0</v>
      </c>
      <c r="CB37" s="36">
        <v>0</v>
      </c>
      <c r="CC37" s="36">
        <v>0</v>
      </c>
      <c r="CD37" s="36">
        <v>0</v>
      </c>
      <c r="CE37" s="36">
        <v>0</v>
      </c>
      <c r="CF37" s="36">
        <v>0</v>
      </c>
      <c r="CG37" s="36">
        <v>0</v>
      </c>
      <c r="CH37" s="36">
        <v>0</v>
      </c>
    </row>
    <row r="38" spans="1:86" s="43" customFormat="1">
      <c r="A38" s="58" t="s">
        <v>90</v>
      </c>
      <c r="B38" s="33">
        <v>5</v>
      </c>
      <c r="C38" s="33">
        <v>0</v>
      </c>
      <c r="D38" s="33">
        <v>0</v>
      </c>
      <c r="E38" s="33">
        <v>11</v>
      </c>
      <c r="F38" s="33">
        <v>0</v>
      </c>
      <c r="G38" s="33">
        <v>0</v>
      </c>
      <c r="H38" s="33">
        <v>31</v>
      </c>
      <c r="I38" s="33">
        <v>0</v>
      </c>
      <c r="J38" s="33">
        <v>0</v>
      </c>
      <c r="K38" s="33">
        <v>0</v>
      </c>
      <c r="L38" s="33">
        <v>0</v>
      </c>
      <c r="M38" s="33">
        <v>0</v>
      </c>
      <c r="N38" s="33">
        <v>48</v>
      </c>
      <c r="O38" s="36">
        <v>0</v>
      </c>
      <c r="P38" s="36">
        <v>0</v>
      </c>
      <c r="Q38" s="36">
        <v>0</v>
      </c>
      <c r="R38" s="36">
        <v>0</v>
      </c>
      <c r="S38" s="36">
        <v>0</v>
      </c>
      <c r="T38" s="36">
        <v>0</v>
      </c>
      <c r="U38" s="36">
        <v>0</v>
      </c>
      <c r="V38" s="36">
        <v>0</v>
      </c>
      <c r="W38" s="36">
        <v>0</v>
      </c>
      <c r="X38" s="36">
        <v>0</v>
      </c>
      <c r="Y38" s="36">
        <v>0</v>
      </c>
      <c r="Z38" s="36">
        <v>0</v>
      </c>
      <c r="AA38" s="36">
        <v>0</v>
      </c>
      <c r="AB38" s="36">
        <v>0</v>
      </c>
      <c r="AC38" s="36">
        <v>0</v>
      </c>
      <c r="AD38" s="36">
        <v>0</v>
      </c>
      <c r="AE38" s="36">
        <v>0</v>
      </c>
      <c r="AF38" s="36">
        <v>0</v>
      </c>
      <c r="AG38" s="36">
        <f t="shared" si="0"/>
        <v>5</v>
      </c>
      <c r="AH38" s="36">
        <f t="shared" si="1"/>
        <v>90</v>
      </c>
      <c r="AI38" s="36">
        <f t="shared" si="2"/>
        <v>0</v>
      </c>
      <c r="AJ38" s="36">
        <f t="shared" si="3"/>
        <v>95</v>
      </c>
      <c r="AK38" s="36">
        <v>0</v>
      </c>
      <c r="AL38" s="36">
        <v>0</v>
      </c>
      <c r="AM38" s="36">
        <v>0</v>
      </c>
      <c r="AN38" s="36">
        <v>0</v>
      </c>
      <c r="AO38" s="36">
        <v>0</v>
      </c>
      <c r="AP38" s="36">
        <v>0</v>
      </c>
      <c r="AQ38" s="36">
        <v>0</v>
      </c>
      <c r="AR38" s="36">
        <v>0</v>
      </c>
      <c r="AS38" s="36">
        <v>0</v>
      </c>
      <c r="AT38" s="36">
        <v>0</v>
      </c>
      <c r="AU38" s="36">
        <v>0</v>
      </c>
      <c r="AV38" s="36">
        <v>0</v>
      </c>
      <c r="AW38" s="36">
        <v>0</v>
      </c>
      <c r="AX38" s="36">
        <v>0</v>
      </c>
      <c r="AY38" s="36">
        <v>0</v>
      </c>
      <c r="AZ38" s="36">
        <v>0</v>
      </c>
      <c r="BA38" s="36">
        <v>0</v>
      </c>
      <c r="BB38" s="36">
        <v>0</v>
      </c>
      <c r="BC38" s="36">
        <v>0</v>
      </c>
      <c r="BD38" s="36">
        <v>0</v>
      </c>
      <c r="BE38" s="36">
        <v>0</v>
      </c>
      <c r="BF38" s="36">
        <v>0</v>
      </c>
      <c r="BG38" s="36">
        <v>0</v>
      </c>
      <c r="BH38" s="36">
        <v>0</v>
      </c>
      <c r="BI38" s="36">
        <v>0</v>
      </c>
      <c r="BJ38" s="36">
        <v>0</v>
      </c>
      <c r="BK38" s="36">
        <v>0</v>
      </c>
      <c r="BL38" s="36">
        <v>0</v>
      </c>
      <c r="BM38" s="36">
        <v>0</v>
      </c>
      <c r="BN38" s="36">
        <v>0</v>
      </c>
      <c r="BO38" s="36">
        <v>0</v>
      </c>
      <c r="BP38" s="36">
        <v>0</v>
      </c>
      <c r="BQ38" s="36">
        <v>0</v>
      </c>
      <c r="BR38" s="36">
        <v>0</v>
      </c>
      <c r="BS38" s="36">
        <v>0</v>
      </c>
      <c r="BT38" s="36">
        <v>0</v>
      </c>
      <c r="BU38" s="36">
        <v>0</v>
      </c>
      <c r="BV38" s="36">
        <v>0</v>
      </c>
      <c r="BW38" s="36">
        <v>0</v>
      </c>
      <c r="BX38" s="36">
        <v>0</v>
      </c>
      <c r="BY38" s="36">
        <v>0</v>
      </c>
      <c r="BZ38" s="36">
        <v>0</v>
      </c>
      <c r="CA38" s="36">
        <v>0</v>
      </c>
      <c r="CB38" s="36">
        <v>0</v>
      </c>
      <c r="CC38" s="36">
        <v>0</v>
      </c>
      <c r="CD38" s="36">
        <v>0</v>
      </c>
      <c r="CE38" s="36">
        <v>0</v>
      </c>
      <c r="CF38" s="36">
        <v>0</v>
      </c>
      <c r="CG38" s="36">
        <v>0</v>
      </c>
      <c r="CH38" s="36">
        <v>0</v>
      </c>
    </row>
    <row r="39" spans="1:86" s="43" customFormat="1">
      <c r="A39" s="59" t="s">
        <v>91</v>
      </c>
      <c r="B39" s="33">
        <v>10</v>
      </c>
      <c r="C39" s="33">
        <v>0</v>
      </c>
      <c r="D39" s="33">
        <v>0</v>
      </c>
      <c r="E39" s="33">
        <v>0</v>
      </c>
      <c r="F39" s="33">
        <v>0</v>
      </c>
      <c r="G39" s="33">
        <v>0</v>
      </c>
      <c r="H39" s="33">
        <v>62</v>
      </c>
      <c r="I39" s="36">
        <v>0</v>
      </c>
      <c r="J39" s="36">
        <v>0</v>
      </c>
      <c r="K39" s="36">
        <v>0</v>
      </c>
      <c r="L39" s="36">
        <v>0</v>
      </c>
      <c r="M39" s="36">
        <v>0</v>
      </c>
      <c r="N39" s="36">
        <v>22</v>
      </c>
      <c r="O39" s="36">
        <v>0</v>
      </c>
      <c r="P39" s="36">
        <v>0</v>
      </c>
      <c r="Q39" s="36">
        <v>0</v>
      </c>
      <c r="R39" s="36">
        <v>0</v>
      </c>
      <c r="S39" s="36">
        <v>0</v>
      </c>
      <c r="T39" s="36">
        <v>0</v>
      </c>
      <c r="U39" s="36">
        <v>0</v>
      </c>
      <c r="V39" s="36">
        <v>0</v>
      </c>
      <c r="W39" s="36">
        <v>0</v>
      </c>
      <c r="X39" s="36">
        <v>0</v>
      </c>
      <c r="Y39" s="36">
        <v>0</v>
      </c>
      <c r="Z39" s="36">
        <v>0</v>
      </c>
      <c r="AA39" s="36">
        <v>0</v>
      </c>
      <c r="AB39" s="36">
        <v>0</v>
      </c>
      <c r="AC39" s="36">
        <v>0</v>
      </c>
      <c r="AD39" s="36">
        <v>0</v>
      </c>
      <c r="AE39" s="36">
        <v>0</v>
      </c>
      <c r="AF39" s="36">
        <v>0</v>
      </c>
      <c r="AG39" s="36">
        <f t="shared" si="0"/>
        <v>10</v>
      </c>
      <c r="AH39" s="36">
        <f t="shared" si="1"/>
        <v>84</v>
      </c>
      <c r="AI39" s="36">
        <f t="shared" si="2"/>
        <v>0</v>
      </c>
      <c r="AJ39" s="36">
        <f t="shared" si="3"/>
        <v>94</v>
      </c>
      <c r="AK39" s="36">
        <v>0</v>
      </c>
      <c r="AL39" s="36">
        <v>0</v>
      </c>
      <c r="AM39" s="36">
        <v>0</v>
      </c>
      <c r="AN39" s="36">
        <v>0</v>
      </c>
      <c r="AO39" s="36">
        <v>0</v>
      </c>
      <c r="AP39" s="36">
        <v>0</v>
      </c>
      <c r="AQ39" s="36">
        <v>0</v>
      </c>
      <c r="AR39" s="36">
        <v>0</v>
      </c>
      <c r="AS39" s="36">
        <v>0</v>
      </c>
      <c r="AT39" s="36">
        <v>0</v>
      </c>
      <c r="AU39" s="36">
        <v>0</v>
      </c>
      <c r="AV39" s="36">
        <v>0</v>
      </c>
      <c r="AW39" s="36">
        <v>0</v>
      </c>
      <c r="AX39" s="36">
        <v>0</v>
      </c>
      <c r="AY39" s="36">
        <v>0</v>
      </c>
      <c r="AZ39" s="36">
        <v>0</v>
      </c>
      <c r="BA39" s="36">
        <v>0</v>
      </c>
      <c r="BB39" s="36">
        <v>0</v>
      </c>
      <c r="BC39" s="36">
        <v>0</v>
      </c>
      <c r="BD39" s="36">
        <v>0</v>
      </c>
      <c r="BE39" s="36">
        <v>0</v>
      </c>
      <c r="BF39" s="36">
        <v>0</v>
      </c>
      <c r="BG39" s="36">
        <v>0</v>
      </c>
      <c r="BH39" s="36">
        <v>0</v>
      </c>
      <c r="BI39" s="36">
        <v>0</v>
      </c>
      <c r="BJ39" s="36">
        <v>0</v>
      </c>
      <c r="BK39" s="36">
        <v>0</v>
      </c>
      <c r="BL39" s="36">
        <v>0</v>
      </c>
      <c r="BM39" s="36">
        <v>0</v>
      </c>
      <c r="BN39" s="36">
        <v>0</v>
      </c>
      <c r="BO39" s="36">
        <v>0</v>
      </c>
      <c r="BP39" s="36">
        <v>0</v>
      </c>
      <c r="BQ39" s="36">
        <v>0</v>
      </c>
      <c r="BR39" s="36">
        <v>0</v>
      </c>
      <c r="BS39" s="36">
        <v>0</v>
      </c>
      <c r="BT39" s="36">
        <v>0</v>
      </c>
      <c r="BU39" s="36">
        <v>0</v>
      </c>
      <c r="BV39" s="36">
        <v>0</v>
      </c>
      <c r="BW39" s="36">
        <v>0</v>
      </c>
      <c r="BX39" s="36">
        <v>0</v>
      </c>
      <c r="BY39" s="36">
        <v>0</v>
      </c>
      <c r="BZ39" s="36">
        <v>0</v>
      </c>
      <c r="CA39" s="36">
        <v>0</v>
      </c>
      <c r="CB39" s="36">
        <v>0</v>
      </c>
      <c r="CC39" s="36">
        <v>0</v>
      </c>
      <c r="CD39" s="36">
        <v>0</v>
      </c>
      <c r="CE39" s="36">
        <v>0</v>
      </c>
      <c r="CF39" s="36">
        <v>0</v>
      </c>
      <c r="CG39" s="36">
        <v>0</v>
      </c>
      <c r="CH39" s="36">
        <v>0</v>
      </c>
    </row>
    <row r="40" spans="1:86" s="43" customFormat="1">
      <c r="A40" s="58" t="s">
        <v>92</v>
      </c>
      <c r="B40" s="33">
        <v>3</v>
      </c>
      <c r="C40" s="33">
        <v>0</v>
      </c>
      <c r="D40" s="33">
        <v>0</v>
      </c>
      <c r="E40" s="33">
        <v>1</v>
      </c>
      <c r="F40" s="33">
        <v>0</v>
      </c>
      <c r="G40" s="33">
        <v>0</v>
      </c>
      <c r="H40" s="33">
        <v>31</v>
      </c>
      <c r="I40" s="33">
        <v>0</v>
      </c>
      <c r="J40" s="33">
        <v>0</v>
      </c>
      <c r="K40" s="33">
        <v>0</v>
      </c>
      <c r="L40" s="33">
        <v>0</v>
      </c>
      <c r="M40" s="33">
        <v>0</v>
      </c>
      <c r="N40" s="33">
        <v>11</v>
      </c>
      <c r="O40" s="33">
        <v>0</v>
      </c>
      <c r="P40" s="33">
        <v>0</v>
      </c>
      <c r="Q40" s="33">
        <v>7</v>
      </c>
      <c r="R40" s="36">
        <v>0</v>
      </c>
      <c r="S40" s="36">
        <v>0</v>
      </c>
      <c r="T40" s="36">
        <v>0</v>
      </c>
      <c r="U40" s="36">
        <v>0</v>
      </c>
      <c r="V40" s="36">
        <v>0</v>
      </c>
      <c r="W40" s="36">
        <v>0</v>
      </c>
      <c r="X40" s="36">
        <v>0</v>
      </c>
      <c r="Y40" s="36">
        <v>0</v>
      </c>
      <c r="Z40" s="36">
        <v>0</v>
      </c>
      <c r="AA40" s="36">
        <v>0</v>
      </c>
      <c r="AB40" s="36">
        <v>0</v>
      </c>
      <c r="AC40" s="36">
        <v>0</v>
      </c>
      <c r="AD40" s="36">
        <v>0</v>
      </c>
      <c r="AE40" s="36">
        <v>0</v>
      </c>
      <c r="AF40" s="36">
        <v>0</v>
      </c>
      <c r="AG40" s="36">
        <f t="shared" si="0"/>
        <v>3</v>
      </c>
      <c r="AH40" s="36">
        <f t="shared" si="1"/>
        <v>50</v>
      </c>
      <c r="AI40" s="36">
        <f t="shared" si="2"/>
        <v>0</v>
      </c>
      <c r="AJ40" s="36">
        <f t="shared" si="3"/>
        <v>53</v>
      </c>
      <c r="AK40" s="36">
        <v>0</v>
      </c>
      <c r="AL40" s="36">
        <v>0</v>
      </c>
      <c r="AM40" s="36">
        <v>0</v>
      </c>
      <c r="AN40" s="36">
        <v>0</v>
      </c>
      <c r="AO40" s="36">
        <v>0</v>
      </c>
      <c r="AP40" s="36">
        <v>0</v>
      </c>
      <c r="AQ40" s="36">
        <v>0</v>
      </c>
      <c r="AR40" s="36">
        <v>0</v>
      </c>
      <c r="AS40" s="36">
        <v>0</v>
      </c>
      <c r="AT40" s="36">
        <v>0</v>
      </c>
      <c r="AU40" s="36">
        <v>0</v>
      </c>
      <c r="AV40" s="36">
        <v>0</v>
      </c>
      <c r="AW40" s="36">
        <v>0</v>
      </c>
      <c r="AX40" s="36">
        <v>0</v>
      </c>
      <c r="AY40" s="36">
        <v>0</v>
      </c>
      <c r="AZ40" s="36">
        <v>0</v>
      </c>
      <c r="BA40" s="36">
        <v>0</v>
      </c>
      <c r="BB40" s="36">
        <v>0</v>
      </c>
      <c r="BC40" s="36">
        <v>0</v>
      </c>
      <c r="BD40" s="36">
        <v>0</v>
      </c>
      <c r="BE40" s="36">
        <v>0</v>
      </c>
      <c r="BF40" s="36">
        <v>0</v>
      </c>
      <c r="BG40" s="36">
        <v>0</v>
      </c>
      <c r="BH40" s="36">
        <v>0</v>
      </c>
      <c r="BI40" s="36">
        <v>0</v>
      </c>
      <c r="BJ40" s="36">
        <v>0</v>
      </c>
      <c r="BK40" s="36">
        <v>0</v>
      </c>
      <c r="BL40" s="36">
        <v>0</v>
      </c>
      <c r="BM40" s="36">
        <v>0</v>
      </c>
      <c r="BN40" s="36">
        <v>0</v>
      </c>
      <c r="BO40" s="36">
        <v>0</v>
      </c>
      <c r="BP40" s="36">
        <v>0</v>
      </c>
      <c r="BQ40" s="36">
        <v>0</v>
      </c>
      <c r="BR40" s="36">
        <v>0</v>
      </c>
      <c r="BS40" s="36">
        <v>0</v>
      </c>
      <c r="BT40" s="36">
        <v>0</v>
      </c>
      <c r="BU40" s="36">
        <v>0</v>
      </c>
      <c r="BV40" s="36">
        <v>0</v>
      </c>
      <c r="BW40" s="36">
        <v>0</v>
      </c>
      <c r="BX40" s="36">
        <v>0</v>
      </c>
      <c r="BY40" s="36">
        <v>0</v>
      </c>
      <c r="BZ40" s="36">
        <v>0</v>
      </c>
      <c r="CA40" s="36">
        <v>0</v>
      </c>
      <c r="CB40" s="36">
        <v>0</v>
      </c>
      <c r="CC40" s="36">
        <v>0</v>
      </c>
      <c r="CD40" s="36">
        <v>0</v>
      </c>
      <c r="CE40" s="36">
        <v>0</v>
      </c>
      <c r="CF40" s="36">
        <v>0</v>
      </c>
      <c r="CG40" s="36">
        <v>0</v>
      </c>
      <c r="CH40" s="36">
        <v>0</v>
      </c>
    </row>
    <row r="41" spans="1:86" s="43" customFormat="1">
      <c r="A41" s="58" t="s">
        <v>93</v>
      </c>
      <c r="B41" s="33">
        <f>17-5</f>
        <v>12</v>
      </c>
      <c r="C41" s="33">
        <v>0</v>
      </c>
      <c r="D41" s="33">
        <v>0</v>
      </c>
      <c r="E41" s="33">
        <f>9+3</f>
        <v>12</v>
      </c>
      <c r="F41" s="33">
        <v>0</v>
      </c>
      <c r="G41" s="33">
        <v>0</v>
      </c>
      <c r="H41" s="33">
        <f>140-84</f>
        <v>56</v>
      </c>
      <c r="I41" s="33">
        <v>0</v>
      </c>
      <c r="J41" s="33">
        <v>0</v>
      </c>
      <c r="K41" s="33">
        <f>41</f>
        <v>41</v>
      </c>
      <c r="L41" s="33">
        <v>0</v>
      </c>
      <c r="M41" s="33">
        <v>0</v>
      </c>
      <c r="N41" s="33">
        <f>75-40</f>
        <v>35</v>
      </c>
      <c r="O41" s="33">
        <v>0</v>
      </c>
      <c r="P41" s="33">
        <v>0</v>
      </c>
      <c r="Q41" s="33">
        <f>1+1+6+17-1-1-6-10</f>
        <v>7</v>
      </c>
      <c r="R41" s="36">
        <v>0</v>
      </c>
      <c r="S41" s="36">
        <v>0</v>
      </c>
      <c r="T41" s="36">
        <v>0</v>
      </c>
      <c r="U41" s="36">
        <v>0</v>
      </c>
      <c r="V41" s="36">
        <v>0</v>
      </c>
      <c r="W41" s="36">
        <v>0</v>
      </c>
      <c r="X41" s="36">
        <v>0</v>
      </c>
      <c r="Y41" s="36">
        <v>0</v>
      </c>
      <c r="Z41" s="36">
        <v>0</v>
      </c>
      <c r="AA41" s="36">
        <v>0</v>
      </c>
      <c r="AB41" s="36">
        <v>0</v>
      </c>
      <c r="AC41" s="36">
        <v>0</v>
      </c>
      <c r="AD41" s="36">
        <v>0</v>
      </c>
      <c r="AE41" s="36">
        <v>0</v>
      </c>
      <c r="AF41" s="36">
        <v>0</v>
      </c>
      <c r="AG41" s="36">
        <f t="shared" si="0"/>
        <v>12</v>
      </c>
      <c r="AH41" s="36">
        <f t="shared" si="1"/>
        <v>151</v>
      </c>
      <c r="AI41" s="36">
        <f t="shared" si="2"/>
        <v>0</v>
      </c>
      <c r="AJ41" s="36">
        <f t="shared" si="3"/>
        <v>163</v>
      </c>
      <c r="AK41" s="36">
        <v>0</v>
      </c>
      <c r="AL41" s="36">
        <v>0</v>
      </c>
      <c r="AM41" s="36">
        <v>0</v>
      </c>
      <c r="AN41" s="36">
        <v>0</v>
      </c>
      <c r="AO41" s="36">
        <v>0</v>
      </c>
      <c r="AP41" s="36">
        <v>0</v>
      </c>
      <c r="AQ41" s="36">
        <v>0</v>
      </c>
      <c r="AR41" s="36">
        <v>0</v>
      </c>
      <c r="AS41" s="36">
        <v>0</v>
      </c>
      <c r="AT41" s="36">
        <v>0</v>
      </c>
      <c r="AU41" s="36">
        <v>0</v>
      </c>
      <c r="AV41" s="36">
        <v>0</v>
      </c>
      <c r="AW41" s="36">
        <v>0</v>
      </c>
      <c r="AX41" s="36">
        <v>0</v>
      </c>
      <c r="AY41" s="36">
        <v>0</v>
      </c>
      <c r="AZ41" s="36">
        <v>0</v>
      </c>
      <c r="BA41" s="36">
        <v>0</v>
      </c>
      <c r="BB41" s="36">
        <v>0</v>
      </c>
      <c r="BC41" s="36">
        <v>0</v>
      </c>
      <c r="BD41" s="36">
        <v>0</v>
      </c>
      <c r="BE41" s="36">
        <v>0</v>
      </c>
      <c r="BF41" s="36">
        <v>0</v>
      </c>
      <c r="BG41" s="36">
        <v>0</v>
      </c>
      <c r="BH41" s="36">
        <v>0</v>
      </c>
      <c r="BI41" s="36">
        <v>0</v>
      </c>
      <c r="BJ41" s="36">
        <v>0</v>
      </c>
      <c r="BK41" s="36">
        <v>0</v>
      </c>
      <c r="BL41" s="36">
        <v>0</v>
      </c>
      <c r="BM41" s="36">
        <v>0</v>
      </c>
      <c r="BN41" s="36">
        <v>0</v>
      </c>
      <c r="BO41" s="36">
        <v>0</v>
      </c>
      <c r="BP41" s="36">
        <v>0</v>
      </c>
      <c r="BQ41" s="36">
        <v>0</v>
      </c>
      <c r="BR41" s="36">
        <v>0</v>
      </c>
      <c r="BS41" s="36">
        <v>0</v>
      </c>
      <c r="BT41" s="36">
        <v>0</v>
      </c>
      <c r="BU41" s="36">
        <v>0</v>
      </c>
      <c r="BV41" s="36">
        <v>0</v>
      </c>
      <c r="BW41" s="36">
        <v>0</v>
      </c>
      <c r="BX41" s="36">
        <v>0</v>
      </c>
      <c r="BY41" s="36">
        <v>0</v>
      </c>
      <c r="BZ41" s="36">
        <v>0</v>
      </c>
      <c r="CA41" s="36">
        <v>0</v>
      </c>
      <c r="CB41" s="36">
        <v>0</v>
      </c>
      <c r="CC41" s="36">
        <v>0</v>
      </c>
      <c r="CD41" s="36">
        <v>0</v>
      </c>
      <c r="CE41" s="36">
        <v>0</v>
      </c>
      <c r="CF41" s="36">
        <v>0</v>
      </c>
      <c r="CG41" s="36">
        <v>0</v>
      </c>
      <c r="CH41" s="36">
        <v>0</v>
      </c>
    </row>
    <row r="42" spans="1:86" s="43" customFormat="1">
      <c r="A42" s="58" t="s">
        <v>1454</v>
      </c>
      <c r="B42" s="33">
        <v>3</v>
      </c>
      <c r="C42" s="33">
        <v>0</v>
      </c>
      <c r="D42" s="33">
        <v>0</v>
      </c>
      <c r="E42" s="33">
        <v>0</v>
      </c>
      <c r="F42" s="33">
        <v>0</v>
      </c>
      <c r="G42" s="33">
        <v>0</v>
      </c>
      <c r="H42" s="33">
        <v>47</v>
      </c>
      <c r="I42" s="33">
        <v>0</v>
      </c>
      <c r="J42" s="33">
        <v>0</v>
      </c>
      <c r="K42" s="33">
        <v>0</v>
      </c>
      <c r="L42" s="33">
        <v>0</v>
      </c>
      <c r="M42" s="33">
        <v>0</v>
      </c>
      <c r="N42" s="33">
        <v>32</v>
      </c>
      <c r="O42" s="33">
        <v>0</v>
      </c>
      <c r="P42" s="33">
        <v>0</v>
      </c>
      <c r="Q42" s="33">
        <v>2</v>
      </c>
      <c r="R42" s="36">
        <v>0</v>
      </c>
      <c r="S42" s="36">
        <v>0</v>
      </c>
      <c r="T42" s="36">
        <v>0</v>
      </c>
      <c r="U42" s="36">
        <v>0</v>
      </c>
      <c r="V42" s="36">
        <v>0</v>
      </c>
      <c r="W42" s="36">
        <v>0</v>
      </c>
      <c r="X42" s="36">
        <v>0</v>
      </c>
      <c r="Y42" s="36">
        <v>0</v>
      </c>
      <c r="Z42" s="36">
        <v>0</v>
      </c>
      <c r="AA42" s="36">
        <v>0</v>
      </c>
      <c r="AB42" s="36">
        <v>0</v>
      </c>
      <c r="AC42" s="21">
        <v>1</v>
      </c>
      <c r="AD42" s="21">
        <v>0</v>
      </c>
      <c r="AE42" s="21">
        <v>0</v>
      </c>
      <c r="AF42" s="21">
        <v>0</v>
      </c>
      <c r="AG42" s="36">
        <f t="shared" si="0"/>
        <v>3</v>
      </c>
      <c r="AH42" s="36">
        <f t="shared" si="1"/>
        <v>81</v>
      </c>
      <c r="AI42" s="36">
        <f t="shared" si="2"/>
        <v>0</v>
      </c>
      <c r="AJ42" s="36">
        <f t="shared" si="3"/>
        <v>84</v>
      </c>
      <c r="AK42" s="36">
        <v>1</v>
      </c>
      <c r="AL42" s="36">
        <v>0</v>
      </c>
      <c r="AM42" s="21">
        <v>1</v>
      </c>
      <c r="AN42" s="21" t="s">
        <v>1436</v>
      </c>
      <c r="AO42" s="21">
        <v>0</v>
      </c>
      <c r="AP42" s="21">
        <v>0</v>
      </c>
      <c r="AQ42" s="21">
        <v>0</v>
      </c>
      <c r="AR42" s="21">
        <v>0</v>
      </c>
      <c r="AS42" s="21">
        <v>0</v>
      </c>
      <c r="AT42" s="21">
        <v>0</v>
      </c>
      <c r="AU42" s="21">
        <v>0</v>
      </c>
      <c r="AV42" s="21">
        <v>0</v>
      </c>
      <c r="AW42" s="21">
        <v>0</v>
      </c>
      <c r="AX42" s="21">
        <v>0</v>
      </c>
      <c r="AY42" s="21">
        <v>0</v>
      </c>
      <c r="AZ42" s="21">
        <v>0</v>
      </c>
      <c r="BA42" s="21">
        <v>0</v>
      </c>
      <c r="BB42" s="21">
        <v>0</v>
      </c>
      <c r="BC42" s="21">
        <v>0</v>
      </c>
      <c r="BD42" s="21">
        <v>0</v>
      </c>
      <c r="BE42" s="21">
        <v>0</v>
      </c>
      <c r="BF42" s="21">
        <v>0</v>
      </c>
      <c r="BG42" s="21">
        <v>0</v>
      </c>
      <c r="BH42" s="21">
        <v>0</v>
      </c>
      <c r="BI42" s="21">
        <v>0</v>
      </c>
      <c r="BJ42" s="21">
        <v>0</v>
      </c>
      <c r="BK42" s="21">
        <v>0</v>
      </c>
      <c r="BL42" s="21">
        <v>0</v>
      </c>
      <c r="BM42" s="21">
        <v>0</v>
      </c>
      <c r="BN42" s="21">
        <v>0</v>
      </c>
      <c r="BO42" s="21">
        <v>0</v>
      </c>
      <c r="BP42" s="21">
        <v>0</v>
      </c>
      <c r="BQ42" s="21">
        <v>0</v>
      </c>
      <c r="BR42" s="21">
        <v>0</v>
      </c>
      <c r="BS42" s="21">
        <v>0</v>
      </c>
      <c r="BT42" s="21">
        <v>0</v>
      </c>
      <c r="BU42" s="21">
        <v>0</v>
      </c>
      <c r="BV42" s="21">
        <v>0</v>
      </c>
      <c r="BW42" s="21">
        <v>0</v>
      </c>
      <c r="BX42" s="21">
        <v>0</v>
      </c>
      <c r="BY42" s="21">
        <v>0</v>
      </c>
      <c r="BZ42" s="21">
        <v>0</v>
      </c>
      <c r="CA42" s="21">
        <v>0</v>
      </c>
      <c r="CB42" s="21">
        <v>0</v>
      </c>
      <c r="CC42" s="21">
        <v>0</v>
      </c>
      <c r="CD42" s="21">
        <v>0</v>
      </c>
      <c r="CE42" s="21">
        <v>0</v>
      </c>
      <c r="CF42" s="21">
        <v>0</v>
      </c>
      <c r="CG42" s="21">
        <v>0</v>
      </c>
      <c r="CH42" s="21">
        <v>0</v>
      </c>
    </row>
    <row r="43" spans="1:86" s="63" customFormat="1">
      <c r="A43" s="59" t="s">
        <v>94</v>
      </c>
      <c r="B43" s="61">
        <v>6</v>
      </c>
      <c r="C43" s="61">
        <v>0</v>
      </c>
      <c r="D43" s="61">
        <v>0</v>
      </c>
      <c r="E43" s="61">
        <v>0</v>
      </c>
      <c r="F43" s="61">
        <v>0</v>
      </c>
      <c r="G43" s="61">
        <v>0</v>
      </c>
      <c r="H43" s="61">
        <v>38</v>
      </c>
      <c r="I43" s="61">
        <v>0</v>
      </c>
      <c r="J43" s="61">
        <v>0</v>
      </c>
      <c r="K43" s="61">
        <v>0</v>
      </c>
      <c r="L43" s="61">
        <v>0</v>
      </c>
      <c r="M43" s="61">
        <v>0</v>
      </c>
      <c r="N43" s="61">
        <v>15</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36">
        <f t="shared" si="0"/>
        <v>6</v>
      </c>
      <c r="AH43" s="36">
        <f t="shared" si="1"/>
        <v>53</v>
      </c>
      <c r="AI43" s="36">
        <f t="shared" si="2"/>
        <v>0</v>
      </c>
      <c r="AJ43" s="36">
        <f t="shared" si="3"/>
        <v>59</v>
      </c>
      <c r="AK43" s="62">
        <v>0</v>
      </c>
      <c r="AL43" s="62">
        <v>0</v>
      </c>
      <c r="AM43" s="62">
        <v>0</v>
      </c>
      <c r="AN43" s="62">
        <v>0</v>
      </c>
      <c r="AO43" s="62">
        <v>0</v>
      </c>
      <c r="AP43" s="62">
        <v>0</v>
      </c>
      <c r="AQ43" s="62">
        <v>0</v>
      </c>
      <c r="AR43" s="62">
        <v>0</v>
      </c>
      <c r="AS43" s="62">
        <v>0</v>
      </c>
      <c r="AT43" s="62">
        <v>0</v>
      </c>
      <c r="AU43" s="62">
        <v>0</v>
      </c>
      <c r="AV43" s="62">
        <v>0</v>
      </c>
      <c r="AW43" s="62">
        <v>0</v>
      </c>
      <c r="AX43" s="62">
        <v>0</v>
      </c>
      <c r="AY43" s="62">
        <v>0</v>
      </c>
      <c r="AZ43" s="62">
        <v>0</v>
      </c>
      <c r="BA43" s="62">
        <v>0</v>
      </c>
      <c r="BB43" s="62">
        <v>0</v>
      </c>
      <c r="BC43" s="62">
        <v>0</v>
      </c>
      <c r="BD43" s="62">
        <v>0</v>
      </c>
      <c r="BE43" s="62">
        <v>0</v>
      </c>
      <c r="BF43" s="62">
        <v>0</v>
      </c>
      <c r="BG43" s="62">
        <v>0</v>
      </c>
      <c r="BH43" s="62">
        <v>0</v>
      </c>
      <c r="BI43" s="62">
        <v>0</v>
      </c>
      <c r="BJ43" s="62">
        <v>0</v>
      </c>
      <c r="BK43" s="62">
        <v>0</v>
      </c>
      <c r="BL43" s="62">
        <v>0</v>
      </c>
      <c r="BM43" s="62">
        <v>0</v>
      </c>
      <c r="BN43" s="62">
        <v>0</v>
      </c>
      <c r="BO43" s="62">
        <v>0</v>
      </c>
      <c r="BP43" s="62">
        <v>0</v>
      </c>
      <c r="BQ43" s="62">
        <v>0</v>
      </c>
      <c r="BR43" s="62">
        <v>0</v>
      </c>
      <c r="BS43" s="62">
        <v>0</v>
      </c>
      <c r="BT43" s="62">
        <v>0</v>
      </c>
      <c r="BU43" s="62">
        <v>0</v>
      </c>
      <c r="BV43" s="62">
        <v>0</v>
      </c>
      <c r="BW43" s="62">
        <v>0</v>
      </c>
      <c r="BX43" s="62">
        <v>0</v>
      </c>
      <c r="BY43" s="62">
        <v>0</v>
      </c>
      <c r="BZ43" s="62">
        <v>0</v>
      </c>
      <c r="CA43" s="62">
        <v>0</v>
      </c>
      <c r="CB43" s="62">
        <v>0</v>
      </c>
      <c r="CC43" s="62">
        <v>0</v>
      </c>
      <c r="CD43" s="62">
        <v>0</v>
      </c>
      <c r="CE43" s="62">
        <v>0</v>
      </c>
      <c r="CF43" s="62">
        <v>0</v>
      </c>
      <c r="CG43" s="62">
        <v>0</v>
      </c>
      <c r="CH43" s="62">
        <v>0</v>
      </c>
    </row>
    <row r="44" spans="1:86" s="43" customFormat="1">
      <c r="A44" s="58" t="s">
        <v>95</v>
      </c>
      <c r="B44" s="33">
        <v>4</v>
      </c>
      <c r="C44" s="33">
        <v>0</v>
      </c>
      <c r="D44" s="33">
        <v>0</v>
      </c>
      <c r="E44" s="33">
        <v>19</v>
      </c>
      <c r="F44" s="33">
        <v>0</v>
      </c>
      <c r="G44" s="33">
        <v>0</v>
      </c>
      <c r="H44" s="33">
        <v>40</v>
      </c>
      <c r="I44" s="36">
        <v>0</v>
      </c>
      <c r="J44" s="36">
        <v>0</v>
      </c>
      <c r="K44" s="36">
        <v>0</v>
      </c>
      <c r="L44" s="36">
        <v>0</v>
      </c>
      <c r="M44" s="36">
        <v>0</v>
      </c>
      <c r="N44" s="36">
        <v>19</v>
      </c>
      <c r="O44" s="36">
        <v>0</v>
      </c>
      <c r="P44" s="36">
        <v>0</v>
      </c>
      <c r="Q44" s="36">
        <v>0</v>
      </c>
      <c r="R44" s="36">
        <v>0</v>
      </c>
      <c r="S44" s="36">
        <v>0</v>
      </c>
      <c r="T44" s="36">
        <v>0</v>
      </c>
      <c r="U44" s="36">
        <v>0</v>
      </c>
      <c r="V44" s="36">
        <v>0</v>
      </c>
      <c r="W44" s="36">
        <v>0</v>
      </c>
      <c r="X44" s="36">
        <v>0</v>
      </c>
      <c r="Y44" s="36">
        <v>0</v>
      </c>
      <c r="Z44" s="36">
        <v>0</v>
      </c>
      <c r="AA44" s="36">
        <v>0</v>
      </c>
      <c r="AB44" s="36">
        <v>0</v>
      </c>
      <c r="AC44" s="36">
        <v>0</v>
      </c>
      <c r="AD44" s="36">
        <v>0</v>
      </c>
      <c r="AE44" s="36">
        <v>0</v>
      </c>
      <c r="AF44" s="36">
        <v>0</v>
      </c>
      <c r="AG44" s="36">
        <f t="shared" si="0"/>
        <v>4</v>
      </c>
      <c r="AH44" s="36">
        <f t="shared" si="1"/>
        <v>78</v>
      </c>
      <c r="AI44" s="36">
        <f t="shared" si="2"/>
        <v>0</v>
      </c>
      <c r="AJ44" s="36">
        <f t="shared" si="3"/>
        <v>82</v>
      </c>
      <c r="AK44" s="36">
        <v>0</v>
      </c>
      <c r="AL44" s="36">
        <v>0</v>
      </c>
      <c r="AM44" s="36">
        <v>0</v>
      </c>
      <c r="AN44" s="36">
        <v>0</v>
      </c>
      <c r="AO44" s="36">
        <v>0</v>
      </c>
      <c r="AP44" s="36">
        <v>0</v>
      </c>
      <c r="AQ44" s="36">
        <v>0</v>
      </c>
      <c r="AR44" s="36">
        <v>0</v>
      </c>
      <c r="AS44" s="36">
        <v>0</v>
      </c>
      <c r="AT44" s="36">
        <v>0</v>
      </c>
      <c r="AU44" s="36">
        <v>0</v>
      </c>
      <c r="AV44" s="36">
        <v>0</v>
      </c>
      <c r="AW44" s="36">
        <v>0</v>
      </c>
      <c r="AX44" s="36">
        <v>0</v>
      </c>
      <c r="AY44" s="36">
        <v>0</v>
      </c>
      <c r="AZ44" s="36">
        <v>0</v>
      </c>
      <c r="BA44" s="36">
        <v>0</v>
      </c>
      <c r="BB44" s="36">
        <v>0</v>
      </c>
      <c r="BC44" s="36">
        <v>0</v>
      </c>
      <c r="BD44" s="36">
        <v>0</v>
      </c>
      <c r="BE44" s="36">
        <v>0</v>
      </c>
      <c r="BF44" s="36">
        <v>0</v>
      </c>
      <c r="BG44" s="36">
        <v>0</v>
      </c>
      <c r="BH44" s="36">
        <v>0</v>
      </c>
      <c r="BI44" s="36">
        <v>0</v>
      </c>
      <c r="BJ44" s="36">
        <v>0</v>
      </c>
      <c r="BK44" s="36">
        <v>0</v>
      </c>
      <c r="BL44" s="36">
        <v>0</v>
      </c>
      <c r="BM44" s="36">
        <v>0</v>
      </c>
      <c r="BN44" s="36">
        <v>0</v>
      </c>
      <c r="BO44" s="36">
        <v>0</v>
      </c>
      <c r="BP44" s="36">
        <v>0</v>
      </c>
      <c r="BQ44" s="36">
        <v>0</v>
      </c>
      <c r="BR44" s="36">
        <v>0</v>
      </c>
      <c r="BS44" s="36">
        <v>0</v>
      </c>
      <c r="BT44" s="36">
        <v>0</v>
      </c>
      <c r="BU44" s="36">
        <v>0</v>
      </c>
      <c r="BV44" s="36">
        <v>0</v>
      </c>
      <c r="BW44" s="36">
        <v>0</v>
      </c>
      <c r="BX44" s="36">
        <v>0</v>
      </c>
      <c r="BY44" s="36">
        <v>0</v>
      </c>
      <c r="BZ44" s="36">
        <v>0</v>
      </c>
      <c r="CA44" s="36">
        <v>0</v>
      </c>
      <c r="CB44" s="36">
        <v>0</v>
      </c>
      <c r="CC44" s="36">
        <v>0</v>
      </c>
      <c r="CD44" s="36">
        <v>0</v>
      </c>
      <c r="CE44" s="36">
        <v>0</v>
      </c>
      <c r="CF44" s="36">
        <v>0</v>
      </c>
      <c r="CG44" s="36">
        <v>0</v>
      </c>
      <c r="CH44" s="36">
        <v>0</v>
      </c>
    </row>
    <row r="45" spans="1:86" s="43" customFormat="1">
      <c r="A45" s="58" t="s">
        <v>96</v>
      </c>
      <c r="B45" s="33">
        <v>7</v>
      </c>
      <c r="C45" s="33">
        <v>0</v>
      </c>
      <c r="D45" s="33">
        <v>0</v>
      </c>
      <c r="E45" s="33">
        <v>171</v>
      </c>
      <c r="F45" s="33">
        <v>0</v>
      </c>
      <c r="G45" s="33">
        <v>0</v>
      </c>
      <c r="H45" s="33">
        <v>32</v>
      </c>
      <c r="I45" s="33">
        <v>0</v>
      </c>
      <c r="J45" s="33">
        <v>0</v>
      </c>
      <c r="K45" s="33">
        <v>0</v>
      </c>
      <c r="L45" s="33">
        <v>0</v>
      </c>
      <c r="M45" s="33">
        <v>0</v>
      </c>
      <c r="N45" s="33">
        <v>18</v>
      </c>
      <c r="O45" s="36">
        <v>0</v>
      </c>
      <c r="P45" s="36">
        <v>0</v>
      </c>
      <c r="Q45" s="36">
        <v>0</v>
      </c>
      <c r="R45" s="36">
        <v>0</v>
      </c>
      <c r="S45" s="36">
        <v>0</v>
      </c>
      <c r="T45" s="36">
        <v>0</v>
      </c>
      <c r="U45" s="36">
        <v>0</v>
      </c>
      <c r="V45" s="36">
        <v>0</v>
      </c>
      <c r="W45" s="36">
        <v>0</v>
      </c>
      <c r="X45" s="36">
        <v>0</v>
      </c>
      <c r="Y45" s="36">
        <v>0</v>
      </c>
      <c r="Z45" s="36">
        <v>0</v>
      </c>
      <c r="AA45" s="36">
        <v>0</v>
      </c>
      <c r="AB45" s="36">
        <v>0</v>
      </c>
      <c r="AC45" s="36">
        <v>0</v>
      </c>
      <c r="AD45" s="36">
        <v>0</v>
      </c>
      <c r="AE45" s="36">
        <v>0</v>
      </c>
      <c r="AF45" s="36">
        <v>0</v>
      </c>
      <c r="AG45" s="36">
        <f t="shared" si="0"/>
        <v>7</v>
      </c>
      <c r="AH45" s="36">
        <f t="shared" si="1"/>
        <v>221</v>
      </c>
      <c r="AI45" s="36">
        <f t="shared" si="2"/>
        <v>0</v>
      </c>
      <c r="AJ45" s="36">
        <f t="shared" si="3"/>
        <v>228</v>
      </c>
      <c r="AK45" s="36">
        <v>0</v>
      </c>
      <c r="AL45" s="36">
        <v>0</v>
      </c>
      <c r="AM45" s="36">
        <v>0</v>
      </c>
      <c r="AN45" s="36">
        <v>0</v>
      </c>
      <c r="AO45" s="36">
        <v>0</v>
      </c>
      <c r="AP45" s="36">
        <v>0</v>
      </c>
      <c r="AQ45" s="36">
        <v>0</v>
      </c>
      <c r="AR45" s="36">
        <v>0</v>
      </c>
      <c r="AS45" s="36">
        <v>0</v>
      </c>
      <c r="AT45" s="36">
        <v>0</v>
      </c>
      <c r="AU45" s="36">
        <v>0</v>
      </c>
      <c r="AV45" s="36">
        <v>0</v>
      </c>
      <c r="AW45" s="36">
        <v>0</v>
      </c>
      <c r="AX45" s="36">
        <v>0</v>
      </c>
      <c r="AY45" s="36">
        <v>0</v>
      </c>
      <c r="AZ45" s="36">
        <v>0</v>
      </c>
      <c r="BA45" s="36">
        <v>0</v>
      </c>
      <c r="BB45" s="36">
        <v>0</v>
      </c>
      <c r="BC45" s="36">
        <v>0</v>
      </c>
      <c r="BD45" s="36">
        <v>0</v>
      </c>
      <c r="BE45" s="36">
        <v>0</v>
      </c>
      <c r="BF45" s="36">
        <v>0</v>
      </c>
      <c r="BG45" s="36">
        <v>0</v>
      </c>
      <c r="BH45" s="36">
        <v>0</v>
      </c>
      <c r="BI45" s="36">
        <v>0</v>
      </c>
      <c r="BJ45" s="36">
        <v>0</v>
      </c>
      <c r="BK45" s="36">
        <v>0</v>
      </c>
      <c r="BL45" s="36">
        <v>0</v>
      </c>
      <c r="BM45" s="36">
        <v>0</v>
      </c>
      <c r="BN45" s="36">
        <v>0</v>
      </c>
      <c r="BO45" s="36">
        <v>0</v>
      </c>
      <c r="BP45" s="36">
        <v>0</v>
      </c>
      <c r="BQ45" s="36">
        <v>0</v>
      </c>
      <c r="BR45" s="36">
        <v>0</v>
      </c>
      <c r="BS45" s="36">
        <v>0</v>
      </c>
      <c r="BT45" s="36">
        <v>0</v>
      </c>
      <c r="BU45" s="36">
        <v>0</v>
      </c>
      <c r="BV45" s="36">
        <v>0</v>
      </c>
      <c r="BW45" s="36">
        <v>0</v>
      </c>
      <c r="BX45" s="36">
        <v>0</v>
      </c>
      <c r="BY45" s="36">
        <v>0</v>
      </c>
      <c r="BZ45" s="36">
        <v>0</v>
      </c>
      <c r="CA45" s="36">
        <v>0</v>
      </c>
      <c r="CB45" s="36">
        <v>0</v>
      </c>
      <c r="CC45" s="36">
        <v>0</v>
      </c>
      <c r="CD45" s="36">
        <v>0</v>
      </c>
      <c r="CE45" s="36">
        <v>0</v>
      </c>
      <c r="CF45" s="36">
        <v>0</v>
      </c>
      <c r="CG45" s="36">
        <v>0</v>
      </c>
      <c r="CH45" s="36">
        <v>0</v>
      </c>
    </row>
    <row r="46" spans="1:86" s="43" customFormat="1">
      <c r="A46" s="58" t="s">
        <v>1455</v>
      </c>
      <c r="B46" s="33">
        <v>5</v>
      </c>
      <c r="C46" s="33">
        <v>0</v>
      </c>
      <c r="D46" s="33">
        <v>0</v>
      </c>
      <c r="E46" s="33">
        <v>0</v>
      </c>
      <c r="F46" s="33">
        <v>0</v>
      </c>
      <c r="G46" s="33">
        <v>0</v>
      </c>
      <c r="H46" s="33">
        <v>22</v>
      </c>
      <c r="I46" s="36">
        <v>0</v>
      </c>
      <c r="J46" s="36">
        <v>0</v>
      </c>
      <c r="K46" s="36">
        <v>0</v>
      </c>
      <c r="L46" s="36">
        <v>0</v>
      </c>
      <c r="M46" s="36">
        <v>0</v>
      </c>
      <c r="N46" s="36">
        <v>0</v>
      </c>
      <c r="O46" s="36">
        <v>0</v>
      </c>
      <c r="P46" s="36">
        <v>0</v>
      </c>
      <c r="Q46" s="36">
        <v>0</v>
      </c>
      <c r="R46" s="36">
        <v>0</v>
      </c>
      <c r="S46" s="36">
        <v>0</v>
      </c>
      <c r="T46" s="36">
        <v>0</v>
      </c>
      <c r="U46" s="36">
        <v>0</v>
      </c>
      <c r="V46" s="36">
        <v>0</v>
      </c>
      <c r="W46" s="36">
        <v>0</v>
      </c>
      <c r="X46" s="36">
        <v>0</v>
      </c>
      <c r="Y46" s="36">
        <v>0</v>
      </c>
      <c r="Z46" s="36">
        <v>0</v>
      </c>
      <c r="AA46" s="36">
        <v>0</v>
      </c>
      <c r="AB46" s="36">
        <v>0</v>
      </c>
      <c r="AC46" s="36">
        <v>0</v>
      </c>
      <c r="AD46" s="36">
        <v>0</v>
      </c>
      <c r="AE46" s="36">
        <v>0</v>
      </c>
      <c r="AF46" s="36">
        <v>0</v>
      </c>
      <c r="AG46" s="36">
        <f t="shared" si="0"/>
        <v>5</v>
      </c>
      <c r="AH46" s="36">
        <f t="shared" si="1"/>
        <v>22</v>
      </c>
      <c r="AI46" s="36">
        <f t="shared" si="2"/>
        <v>0</v>
      </c>
      <c r="AJ46" s="36">
        <f t="shared" si="3"/>
        <v>27</v>
      </c>
      <c r="AK46" s="36">
        <v>0</v>
      </c>
      <c r="AL46" s="36">
        <v>0</v>
      </c>
      <c r="AM46" s="36">
        <v>0</v>
      </c>
      <c r="AN46" s="36">
        <v>0</v>
      </c>
      <c r="AO46" s="36">
        <v>0</v>
      </c>
      <c r="AP46" s="36">
        <v>0</v>
      </c>
      <c r="AQ46" s="36">
        <v>0</v>
      </c>
      <c r="AR46" s="36">
        <v>0</v>
      </c>
      <c r="AS46" s="36">
        <v>0</v>
      </c>
      <c r="AT46" s="36">
        <v>0</v>
      </c>
      <c r="AU46" s="36">
        <v>0</v>
      </c>
      <c r="AV46" s="36">
        <v>0</v>
      </c>
      <c r="AW46" s="36">
        <v>0</v>
      </c>
      <c r="AX46" s="36">
        <v>0</v>
      </c>
      <c r="AY46" s="36">
        <v>0</v>
      </c>
      <c r="AZ46" s="36">
        <v>0</v>
      </c>
      <c r="BA46" s="36">
        <v>0</v>
      </c>
      <c r="BB46" s="36">
        <v>0</v>
      </c>
      <c r="BC46" s="36">
        <v>0</v>
      </c>
      <c r="BD46" s="36">
        <v>0</v>
      </c>
      <c r="BE46" s="36">
        <v>0</v>
      </c>
      <c r="BF46" s="36">
        <v>0</v>
      </c>
      <c r="BG46" s="36">
        <v>0</v>
      </c>
      <c r="BH46" s="36">
        <v>0</v>
      </c>
      <c r="BI46" s="36">
        <v>0</v>
      </c>
      <c r="BJ46" s="36">
        <v>0</v>
      </c>
      <c r="BK46" s="36">
        <v>0</v>
      </c>
      <c r="BL46" s="36">
        <v>0</v>
      </c>
      <c r="BM46" s="36">
        <v>0</v>
      </c>
      <c r="BN46" s="36">
        <v>0</v>
      </c>
      <c r="BO46" s="36">
        <v>0</v>
      </c>
      <c r="BP46" s="36">
        <v>0</v>
      </c>
      <c r="BQ46" s="36">
        <v>0</v>
      </c>
      <c r="BR46" s="36">
        <v>0</v>
      </c>
      <c r="BS46" s="36">
        <v>0</v>
      </c>
      <c r="BT46" s="36">
        <v>0</v>
      </c>
      <c r="BU46" s="36">
        <v>0</v>
      </c>
      <c r="BV46" s="36">
        <v>0</v>
      </c>
      <c r="BW46" s="36">
        <v>0</v>
      </c>
      <c r="BX46" s="36">
        <v>0</v>
      </c>
      <c r="BY46" s="36">
        <v>0</v>
      </c>
      <c r="BZ46" s="36">
        <v>0</v>
      </c>
      <c r="CA46" s="36">
        <v>0</v>
      </c>
      <c r="CB46" s="36">
        <v>0</v>
      </c>
      <c r="CC46" s="36">
        <v>0</v>
      </c>
      <c r="CD46" s="36">
        <v>0</v>
      </c>
      <c r="CE46" s="36">
        <v>0</v>
      </c>
      <c r="CF46" s="36">
        <v>0</v>
      </c>
      <c r="CG46" s="36">
        <v>0</v>
      </c>
      <c r="CH46" s="36">
        <v>0</v>
      </c>
    </row>
    <row r="47" spans="1:86" s="43" customFormat="1">
      <c r="A47" s="58" t="s">
        <v>97</v>
      </c>
      <c r="B47" s="33">
        <v>5</v>
      </c>
      <c r="C47" s="33">
        <v>0</v>
      </c>
      <c r="D47" s="33">
        <v>0</v>
      </c>
      <c r="E47" s="33">
        <v>0</v>
      </c>
      <c r="F47" s="33">
        <v>0</v>
      </c>
      <c r="G47" s="33">
        <v>0</v>
      </c>
      <c r="H47" s="33">
        <v>45</v>
      </c>
      <c r="I47" s="33">
        <v>0</v>
      </c>
      <c r="J47" s="33">
        <v>0</v>
      </c>
      <c r="K47" s="33">
        <v>0</v>
      </c>
      <c r="L47" s="33">
        <v>0</v>
      </c>
      <c r="M47" s="33">
        <v>0</v>
      </c>
      <c r="N47" s="33">
        <v>97</v>
      </c>
      <c r="O47" s="36">
        <v>0</v>
      </c>
      <c r="P47" s="36">
        <v>0</v>
      </c>
      <c r="Q47" s="36">
        <v>0</v>
      </c>
      <c r="R47" s="36">
        <v>0</v>
      </c>
      <c r="S47" s="36">
        <v>0</v>
      </c>
      <c r="T47" s="36">
        <v>0</v>
      </c>
      <c r="U47" s="36">
        <v>0</v>
      </c>
      <c r="V47" s="36">
        <v>0</v>
      </c>
      <c r="W47" s="36">
        <v>0</v>
      </c>
      <c r="X47" s="36">
        <v>0</v>
      </c>
      <c r="Y47" s="36">
        <v>0</v>
      </c>
      <c r="Z47" s="36">
        <v>0</v>
      </c>
      <c r="AA47" s="36">
        <v>0</v>
      </c>
      <c r="AB47" s="36">
        <v>0</v>
      </c>
      <c r="AC47" s="21">
        <v>1</v>
      </c>
      <c r="AD47" s="21">
        <v>0</v>
      </c>
      <c r="AE47" s="21">
        <v>0</v>
      </c>
      <c r="AF47" s="21">
        <v>0</v>
      </c>
      <c r="AG47" s="36">
        <f t="shared" si="0"/>
        <v>5</v>
      </c>
      <c r="AH47" s="36">
        <f t="shared" si="1"/>
        <v>142</v>
      </c>
      <c r="AI47" s="36">
        <f t="shared" si="2"/>
        <v>0</v>
      </c>
      <c r="AJ47" s="36">
        <f t="shared" si="3"/>
        <v>147</v>
      </c>
      <c r="AK47" s="36">
        <v>1</v>
      </c>
      <c r="AL47" s="36">
        <v>0</v>
      </c>
      <c r="AM47" s="21">
        <v>1</v>
      </c>
      <c r="AN47" s="21" t="s">
        <v>1436</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row>
    <row r="48" spans="1:86" s="43" customFormat="1">
      <c r="A48" s="58" t="s">
        <v>98</v>
      </c>
      <c r="B48" s="33">
        <v>6</v>
      </c>
      <c r="C48" s="33">
        <v>0</v>
      </c>
      <c r="D48" s="33">
        <v>0</v>
      </c>
      <c r="E48" s="33">
        <v>3</v>
      </c>
      <c r="F48" s="33">
        <v>0</v>
      </c>
      <c r="G48" s="33">
        <v>0</v>
      </c>
      <c r="H48" s="33">
        <v>23</v>
      </c>
      <c r="I48" s="33">
        <v>0</v>
      </c>
      <c r="J48" s="33">
        <v>0</v>
      </c>
      <c r="K48" s="33">
        <v>0</v>
      </c>
      <c r="L48" s="33">
        <v>0</v>
      </c>
      <c r="M48" s="33">
        <v>0</v>
      </c>
      <c r="N48" s="33">
        <v>12</v>
      </c>
      <c r="O48" s="36">
        <v>0</v>
      </c>
      <c r="P48" s="36">
        <v>0</v>
      </c>
      <c r="Q48" s="36">
        <v>0</v>
      </c>
      <c r="R48" s="36">
        <v>0</v>
      </c>
      <c r="S48" s="36">
        <v>0</v>
      </c>
      <c r="T48" s="36">
        <v>0</v>
      </c>
      <c r="U48" s="36">
        <v>0</v>
      </c>
      <c r="V48" s="36">
        <v>0</v>
      </c>
      <c r="W48" s="36">
        <v>0</v>
      </c>
      <c r="X48" s="36">
        <v>0</v>
      </c>
      <c r="Y48" s="36">
        <v>0</v>
      </c>
      <c r="Z48" s="36">
        <v>0</v>
      </c>
      <c r="AA48" s="36">
        <v>0</v>
      </c>
      <c r="AB48" s="36">
        <v>0</v>
      </c>
      <c r="AC48" s="36">
        <v>0</v>
      </c>
      <c r="AD48" s="36">
        <v>0</v>
      </c>
      <c r="AE48" s="36">
        <v>0</v>
      </c>
      <c r="AF48" s="36">
        <v>0</v>
      </c>
      <c r="AG48" s="36">
        <f t="shared" si="0"/>
        <v>6</v>
      </c>
      <c r="AH48" s="36">
        <f t="shared" si="1"/>
        <v>38</v>
      </c>
      <c r="AI48" s="36">
        <f t="shared" si="2"/>
        <v>0</v>
      </c>
      <c r="AJ48" s="36">
        <f t="shared" si="3"/>
        <v>44</v>
      </c>
      <c r="AK48" s="36">
        <v>0</v>
      </c>
      <c r="AL48" s="36">
        <v>0</v>
      </c>
      <c r="AM48" s="36">
        <v>0</v>
      </c>
      <c r="AN48" s="36">
        <v>0</v>
      </c>
      <c r="AO48" s="36">
        <v>0</v>
      </c>
      <c r="AP48" s="36">
        <v>0</v>
      </c>
      <c r="AQ48" s="36">
        <v>0</v>
      </c>
      <c r="AR48" s="36">
        <v>0</v>
      </c>
      <c r="AS48" s="36">
        <v>0</v>
      </c>
      <c r="AT48" s="36">
        <v>0</v>
      </c>
      <c r="AU48" s="36">
        <v>0</v>
      </c>
      <c r="AV48" s="36">
        <v>0</v>
      </c>
      <c r="AW48" s="36">
        <v>0</v>
      </c>
      <c r="AX48" s="36">
        <v>0</v>
      </c>
      <c r="AY48" s="36">
        <v>0</v>
      </c>
      <c r="AZ48" s="36">
        <v>0</v>
      </c>
      <c r="BA48" s="36">
        <v>0</v>
      </c>
      <c r="BB48" s="36">
        <v>0</v>
      </c>
      <c r="BC48" s="36">
        <v>0</v>
      </c>
      <c r="BD48" s="36">
        <v>0</v>
      </c>
      <c r="BE48" s="36">
        <v>0</v>
      </c>
      <c r="BF48" s="36">
        <v>0</v>
      </c>
      <c r="BG48" s="36">
        <v>0</v>
      </c>
      <c r="BH48" s="36">
        <v>0</v>
      </c>
      <c r="BI48" s="36">
        <v>0</v>
      </c>
      <c r="BJ48" s="36">
        <v>0</v>
      </c>
      <c r="BK48" s="36">
        <v>0</v>
      </c>
      <c r="BL48" s="36">
        <v>0</v>
      </c>
      <c r="BM48" s="36">
        <v>0</v>
      </c>
      <c r="BN48" s="36">
        <v>0</v>
      </c>
      <c r="BO48" s="36">
        <v>0</v>
      </c>
      <c r="BP48" s="36">
        <v>0</v>
      </c>
      <c r="BQ48" s="36">
        <v>0</v>
      </c>
      <c r="BR48" s="36">
        <v>0</v>
      </c>
      <c r="BS48" s="36">
        <v>0</v>
      </c>
      <c r="BT48" s="36">
        <v>0</v>
      </c>
      <c r="BU48" s="36">
        <v>0</v>
      </c>
      <c r="BV48" s="36">
        <v>0</v>
      </c>
      <c r="BW48" s="36">
        <v>0</v>
      </c>
      <c r="BX48" s="36">
        <v>0</v>
      </c>
      <c r="BY48" s="36">
        <v>0</v>
      </c>
      <c r="BZ48" s="36">
        <v>0</v>
      </c>
      <c r="CA48" s="36">
        <v>0</v>
      </c>
      <c r="CB48" s="36">
        <v>0</v>
      </c>
      <c r="CC48" s="36">
        <v>0</v>
      </c>
      <c r="CD48" s="36">
        <v>0</v>
      </c>
      <c r="CE48" s="36">
        <v>0</v>
      </c>
      <c r="CF48" s="36">
        <v>0</v>
      </c>
      <c r="CG48" s="36">
        <v>0</v>
      </c>
      <c r="CH48" s="36">
        <v>0</v>
      </c>
    </row>
    <row r="49" spans="1:86" s="43" customFormat="1">
      <c r="A49" s="59" t="s">
        <v>1456</v>
      </c>
      <c r="B49" s="33">
        <v>4</v>
      </c>
      <c r="C49" s="33">
        <v>0</v>
      </c>
      <c r="D49" s="33">
        <v>0</v>
      </c>
      <c r="E49" s="33">
        <v>0</v>
      </c>
      <c r="F49" s="33">
        <v>0</v>
      </c>
      <c r="G49" s="33">
        <v>0</v>
      </c>
      <c r="H49" s="33">
        <v>16</v>
      </c>
      <c r="I49" s="36">
        <v>0</v>
      </c>
      <c r="J49" s="36">
        <v>0</v>
      </c>
      <c r="K49" s="36">
        <v>0</v>
      </c>
      <c r="L49" s="36">
        <v>0</v>
      </c>
      <c r="M49" s="36">
        <v>0</v>
      </c>
      <c r="N49" s="36">
        <v>0</v>
      </c>
      <c r="O49" s="36">
        <v>0</v>
      </c>
      <c r="P49" s="36">
        <v>0</v>
      </c>
      <c r="Q49" s="36">
        <v>0</v>
      </c>
      <c r="R49" s="36">
        <v>0</v>
      </c>
      <c r="S49" s="36">
        <v>0</v>
      </c>
      <c r="T49" s="36">
        <v>0</v>
      </c>
      <c r="U49" s="36">
        <v>0</v>
      </c>
      <c r="V49" s="36">
        <v>0</v>
      </c>
      <c r="W49" s="36">
        <v>0</v>
      </c>
      <c r="X49" s="36">
        <v>0</v>
      </c>
      <c r="Y49" s="36">
        <v>0</v>
      </c>
      <c r="Z49" s="36">
        <v>0</v>
      </c>
      <c r="AA49" s="36">
        <v>0</v>
      </c>
      <c r="AB49" s="36">
        <v>0</v>
      </c>
      <c r="AC49" s="36">
        <v>0</v>
      </c>
      <c r="AD49" s="36">
        <v>0</v>
      </c>
      <c r="AE49" s="36">
        <v>0</v>
      </c>
      <c r="AF49" s="36">
        <v>0</v>
      </c>
      <c r="AG49" s="36">
        <f t="shared" si="0"/>
        <v>4</v>
      </c>
      <c r="AH49" s="36">
        <f t="shared" si="1"/>
        <v>16</v>
      </c>
      <c r="AI49" s="36">
        <f t="shared" si="2"/>
        <v>0</v>
      </c>
      <c r="AJ49" s="36">
        <f t="shared" si="3"/>
        <v>20</v>
      </c>
      <c r="AK49" s="36">
        <v>0</v>
      </c>
      <c r="AL49" s="36">
        <v>0</v>
      </c>
      <c r="AM49" s="36">
        <v>0</v>
      </c>
      <c r="AN49" s="36">
        <v>0</v>
      </c>
      <c r="AO49" s="36">
        <v>0</v>
      </c>
      <c r="AP49" s="36">
        <v>0</v>
      </c>
      <c r="AQ49" s="36">
        <v>0</v>
      </c>
      <c r="AR49" s="36">
        <v>0</v>
      </c>
      <c r="AS49" s="36">
        <v>0</v>
      </c>
      <c r="AT49" s="36">
        <v>0</v>
      </c>
      <c r="AU49" s="36">
        <v>0</v>
      </c>
      <c r="AV49" s="36">
        <v>0</v>
      </c>
      <c r="AW49" s="36">
        <v>0</v>
      </c>
      <c r="AX49" s="36">
        <v>0</v>
      </c>
      <c r="AY49" s="36">
        <v>0</v>
      </c>
      <c r="AZ49" s="36">
        <v>0</v>
      </c>
      <c r="BA49" s="36">
        <v>0</v>
      </c>
      <c r="BB49" s="36">
        <v>0</v>
      </c>
      <c r="BC49" s="36">
        <v>0</v>
      </c>
      <c r="BD49" s="36">
        <v>0</v>
      </c>
      <c r="BE49" s="36">
        <v>0</v>
      </c>
      <c r="BF49" s="36">
        <v>0</v>
      </c>
      <c r="BG49" s="36">
        <v>0</v>
      </c>
      <c r="BH49" s="36">
        <v>0</v>
      </c>
      <c r="BI49" s="36">
        <v>0</v>
      </c>
      <c r="BJ49" s="36">
        <v>0</v>
      </c>
      <c r="BK49" s="36">
        <v>0</v>
      </c>
      <c r="BL49" s="36">
        <v>0</v>
      </c>
      <c r="BM49" s="36">
        <v>0</v>
      </c>
      <c r="BN49" s="36">
        <v>0</v>
      </c>
      <c r="BO49" s="36">
        <v>0</v>
      </c>
      <c r="BP49" s="36">
        <v>0</v>
      </c>
      <c r="BQ49" s="36">
        <v>0</v>
      </c>
      <c r="BR49" s="36">
        <v>0</v>
      </c>
      <c r="BS49" s="36">
        <v>0</v>
      </c>
      <c r="BT49" s="36">
        <v>0</v>
      </c>
      <c r="BU49" s="36">
        <v>0</v>
      </c>
      <c r="BV49" s="36">
        <v>0</v>
      </c>
      <c r="BW49" s="36">
        <v>0</v>
      </c>
      <c r="BX49" s="36">
        <v>0</v>
      </c>
      <c r="BY49" s="36">
        <v>0</v>
      </c>
      <c r="BZ49" s="36">
        <v>0</v>
      </c>
      <c r="CA49" s="36">
        <v>0</v>
      </c>
      <c r="CB49" s="36">
        <v>0</v>
      </c>
      <c r="CC49" s="36">
        <v>0</v>
      </c>
      <c r="CD49" s="36">
        <v>0</v>
      </c>
      <c r="CE49" s="36">
        <v>0</v>
      </c>
      <c r="CF49" s="36">
        <v>0</v>
      </c>
      <c r="CG49" s="36">
        <v>0</v>
      </c>
      <c r="CH49" s="36">
        <v>0</v>
      </c>
    </row>
    <row r="50" spans="1:86" s="43" customFormat="1">
      <c r="A50" s="58" t="s">
        <v>1457</v>
      </c>
      <c r="B50" s="33">
        <v>3</v>
      </c>
      <c r="C50" s="33">
        <v>0</v>
      </c>
      <c r="D50" s="33">
        <v>0</v>
      </c>
      <c r="E50" s="33">
        <v>1</v>
      </c>
      <c r="F50" s="33">
        <v>0</v>
      </c>
      <c r="G50" s="33">
        <v>0</v>
      </c>
      <c r="H50" s="33">
        <v>39</v>
      </c>
      <c r="I50" s="36">
        <v>0</v>
      </c>
      <c r="J50" s="36">
        <v>0</v>
      </c>
      <c r="K50" s="36">
        <v>0</v>
      </c>
      <c r="L50" s="36">
        <v>0</v>
      </c>
      <c r="M50" s="36">
        <v>0</v>
      </c>
      <c r="N50" s="36">
        <v>0</v>
      </c>
      <c r="O50" s="36">
        <v>0</v>
      </c>
      <c r="P50" s="36">
        <v>0</v>
      </c>
      <c r="Q50" s="36">
        <v>0</v>
      </c>
      <c r="R50" s="36">
        <v>0</v>
      </c>
      <c r="S50" s="36">
        <v>0</v>
      </c>
      <c r="T50" s="36">
        <v>0</v>
      </c>
      <c r="U50" s="36">
        <v>0</v>
      </c>
      <c r="V50" s="36">
        <v>0</v>
      </c>
      <c r="W50" s="36">
        <v>0</v>
      </c>
      <c r="X50" s="36">
        <v>0</v>
      </c>
      <c r="Y50" s="36">
        <v>0</v>
      </c>
      <c r="Z50" s="36">
        <v>0</v>
      </c>
      <c r="AA50" s="36">
        <v>0</v>
      </c>
      <c r="AB50" s="36">
        <v>0</v>
      </c>
      <c r="AC50" s="36">
        <v>0</v>
      </c>
      <c r="AD50" s="36">
        <v>0</v>
      </c>
      <c r="AE50" s="36">
        <v>0</v>
      </c>
      <c r="AF50" s="36">
        <v>0</v>
      </c>
      <c r="AG50" s="36">
        <f t="shared" si="0"/>
        <v>3</v>
      </c>
      <c r="AH50" s="36">
        <f t="shared" si="1"/>
        <v>40</v>
      </c>
      <c r="AI50" s="36">
        <f t="shared" si="2"/>
        <v>0</v>
      </c>
      <c r="AJ50" s="36">
        <f t="shared" si="3"/>
        <v>43</v>
      </c>
      <c r="AK50" s="36">
        <v>0</v>
      </c>
      <c r="AL50" s="36">
        <v>0</v>
      </c>
      <c r="AM50" s="36">
        <v>0</v>
      </c>
      <c r="AN50" s="36">
        <v>0</v>
      </c>
      <c r="AO50" s="36">
        <v>0</v>
      </c>
      <c r="AP50" s="36">
        <v>0</v>
      </c>
      <c r="AQ50" s="36">
        <v>0</v>
      </c>
      <c r="AR50" s="36">
        <v>0</v>
      </c>
      <c r="AS50" s="36">
        <v>0</v>
      </c>
      <c r="AT50" s="36">
        <v>0</v>
      </c>
      <c r="AU50" s="36">
        <v>0</v>
      </c>
      <c r="AV50" s="36">
        <v>0</v>
      </c>
      <c r="AW50" s="36">
        <v>0</v>
      </c>
      <c r="AX50" s="36">
        <v>0</v>
      </c>
      <c r="AY50" s="36">
        <v>0</v>
      </c>
      <c r="AZ50" s="36">
        <v>0</v>
      </c>
      <c r="BA50" s="36">
        <v>0</v>
      </c>
      <c r="BB50" s="36">
        <v>0</v>
      </c>
      <c r="BC50" s="36">
        <v>0</v>
      </c>
      <c r="BD50" s="36">
        <v>0</v>
      </c>
      <c r="BE50" s="36">
        <v>0</v>
      </c>
      <c r="BF50" s="36">
        <v>0</v>
      </c>
      <c r="BG50" s="36">
        <v>0</v>
      </c>
      <c r="BH50" s="36">
        <v>0</v>
      </c>
      <c r="BI50" s="36">
        <v>0</v>
      </c>
      <c r="BJ50" s="36">
        <v>0</v>
      </c>
      <c r="BK50" s="36">
        <v>0</v>
      </c>
      <c r="BL50" s="36">
        <v>0</v>
      </c>
      <c r="BM50" s="36">
        <v>0</v>
      </c>
      <c r="BN50" s="36">
        <v>0</v>
      </c>
      <c r="BO50" s="36">
        <v>0</v>
      </c>
      <c r="BP50" s="36">
        <v>0</v>
      </c>
      <c r="BQ50" s="36">
        <v>0</v>
      </c>
      <c r="BR50" s="36">
        <v>0</v>
      </c>
      <c r="BS50" s="36">
        <v>0</v>
      </c>
      <c r="BT50" s="36">
        <v>0</v>
      </c>
      <c r="BU50" s="36">
        <v>0</v>
      </c>
      <c r="BV50" s="36">
        <v>0</v>
      </c>
      <c r="BW50" s="36">
        <v>0</v>
      </c>
      <c r="BX50" s="36">
        <v>0</v>
      </c>
      <c r="BY50" s="36">
        <v>0</v>
      </c>
      <c r="BZ50" s="36">
        <v>0</v>
      </c>
      <c r="CA50" s="36">
        <v>0</v>
      </c>
      <c r="CB50" s="36">
        <v>0</v>
      </c>
      <c r="CC50" s="36">
        <v>0</v>
      </c>
      <c r="CD50" s="36">
        <v>0</v>
      </c>
      <c r="CE50" s="36">
        <v>0</v>
      </c>
      <c r="CF50" s="36">
        <v>0</v>
      </c>
      <c r="CG50" s="36">
        <v>0</v>
      </c>
      <c r="CH50" s="36">
        <v>0</v>
      </c>
    </row>
    <row r="51" spans="1:86" s="43" customFormat="1">
      <c r="A51" s="58" t="s">
        <v>99</v>
      </c>
      <c r="B51" s="33">
        <v>3</v>
      </c>
      <c r="C51" s="33">
        <v>0</v>
      </c>
      <c r="D51" s="33">
        <v>0</v>
      </c>
      <c r="E51" s="33">
        <v>0</v>
      </c>
      <c r="F51" s="33">
        <v>0</v>
      </c>
      <c r="G51" s="33">
        <v>0</v>
      </c>
      <c r="H51" s="33">
        <v>32</v>
      </c>
      <c r="I51" s="33">
        <v>0</v>
      </c>
      <c r="J51" s="33">
        <v>0</v>
      </c>
      <c r="K51" s="33">
        <v>0</v>
      </c>
      <c r="L51" s="33">
        <v>0</v>
      </c>
      <c r="M51" s="33">
        <v>0</v>
      </c>
      <c r="N51" s="33">
        <v>8</v>
      </c>
      <c r="O51" s="36">
        <v>0</v>
      </c>
      <c r="P51" s="36">
        <v>0</v>
      </c>
      <c r="Q51" s="36">
        <v>0</v>
      </c>
      <c r="R51" s="36">
        <v>0</v>
      </c>
      <c r="S51" s="36">
        <v>0</v>
      </c>
      <c r="T51" s="36">
        <v>0</v>
      </c>
      <c r="U51" s="36">
        <v>0</v>
      </c>
      <c r="V51" s="36">
        <v>0</v>
      </c>
      <c r="W51" s="36">
        <v>0</v>
      </c>
      <c r="X51" s="36">
        <v>0</v>
      </c>
      <c r="Y51" s="36">
        <v>0</v>
      </c>
      <c r="Z51" s="36">
        <v>0</v>
      </c>
      <c r="AA51" s="36">
        <v>0</v>
      </c>
      <c r="AB51" s="36">
        <v>0</v>
      </c>
      <c r="AC51" s="36">
        <v>0</v>
      </c>
      <c r="AD51" s="36">
        <v>0</v>
      </c>
      <c r="AE51" s="36">
        <v>0</v>
      </c>
      <c r="AF51" s="36">
        <v>0</v>
      </c>
      <c r="AG51" s="36">
        <f t="shared" si="0"/>
        <v>3</v>
      </c>
      <c r="AH51" s="36">
        <f t="shared" si="1"/>
        <v>40</v>
      </c>
      <c r="AI51" s="36">
        <f t="shared" si="2"/>
        <v>0</v>
      </c>
      <c r="AJ51" s="36">
        <f t="shared" si="3"/>
        <v>43</v>
      </c>
      <c r="AK51" s="36">
        <v>0</v>
      </c>
      <c r="AL51" s="36">
        <v>0</v>
      </c>
      <c r="AM51" s="36">
        <v>0</v>
      </c>
      <c r="AN51" s="36">
        <v>0</v>
      </c>
      <c r="AO51" s="36">
        <v>0</v>
      </c>
      <c r="AP51" s="36">
        <v>0</v>
      </c>
      <c r="AQ51" s="36">
        <v>0</v>
      </c>
      <c r="AR51" s="36">
        <v>0</v>
      </c>
      <c r="AS51" s="36">
        <v>0</v>
      </c>
      <c r="AT51" s="36">
        <v>0</v>
      </c>
      <c r="AU51" s="36">
        <v>0</v>
      </c>
      <c r="AV51" s="36">
        <v>0</v>
      </c>
      <c r="AW51" s="36">
        <v>0</v>
      </c>
      <c r="AX51" s="36">
        <v>0</v>
      </c>
      <c r="AY51" s="36">
        <v>0</v>
      </c>
      <c r="AZ51" s="36">
        <v>0</v>
      </c>
      <c r="BA51" s="36">
        <v>0</v>
      </c>
      <c r="BB51" s="36">
        <v>0</v>
      </c>
      <c r="BC51" s="36">
        <v>0</v>
      </c>
      <c r="BD51" s="36">
        <v>0</v>
      </c>
      <c r="BE51" s="36">
        <v>0</v>
      </c>
      <c r="BF51" s="36">
        <v>0</v>
      </c>
      <c r="BG51" s="36">
        <v>0</v>
      </c>
      <c r="BH51" s="36">
        <v>0</v>
      </c>
      <c r="BI51" s="36">
        <v>0</v>
      </c>
      <c r="BJ51" s="36">
        <v>0</v>
      </c>
      <c r="BK51" s="36">
        <v>0</v>
      </c>
      <c r="BL51" s="36">
        <v>0</v>
      </c>
      <c r="BM51" s="36">
        <v>0</v>
      </c>
      <c r="BN51" s="36">
        <v>0</v>
      </c>
      <c r="BO51" s="36">
        <v>0</v>
      </c>
      <c r="BP51" s="36">
        <v>0</v>
      </c>
      <c r="BQ51" s="36">
        <v>0</v>
      </c>
      <c r="BR51" s="36">
        <v>0</v>
      </c>
      <c r="BS51" s="36">
        <v>0</v>
      </c>
      <c r="BT51" s="36">
        <v>0</v>
      </c>
      <c r="BU51" s="36">
        <v>0</v>
      </c>
      <c r="BV51" s="36">
        <v>0</v>
      </c>
      <c r="BW51" s="36">
        <v>0</v>
      </c>
      <c r="BX51" s="36">
        <v>0</v>
      </c>
      <c r="BY51" s="36">
        <v>0</v>
      </c>
      <c r="BZ51" s="36">
        <v>0</v>
      </c>
      <c r="CA51" s="36">
        <v>0</v>
      </c>
      <c r="CB51" s="36">
        <v>0</v>
      </c>
      <c r="CC51" s="36">
        <v>0</v>
      </c>
      <c r="CD51" s="36">
        <v>0</v>
      </c>
      <c r="CE51" s="36">
        <v>0</v>
      </c>
      <c r="CF51" s="36">
        <v>0</v>
      </c>
      <c r="CG51" s="36">
        <v>0</v>
      </c>
      <c r="CH51" s="36">
        <v>0</v>
      </c>
    </row>
    <row r="52" spans="1:86" s="43" customFormat="1">
      <c r="A52" s="59" t="s">
        <v>1458</v>
      </c>
      <c r="B52" s="33">
        <v>5</v>
      </c>
      <c r="C52" s="33">
        <v>1</v>
      </c>
      <c r="D52" s="33">
        <v>0</v>
      </c>
      <c r="E52" s="33">
        <v>0</v>
      </c>
      <c r="F52" s="33">
        <v>0</v>
      </c>
      <c r="G52" s="33">
        <v>0</v>
      </c>
      <c r="H52" s="33">
        <v>57</v>
      </c>
      <c r="I52" s="36">
        <v>0</v>
      </c>
      <c r="J52" s="36">
        <v>0</v>
      </c>
      <c r="K52" s="36">
        <v>0</v>
      </c>
      <c r="L52" s="36">
        <v>0</v>
      </c>
      <c r="M52" s="36">
        <v>0</v>
      </c>
      <c r="N52" s="36">
        <v>0</v>
      </c>
      <c r="O52" s="36">
        <v>0</v>
      </c>
      <c r="P52" s="36">
        <v>0</v>
      </c>
      <c r="Q52" s="36">
        <v>0</v>
      </c>
      <c r="R52" s="36">
        <v>0</v>
      </c>
      <c r="S52" s="36">
        <v>0</v>
      </c>
      <c r="T52" s="36">
        <v>0</v>
      </c>
      <c r="U52" s="36">
        <v>0</v>
      </c>
      <c r="V52" s="36">
        <v>0</v>
      </c>
      <c r="W52" s="36">
        <v>0</v>
      </c>
      <c r="X52" s="36">
        <v>0</v>
      </c>
      <c r="Y52" s="36">
        <v>0</v>
      </c>
      <c r="Z52" s="36">
        <v>0</v>
      </c>
      <c r="AA52" s="36">
        <v>0</v>
      </c>
      <c r="AB52" s="36">
        <v>0</v>
      </c>
      <c r="AC52" s="36">
        <v>0</v>
      </c>
      <c r="AD52" s="36">
        <v>0</v>
      </c>
      <c r="AE52" s="36">
        <v>0</v>
      </c>
      <c r="AF52" s="36">
        <v>0</v>
      </c>
      <c r="AG52" s="36">
        <f t="shared" si="0"/>
        <v>5</v>
      </c>
      <c r="AH52" s="36">
        <f t="shared" si="1"/>
        <v>57</v>
      </c>
      <c r="AI52" s="36">
        <f t="shared" si="2"/>
        <v>0</v>
      </c>
      <c r="AJ52" s="36">
        <f t="shared" si="3"/>
        <v>62</v>
      </c>
      <c r="AK52" s="36">
        <v>1</v>
      </c>
      <c r="AL52" s="36">
        <v>0</v>
      </c>
      <c r="AM52" s="21">
        <v>5</v>
      </c>
      <c r="AN52" s="32" t="s">
        <v>1440</v>
      </c>
      <c r="AO52" s="21">
        <v>0</v>
      </c>
      <c r="AP52" s="21">
        <v>0</v>
      </c>
      <c r="AQ52" s="21">
        <v>0</v>
      </c>
      <c r="AR52" s="21">
        <v>0</v>
      </c>
      <c r="AS52" s="21">
        <v>0</v>
      </c>
      <c r="AT52" s="21">
        <v>0</v>
      </c>
      <c r="AU52" s="21">
        <v>0</v>
      </c>
      <c r="AV52" s="21">
        <v>0</v>
      </c>
      <c r="AW52" s="21">
        <v>0</v>
      </c>
      <c r="AX52" s="21">
        <v>0</v>
      </c>
      <c r="AY52" s="21">
        <v>0</v>
      </c>
      <c r="AZ52" s="21">
        <v>0</v>
      </c>
      <c r="BA52" s="21">
        <v>0</v>
      </c>
      <c r="BB52" s="21">
        <v>0</v>
      </c>
      <c r="BC52" s="21">
        <v>0</v>
      </c>
      <c r="BD52" s="21">
        <v>0</v>
      </c>
      <c r="BE52" s="21">
        <v>0</v>
      </c>
      <c r="BF52" s="21">
        <v>0</v>
      </c>
      <c r="BG52" s="21">
        <v>0</v>
      </c>
      <c r="BH52" s="21">
        <v>0</v>
      </c>
      <c r="BI52" s="21">
        <v>0</v>
      </c>
      <c r="BJ52" s="21">
        <v>0</v>
      </c>
      <c r="BK52" s="21">
        <v>0</v>
      </c>
      <c r="BL52" s="21">
        <v>0</v>
      </c>
      <c r="BM52" s="21">
        <v>0</v>
      </c>
      <c r="BN52" s="21">
        <v>0</v>
      </c>
      <c r="BO52" s="21">
        <v>0</v>
      </c>
      <c r="BP52" s="21">
        <v>0</v>
      </c>
      <c r="BQ52" s="21">
        <v>0</v>
      </c>
      <c r="BR52" s="21">
        <v>0</v>
      </c>
      <c r="BS52" s="21">
        <v>0</v>
      </c>
      <c r="BT52" s="21">
        <v>0</v>
      </c>
      <c r="BU52" s="21">
        <v>0</v>
      </c>
      <c r="BV52" s="21">
        <v>0</v>
      </c>
      <c r="BW52" s="21">
        <v>0</v>
      </c>
      <c r="BX52" s="21">
        <v>0</v>
      </c>
      <c r="BY52" s="21">
        <v>0</v>
      </c>
      <c r="BZ52" s="21">
        <v>0</v>
      </c>
      <c r="CA52" s="21">
        <v>0</v>
      </c>
      <c r="CB52" s="21">
        <v>0</v>
      </c>
      <c r="CC52" s="21">
        <v>0</v>
      </c>
      <c r="CD52" s="21">
        <v>0</v>
      </c>
      <c r="CE52" s="21">
        <v>0</v>
      </c>
      <c r="CF52" s="21">
        <v>0</v>
      </c>
      <c r="CG52" s="21">
        <v>0</v>
      </c>
      <c r="CH52" s="21">
        <v>0</v>
      </c>
    </row>
    <row r="53" spans="1:86" s="43" customFormat="1">
      <c r="A53" s="58" t="s">
        <v>1459</v>
      </c>
      <c r="B53" s="33">
        <v>4</v>
      </c>
      <c r="C53" s="33">
        <v>0</v>
      </c>
      <c r="D53" s="33">
        <v>0</v>
      </c>
      <c r="E53" s="33">
        <v>12</v>
      </c>
      <c r="F53" s="33">
        <v>0</v>
      </c>
      <c r="G53" s="33">
        <v>0</v>
      </c>
      <c r="H53" s="33">
        <v>34</v>
      </c>
      <c r="I53" s="36">
        <v>0</v>
      </c>
      <c r="J53" s="36">
        <v>0</v>
      </c>
      <c r="K53" s="36">
        <v>0</v>
      </c>
      <c r="L53" s="36">
        <v>0</v>
      </c>
      <c r="M53" s="36">
        <v>0</v>
      </c>
      <c r="N53" s="36">
        <v>0</v>
      </c>
      <c r="O53" s="36">
        <v>0</v>
      </c>
      <c r="P53" s="36">
        <v>0</v>
      </c>
      <c r="Q53" s="36">
        <v>0</v>
      </c>
      <c r="R53" s="36">
        <v>0</v>
      </c>
      <c r="S53" s="36">
        <v>0</v>
      </c>
      <c r="T53" s="36">
        <v>0</v>
      </c>
      <c r="U53" s="36">
        <v>0</v>
      </c>
      <c r="V53" s="36">
        <v>0</v>
      </c>
      <c r="W53" s="36">
        <v>0</v>
      </c>
      <c r="X53" s="36">
        <v>0</v>
      </c>
      <c r="Y53" s="36">
        <v>0</v>
      </c>
      <c r="Z53" s="36">
        <v>0</v>
      </c>
      <c r="AA53" s="36">
        <v>0</v>
      </c>
      <c r="AB53" s="36">
        <v>0</v>
      </c>
      <c r="AC53" s="36">
        <v>0</v>
      </c>
      <c r="AD53" s="36">
        <v>0</v>
      </c>
      <c r="AE53" s="36">
        <v>0</v>
      </c>
      <c r="AF53" s="36">
        <v>0</v>
      </c>
      <c r="AG53" s="36">
        <f t="shared" si="0"/>
        <v>4</v>
      </c>
      <c r="AH53" s="36">
        <f t="shared" si="1"/>
        <v>46</v>
      </c>
      <c r="AI53" s="36">
        <f t="shared" si="2"/>
        <v>0</v>
      </c>
      <c r="AJ53" s="36">
        <f t="shared" si="3"/>
        <v>50</v>
      </c>
      <c r="AK53" s="36">
        <v>0</v>
      </c>
      <c r="AL53" s="36">
        <v>0</v>
      </c>
      <c r="AM53" s="36">
        <v>0</v>
      </c>
      <c r="AN53" s="36">
        <v>0</v>
      </c>
      <c r="AO53" s="36">
        <v>0</v>
      </c>
      <c r="AP53" s="36">
        <v>0</v>
      </c>
      <c r="AQ53" s="36">
        <v>0</v>
      </c>
      <c r="AR53" s="36">
        <v>0</v>
      </c>
      <c r="AS53" s="36">
        <v>0</v>
      </c>
      <c r="AT53" s="36">
        <v>0</v>
      </c>
      <c r="AU53" s="36">
        <v>0</v>
      </c>
      <c r="AV53" s="36">
        <v>0</v>
      </c>
      <c r="AW53" s="36">
        <v>0</v>
      </c>
      <c r="AX53" s="36">
        <v>0</v>
      </c>
      <c r="AY53" s="36">
        <v>0</v>
      </c>
      <c r="AZ53" s="36">
        <v>0</v>
      </c>
      <c r="BA53" s="36">
        <v>0</v>
      </c>
      <c r="BB53" s="36">
        <v>0</v>
      </c>
      <c r="BC53" s="36">
        <v>0</v>
      </c>
      <c r="BD53" s="36">
        <v>0</v>
      </c>
      <c r="BE53" s="36">
        <v>0</v>
      </c>
      <c r="BF53" s="36">
        <v>0</v>
      </c>
      <c r="BG53" s="36">
        <v>0</v>
      </c>
      <c r="BH53" s="36">
        <v>0</v>
      </c>
      <c r="BI53" s="36">
        <v>0</v>
      </c>
      <c r="BJ53" s="36">
        <v>0</v>
      </c>
      <c r="BK53" s="36">
        <v>0</v>
      </c>
      <c r="BL53" s="36">
        <v>0</v>
      </c>
      <c r="BM53" s="36">
        <v>0</v>
      </c>
      <c r="BN53" s="36">
        <v>0</v>
      </c>
      <c r="BO53" s="36">
        <v>0</v>
      </c>
      <c r="BP53" s="36">
        <v>0</v>
      </c>
      <c r="BQ53" s="36">
        <v>0</v>
      </c>
      <c r="BR53" s="36">
        <v>0</v>
      </c>
      <c r="BS53" s="36">
        <v>0</v>
      </c>
      <c r="BT53" s="36">
        <v>0</v>
      </c>
      <c r="BU53" s="36">
        <v>0</v>
      </c>
      <c r="BV53" s="36">
        <v>0</v>
      </c>
      <c r="BW53" s="36">
        <v>0</v>
      </c>
      <c r="BX53" s="36">
        <v>0</v>
      </c>
      <c r="BY53" s="36">
        <v>0</v>
      </c>
      <c r="BZ53" s="36">
        <v>0</v>
      </c>
      <c r="CA53" s="36">
        <v>0</v>
      </c>
      <c r="CB53" s="36">
        <v>0</v>
      </c>
      <c r="CC53" s="36">
        <v>0</v>
      </c>
      <c r="CD53" s="36">
        <v>0</v>
      </c>
      <c r="CE53" s="36">
        <v>0</v>
      </c>
      <c r="CF53" s="36">
        <v>0</v>
      </c>
      <c r="CG53" s="36">
        <v>0</v>
      </c>
      <c r="CH53" s="36">
        <v>0</v>
      </c>
    </row>
    <row r="54" spans="1:86" s="63" customFormat="1">
      <c r="A54" s="59" t="s">
        <v>1460</v>
      </c>
      <c r="B54" s="64">
        <v>5</v>
      </c>
      <c r="C54" s="61">
        <v>0</v>
      </c>
      <c r="D54" s="61">
        <v>0</v>
      </c>
      <c r="E54" s="64">
        <v>0</v>
      </c>
      <c r="F54" s="61">
        <v>0</v>
      </c>
      <c r="G54" s="61">
        <v>0</v>
      </c>
      <c r="H54" s="64">
        <v>36</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36">
        <f t="shared" si="0"/>
        <v>5</v>
      </c>
      <c r="AH54" s="36">
        <f t="shared" si="1"/>
        <v>36</v>
      </c>
      <c r="AI54" s="36">
        <f t="shared" si="2"/>
        <v>0</v>
      </c>
      <c r="AJ54" s="36">
        <f t="shared" si="3"/>
        <v>41</v>
      </c>
      <c r="AK54" s="62">
        <v>0</v>
      </c>
      <c r="AL54" s="62">
        <v>0</v>
      </c>
      <c r="AM54" s="62">
        <v>0</v>
      </c>
      <c r="AN54" s="62">
        <v>0</v>
      </c>
      <c r="AO54" s="62">
        <v>0</v>
      </c>
      <c r="AP54" s="62">
        <v>0</v>
      </c>
      <c r="AQ54" s="62">
        <v>0</v>
      </c>
      <c r="AR54" s="62">
        <v>0</v>
      </c>
      <c r="AS54" s="62">
        <v>0</v>
      </c>
      <c r="AT54" s="62">
        <v>0</v>
      </c>
      <c r="AU54" s="62">
        <v>0</v>
      </c>
      <c r="AV54" s="62">
        <v>0</v>
      </c>
      <c r="AW54" s="62">
        <v>0</v>
      </c>
      <c r="AX54" s="62">
        <v>0</v>
      </c>
      <c r="AY54" s="62">
        <v>0</v>
      </c>
      <c r="AZ54" s="62">
        <v>0</v>
      </c>
      <c r="BA54" s="62">
        <v>0</v>
      </c>
      <c r="BB54" s="62">
        <v>0</v>
      </c>
      <c r="BC54" s="62">
        <v>0</v>
      </c>
      <c r="BD54" s="62">
        <v>0</v>
      </c>
      <c r="BE54" s="62">
        <v>0</v>
      </c>
      <c r="BF54" s="62">
        <v>0</v>
      </c>
      <c r="BG54" s="62">
        <v>0</v>
      </c>
      <c r="BH54" s="62">
        <v>0</v>
      </c>
      <c r="BI54" s="62">
        <v>0</v>
      </c>
      <c r="BJ54" s="62">
        <v>0</v>
      </c>
      <c r="BK54" s="62">
        <v>0</v>
      </c>
      <c r="BL54" s="62">
        <v>0</v>
      </c>
      <c r="BM54" s="62">
        <v>0</v>
      </c>
      <c r="BN54" s="62">
        <v>0</v>
      </c>
      <c r="BO54" s="62">
        <v>0</v>
      </c>
      <c r="BP54" s="62">
        <v>0</v>
      </c>
      <c r="BQ54" s="62">
        <v>0</v>
      </c>
      <c r="BR54" s="62">
        <v>0</v>
      </c>
      <c r="BS54" s="62">
        <v>0</v>
      </c>
      <c r="BT54" s="62">
        <v>0</v>
      </c>
      <c r="BU54" s="62">
        <v>0</v>
      </c>
      <c r="BV54" s="62">
        <v>0</v>
      </c>
      <c r="BW54" s="62">
        <v>0</v>
      </c>
      <c r="BX54" s="62">
        <v>0</v>
      </c>
      <c r="BY54" s="62">
        <v>0</v>
      </c>
      <c r="BZ54" s="62">
        <v>0</v>
      </c>
      <c r="CA54" s="62">
        <v>0</v>
      </c>
      <c r="CB54" s="62">
        <v>0</v>
      </c>
      <c r="CC54" s="62">
        <v>0</v>
      </c>
      <c r="CD54" s="62">
        <v>0</v>
      </c>
      <c r="CE54" s="62">
        <v>0</v>
      </c>
      <c r="CF54" s="62">
        <v>0</v>
      </c>
      <c r="CG54" s="62">
        <v>0</v>
      </c>
      <c r="CH54" s="62">
        <v>0</v>
      </c>
    </row>
    <row r="55" spans="1:86" s="43" customFormat="1">
      <c r="A55" s="58" t="s">
        <v>100</v>
      </c>
      <c r="B55" s="33">
        <v>9</v>
      </c>
      <c r="C55" s="33">
        <v>0</v>
      </c>
      <c r="D55" s="33">
        <v>0</v>
      </c>
      <c r="E55" s="33">
        <v>0</v>
      </c>
      <c r="F55" s="33">
        <v>0</v>
      </c>
      <c r="G55" s="33">
        <v>0</v>
      </c>
      <c r="H55" s="33">
        <v>48</v>
      </c>
      <c r="I55" s="33">
        <v>0</v>
      </c>
      <c r="J55" s="33">
        <v>0</v>
      </c>
      <c r="K55" s="33">
        <v>0</v>
      </c>
      <c r="L55" s="33">
        <v>0</v>
      </c>
      <c r="M55" s="33">
        <v>0</v>
      </c>
      <c r="N55" s="33">
        <v>0</v>
      </c>
      <c r="O55" s="33">
        <v>0</v>
      </c>
      <c r="P55" s="33">
        <v>0</v>
      </c>
      <c r="Q55" s="33">
        <v>4</v>
      </c>
      <c r="R55" s="36">
        <v>0</v>
      </c>
      <c r="S55" s="36">
        <v>0</v>
      </c>
      <c r="T55" s="36">
        <v>0</v>
      </c>
      <c r="U55" s="36">
        <v>0</v>
      </c>
      <c r="V55" s="36">
        <v>0</v>
      </c>
      <c r="W55" s="36">
        <v>0</v>
      </c>
      <c r="X55" s="36">
        <v>0</v>
      </c>
      <c r="Y55" s="36">
        <v>0</v>
      </c>
      <c r="Z55" s="36">
        <v>0</v>
      </c>
      <c r="AA55" s="36">
        <v>0</v>
      </c>
      <c r="AB55" s="36">
        <v>0</v>
      </c>
      <c r="AC55" s="21">
        <v>1</v>
      </c>
      <c r="AD55" s="21">
        <v>0</v>
      </c>
      <c r="AE55" s="21">
        <v>0</v>
      </c>
      <c r="AF55" s="21">
        <v>0</v>
      </c>
      <c r="AG55" s="36">
        <f t="shared" si="0"/>
        <v>9</v>
      </c>
      <c r="AH55" s="36">
        <f t="shared" si="1"/>
        <v>52</v>
      </c>
      <c r="AI55" s="36">
        <f t="shared" si="2"/>
        <v>0</v>
      </c>
      <c r="AJ55" s="36">
        <f t="shared" si="3"/>
        <v>61</v>
      </c>
      <c r="AK55" s="36">
        <v>1</v>
      </c>
      <c r="AL55" s="36">
        <v>0</v>
      </c>
      <c r="AM55" s="21">
        <v>1</v>
      </c>
      <c r="AN55" s="21" t="s">
        <v>1436</v>
      </c>
      <c r="AO55" s="21">
        <v>0</v>
      </c>
      <c r="AP55" s="21">
        <v>0</v>
      </c>
      <c r="AQ55" s="21">
        <v>0</v>
      </c>
      <c r="AR55" s="21">
        <v>0</v>
      </c>
      <c r="AS55" s="21">
        <v>0</v>
      </c>
      <c r="AT55" s="21">
        <v>0</v>
      </c>
      <c r="AU55" s="21">
        <v>0</v>
      </c>
      <c r="AV55" s="21">
        <v>0</v>
      </c>
      <c r="AW55" s="21">
        <v>0</v>
      </c>
      <c r="AX55" s="21">
        <v>0</v>
      </c>
      <c r="AY55" s="21">
        <v>0</v>
      </c>
      <c r="AZ55" s="21">
        <v>0</v>
      </c>
      <c r="BA55" s="21">
        <v>0</v>
      </c>
      <c r="BB55" s="21">
        <v>0</v>
      </c>
      <c r="BC55" s="21">
        <v>0</v>
      </c>
      <c r="BD55" s="21">
        <v>0</v>
      </c>
      <c r="BE55" s="21">
        <v>0</v>
      </c>
      <c r="BF55" s="21">
        <v>0</v>
      </c>
      <c r="BG55" s="21">
        <v>0</v>
      </c>
      <c r="BH55" s="21">
        <v>0</v>
      </c>
      <c r="BI55" s="21">
        <v>0</v>
      </c>
      <c r="BJ55" s="21">
        <v>0</v>
      </c>
      <c r="BK55" s="21">
        <v>0</v>
      </c>
      <c r="BL55" s="21">
        <v>0</v>
      </c>
      <c r="BM55" s="21">
        <v>0</v>
      </c>
      <c r="BN55" s="21">
        <v>0</v>
      </c>
      <c r="BO55" s="21">
        <v>0</v>
      </c>
      <c r="BP55" s="21">
        <v>0</v>
      </c>
      <c r="BQ55" s="21">
        <v>0</v>
      </c>
      <c r="BR55" s="21">
        <v>0</v>
      </c>
      <c r="BS55" s="21">
        <v>0</v>
      </c>
      <c r="BT55" s="21">
        <v>0</v>
      </c>
      <c r="BU55" s="21">
        <v>0</v>
      </c>
      <c r="BV55" s="21">
        <v>0</v>
      </c>
      <c r="BW55" s="21">
        <v>0</v>
      </c>
      <c r="BX55" s="21">
        <v>0</v>
      </c>
      <c r="BY55" s="21">
        <v>0</v>
      </c>
      <c r="BZ55" s="21">
        <v>0</v>
      </c>
      <c r="CA55" s="21">
        <v>0</v>
      </c>
      <c r="CB55" s="21">
        <v>0</v>
      </c>
      <c r="CC55" s="21">
        <v>0</v>
      </c>
      <c r="CD55" s="21">
        <v>0</v>
      </c>
      <c r="CE55" s="21">
        <v>0</v>
      </c>
      <c r="CF55" s="21">
        <v>0</v>
      </c>
      <c r="CG55" s="21">
        <v>0</v>
      </c>
      <c r="CH55" s="21">
        <v>0</v>
      </c>
    </row>
    <row r="56" spans="1:86" s="43" customFormat="1">
      <c r="A56" s="58" t="s">
        <v>1461</v>
      </c>
      <c r="B56" s="33">
        <v>3</v>
      </c>
      <c r="C56" s="33">
        <v>0</v>
      </c>
      <c r="D56" s="33">
        <v>0</v>
      </c>
      <c r="E56" s="33">
        <v>0</v>
      </c>
      <c r="F56" s="33">
        <v>0</v>
      </c>
      <c r="G56" s="33">
        <v>0</v>
      </c>
      <c r="H56" s="33">
        <v>24</v>
      </c>
      <c r="I56" s="36">
        <v>0</v>
      </c>
      <c r="J56" s="36">
        <v>0</v>
      </c>
      <c r="K56" s="36">
        <v>0</v>
      </c>
      <c r="L56" s="36">
        <v>0</v>
      </c>
      <c r="M56" s="36">
        <v>0</v>
      </c>
      <c r="N56" s="36">
        <v>0</v>
      </c>
      <c r="O56" s="36">
        <v>0</v>
      </c>
      <c r="P56" s="36">
        <v>0</v>
      </c>
      <c r="Q56" s="36">
        <v>0</v>
      </c>
      <c r="R56" s="36">
        <v>0</v>
      </c>
      <c r="S56" s="36">
        <v>0</v>
      </c>
      <c r="T56" s="36">
        <v>0</v>
      </c>
      <c r="U56" s="36">
        <v>0</v>
      </c>
      <c r="V56" s="36">
        <v>0</v>
      </c>
      <c r="W56" s="36">
        <v>0</v>
      </c>
      <c r="X56" s="36">
        <v>0</v>
      </c>
      <c r="Y56" s="36">
        <v>0</v>
      </c>
      <c r="Z56" s="36">
        <v>0</v>
      </c>
      <c r="AA56" s="36">
        <v>0</v>
      </c>
      <c r="AB56" s="36">
        <v>0</v>
      </c>
      <c r="AC56" s="36">
        <v>0</v>
      </c>
      <c r="AD56" s="36">
        <v>0</v>
      </c>
      <c r="AE56" s="36">
        <v>0</v>
      </c>
      <c r="AF56" s="36">
        <v>0</v>
      </c>
      <c r="AG56" s="36">
        <f t="shared" si="0"/>
        <v>3</v>
      </c>
      <c r="AH56" s="36">
        <f t="shared" si="1"/>
        <v>24</v>
      </c>
      <c r="AI56" s="36">
        <f t="shared" si="2"/>
        <v>0</v>
      </c>
      <c r="AJ56" s="36">
        <f t="shared" si="3"/>
        <v>27</v>
      </c>
      <c r="AK56" s="36">
        <v>0</v>
      </c>
      <c r="AL56" s="36">
        <v>0</v>
      </c>
      <c r="AM56" s="36">
        <v>0</v>
      </c>
      <c r="AN56" s="36">
        <v>0</v>
      </c>
      <c r="AO56" s="36">
        <v>0</v>
      </c>
      <c r="AP56" s="36">
        <v>0</v>
      </c>
      <c r="AQ56" s="36">
        <v>0</v>
      </c>
      <c r="AR56" s="36">
        <v>0</v>
      </c>
      <c r="AS56" s="36">
        <v>0</v>
      </c>
      <c r="AT56" s="36">
        <v>0</v>
      </c>
      <c r="AU56" s="36">
        <v>0</v>
      </c>
      <c r="AV56" s="36">
        <v>0</v>
      </c>
      <c r="AW56" s="36">
        <v>0</v>
      </c>
      <c r="AX56" s="36">
        <v>0</v>
      </c>
      <c r="AY56" s="36">
        <v>0</v>
      </c>
      <c r="AZ56" s="36">
        <v>0</v>
      </c>
      <c r="BA56" s="36">
        <v>0</v>
      </c>
      <c r="BB56" s="36">
        <v>0</v>
      </c>
      <c r="BC56" s="36">
        <v>0</v>
      </c>
      <c r="BD56" s="36">
        <v>0</v>
      </c>
      <c r="BE56" s="36">
        <v>0</v>
      </c>
      <c r="BF56" s="36">
        <v>0</v>
      </c>
      <c r="BG56" s="36">
        <v>0</v>
      </c>
      <c r="BH56" s="36">
        <v>0</v>
      </c>
      <c r="BI56" s="36">
        <v>0</v>
      </c>
      <c r="BJ56" s="36">
        <v>0</v>
      </c>
      <c r="BK56" s="36">
        <v>0</v>
      </c>
      <c r="BL56" s="36">
        <v>0</v>
      </c>
      <c r="BM56" s="36">
        <v>0</v>
      </c>
      <c r="BN56" s="36">
        <v>0</v>
      </c>
      <c r="BO56" s="36">
        <v>0</v>
      </c>
      <c r="BP56" s="36">
        <v>0</v>
      </c>
      <c r="BQ56" s="36">
        <v>0</v>
      </c>
      <c r="BR56" s="36">
        <v>0</v>
      </c>
      <c r="BS56" s="36">
        <v>0</v>
      </c>
      <c r="BT56" s="36">
        <v>0</v>
      </c>
      <c r="BU56" s="36">
        <v>0</v>
      </c>
      <c r="BV56" s="36">
        <v>0</v>
      </c>
      <c r="BW56" s="36">
        <v>0</v>
      </c>
      <c r="BX56" s="36">
        <v>0</v>
      </c>
      <c r="BY56" s="36">
        <v>0</v>
      </c>
      <c r="BZ56" s="36">
        <v>0</v>
      </c>
      <c r="CA56" s="36">
        <v>0</v>
      </c>
      <c r="CB56" s="36">
        <v>0</v>
      </c>
      <c r="CC56" s="36">
        <v>0</v>
      </c>
      <c r="CD56" s="36">
        <v>0</v>
      </c>
      <c r="CE56" s="36">
        <v>0</v>
      </c>
      <c r="CF56" s="36">
        <v>0</v>
      </c>
      <c r="CG56" s="36">
        <v>0</v>
      </c>
      <c r="CH56" s="36">
        <v>0</v>
      </c>
    </row>
    <row r="57" spans="1:86" s="43" customFormat="1">
      <c r="A57" s="58" t="s">
        <v>1462</v>
      </c>
      <c r="B57" s="33">
        <v>7</v>
      </c>
      <c r="C57" s="33">
        <v>0</v>
      </c>
      <c r="D57" s="33">
        <v>0</v>
      </c>
      <c r="E57" s="33">
        <v>0</v>
      </c>
      <c r="F57" s="33">
        <v>0</v>
      </c>
      <c r="G57" s="33">
        <v>0</v>
      </c>
      <c r="H57" s="33">
        <v>41</v>
      </c>
      <c r="I57" s="36">
        <v>0</v>
      </c>
      <c r="J57" s="36">
        <v>0</v>
      </c>
      <c r="K57" s="36">
        <v>0</v>
      </c>
      <c r="L57" s="36">
        <v>0</v>
      </c>
      <c r="M57" s="36">
        <v>0</v>
      </c>
      <c r="N57" s="36">
        <v>0</v>
      </c>
      <c r="O57" s="36">
        <v>0</v>
      </c>
      <c r="P57" s="36">
        <v>0</v>
      </c>
      <c r="Q57" s="36">
        <v>0</v>
      </c>
      <c r="R57" s="36">
        <v>0</v>
      </c>
      <c r="S57" s="36">
        <v>0</v>
      </c>
      <c r="T57" s="36">
        <v>0</v>
      </c>
      <c r="U57" s="36">
        <v>0</v>
      </c>
      <c r="V57" s="36">
        <v>0</v>
      </c>
      <c r="W57" s="36">
        <v>0</v>
      </c>
      <c r="X57" s="36">
        <v>0</v>
      </c>
      <c r="Y57" s="36">
        <v>0</v>
      </c>
      <c r="Z57" s="36">
        <v>0</v>
      </c>
      <c r="AA57" s="36">
        <v>0</v>
      </c>
      <c r="AB57" s="36">
        <v>0</v>
      </c>
      <c r="AC57" s="21">
        <v>1</v>
      </c>
      <c r="AD57" s="21">
        <v>0</v>
      </c>
      <c r="AE57" s="21">
        <v>0</v>
      </c>
      <c r="AF57" s="21">
        <v>0</v>
      </c>
      <c r="AG57" s="36">
        <f t="shared" si="0"/>
        <v>7</v>
      </c>
      <c r="AH57" s="36">
        <f t="shared" si="1"/>
        <v>41</v>
      </c>
      <c r="AI57" s="36">
        <f t="shared" si="2"/>
        <v>0</v>
      </c>
      <c r="AJ57" s="36">
        <f t="shared" si="3"/>
        <v>48</v>
      </c>
      <c r="AK57" s="36">
        <v>1</v>
      </c>
      <c r="AL57" s="36">
        <v>0</v>
      </c>
      <c r="AM57" s="21">
        <v>1</v>
      </c>
      <c r="AN57" s="21" t="s">
        <v>1436</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row>
    <row r="58" spans="1:86" s="43" customFormat="1">
      <c r="A58" s="58" t="s">
        <v>1463</v>
      </c>
      <c r="B58" s="33">
        <v>3</v>
      </c>
      <c r="C58" s="33">
        <v>0</v>
      </c>
      <c r="D58" s="33">
        <v>0</v>
      </c>
      <c r="E58" s="33">
        <v>0</v>
      </c>
      <c r="F58" s="33">
        <v>0</v>
      </c>
      <c r="G58" s="33">
        <v>0</v>
      </c>
      <c r="H58" s="33">
        <v>45</v>
      </c>
      <c r="I58" s="33">
        <v>0</v>
      </c>
      <c r="J58" s="33">
        <v>0</v>
      </c>
      <c r="K58" s="33">
        <v>0</v>
      </c>
      <c r="L58" s="33">
        <v>0</v>
      </c>
      <c r="M58" s="33">
        <v>0</v>
      </c>
      <c r="N58" s="33">
        <v>34</v>
      </c>
      <c r="O58" s="36">
        <v>0</v>
      </c>
      <c r="P58" s="36">
        <v>0</v>
      </c>
      <c r="Q58" s="36">
        <v>0</v>
      </c>
      <c r="R58" s="36">
        <v>0</v>
      </c>
      <c r="S58" s="36">
        <v>0</v>
      </c>
      <c r="T58" s="36">
        <v>0</v>
      </c>
      <c r="U58" s="36">
        <v>0</v>
      </c>
      <c r="V58" s="36">
        <v>0</v>
      </c>
      <c r="W58" s="36">
        <v>0</v>
      </c>
      <c r="X58" s="36">
        <v>0</v>
      </c>
      <c r="Y58" s="36">
        <v>0</v>
      </c>
      <c r="Z58" s="36">
        <v>0</v>
      </c>
      <c r="AA58" s="36">
        <v>0</v>
      </c>
      <c r="AB58" s="36">
        <v>0</v>
      </c>
      <c r="AC58" s="21">
        <v>1</v>
      </c>
      <c r="AD58" s="21">
        <v>0</v>
      </c>
      <c r="AE58" s="21">
        <v>0</v>
      </c>
      <c r="AF58" s="21">
        <v>0</v>
      </c>
      <c r="AG58" s="36">
        <f t="shared" si="0"/>
        <v>3</v>
      </c>
      <c r="AH58" s="36">
        <f t="shared" si="1"/>
        <v>79</v>
      </c>
      <c r="AI58" s="36">
        <f t="shared" si="2"/>
        <v>0</v>
      </c>
      <c r="AJ58" s="36">
        <f t="shared" si="3"/>
        <v>82</v>
      </c>
      <c r="AK58" s="36">
        <v>1</v>
      </c>
      <c r="AL58" s="36">
        <v>0</v>
      </c>
      <c r="AM58" s="21">
        <v>1</v>
      </c>
      <c r="AN58" s="21" t="s">
        <v>1436</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row>
    <row r="59" spans="1:86" s="43" customFormat="1">
      <c r="A59" s="58" t="s">
        <v>1464</v>
      </c>
      <c r="B59" s="33">
        <v>5</v>
      </c>
      <c r="C59" s="33">
        <v>0</v>
      </c>
      <c r="D59" s="33">
        <v>0</v>
      </c>
      <c r="E59" s="33">
        <v>0</v>
      </c>
      <c r="F59" s="33">
        <v>0</v>
      </c>
      <c r="G59" s="33">
        <v>0</v>
      </c>
      <c r="H59" s="33">
        <v>68</v>
      </c>
      <c r="I59" s="33">
        <v>0</v>
      </c>
      <c r="J59" s="33">
        <v>0</v>
      </c>
      <c r="K59" s="33">
        <v>0</v>
      </c>
      <c r="L59" s="33">
        <v>0</v>
      </c>
      <c r="M59" s="33">
        <v>0</v>
      </c>
      <c r="N59" s="33">
        <v>5</v>
      </c>
      <c r="O59" s="36">
        <v>0</v>
      </c>
      <c r="P59" s="36">
        <v>0</v>
      </c>
      <c r="Q59" s="36">
        <v>0</v>
      </c>
      <c r="R59" s="36">
        <v>0</v>
      </c>
      <c r="S59" s="36">
        <v>0</v>
      </c>
      <c r="T59" s="36">
        <v>0</v>
      </c>
      <c r="U59" s="36">
        <v>0</v>
      </c>
      <c r="V59" s="36">
        <v>0</v>
      </c>
      <c r="W59" s="36">
        <v>0</v>
      </c>
      <c r="X59" s="36">
        <v>0</v>
      </c>
      <c r="Y59" s="36">
        <v>0</v>
      </c>
      <c r="Z59" s="36">
        <v>0</v>
      </c>
      <c r="AA59" s="36">
        <v>0</v>
      </c>
      <c r="AB59" s="36">
        <v>0</v>
      </c>
      <c r="AC59" s="36">
        <v>0</v>
      </c>
      <c r="AD59" s="36">
        <v>0</v>
      </c>
      <c r="AE59" s="36">
        <v>0</v>
      </c>
      <c r="AF59" s="36">
        <v>0</v>
      </c>
      <c r="AG59" s="36">
        <f t="shared" si="0"/>
        <v>5</v>
      </c>
      <c r="AH59" s="36">
        <f t="shared" si="1"/>
        <v>73</v>
      </c>
      <c r="AI59" s="36">
        <f t="shared" si="2"/>
        <v>0</v>
      </c>
      <c r="AJ59" s="36">
        <f t="shared" si="3"/>
        <v>78</v>
      </c>
      <c r="AK59" s="36">
        <v>0</v>
      </c>
      <c r="AL59" s="36">
        <v>0</v>
      </c>
      <c r="AM59" s="36">
        <v>0</v>
      </c>
      <c r="AN59" s="36">
        <v>0</v>
      </c>
      <c r="AO59" s="36">
        <v>0</v>
      </c>
      <c r="AP59" s="36">
        <v>0</v>
      </c>
      <c r="AQ59" s="36">
        <v>0</v>
      </c>
      <c r="AR59" s="36">
        <v>0</v>
      </c>
      <c r="AS59" s="36">
        <v>0</v>
      </c>
      <c r="AT59" s="36">
        <v>0</v>
      </c>
      <c r="AU59" s="36">
        <v>0</v>
      </c>
      <c r="AV59" s="36">
        <v>0</v>
      </c>
      <c r="AW59" s="36">
        <v>0</v>
      </c>
      <c r="AX59" s="36">
        <v>0</v>
      </c>
      <c r="AY59" s="36">
        <v>0</v>
      </c>
      <c r="AZ59" s="36">
        <v>0</v>
      </c>
      <c r="BA59" s="36">
        <v>0</v>
      </c>
      <c r="BB59" s="36">
        <v>0</v>
      </c>
      <c r="BC59" s="36">
        <v>0</v>
      </c>
      <c r="BD59" s="36">
        <v>0</v>
      </c>
      <c r="BE59" s="36">
        <v>0</v>
      </c>
      <c r="BF59" s="36">
        <v>0</v>
      </c>
      <c r="BG59" s="36">
        <v>0</v>
      </c>
      <c r="BH59" s="36">
        <v>0</v>
      </c>
      <c r="BI59" s="36">
        <v>0</v>
      </c>
      <c r="BJ59" s="36">
        <v>0</v>
      </c>
      <c r="BK59" s="36">
        <v>0</v>
      </c>
      <c r="BL59" s="36">
        <v>0</v>
      </c>
      <c r="BM59" s="36">
        <v>0</v>
      </c>
      <c r="BN59" s="36">
        <v>0</v>
      </c>
      <c r="BO59" s="36">
        <v>0</v>
      </c>
      <c r="BP59" s="36">
        <v>0</v>
      </c>
      <c r="BQ59" s="36">
        <v>0</v>
      </c>
      <c r="BR59" s="36">
        <v>0</v>
      </c>
      <c r="BS59" s="36">
        <v>0</v>
      </c>
      <c r="BT59" s="36">
        <v>0</v>
      </c>
      <c r="BU59" s="36">
        <v>0</v>
      </c>
      <c r="BV59" s="36">
        <v>0</v>
      </c>
      <c r="BW59" s="36">
        <v>0</v>
      </c>
      <c r="BX59" s="36">
        <v>0</v>
      </c>
      <c r="BY59" s="36">
        <v>0</v>
      </c>
      <c r="BZ59" s="36">
        <v>0</v>
      </c>
      <c r="CA59" s="36">
        <v>0</v>
      </c>
      <c r="CB59" s="36">
        <v>0</v>
      </c>
      <c r="CC59" s="36">
        <v>0</v>
      </c>
      <c r="CD59" s="36">
        <v>0</v>
      </c>
      <c r="CE59" s="36">
        <v>0</v>
      </c>
      <c r="CF59" s="36">
        <v>0</v>
      </c>
      <c r="CG59" s="36">
        <v>0</v>
      </c>
      <c r="CH59" s="36">
        <v>0</v>
      </c>
    </row>
    <row r="60" spans="1:86" s="43" customFormat="1">
      <c r="A60" s="59" t="s">
        <v>101</v>
      </c>
      <c r="B60" s="33">
        <v>9</v>
      </c>
      <c r="C60" s="33">
        <v>0</v>
      </c>
      <c r="D60" s="33">
        <v>0</v>
      </c>
      <c r="E60" s="33">
        <v>0</v>
      </c>
      <c r="F60" s="33">
        <v>0</v>
      </c>
      <c r="G60" s="33">
        <v>0</v>
      </c>
      <c r="H60" s="33">
        <v>101</v>
      </c>
      <c r="I60" s="36">
        <v>0</v>
      </c>
      <c r="J60" s="36">
        <v>0</v>
      </c>
      <c r="K60" s="36">
        <v>0</v>
      </c>
      <c r="L60" s="36">
        <v>0</v>
      </c>
      <c r="M60" s="36">
        <v>0</v>
      </c>
      <c r="N60" s="36">
        <v>67</v>
      </c>
      <c r="O60" s="36">
        <v>0</v>
      </c>
      <c r="P60" s="36">
        <v>0</v>
      </c>
      <c r="Q60" s="36">
        <v>12</v>
      </c>
      <c r="R60" s="36">
        <v>0</v>
      </c>
      <c r="S60" s="36">
        <v>0</v>
      </c>
      <c r="T60" s="36">
        <v>0</v>
      </c>
      <c r="U60" s="36">
        <v>0</v>
      </c>
      <c r="V60" s="36">
        <v>0</v>
      </c>
      <c r="W60" s="36">
        <v>0</v>
      </c>
      <c r="X60" s="36">
        <v>0</v>
      </c>
      <c r="Y60" s="36">
        <v>0</v>
      </c>
      <c r="Z60" s="36">
        <v>0</v>
      </c>
      <c r="AA60" s="36">
        <v>0</v>
      </c>
      <c r="AB60" s="36">
        <v>0</v>
      </c>
      <c r="AC60" s="36">
        <v>0</v>
      </c>
      <c r="AD60" s="36">
        <v>0</v>
      </c>
      <c r="AE60" s="36">
        <v>0</v>
      </c>
      <c r="AF60" s="36">
        <v>0</v>
      </c>
      <c r="AG60" s="36">
        <f t="shared" si="0"/>
        <v>9</v>
      </c>
      <c r="AH60" s="36">
        <f t="shared" si="1"/>
        <v>180</v>
      </c>
      <c r="AI60" s="36">
        <f t="shared" si="2"/>
        <v>0</v>
      </c>
      <c r="AJ60" s="36">
        <f t="shared" si="3"/>
        <v>189</v>
      </c>
      <c r="AK60" s="36">
        <v>0</v>
      </c>
      <c r="AL60" s="36">
        <v>0</v>
      </c>
      <c r="AM60" s="36">
        <v>0</v>
      </c>
      <c r="AN60" s="36">
        <v>0</v>
      </c>
      <c r="AO60" s="36">
        <v>0</v>
      </c>
      <c r="AP60" s="36">
        <v>0</v>
      </c>
      <c r="AQ60" s="36">
        <v>0</v>
      </c>
      <c r="AR60" s="36">
        <v>0</v>
      </c>
      <c r="AS60" s="36">
        <v>0</v>
      </c>
      <c r="AT60" s="36">
        <v>0</v>
      </c>
      <c r="AU60" s="36">
        <v>0</v>
      </c>
      <c r="AV60" s="36">
        <v>0</v>
      </c>
      <c r="AW60" s="36">
        <v>0</v>
      </c>
      <c r="AX60" s="36">
        <v>0</v>
      </c>
      <c r="AY60" s="36">
        <v>0</v>
      </c>
      <c r="AZ60" s="36">
        <v>0</v>
      </c>
      <c r="BA60" s="36">
        <v>0</v>
      </c>
      <c r="BB60" s="36">
        <v>0</v>
      </c>
      <c r="BC60" s="36">
        <v>0</v>
      </c>
      <c r="BD60" s="36">
        <v>0</v>
      </c>
      <c r="BE60" s="36">
        <v>0</v>
      </c>
      <c r="BF60" s="36">
        <v>0</v>
      </c>
      <c r="BG60" s="36">
        <v>0</v>
      </c>
      <c r="BH60" s="36">
        <v>0</v>
      </c>
      <c r="BI60" s="36">
        <v>0</v>
      </c>
      <c r="BJ60" s="36">
        <v>0</v>
      </c>
      <c r="BK60" s="36">
        <v>0</v>
      </c>
      <c r="BL60" s="36">
        <v>0</v>
      </c>
      <c r="BM60" s="36">
        <v>0</v>
      </c>
      <c r="BN60" s="36">
        <v>0</v>
      </c>
      <c r="BO60" s="36">
        <v>0</v>
      </c>
      <c r="BP60" s="36">
        <v>0</v>
      </c>
      <c r="BQ60" s="36">
        <v>0</v>
      </c>
      <c r="BR60" s="36">
        <v>0</v>
      </c>
      <c r="BS60" s="36">
        <v>0</v>
      </c>
      <c r="BT60" s="36">
        <v>0</v>
      </c>
      <c r="BU60" s="36">
        <v>0</v>
      </c>
      <c r="BV60" s="36">
        <v>0</v>
      </c>
      <c r="BW60" s="36">
        <v>0</v>
      </c>
      <c r="BX60" s="36">
        <v>0</v>
      </c>
      <c r="BY60" s="36">
        <v>0</v>
      </c>
      <c r="BZ60" s="36">
        <v>0</v>
      </c>
      <c r="CA60" s="36">
        <v>0</v>
      </c>
      <c r="CB60" s="36">
        <v>0</v>
      </c>
      <c r="CC60" s="36">
        <v>0</v>
      </c>
      <c r="CD60" s="36">
        <v>0</v>
      </c>
      <c r="CE60" s="36">
        <v>0</v>
      </c>
      <c r="CF60" s="36">
        <v>0</v>
      </c>
      <c r="CG60" s="36">
        <v>0</v>
      </c>
      <c r="CH60" s="36">
        <v>0</v>
      </c>
    </row>
    <row r="61" spans="1:86" s="43" customFormat="1">
      <c r="A61" s="59" t="s">
        <v>1465</v>
      </c>
      <c r="B61" s="33">
        <v>7</v>
      </c>
      <c r="C61" s="33">
        <v>0</v>
      </c>
      <c r="D61" s="33">
        <v>0</v>
      </c>
      <c r="E61" s="33">
        <v>0</v>
      </c>
      <c r="F61" s="33">
        <v>0</v>
      </c>
      <c r="G61" s="33">
        <v>0</v>
      </c>
      <c r="H61" s="33">
        <v>38</v>
      </c>
      <c r="I61" s="36">
        <v>0</v>
      </c>
      <c r="J61" s="36">
        <v>0</v>
      </c>
      <c r="K61" s="36">
        <v>0</v>
      </c>
      <c r="L61" s="36">
        <v>0</v>
      </c>
      <c r="M61" s="36">
        <v>0</v>
      </c>
      <c r="N61" s="36">
        <v>18</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f t="shared" si="0"/>
        <v>7</v>
      </c>
      <c r="AH61" s="36">
        <f t="shared" si="1"/>
        <v>56</v>
      </c>
      <c r="AI61" s="36">
        <f t="shared" si="2"/>
        <v>0</v>
      </c>
      <c r="AJ61" s="36">
        <f t="shared" si="3"/>
        <v>63</v>
      </c>
      <c r="AK61" s="36">
        <v>0</v>
      </c>
      <c r="AL61" s="36">
        <v>0</v>
      </c>
      <c r="AM61" s="36">
        <v>0</v>
      </c>
      <c r="AN61" s="36">
        <v>0</v>
      </c>
      <c r="AO61" s="36">
        <v>0</v>
      </c>
      <c r="AP61" s="36">
        <v>0</v>
      </c>
      <c r="AQ61" s="36">
        <v>0</v>
      </c>
      <c r="AR61" s="36">
        <v>0</v>
      </c>
      <c r="AS61" s="36">
        <v>0</v>
      </c>
      <c r="AT61" s="36">
        <v>0</v>
      </c>
      <c r="AU61" s="36">
        <v>0</v>
      </c>
      <c r="AV61" s="36">
        <v>0</v>
      </c>
      <c r="AW61" s="36">
        <v>0</v>
      </c>
      <c r="AX61" s="36">
        <v>0</v>
      </c>
      <c r="AY61" s="36">
        <v>0</v>
      </c>
      <c r="AZ61" s="36">
        <v>0</v>
      </c>
      <c r="BA61" s="36">
        <v>0</v>
      </c>
      <c r="BB61" s="36">
        <v>0</v>
      </c>
      <c r="BC61" s="36">
        <v>0</v>
      </c>
      <c r="BD61" s="36">
        <v>0</v>
      </c>
      <c r="BE61" s="36">
        <v>0</v>
      </c>
      <c r="BF61" s="36">
        <v>0</v>
      </c>
      <c r="BG61" s="36">
        <v>0</v>
      </c>
      <c r="BH61" s="36">
        <v>0</v>
      </c>
      <c r="BI61" s="36">
        <v>0</v>
      </c>
      <c r="BJ61" s="36">
        <v>0</v>
      </c>
      <c r="BK61" s="36">
        <v>0</v>
      </c>
      <c r="BL61" s="36">
        <v>0</v>
      </c>
      <c r="BM61" s="36">
        <v>0</v>
      </c>
      <c r="BN61" s="36">
        <v>0</v>
      </c>
      <c r="BO61" s="36">
        <v>0</v>
      </c>
      <c r="BP61" s="36">
        <v>0</v>
      </c>
      <c r="BQ61" s="36">
        <v>0</v>
      </c>
      <c r="BR61" s="36">
        <v>0</v>
      </c>
      <c r="BS61" s="36">
        <v>0</v>
      </c>
      <c r="BT61" s="36">
        <v>0</v>
      </c>
      <c r="BU61" s="36">
        <v>0</v>
      </c>
      <c r="BV61" s="36">
        <v>0</v>
      </c>
      <c r="BW61" s="36">
        <v>0</v>
      </c>
      <c r="BX61" s="36">
        <v>0</v>
      </c>
      <c r="BY61" s="36">
        <v>0</v>
      </c>
      <c r="BZ61" s="36">
        <v>0</v>
      </c>
      <c r="CA61" s="36">
        <v>0</v>
      </c>
      <c r="CB61" s="36">
        <v>0</v>
      </c>
      <c r="CC61" s="36">
        <v>0</v>
      </c>
      <c r="CD61" s="36">
        <v>0</v>
      </c>
      <c r="CE61" s="36">
        <v>0</v>
      </c>
      <c r="CF61" s="36">
        <v>0</v>
      </c>
      <c r="CG61" s="36">
        <v>0</v>
      </c>
      <c r="CH61" s="36">
        <v>0</v>
      </c>
    </row>
    <row r="62" spans="1:86" s="43" customFormat="1">
      <c r="A62" s="59" t="s">
        <v>102</v>
      </c>
      <c r="B62" s="33">
        <v>1</v>
      </c>
      <c r="C62" s="33">
        <v>0</v>
      </c>
      <c r="D62" s="33">
        <v>0</v>
      </c>
      <c r="E62" s="33">
        <v>0</v>
      </c>
      <c r="F62" s="33">
        <v>0</v>
      </c>
      <c r="G62" s="33">
        <v>0</v>
      </c>
      <c r="H62" s="33">
        <v>31</v>
      </c>
      <c r="I62" s="33">
        <v>0</v>
      </c>
      <c r="J62" s="33">
        <v>0</v>
      </c>
      <c r="K62" s="33">
        <v>0</v>
      </c>
      <c r="L62" s="33">
        <v>0</v>
      </c>
      <c r="M62" s="33">
        <v>0</v>
      </c>
      <c r="N62" s="33">
        <v>38</v>
      </c>
      <c r="O62" s="33">
        <v>0</v>
      </c>
      <c r="P62" s="33">
        <v>0</v>
      </c>
      <c r="Q62" s="33">
        <v>0</v>
      </c>
      <c r="R62" s="33">
        <v>0</v>
      </c>
      <c r="S62" s="33">
        <v>0</v>
      </c>
      <c r="T62" s="33">
        <v>0</v>
      </c>
      <c r="U62" s="33">
        <v>0</v>
      </c>
      <c r="V62" s="33">
        <v>0</v>
      </c>
      <c r="W62" s="33">
        <v>0</v>
      </c>
      <c r="X62" s="33">
        <v>0</v>
      </c>
      <c r="Y62" s="33">
        <v>0</v>
      </c>
      <c r="Z62" s="33">
        <v>0</v>
      </c>
      <c r="AA62" s="33">
        <v>0</v>
      </c>
      <c r="AB62" s="33">
        <v>0</v>
      </c>
      <c r="AC62" s="21">
        <v>1</v>
      </c>
      <c r="AD62" s="21">
        <v>0</v>
      </c>
      <c r="AE62" s="21">
        <v>0</v>
      </c>
      <c r="AF62" s="21">
        <v>0</v>
      </c>
      <c r="AG62" s="36">
        <f t="shared" si="0"/>
        <v>1</v>
      </c>
      <c r="AH62" s="36">
        <f t="shared" si="1"/>
        <v>69</v>
      </c>
      <c r="AI62" s="36">
        <f t="shared" si="2"/>
        <v>0</v>
      </c>
      <c r="AJ62" s="36">
        <f t="shared" si="3"/>
        <v>70</v>
      </c>
      <c r="AK62" s="36">
        <v>1</v>
      </c>
      <c r="AL62" s="36">
        <v>0</v>
      </c>
      <c r="AM62" s="21">
        <v>1</v>
      </c>
      <c r="AN62" s="21" t="s">
        <v>1436</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row>
    <row r="63" spans="1:86" s="43" customFormat="1">
      <c r="A63" s="58" t="s">
        <v>1466</v>
      </c>
      <c r="B63" s="33">
        <v>2</v>
      </c>
      <c r="C63" s="33">
        <v>0</v>
      </c>
      <c r="D63" s="33">
        <v>0</v>
      </c>
      <c r="E63" s="33">
        <v>0</v>
      </c>
      <c r="F63" s="33">
        <v>0</v>
      </c>
      <c r="G63" s="33">
        <v>0</v>
      </c>
      <c r="H63" s="33">
        <v>45</v>
      </c>
      <c r="I63" s="33">
        <v>0</v>
      </c>
      <c r="J63" s="33">
        <v>0</v>
      </c>
      <c r="K63" s="33">
        <v>0</v>
      </c>
      <c r="L63" s="33">
        <v>0</v>
      </c>
      <c r="M63" s="33">
        <v>0</v>
      </c>
      <c r="N63" s="33">
        <v>29</v>
      </c>
      <c r="O63" s="36">
        <v>0</v>
      </c>
      <c r="P63" s="36">
        <v>0</v>
      </c>
      <c r="Q63" s="36">
        <v>0</v>
      </c>
      <c r="R63" s="36">
        <v>0</v>
      </c>
      <c r="S63" s="36">
        <v>0</v>
      </c>
      <c r="T63" s="36">
        <v>0</v>
      </c>
      <c r="U63" s="36">
        <v>0</v>
      </c>
      <c r="V63" s="36">
        <v>0</v>
      </c>
      <c r="W63" s="36">
        <v>0</v>
      </c>
      <c r="X63" s="36">
        <v>0</v>
      </c>
      <c r="Y63" s="36">
        <v>0</v>
      </c>
      <c r="Z63" s="36">
        <v>0</v>
      </c>
      <c r="AA63" s="36">
        <v>0</v>
      </c>
      <c r="AB63" s="36">
        <v>0</v>
      </c>
      <c r="AC63" s="36">
        <v>0</v>
      </c>
      <c r="AD63" s="36">
        <v>0</v>
      </c>
      <c r="AE63" s="36">
        <v>0</v>
      </c>
      <c r="AF63" s="36">
        <v>0</v>
      </c>
      <c r="AG63" s="36">
        <f t="shared" si="0"/>
        <v>2</v>
      </c>
      <c r="AH63" s="36">
        <f t="shared" si="1"/>
        <v>74</v>
      </c>
      <c r="AI63" s="36">
        <f t="shared" si="2"/>
        <v>0</v>
      </c>
      <c r="AJ63" s="36">
        <f t="shared" si="3"/>
        <v>76</v>
      </c>
      <c r="AK63" s="36">
        <v>0</v>
      </c>
      <c r="AL63" s="36">
        <v>0</v>
      </c>
      <c r="AM63" s="36">
        <v>0</v>
      </c>
      <c r="AN63" s="36">
        <v>0</v>
      </c>
      <c r="AO63" s="36">
        <v>0</v>
      </c>
      <c r="AP63" s="36">
        <v>0</v>
      </c>
      <c r="AQ63" s="36">
        <v>0</v>
      </c>
      <c r="AR63" s="36">
        <v>0</v>
      </c>
      <c r="AS63" s="36">
        <v>0</v>
      </c>
      <c r="AT63" s="36">
        <v>0</v>
      </c>
      <c r="AU63" s="36">
        <v>0</v>
      </c>
      <c r="AV63" s="36">
        <v>0</v>
      </c>
      <c r="AW63" s="36">
        <v>0</v>
      </c>
      <c r="AX63" s="36">
        <v>0</v>
      </c>
      <c r="AY63" s="36">
        <v>0</v>
      </c>
      <c r="AZ63" s="36">
        <v>0</v>
      </c>
      <c r="BA63" s="36">
        <v>0</v>
      </c>
      <c r="BB63" s="36">
        <v>0</v>
      </c>
      <c r="BC63" s="36">
        <v>0</v>
      </c>
      <c r="BD63" s="36">
        <v>0</v>
      </c>
      <c r="BE63" s="36">
        <v>0</v>
      </c>
      <c r="BF63" s="36">
        <v>0</v>
      </c>
      <c r="BG63" s="36">
        <v>0</v>
      </c>
      <c r="BH63" s="36">
        <v>0</v>
      </c>
      <c r="BI63" s="36">
        <v>0</v>
      </c>
      <c r="BJ63" s="36">
        <v>0</v>
      </c>
      <c r="BK63" s="36">
        <v>0</v>
      </c>
      <c r="BL63" s="36">
        <v>0</v>
      </c>
      <c r="BM63" s="36">
        <v>0</v>
      </c>
      <c r="BN63" s="36">
        <v>0</v>
      </c>
      <c r="BO63" s="36">
        <v>0</v>
      </c>
      <c r="BP63" s="36">
        <v>0</v>
      </c>
      <c r="BQ63" s="36">
        <v>0</v>
      </c>
      <c r="BR63" s="36">
        <v>0</v>
      </c>
      <c r="BS63" s="36">
        <v>0</v>
      </c>
      <c r="BT63" s="36">
        <v>0</v>
      </c>
      <c r="BU63" s="36">
        <v>0</v>
      </c>
      <c r="BV63" s="36">
        <v>0</v>
      </c>
      <c r="BW63" s="36">
        <v>0</v>
      </c>
      <c r="BX63" s="36">
        <v>0</v>
      </c>
      <c r="BY63" s="36">
        <v>0</v>
      </c>
      <c r="BZ63" s="36">
        <v>0</v>
      </c>
      <c r="CA63" s="36">
        <v>0</v>
      </c>
      <c r="CB63" s="36">
        <v>0</v>
      </c>
      <c r="CC63" s="36">
        <v>0</v>
      </c>
      <c r="CD63" s="36">
        <v>0</v>
      </c>
      <c r="CE63" s="36">
        <v>0</v>
      </c>
      <c r="CF63" s="36">
        <v>0</v>
      </c>
      <c r="CG63" s="36">
        <v>0</v>
      </c>
      <c r="CH63" s="36">
        <v>0</v>
      </c>
    </row>
    <row r="64" spans="1:86" s="43" customFormat="1">
      <c r="A64" s="58" t="s">
        <v>1467</v>
      </c>
      <c r="B64" s="33">
        <v>4</v>
      </c>
      <c r="C64" s="33">
        <v>0</v>
      </c>
      <c r="D64" s="33">
        <v>0</v>
      </c>
      <c r="E64" s="33">
        <v>0</v>
      </c>
      <c r="F64" s="33">
        <v>0</v>
      </c>
      <c r="G64" s="33">
        <v>0</v>
      </c>
      <c r="H64" s="33">
        <v>69</v>
      </c>
      <c r="I64" s="33">
        <v>0</v>
      </c>
      <c r="J64" s="33">
        <v>0</v>
      </c>
      <c r="K64" s="33">
        <v>0</v>
      </c>
      <c r="L64" s="33">
        <v>0</v>
      </c>
      <c r="M64" s="33">
        <v>0</v>
      </c>
      <c r="N64" s="33">
        <v>4</v>
      </c>
      <c r="O64" s="36">
        <v>0</v>
      </c>
      <c r="P64" s="36">
        <v>0</v>
      </c>
      <c r="Q64" s="36">
        <v>0</v>
      </c>
      <c r="R64" s="36">
        <v>0</v>
      </c>
      <c r="S64" s="36">
        <v>0</v>
      </c>
      <c r="T64" s="36">
        <v>0</v>
      </c>
      <c r="U64" s="36">
        <v>0</v>
      </c>
      <c r="V64" s="36">
        <v>0</v>
      </c>
      <c r="W64" s="36">
        <v>0</v>
      </c>
      <c r="X64" s="36">
        <v>0</v>
      </c>
      <c r="Y64" s="36">
        <v>0</v>
      </c>
      <c r="Z64" s="36">
        <v>0</v>
      </c>
      <c r="AA64" s="36">
        <v>0</v>
      </c>
      <c r="AB64" s="36">
        <v>0</v>
      </c>
      <c r="AC64" s="21">
        <v>1</v>
      </c>
      <c r="AD64" s="21">
        <v>0</v>
      </c>
      <c r="AE64" s="21">
        <v>0</v>
      </c>
      <c r="AF64" s="21">
        <v>0</v>
      </c>
      <c r="AG64" s="36">
        <f t="shared" si="0"/>
        <v>4</v>
      </c>
      <c r="AH64" s="36">
        <f t="shared" si="1"/>
        <v>73</v>
      </c>
      <c r="AI64" s="36">
        <f t="shared" si="2"/>
        <v>0</v>
      </c>
      <c r="AJ64" s="36">
        <f t="shared" si="3"/>
        <v>77</v>
      </c>
      <c r="AK64" s="36">
        <v>1</v>
      </c>
      <c r="AL64" s="36">
        <v>0</v>
      </c>
      <c r="AM64" s="21">
        <v>1</v>
      </c>
      <c r="AN64" s="21" t="s">
        <v>1436</v>
      </c>
      <c r="AO64" s="21">
        <v>0</v>
      </c>
      <c r="AP64" s="21">
        <v>0</v>
      </c>
      <c r="AQ64" s="21">
        <v>0</v>
      </c>
      <c r="AR64" s="21">
        <v>0</v>
      </c>
      <c r="AS64" s="21">
        <v>0</v>
      </c>
      <c r="AT64" s="21">
        <v>0</v>
      </c>
      <c r="AU64" s="21">
        <v>0</v>
      </c>
      <c r="AV64" s="21">
        <v>0</v>
      </c>
      <c r="AW64" s="21">
        <v>0</v>
      </c>
      <c r="AX64" s="21">
        <v>0</v>
      </c>
      <c r="AY64" s="21">
        <v>0</v>
      </c>
      <c r="AZ64" s="21">
        <v>0</v>
      </c>
      <c r="BA64" s="21">
        <v>0</v>
      </c>
      <c r="BB64" s="21">
        <v>0</v>
      </c>
      <c r="BC64" s="21">
        <v>0</v>
      </c>
      <c r="BD64" s="21">
        <v>0</v>
      </c>
      <c r="BE64" s="21">
        <v>0</v>
      </c>
      <c r="BF64" s="21">
        <v>0</v>
      </c>
      <c r="BG64" s="21">
        <v>0</v>
      </c>
      <c r="BH64" s="21">
        <v>0</v>
      </c>
      <c r="BI64" s="21">
        <v>0</v>
      </c>
      <c r="BJ64" s="21">
        <v>0</v>
      </c>
      <c r="BK64" s="21">
        <v>0</v>
      </c>
      <c r="BL64" s="21">
        <v>0</v>
      </c>
      <c r="BM64" s="21">
        <v>0</v>
      </c>
      <c r="BN64" s="21">
        <v>0</v>
      </c>
      <c r="BO64" s="21">
        <v>0</v>
      </c>
      <c r="BP64" s="21">
        <v>0</v>
      </c>
      <c r="BQ64" s="21">
        <v>0</v>
      </c>
      <c r="BR64" s="21">
        <v>0</v>
      </c>
      <c r="BS64" s="21">
        <v>0</v>
      </c>
      <c r="BT64" s="21">
        <v>0</v>
      </c>
      <c r="BU64" s="21">
        <v>0</v>
      </c>
      <c r="BV64" s="21">
        <v>0</v>
      </c>
      <c r="BW64" s="21">
        <v>0</v>
      </c>
      <c r="BX64" s="21">
        <v>0</v>
      </c>
      <c r="BY64" s="21">
        <v>0</v>
      </c>
      <c r="BZ64" s="21">
        <v>0</v>
      </c>
      <c r="CA64" s="21">
        <v>0</v>
      </c>
      <c r="CB64" s="21">
        <v>0</v>
      </c>
      <c r="CC64" s="21">
        <v>0</v>
      </c>
      <c r="CD64" s="21">
        <v>0</v>
      </c>
      <c r="CE64" s="21">
        <v>0</v>
      </c>
      <c r="CF64" s="21">
        <v>0</v>
      </c>
      <c r="CG64" s="21">
        <v>0</v>
      </c>
      <c r="CH64" s="21">
        <v>0</v>
      </c>
    </row>
    <row r="65" spans="1:86" s="43" customFormat="1">
      <c r="A65" s="58" t="s">
        <v>1468</v>
      </c>
      <c r="B65" s="33">
        <v>3</v>
      </c>
      <c r="C65" s="33">
        <v>0</v>
      </c>
      <c r="D65" s="33">
        <v>0</v>
      </c>
      <c r="E65" s="33">
        <v>1</v>
      </c>
      <c r="F65" s="33">
        <v>0</v>
      </c>
      <c r="G65" s="33">
        <v>0</v>
      </c>
      <c r="H65" s="33">
        <v>79</v>
      </c>
      <c r="I65" s="33">
        <v>0</v>
      </c>
      <c r="J65" s="33">
        <v>0</v>
      </c>
      <c r="K65" s="33">
        <v>51</v>
      </c>
      <c r="L65" s="33">
        <v>0</v>
      </c>
      <c r="M65" s="33">
        <v>0</v>
      </c>
      <c r="N65" s="33">
        <v>31</v>
      </c>
      <c r="O65" s="33">
        <v>0</v>
      </c>
      <c r="P65" s="33">
        <v>0</v>
      </c>
      <c r="Q65" s="33">
        <v>4</v>
      </c>
      <c r="R65" s="36">
        <v>0</v>
      </c>
      <c r="S65" s="36">
        <v>0</v>
      </c>
      <c r="T65" s="36">
        <v>0</v>
      </c>
      <c r="U65" s="36">
        <v>0</v>
      </c>
      <c r="V65" s="36">
        <v>0</v>
      </c>
      <c r="W65" s="36">
        <v>0</v>
      </c>
      <c r="X65" s="36">
        <v>0</v>
      </c>
      <c r="Y65" s="36">
        <v>0</v>
      </c>
      <c r="Z65" s="36">
        <v>0</v>
      </c>
      <c r="AA65" s="36">
        <v>0</v>
      </c>
      <c r="AB65" s="36">
        <v>0</v>
      </c>
      <c r="AC65" s="36">
        <v>0</v>
      </c>
      <c r="AD65" s="36">
        <v>0</v>
      </c>
      <c r="AE65" s="36">
        <v>0</v>
      </c>
      <c r="AF65" s="36">
        <v>0</v>
      </c>
      <c r="AG65" s="36">
        <f t="shared" si="0"/>
        <v>3</v>
      </c>
      <c r="AH65" s="36">
        <f t="shared" si="1"/>
        <v>166</v>
      </c>
      <c r="AI65" s="36">
        <f t="shared" si="2"/>
        <v>0</v>
      </c>
      <c r="AJ65" s="36">
        <f t="shared" si="3"/>
        <v>169</v>
      </c>
      <c r="AK65" s="36">
        <v>0</v>
      </c>
      <c r="AL65" s="36">
        <v>0</v>
      </c>
      <c r="AM65" s="36">
        <v>0</v>
      </c>
      <c r="AN65" s="36">
        <v>0</v>
      </c>
      <c r="AO65" s="36">
        <v>0</v>
      </c>
      <c r="AP65" s="36">
        <v>0</v>
      </c>
      <c r="AQ65" s="36">
        <v>0</v>
      </c>
      <c r="AR65" s="36">
        <v>0</v>
      </c>
      <c r="AS65" s="36">
        <v>0</v>
      </c>
      <c r="AT65" s="36">
        <v>0</v>
      </c>
      <c r="AU65" s="36">
        <v>0</v>
      </c>
      <c r="AV65" s="36">
        <v>0</v>
      </c>
      <c r="AW65" s="36">
        <v>0</v>
      </c>
      <c r="AX65" s="36">
        <v>0</v>
      </c>
      <c r="AY65" s="36">
        <v>0</v>
      </c>
      <c r="AZ65" s="36">
        <v>0</v>
      </c>
      <c r="BA65" s="36">
        <v>0</v>
      </c>
      <c r="BB65" s="36">
        <v>0</v>
      </c>
      <c r="BC65" s="36">
        <v>0</v>
      </c>
      <c r="BD65" s="36">
        <v>0</v>
      </c>
      <c r="BE65" s="36">
        <v>0</v>
      </c>
      <c r="BF65" s="36">
        <v>0</v>
      </c>
      <c r="BG65" s="36">
        <v>0</v>
      </c>
      <c r="BH65" s="36">
        <v>0</v>
      </c>
      <c r="BI65" s="36">
        <v>0</v>
      </c>
      <c r="BJ65" s="36">
        <v>0</v>
      </c>
      <c r="BK65" s="36">
        <v>0</v>
      </c>
      <c r="BL65" s="36">
        <v>0</v>
      </c>
      <c r="BM65" s="36">
        <v>0</v>
      </c>
      <c r="BN65" s="36">
        <v>0</v>
      </c>
      <c r="BO65" s="36">
        <v>0</v>
      </c>
      <c r="BP65" s="36">
        <v>0</v>
      </c>
      <c r="BQ65" s="36">
        <v>0</v>
      </c>
      <c r="BR65" s="36">
        <v>0</v>
      </c>
      <c r="BS65" s="36">
        <v>0</v>
      </c>
      <c r="BT65" s="36">
        <v>0</v>
      </c>
      <c r="BU65" s="36">
        <v>0</v>
      </c>
      <c r="BV65" s="36">
        <v>0</v>
      </c>
      <c r="BW65" s="36">
        <v>0</v>
      </c>
      <c r="BX65" s="36">
        <v>0</v>
      </c>
      <c r="BY65" s="36">
        <v>0</v>
      </c>
      <c r="BZ65" s="36">
        <v>0</v>
      </c>
      <c r="CA65" s="36">
        <v>0</v>
      </c>
      <c r="CB65" s="36">
        <v>0</v>
      </c>
      <c r="CC65" s="36">
        <v>0</v>
      </c>
      <c r="CD65" s="36">
        <v>0</v>
      </c>
      <c r="CE65" s="36">
        <v>0</v>
      </c>
      <c r="CF65" s="36">
        <v>0</v>
      </c>
      <c r="CG65" s="36">
        <v>0</v>
      </c>
      <c r="CH65" s="36">
        <v>0</v>
      </c>
    </row>
    <row r="66" spans="1:86" s="43" customFormat="1">
      <c r="A66" s="58" t="s">
        <v>1469</v>
      </c>
      <c r="B66" s="33">
        <v>7</v>
      </c>
      <c r="C66" s="33">
        <v>0</v>
      </c>
      <c r="D66" s="33">
        <v>0</v>
      </c>
      <c r="E66" s="33">
        <v>0</v>
      </c>
      <c r="F66" s="33">
        <v>0</v>
      </c>
      <c r="G66" s="33">
        <v>0</v>
      </c>
      <c r="H66" s="33">
        <v>28</v>
      </c>
      <c r="I66" s="36">
        <v>0</v>
      </c>
      <c r="J66" s="36">
        <v>0</v>
      </c>
      <c r="K66" s="36">
        <v>0</v>
      </c>
      <c r="L66" s="36">
        <v>0</v>
      </c>
      <c r="M66" s="36">
        <v>0</v>
      </c>
      <c r="N66" s="36">
        <v>0</v>
      </c>
      <c r="O66" s="36">
        <v>0</v>
      </c>
      <c r="P66" s="36">
        <v>0</v>
      </c>
      <c r="Q66" s="36">
        <v>0</v>
      </c>
      <c r="R66" s="36">
        <v>0</v>
      </c>
      <c r="S66" s="36">
        <v>0</v>
      </c>
      <c r="T66" s="36">
        <v>0</v>
      </c>
      <c r="U66" s="36">
        <v>0</v>
      </c>
      <c r="V66" s="36">
        <v>0</v>
      </c>
      <c r="W66" s="36">
        <v>0</v>
      </c>
      <c r="X66" s="36">
        <v>0</v>
      </c>
      <c r="Y66" s="36">
        <v>0</v>
      </c>
      <c r="Z66" s="36">
        <v>0</v>
      </c>
      <c r="AA66" s="36">
        <v>0</v>
      </c>
      <c r="AB66" s="36">
        <v>0</v>
      </c>
      <c r="AC66" s="36">
        <v>0</v>
      </c>
      <c r="AD66" s="36">
        <v>0</v>
      </c>
      <c r="AE66" s="36">
        <v>0</v>
      </c>
      <c r="AF66" s="36">
        <v>0</v>
      </c>
      <c r="AG66" s="36">
        <f t="shared" si="0"/>
        <v>7</v>
      </c>
      <c r="AH66" s="36">
        <f t="shared" si="1"/>
        <v>28</v>
      </c>
      <c r="AI66" s="36">
        <f t="shared" si="2"/>
        <v>0</v>
      </c>
      <c r="AJ66" s="36">
        <f t="shared" si="3"/>
        <v>35</v>
      </c>
      <c r="AK66" s="36">
        <v>0</v>
      </c>
      <c r="AL66" s="36">
        <v>0</v>
      </c>
      <c r="AM66" s="36">
        <v>0</v>
      </c>
      <c r="AN66" s="36">
        <v>0</v>
      </c>
      <c r="AO66" s="36">
        <v>0</v>
      </c>
      <c r="AP66" s="36">
        <v>0</v>
      </c>
      <c r="AQ66" s="36">
        <v>0</v>
      </c>
      <c r="AR66" s="36">
        <v>0</v>
      </c>
      <c r="AS66" s="36">
        <v>0</v>
      </c>
      <c r="AT66" s="36">
        <v>0</v>
      </c>
      <c r="AU66" s="36">
        <v>0</v>
      </c>
      <c r="AV66" s="36">
        <v>0</v>
      </c>
      <c r="AW66" s="36">
        <v>0</v>
      </c>
      <c r="AX66" s="36">
        <v>0</v>
      </c>
      <c r="AY66" s="36">
        <v>0</v>
      </c>
      <c r="AZ66" s="36">
        <v>0</v>
      </c>
      <c r="BA66" s="36">
        <v>0</v>
      </c>
      <c r="BB66" s="36">
        <v>0</v>
      </c>
      <c r="BC66" s="36">
        <v>0</v>
      </c>
      <c r="BD66" s="36">
        <v>0</v>
      </c>
      <c r="BE66" s="36">
        <v>0</v>
      </c>
      <c r="BF66" s="36">
        <v>0</v>
      </c>
      <c r="BG66" s="36">
        <v>0</v>
      </c>
      <c r="BH66" s="36">
        <v>0</v>
      </c>
      <c r="BI66" s="36">
        <v>0</v>
      </c>
      <c r="BJ66" s="36">
        <v>0</v>
      </c>
      <c r="BK66" s="36">
        <v>0</v>
      </c>
      <c r="BL66" s="36">
        <v>0</v>
      </c>
      <c r="BM66" s="36">
        <v>0</v>
      </c>
      <c r="BN66" s="36">
        <v>0</v>
      </c>
      <c r="BO66" s="36">
        <v>0</v>
      </c>
      <c r="BP66" s="36">
        <v>0</v>
      </c>
      <c r="BQ66" s="36">
        <v>0</v>
      </c>
      <c r="BR66" s="36">
        <v>0</v>
      </c>
      <c r="BS66" s="36">
        <v>0</v>
      </c>
      <c r="BT66" s="36">
        <v>0</v>
      </c>
      <c r="BU66" s="36">
        <v>0</v>
      </c>
      <c r="BV66" s="36">
        <v>0</v>
      </c>
      <c r="BW66" s="36">
        <v>0</v>
      </c>
      <c r="BX66" s="36">
        <v>0</v>
      </c>
      <c r="BY66" s="36">
        <v>0</v>
      </c>
      <c r="BZ66" s="36">
        <v>0</v>
      </c>
      <c r="CA66" s="36">
        <v>0</v>
      </c>
      <c r="CB66" s="36">
        <v>0</v>
      </c>
      <c r="CC66" s="36">
        <v>0</v>
      </c>
      <c r="CD66" s="36">
        <v>0</v>
      </c>
      <c r="CE66" s="36">
        <v>0</v>
      </c>
      <c r="CF66" s="36">
        <v>0</v>
      </c>
      <c r="CG66" s="36">
        <v>0</v>
      </c>
      <c r="CH66" s="36">
        <v>0</v>
      </c>
    </row>
    <row r="67" spans="1:86" s="43" customFormat="1">
      <c r="A67" s="58" t="s">
        <v>1470</v>
      </c>
      <c r="B67" s="33">
        <v>2</v>
      </c>
      <c r="C67" s="33">
        <v>0</v>
      </c>
      <c r="D67" s="33">
        <v>0</v>
      </c>
      <c r="E67" s="33">
        <v>0</v>
      </c>
      <c r="F67" s="33">
        <v>0</v>
      </c>
      <c r="G67" s="33">
        <v>0</v>
      </c>
      <c r="H67" s="33">
        <v>31</v>
      </c>
      <c r="I67" s="33">
        <v>0</v>
      </c>
      <c r="J67" s="33">
        <v>0</v>
      </c>
      <c r="K67" s="33">
        <v>0</v>
      </c>
      <c r="L67" s="33">
        <v>0</v>
      </c>
      <c r="M67" s="33">
        <v>0</v>
      </c>
      <c r="N67" s="33">
        <v>39</v>
      </c>
      <c r="O67" s="36">
        <v>0</v>
      </c>
      <c r="P67" s="36">
        <v>0</v>
      </c>
      <c r="Q67" s="36">
        <v>0</v>
      </c>
      <c r="R67" s="36">
        <v>0</v>
      </c>
      <c r="S67" s="36">
        <v>0</v>
      </c>
      <c r="T67" s="36">
        <v>0</v>
      </c>
      <c r="U67" s="36">
        <v>0</v>
      </c>
      <c r="V67" s="36">
        <v>0</v>
      </c>
      <c r="W67" s="36">
        <v>0</v>
      </c>
      <c r="X67" s="36">
        <v>0</v>
      </c>
      <c r="Y67" s="36">
        <v>0</v>
      </c>
      <c r="Z67" s="36">
        <v>0</v>
      </c>
      <c r="AA67" s="36">
        <v>0</v>
      </c>
      <c r="AB67" s="36">
        <v>0</v>
      </c>
      <c r="AC67" s="21">
        <v>1</v>
      </c>
      <c r="AD67" s="21">
        <v>0</v>
      </c>
      <c r="AE67" s="21">
        <v>0</v>
      </c>
      <c r="AF67" s="21">
        <v>0</v>
      </c>
      <c r="AG67" s="36">
        <f t="shared" si="0"/>
        <v>2</v>
      </c>
      <c r="AH67" s="36">
        <f t="shared" si="1"/>
        <v>70</v>
      </c>
      <c r="AI67" s="36">
        <f t="shared" si="2"/>
        <v>0</v>
      </c>
      <c r="AJ67" s="36">
        <f t="shared" si="3"/>
        <v>72</v>
      </c>
      <c r="AK67" s="36">
        <v>1</v>
      </c>
      <c r="AL67" s="36">
        <v>0</v>
      </c>
      <c r="AM67" s="21">
        <v>1</v>
      </c>
      <c r="AN67" s="21" t="s">
        <v>1436</v>
      </c>
      <c r="AO67" s="21">
        <v>0</v>
      </c>
      <c r="AP67" s="21">
        <v>0</v>
      </c>
      <c r="AQ67" s="21">
        <v>0</v>
      </c>
      <c r="AR67" s="21">
        <v>0</v>
      </c>
      <c r="AS67" s="21">
        <v>0</v>
      </c>
      <c r="AT67" s="21">
        <v>0</v>
      </c>
      <c r="AU67" s="21">
        <v>0</v>
      </c>
      <c r="AV67" s="21">
        <v>0</v>
      </c>
      <c r="AW67" s="21">
        <v>0</v>
      </c>
      <c r="AX67" s="21">
        <v>0</v>
      </c>
      <c r="AY67" s="21">
        <v>0</v>
      </c>
      <c r="AZ67" s="21">
        <v>0</v>
      </c>
      <c r="BA67" s="21">
        <v>0</v>
      </c>
      <c r="BB67" s="21">
        <v>0</v>
      </c>
      <c r="BC67" s="21">
        <v>0</v>
      </c>
      <c r="BD67" s="21">
        <v>0</v>
      </c>
      <c r="BE67" s="21">
        <v>0</v>
      </c>
      <c r="BF67" s="21">
        <v>0</v>
      </c>
      <c r="BG67" s="21">
        <v>0</v>
      </c>
      <c r="BH67" s="21">
        <v>0</v>
      </c>
      <c r="BI67" s="21">
        <v>0</v>
      </c>
      <c r="BJ67" s="21">
        <v>0</v>
      </c>
      <c r="BK67" s="21">
        <v>0</v>
      </c>
      <c r="BL67" s="21">
        <v>0</v>
      </c>
      <c r="BM67" s="21">
        <v>0</v>
      </c>
      <c r="BN67" s="21">
        <v>0</v>
      </c>
      <c r="BO67" s="21">
        <v>0</v>
      </c>
      <c r="BP67" s="21">
        <v>0</v>
      </c>
      <c r="BQ67" s="21">
        <v>0</v>
      </c>
      <c r="BR67" s="21">
        <v>0</v>
      </c>
      <c r="BS67" s="21">
        <v>0</v>
      </c>
      <c r="BT67" s="21">
        <v>0</v>
      </c>
      <c r="BU67" s="21">
        <v>0</v>
      </c>
      <c r="BV67" s="21">
        <v>0</v>
      </c>
      <c r="BW67" s="21">
        <v>0</v>
      </c>
      <c r="BX67" s="21">
        <v>0</v>
      </c>
      <c r="BY67" s="21">
        <v>0</v>
      </c>
      <c r="BZ67" s="21">
        <v>0</v>
      </c>
      <c r="CA67" s="21">
        <v>0</v>
      </c>
      <c r="CB67" s="21">
        <v>0</v>
      </c>
      <c r="CC67" s="21">
        <v>0</v>
      </c>
      <c r="CD67" s="21">
        <v>0</v>
      </c>
      <c r="CE67" s="21">
        <v>0</v>
      </c>
      <c r="CF67" s="21">
        <v>0</v>
      </c>
      <c r="CG67" s="21">
        <v>0</v>
      </c>
      <c r="CH67" s="21">
        <v>0</v>
      </c>
    </row>
    <row r="68" spans="1:86" s="43" customFormat="1">
      <c r="A68" s="58" t="s">
        <v>103</v>
      </c>
      <c r="B68" s="33">
        <v>7</v>
      </c>
      <c r="C68" s="33">
        <v>0</v>
      </c>
      <c r="D68" s="33">
        <v>0</v>
      </c>
      <c r="E68" s="33">
        <v>3</v>
      </c>
      <c r="F68" s="33">
        <v>0</v>
      </c>
      <c r="G68" s="33">
        <v>0</v>
      </c>
      <c r="H68" s="33">
        <v>44</v>
      </c>
      <c r="I68" s="33">
        <v>0</v>
      </c>
      <c r="J68" s="33">
        <v>0</v>
      </c>
      <c r="K68" s="33">
        <v>37</v>
      </c>
      <c r="L68" s="36">
        <v>0</v>
      </c>
      <c r="M68" s="36">
        <v>0</v>
      </c>
      <c r="N68" s="36">
        <v>29</v>
      </c>
      <c r="O68" s="36">
        <v>0</v>
      </c>
      <c r="P68" s="36">
        <v>0</v>
      </c>
      <c r="Q68" s="36">
        <v>0</v>
      </c>
      <c r="R68" s="36">
        <v>0</v>
      </c>
      <c r="S68" s="36">
        <v>0</v>
      </c>
      <c r="T68" s="36">
        <v>0</v>
      </c>
      <c r="U68" s="36">
        <v>0</v>
      </c>
      <c r="V68" s="36">
        <v>0</v>
      </c>
      <c r="W68" s="36">
        <v>0</v>
      </c>
      <c r="X68" s="36">
        <v>0</v>
      </c>
      <c r="Y68" s="36">
        <v>0</v>
      </c>
      <c r="Z68" s="36">
        <v>0</v>
      </c>
      <c r="AA68" s="36">
        <v>0</v>
      </c>
      <c r="AB68" s="36">
        <v>0</v>
      </c>
      <c r="AC68" s="36">
        <v>0</v>
      </c>
      <c r="AD68" s="36">
        <v>0</v>
      </c>
      <c r="AE68" s="36">
        <v>0</v>
      </c>
      <c r="AF68" s="36">
        <v>0</v>
      </c>
      <c r="AG68" s="36">
        <f t="shared" si="0"/>
        <v>7</v>
      </c>
      <c r="AH68" s="36">
        <f t="shared" si="1"/>
        <v>113</v>
      </c>
      <c r="AI68" s="36">
        <f t="shared" si="2"/>
        <v>0</v>
      </c>
      <c r="AJ68" s="36">
        <f t="shared" si="3"/>
        <v>120</v>
      </c>
      <c r="AK68" s="36">
        <v>0</v>
      </c>
      <c r="AL68" s="36">
        <v>0</v>
      </c>
      <c r="AM68" s="36">
        <v>0</v>
      </c>
      <c r="AN68" s="36">
        <v>0</v>
      </c>
      <c r="AO68" s="36">
        <v>0</v>
      </c>
      <c r="AP68" s="36">
        <v>0</v>
      </c>
      <c r="AQ68" s="36">
        <v>0</v>
      </c>
      <c r="AR68" s="36">
        <v>0</v>
      </c>
      <c r="AS68" s="36">
        <v>0</v>
      </c>
      <c r="AT68" s="36">
        <v>0</v>
      </c>
      <c r="AU68" s="36">
        <v>0</v>
      </c>
      <c r="AV68" s="36">
        <v>0</v>
      </c>
      <c r="AW68" s="36">
        <v>0</v>
      </c>
      <c r="AX68" s="36">
        <v>0</v>
      </c>
      <c r="AY68" s="36">
        <v>0</v>
      </c>
      <c r="AZ68" s="36">
        <v>0</v>
      </c>
      <c r="BA68" s="36">
        <v>0</v>
      </c>
      <c r="BB68" s="36">
        <v>0</v>
      </c>
      <c r="BC68" s="36">
        <v>0</v>
      </c>
      <c r="BD68" s="36">
        <v>0</v>
      </c>
      <c r="BE68" s="36">
        <v>0</v>
      </c>
      <c r="BF68" s="36">
        <v>0</v>
      </c>
      <c r="BG68" s="36">
        <v>0</v>
      </c>
      <c r="BH68" s="36">
        <v>0</v>
      </c>
      <c r="BI68" s="36">
        <v>0</v>
      </c>
      <c r="BJ68" s="36">
        <v>0</v>
      </c>
      <c r="BK68" s="36">
        <v>0</v>
      </c>
      <c r="BL68" s="36">
        <v>0</v>
      </c>
      <c r="BM68" s="36">
        <v>0</v>
      </c>
      <c r="BN68" s="36">
        <v>0</v>
      </c>
      <c r="BO68" s="36">
        <v>0</v>
      </c>
      <c r="BP68" s="36">
        <v>0</v>
      </c>
      <c r="BQ68" s="36">
        <v>0</v>
      </c>
      <c r="BR68" s="36">
        <v>0</v>
      </c>
      <c r="BS68" s="36">
        <v>0</v>
      </c>
      <c r="BT68" s="36">
        <v>0</v>
      </c>
      <c r="BU68" s="36">
        <v>0</v>
      </c>
      <c r="BV68" s="36">
        <v>0</v>
      </c>
      <c r="BW68" s="36">
        <v>0</v>
      </c>
      <c r="BX68" s="36">
        <v>0</v>
      </c>
      <c r="BY68" s="36">
        <v>0</v>
      </c>
      <c r="BZ68" s="36">
        <v>0</v>
      </c>
      <c r="CA68" s="36">
        <v>0</v>
      </c>
      <c r="CB68" s="36">
        <v>0</v>
      </c>
      <c r="CC68" s="36">
        <v>0</v>
      </c>
      <c r="CD68" s="36">
        <v>0</v>
      </c>
      <c r="CE68" s="36">
        <v>0</v>
      </c>
      <c r="CF68" s="36">
        <v>0</v>
      </c>
      <c r="CG68" s="36">
        <v>0</v>
      </c>
      <c r="CH68" s="36">
        <v>0</v>
      </c>
    </row>
    <row r="69" spans="1:86" s="43" customFormat="1">
      <c r="A69" s="58" t="s">
        <v>1471</v>
      </c>
      <c r="B69" s="33">
        <v>3</v>
      </c>
      <c r="C69" s="33">
        <v>0</v>
      </c>
      <c r="D69" s="33">
        <v>0</v>
      </c>
      <c r="E69" s="33">
        <v>5</v>
      </c>
      <c r="F69" s="33">
        <v>0</v>
      </c>
      <c r="G69" s="33">
        <v>0</v>
      </c>
      <c r="H69" s="33">
        <v>65</v>
      </c>
      <c r="I69" s="36">
        <v>0</v>
      </c>
      <c r="J69" s="36">
        <v>0</v>
      </c>
      <c r="K69" s="36">
        <v>0</v>
      </c>
      <c r="L69" s="36">
        <v>0</v>
      </c>
      <c r="M69" s="36">
        <v>0</v>
      </c>
      <c r="N69" s="36">
        <v>0</v>
      </c>
      <c r="O69" s="36">
        <v>0</v>
      </c>
      <c r="P69" s="36">
        <v>0</v>
      </c>
      <c r="Q69" s="36">
        <v>0</v>
      </c>
      <c r="R69" s="36">
        <v>0</v>
      </c>
      <c r="S69" s="36">
        <v>0</v>
      </c>
      <c r="T69" s="36">
        <v>0</v>
      </c>
      <c r="U69" s="36">
        <v>0</v>
      </c>
      <c r="V69" s="36">
        <v>0</v>
      </c>
      <c r="W69" s="36">
        <v>0</v>
      </c>
      <c r="X69" s="36">
        <v>0</v>
      </c>
      <c r="Y69" s="36">
        <v>0</v>
      </c>
      <c r="Z69" s="36">
        <v>0</v>
      </c>
      <c r="AA69" s="36">
        <v>0</v>
      </c>
      <c r="AB69" s="36">
        <v>0</v>
      </c>
      <c r="AC69" s="36">
        <v>0</v>
      </c>
      <c r="AD69" s="36">
        <v>0</v>
      </c>
      <c r="AE69" s="36">
        <v>0</v>
      </c>
      <c r="AF69" s="36">
        <v>0</v>
      </c>
      <c r="AG69" s="36">
        <f t="shared" ref="AG69:AG132" si="4">B69</f>
        <v>3</v>
      </c>
      <c r="AH69" s="36">
        <f t="shared" ref="AH69:AH132" si="5">E69+H69+K69+N69+Q69+T69+W69+Z69</f>
        <v>70</v>
      </c>
      <c r="AI69" s="36">
        <f t="shared" ref="AI69:AI132" si="6">AE69+AF69</f>
        <v>0</v>
      </c>
      <c r="AJ69" s="36">
        <f t="shared" ref="AJ69:AJ132" si="7">AG69+AH69+AI69</f>
        <v>73</v>
      </c>
      <c r="AK69" s="36">
        <v>0</v>
      </c>
      <c r="AL69" s="36">
        <v>0</v>
      </c>
      <c r="AM69" s="36">
        <v>0</v>
      </c>
      <c r="AN69" s="36">
        <v>0</v>
      </c>
      <c r="AO69" s="36">
        <v>0</v>
      </c>
      <c r="AP69" s="36">
        <v>0</v>
      </c>
      <c r="AQ69" s="36">
        <v>0</v>
      </c>
      <c r="AR69" s="36">
        <v>0</v>
      </c>
      <c r="AS69" s="36">
        <v>0</v>
      </c>
      <c r="AT69" s="36">
        <v>0</v>
      </c>
      <c r="AU69" s="36">
        <v>0</v>
      </c>
      <c r="AV69" s="36">
        <v>0</v>
      </c>
      <c r="AW69" s="36">
        <v>0</v>
      </c>
      <c r="AX69" s="36">
        <v>0</v>
      </c>
      <c r="AY69" s="36">
        <v>0</v>
      </c>
      <c r="AZ69" s="36">
        <v>0</v>
      </c>
      <c r="BA69" s="36">
        <v>0</v>
      </c>
      <c r="BB69" s="36">
        <v>0</v>
      </c>
      <c r="BC69" s="36">
        <v>0</v>
      </c>
      <c r="BD69" s="36">
        <v>0</v>
      </c>
      <c r="BE69" s="36">
        <v>0</v>
      </c>
      <c r="BF69" s="36">
        <v>0</v>
      </c>
      <c r="BG69" s="36">
        <v>0</v>
      </c>
      <c r="BH69" s="36">
        <v>0</v>
      </c>
      <c r="BI69" s="36">
        <v>0</v>
      </c>
      <c r="BJ69" s="36">
        <v>0</v>
      </c>
      <c r="BK69" s="36">
        <v>0</v>
      </c>
      <c r="BL69" s="36">
        <v>0</v>
      </c>
      <c r="BM69" s="36">
        <v>0</v>
      </c>
      <c r="BN69" s="36">
        <v>0</v>
      </c>
      <c r="BO69" s="36">
        <v>0</v>
      </c>
      <c r="BP69" s="36">
        <v>0</v>
      </c>
      <c r="BQ69" s="36">
        <v>0</v>
      </c>
      <c r="BR69" s="36">
        <v>0</v>
      </c>
      <c r="BS69" s="36">
        <v>0</v>
      </c>
      <c r="BT69" s="36">
        <v>0</v>
      </c>
      <c r="BU69" s="36">
        <v>0</v>
      </c>
      <c r="BV69" s="36">
        <v>0</v>
      </c>
      <c r="BW69" s="36">
        <v>0</v>
      </c>
      <c r="BX69" s="36">
        <v>0</v>
      </c>
      <c r="BY69" s="36">
        <v>0</v>
      </c>
      <c r="BZ69" s="36">
        <v>0</v>
      </c>
      <c r="CA69" s="36">
        <v>0</v>
      </c>
      <c r="CB69" s="36">
        <v>0</v>
      </c>
      <c r="CC69" s="36">
        <v>0</v>
      </c>
      <c r="CD69" s="36">
        <v>0</v>
      </c>
      <c r="CE69" s="36">
        <v>0</v>
      </c>
      <c r="CF69" s="36">
        <v>0</v>
      </c>
      <c r="CG69" s="36">
        <v>0</v>
      </c>
      <c r="CH69" s="36">
        <v>0</v>
      </c>
    </row>
    <row r="70" spans="1:86" s="43" customFormat="1">
      <c r="A70" s="59" t="s">
        <v>104</v>
      </c>
      <c r="B70" s="33">
        <v>3</v>
      </c>
      <c r="C70" s="33">
        <v>0</v>
      </c>
      <c r="D70" s="33">
        <v>0</v>
      </c>
      <c r="E70" s="33">
        <v>20</v>
      </c>
      <c r="F70" s="33">
        <v>0</v>
      </c>
      <c r="G70" s="33">
        <v>0</v>
      </c>
      <c r="H70" s="33">
        <v>51</v>
      </c>
      <c r="I70" s="33">
        <v>0</v>
      </c>
      <c r="J70" s="33">
        <v>0</v>
      </c>
      <c r="K70" s="33">
        <v>0</v>
      </c>
      <c r="L70" s="33">
        <v>0</v>
      </c>
      <c r="M70" s="33">
        <v>0</v>
      </c>
      <c r="N70" s="33">
        <v>12</v>
      </c>
      <c r="O70" s="33">
        <v>0</v>
      </c>
      <c r="P70" s="33">
        <v>0</v>
      </c>
      <c r="Q70" s="33">
        <v>2</v>
      </c>
      <c r="R70" s="36">
        <v>0</v>
      </c>
      <c r="S70" s="36">
        <v>0</v>
      </c>
      <c r="T70" s="36">
        <v>0</v>
      </c>
      <c r="U70" s="36">
        <v>0</v>
      </c>
      <c r="V70" s="36">
        <v>0</v>
      </c>
      <c r="W70" s="36">
        <v>0</v>
      </c>
      <c r="X70" s="36">
        <v>0</v>
      </c>
      <c r="Y70" s="36">
        <v>0</v>
      </c>
      <c r="Z70" s="36">
        <v>0</v>
      </c>
      <c r="AA70" s="36">
        <v>0</v>
      </c>
      <c r="AB70" s="36">
        <v>0</v>
      </c>
      <c r="AC70" s="36">
        <v>0</v>
      </c>
      <c r="AD70" s="36">
        <v>0</v>
      </c>
      <c r="AE70" s="36">
        <v>0</v>
      </c>
      <c r="AF70" s="36">
        <v>0</v>
      </c>
      <c r="AG70" s="36">
        <f t="shared" si="4"/>
        <v>3</v>
      </c>
      <c r="AH70" s="36">
        <f t="shared" si="5"/>
        <v>85</v>
      </c>
      <c r="AI70" s="36">
        <f t="shared" si="6"/>
        <v>0</v>
      </c>
      <c r="AJ70" s="36">
        <f t="shared" si="7"/>
        <v>88</v>
      </c>
      <c r="AK70" s="36">
        <v>0</v>
      </c>
      <c r="AL70" s="36">
        <v>0</v>
      </c>
      <c r="AM70" s="36">
        <v>0</v>
      </c>
      <c r="AN70" s="36">
        <v>0</v>
      </c>
      <c r="AO70" s="36">
        <v>0</v>
      </c>
      <c r="AP70" s="36">
        <v>0</v>
      </c>
      <c r="AQ70" s="36">
        <v>0</v>
      </c>
      <c r="AR70" s="36">
        <v>0</v>
      </c>
      <c r="AS70" s="36">
        <v>0</v>
      </c>
      <c r="AT70" s="36">
        <v>0</v>
      </c>
      <c r="AU70" s="36">
        <v>0</v>
      </c>
      <c r="AV70" s="36">
        <v>0</v>
      </c>
      <c r="AW70" s="36">
        <v>0</v>
      </c>
      <c r="AX70" s="36">
        <v>0</v>
      </c>
      <c r="AY70" s="36">
        <v>0</v>
      </c>
      <c r="AZ70" s="36">
        <v>0</v>
      </c>
      <c r="BA70" s="36">
        <v>0</v>
      </c>
      <c r="BB70" s="36">
        <v>0</v>
      </c>
      <c r="BC70" s="36">
        <v>0</v>
      </c>
      <c r="BD70" s="36">
        <v>0</v>
      </c>
      <c r="BE70" s="36">
        <v>0</v>
      </c>
      <c r="BF70" s="36">
        <v>0</v>
      </c>
      <c r="BG70" s="36">
        <v>0</v>
      </c>
      <c r="BH70" s="36">
        <v>0</v>
      </c>
      <c r="BI70" s="36">
        <v>0</v>
      </c>
      <c r="BJ70" s="36">
        <v>0</v>
      </c>
      <c r="BK70" s="36">
        <v>0</v>
      </c>
      <c r="BL70" s="36">
        <v>0</v>
      </c>
      <c r="BM70" s="36">
        <v>0</v>
      </c>
      <c r="BN70" s="36">
        <v>0</v>
      </c>
      <c r="BO70" s="36">
        <v>0</v>
      </c>
      <c r="BP70" s="36">
        <v>0</v>
      </c>
      <c r="BQ70" s="36">
        <v>0</v>
      </c>
      <c r="BR70" s="36">
        <v>0</v>
      </c>
      <c r="BS70" s="36">
        <v>0</v>
      </c>
      <c r="BT70" s="36">
        <v>0</v>
      </c>
      <c r="BU70" s="36">
        <v>0</v>
      </c>
      <c r="BV70" s="36">
        <v>0</v>
      </c>
      <c r="BW70" s="36">
        <v>0</v>
      </c>
      <c r="BX70" s="36">
        <v>0</v>
      </c>
      <c r="BY70" s="36">
        <v>0</v>
      </c>
      <c r="BZ70" s="36">
        <v>0</v>
      </c>
      <c r="CA70" s="36">
        <v>0</v>
      </c>
      <c r="CB70" s="36">
        <v>0</v>
      </c>
      <c r="CC70" s="36">
        <v>0</v>
      </c>
      <c r="CD70" s="36">
        <v>0</v>
      </c>
      <c r="CE70" s="36">
        <v>0</v>
      </c>
      <c r="CF70" s="36">
        <v>0</v>
      </c>
      <c r="CG70" s="36">
        <v>0</v>
      </c>
      <c r="CH70" s="36">
        <v>0</v>
      </c>
    </row>
    <row r="71" spans="1:86" s="43" customFormat="1">
      <c r="A71" s="58" t="s">
        <v>1472</v>
      </c>
      <c r="B71" s="33">
        <v>5</v>
      </c>
      <c r="C71" s="33">
        <v>0</v>
      </c>
      <c r="D71" s="33">
        <v>0</v>
      </c>
      <c r="E71" s="33">
        <v>5</v>
      </c>
      <c r="F71" s="33">
        <v>0</v>
      </c>
      <c r="G71" s="33">
        <v>0</v>
      </c>
      <c r="H71" s="33">
        <v>43</v>
      </c>
      <c r="I71" s="33">
        <v>1</v>
      </c>
      <c r="J71" s="33">
        <v>0</v>
      </c>
      <c r="K71" s="33">
        <v>12</v>
      </c>
      <c r="L71" s="33">
        <v>0</v>
      </c>
      <c r="M71" s="33">
        <v>0</v>
      </c>
      <c r="N71" s="33">
        <v>10</v>
      </c>
      <c r="O71" s="36">
        <v>0</v>
      </c>
      <c r="P71" s="36">
        <v>0</v>
      </c>
      <c r="Q71" s="36">
        <v>0</v>
      </c>
      <c r="R71" s="36">
        <v>0</v>
      </c>
      <c r="S71" s="36">
        <v>0</v>
      </c>
      <c r="T71" s="36">
        <v>0</v>
      </c>
      <c r="U71" s="36">
        <v>0</v>
      </c>
      <c r="V71" s="36">
        <v>0</v>
      </c>
      <c r="W71" s="36">
        <v>0</v>
      </c>
      <c r="X71" s="36">
        <v>0</v>
      </c>
      <c r="Y71" s="36">
        <v>0</v>
      </c>
      <c r="Z71" s="36">
        <v>0</v>
      </c>
      <c r="AA71" s="36">
        <v>0</v>
      </c>
      <c r="AB71" s="36">
        <v>0</v>
      </c>
      <c r="AC71" s="21">
        <v>1</v>
      </c>
      <c r="AD71" s="21">
        <v>0</v>
      </c>
      <c r="AE71" s="21">
        <v>0</v>
      </c>
      <c r="AF71" s="21">
        <v>0</v>
      </c>
      <c r="AG71" s="36">
        <f t="shared" si="4"/>
        <v>5</v>
      </c>
      <c r="AH71" s="36">
        <f t="shared" si="5"/>
        <v>70</v>
      </c>
      <c r="AI71" s="36">
        <f t="shared" si="6"/>
        <v>0</v>
      </c>
      <c r="AJ71" s="36">
        <f t="shared" si="7"/>
        <v>75</v>
      </c>
      <c r="AK71" s="36">
        <v>2</v>
      </c>
      <c r="AL71" s="36">
        <v>0</v>
      </c>
      <c r="AM71" s="21">
        <v>2</v>
      </c>
      <c r="AN71" s="21" t="s">
        <v>1450</v>
      </c>
      <c r="AO71" s="21">
        <v>0</v>
      </c>
      <c r="AP71" s="21">
        <v>0</v>
      </c>
      <c r="AQ71" s="21">
        <v>0</v>
      </c>
      <c r="AR71" s="21">
        <v>0</v>
      </c>
      <c r="AS71" s="21">
        <v>0</v>
      </c>
      <c r="AT71" s="21">
        <v>0</v>
      </c>
      <c r="AU71" s="21">
        <v>0</v>
      </c>
      <c r="AV71" s="21">
        <v>0</v>
      </c>
      <c r="AW71" s="21">
        <v>0</v>
      </c>
      <c r="AX71" s="21">
        <v>0</v>
      </c>
      <c r="AY71" s="21">
        <v>0</v>
      </c>
      <c r="AZ71" s="21">
        <v>0</v>
      </c>
      <c r="BA71" s="21">
        <v>0</v>
      </c>
      <c r="BB71" s="21">
        <v>0</v>
      </c>
      <c r="BC71" s="21">
        <v>0</v>
      </c>
      <c r="BD71" s="21">
        <v>0</v>
      </c>
      <c r="BE71" s="21">
        <v>0</v>
      </c>
      <c r="BF71" s="21">
        <v>0</v>
      </c>
      <c r="BG71" s="21">
        <v>0</v>
      </c>
      <c r="BH71" s="21">
        <v>0</v>
      </c>
      <c r="BI71" s="21">
        <v>0</v>
      </c>
      <c r="BJ71" s="21">
        <v>0</v>
      </c>
      <c r="BK71" s="21">
        <v>0</v>
      </c>
      <c r="BL71" s="21">
        <v>0</v>
      </c>
      <c r="BM71" s="21">
        <v>0</v>
      </c>
      <c r="BN71" s="21">
        <v>0</v>
      </c>
      <c r="BO71" s="21">
        <v>0</v>
      </c>
      <c r="BP71" s="21">
        <v>0</v>
      </c>
      <c r="BQ71" s="21">
        <v>0</v>
      </c>
      <c r="BR71" s="21">
        <v>0</v>
      </c>
      <c r="BS71" s="21">
        <v>0</v>
      </c>
      <c r="BT71" s="21">
        <v>0</v>
      </c>
      <c r="BU71" s="21">
        <v>0</v>
      </c>
      <c r="BV71" s="21">
        <v>0</v>
      </c>
      <c r="BW71" s="21">
        <v>0</v>
      </c>
      <c r="BX71" s="21">
        <v>0</v>
      </c>
      <c r="BY71" s="21">
        <v>0</v>
      </c>
      <c r="BZ71" s="21">
        <v>0</v>
      </c>
      <c r="CA71" s="21">
        <v>0</v>
      </c>
      <c r="CB71" s="21">
        <v>0</v>
      </c>
      <c r="CC71" s="21">
        <v>0</v>
      </c>
      <c r="CD71" s="21">
        <v>0</v>
      </c>
      <c r="CE71" s="21">
        <v>0</v>
      </c>
      <c r="CF71" s="21">
        <v>0</v>
      </c>
      <c r="CG71" s="21">
        <v>0</v>
      </c>
      <c r="CH71" s="21">
        <v>0</v>
      </c>
    </row>
    <row r="72" spans="1:86" s="43" customFormat="1">
      <c r="A72" s="59" t="s">
        <v>1473</v>
      </c>
      <c r="B72" s="33">
        <v>5</v>
      </c>
      <c r="C72" s="33">
        <v>0</v>
      </c>
      <c r="D72" s="33">
        <v>0</v>
      </c>
      <c r="E72" s="33">
        <v>2</v>
      </c>
      <c r="F72" s="33">
        <v>0</v>
      </c>
      <c r="G72" s="33">
        <v>0</v>
      </c>
      <c r="H72" s="33">
        <v>41</v>
      </c>
      <c r="I72" s="36">
        <v>0</v>
      </c>
      <c r="J72" s="36">
        <v>0</v>
      </c>
      <c r="K72" s="36">
        <v>0</v>
      </c>
      <c r="L72" s="36">
        <v>0</v>
      </c>
      <c r="M72" s="36">
        <v>0</v>
      </c>
      <c r="N72" s="36">
        <v>0</v>
      </c>
      <c r="O72" s="36">
        <v>0</v>
      </c>
      <c r="P72" s="36">
        <v>0</v>
      </c>
      <c r="Q72" s="36">
        <v>0</v>
      </c>
      <c r="R72" s="36">
        <v>0</v>
      </c>
      <c r="S72" s="36">
        <v>0</v>
      </c>
      <c r="T72" s="36">
        <v>0</v>
      </c>
      <c r="U72" s="36">
        <v>0</v>
      </c>
      <c r="V72" s="36">
        <v>0</v>
      </c>
      <c r="W72" s="36">
        <v>0</v>
      </c>
      <c r="X72" s="36">
        <v>0</v>
      </c>
      <c r="Y72" s="36">
        <v>0</v>
      </c>
      <c r="Z72" s="36">
        <v>0</v>
      </c>
      <c r="AA72" s="36">
        <v>0</v>
      </c>
      <c r="AB72" s="36">
        <v>0</v>
      </c>
      <c r="AC72" s="36">
        <v>0</v>
      </c>
      <c r="AD72" s="36">
        <v>0</v>
      </c>
      <c r="AE72" s="36">
        <v>0</v>
      </c>
      <c r="AF72" s="36">
        <v>0</v>
      </c>
      <c r="AG72" s="36">
        <f t="shared" si="4"/>
        <v>5</v>
      </c>
      <c r="AH72" s="36">
        <f t="shared" si="5"/>
        <v>43</v>
      </c>
      <c r="AI72" s="36">
        <f t="shared" si="6"/>
        <v>0</v>
      </c>
      <c r="AJ72" s="36">
        <f t="shared" si="7"/>
        <v>48</v>
      </c>
      <c r="AK72" s="36">
        <v>0</v>
      </c>
      <c r="AL72" s="36">
        <v>0</v>
      </c>
      <c r="AM72" s="36">
        <v>0</v>
      </c>
      <c r="AN72" s="36">
        <v>0</v>
      </c>
      <c r="AO72" s="36">
        <v>0</v>
      </c>
      <c r="AP72" s="36">
        <v>0</v>
      </c>
      <c r="AQ72" s="36">
        <v>0</v>
      </c>
      <c r="AR72" s="36">
        <v>0</v>
      </c>
      <c r="AS72" s="36">
        <v>0</v>
      </c>
      <c r="AT72" s="36">
        <v>0</v>
      </c>
      <c r="AU72" s="36">
        <v>0</v>
      </c>
      <c r="AV72" s="36">
        <v>0</v>
      </c>
      <c r="AW72" s="36">
        <v>0</v>
      </c>
      <c r="AX72" s="36">
        <v>0</v>
      </c>
      <c r="AY72" s="36">
        <v>0</v>
      </c>
      <c r="AZ72" s="36">
        <v>0</v>
      </c>
      <c r="BA72" s="36">
        <v>0</v>
      </c>
      <c r="BB72" s="36">
        <v>0</v>
      </c>
      <c r="BC72" s="36">
        <v>0</v>
      </c>
      <c r="BD72" s="36">
        <v>0</v>
      </c>
      <c r="BE72" s="36">
        <v>0</v>
      </c>
      <c r="BF72" s="36">
        <v>0</v>
      </c>
      <c r="BG72" s="36">
        <v>0</v>
      </c>
      <c r="BH72" s="36">
        <v>0</v>
      </c>
      <c r="BI72" s="36">
        <v>0</v>
      </c>
      <c r="BJ72" s="36">
        <v>0</v>
      </c>
      <c r="BK72" s="36">
        <v>0</v>
      </c>
      <c r="BL72" s="36">
        <v>0</v>
      </c>
      <c r="BM72" s="36">
        <v>0</v>
      </c>
      <c r="BN72" s="36">
        <v>0</v>
      </c>
      <c r="BO72" s="36">
        <v>0</v>
      </c>
      <c r="BP72" s="36">
        <v>0</v>
      </c>
      <c r="BQ72" s="36">
        <v>0</v>
      </c>
      <c r="BR72" s="36">
        <v>0</v>
      </c>
      <c r="BS72" s="36">
        <v>0</v>
      </c>
      <c r="BT72" s="36">
        <v>0</v>
      </c>
      <c r="BU72" s="36">
        <v>0</v>
      </c>
      <c r="BV72" s="36">
        <v>0</v>
      </c>
      <c r="BW72" s="36">
        <v>0</v>
      </c>
      <c r="BX72" s="36">
        <v>0</v>
      </c>
      <c r="BY72" s="36">
        <v>0</v>
      </c>
      <c r="BZ72" s="36">
        <v>0</v>
      </c>
      <c r="CA72" s="36">
        <v>0</v>
      </c>
      <c r="CB72" s="36">
        <v>0</v>
      </c>
      <c r="CC72" s="36">
        <v>0</v>
      </c>
      <c r="CD72" s="36">
        <v>0</v>
      </c>
      <c r="CE72" s="36">
        <v>0</v>
      </c>
      <c r="CF72" s="36">
        <v>0</v>
      </c>
      <c r="CG72" s="36">
        <v>0</v>
      </c>
      <c r="CH72" s="36">
        <v>0</v>
      </c>
    </row>
    <row r="73" spans="1:86" s="43" customFormat="1">
      <c r="A73" s="58" t="s">
        <v>1474</v>
      </c>
      <c r="B73" s="33">
        <v>6</v>
      </c>
      <c r="C73" s="33">
        <v>0</v>
      </c>
      <c r="D73" s="33">
        <v>0</v>
      </c>
      <c r="E73" s="33">
        <v>0</v>
      </c>
      <c r="F73" s="33">
        <v>0</v>
      </c>
      <c r="G73" s="33">
        <v>0</v>
      </c>
      <c r="H73" s="33">
        <v>24</v>
      </c>
      <c r="I73" s="36">
        <v>0</v>
      </c>
      <c r="J73" s="36">
        <v>0</v>
      </c>
      <c r="K73" s="36">
        <v>0</v>
      </c>
      <c r="L73" s="36">
        <v>0</v>
      </c>
      <c r="M73" s="36">
        <v>0</v>
      </c>
      <c r="N73" s="36">
        <v>21</v>
      </c>
      <c r="O73" s="36">
        <v>0</v>
      </c>
      <c r="P73" s="36">
        <v>0</v>
      </c>
      <c r="Q73" s="36">
        <v>0</v>
      </c>
      <c r="R73" s="36">
        <v>0</v>
      </c>
      <c r="S73" s="36">
        <v>0</v>
      </c>
      <c r="T73" s="36">
        <v>0</v>
      </c>
      <c r="U73" s="36">
        <v>0</v>
      </c>
      <c r="V73" s="36">
        <v>0</v>
      </c>
      <c r="W73" s="36">
        <v>0</v>
      </c>
      <c r="X73" s="36">
        <v>0</v>
      </c>
      <c r="Y73" s="36">
        <v>0</v>
      </c>
      <c r="Z73" s="36">
        <v>0</v>
      </c>
      <c r="AA73" s="36">
        <v>0</v>
      </c>
      <c r="AB73" s="36">
        <v>0</v>
      </c>
      <c r="AC73" s="36">
        <v>0</v>
      </c>
      <c r="AD73" s="36">
        <v>0</v>
      </c>
      <c r="AE73" s="36">
        <v>0</v>
      </c>
      <c r="AF73" s="36">
        <v>0</v>
      </c>
      <c r="AG73" s="36">
        <f t="shared" si="4"/>
        <v>6</v>
      </c>
      <c r="AH73" s="36">
        <f t="shared" si="5"/>
        <v>45</v>
      </c>
      <c r="AI73" s="36">
        <f t="shared" si="6"/>
        <v>0</v>
      </c>
      <c r="AJ73" s="36">
        <f t="shared" si="7"/>
        <v>51</v>
      </c>
      <c r="AK73" s="36">
        <v>0</v>
      </c>
      <c r="AL73" s="36">
        <v>0</v>
      </c>
      <c r="AM73" s="36">
        <v>0</v>
      </c>
      <c r="AN73" s="36">
        <v>0</v>
      </c>
      <c r="AO73" s="36">
        <v>0</v>
      </c>
      <c r="AP73" s="36">
        <v>0</v>
      </c>
      <c r="AQ73" s="36">
        <v>0</v>
      </c>
      <c r="AR73" s="36">
        <v>0</v>
      </c>
      <c r="AS73" s="36">
        <v>0</v>
      </c>
      <c r="AT73" s="36">
        <v>0</v>
      </c>
      <c r="AU73" s="36">
        <v>0</v>
      </c>
      <c r="AV73" s="36">
        <v>0</v>
      </c>
      <c r="AW73" s="36">
        <v>0</v>
      </c>
      <c r="AX73" s="36">
        <v>0</v>
      </c>
      <c r="AY73" s="36">
        <v>0</v>
      </c>
      <c r="AZ73" s="36">
        <v>0</v>
      </c>
      <c r="BA73" s="36">
        <v>0</v>
      </c>
      <c r="BB73" s="36">
        <v>0</v>
      </c>
      <c r="BC73" s="36">
        <v>0</v>
      </c>
      <c r="BD73" s="36">
        <v>0</v>
      </c>
      <c r="BE73" s="36">
        <v>0</v>
      </c>
      <c r="BF73" s="36">
        <v>0</v>
      </c>
      <c r="BG73" s="36">
        <v>0</v>
      </c>
      <c r="BH73" s="36">
        <v>0</v>
      </c>
      <c r="BI73" s="36">
        <v>0</v>
      </c>
      <c r="BJ73" s="36">
        <v>0</v>
      </c>
      <c r="BK73" s="36">
        <v>0</v>
      </c>
      <c r="BL73" s="36">
        <v>0</v>
      </c>
      <c r="BM73" s="36">
        <v>0</v>
      </c>
      <c r="BN73" s="36">
        <v>0</v>
      </c>
      <c r="BO73" s="36">
        <v>0</v>
      </c>
      <c r="BP73" s="36">
        <v>0</v>
      </c>
      <c r="BQ73" s="36">
        <v>0</v>
      </c>
      <c r="BR73" s="36">
        <v>0</v>
      </c>
      <c r="BS73" s="36">
        <v>0</v>
      </c>
      <c r="BT73" s="36">
        <v>0</v>
      </c>
      <c r="BU73" s="36">
        <v>0</v>
      </c>
      <c r="BV73" s="36">
        <v>0</v>
      </c>
      <c r="BW73" s="36">
        <v>0</v>
      </c>
      <c r="BX73" s="36">
        <v>0</v>
      </c>
      <c r="BY73" s="36">
        <v>0</v>
      </c>
      <c r="BZ73" s="36">
        <v>0</v>
      </c>
      <c r="CA73" s="36">
        <v>0</v>
      </c>
      <c r="CB73" s="36">
        <v>0</v>
      </c>
      <c r="CC73" s="36">
        <v>0</v>
      </c>
      <c r="CD73" s="36">
        <v>0</v>
      </c>
      <c r="CE73" s="36">
        <v>0</v>
      </c>
      <c r="CF73" s="36">
        <v>0</v>
      </c>
      <c r="CG73" s="36">
        <v>0</v>
      </c>
      <c r="CH73" s="36">
        <v>0</v>
      </c>
    </row>
    <row r="74" spans="1:86" s="63" customFormat="1">
      <c r="A74" s="59" t="s">
        <v>1475</v>
      </c>
      <c r="B74" s="61">
        <v>6</v>
      </c>
      <c r="C74" s="61">
        <v>0</v>
      </c>
      <c r="D74" s="61">
        <v>0</v>
      </c>
      <c r="E74" s="61">
        <v>8</v>
      </c>
      <c r="F74" s="61">
        <v>0</v>
      </c>
      <c r="G74" s="61">
        <v>0</v>
      </c>
      <c r="H74" s="61">
        <v>19</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36">
        <f t="shared" si="4"/>
        <v>6</v>
      </c>
      <c r="AH74" s="36">
        <f t="shared" si="5"/>
        <v>27</v>
      </c>
      <c r="AI74" s="36">
        <f t="shared" si="6"/>
        <v>0</v>
      </c>
      <c r="AJ74" s="36">
        <f t="shared" si="7"/>
        <v>33</v>
      </c>
      <c r="AK74" s="62">
        <v>0</v>
      </c>
      <c r="AL74" s="62">
        <v>0</v>
      </c>
      <c r="AM74" s="62">
        <v>0</v>
      </c>
      <c r="AN74" s="62">
        <v>0</v>
      </c>
      <c r="AO74" s="62">
        <v>0</v>
      </c>
      <c r="AP74" s="62">
        <v>0</v>
      </c>
      <c r="AQ74" s="62">
        <v>0</v>
      </c>
      <c r="AR74" s="62">
        <v>0</v>
      </c>
      <c r="AS74" s="62">
        <v>0</v>
      </c>
      <c r="AT74" s="62">
        <v>0</v>
      </c>
      <c r="AU74" s="62">
        <v>0</v>
      </c>
      <c r="AV74" s="62">
        <v>0</v>
      </c>
      <c r="AW74" s="62">
        <v>0</v>
      </c>
      <c r="AX74" s="62">
        <v>0</v>
      </c>
      <c r="AY74" s="62">
        <v>0</v>
      </c>
      <c r="AZ74" s="62">
        <v>0</v>
      </c>
      <c r="BA74" s="62">
        <v>0</v>
      </c>
      <c r="BB74" s="62">
        <v>0</v>
      </c>
      <c r="BC74" s="62">
        <v>0</v>
      </c>
      <c r="BD74" s="62">
        <v>0</v>
      </c>
      <c r="BE74" s="62">
        <v>0</v>
      </c>
      <c r="BF74" s="62">
        <v>0</v>
      </c>
      <c r="BG74" s="62">
        <v>0</v>
      </c>
      <c r="BH74" s="62">
        <v>0</v>
      </c>
      <c r="BI74" s="62">
        <v>0</v>
      </c>
      <c r="BJ74" s="62">
        <v>0</v>
      </c>
      <c r="BK74" s="62">
        <v>0</v>
      </c>
      <c r="BL74" s="62">
        <v>0</v>
      </c>
      <c r="BM74" s="62">
        <v>0</v>
      </c>
      <c r="BN74" s="62">
        <v>0</v>
      </c>
      <c r="BO74" s="62">
        <v>0</v>
      </c>
      <c r="BP74" s="62">
        <v>0</v>
      </c>
      <c r="BQ74" s="62">
        <v>0</v>
      </c>
      <c r="BR74" s="62">
        <v>0</v>
      </c>
      <c r="BS74" s="62">
        <v>0</v>
      </c>
      <c r="BT74" s="62">
        <v>0</v>
      </c>
      <c r="BU74" s="62">
        <v>0</v>
      </c>
      <c r="BV74" s="62">
        <v>0</v>
      </c>
      <c r="BW74" s="62">
        <v>0</v>
      </c>
      <c r="BX74" s="62">
        <v>0</v>
      </c>
      <c r="BY74" s="62">
        <v>0</v>
      </c>
      <c r="BZ74" s="62">
        <v>0</v>
      </c>
      <c r="CA74" s="62">
        <v>0</v>
      </c>
      <c r="CB74" s="62">
        <v>0</v>
      </c>
      <c r="CC74" s="62">
        <v>0</v>
      </c>
      <c r="CD74" s="62">
        <v>0</v>
      </c>
      <c r="CE74" s="62">
        <v>0</v>
      </c>
      <c r="CF74" s="62">
        <v>0</v>
      </c>
      <c r="CG74" s="62">
        <v>0</v>
      </c>
      <c r="CH74" s="62">
        <v>0</v>
      </c>
    </row>
    <row r="75" spans="1:86" s="43" customFormat="1">
      <c r="A75" s="58" t="s">
        <v>105</v>
      </c>
      <c r="B75" s="33">
        <v>4</v>
      </c>
      <c r="C75" s="33">
        <v>0</v>
      </c>
      <c r="D75" s="33">
        <v>0</v>
      </c>
      <c r="E75" s="33">
        <v>2</v>
      </c>
      <c r="F75" s="33">
        <v>0</v>
      </c>
      <c r="G75" s="33">
        <v>0</v>
      </c>
      <c r="H75" s="33">
        <v>56</v>
      </c>
      <c r="I75" s="36">
        <v>0</v>
      </c>
      <c r="J75" s="36">
        <v>0</v>
      </c>
      <c r="K75" s="36">
        <v>0</v>
      </c>
      <c r="L75" s="36">
        <v>0</v>
      </c>
      <c r="M75" s="36">
        <v>0</v>
      </c>
      <c r="N75" s="36">
        <v>45</v>
      </c>
      <c r="O75" s="36">
        <v>0</v>
      </c>
      <c r="P75" s="36">
        <v>0</v>
      </c>
      <c r="Q75" s="36">
        <v>6</v>
      </c>
      <c r="R75" s="36">
        <v>0</v>
      </c>
      <c r="S75" s="36">
        <v>0</v>
      </c>
      <c r="T75" s="36">
        <v>0</v>
      </c>
      <c r="U75" s="36">
        <v>0</v>
      </c>
      <c r="V75" s="36">
        <v>0</v>
      </c>
      <c r="W75" s="36">
        <v>0</v>
      </c>
      <c r="X75" s="36">
        <v>0</v>
      </c>
      <c r="Y75" s="36">
        <v>0</v>
      </c>
      <c r="Z75" s="36">
        <v>0</v>
      </c>
      <c r="AA75" s="36">
        <v>0</v>
      </c>
      <c r="AB75" s="36">
        <v>0</v>
      </c>
      <c r="AC75" s="36">
        <v>0</v>
      </c>
      <c r="AD75" s="36">
        <v>0</v>
      </c>
      <c r="AE75" s="36">
        <v>0</v>
      </c>
      <c r="AF75" s="36">
        <v>0</v>
      </c>
      <c r="AG75" s="36">
        <f t="shared" si="4"/>
        <v>4</v>
      </c>
      <c r="AH75" s="36">
        <f t="shared" si="5"/>
        <v>109</v>
      </c>
      <c r="AI75" s="36">
        <f t="shared" si="6"/>
        <v>0</v>
      </c>
      <c r="AJ75" s="36">
        <f t="shared" si="7"/>
        <v>113</v>
      </c>
      <c r="AK75" s="36">
        <v>0</v>
      </c>
      <c r="AL75" s="36">
        <v>0</v>
      </c>
      <c r="AM75" s="36">
        <v>0</v>
      </c>
      <c r="AN75" s="36">
        <v>0</v>
      </c>
      <c r="AO75" s="36">
        <v>0</v>
      </c>
      <c r="AP75" s="36">
        <v>0</v>
      </c>
      <c r="AQ75" s="36">
        <v>0</v>
      </c>
      <c r="AR75" s="36">
        <v>0</v>
      </c>
      <c r="AS75" s="36">
        <v>0</v>
      </c>
      <c r="AT75" s="36">
        <v>0</v>
      </c>
      <c r="AU75" s="36">
        <v>0</v>
      </c>
      <c r="AV75" s="36">
        <v>0</v>
      </c>
      <c r="AW75" s="36">
        <v>0</v>
      </c>
      <c r="AX75" s="36">
        <v>0</v>
      </c>
      <c r="AY75" s="36">
        <v>0</v>
      </c>
      <c r="AZ75" s="36">
        <v>0</v>
      </c>
      <c r="BA75" s="36">
        <v>0</v>
      </c>
      <c r="BB75" s="36">
        <v>0</v>
      </c>
      <c r="BC75" s="36">
        <v>0</v>
      </c>
      <c r="BD75" s="36">
        <v>0</v>
      </c>
      <c r="BE75" s="36">
        <v>0</v>
      </c>
      <c r="BF75" s="36">
        <v>0</v>
      </c>
      <c r="BG75" s="36">
        <v>0</v>
      </c>
      <c r="BH75" s="36">
        <v>0</v>
      </c>
      <c r="BI75" s="36">
        <v>0</v>
      </c>
      <c r="BJ75" s="36">
        <v>0</v>
      </c>
      <c r="BK75" s="36">
        <v>0</v>
      </c>
      <c r="BL75" s="36">
        <v>0</v>
      </c>
      <c r="BM75" s="36">
        <v>0</v>
      </c>
      <c r="BN75" s="36">
        <v>0</v>
      </c>
      <c r="BO75" s="36">
        <v>0</v>
      </c>
      <c r="BP75" s="36">
        <v>0</v>
      </c>
      <c r="BQ75" s="36">
        <v>0</v>
      </c>
      <c r="BR75" s="36">
        <v>0</v>
      </c>
      <c r="BS75" s="36">
        <v>0</v>
      </c>
      <c r="BT75" s="36">
        <v>0</v>
      </c>
      <c r="BU75" s="36">
        <v>0</v>
      </c>
      <c r="BV75" s="36">
        <v>0</v>
      </c>
      <c r="BW75" s="36">
        <v>0</v>
      </c>
      <c r="BX75" s="36">
        <v>0</v>
      </c>
      <c r="BY75" s="36">
        <v>0</v>
      </c>
      <c r="BZ75" s="36">
        <v>0</v>
      </c>
      <c r="CA75" s="36">
        <v>0</v>
      </c>
      <c r="CB75" s="36">
        <v>0</v>
      </c>
      <c r="CC75" s="36">
        <v>0</v>
      </c>
      <c r="CD75" s="36">
        <v>0</v>
      </c>
      <c r="CE75" s="36">
        <v>0</v>
      </c>
      <c r="CF75" s="36">
        <v>0</v>
      </c>
      <c r="CG75" s="36">
        <v>0</v>
      </c>
      <c r="CH75" s="36">
        <v>0</v>
      </c>
    </row>
    <row r="76" spans="1:86" s="43" customFormat="1">
      <c r="A76" s="58" t="s">
        <v>1476</v>
      </c>
      <c r="B76" s="33">
        <v>4</v>
      </c>
      <c r="C76" s="33">
        <v>0</v>
      </c>
      <c r="D76" s="33">
        <v>0</v>
      </c>
      <c r="E76" s="33">
        <v>2</v>
      </c>
      <c r="F76" s="33">
        <v>0</v>
      </c>
      <c r="G76" s="33">
        <v>0</v>
      </c>
      <c r="H76" s="33">
        <v>54</v>
      </c>
      <c r="I76" s="36">
        <v>0</v>
      </c>
      <c r="J76" s="36">
        <v>0</v>
      </c>
      <c r="K76" s="36">
        <v>0</v>
      </c>
      <c r="L76" s="36">
        <v>0</v>
      </c>
      <c r="M76" s="36">
        <v>0</v>
      </c>
      <c r="N76" s="36">
        <v>38</v>
      </c>
      <c r="O76" s="36">
        <v>0</v>
      </c>
      <c r="P76" s="36">
        <v>0</v>
      </c>
      <c r="Q76" s="36">
        <v>4</v>
      </c>
      <c r="R76" s="21">
        <v>0</v>
      </c>
      <c r="S76" s="21">
        <v>0</v>
      </c>
      <c r="T76" s="21">
        <v>0</v>
      </c>
      <c r="U76" s="21">
        <v>0</v>
      </c>
      <c r="V76" s="21">
        <v>0</v>
      </c>
      <c r="W76" s="21">
        <v>0</v>
      </c>
      <c r="X76" s="21">
        <v>0</v>
      </c>
      <c r="Y76" s="21">
        <v>0</v>
      </c>
      <c r="Z76" s="21">
        <v>0</v>
      </c>
      <c r="AA76" s="21">
        <v>0</v>
      </c>
      <c r="AB76" s="21">
        <v>0</v>
      </c>
      <c r="AC76" s="21">
        <v>0</v>
      </c>
      <c r="AD76" s="21">
        <v>0</v>
      </c>
      <c r="AE76" s="21">
        <v>0</v>
      </c>
      <c r="AF76" s="21">
        <v>0</v>
      </c>
      <c r="AG76" s="36">
        <f t="shared" si="4"/>
        <v>4</v>
      </c>
      <c r="AH76" s="36">
        <f t="shared" si="5"/>
        <v>98</v>
      </c>
      <c r="AI76" s="36">
        <f t="shared" si="6"/>
        <v>0</v>
      </c>
      <c r="AJ76" s="36">
        <f t="shared" si="7"/>
        <v>102</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row>
    <row r="77" spans="1:86" s="43" customFormat="1">
      <c r="A77" s="58" t="s">
        <v>106</v>
      </c>
      <c r="B77" s="33">
        <v>4</v>
      </c>
      <c r="C77" s="33">
        <v>0</v>
      </c>
      <c r="D77" s="33">
        <v>0</v>
      </c>
      <c r="E77" s="33">
        <v>1</v>
      </c>
      <c r="F77" s="33">
        <v>0</v>
      </c>
      <c r="G77" s="33">
        <v>0</v>
      </c>
      <c r="H77" s="33">
        <v>50</v>
      </c>
      <c r="I77" s="36">
        <v>0</v>
      </c>
      <c r="J77" s="36">
        <v>0</v>
      </c>
      <c r="K77" s="36">
        <v>0</v>
      </c>
      <c r="L77" s="36">
        <v>0</v>
      </c>
      <c r="M77" s="36">
        <v>0</v>
      </c>
      <c r="N77" s="36">
        <v>71</v>
      </c>
      <c r="O77" s="36">
        <v>0</v>
      </c>
      <c r="P77" s="36">
        <v>0</v>
      </c>
      <c r="Q77" s="36">
        <v>0</v>
      </c>
      <c r="R77" s="36">
        <v>0</v>
      </c>
      <c r="S77" s="36">
        <v>0</v>
      </c>
      <c r="T77" s="36">
        <v>0</v>
      </c>
      <c r="U77" s="36">
        <v>0</v>
      </c>
      <c r="V77" s="36">
        <v>0</v>
      </c>
      <c r="W77" s="36">
        <v>0</v>
      </c>
      <c r="X77" s="36">
        <v>0</v>
      </c>
      <c r="Y77" s="36">
        <v>0</v>
      </c>
      <c r="Z77" s="36">
        <v>0</v>
      </c>
      <c r="AA77" s="36">
        <v>0</v>
      </c>
      <c r="AB77" s="36">
        <v>0</v>
      </c>
      <c r="AC77" s="36">
        <v>0</v>
      </c>
      <c r="AD77" s="36">
        <v>0</v>
      </c>
      <c r="AE77" s="36">
        <v>0</v>
      </c>
      <c r="AF77" s="36">
        <v>0</v>
      </c>
      <c r="AG77" s="36">
        <f t="shared" si="4"/>
        <v>4</v>
      </c>
      <c r="AH77" s="36">
        <f t="shared" si="5"/>
        <v>122</v>
      </c>
      <c r="AI77" s="36">
        <f t="shared" si="6"/>
        <v>0</v>
      </c>
      <c r="AJ77" s="36">
        <f t="shared" si="7"/>
        <v>126</v>
      </c>
      <c r="AK77" s="36">
        <v>0</v>
      </c>
      <c r="AL77" s="36">
        <v>0</v>
      </c>
      <c r="AM77" s="36">
        <v>0</v>
      </c>
      <c r="AN77" s="36">
        <v>0</v>
      </c>
      <c r="AO77" s="36">
        <v>0</v>
      </c>
      <c r="AP77" s="36">
        <v>0</v>
      </c>
      <c r="AQ77" s="36">
        <v>0</v>
      </c>
      <c r="AR77" s="36">
        <v>0</v>
      </c>
      <c r="AS77" s="36">
        <v>0</v>
      </c>
      <c r="AT77" s="36">
        <v>0</v>
      </c>
      <c r="AU77" s="36">
        <v>0</v>
      </c>
      <c r="AV77" s="36">
        <v>0</v>
      </c>
      <c r="AW77" s="36">
        <v>0</v>
      </c>
      <c r="AX77" s="36">
        <v>0</v>
      </c>
      <c r="AY77" s="36">
        <v>0</v>
      </c>
      <c r="AZ77" s="36">
        <v>0</v>
      </c>
      <c r="BA77" s="36">
        <v>0</v>
      </c>
      <c r="BB77" s="36">
        <v>0</v>
      </c>
      <c r="BC77" s="36">
        <v>0</v>
      </c>
      <c r="BD77" s="36">
        <v>0</v>
      </c>
      <c r="BE77" s="36">
        <v>0</v>
      </c>
      <c r="BF77" s="36">
        <v>0</v>
      </c>
      <c r="BG77" s="36">
        <v>0</v>
      </c>
      <c r="BH77" s="36">
        <v>0</v>
      </c>
      <c r="BI77" s="36">
        <v>0</v>
      </c>
      <c r="BJ77" s="36">
        <v>0</v>
      </c>
      <c r="BK77" s="36">
        <v>0</v>
      </c>
      <c r="BL77" s="36">
        <v>0</v>
      </c>
      <c r="BM77" s="36">
        <v>0</v>
      </c>
      <c r="BN77" s="36">
        <v>0</v>
      </c>
      <c r="BO77" s="36">
        <v>0</v>
      </c>
      <c r="BP77" s="36">
        <v>0</v>
      </c>
      <c r="BQ77" s="36">
        <v>0</v>
      </c>
      <c r="BR77" s="36">
        <v>0</v>
      </c>
      <c r="BS77" s="36">
        <v>0</v>
      </c>
      <c r="BT77" s="36">
        <v>0</v>
      </c>
      <c r="BU77" s="36">
        <v>0</v>
      </c>
      <c r="BV77" s="36">
        <v>0</v>
      </c>
      <c r="BW77" s="36">
        <v>0</v>
      </c>
      <c r="BX77" s="36">
        <v>0</v>
      </c>
      <c r="BY77" s="36">
        <v>0</v>
      </c>
      <c r="BZ77" s="36">
        <v>0</v>
      </c>
      <c r="CA77" s="36">
        <v>0</v>
      </c>
      <c r="CB77" s="36">
        <v>0</v>
      </c>
      <c r="CC77" s="36">
        <v>0</v>
      </c>
      <c r="CD77" s="36">
        <v>0</v>
      </c>
      <c r="CE77" s="36">
        <v>0</v>
      </c>
      <c r="CF77" s="36">
        <v>0</v>
      </c>
      <c r="CG77" s="36">
        <v>0</v>
      </c>
      <c r="CH77" s="36">
        <v>0</v>
      </c>
    </row>
    <row r="78" spans="1:86" s="63" customFormat="1">
      <c r="A78" s="59" t="s">
        <v>107</v>
      </c>
      <c r="B78" s="61">
        <v>5</v>
      </c>
      <c r="C78" s="61">
        <v>0</v>
      </c>
      <c r="D78" s="61">
        <v>0</v>
      </c>
      <c r="E78" s="61">
        <v>0</v>
      </c>
      <c r="F78" s="61">
        <v>0</v>
      </c>
      <c r="G78" s="61">
        <v>0</v>
      </c>
      <c r="H78" s="61">
        <v>56</v>
      </c>
      <c r="I78" s="61">
        <v>0</v>
      </c>
      <c r="J78" s="61">
        <v>0</v>
      </c>
      <c r="K78" s="61">
        <v>0</v>
      </c>
      <c r="L78" s="61">
        <v>0</v>
      </c>
      <c r="M78" s="61">
        <v>0</v>
      </c>
      <c r="N78" s="61">
        <v>52</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36">
        <f t="shared" si="4"/>
        <v>5</v>
      </c>
      <c r="AH78" s="36">
        <f t="shared" si="5"/>
        <v>108</v>
      </c>
      <c r="AI78" s="36">
        <f t="shared" si="6"/>
        <v>0</v>
      </c>
      <c r="AJ78" s="36">
        <f t="shared" si="7"/>
        <v>113</v>
      </c>
      <c r="AK78" s="62">
        <v>0</v>
      </c>
      <c r="AL78" s="62">
        <v>0</v>
      </c>
      <c r="AM78" s="62">
        <v>0</v>
      </c>
      <c r="AN78" s="62">
        <v>0</v>
      </c>
      <c r="AO78" s="62">
        <v>0</v>
      </c>
      <c r="AP78" s="62">
        <v>0</v>
      </c>
      <c r="AQ78" s="62">
        <v>0</v>
      </c>
      <c r="AR78" s="62">
        <v>0</v>
      </c>
      <c r="AS78" s="62">
        <v>0</v>
      </c>
      <c r="AT78" s="62">
        <v>0</v>
      </c>
      <c r="AU78" s="62">
        <v>0</v>
      </c>
      <c r="AV78" s="62">
        <v>0</v>
      </c>
      <c r="AW78" s="62">
        <v>0</v>
      </c>
      <c r="AX78" s="62">
        <v>0</v>
      </c>
      <c r="AY78" s="62">
        <v>0</v>
      </c>
      <c r="AZ78" s="62">
        <v>0</v>
      </c>
      <c r="BA78" s="62">
        <v>0</v>
      </c>
      <c r="BB78" s="62">
        <v>0</v>
      </c>
      <c r="BC78" s="62">
        <v>0</v>
      </c>
      <c r="BD78" s="62">
        <v>0</v>
      </c>
      <c r="BE78" s="62">
        <v>0</v>
      </c>
      <c r="BF78" s="62">
        <v>0</v>
      </c>
      <c r="BG78" s="62">
        <v>0</v>
      </c>
      <c r="BH78" s="62">
        <v>0</v>
      </c>
      <c r="BI78" s="62">
        <v>0</v>
      </c>
      <c r="BJ78" s="62">
        <v>0</v>
      </c>
      <c r="BK78" s="62">
        <v>0</v>
      </c>
      <c r="BL78" s="62">
        <v>0</v>
      </c>
      <c r="BM78" s="62">
        <v>0</v>
      </c>
      <c r="BN78" s="62">
        <v>0</v>
      </c>
      <c r="BO78" s="62">
        <v>0</v>
      </c>
      <c r="BP78" s="62">
        <v>0</v>
      </c>
      <c r="BQ78" s="62">
        <v>0</v>
      </c>
      <c r="BR78" s="62">
        <v>0</v>
      </c>
      <c r="BS78" s="62">
        <v>0</v>
      </c>
      <c r="BT78" s="62">
        <v>0</v>
      </c>
      <c r="BU78" s="62">
        <v>0</v>
      </c>
      <c r="BV78" s="62">
        <v>0</v>
      </c>
      <c r="BW78" s="62">
        <v>0</v>
      </c>
      <c r="BX78" s="62">
        <v>0</v>
      </c>
      <c r="BY78" s="62">
        <v>0</v>
      </c>
      <c r="BZ78" s="62">
        <v>0</v>
      </c>
      <c r="CA78" s="62">
        <v>0</v>
      </c>
      <c r="CB78" s="62">
        <v>0</v>
      </c>
      <c r="CC78" s="62">
        <v>0</v>
      </c>
      <c r="CD78" s="62">
        <v>0</v>
      </c>
      <c r="CE78" s="62">
        <v>0</v>
      </c>
      <c r="CF78" s="62">
        <v>0</v>
      </c>
      <c r="CG78" s="62">
        <v>0</v>
      </c>
      <c r="CH78" s="62">
        <v>0</v>
      </c>
    </row>
    <row r="79" spans="1:86" s="43" customFormat="1">
      <c r="A79" s="58" t="s">
        <v>1477</v>
      </c>
      <c r="B79" s="33">
        <v>3</v>
      </c>
      <c r="C79" s="33">
        <v>0</v>
      </c>
      <c r="D79" s="33">
        <v>0</v>
      </c>
      <c r="E79" s="33">
        <v>0</v>
      </c>
      <c r="F79" s="33">
        <v>0</v>
      </c>
      <c r="G79" s="33">
        <v>0</v>
      </c>
      <c r="H79" s="33">
        <v>43</v>
      </c>
      <c r="I79" s="33">
        <v>0</v>
      </c>
      <c r="J79" s="33">
        <v>0</v>
      </c>
      <c r="K79" s="33">
        <v>0</v>
      </c>
      <c r="L79" s="33">
        <v>0</v>
      </c>
      <c r="M79" s="33">
        <v>0</v>
      </c>
      <c r="N79" s="33">
        <v>1</v>
      </c>
      <c r="O79" s="36">
        <v>0</v>
      </c>
      <c r="P79" s="36">
        <v>0</v>
      </c>
      <c r="Q79" s="36">
        <v>0</v>
      </c>
      <c r="R79" s="36">
        <v>0</v>
      </c>
      <c r="S79" s="36">
        <v>0</v>
      </c>
      <c r="T79" s="36">
        <v>0</v>
      </c>
      <c r="U79" s="36">
        <v>0</v>
      </c>
      <c r="V79" s="36">
        <v>0</v>
      </c>
      <c r="W79" s="36">
        <v>0</v>
      </c>
      <c r="X79" s="36">
        <v>0</v>
      </c>
      <c r="Y79" s="36">
        <v>0</v>
      </c>
      <c r="Z79" s="36">
        <v>0</v>
      </c>
      <c r="AA79" s="36">
        <v>0</v>
      </c>
      <c r="AB79" s="36">
        <v>0</v>
      </c>
      <c r="AC79" s="36">
        <v>0</v>
      </c>
      <c r="AD79" s="36">
        <v>0</v>
      </c>
      <c r="AE79" s="36">
        <v>0</v>
      </c>
      <c r="AF79" s="36">
        <v>0</v>
      </c>
      <c r="AG79" s="36">
        <f t="shared" si="4"/>
        <v>3</v>
      </c>
      <c r="AH79" s="36">
        <f t="shared" si="5"/>
        <v>44</v>
      </c>
      <c r="AI79" s="36">
        <f t="shared" si="6"/>
        <v>0</v>
      </c>
      <c r="AJ79" s="36">
        <f t="shared" si="7"/>
        <v>47</v>
      </c>
      <c r="AK79" s="36">
        <v>0</v>
      </c>
      <c r="AL79" s="36">
        <v>0</v>
      </c>
      <c r="AM79" s="36">
        <v>0</v>
      </c>
      <c r="AN79" s="36">
        <v>0</v>
      </c>
      <c r="AO79" s="36">
        <v>0</v>
      </c>
      <c r="AP79" s="36">
        <v>0</v>
      </c>
      <c r="AQ79" s="36">
        <v>0</v>
      </c>
      <c r="AR79" s="36">
        <v>0</v>
      </c>
      <c r="AS79" s="36">
        <v>0</v>
      </c>
      <c r="AT79" s="36">
        <v>0</v>
      </c>
      <c r="AU79" s="36">
        <v>0</v>
      </c>
      <c r="AV79" s="36">
        <v>0</v>
      </c>
      <c r="AW79" s="36">
        <v>0</v>
      </c>
      <c r="AX79" s="36">
        <v>0</v>
      </c>
      <c r="AY79" s="36">
        <v>0</v>
      </c>
      <c r="AZ79" s="36">
        <v>0</v>
      </c>
      <c r="BA79" s="36">
        <v>0</v>
      </c>
      <c r="BB79" s="36">
        <v>0</v>
      </c>
      <c r="BC79" s="36">
        <v>0</v>
      </c>
      <c r="BD79" s="36">
        <v>0</v>
      </c>
      <c r="BE79" s="36">
        <v>0</v>
      </c>
      <c r="BF79" s="36">
        <v>0</v>
      </c>
      <c r="BG79" s="36">
        <v>0</v>
      </c>
      <c r="BH79" s="36">
        <v>0</v>
      </c>
      <c r="BI79" s="36">
        <v>0</v>
      </c>
      <c r="BJ79" s="36">
        <v>0</v>
      </c>
      <c r="BK79" s="36">
        <v>0</v>
      </c>
      <c r="BL79" s="36">
        <v>0</v>
      </c>
      <c r="BM79" s="36">
        <v>0</v>
      </c>
      <c r="BN79" s="36">
        <v>0</v>
      </c>
      <c r="BO79" s="36">
        <v>0</v>
      </c>
      <c r="BP79" s="36">
        <v>0</v>
      </c>
      <c r="BQ79" s="36">
        <v>0</v>
      </c>
      <c r="BR79" s="36">
        <v>0</v>
      </c>
      <c r="BS79" s="36">
        <v>0</v>
      </c>
      <c r="BT79" s="36">
        <v>0</v>
      </c>
      <c r="BU79" s="36">
        <v>0</v>
      </c>
      <c r="BV79" s="36">
        <v>0</v>
      </c>
      <c r="BW79" s="36">
        <v>0</v>
      </c>
      <c r="BX79" s="36">
        <v>0</v>
      </c>
      <c r="BY79" s="36">
        <v>0</v>
      </c>
      <c r="BZ79" s="36">
        <v>0</v>
      </c>
      <c r="CA79" s="36">
        <v>0</v>
      </c>
      <c r="CB79" s="36">
        <v>0</v>
      </c>
      <c r="CC79" s="36">
        <v>0</v>
      </c>
      <c r="CD79" s="36">
        <v>0</v>
      </c>
      <c r="CE79" s="36">
        <v>0</v>
      </c>
      <c r="CF79" s="36">
        <v>0</v>
      </c>
      <c r="CG79" s="36">
        <v>0</v>
      </c>
      <c r="CH79" s="36">
        <v>0</v>
      </c>
    </row>
    <row r="80" spans="1:86" s="43" customFormat="1">
      <c r="A80" s="58" t="s">
        <v>108</v>
      </c>
      <c r="B80" s="33">
        <v>3</v>
      </c>
      <c r="C80" s="33">
        <v>0</v>
      </c>
      <c r="D80" s="33">
        <v>0</v>
      </c>
      <c r="E80" s="33">
        <v>0</v>
      </c>
      <c r="F80" s="33">
        <v>0</v>
      </c>
      <c r="G80" s="33">
        <v>0</v>
      </c>
      <c r="H80" s="33">
        <v>26</v>
      </c>
      <c r="I80" s="33">
        <v>0</v>
      </c>
      <c r="J80" s="33">
        <v>0</v>
      </c>
      <c r="K80" s="33">
        <v>0</v>
      </c>
      <c r="L80" s="33">
        <v>0</v>
      </c>
      <c r="M80" s="33">
        <v>0</v>
      </c>
      <c r="N80" s="33">
        <v>49</v>
      </c>
      <c r="O80" s="33">
        <v>0</v>
      </c>
      <c r="P80" s="33">
        <v>0</v>
      </c>
      <c r="Q80" s="33">
        <v>0</v>
      </c>
      <c r="R80" s="33">
        <v>0</v>
      </c>
      <c r="S80" s="33">
        <v>0</v>
      </c>
      <c r="T80" s="33">
        <v>0</v>
      </c>
      <c r="U80" s="33">
        <v>0</v>
      </c>
      <c r="V80" s="33">
        <v>0</v>
      </c>
      <c r="W80" s="33">
        <v>0</v>
      </c>
      <c r="X80" s="33">
        <v>0</v>
      </c>
      <c r="Y80" s="33">
        <v>0</v>
      </c>
      <c r="Z80" s="33">
        <v>0</v>
      </c>
      <c r="AA80" s="33">
        <v>0</v>
      </c>
      <c r="AB80" s="33">
        <v>0</v>
      </c>
      <c r="AC80" s="21">
        <v>1</v>
      </c>
      <c r="AD80" s="21">
        <v>0</v>
      </c>
      <c r="AE80" s="21">
        <v>0</v>
      </c>
      <c r="AF80" s="21">
        <v>0</v>
      </c>
      <c r="AG80" s="36">
        <f t="shared" si="4"/>
        <v>3</v>
      </c>
      <c r="AH80" s="36">
        <f t="shared" si="5"/>
        <v>75</v>
      </c>
      <c r="AI80" s="36">
        <f t="shared" si="6"/>
        <v>0</v>
      </c>
      <c r="AJ80" s="36">
        <f t="shared" si="7"/>
        <v>78</v>
      </c>
      <c r="AK80" s="36">
        <v>1</v>
      </c>
      <c r="AL80" s="36">
        <v>0</v>
      </c>
      <c r="AM80" s="21">
        <v>1</v>
      </c>
      <c r="AN80" s="21" t="s">
        <v>1436</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21">
        <v>0</v>
      </c>
      <c r="CH80" s="21">
        <v>0</v>
      </c>
    </row>
    <row r="81" spans="1:86" s="43" customFormat="1">
      <c r="A81" s="58" t="s">
        <v>1478</v>
      </c>
      <c r="B81" s="33">
        <v>4</v>
      </c>
      <c r="C81" s="33">
        <v>0</v>
      </c>
      <c r="D81" s="33">
        <v>0</v>
      </c>
      <c r="E81" s="33">
        <v>0</v>
      </c>
      <c r="F81" s="33">
        <v>0</v>
      </c>
      <c r="G81" s="33">
        <v>0</v>
      </c>
      <c r="H81" s="33">
        <v>57</v>
      </c>
      <c r="I81" s="36">
        <v>0</v>
      </c>
      <c r="J81" s="36">
        <v>0</v>
      </c>
      <c r="K81" s="36">
        <v>0</v>
      </c>
      <c r="L81" s="36">
        <v>0</v>
      </c>
      <c r="M81" s="36">
        <v>0</v>
      </c>
      <c r="N81" s="36">
        <v>0</v>
      </c>
      <c r="O81" s="36">
        <v>0</v>
      </c>
      <c r="P81" s="36">
        <v>0</v>
      </c>
      <c r="Q81" s="36">
        <v>0</v>
      </c>
      <c r="R81" s="36">
        <v>0</v>
      </c>
      <c r="S81" s="36">
        <v>0</v>
      </c>
      <c r="T81" s="36">
        <v>0</v>
      </c>
      <c r="U81" s="36">
        <v>0</v>
      </c>
      <c r="V81" s="36">
        <v>0</v>
      </c>
      <c r="W81" s="36">
        <v>0</v>
      </c>
      <c r="X81" s="36">
        <v>0</v>
      </c>
      <c r="Y81" s="36">
        <v>0</v>
      </c>
      <c r="Z81" s="36">
        <v>0</v>
      </c>
      <c r="AA81" s="36">
        <v>0</v>
      </c>
      <c r="AB81" s="36">
        <v>0</v>
      </c>
      <c r="AC81" s="21">
        <v>1</v>
      </c>
      <c r="AD81" s="21">
        <v>0</v>
      </c>
      <c r="AE81" s="21">
        <v>0</v>
      </c>
      <c r="AF81" s="21">
        <v>0</v>
      </c>
      <c r="AG81" s="36">
        <f t="shared" si="4"/>
        <v>4</v>
      </c>
      <c r="AH81" s="36">
        <f t="shared" si="5"/>
        <v>57</v>
      </c>
      <c r="AI81" s="36">
        <f t="shared" si="6"/>
        <v>0</v>
      </c>
      <c r="AJ81" s="36">
        <f t="shared" si="7"/>
        <v>61</v>
      </c>
      <c r="AK81" s="36">
        <v>1</v>
      </c>
      <c r="AL81" s="36">
        <v>0</v>
      </c>
      <c r="AM81" s="21">
        <v>1</v>
      </c>
      <c r="AN81" s="21" t="s">
        <v>1436</v>
      </c>
      <c r="AO81" s="21">
        <v>0</v>
      </c>
      <c r="AP81" s="21">
        <v>0</v>
      </c>
      <c r="AQ81" s="21">
        <v>0</v>
      </c>
      <c r="AR81" s="21">
        <v>0</v>
      </c>
      <c r="AS81" s="21">
        <v>0</v>
      </c>
      <c r="AT81" s="21">
        <v>0</v>
      </c>
      <c r="AU81" s="21">
        <v>0</v>
      </c>
      <c r="AV81" s="21">
        <v>0</v>
      </c>
      <c r="AW81" s="21">
        <v>0</v>
      </c>
      <c r="AX81" s="21">
        <v>0</v>
      </c>
      <c r="AY81" s="21">
        <v>0</v>
      </c>
      <c r="AZ81" s="21">
        <v>0</v>
      </c>
      <c r="BA81" s="21">
        <v>0</v>
      </c>
      <c r="BB81" s="21">
        <v>0</v>
      </c>
      <c r="BC81" s="21">
        <v>0</v>
      </c>
      <c r="BD81" s="21">
        <v>0</v>
      </c>
      <c r="BE81" s="21">
        <v>0</v>
      </c>
      <c r="BF81" s="21">
        <v>0</v>
      </c>
      <c r="BG81" s="21">
        <v>0</v>
      </c>
      <c r="BH81" s="21">
        <v>0</v>
      </c>
      <c r="BI81" s="21">
        <v>0</v>
      </c>
      <c r="BJ81" s="21">
        <v>0</v>
      </c>
      <c r="BK81" s="21">
        <v>0</v>
      </c>
      <c r="BL81" s="21">
        <v>0</v>
      </c>
      <c r="BM81" s="21">
        <v>0</v>
      </c>
      <c r="BN81" s="21">
        <v>0</v>
      </c>
      <c r="BO81" s="21">
        <v>0</v>
      </c>
      <c r="BP81" s="21">
        <v>0</v>
      </c>
      <c r="BQ81" s="21">
        <v>0</v>
      </c>
      <c r="BR81" s="21">
        <v>0</v>
      </c>
      <c r="BS81" s="21">
        <v>0</v>
      </c>
      <c r="BT81" s="21">
        <v>0</v>
      </c>
      <c r="BU81" s="21">
        <v>0</v>
      </c>
      <c r="BV81" s="21">
        <v>0</v>
      </c>
      <c r="BW81" s="21">
        <v>0</v>
      </c>
      <c r="BX81" s="21">
        <v>0</v>
      </c>
      <c r="BY81" s="21">
        <v>0</v>
      </c>
      <c r="BZ81" s="21">
        <v>0</v>
      </c>
      <c r="CA81" s="21">
        <v>0</v>
      </c>
      <c r="CB81" s="21">
        <v>0</v>
      </c>
      <c r="CC81" s="21">
        <v>0</v>
      </c>
      <c r="CD81" s="21">
        <v>0</v>
      </c>
      <c r="CE81" s="21">
        <v>0</v>
      </c>
      <c r="CF81" s="21">
        <v>0</v>
      </c>
      <c r="CG81" s="21">
        <v>0</v>
      </c>
      <c r="CH81" s="21">
        <v>0</v>
      </c>
    </row>
    <row r="82" spans="1:86" s="43" customFormat="1">
      <c r="A82" s="58" t="s">
        <v>109</v>
      </c>
      <c r="B82" s="33">
        <v>2</v>
      </c>
      <c r="C82" s="33">
        <v>0</v>
      </c>
      <c r="D82" s="33">
        <v>0</v>
      </c>
      <c r="E82" s="33">
        <v>186</v>
      </c>
      <c r="F82" s="33">
        <v>0</v>
      </c>
      <c r="G82" s="33">
        <v>0</v>
      </c>
      <c r="H82" s="33">
        <v>49</v>
      </c>
      <c r="I82" s="33">
        <v>0</v>
      </c>
      <c r="J82" s="33">
        <v>0</v>
      </c>
      <c r="K82" s="33">
        <v>0</v>
      </c>
      <c r="L82" s="33">
        <v>0</v>
      </c>
      <c r="M82" s="33">
        <v>0</v>
      </c>
      <c r="N82" s="33">
        <v>19</v>
      </c>
      <c r="O82" s="36">
        <v>0</v>
      </c>
      <c r="P82" s="36">
        <v>0</v>
      </c>
      <c r="Q82" s="36">
        <v>0</v>
      </c>
      <c r="R82" s="36">
        <v>0</v>
      </c>
      <c r="S82" s="36">
        <v>0</v>
      </c>
      <c r="T82" s="36">
        <v>0</v>
      </c>
      <c r="U82" s="36">
        <v>0</v>
      </c>
      <c r="V82" s="36">
        <v>0</v>
      </c>
      <c r="W82" s="36">
        <v>0</v>
      </c>
      <c r="X82" s="36">
        <v>0</v>
      </c>
      <c r="Y82" s="36">
        <v>0</v>
      </c>
      <c r="Z82" s="36">
        <v>0</v>
      </c>
      <c r="AA82" s="36">
        <v>0</v>
      </c>
      <c r="AB82" s="36">
        <v>0</v>
      </c>
      <c r="AC82" s="36">
        <v>0</v>
      </c>
      <c r="AD82" s="36">
        <v>0</v>
      </c>
      <c r="AE82" s="36">
        <v>0</v>
      </c>
      <c r="AF82" s="36">
        <v>0</v>
      </c>
      <c r="AG82" s="36">
        <f t="shared" si="4"/>
        <v>2</v>
      </c>
      <c r="AH82" s="36">
        <f t="shared" si="5"/>
        <v>254</v>
      </c>
      <c r="AI82" s="36">
        <f t="shared" si="6"/>
        <v>0</v>
      </c>
      <c r="AJ82" s="36">
        <f t="shared" si="7"/>
        <v>256</v>
      </c>
      <c r="AK82" s="36">
        <v>0</v>
      </c>
      <c r="AL82" s="36">
        <v>0</v>
      </c>
      <c r="AM82" s="36">
        <v>0</v>
      </c>
      <c r="AN82" s="36">
        <v>0</v>
      </c>
      <c r="AO82" s="36">
        <v>0</v>
      </c>
      <c r="AP82" s="36">
        <v>0</v>
      </c>
      <c r="AQ82" s="36">
        <v>0</v>
      </c>
      <c r="AR82" s="36">
        <v>0</v>
      </c>
      <c r="AS82" s="36">
        <v>0</v>
      </c>
      <c r="AT82" s="36">
        <v>0</v>
      </c>
      <c r="AU82" s="36">
        <v>0</v>
      </c>
      <c r="AV82" s="36">
        <v>0</v>
      </c>
      <c r="AW82" s="36">
        <v>0</v>
      </c>
      <c r="AX82" s="36">
        <v>0</v>
      </c>
      <c r="AY82" s="36">
        <v>0</v>
      </c>
      <c r="AZ82" s="36">
        <v>0</v>
      </c>
      <c r="BA82" s="36">
        <v>0</v>
      </c>
      <c r="BB82" s="36">
        <v>0</v>
      </c>
      <c r="BC82" s="36">
        <v>0</v>
      </c>
      <c r="BD82" s="36">
        <v>0</v>
      </c>
      <c r="BE82" s="36">
        <v>0</v>
      </c>
      <c r="BF82" s="36">
        <v>0</v>
      </c>
      <c r="BG82" s="36">
        <v>0</v>
      </c>
      <c r="BH82" s="36">
        <v>0</v>
      </c>
      <c r="BI82" s="36">
        <v>0</v>
      </c>
      <c r="BJ82" s="36">
        <v>0</v>
      </c>
      <c r="BK82" s="36">
        <v>0</v>
      </c>
      <c r="BL82" s="36">
        <v>0</v>
      </c>
      <c r="BM82" s="36">
        <v>0</v>
      </c>
      <c r="BN82" s="36">
        <v>0</v>
      </c>
      <c r="BO82" s="36">
        <v>0</v>
      </c>
      <c r="BP82" s="36">
        <v>0</v>
      </c>
      <c r="BQ82" s="36">
        <v>0</v>
      </c>
      <c r="BR82" s="36">
        <v>0</v>
      </c>
      <c r="BS82" s="36">
        <v>0</v>
      </c>
      <c r="BT82" s="36">
        <v>0</v>
      </c>
      <c r="BU82" s="36">
        <v>0</v>
      </c>
      <c r="BV82" s="36">
        <v>0</v>
      </c>
      <c r="BW82" s="36">
        <v>0</v>
      </c>
      <c r="BX82" s="36">
        <v>0</v>
      </c>
      <c r="BY82" s="36">
        <v>0</v>
      </c>
      <c r="BZ82" s="36">
        <v>0</v>
      </c>
      <c r="CA82" s="36">
        <v>0</v>
      </c>
      <c r="CB82" s="36">
        <v>0</v>
      </c>
      <c r="CC82" s="36">
        <v>0</v>
      </c>
      <c r="CD82" s="36">
        <v>0</v>
      </c>
      <c r="CE82" s="36">
        <v>0</v>
      </c>
      <c r="CF82" s="36">
        <v>0</v>
      </c>
      <c r="CG82" s="36">
        <v>0</v>
      </c>
      <c r="CH82" s="36">
        <v>0</v>
      </c>
    </row>
    <row r="83" spans="1:86" s="43" customFormat="1">
      <c r="A83" s="59" t="s">
        <v>110</v>
      </c>
      <c r="B83" s="36">
        <v>5</v>
      </c>
      <c r="C83" s="36">
        <v>0</v>
      </c>
      <c r="D83" s="36">
        <v>0</v>
      </c>
      <c r="E83" s="36">
        <v>0</v>
      </c>
      <c r="F83" s="36">
        <v>0</v>
      </c>
      <c r="G83" s="36">
        <v>0</v>
      </c>
      <c r="H83" s="36">
        <v>27</v>
      </c>
      <c r="I83" s="36">
        <v>0</v>
      </c>
      <c r="J83" s="36">
        <v>0</v>
      </c>
      <c r="K83" s="36">
        <v>0</v>
      </c>
      <c r="L83" s="36">
        <v>0</v>
      </c>
      <c r="M83" s="36">
        <v>0</v>
      </c>
      <c r="N83" s="36">
        <v>29</v>
      </c>
      <c r="O83" s="36">
        <v>0</v>
      </c>
      <c r="P83" s="36">
        <v>0</v>
      </c>
      <c r="Q83" s="36">
        <v>0</v>
      </c>
      <c r="R83" s="36">
        <v>0</v>
      </c>
      <c r="S83" s="36">
        <v>0</v>
      </c>
      <c r="T83" s="36">
        <v>0</v>
      </c>
      <c r="U83" s="36">
        <v>0</v>
      </c>
      <c r="V83" s="36">
        <v>0</v>
      </c>
      <c r="W83" s="36">
        <v>0</v>
      </c>
      <c r="X83" s="36">
        <v>0</v>
      </c>
      <c r="Y83" s="36">
        <v>0</v>
      </c>
      <c r="Z83" s="36">
        <v>0</v>
      </c>
      <c r="AA83" s="36">
        <v>0</v>
      </c>
      <c r="AB83" s="36">
        <v>0</v>
      </c>
      <c r="AC83" s="36">
        <v>0</v>
      </c>
      <c r="AD83" s="36">
        <v>0</v>
      </c>
      <c r="AE83" s="36">
        <v>0</v>
      </c>
      <c r="AF83" s="36">
        <v>0</v>
      </c>
      <c r="AG83" s="36">
        <f t="shared" si="4"/>
        <v>5</v>
      </c>
      <c r="AH83" s="36">
        <f t="shared" si="5"/>
        <v>56</v>
      </c>
      <c r="AI83" s="36">
        <f t="shared" si="6"/>
        <v>0</v>
      </c>
      <c r="AJ83" s="36">
        <f t="shared" si="7"/>
        <v>61</v>
      </c>
      <c r="AK83" s="36">
        <v>0</v>
      </c>
      <c r="AL83" s="36">
        <v>0</v>
      </c>
      <c r="AM83" s="36">
        <v>0</v>
      </c>
      <c r="AN83" s="36">
        <v>0</v>
      </c>
      <c r="AO83" s="36">
        <v>0</v>
      </c>
      <c r="AP83" s="36">
        <v>0</v>
      </c>
      <c r="AQ83" s="36">
        <v>0</v>
      </c>
      <c r="AR83" s="36">
        <v>0</v>
      </c>
      <c r="AS83" s="36">
        <v>0</v>
      </c>
      <c r="AT83" s="36">
        <v>0</v>
      </c>
      <c r="AU83" s="36">
        <v>0</v>
      </c>
      <c r="AV83" s="36">
        <v>0</v>
      </c>
      <c r="AW83" s="36">
        <v>0</v>
      </c>
      <c r="AX83" s="36">
        <v>0</v>
      </c>
      <c r="AY83" s="36">
        <v>0</v>
      </c>
      <c r="AZ83" s="36">
        <v>0</v>
      </c>
      <c r="BA83" s="36">
        <v>0</v>
      </c>
      <c r="BB83" s="36">
        <v>0</v>
      </c>
      <c r="BC83" s="36">
        <v>0</v>
      </c>
      <c r="BD83" s="36">
        <v>0</v>
      </c>
      <c r="BE83" s="36">
        <v>0</v>
      </c>
      <c r="BF83" s="36">
        <v>0</v>
      </c>
      <c r="BG83" s="36">
        <v>0</v>
      </c>
      <c r="BH83" s="36">
        <v>0</v>
      </c>
      <c r="BI83" s="36">
        <v>0</v>
      </c>
      <c r="BJ83" s="36">
        <v>0</v>
      </c>
      <c r="BK83" s="36">
        <v>0</v>
      </c>
      <c r="BL83" s="36">
        <v>0</v>
      </c>
      <c r="BM83" s="36">
        <v>0</v>
      </c>
      <c r="BN83" s="36">
        <v>0</v>
      </c>
      <c r="BO83" s="36">
        <v>0</v>
      </c>
      <c r="BP83" s="36">
        <v>0</v>
      </c>
      <c r="BQ83" s="36">
        <v>0</v>
      </c>
      <c r="BR83" s="36">
        <v>0</v>
      </c>
      <c r="BS83" s="36">
        <v>0</v>
      </c>
      <c r="BT83" s="36">
        <v>0</v>
      </c>
      <c r="BU83" s="36">
        <v>0</v>
      </c>
      <c r="BV83" s="36">
        <v>0</v>
      </c>
      <c r="BW83" s="36">
        <v>0</v>
      </c>
      <c r="BX83" s="36">
        <v>0</v>
      </c>
      <c r="BY83" s="36">
        <v>0</v>
      </c>
      <c r="BZ83" s="36">
        <v>0</v>
      </c>
      <c r="CA83" s="36">
        <v>0</v>
      </c>
      <c r="CB83" s="36">
        <v>0</v>
      </c>
      <c r="CC83" s="36">
        <v>0</v>
      </c>
      <c r="CD83" s="36">
        <v>0</v>
      </c>
      <c r="CE83" s="36">
        <v>0</v>
      </c>
      <c r="CF83" s="36">
        <v>0</v>
      </c>
      <c r="CG83" s="36">
        <v>0</v>
      </c>
      <c r="CH83" s="36">
        <v>0</v>
      </c>
    </row>
    <row r="84" spans="1:86" s="43" customFormat="1">
      <c r="A84" s="58" t="s">
        <v>1479</v>
      </c>
      <c r="B84" s="33">
        <v>7</v>
      </c>
      <c r="C84" s="33">
        <v>0</v>
      </c>
      <c r="D84" s="33">
        <v>0</v>
      </c>
      <c r="E84" s="33">
        <v>2</v>
      </c>
      <c r="F84" s="33">
        <v>0</v>
      </c>
      <c r="G84" s="33">
        <v>0</v>
      </c>
      <c r="H84" s="33">
        <v>78</v>
      </c>
      <c r="I84" s="36">
        <v>0</v>
      </c>
      <c r="J84" s="36">
        <v>0</v>
      </c>
      <c r="K84" s="36">
        <v>0</v>
      </c>
      <c r="L84" s="36">
        <v>0</v>
      </c>
      <c r="M84" s="36">
        <v>0</v>
      </c>
      <c r="N84" s="36">
        <v>47</v>
      </c>
      <c r="O84" s="36">
        <v>0</v>
      </c>
      <c r="P84" s="36">
        <v>0</v>
      </c>
      <c r="Q84" s="36">
        <v>0</v>
      </c>
      <c r="R84" s="36">
        <v>0</v>
      </c>
      <c r="S84" s="36">
        <v>0</v>
      </c>
      <c r="T84" s="36">
        <v>0</v>
      </c>
      <c r="U84" s="36">
        <v>0</v>
      </c>
      <c r="V84" s="36">
        <v>0</v>
      </c>
      <c r="W84" s="36">
        <v>0</v>
      </c>
      <c r="X84" s="36">
        <v>0</v>
      </c>
      <c r="Y84" s="36">
        <v>0</v>
      </c>
      <c r="Z84" s="36">
        <v>0</v>
      </c>
      <c r="AA84" s="36">
        <v>0</v>
      </c>
      <c r="AB84" s="36">
        <v>0</v>
      </c>
      <c r="AC84" s="36">
        <v>0</v>
      </c>
      <c r="AD84" s="36">
        <v>0</v>
      </c>
      <c r="AE84" s="36">
        <v>0</v>
      </c>
      <c r="AF84" s="36">
        <v>0</v>
      </c>
      <c r="AG84" s="36">
        <f t="shared" si="4"/>
        <v>7</v>
      </c>
      <c r="AH84" s="36">
        <f t="shared" si="5"/>
        <v>127</v>
      </c>
      <c r="AI84" s="36">
        <f t="shared" si="6"/>
        <v>0</v>
      </c>
      <c r="AJ84" s="36">
        <f t="shared" si="7"/>
        <v>134</v>
      </c>
      <c r="AK84" s="36">
        <v>0</v>
      </c>
      <c r="AL84" s="36">
        <v>0</v>
      </c>
      <c r="AM84" s="36">
        <v>0</v>
      </c>
      <c r="AN84" s="36">
        <v>0</v>
      </c>
      <c r="AO84" s="36">
        <v>0</v>
      </c>
      <c r="AP84" s="36">
        <v>0</v>
      </c>
      <c r="AQ84" s="36">
        <v>0</v>
      </c>
      <c r="AR84" s="36">
        <v>0</v>
      </c>
      <c r="AS84" s="36">
        <v>0</v>
      </c>
      <c r="AT84" s="36">
        <v>0</v>
      </c>
      <c r="AU84" s="36">
        <v>0</v>
      </c>
      <c r="AV84" s="36">
        <v>0</v>
      </c>
      <c r="AW84" s="36">
        <v>0</v>
      </c>
      <c r="AX84" s="36">
        <v>0</v>
      </c>
      <c r="AY84" s="36">
        <v>0</v>
      </c>
      <c r="AZ84" s="36">
        <v>0</v>
      </c>
      <c r="BA84" s="36">
        <v>0</v>
      </c>
      <c r="BB84" s="36">
        <v>0</v>
      </c>
      <c r="BC84" s="36">
        <v>0</v>
      </c>
      <c r="BD84" s="36">
        <v>0</v>
      </c>
      <c r="BE84" s="36">
        <v>0</v>
      </c>
      <c r="BF84" s="36">
        <v>0</v>
      </c>
      <c r="BG84" s="36">
        <v>0</v>
      </c>
      <c r="BH84" s="36">
        <v>0</v>
      </c>
      <c r="BI84" s="36">
        <v>0</v>
      </c>
      <c r="BJ84" s="36">
        <v>0</v>
      </c>
      <c r="BK84" s="36">
        <v>0</v>
      </c>
      <c r="BL84" s="36">
        <v>0</v>
      </c>
      <c r="BM84" s="36">
        <v>0</v>
      </c>
      <c r="BN84" s="36">
        <v>0</v>
      </c>
      <c r="BO84" s="36">
        <v>0</v>
      </c>
      <c r="BP84" s="36">
        <v>0</v>
      </c>
      <c r="BQ84" s="36">
        <v>0</v>
      </c>
      <c r="BR84" s="36">
        <v>0</v>
      </c>
      <c r="BS84" s="36">
        <v>0</v>
      </c>
      <c r="BT84" s="36">
        <v>0</v>
      </c>
      <c r="BU84" s="36">
        <v>0</v>
      </c>
      <c r="BV84" s="36">
        <v>0</v>
      </c>
      <c r="BW84" s="36">
        <v>0</v>
      </c>
      <c r="BX84" s="36">
        <v>0</v>
      </c>
      <c r="BY84" s="36">
        <v>0</v>
      </c>
      <c r="BZ84" s="36">
        <v>0</v>
      </c>
      <c r="CA84" s="36">
        <v>0</v>
      </c>
      <c r="CB84" s="36">
        <v>0</v>
      </c>
      <c r="CC84" s="36">
        <v>0</v>
      </c>
      <c r="CD84" s="36">
        <v>0</v>
      </c>
      <c r="CE84" s="36">
        <v>0</v>
      </c>
      <c r="CF84" s="36">
        <v>0</v>
      </c>
      <c r="CG84" s="36">
        <v>0</v>
      </c>
      <c r="CH84" s="36">
        <v>0</v>
      </c>
    </row>
    <row r="85" spans="1:86" s="43" customFormat="1">
      <c r="A85" s="58" t="s">
        <v>111</v>
      </c>
      <c r="B85" s="33">
        <v>4</v>
      </c>
      <c r="C85" s="33">
        <v>0</v>
      </c>
      <c r="D85" s="33">
        <v>0</v>
      </c>
      <c r="E85" s="33">
        <v>0</v>
      </c>
      <c r="F85" s="33">
        <v>0</v>
      </c>
      <c r="G85" s="33">
        <v>0</v>
      </c>
      <c r="H85" s="33">
        <v>30</v>
      </c>
      <c r="I85" s="33">
        <v>0</v>
      </c>
      <c r="J85" s="33">
        <v>0</v>
      </c>
      <c r="K85" s="33">
        <v>0</v>
      </c>
      <c r="L85" s="33">
        <v>0</v>
      </c>
      <c r="M85" s="33">
        <v>0</v>
      </c>
      <c r="N85" s="33">
        <v>16</v>
      </c>
      <c r="O85" s="36">
        <v>0</v>
      </c>
      <c r="P85" s="36">
        <v>0</v>
      </c>
      <c r="Q85" s="36">
        <v>0</v>
      </c>
      <c r="R85" s="36">
        <v>0</v>
      </c>
      <c r="S85" s="36">
        <v>0</v>
      </c>
      <c r="T85" s="36">
        <v>0</v>
      </c>
      <c r="U85" s="36">
        <v>0</v>
      </c>
      <c r="V85" s="36">
        <v>0</v>
      </c>
      <c r="W85" s="36">
        <v>0</v>
      </c>
      <c r="X85" s="36">
        <v>0</v>
      </c>
      <c r="Y85" s="36">
        <v>0</v>
      </c>
      <c r="Z85" s="36">
        <v>0</v>
      </c>
      <c r="AA85" s="36">
        <v>0</v>
      </c>
      <c r="AB85" s="36">
        <v>0</v>
      </c>
      <c r="AC85" s="36">
        <v>0</v>
      </c>
      <c r="AD85" s="36">
        <v>0</v>
      </c>
      <c r="AE85" s="36">
        <v>0</v>
      </c>
      <c r="AF85" s="36">
        <v>0</v>
      </c>
      <c r="AG85" s="36">
        <f t="shared" si="4"/>
        <v>4</v>
      </c>
      <c r="AH85" s="36">
        <f t="shared" si="5"/>
        <v>46</v>
      </c>
      <c r="AI85" s="36">
        <f t="shared" si="6"/>
        <v>0</v>
      </c>
      <c r="AJ85" s="36">
        <f t="shared" si="7"/>
        <v>50</v>
      </c>
      <c r="AK85" s="36">
        <v>0</v>
      </c>
      <c r="AL85" s="36">
        <v>0</v>
      </c>
      <c r="AM85" s="36">
        <v>0</v>
      </c>
      <c r="AN85" s="36">
        <v>0</v>
      </c>
      <c r="AO85" s="36">
        <v>0</v>
      </c>
      <c r="AP85" s="36">
        <v>0</v>
      </c>
      <c r="AQ85" s="36">
        <v>0</v>
      </c>
      <c r="AR85" s="36">
        <v>0</v>
      </c>
      <c r="AS85" s="36">
        <v>0</v>
      </c>
      <c r="AT85" s="36">
        <v>0</v>
      </c>
      <c r="AU85" s="36">
        <v>0</v>
      </c>
      <c r="AV85" s="36">
        <v>0</v>
      </c>
      <c r="AW85" s="36">
        <v>0</v>
      </c>
      <c r="AX85" s="36">
        <v>0</v>
      </c>
      <c r="AY85" s="36">
        <v>0</v>
      </c>
      <c r="AZ85" s="36">
        <v>0</v>
      </c>
      <c r="BA85" s="36">
        <v>0</v>
      </c>
      <c r="BB85" s="36">
        <v>0</v>
      </c>
      <c r="BC85" s="36">
        <v>0</v>
      </c>
      <c r="BD85" s="36">
        <v>0</v>
      </c>
      <c r="BE85" s="36">
        <v>0</v>
      </c>
      <c r="BF85" s="36">
        <v>0</v>
      </c>
      <c r="BG85" s="36">
        <v>0</v>
      </c>
      <c r="BH85" s="36">
        <v>0</v>
      </c>
      <c r="BI85" s="36">
        <v>0</v>
      </c>
      <c r="BJ85" s="36">
        <v>0</v>
      </c>
      <c r="BK85" s="36">
        <v>0</v>
      </c>
      <c r="BL85" s="36">
        <v>0</v>
      </c>
      <c r="BM85" s="36">
        <v>0</v>
      </c>
      <c r="BN85" s="36">
        <v>0</v>
      </c>
      <c r="BO85" s="36">
        <v>0</v>
      </c>
      <c r="BP85" s="36">
        <v>0</v>
      </c>
      <c r="BQ85" s="36">
        <v>0</v>
      </c>
      <c r="BR85" s="36">
        <v>0</v>
      </c>
      <c r="BS85" s="36">
        <v>0</v>
      </c>
      <c r="BT85" s="36">
        <v>0</v>
      </c>
      <c r="BU85" s="36">
        <v>0</v>
      </c>
      <c r="BV85" s="36">
        <v>0</v>
      </c>
      <c r="BW85" s="36">
        <v>0</v>
      </c>
      <c r="BX85" s="36">
        <v>0</v>
      </c>
      <c r="BY85" s="36">
        <v>0</v>
      </c>
      <c r="BZ85" s="36">
        <v>0</v>
      </c>
      <c r="CA85" s="36">
        <v>0</v>
      </c>
      <c r="CB85" s="36">
        <v>0</v>
      </c>
      <c r="CC85" s="36">
        <v>0</v>
      </c>
      <c r="CD85" s="36">
        <v>0</v>
      </c>
      <c r="CE85" s="36">
        <v>0</v>
      </c>
      <c r="CF85" s="36">
        <v>0</v>
      </c>
      <c r="CG85" s="36">
        <v>0</v>
      </c>
      <c r="CH85" s="36">
        <v>0</v>
      </c>
    </row>
    <row r="86" spans="1:86" s="43" customFormat="1">
      <c r="A86" s="58" t="s">
        <v>1480</v>
      </c>
      <c r="B86" s="33">
        <v>1</v>
      </c>
      <c r="C86" s="33">
        <v>0</v>
      </c>
      <c r="D86" s="33">
        <v>0</v>
      </c>
      <c r="E86" s="33">
        <v>0</v>
      </c>
      <c r="F86" s="33">
        <v>0</v>
      </c>
      <c r="G86" s="33">
        <v>0</v>
      </c>
      <c r="H86" s="33">
        <v>59</v>
      </c>
      <c r="I86" s="33">
        <v>0</v>
      </c>
      <c r="J86" s="33">
        <v>0</v>
      </c>
      <c r="K86" s="33">
        <v>0</v>
      </c>
      <c r="L86" s="33">
        <v>0</v>
      </c>
      <c r="M86" s="33">
        <v>0</v>
      </c>
      <c r="N86" s="33">
        <v>25</v>
      </c>
      <c r="O86" s="36">
        <v>0</v>
      </c>
      <c r="P86" s="36">
        <v>0</v>
      </c>
      <c r="Q86" s="36">
        <v>0</v>
      </c>
      <c r="R86" s="36">
        <v>0</v>
      </c>
      <c r="S86" s="36">
        <v>0</v>
      </c>
      <c r="T86" s="36">
        <v>0</v>
      </c>
      <c r="U86" s="36">
        <v>0</v>
      </c>
      <c r="V86" s="36">
        <v>0</v>
      </c>
      <c r="W86" s="36">
        <v>0</v>
      </c>
      <c r="X86" s="36">
        <v>0</v>
      </c>
      <c r="Y86" s="36">
        <v>0</v>
      </c>
      <c r="Z86" s="36">
        <v>0</v>
      </c>
      <c r="AA86" s="36">
        <v>0</v>
      </c>
      <c r="AB86" s="36">
        <v>0</v>
      </c>
      <c r="AC86" s="21">
        <v>1</v>
      </c>
      <c r="AD86" s="21">
        <v>0</v>
      </c>
      <c r="AE86" s="21">
        <v>0</v>
      </c>
      <c r="AF86" s="21">
        <v>0</v>
      </c>
      <c r="AG86" s="36">
        <f t="shared" si="4"/>
        <v>1</v>
      </c>
      <c r="AH86" s="36">
        <f t="shared" si="5"/>
        <v>84</v>
      </c>
      <c r="AI86" s="36">
        <f t="shared" si="6"/>
        <v>0</v>
      </c>
      <c r="AJ86" s="36">
        <f t="shared" si="7"/>
        <v>85</v>
      </c>
      <c r="AK86" s="36">
        <v>1</v>
      </c>
      <c r="AL86" s="36">
        <v>0</v>
      </c>
      <c r="AM86" s="21">
        <v>1</v>
      </c>
      <c r="AN86" s="21" t="s">
        <v>1436</v>
      </c>
      <c r="AO86" s="21">
        <v>0</v>
      </c>
      <c r="AP86" s="21">
        <v>0</v>
      </c>
      <c r="AQ86" s="21">
        <v>0</v>
      </c>
      <c r="AR86" s="21">
        <v>0</v>
      </c>
      <c r="AS86" s="21">
        <v>0</v>
      </c>
      <c r="AT86" s="21">
        <v>0</v>
      </c>
      <c r="AU86" s="21">
        <v>0</v>
      </c>
      <c r="AV86" s="21">
        <v>0</v>
      </c>
      <c r="AW86" s="21">
        <v>0</v>
      </c>
      <c r="AX86" s="21">
        <v>0</v>
      </c>
      <c r="AY86" s="21">
        <v>0</v>
      </c>
      <c r="AZ86" s="21">
        <v>0</v>
      </c>
      <c r="BA86" s="21">
        <v>0</v>
      </c>
      <c r="BB86" s="21">
        <v>0</v>
      </c>
      <c r="BC86" s="21">
        <v>0</v>
      </c>
      <c r="BD86" s="21">
        <v>0</v>
      </c>
      <c r="BE86" s="21">
        <v>0</v>
      </c>
      <c r="BF86" s="21">
        <v>0</v>
      </c>
      <c r="BG86" s="21">
        <v>0</v>
      </c>
      <c r="BH86" s="21">
        <v>0</v>
      </c>
      <c r="BI86" s="21">
        <v>0</v>
      </c>
      <c r="BJ86" s="21">
        <v>0</v>
      </c>
      <c r="BK86" s="21">
        <v>0</v>
      </c>
      <c r="BL86" s="21">
        <v>0</v>
      </c>
      <c r="BM86" s="21">
        <v>0</v>
      </c>
      <c r="BN86" s="21">
        <v>0</v>
      </c>
      <c r="BO86" s="21">
        <v>0</v>
      </c>
      <c r="BP86" s="21">
        <v>0</v>
      </c>
      <c r="BQ86" s="21">
        <v>0</v>
      </c>
      <c r="BR86" s="21">
        <v>0</v>
      </c>
      <c r="BS86" s="21">
        <v>0</v>
      </c>
      <c r="BT86" s="21">
        <v>0</v>
      </c>
      <c r="BU86" s="21">
        <v>0</v>
      </c>
      <c r="BV86" s="21">
        <v>0</v>
      </c>
      <c r="BW86" s="21">
        <v>0</v>
      </c>
      <c r="BX86" s="21">
        <v>0</v>
      </c>
      <c r="BY86" s="21">
        <v>0</v>
      </c>
      <c r="BZ86" s="21">
        <v>0</v>
      </c>
      <c r="CA86" s="21">
        <v>0</v>
      </c>
      <c r="CB86" s="21">
        <v>0</v>
      </c>
      <c r="CC86" s="21">
        <v>0</v>
      </c>
      <c r="CD86" s="21">
        <v>0</v>
      </c>
      <c r="CE86" s="21">
        <v>0</v>
      </c>
      <c r="CF86" s="21">
        <v>0</v>
      </c>
      <c r="CG86" s="21">
        <v>0</v>
      </c>
      <c r="CH86" s="21">
        <v>0</v>
      </c>
    </row>
    <row r="87" spans="1:86" s="43" customFormat="1">
      <c r="A87" s="58" t="s">
        <v>112</v>
      </c>
      <c r="B87" s="33">
        <v>3</v>
      </c>
      <c r="C87" s="33">
        <v>0</v>
      </c>
      <c r="D87" s="33">
        <v>0</v>
      </c>
      <c r="E87" s="33">
        <v>0</v>
      </c>
      <c r="F87" s="33">
        <v>0</v>
      </c>
      <c r="G87" s="33">
        <v>0</v>
      </c>
      <c r="H87" s="33">
        <v>67</v>
      </c>
      <c r="I87" s="33">
        <v>0</v>
      </c>
      <c r="J87" s="33">
        <v>0</v>
      </c>
      <c r="K87" s="33">
        <v>1</v>
      </c>
      <c r="L87" s="33">
        <v>0</v>
      </c>
      <c r="M87" s="33">
        <v>0</v>
      </c>
      <c r="N87" s="33">
        <v>52</v>
      </c>
      <c r="O87" s="36">
        <v>0</v>
      </c>
      <c r="P87" s="36">
        <v>0</v>
      </c>
      <c r="Q87" s="36">
        <v>0</v>
      </c>
      <c r="R87" s="36">
        <v>0</v>
      </c>
      <c r="S87" s="36">
        <v>0</v>
      </c>
      <c r="T87" s="36">
        <v>0</v>
      </c>
      <c r="U87" s="36">
        <v>0</v>
      </c>
      <c r="V87" s="36">
        <v>0</v>
      </c>
      <c r="W87" s="36">
        <v>0</v>
      </c>
      <c r="X87" s="36">
        <v>0</v>
      </c>
      <c r="Y87" s="36">
        <v>0</v>
      </c>
      <c r="Z87" s="36">
        <v>0</v>
      </c>
      <c r="AA87" s="36">
        <v>0</v>
      </c>
      <c r="AB87" s="36">
        <v>0</v>
      </c>
      <c r="AC87" s="36">
        <v>0</v>
      </c>
      <c r="AD87" s="36">
        <v>0</v>
      </c>
      <c r="AE87" s="36">
        <v>0</v>
      </c>
      <c r="AF87" s="36">
        <v>0</v>
      </c>
      <c r="AG87" s="36">
        <f t="shared" si="4"/>
        <v>3</v>
      </c>
      <c r="AH87" s="36">
        <f t="shared" si="5"/>
        <v>120</v>
      </c>
      <c r="AI87" s="36">
        <f t="shared" si="6"/>
        <v>0</v>
      </c>
      <c r="AJ87" s="36">
        <f t="shared" si="7"/>
        <v>123</v>
      </c>
      <c r="AK87" s="36">
        <v>0</v>
      </c>
      <c r="AL87" s="36">
        <v>0</v>
      </c>
      <c r="AM87" s="36">
        <v>0</v>
      </c>
      <c r="AN87" s="36">
        <v>0</v>
      </c>
      <c r="AO87" s="36">
        <v>0</v>
      </c>
      <c r="AP87" s="36">
        <v>0</v>
      </c>
      <c r="AQ87" s="36">
        <v>0</v>
      </c>
      <c r="AR87" s="36">
        <v>0</v>
      </c>
      <c r="AS87" s="36">
        <v>0</v>
      </c>
      <c r="AT87" s="36">
        <v>0</v>
      </c>
      <c r="AU87" s="36">
        <v>0</v>
      </c>
      <c r="AV87" s="36">
        <v>0</v>
      </c>
      <c r="AW87" s="36">
        <v>0</v>
      </c>
      <c r="AX87" s="36">
        <v>0</v>
      </c>
      <c r="AY87" s="36">
        <v>0</v>
      </c>
      <c r="AZ87" s="36">
        <v>0</v>
      </c>
      <c r="BA87" s="36">
        <v>0</v>
      </c>
      <c r="BB87" s="36">
        <v>0</v>
      </c>
      <c r="BC87" s="36">
        <v>0</v>
      </c>
      <c r="BD87" s="36">
        <v>0</v>
      </c>
      <c r="BE87" s="36">
        <v>0</v>
      </c>
      <c r="BF87" s="36">
        <v>0</v>
      </c>
      <c r="BG87" s="36">
        <v>0</v>
      </c>
      <c r="BH87" s="36">
        <v>0</v>
      </c>
      <c r="BI87" s="36">
        <v>0</v>
      </c>
      <c r="BJ87" s="36">
        <v>0</v>
      </c>
      <c r="BK87" s="36">
        <v>0</v>
      </c>
      <c r="BL87" s="36">
        <v>0</v>
      </c>
      <c r="BM87" s="36">
        <v>0</v>
      </c>
      <c r="BN87" s="36">
        <v>0</v>
      </c>
      <c r="BO87" s="36">
        <v>0</v>
      </c>
      <c r="BP87" s="36">
        <v>0</v>
      </c>
      <c r="BQ87" s="36">
        <v>0</v>
      </c>
      <c r="BR87" s="36">
        <v>0</v>
      </c>
      <c r="BS87" s="36">
        <v>0</v>
      </c>
      <c r="BT87" s="36">
        <v>0</v>
      </c>
      <c r="BU87" s="36">
        <v>0</v>
      </c>
      <c r="BV87" s="36">
        <v>0</v>
      </c>
      <c r="BW87" s="36">
        <v>0</v>
      </c>
      <c r="BX87" s="36">
        <v>0</v>
      </c>
      <c r="BY87" s="36">
        <v>0</v>
      </c>
      <c r="BZ87" s="36">
        <v>0</v>
      </c>
      <c r="CA87" s="36">
        <v>0</v>
      </c>
      <c r="CB87" s="36">
        <v>0</v>
      </c>
      <c r="CC87" s="36">
        <v>0</v>
      </c>
      <c r="CD87" s="36">
        <v>0</v>
      </c>
      <c r="CE87" s="36">
        <v>0</v>
      </c>
      <c r="CF87" s="36">
        <v>0</v>
      </c>
      <c r="CG87" s="36">
        <v>0</v>
      </c>
      <c r="CH87" s="36">
        <v>0</v>
      </c>
    </row>
    <row r="88" spans="1:86" s="43" customFormat="1">
      <c r="A88" s="59" t="s">
        <v>113</v>
      </c>
      <c r="B88" s="33">
        <v>5</v>
      </c>
      <c r="C88" s="33">
        <v>0</v>
      </c>
      <c r="D88" s="33">
        <v>0</v>
      </c>
      <c r="E88" s="33">
        <v>4</v>
      </c>
      <c r="F88" s="33">
        <v>0</v>
      </c>
      <c r="G88" s="33">
        <v>0</v>
      </c>
      <c r="H88" s="33">
        <v>104</v>
      </c>
      <c r="I88" s="36">
        <v>0</v>
      </c>
      <c r="J88" s="36">
        <v>0</v>
      </c>
      <c r="K88" s="36">
        <v>0</v>
      </c>
      <c r="L88" s="36">
        <v>0</v>
      </c>
      <c r="M88" s="36">
        <v>0</v>
      </c>
      <c r="N88" s="36">
        <v>30</v>
      </c>
      <c r="O88" s="36">
        <v>0</v>
      </c>
      <c r="P88" s="36">
        <v>0</v>
      </c>
      <c r="Q88" s="36">
        <v>1</v>
      </c>
      <c r="R88" s="36">
        <v>0</v>
      </c>
      <c r="S88" s="36">
        <v>0</v>
      </c>
      <c r="T88" s="36">
        <v>0</v>
      </c>
      <c r="U88" s="36">
        <v>0</v>
      </c>
      <c r="V88" s="36">
        <v>0</v>
      </c>
      <c r="W88" s="36">
        <v>0</v>
      </c>
      <c r="X88" s="36">
        <v>0</v>
      </c>
      <c r="Y88" s="36">
        <v>0</v>
      </c>
      <c r="Z88" s="36">
        <v>0</v>
      </c>
      <c r="AA88" s="36">
        <v>0</v>
      </c>
      <c r="AB88" s="36">
        <v>0</v>
      </c>
      <c r="AC88" s="21">
        <v>1</v>
      </c>
      <c r="AD88" s="21">
        <v>0</v>
      </c>
      <c r="AE88" s="21">
        <v>0</v>
      </c>
      <c r="AF88" s="21">
        <v>0</v>
      </c>
      <c r="AG88" s="36">
        <f t="shared" si="4"/>
        <v>5</v>
      </c>
      <c r="AH88" s="36">
        <f t="shared" si="5"/>
        <v>139</v>
      </c>
      <c r="AI88" s="36">
        <f t="shared" si="6"/>
        <v>0</v>
      </c>
      <c r="AJ88" s="36">
        <f t="shared" si="7"/>
        <v>144</v>
      </c>
      <c r="AK88" s="36">
        <v>1</v>
      </c>
      <c r="AL88" s="36">
        <v>0</v>
      </c>
      <c r="AM88" s="21">
        <v>1</v>
      </c>
      <c r="AN88" s="21" t="s">
        <v>1436</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0</v>
      </c>
      <c r="BQ88" s="21">
        <v>0</v>
      </c>
      <c r="BR88" s="21">
        <v>0</v>
      </c>
      <c r="BS88" s="21">
        <v>0</v>
      </c>
      <c r="BT88" s="21">
        <v>0</v>
      </c>
      <c r="BU88" s="21">
        <v>0</v>
      </c>
      <c r="BV88" s="21">
        <v>0</v>
      </c>
      <c r="BW88" s="21">
        <v>0</v>
      </c>
      <c r="BX88" s="21">
        <v>0</v>
      </c>
      <c r="BY88" s="21">
        <v>0</v>
      </c>
      <c r="BZ88" s="21">
        <v>0</v>
      </c>
      <c r="CA88" s="21">
        <v>0</v>
      </c>
      <c r="CB88" s="21">
        <v>0</v>
      </c>
      <c r="CC88" s="21">
        <v>0</v>
      </c>
      <c r="CD88" s="21">
        <v>0</v>
      </c>
      <c r="CE88" s="21">
        <v>0</v>
      </c>
      <c r="CF88" s="21">
        <v>0</v>
      </c>
      <c r="CG88" s="21">
        <v>0</v>
      </c>
      <c r="CH88" s="21">
        <v>0</v>
      </c>
    </row>
    <row r="89" spans="1:86" s="43" customFormat="1">
      <c r="A89" s="58" t="s">
        <v>114</v>
      </c>
      <c r="B89" s="33">
        <v>7</v>
      </c>
      <c r="C89" s="33">
        <v>0</v>
      </c>
      <c r="D89" s="33">
        <v>0</v>
      </c>
      <c r="E89" s="33">
        <v>14</v>
      </c>
      <c r="F89" s="33">
        <v>0</v>
      </c>
      <c r="G89" s="33">
        <v>0</v>
      </c>
      <c r="H89" s="33">
        <v>52</v>
      </c>
      <c r="I89" s="36">
        <v>0</v>
      </c>
      <c r="J89" s="36">
        <v>0</v>
      </c>
      <c r="K89" s="36">
        <v>0</v>
      </c>
      <c r="L89" s="36">
        <v>0</v>
      </c>
      <c r="M89" s="36">
        <v>0</v>
      </c>
      <c r="N89" s="36">
        <v>33</v>
      </c>
      <c r="O89" s="36">
        <v>0</v>
      </c>
      <c r="P89" s="36">
        <v>0</v>
      </c>
      <c r="Q89" s="36">
        <v>0</v>
      </c>
      <c r="R89" s="36">
        <v>0</v>
      </c>
      <c r="S89" s="36">
        <v>0</v>
      </c>
      <c r="T89" s="36">
        <v>0</v>
      </c>
      <c r="U89" s="36">
        <v>0</v>
      </c>
      <c r="V89" s="36">
        <v>0</v>
      </c>
      <c r="W89" s="36">
        <v>0</v>
      </c>
      <c r="X89" s="36">
        <v>0</v>
      </c>
      <c r="Y89" s="36">
        <v>0</v>
      </c>
      <c r="Z89" s="36">
        <v>0</v>
      </c>
      <c r="AA89" s="36">
        <v>0</v>
      </c>
      <c r="AB89" s="36">
        <v>0</v>
      </c>
      <c r="AC89" s="36">
        <v>0</v>
      </c>
      <c r="AD89" s="36">
        <v>0</v>
      </c>
      <c r="AE89" s="36">
        <v>0</v>
      </c>
      <c r="AF89" s="36">
        <v>0</v>
      </c>
      <c r="AG89" s="36">
        <f t="shared" si="4"/>
        <v>7</v>
      </c>
      <c r="AH89" s="36">
        <f t="shared" si="5"/>
        <v>99</v>
      </c>
      <c r="AI89" s="36">
        <f t="shared" si="6"/>
        <v>0</v>
      </c>
      <c r="AJ89" s="36">
        <f t="shared" si="7"/>
        <v>106</v>
      </c>
      <c r="AK89" s="36">
        <v>0</v>
      </c>
      <c r="AL89" s="36">
        <v>0</v>
      </c>
      <c r="AM89" s="36">
        <v>0</v>
      </c>
      <c r="AN89" s="36">
        <v>0</v>
      </c>
      <c r="AO89" s="36">
        <v>0</v>
      </c>
      <c r="AP89" s="36">
        <v>0</v>
      </c>
      <c r="AQ89" s="36">
        <v>0</v>
      </c>
      <c r="AR89" s="36">
        <v>0</v>
      </c>
      <c r="AS89" s="36">
        <v>0</v>
      </c>
      <c r="AT89" s="36">
        <v>0</v>
      </c>
      <c r="AU89" s="36">
        <v>0</v>
      </c>
      <c r="AV89" s="36">
        <v>0</v>
      </c>
      <c r="AW89" s="36">
        <v>0</v>
      </c>
      <c r="AX89" s="36">
        <v>0</v>
      </c>
      <c r="AY89" s="36">
        <v>0</v>
      </c>
      <c r="AZ89" s="36">
        <v>0</v>
      </c>
      <c r="BA89" s="36">
        <v>0</v>
      </c>
      <c r="BB89" s="36">
        <v>0</v>
      </c>
      <c r="BC89" s="36">
        <v>0</v>
      </c>
      <c r="BD89" s="36">
        <v>0</v>
      </c>
      <c r="BE89" s="36">
        <v>0</v>
      </c>
      <c r="BF89" s="36">
        <v>0</v>
      </c>
      <c r="BG89" s="36">
        <v>0</v>
      </c>
      <c r="BH89" s="36">
        <v>0</v>
      </c>
      <c r="BI89" s="36">
        <v>0</v>
      </c>
      <c r="BJ89" s="36">
        <v>0</v>
      </c>
      <c r="BK89" s="36">
        <v>0</v>
      </c>
      <c r="BL89" s="36">
        <v>0</v>
      </c>
      <c r="BM89" s="36">
        <v>0</v>
      </c>
      <c r="BN89" s="36">
        <v>0</v>
      </c>
      <c r="BO89" s="36">
        <v>0</v>
      </c>
      <c r="BP89" s="36">
        <v>0</v>
      </c>
      <c r="BQ89" s="36">
        <v>0</v>
      </c>
      <c r="BR89" s="36">
        <v>0</v>
      </c>
      <c r="BS89" s="36">
        <v>0</v>
      </c>
      <c r="BT89" s="36">
        <v>0</v>
      </c>
      <c r="BU89" s="36">
        <v>0</v>
      </c>
      <c r="BV89" s="36">
        <v>0</v>
      </c>
      <c r="BW89" s="36">
        <v>0</v>
      </c>
      <c r="BX89" s="36">
        <v>0</v>
      </c>
      <c r="BY89" s="36">
        <v>0</v>
      </c>
      <c r="BZ89" s="36">
        <v>0</v>
      </c>
      <c r="CA89" s="36">
        <v>0</v>
      </c>
      <c r="CB89" s="36">
        <v>0</v>
      </c>
      <c r="CC89" s="36">
        <v>0</v>
      </c>
      <c r="CD89" s="36">
        <v>0</v>
      </c>
      <c r="CE89" s="36">
        <v>0</v>
      </c>
      <c r="CF89" s="36">
        <v>0</v>
      </c>
      <c r="CG89" s="36">
        <v>0</v>
      </c>
      <c r="CH89" s="36">
        <v>0</v>
      </c>
    </row>
    <row r="90" spans="1:86" s="43" customFormat="1">
      <c r="A90" s="59" t="s">
        <v>115</v>
      </c>
      <c r="B90" s="33">
        <v>6</v>
      </c>
      <c r="C90" s="33">
        <v>0</v>
      </c>
      <c r="D90" s="33">
        <v>0</v>
      </c>
      <c r="E90" s="33">
        <v>10</v>
      </c>
      <c r="F90" s="33">
        <v>0</v>
      </c>
      <c r="G90" s="33">
        <v>0</v>
      </c>
      <c r="H90" s="33">
        <v>32</v>
      </c>
      <c r="I90" s="33">
        <v>0</v>
      </c>
      <c r="J90" s="33">
        <v>0</v>
      </c>
      <c r="K90" s="33">
        <v>0</v>
      </c>
      <c r="L90" s="33">
        <v>0</v>
      </c>
      <c r="M90" s="33">
        <v>0</v>
      </c>
      <c r="N90" s="33">
        <v>17</v>
      </c>
      <c r="O90" s="36">
        <v>0</v>
      </c>
      <c r="P90" s="36">
        <v>0</v>
      </c>
      <c r="Q90" s="36">
        <v>0</v>
      </c>
      <c r="R90" s="36">
        <v>0</v>
      </c>
      <c r="S90" s="36">
        <v>0</v>
      </c>
      <c r="T90" s="36">
        <v>0</v>
      </c>
      <c r="U90" s="36">
        <v>0</v>
      </c>
      <c r="V90" s="36">
        <v>0</v>
      </c>
      <c r="W90" s="36">
        <v>0</v>
      </c>
      <c r="X90" s="36">
        <v>0</v>
      </c>
      <c r="Y90" s="36">
        <v>0</v>
      </c>
      <c r="Z90" s="36">
        <v>0</v>
      </c>
      <c r="AA90" s="36">
        <v>0</v>
      </c>
      <c r="AB90" s="36">
        <v>0</v>
      </c>
      <c r="AC90" s="36">
        <v>0</v>
      </c>
      <c r="AD90" s="36">
        <v>0</v>
      </c>
      <c r="AE90" s="36">
        <v>0</v>
      </c>
      <c r="AF90" s="36">
        <v>0</v>
      </c>
      <c r="AG90" s="36">
        <f t="shared" si="4"/>
        <v>6</v>
      </c>
      <c r="AH90" s="36">
        <f t="shared" si="5"/>
        <v>59</v>
      </c>
      <c r="AI90" s="36">
        <f t="shared" si="6"/>
        <v>0</v>
      </c>
      <c r="AJ90" s="36">
        <f t="shared" si="7"/>
        <v>65</v>
      </c>
      <c r="AK90" s="36">
        <v>0</v>
      </c>
      <c r="AL90" s="36">
        <v>0</v>
      </c>
      <c r="AM90" s="36">
        <v>0</v>
      </c>
      <c r="AN90" s="36">
        <v>0</v>
      </c>
      <c r="AO90" s="36">
        <v>0</v>
      </c>
      <c r="AP90" s="36">
        <v>0</v>
      </c>
      <c r="AQ90" s="36">
        <v>0</v>
      </c>
      <c r="AR90" s="36">
        <v>0</v>
      </c>
      <c r="AS90" s="36">
        <v>0</v>
      </c>
      <c r="AT90" s="36">
        <v>0</v>
      </c>
      <c r="AU90" s="36">
        <v>0</v>
      </c>
      <c r="AV90" s="36">
        <v>0</v>
      </c>
      <c r="AW90" s="36">
        <v>0</v>
      </c>
      <c r="AX90" s="36">
        <v>0</v>
      </c>
      <c r="AY90" s="36">
        <v>0</v>
      </c>
      <c r="AZ90" s="36">
        <v>0</v>
      </c>
      <c r="BA90" s="36">
        <v>0</v>
      </c>
      <c r="BB90" s="36">
        <v>0</v>
      </c>
      <c r="BC90" s="36">
        <v>0</v>
      </c>
      <c r="BD90" s="36">
        <v>0</v>
      </c>
      <c r="BE90" s="36">
        <v>0</v>
      </c>
      <c r="BF90" s="36">
        <v>0</v>
      </c>
      <c r="BG90" s="36">
        <v>0</v>
      </c>
      <c r="BH90" s="36">
        <v>0</v>
      </c>
      <c r="BI90" s="36">
        <v>0</v>
      </c>
      <c r="BJ90" s="36">
        <v>0</v>
      </c>
      <c r="BK90" s="36">
        <v>0</v>
      </c>
      <c r="BL90" s="36">
        <v>0</v>
      </c>
      <c r="BM90" s="36">
        <v>0</v>
      </c>
      <c r="BN90" s="36">
        <v>0</v>
      </c>
      <c r="BO90" s="36">
        <v>0</v>
      </c>
      <c r="BP90" s="36">
        <v>0</v>
      </c>
      <c r="BQ90" s="36">
        <v>0</v>
      </c>
      <c r="BR90" s="36">
        <v>0</v>
      </c>
      <c r="BS90" s="36">
        <v>0</v>
      </c>
      <c r="BT90" s="36">
        <v>0</v>
      </c>
      <c r="BU90" s="36">
        <v>0</v>
      </c>
      <c r="BV90" s="36">
        <v>0</v>
      </c>
      <c r="BW90" s="36">
        <v>0</v>
      </c>
      <c r="BX90" s="36">
        <v>0</v>
      </c>
      <c r="BY90" s="36">
        <v>0</v>
      </c>
      <c r="BZ90" s="36">
        <v>0</v>
      </c>
      <c r="CA90" s="36">
        <v>0</v>
      </c>
      <c r="CB90" s="36">
        <v>0</v>
      </c>
      <c r="CC90" s="36">
        <v>0</v>
      </c>
      <c r="CD90" s="36">
        <v>0</v>
      </c>
      <c r="CE90" s="36">
        <v>0</v>
      </c>
      <c r="CF90" s="36">
        <v>0</v>
      </c>
      <c r="CG90" s="36">
        <v>0</v>
      </c>
      <c r="CH90" s="36">
        <v>0</v>
      </c>
    </row>
    <row r="91" spans="1:86" s="43" customFormat="1">
      <c r="A91" s="58" t="s">
        <v>1481</v>
      </c>
      <c r="B91" s="33">
        <v>6</v>
      </c>
      <c r="C91" s="33">
        <v>0</v>
      </c>
      <c r="D91" s="33">
        <v>0</v>
      </c>
      <c r="E91" s="33">
        <v>0</v>
      </c>
      <c r="F91" s="33">
        <v>0</v>
      </c>
      <c r="G91" s="33">
        <v>0</v>
      </c>
      <c r="H91" s="33">
        <v>52</v>
      </c>
      <c r="I91" s="33">
        <v>0</v>
      </c>
      <c r="J91" s="33">
        <v>0</v>
      </c>
      <c r="K91" s="33">
        <v>0</v>
      </c>
      <c r="L91" s="33">
        <v>0</v>
      </c>
      <c r="M91" s="33">
        <v>0</v>
      </c>
      <c r="N91" s="33">
        <v>26</v>
      </c>
      <c r="O91" s="36">
        <v>0</v>
      </c>
      <c r="P91" s="36">
        <v>0</v>
      </c>
      <c r="Q91" s="36">
        <v>0</v>
      </c>
      <c r="R91" s="36">
        <v>0</v>
      </c>
      <c r="S91" s="36">
        <v>0</v>
      </c>
      <c r="T91" s="36">
        <v>0</v>
      </c>
      <c r="U91" s="36">
        <v>0</v>
      </c>
      <c r="V91" s="36">
        <v>0</v>
      </c>
      <c r="W91" s="36">
        <v>0</v>
      </c>
      <c r="X91" s="36">
        <v>0</v>
      </c>
      <c r="Y91" s="36">
        <v>0</v>
      </c>
      <c r="Z91" s="36">
        <v>0</v>
      </c>
      <c r="AA91" s="36">
        <v>0</v>
      </c>
      <c r="AB91" s="36">
        <v>0</v>
      </c>
      <c r="AC91" s="36">
        <v>0</v>
      </c>
      <c r="AD91" s="36">
        <v>0</v>
      </c>
      <c r="AE91" s="36">
        <v>0</v>
      </c>
      <c r="AF91" s="36">
        <v>0</v>
      </c>
      <c r="AG91" s="36">
        <f t="shared" si="4"/>
        <v>6</v>
      </c>
      <c r="AH91" s="36">
        <f t="shared" si="5"/>
        <v>78</v>
      </c>
      <c r="AI91" s="36">
        <f t="shared" si="6"/>
        <v>0</v>
      </c>
      <c r="AJ91" s="36">
        <f t="shared" si="7"/>
        <v>84</v>
      </c>
      <c r="AK91" s="36">
        <v>0</v>
      </c>
      <c r="AL91" s="36">
        <v>0</v>
      </c>
      <c r="AM91" s="36">
        <v>0</v>
      </c>
      <c r="AN91" s="36">
        <v>0</v>
      </c>
      <c r="AO91" s="36">
        <v>0</v>
      </c>
      <c r="AP91" s="36">
        <v>0</v>
      </c>
      <c r="AQ91" s="36">
        <v>0</v>
      </c>
      <c r="AR91" s="36">
        <v>0</v>
      </c>
      <c r="AS91" s="36">
        <v>0</v>
      </c>
      <c r="AT91" s="36">
        <v>0</v>
      </c>
      <c r="AU91" s="36">
        <v>0</v>
      </c>
      <c r="AV91" s="36">
        <v>0</v>
      </c>
      <c r="AW91" s="36">
        <v>0</v>
      </c>
      <c r="AX91" s="36">
        <v>0</v>
      </c>
      <c r="AY91" s="36">
        <v>0</v>
      </c>
      <c r="AZ91" s="36">
        <v>0</v>
      </c>
      <c r="BA91" s="36">
        <v>0</v>
      </c>
      <c r="BB91" s="36">
        <v>0</v>
      </c>
      <c r="BC91" s="36">
        <v>0</v>
      </c>
      <c r="BD91" s="36">
        <v>0</v>
      </c>
      <c r="BE91" s="36">
        <v>0</v>
      </c>
      <c r="BF91" s="36">
        <v>0</v>
      </c>
      <c r="BG91" s="36">
        <v>0</v>
      </c>
      <c r="BH91" s="36">
        <v>0</v>
      </c>
      <c r="BI91" s="36">
        <v>0</v>
      </c>
      <c r="BJ91" s="36">
        <v>0</v>
      </c>
      <c r="BK91" s="36">
        <v>0</v>
      </c>
      <c r="BL91" s="36">
        <v>0</v>
      </c>
      <c r="BM91" s="36">
        <v>0</v>
      </c>
      <c r="BN91" s="36">
        <v>0</v>
      </c>
      <c r="BO91" s="36">
        <v>0</v>
      </c>
      <c r="BP91" s="36">
        <v>0</v>
      </c>
      <c r="BQ91" s="36">
        <v>0</v>
      </c>
      <c r="BR91" s="36">
        <v>0</v>
      </c>
      <c r="BS91" s="36">
        <v>0</v>
      </c>
      <c r="BT91" s="36">
        <v>0</v>
      </c>
      <c r="BU91" s="36">
        <v>0</v>
      </c>
      <c r="BV91" s="36">
        <v>0</v>
      </c>
      <c r="BW91" s="36">
        <v>0</v>
      </c>
      <c r="BX91" s="36">
        <v>0</v>
      </c>
      <c r="BY91" s="36">
        <v>0</v>
      </c>
      <c r="BZ91" s="36">
        <v>0</v>
      </c>
      <c r="CA91" s="36">
        <v>0</v>
      </c>
      <c r="CB91" s="36">
        <v>0</v>
      </c>
      <c r="CC91" s="36">
        <v>0</v>
      </c>
      <c r="CD91" s="36">
        <v>0</v>
      </c>
      <c r="CE91" s="36">
        <v>0</v>
      </c>
      <c r="CF91" s="36">
        <v>0</v>
      </c>
      <c r="CG91" s="36">
        <v>0</v>
      </c>
      <c r="CH91" s="36">
        <v>0</v>
      </c>
    </row>
    <row r="92" spans="1:86" s="43" customFormat="1">
      <c r="A92" s="58" t="s">
        <v>116</v>
      </c>
      <c r="B92" s="33">
        <v>4</v>
      </c>
      <c r="C92" s="33">
        <v>0</v>
      </c>
      <c r="D92" s="33">
        <v>0</v>
      </c>
      <c r="E92" s="33">
        <v>0</v>
      </c>
      <c r="F92" s="33">
        <v>0</v>
      </c>
      <c r="G92" s="33">
        <v>0</v>
      </c>
      <c r="H92" s="33">
        <v>24</v>
      </c>
      <c r="I92" s="36">
        <v>0</v>
      </c>
      <c r="J92" s="36">
        <v>0</v>
      </c>
      <c r="K92" s="36">
        <v>0</v>
      </c>
      <c r="L92" s="36">
        <v>0</v>
      </c>
      <c r="M92" s="36">
        <v>0</v>
      </c>
      <c r="N92" s="36">
        <v>28</v>
      </c>
      <c r="O92" s="36">
        <v>0</v>
      </c>
      <c r="P92" s="36">
        <v>0</v>
      </c>
      <c r="Q92" s="36">
        <v>0</v>
      </c>
      <c r="R92" s="36">
        <v>0</v>
      </c>
      <c r="S92" s="36">
        <v>0</v>
      </c>
      <c r="T92" s="36">
        <v>0</v>
      </c>
      <c r="U92" s="36">
        <v>0</v>
      </c>
      <c r="V92" s="36">
        <v>0</v>
      </c>
      <c r="W92" s="36">
        <v>0</v>
      </c>
      <c r="X92" s="36">
        <v>0</v>
      </c>
      <c r="Y92" s="36">
        <v>0</v>
      </c>
      <c r="Z92" s="36">
        <v>0</v>
      </c>
      <c r="AA92" s="36">
        <v>0</v>
      </c>
      <c r="AB92" s="36">
        <v>0</v>
      </c>
      <c r="AC92" s="36">
        <v>0</v>
      </c>
      <c r="AD92" s="36">
        <v>0</v>
      </c>
      <c r="AE92" s="36">
        <v>0</v>
      </c>
      <c r="AF92" s="36">
        <v>0</v>
      </c>
      <c r="AG92" s="36">
        <f t="shared" si="4"/>
        <v>4</v>
      </c>
      <c r="AH92" s="36">
        <f t="shared" si="5"/>
        <v>52</v>
      </c>
      <c r="AI92" s="36">
        <f t="shared" si="6"/>
        <v>0</v>
      </c>
      <c r="AJ92" s="36">
        <f t="shared" si="7"/>
        <v>56</v>
      </c>
      <c r="AK92" s="36">
        <v>0</v>
      </c>
      <c r="AL92" s="36">
        <v>0</v>
      </c>
      <c r="AM92" s="36">
        <v>0</v>
      </c>
      <c r="AN92" s="36">
        <v>0</v>
      </c>
      <c r="AO92" s="36">
        <v>0</v>
      </c>
      <c r="AP92" s="36">
        <v>0</v>
      </c>
      <c r="AQ92" s="36">
        <v>0</v>
      </c>
      <c r="AR92" s="36">
        <v>0</v>
      </c>
      <c r="AS92" s="36">
        <v>0</v>
      </c>
      <c r="AT92" s="36">
        <v>0</v>
      </c>
      <c r="AU92" s="36">
        <v>0</v>
      </c>
      <c r="AV92" s="36">
        <v>0</v>
      </c>
      <c r="AW92" s="36">
        <v>0</v>
      </c>
      <c r="AX92" s="36">
        <v>0</v>
      </c>
      <c r="AY92" s="36">
        <v>0</v>
      </c>
      <c r="AZ92" s="36">
        <v>0</v>
      </c>
      <c r="BA92" s="36">
        <v>0</v>
      </c>
      <c r="BB92" s="36">
        <v>0</v>
      </c>
      <c r="BC92" s="36">
        <v>0</v>
      </c>
      <c r="BD92" s="36">
        <v>0</v>
      </c>
      <c r="BE92" s="36">
        <v>0</v>
      </c>
      <c r="BF92" s="36">
        <v>0</v>
      </c>
      <c r="BG92" s="36">
        <v>0</v>
      </c>
      <c r="BH92" s="36">
        <v>0</v>
      </c>
      <c r="BI92" s="36">
        <v>0</v>
      </c>
      <c r="BJ92" s="36">
        <v>0</v>
      </c>
      <c r="BK92" s="36">
        <v>0</v>
      </c>
      <c r="BL92" s="36">
        <v>0</v>
      </c>
      <c r="BM92" s="36">
        <v>0</v>
      </c>
      <c r="BN92" s="36">
        <v>0</v>
      </c>
      <c r="BO92" s="36">
        <v>0</v>
      </c>
      <c r="BP92" s="36">
        <v>0</v>
      </c>
      <c r="BQ92" s="36">
        <v>0</v>
      </c>
      <c r="BR92" s="36">
        <v>0</v>
      </c>
      <c r="BS92" s="36">
        <v>0</v>
      </c>
      <c r="BT92" s="36">
        <v>0</v>
      </c>
      <c r="BU92" s="36">
        <v>0</v>
      </c>
      <c r="BV92" s="36">
        <v>0</v>
      </c>
      <c r="BW92" s="36">
        <v>0</v>
      </c>
      <c r="BX92" s="36">
        <v>0</v>
      </c>
      <c r="BY92" s="36">
        <v>0</v>
      </c>
      <c r="BZ92" s="36">
        <v>0</v>
      </c>
      <c r="CA92" s="36">
        <v>0</v>
      </c>
      <c r="CB92" s="36">
        <v>0</v>
      </c>
      <c r="CC92" s="36">
        <v>0</v>
      </c>
      <c r="CD92" s="36">
        <v>0</v>
      </c>
      <c r="CE92" s="36">
        <v>0</v>
      </c>
      <c r="CF92" s="36">
        <v>0</v>
      </c>
      <c r="CG92" s="36">
        <v>0</v>
      </c>
      <c r="CH92" s="36">
        <v>0</v>
      </c>
    </row>
    <row r="93" spans="1:86" s="43" customFormat="1">
      <c r="A93" s="58" t="s">
        <v>1482</v>
      </c>
      <c r="B93" s="33">
        <v>17</v>
      </c>
      <c r="C93" s="33">
        <v>0</v>
      </c>
      <c r="D93" s="33">
        <v>0</v>
      </c>
      <c r="E93" s="33">
        <v>0</v>
      </c>
      <c r="F93" s="33">
        <v>0</v>
      </c>
      <c r="G93" s="33">
        <v>0</v>
      </c>
      <c r="H93" s="33">
        <v>85</v>
      </c>
      <c r="I93" s="33">
        <v>0</v>
      </c>
      <c r="J93" s="33">
        <v>0</v>
      </c>
      <c r="K93" s="33">
        <v>20</v>
      </c>
      <c r="L93" s="36">
        <v>0</v>
      </c>
      <c r="M93" s="36">
        <v>0</v>
      </c>
      <c r="N93" s="36">
        <v>95</v>
      </c>
      <c r="O93" s="36">
        <v>0</v>
      </c>
      <c r="P93" s="36">
        <v>0</v>
      </c>
      <c r="Q93" s="36">
        <v>6</v>
      </c>
      <c r="R93" s="36">
        <v>0</v>
      </c>
      <c r="S93" s="36">
        <v>0</v>
      </c>
      <c r="T93" s="36">
        <v>0</v>
      </c>
      <c r="U93" s="36">
        <v>0</v>
      </c>
      <c r="V93" s="36">
        <v>0</v>
      </c>
      <c r="W93" s="36">
        <v>0</v>
      </c>
      <c r="X93" s="36">
        <v>0</v>
      </c>
      <c r="Y93" s="36">
        <v>0</v>
      </c>
      <c r="Z93" s="36">
        <v>0</v>
      </c>
      <c r="AA93" s="36">
        <v>0</v>
      </c>
      <c r="AB93" s="36">
        <v>0</v>
      </c>
      <c r="AC93" s="36">
        <v>0</v>
      </c>
      <c r="AD93" s="36">
        <v>0</v>
      </c>
      <c r="AE93" s="36">
        <v>0</v>
      </c>
      <c r="AF93" s="36">
        <v>0</v>
      </c>
      <c r="AG93" s="36">
        <f t="shared" si="4"/>
        <v>17</v>
      </c>
      <c r="AH93" s="36">
        <f t="shared" si="5"/>
        <v>206</v>
      </c>
      <c r="AI93" s="36">
        <f t="shared" si="6"/>
        <v>0</v>
      </c>
      <c r="AJ93" s="36">
        <f t="shared" si="7"/>
        <v>223</v>
      </c>
      <c r="AK93" s="36">
        <v>0</v>
      </c>
      <c r="AL93" s="36">
        <v>0</v>
      </c>
      <c r="AM93" s="36">
        <v>0</v>
      </c>
      <c r="AN93" s="36">
        <v>0</v>
      </c>
      <c r="AO93" s="36">
        <v>0</v>
      </c>
      <c r="AP93" s="36">
        <v>0</v>
      </c>
      <c r="AQ93" s="36">
        <v>0</v>
      </c>
      <c r="AR93" s="36">
        <v>0</v>
      </c>
      <c r="AS93" s="36">
        <v>0</v>
      </c>
      <c r="AT93" s="36">
        <v>0</v>
      </c>
      <c r="AU93" s="36">
        <v>0</v>
      </c>
      <c r="AV93" s="36">
        <v>0</v>
      </c>
      <c r="AW93" s="36">
        <v>0</v>
      </c>
      <c r="AX93" s="36">
        <v>0</v>
      </c>
      <c r="AY93" s="36">
        <v>0</v>
      </c>
      <c r="AZ93" s="36">
        <v>0</v>
      </c>
      <c r="BA93" s="36">
        <v>0</v>
      </c>
      <c r="BB93" s="36">
        <v>0</v>
      </c>
      <c r="BC93" s="36">
        <v>0</v>
      </c>
      <c r="BD93" s="36">
        <v>0</v>
      </c>
      <c r="BE93" s="36">
        <v>0</v>
      </c>
      <c r="BF93" s="36">
        <v>0</v>
      </c>
      <c r="BG93" s="36">
        <v>0</v>
      </c>
      <c r="BH93" s="36">
        <v>0</v>
      </c>
      <c r="BI93" s="36">
        <v>0</v>
      </c>
      <c r="BJ93" s="36">
        <v>0</v>
      </c>
      <c r="BK93" s="36">
        <v>0</v>
      </c>
      <c r="BL93" s="36">
        <v>0</v>
      </c>
      <c r="BM93" s="36">
        <v>0</v>
      </c>
      <c r="BN93" s="36">
        <v>0</v>
      </c>
      <c r="BO93" s="36">
        <v>0</v>
      </c>
      <c r="BP93" s="36">
        <v>0</v>
      </c>
      <c r="BQ93" s="36">
        <v>0</v>
      </c>
      <c r="BR93" s="36">
        <v>0</v>
      </c>
      <c r="BS93" s="36">
        <v>0</v>
      </c>
      <c r="BT93" s="36">
        <v>0</v>
      </c>
      <c r="BU93" s="36">
        <v>0</v>
      </c>
      <c r="BV93" s="36">
        <v>0</v>
      </c>
      <c r="BW93" s="36">
        <v>0</v>
      </c>
      <c r="BX93" s="36">
        <v>0</v>
      </c>
      <c r="BY93" s="36">
        <v>0</v>
      </c>
      <c r="BZ93" s="36">
        <v>0</v>
      </c>
      <c r="CA93" s="36">
        <v>0</v>
      </c>
      <c r="CB93" s="36">
        <v>0</v>
      </c>
      <c r="CC93" s="36">
        <v>0</v>
      </c>
      <c r="CD93" s="36">
        <v>0</v>
      </c>
      <c r="CE93" s="36">
        <v>0</v>
      </c>
      <c r="CF93" s="36">
        <v>0</v>
      </c>
      <c r="CG93" s="36">
        <v>0</v>
      </c>
      <c r="CH93" s="36">
        <v>0</v>
      </c>
    </row>
    <row r="94" spans="1:86" s="43" customFormat="1">
      <c r="A94" s="58" t="s">
        <v>1221</v>
      </c>
      <c r="B94" s="33">
        <v>4</v>
      </c>
      <c r="C94" s="33">
        <v>0</v>
      </c>
      <c r="D94" s="33">
        <v>0</v>
      </c>
      <c r="E94" s="33">
        <v>0</v>
      </c>
      <c r="F94" s="33">
        <v>0</v>
      </c>
      <c r="G94" s="33">
        <v>0</v>
      </c>
      <c r="H94" s="33">
        <v>33</v>
      </c>
      <c r="I94" s="36">
        <v>0</v>
      </c>
      <c r="J94" s="36">
        <v>0</v>
      </c>
      <c r="K94" s="36">
        <v>0</v>
      </c>
      <c r="L94" s="36">
        <v>0</v>
      </c>
      <c r="M94" s="36">
        <v>0</v>
      </c>
      <c r="N94" s="36">
        <v>38</v>
      </c>
      <c r="O94" s="36">
        <v>0</v>
      </c>
      <c r="P94" s="36">
        <v>0</v>
      </c>
      <c r="Q94" s="36">
        <v>0</v>
      </c>
      <c r="R94" s="36">
        <v>0</v>
      </c>
      <c r="S94" s="36">
        <v>0</v>
      </c>
      <c r="T94" s="36">
        <v>0</v>
      </c>
      <c r="U94" s="36">
        <v>0</v>
      </c>
      <c r="V94" s="36">
        <v>0</v>
      </c>
      <c r="W94" s="36">
        <v>0</v>
      </c>
      <c r="X94" s="36">
        <v>0</v>
      </c>
      <c r="Y94" s="36">
        <v>0</v>
      </c>
      <c r="Z94" s="36">
        <v>0</v>
      </c>
      <c r="AA94" s="36">
        <v>0</v>
      </c>
      <c r="AB94" s="36">
        <v>0</v>
      </c>
      <c r="AC94" s="36">
        <v>0</v>
      </c>
      <c r="AD94" s="36">
        <v>0</v>
      </c>
      <c r="AE94" s="36">
        <v>0</v>
      </c>
      <c r="AF94" s="36">
        <v>0</v>
      </c>
      <c r="AG94" s="36">
        <f t="shared" si="4"/>
        <v>4</v>
      </c>
      <c r="AH94" s="36">
        <f t="shared" si="5"/>
        <v>71</v>
      </c>
      <c r="AI94" s="36">
        <f t="shared" si="6"/>
        <v>0</v>
      </c>
      <c r="AJ94" s="36">
        <f t="shared" si="7"/>
        <v>75</v>
      </c>
      <c r="AK94" s="36">
        <v>0</v>
      </c>
      <c r="AL94" s="36">
        <v>0</v>
      </c>
      <c r="AM94" s="36">
        <v>0</v>
      </c>
      <c r="AN94" s="36">
        <v>0</v>
      </c>
      <c r="AO94" s="36">
        <v>0</v>
      </c>
      <c r="AP94" s="36">
        <v>0</v>
      </c>
      <c r="AQ94" s="36">
        <v>0</v>
      </c>
      <c r="AR94" s="36">
        <v>0</v>
      </c>
      <c r="AS94" s="36">
        <v>0</v>
      </c>
      <c r="AT94" s="36">
        <v>0</v>
      </c>
      <c r="AU94" s="36">
        <v>0</v>
      </c>
      <c r="AV94" s="36">
        <v>0</v>
      </c>
      <c r="AW94" s="36">
        <v>0</v>
      </c>
      <c r="AX94" s="36">
        <v>0</v>
      </c>
      <c r="AY94" s="36">
        <v>0</v>
      </c>
      <c r="AZ94" s="36">
        <v>0</v>
      </c>
      <c r="BA94" s="36">
        <v>0</v>
      </c>
      <c r="BB94" s="36">
        <v>0</v>
      </c>
      <c r="BC94" s="36">
        <v>0</v>
      </c>
      <c r="BD94" s="36">
        <v>0</v>
      </c>
      <c r="BE94" s="36">
        <v>0</v>
      </c>
      <c r="BF94" s="36">
        <v>0</v>
      </c>
      <c r="BG94" s="36">
        <v>0</v>
      </c>
      <c r="BH94" s="36">
        <v>0</v>
      </c>
      <c r="BI94" s="36">
        <v>0</v>
      </c>
      <c r="BJ94" s="36">
        <v>0</v>
      </c>
      <c r="BK94" s="36">
        <v>0</v>
      </c>
      <c r="BL94" s="36">
        <v>0</v>
      </c>
      <c r="BM94" s="36">
        <v>0</v>
      </c>
      <c r="BN94" s="36">
        <v>0</v>
      </c>
      <c r="BO94" s="36">
        <v>0</v>
      </c>
      <c r="BP94" s="36">
        <v>0</v>
      </c>
      <c r="BQ94" s="36">
        <v>0</v>
      </c>
      <c r="BR94" s="36">
        <v>0</v>
      </c>
      <c r="BS94" s="36">
        <v>0</v>
      </c>
      <c r="BT94" s="36">
        <v>0</v>
      </c>
      <c r="BU94" s="36">
        <v>0</v>
      </c>
      <c r="BV94" s="36">
        <v>0</v>
      </c>
      <c r="BW94" s="36">
        <v>0</v>
      </c>
      <c r="BX94" s="36">
        <v>0</v>
      </c>
      <c r="BY94" s="36">
        <v>0</v>
      </c>
      <c r="BZ94" s="36">
        <v>0</v>
      </c>
      <c r="CA94" s="36">
        <v>0</v>
      </c>
      <c r="CB94" s="36">
        <v>0</v>
      </c>
      <c r="CC94" s="36">
        <v>0</v>
      </c>
      <c r="CD94" s="36">
        <v>0</v>
      </c>
      <c r="CE94" s="36">
        <v>0</v>
      </c>
      <c r="CF94" s="36">
        <v>0</v>
      </c>
      <c r="CG94" s="36">
        <v>0</v>
      </c>
      <c r="CH94" s="36">
        <v>0</v>
      </c>
    </row>
    <row r="95" spans="1:86" s="43" customFormat="1">
      <c r="A95" s="58" t="s">
        <v>1483</v>
      </c>
      <c r="B95" s="33">
        <v>4</v>
      </c>
      <c r="C95" s="33">
        <v>0</v>
      </c>
      <c r="D95" s="33">
        <v>0</v>
      </c>
      <c r="E95" s="33">
        <v>4</v>
      </c>
      <c r="F95" s="33">
        <v>0</v>
      </c>
      <c r="G95" s="33">
        <v>0</v>
      </c>
      <c r="H95" s="33">
        <v>31</v>
      </c>
      <c r="I95" s="36">
        <v>1</v>
      </c>
      <c r="J95" s="36">
        <v>0</v>
      </c>
      <c r="K95" s="36">
        <v>0</v>
      </c>
      <c r="L95" s="36">
        <v>0</v>
      </c>
      <c r="M95" s="36">
        <v>0</v>
      </c>
      <c r="N95" s="36">
        <v>0</v>
      </c>
      <c r="O95" s="36">
        <v>0</v>
      </c>
      <c r="P95" s="36">
        <v>0</v>
      </c>
      <c r="Q95" s="36">
        <v>0</v>
      </c>
      <c r="R95" s="36">
        <v>0</v>
      </c>
      <c r="S95" s="36">
        <v>0</v>
      </c>
      <c r="T95" s="36">
        <v>0</v>
      </c>
      <c r="U95" s="36">
        <v>0</v>
      </c>
      <c r="V95" s="36">
        <v>0</v>
      </c>
      <c r="W95" s="36">
        <v>0</v>
      </c>
      <c r="X95" s="36">
        <v>0</v>
      </c>
      <c r="Y95" s="36">
        <v>0</v>
      </c>
      <c r="Z95" s="36">
        <v>0</v>
      </c>
      <c r="AA95" s="36">
        <v>0</v>
      </c>
      <c r="AB95" s="36">
        <v>0</v>
      </c>
      <c r="AC95" s="36">
        <v>0</v>
      </c>
      <c r="AD95" s="36">
        <v>0</v>
      </c>
      <c r="AE95" s="36">
        <v>0</v>
      </c>
      <c r="AF95" s="36">
        <v>0</v>
      </c>
      <c r="AG95" s="36">
        <f t="shared" si="4"/>
        <v>4</v>
      </c>
      <c r="AH95" s="36">
        <f t="shared" si="5"/>
        <v>35</v>
      </c>
      <c r="AI95" s="36">
        <f t="shared" si="6"/>
        <v>0</v>
      </c>
      <c r="AJ95" s="36">
        <f t="shared" si="7"/>
        <v>39</v>
      </c>
      <c r="AK95" s="36">
        <v>1</v>
      </c>
      <c r="AL95" s="36">
        <v>0</v>
      </c>
      <c r="AM95" s="21">
        <v>1</v>
      </c>
      <c r="AN95" s="21" t="s">
        <v>1484</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21">
        <v>0</v>
      </c>
      <c r="CH95" s="21">
        <v>0</v>
      </c>
    </row>
    <row r="96" spans="1:86" s="43" customFormat="1">
      <c r="A96" s="58" t="s">
        <v>117</v>
      </c>
      <c r="B96" s="33">
        <v>6</v>
      </c>
      <c r="C96" s="33">
        <v>0</v>
      </c>
      <c r="D96" s="33">
        <v>0</v>
      </c>
      <c r="E96" s="33">
        <v>8</v>
      </c>
      <c r="F96" s="33">
        <v>0</v>
      </c>
      <c r="G96" s="33">
        <v>0</v>
      </c>
      <c r="H96" s="33">
        <v>32</v>
      </c>
      <c r="I96" s="33">
        <v>0</v>
      </c>
      <c r="J96" s="33">
        <v>0</v>
      </c>
      <c r="K96" s="33">
        <v>0</v>
      </c>
      <c r="L96" s="33">
        <v>0</v>
      </c>
      <c r="M96" s="33">
        <v>0</v>
      </c>
      <c r="N96" s="33">
        <v>15</v>
      </c>
      <c r="O96" s="36">
        <v>0</v>
      </c>
      <c r="P96" s="36">
        <v>0</v>
      </c>
      <c r="Q96" s="36">
        <v>0</v>
      </c>
      <c r="R96" s="36">
        <v>0</v>
      </c>
      <c r="S96" s="36">
        <v>0</v>
      </c>
      <c r="T96" s="36">
        <v>0</v>
      </c>
      <c r="U96" s="36">
        <v>0</v>
      </c>
      <c r="V96" s="36">
        <v>0</v>
      </c>
      <c r="W96" s="36">
        <v>0</v>
      </c>
      <c r="X96" s="36">
        <v>0</v>
      </c>
      <c r="Y96" s="36">
        <v>0</v>
      </c>
      <c r="Z96" s="36">
        <v>0</v>
      </c>
      <c r="AA96" s="36">
        <v>0</v>
      </c>
      <c r="AB96" s="36">
        <v>0</v>
      </c>
      <c r="AC96" s="36">
        <v>0</v>
      </c>
      <c r="AD96" s="36">
        <v>0</v>
      </c>
      <c r="AE96" s="36">
        <v>0</v>
      </c>
      <c r="AF96" s="36">
        <v>0</v>
      </c>
      <c r="AG96" s="36">
        <f t="shared" si="4"/>
        <v>6</v>
      </c>
      <c r="AH96" s="36">
        <f t="shared" si="5"/>
        <v>55</v>
      </c>
      <c r="AI96" s="36">
        <f t="shared" si="6"/>
        <v>0</v>
      </c>
      <c r="AJ96" s="36">
        <f t="shared" si="7"/>
        <v>61</v>
      </c>
      <c r="AK96" s="36">
        <v>0</v>
      </c>
      <c r="AL96" s="36">
        <v>0</v>
      </c>
      <c r="AM96" s="36">
        <v>0</v>
      </c>
      <c r="AN96" s="36">
        <v>0</v>
      </c>
      <c r="AO96" s="36">
        <v>0</v>
      </c>
      <c r="AP96" s="36">
        <v>0</v>
      </c>
      <c r="AQ96" s="36">
        <v>0</v>
      </c>
      <c r="AR96" s="36">
        <v>0</v>
      </c>
      <c r="AS96" s="36">
        <v>0</v>
      </c>
      <c r="AT96" s="36">
        <v>0</v>
      </c>
      <c r="AU96" s="36">
        <v>0</v>
      </c>
      <c r="AV96" s="36">
        <v>0</v>
      </c>
      <c r="AW96" s="36">
        <v>0</v>
      </c>
      <c r="AX96" s="36">
        <v>0</v>
      </c>
      <c r="AY96" s="36">
        <v>0</v>
      </c>
      <c r="AZ96" s="36">
        <v>0</v>
      </c>
      <c r="BA96" s="36">
        <v>0</v>
      </c>
      <c r="BB96" s="36">
        <v>0</v>
      </c>
      <c r="BC96" s="36">
        <v>0</v>
      </c>
      <c r="BD96" s="36">
        <v>0</v>
      </c>
      <c r="BE96" s="36">
        <v>0</v>
      </c>
      <c r="BF96" s="36">
        <v>0</v>
      </c>
      <c r="BG96" s="36">
        <v>0</v>
      </c>
      <c r="BH96" s="36">
        <v>0</v>
      </c>
      <c r="BI96" s="36">
        <v>0</v>
      </c>
      <c r="BJ96" s="36">
        <v>0</v>
      </c>
      <c r="BK96" s="36">
        <v>0</v>
      </c>
      <c r="BL96" s="36">
        <v>0</v>
      </c>
      <c r="BM96" s="36">
        <v>0</v>
      </c>
      <c r="BN96" s="36">
        <v>0</v>
      </c>
      <c r="BO96" s="36">
        <v>0</v>
      </c>
      <c r="BP96" s="36">
        <v>0</v>
      </c>
      <c r="BQ96" s="36">
        <v>0</v>
      </c>
      <c r="BR96" s="36">
        <v>0</v>
      </c>
      <c r="BS96" s="36">
        <v>0</v>
      </c>
      <c r="BT96" s="36">
        <v>0</v>
      </c>
      <c r="BU96" s="36">
        <v>0</v>
      </c>
      <c r="BV96" s="36">
        <v>0</v>
      </c>
      <c r="BW96" s="36">
        <v>0</v>
      </c>
      <c r="BX96" s="36">
        <v>0</v>
      </c>
      <c r="BY96" s="36">
        <v>0</v>
      </c>
      <c r="BZ96" s="36">
        <v>0</v>
      </c>
      <c r="CA96" s="36">
        <v>0</v>
      </c>
      <c r="CB96" s="36">
        <v>0</v>
      </c>
      <c r="CC96" s="36">
        <v>0</v>
      </c>
      <c r="CD96" s="36">
        <v>0</v>
      </c>
      <c r="CE96" s="36">
        <v>0</v>
      </c>
      <c r="CF96" s="36">
        <v>0</v>
      </c>
      <c r="CG96" s="36">
        <v>0</v>
      </c>
      <c r="CH96" s="36">
        <v>0</v>
      </c>
    </row>
    <row r="97" spans="1:87" s="63" customFormat="1">
      <c r="A97" s="59" t="s">
        <v>1485</v>
      </c>
      <c r="B97" s="64">
        <v>2</v>
      </c>
      <c r="C97" s="61">
        <v>0</v>
      </c>
      <c r="D97" s="61">
        <v>0</v>
      </c>
      <c r="E97" s="64">
        <v>0</v>
      </c>
      <c r="F97" s="61">
        <v>0</v>
      </c>
      <c r="G97" s="61">
        <v>0</v>
      </c>
      <c r="H97" s="64">
        <v>46</v>
      </c>
      <c r="I97" s="62">
        <v>0</v>
      </c>
      <c r="J97" s="62">
        <v>0</v>
      </c>
      <c r="K97" s="62">
        <v>0</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36">
        <f t="shared" si="4"/>
        <v>2</v>
      </c>
      <c r="AH97" s="36">
        <f t="shared" si="5"/>
        <v>46</v>
      </c>
      <c r="AI97" s="36">
        <f t="shared" si="6"/>
        <v>0</v>
      </c>
      <c r="AJ97" s="36">
        <f t="shared" si="7"/>
        <v>48</v>
      </c>
      <c r="AK97" s="62">
        <v>0</v>
      </c>
      <c r="AL97" s="62">
        <v>0</v>
      </c>
      <c r="AM97" s="62">
        <v>0</v>
      </c>
      <c r="AN97" s="62">
        <v>0</v>
      </c>
      <c r="AO97" s="62">
        <v>0</v>
      </c>
      <c r="AP97" s="62">
        <v>0</v>
      </c>
      <c r="AQ97" s="62">
        <v>0</v>
      </c>
      <c r="AR97" s="62">
        <v>0</v>
      </c>
      <c r="AS97" s="62">
        <v>0</v>
      </c>
      <c r="AT97" s="62">
        <v>0</v>
      </c>
      <c r="AU97" s="62">
        <v>0</v>
      </c>
      <c r="AV97" s="62">
        <v>0</v>
      </c>
      <c r="AW97" s="62">
        <v>0</v>
      </c>
      <c r="AX97" s="62">
        <v>0</v>
      </c>
      <c r="AY97" s="62">
        <v>0</v>
      </c>
      <c r="AZ97" s="62">
        <v>0</v>
      </c>
      <c r="BA97" s="62">
        <v>0</v>
      </c>
      <c r="BB97" s="62">
        <v>0</v>
      </c>
      <c r="BC97" s="62">
        <v>0</v>
      </c>
      <c r="BD97" s="62">
        <v>0</v>
      </c>
      <c r="BE97" s="62">
        <v>0</v>
      </c>
      <c r="BF97" s="62">
        <v>0</v>
      </c>
      <c r="BG97" s="62">
        <v>0</v>
      </c>
      <c r="BH97" s="62">
        <v>0</v>
      </c>
      <c r="BI97" s="62">
        <v>0</v>
      </c>
      <c r="BJ97" s="62">
        <v>0</v>
      </c>
      <c r="BK97" s="62">
        <v>0</v>
      </c>
      <c r="BL97" s="62">
        <v>0</v>
      </c>
      <c r="BM97" s="62">
        <v>0</v>
      </c>
      <c r="BN97" s="62">
        <v>0</v>
      </c>
      <c r="BO97" s="62">
        <v>0</v>
      </c>
      <c r="BP97" s="62">
        <v>0</v>
      </c>
      <c r="BQ97" s="62">
        <v>0</v>
      </c>
      <c r="BR97" s="62">
        <v>0</v>
      </c>
      <c r="BS97" s="62">
        <v>0</v>
      </c>
      <c r="BT97" s="62">
        <v>0</v>
      </c>
      <c r="BU97" s="62">
        <v>0</v>
      </c>
      <c r="BV97" s="62">
        <v>0</v>
      </c>
      <c r="BW97" s="62">
        <v>0</v>
      </c>
      <c r="BX97" s="62">
        <v>0</v>
      </c>
      <c r="BY97" s="62">
        <v>0</v>
      </c>
      <c r="BZ97" s="62">
        <v>0</v>
      </c>
      <c r="CA97" s="62">
        <v>0</v>
      </c>
      <c r="CB97" s="62">
        <v>0</v>
      </c>
      <c r="CC97" s="62">
        <v>0</v>
      </c>
      <c r="CD97" s="62">
        <v>0</v>
      </c>
      <c r="CE97" s="62">
        <v>0</v>
      </c>
      <c r="CF97" s="62">
        <v>0</v>
      </c>
      <c r="CG97" s="62">
        <v>0</v>
      </c>
      <c r="CH97" s="62">
        <v>0</v>
      </c>
    </row>
    <row r="98" spans="1:87" s="63" customFormat="1">
      <c r="A98" s="59" t="s">
        <v>1486</v>
      </c>
      <c r="B98" s="64">
        <v>4</v>
      </c>
      <c r="C98" s="61">
        <v>0</v>
      </c>
      <c r="D98" s="61">
        <v>0</v>
      </c>
      <c r="E98" s="64">
        <v>0</v>
      </c>
      <c r="F98" s="61">
        <v>0</v>
      </c>
      <c r="G98" s="61">
        <v>0</v>
      </c>
      <c r="H98" s="64">
        <v>50</v>
      </c>
      <c r="I98" s="61">
        <v>0</v>
      </c>
      <c r="J98" s="61">
        <v>0</v>
      </c>
      <c r="K98" s="64">
        <v>214</v>
      </c>
      <c r="L98" s="62">
        <v>0</v>
      </c>
      <c r="M98" s="62">
        <v>0</v>
      </c>
      <c r="N98" s="62">
        <v>0</v>
      </c>
      <c r="O98" s="62">
        <v>0</v>
      </c>
      <c r="P98" s="62">
        <v>0</v>
      </c>
      <c r="Q98" s="62">
        <v>58</v>
      </c>
      <c r="R98" s="62">
        <v>0</v>
      </c>
      <c r="S98" s="62">
        <v>0</v>
      </c>
      <c r="T98" s="62">
        <v>0</v>
      </c>
      <c r="U98" s="62">
        <v>0</v>
      </c>
      <c r="V98" s="62">
        <v>0</v>
      </c>
      <c r="W98" s="62">
        <v>0</v>
      </c>
      <c r="X98" s="62">
        <v>0</v>
      </c>
      <c r="Y98" s="62">
        <v>0</v>
      </c>
      <c r="Z98" s="62">
        <v>0</v>
      </c>
      <c r="AA98" s="62">
        <v>0</v>
      </c>
      <c r="AB98" s="62">
        <v>0</v>
      </c>
      <c r="AC98" s="62">
        <v>0</v>
      </c>
      <c r="AD98" s="62">
        <v>0</v>
      </c>
      <c r="AE98" s="62">
        <v>0</v>
      </c>
      <c r="AF98" s="62">
        <v>0</v>
      </c>
      <c r="AG98" s="36">
        <f t="shared" si="4"/>
        <v>4</v>
      </c>
      <c r="AH98" s="36">
        <f t="shared" si="5"/>
        <v>322</v>
      </c>
      <c r="AI98" s="36">
        <f t="shared" si="6"/>
        <v>0</v>
      </c>
      <c r="AJ98" s="36">
        <f t="shared" si="7"/>
        <v>326</v>
      </c>
      <c r="AK98" s="62">
        <v>0</v>
      </c>
      <c r="AL98" s="62">
        <v>0</v>
      </c>
      <c r="AM98" s="62">
        <v>0</v>
      </c>
      <c r="AN98" s="62">
        <v>0</v>
      </c>
      <c r="AO98" s="62">
        <v>0</v>
      </c>
      <c r="AP98" s="62">
        <v>0</v>
      </c>
      <c r="AQ98" s="62">
        <v>0</v>
      </c>
      <c r="AR98" s="62">
        <v>0</v>
      </c>
      <c r="AS98" s="62">
        <v>0</v>
      </c>
      <c r="AT98" s="62">
        <v>0</v>
      </c>
      <c r="AU98" s="62">
        <v>0</v>
      </c>
      <c r="AV98" s="62">
        <v>0</v>
      </c>
      <c r="AW98" s="62">
        <v>0</v>
      </c>
      <c r="AX98" s="62">
        <v>0</v>
      </c>
      <c r="AY98" s="62">
        <v>0</v>
      </c>
      <c r="AZ98" s="62">
        <v>0</v>
      </c>
      <c r="BA98" s="62">
        <v>0</v>
      </c>
      <c r="BB98" s="62">
        <v>0</v>
      </c>
      <c r="BC98" s="62">
        <v>0</v>
      </c>
      <c r="BD98" s="62">
        <v>0</v>
      </c>
      <c r="BE98" s="62">
        <v>0</v>
      </c>
      <c r="BF98" s="62">
        <v>0</v>
      </c>
      <c r="BG98" s="62">
        <v>0</v>
      </c>
      <c r="BH98" s="62">
        <v>0</v>
      </c>
      <c r="BI98" s="62">
        <v>0</v>
      </c>
      <c r="BJ98" s="62">
        <v>0</v>
      </c>
      <c r="BK98" s="62">
        <v>0</v>
      </c>
      <c r="BL98" s="62">
        <v>0</v>
      </c>
      <c r="BM98" s="62">
        <v>0</v>
      </c>
      <c r="BN98" s="62">
        <v>0</v>
      </c>
      <c r="BO98" s="62">
        <v>0</v>
      </c>
      <c r="BP98" s="62">
        <v>0</v>
      </c>
      <c r="BQ98" s="62">
        <v>0</v>
      </c>
      <c r="BR98" s="62">
        <v>0</v>
      </c>
      <c r="BS98" s="62">
        <v>0</v>
      </c>
      <c r="BT98" s="62">
        <v>0</v>
      </c>
      <c r="BU98" s="62">
        <v>0</v>
      </c>
      <c r="BV98" s="62">
        <v>0</v>
      </c>
      <c r="BW98" s="62">
        <v>0</v>
      </c>
      <c r="BX98" s="62">
        <v>0</v>
      </c>
      <c r="BY98" s="62">
        <v>0</v>
      </c>
      <c r="BZ98" s="62">
        <v>0</v>
      </c>
      <c r="CA98" s="62">
        <v>0</v>
      </c>
      <c r="CB98" s="62">
        <v>0</v>
      </c>
      <c r="CC98" s="62">
        <v>0</v>
      </c>
      <c r="CD98" s="62">
        <v>0</v>
      </c>
      <c r="CE98" s="62">
        <v>0</v>
      </c>
      <c r="CF98" s="62">
        <v>0</v>
      </c>
      <c r="CG98" s="62">
        <v>0</v>
      </c>
      <c r="CH98" s="62">
        <v>0</v>
      </c>
    </row>
    <row r="99" spans="1:87" s="43" customFormat="1">
      <c r="A99" s="59" t="s">
        <v>118</v>
      </c>
      <c r="B99" s="33">
        <v>2</v>
      </c>
      <c r="C99" s="33">
        <v>0</v>
      </c>
      <c r="D99" s="33">
        <v>0</v>
      </c>
      <c r="E99" s="33">
        <v>3</v>
      </c>
      <c r="F99" s="33">
        <v>0</v>
      </c>
      <c r="G99" s="33">
        <v>0</v>
      </c>
      <c r="H99" s="33">
        <v>49</v>
      </c>
      <c r="I99" s="33">
        <v>0</v>
      </c>
      <c r="J99" s="33">
        <v>0</v>
      </c>
      <c r="K99" s="33">
        <v>10</v>
      </c>
      <c r="L99" s="33">
        <v>0</v>
      </c>
      <c r="M99" s="33">
        <v>0</v>
      </c>
      <c r="N99" s="33">
        <v>56</v>
      </c>
      <c r="O99" s="36">
        <v>0</v>
      </c>
      <c r="P99" s="36">
        <v>0</v>
      </c>
      <c r="Q99" s="36">
        <v>0</v>
      </c>
      <c r="R99" s="36">
        <v>0</v>
      </c>
      <c r="S99" s="36">
        <v>0</v>
      </c>
      <c r="T99" s="36">
        <v>0</v>
      </c>
      <c r="U99" s="36">
        <v>0</v>
      </c>
      <c r="V99" s="36">
        <v>0</v>
      </c>
      <c r="W99" s="36">
        <v>0</v>
      </c>
      <c r="X99" s="36">
        <v>0</v>
      </c>
      <c r="Y99" s="36">
        <v>0</v>
      </c>
      <c r="Z99" s="36">
        <v>0</v>
      </c>
      <c r="AA99" s="36">
        <v>0</v>
      </c>
      <c r="AB99" s="36">
        <v>0</v>
      </c>
      <c r="AC99" s="21">
        <v>2</v>
      </c>
      <c r="AD99" s="21">
        <v>0</v>
      </c>
      <c r="AE99" s="21">
        <v>0</v>
      </c>
      <c r="AF99" s="21">
        <v>0</v>
      </c>
      <c r="AG99" s="36">
        <f t="shared" si="4"/>
        <v>2</v>
      </c>
      <c r="AH99" s="36">
        <f t="shared" si="5"/>
        <v>118</v>
      </c>
      <c r="AI99" s="36">
        <f t="shared" si="6"/>
        <v>0</v>
      </c>
      <c r="AJ99" s="36">
        <f t="shared" si="7"/>
        <v>120</v>
      </c>
      <c r="AK99" s="36">
        <v>2</v>
      </c>
      <c r="AL99" s="36">
        <v>0</v>
      </c>
      <c r="AM99" s="21">
        <v>2</v>
      </c>
      <c r="AN99" s="21" t="s">
        <v>1436</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row>
    <row r="100" spans="1:87" s="43" customFormat="1">
      <c r="A100" s="58" t="s">
        <v>119</v>
      </c>
      <c r="B100" s="33">
        <v>12</v>
      </c>
      <c r="C100" s="33">
        <v>0</v>
      </c>
      <c r="D100" s="33">
        <v>0</v>
      </c>
      <c r="E100" s="33">
        <v>100</v>
      </c>
      <c r="F100" s="33">
        <v>0</v>
      </c>
      <c r="G100" s="33">
        <v>0</v>
      </c>
      <c r="H100" s="33">
        <v>37</v>
      </c>
      <c r="I100" s="33">
        <v>1</v>
      </c>
      <c r="J100" s="33">
        <v>0</v>
      </c>
      <c r="K100" s="33">
        <v>2</v>
      </c>
      <c r="L100" s="33">
        <v>0</v>
      </c>
      <c r="M100" s="33">
        <v>0</v>
      </c>
      <c r="N100" s="33">
        <v>27</v>
      </c>
      <c r="O100" s="33">
        <v>0</v>
      </c>
      <c r="P100" s="33">
        <v>0</v>
      </c>
      <c r="Q100" s="33">
        <v>10</v>
      </c>
      <c r="R100" s="36">
        <v>0</v>
      </c>
      <c r="S100" s="36">
        <v>0</v>
      </c>
      <c r="T100" s="36">
        <v>0</v>
      </c>
      <c r="U100" s="36">
        <v>0</v>
      </c>
      <c r="V100" s="36">
        <v>0</v>
      </c>
      <c r="W100" s="36">
        <v>0</v>
      </c>
      <c r="X100" s="36">
        <v>0</v>
      </c>
      <c r="Y100" s="36">
        <v>0</v>
      </c>
      <c r="Z100" s="36">
        <v>0</v>
      </c>
      <c r="AA100" s="36">
        <v>0</v>
      </c>
      <c r="AB100" s="36">
        <v>0</v>
      </c>
      <c r="AC100" s="36">
        <v>0</v>
      </c>
      <c r="AD100" s="36">
        <v>0</v>
      </c>
      <c r="AE100" s="36">
        <v>0</v>
      </c>
      <c r="AF100" s="36">
        <v>0</v>
      </c>
      <c r="AG100" s="36">
        <f t="shared" si="4"/>
        <v>12</v>
      </c>
      <c r="AH100" s="36">
        <f t="shared" si="5"/>
        <v>176</v>
      </c>
      <c r="AI100" s="36">
        <f t="shared" si="6"/>
        <v>0</v>
      </c>
      <c r="AJ100" s="36">
        <f t="shared" si="7"/>
        <v>188</v>
      </c>
      <c r="AK100" s="36">
        <v>1</v>
      </c>
      <c r="AL100" s="36">
        <v>0</v>
      </c>
      <c r="AM100" s="21">
        <v>2</v>
      </c>
      <c r="AN100" s="32" t="s">
        <v>1487</v>
      </c>
      <c r="AO100" s="21">
        <v>0</v>
      </c>
      <c r="AP100" s="21">
        <v>0</v>
      </c>
      <c r="AQ100" s="21">
        <v>0</v>
      </c>
      <c r="AR100" s="21">
        <v>0</v>
      </c>
      <c r="AS100" s="21">
        <v>0</v>
      </c>
      <c r="AT100" s="21">
        <v>0</v>
      </c>
      <c r="AU100" s="21">
        <v>0</v>
      </c>
      <c r="AV100" s="21">
        <v>0</v>
      </c>
      <c r="AW100" s="21">
        <v>0</v>
      </c>
      <c r="AX100" s="21">
        <v>0</v>
      </c>
      <c r="AY100" s="21">
        <v>0</v>
      </c>
      <c r="AZ100" s="21">
        <v>0</v>
      </c>
      <c r="BA100" s="21">
        <v>0</v>
      </c>
      <c r="BB100" s="21">
        <v>0</v>
      </c>
      <c r="BC100" s="21">
        <v>0</v>
      </c>
      <c r="BD100" s="21">
        <v>0</v>
      </c>
      <c r="BE100" s="21">
        <v>0</v>
      </c>
      <c r="BF100" s="21">
        <v>0</v>
      </c>
      <c r="BG100" s="21">
        <v>0</v>
      </c>
      <c r="BH100" s="21">
        <v>0</v>
      </c>
      <c r="BI100" s="21">
        <v>0</v>
      </c>
      <c r="BJ100" s="21">
        <v>0</v>
      </c>
      <c r="BK100" s="21">
        <v>0</v>
      </c>
      <c r="BL100" s="21">
        <v>0</v>
      </c>
      <c r="BM100" s="21">
        <v>0</v>
      </c>
      <c r="BN100" s="21">
        <v>0</v>
      </c>
      <c r="BO100" s="21">
        <v>0</v>
      </c>
      <c r="BP100" s="21">
        <v>0</v>
      </c>
      <c r="BQ100" s="21">
        <v>0</v>
      </c>
      <c r="BR100" s="21">
        <v>0</v>
      </c>
      <c r="BS100" s="21">
        <v>0</v>
      </c>
      <c r="BT100" s="21">
        <v>0</v>
      </c>
      <c r="BU100" s="21">
        <v>0</v>
      </c>
      <c r="BV100" s="21">
        <v>0</v>
      </c>
      <c r="BW100" s="21">
        <v>0</v>
      </c>
      <c r="BX100" s="21">
        <v>0</v>
      </c>
      <c r="BY100" s="21">
        <v>0</v>
      </c>
      <c r="BZ100" s="21">
        <v>0</v>
      </c>
      <c r="CA100" s="21">
        <v>0</v>
      </c>
      <c r="CB100" s="21">
        <v>0</v>
      </c>
      <c r="CC100" s="21">
        <v>0</v>
      </c>
      <c r="CD100" s="21">
        <v>0</v>
      </c>
      <c r="CE100" s="21">
        <v>0</v>
      </c>
      <c r="CF100" s="21">
        <v>0</v>
      </c>
      <c r="CG100" s="21">
        <v>0</v>
      </c>
      <c r="CH100" s="21">
        <v>0</v>
      </c>
    </row>
    <row r="101" spans="1:87" s="43" customFormat="1">
      <c r="A101" s="58" t="s">
        <v>1488</v>
      </c>
      <c r="B101" s="33">
        <v>5</v>
      </c>
      <c r="C101" s="33">
        <v>0</v>
      </c>
      <c r="D101" s="33">
        <v>0</v>
      </c>
      <c r="E101" s="33">
        <v>18</v>
      </c>
      <c r="F101" s="33">
        <v>0</v>
      </c>
      <c r="G101" s="33">
        <v>0</v>
      </c>
      <c r="H101" s="33">
        <v>25</v>
      </c>
      <c r="I101" s="36">
        <v>0</v>
      </c>
      <c r="J101" s="36">
        <v>0</v>
      </c>
      <c r="K101" s="36">
        <v>0</v>
      </c>
      <c r="L101" s="36">
        <v>0</v>
      </c>
      <c r="M101" s="36">
        <v>0</v>
      </c>
      <c r="N101" s="36">
        <v>0</v>
      </c>
      <c r="O101" s="36">
        <v>0</v>
      </c>
      <c r="P101" s="36">
        <v>0</v>
      </c>
      <c r="Q101" s="36">
        <v>0</v>
      </c>
      <c r="R101" s="36">
        <v>0</v>
      </c>
      <c r="S101" s="36">
        <v>0</v>
      </c>
      <c r="T101" s="36">
        <v>0</v>
      </c>
      <c r="U101" s="36">
        <v>0</v>
      </c>
      <c r="V101" s="36">
        <v>0</v>
      </c>
      <c r="W101" s="36">
        <v>0</v>
      </c>
      <c r="X101" s="36">
        <v>0</v>
      </c>
      <c r="Y101" s="36">
        <v>0</v>
      </c>
      <c r="Z101" s="36">
        <v>0</v>
      </c>
      <c r="AA101" s="36">
        <v>0</v>
      </c>
      <c r="AB101" s="36">
        <v>0</v>
      </c>
      <c r="AC101" s="36">
        <v>0</v>
      </c>
      <c r="AD101" s="36">
        <v>0</v>
      </c>
      <c r="AE101" s="36">
        <v>0</v>
      </c>
      <c r="AF101" s="36">
        <v>0</v>
      </c>
      <c r="AG101" s="36">
        <f t="shared" si="4"/>
        <v>5</v>
      </c>
      <c r="AH101" s="36">
        <f t="shared" si="5"/>
        <v>43</v>
      </c>
      <c r="AI101" s="36">
        <f t="shared" si="6"/>
        <v>0</v>
      </c>
      <c r="AJ101" s="36">
        <f t="shared" si="7"/>
        <v>48</v>
      </c>
      <c r="AK101" s="36">
        <v>0</v>
      </c>
      <c r="AL101" s="36">
        <v>0</v>
      </c>
      <c r="AM101" s="36">
        <v>0</v>
      </c>
      <c r="AN101" s="36">
        <v>0</v>
      </c>
      <c r="AO101" s="36">
        <v>0</v>
      </c>
      <c r="AP101" s="36">
        <v>0</v>
      </c>
      <c r="AQ101" s="36">
        <v>0</v>
      </c>
      <c r="AR101" s="36">
        <v>0</v>
      </c>
      <c r="AS101" s="36">
        <v>0</v>
      </c>
      <c r="AT101" s="36">
        <v>0</v>
      </c>
      <c r="AU101" s="36">
        <v>0</v>
      </c>
      <c r="AV101" s="36">
        <v>0</v>
      </c>
      <c r="AW101" s="36">
        <v>0</v>
      </c>
      <c r="AX101" s="36">
        <v>0</v>
      </c>
      <c r="AY101" s="36">
        <v>0</v>
      </c>
      <c r="AZ101" s="36">
        <v>0</v>
      </c>
      <c r="BA101" s="36">
        <v>0</v>
      </c>
      <c r="BB101" s="36">
        <v>0</v>
      </c>
      <c r="BC101" s="36">
        <v>0</v>
      </c>
      <c r="BD101" s="36">
        <v>0</v>
      </c>
      <c r="BE101" s="36">
        <v>0</v>
      </c>
      <c r="BF101" s="36">
        <v>0</v>
      </c>
      <c r="BG101" s="36">
        <v>0</v>
      </c>
      <c r="BH101" s="36">
        <v>0</v>
      </c>
      <c r="BI101" s="36">
        <v>0</v>
      </c>
      <c r="BJ101" s="36">
        <v>0</v>
      </c>
      <c r="BK101" s="36">
        <v>0</v>
      </c>
      <c r="BL101" s="36">
        <v>0</v>
      </c>
      <c r="BM101" s="36">
        <v>0</v>
      </c>
      <c r="BN101" s="36">
        <v>0</v>
      </c>
      <c r="BO101" s="36">
        <v>0</v>
      </c>
      <c r="BP101" s="36">
        <v>0</v>
      </c>
      <c r="BQ101" s="36">
        <v>0</v>
      </c>
      <c r="BR101" s="36">
        <v>0</v>
      </c>
      <c r="BS101" s="36">
        <v>0</v>
      </c>
      <c r="BT101" s="36">
        <v>0</v>
      </c>
      <c r="BU101" s="36">
        <v>0</v>
      </c>
      <c r="BV101" s="36">
        <v>0</v>
      </c>
      <c r="BW101" s="36">
        <v>0</v>
      </c>
      <c r="BX101" s="36">
        <v>0</v>
      </c>
      <c r="BY101" s="36">
        <v>0</v>
      </c>
      <c r="BZ101" s="36">
        <v>0</v>
      </c>
      <c r="CA101" s="36">
        <v>0</v>
      </c>
      <c r="CB101" s="36">
        <v>0</v>
      </c>
      <c r="CC101" s="36">
        <v>0</v>
      </c>
      <c r="CD101" s="36">
        <v>0</v>
      </c>
      <c r="CE101" s="36">
        <v>0</v>
      </c>
      <c r="CF101" s="36">
        <v>0</v>
      </c>
      <c r="CG101" s="36">
        <v>0</v>
      </c>
      <c r="CH101" s="36">
        <v>0</v>
      </c>
      <c r="CI101" s="65"/>
    </row>
    <row r="102" spans="1:87" s="43" customFormat="1">
      <c r="A102" s="58" t="s">
        <v>1489</v>
      </c>
      <c r="B102" s="33">
        <v>8</v>
      </c>
      <c r="C102" s="33">
        <v>0</v>
      </c>
      <c r="D102" s="33">
        <v>0</v>
      </c>
      <c r="E102" s="33">
        <v>0</v>
      </c>
      <c r="F102" s="33">
        <v>0</v>
      </c>
      <c r="G102" s="33">
        <v>0</v>
      </c>
      <c r="H102" s="33">
        <v>46</v>
      </c>
      <c r="I102" s="36">
        <v>0</v>
      </c>
      <c r="J102" s="36">
        <v>0</v>
      </c>
      <c r="K102" s="36">
        <v>0</v>
      </c>
      <c r="L102" s="36">
        <v>0</v>
      </c>
      <c r="M102" s="36">
        <v>0</v>
      </c>
      <c r="N102" s="36">
        <v>0</v>
      </c>
      <c r="O102" s="36">
        <v>0</v>
      </c>
      <c r="P102" s="36">
        <v>0</v>
      </c>
      <c r="Q102" s="36">
        <v>0</v>
      </c>
      <c r="R102" s="36">
        <v>0</v>
      </c>
      <c r="S102" s="36">
        <v>0</v>
      </c>
      <c r="T102" s="36">
        <v>0</v>
      </c>
      <c r="U102" s="36">
        <v>0</v>
      </c>
      <c r="V102" s="36">
        <v>0</v>
      </c>
      <c r="W102" s="36">
        <v>0</v>
      </c>
      <c r="X102" s="36">
        <v>0</v>
      </c>
      <c r="Y102" s="36">
        <v>0</v>
      </c>
      <c r="Z102" s="36">
        <v>0</v>
      </c>
      <c r="AA102" s="36">
        <v>0</v>
      </c>
      <c r="AB102" s="36">
        <v>0</v>
      </c>
      <c r="AC102" s="36">
        <v>0</v>
      </c>
      <c r="AD102" s="36">
        <v>0</v>
      </c>
      <c r="AE102" s="36">
        <v>0</v>
      </c>
      <c r="AF102" s="36">
        <v>0</v>
      </c>
      <c r="AG102" s="36">
        <f t="shared" si="4"/>
        <v>8</v>
      </c>
      <c r="AH102" s="36">
        <f t="shared" si="5"/>
        <v>46</v>
      </c>
      <c r="AI102" s="36">
        <f t="shared" si="6"/>
        <v>0</v>
      </c>
      <c r="AJ102" s="36">
        <f t="shared" si="7"/>
        <v>54</v>
      </c>
      <c r="AK102" s="36">
        <v>0</v>
      </c>
      <c r="AL102" s="36">
        <v>0</v>
      </c>
      <c r="AM102" s="36">
        <v>0</v>
      </c>
      <c r="AN102" s="36">
        <v>0</v>
      </c>
      <c r="AO102" s="36">
        <v>0</v>
      </c>
      <c r="AP102" s="36">
        <v>0</v>
      </c>
      <c r="AQ102" s="36">
        <v>0</v>
      </c>
      <c r="AR102" s="36">
        <v>0</v>
      </c>
      <c r="AS102" s="36">
        <v>0</v>
      </c>
      <c r="AT102" s="36">
        <v>0</v>
      </c>
      <c r="AU102" s="36">
        <v>0</v>
      </c>
      <c r="AV102" s="36">
        <v>0</v>
      </c>
      <c r="AW102" s="36">
        <v>0</v>
      </c>
      <c r="AX102" s="36">
        <v>0</v>
      </c>
      <c r="AY102" s="36">
        <v>0</v>
      </c>
      <c r="AZ102" s="36">
        <v>0</v>
      </c>
      <c r="BA102" s="36">
        <v>0</v>
      </c>
      <c r="BB102" s="36">
        <v>0</v>
      </c>
      <c r="BC102" s="36">
        <v>0</v>
      </c>
      <c r="BD102" s="36">
        <v>0</v>
      </c>
      <c r="BE102" s="36">
        <v>0</v>
      </c>
      <c r="BF102" s="36">
        <v>0</v>
      </c>
      <c r="BG102" s="36">
        <v>0</v>
      </c>
      <c r="BH102" s="36">
        <v>0</v>
      </c>
      <c r="BI102" s="36">
        <v>0</v>
      </c>
      <c r="BJ102" s="36">
        <v>0</v>
      </c>
      <c r="BK102" s="36">
        <v>0</v>
      </c>
      <c r="BL102" s="36">
        <v>0</v>
      </c>
      <c r="BM102" s="36">
        <v>0</v>
      </c>
      <c r="BN102" s="36">
        <v>0</v>
      </c>
      <c r="BO102" s="36">
        <v>0</v>
      </c>
      <c r="BP102" s="36">
        <v>0</v>
      </c>
      <c r="BQ102" s="36">
        <v>0</v>
      </c>
      <c r="BR102" s="36">
        <v>0</v>
      </c>
      <c r="BS102" s="36">
        <v>0</v>
      </c>
      <c r="BT102" s="36">
        <v>0</v>
      </c>
      <c r="BU102" s="36">
        <v>0</v>
      </c>
      <c r="BV102" s="36">
        <v>0</v>
      </c>
      <c r="BW102" s="36">
        <v>0</v>
      </c>
      <c r="BX102" s="36">
        <v>0</v>
      </c>
      <c r="BY102" s="36">
        <v>0</v>
      </c>
      <c r="BZ102" s="36">
        <v>0</v>
      </c>
      <c r="CA102" s="36">
        <v>0</v>
      </c>
      <c r="CB102" s="36">
        <v>0</v>
      </c>
      <c r="CC102" s="36">
        <v>0</v>
      </c>
      <c r="CD102" s="36">
        <v>0</v>
      </c>
      <c r="CE102" s="36">
        <v>0</v>
      </c>
      <c r="CF102" s="36">
        <v>0</v>
      </c>
      <c r="CG102" s="36">
        <v>0</v>
      </c>
      <c r="CH102" s="36">
        <v>0</v>
      </c>
    </row>
    <row r="103" spans="1:87" s="43" customFormat="1">
      <c r="A103" s="58" t="s">
        <v>1490</v>
      </c>
      <c r="B103" s="33">
        <v>6</v>
      </c>
      <c r="C103" s="33">
        <v>0</v>
      </c>
      <c r="D103" s="33">
        <v>0</v>
      </c>
      <c r="E103" s="33">
        <v>10</v>
      </c>
      <c r="F103" s="33">
        <v>0</v>
      </c>
      <c r="G103" s="33">
        <v>0</v>
      </c>
      <c r="H103" s="33">
        <v>59</v>
      </c>
      <c r="I103" s="33">
        <v>0</v>
      </c>
      <c r="J103" s="33">
        <v>0</v>
      </c>
      <c r="K103" s="33">
        <v>1</v>
      </c>
      <c r="L103" s="36">
        <v>0</v>
      </c>
      <c r="M103" s="36">
        <v>0</v>
      </c>
      <c r="N103" s="36">
        <v>0</v>
      </c>
      <c r="O103" s="36">
        <v>0</v>
      </c>
      <c r="P103" s="36">
        <v>0</v>
      </c>
      <c r="Q103" s="36">
        <v>0</v>
      </c>
      <c r="R103" s="36">
        <v>0</v>
      </c>
      <c r="S103" s="36">
        <v>0</v>
      </c>
      <c r="T103" s="36">
        <v>0</v>
      </c>
      <c r="U103" s="36">
        <v>0</v>
      </c>
      <c r="V103" s="36">
        <v>0</v>
      </c>
      <c r="W103" s="36">
        <v>0</v>
      </c>
      <c r="X103" s="36">
        <v>0</v>
      </c>
      <c r="Y103" s="36">
        <v>0</v>
      </c>
      <c r="Z103" s="36">
        <v>0</v>
      </c>
      <c r="AA103" s="36">
        <v>0</v>
      </c>
      <c r="AB103" s="36">
        <v>0</v>
      </c>
      <c r="AC103" s="36">
        <v>0</v>
      </c>
      <c r="AD103" s="36">
        <v>0</v>
      </c>
      <c r="AE103" s="36">
        <v>0</v>
      </c>
      <c r="AF103" s="36">
        <v>0</v>
      </c>
      <c r="AG103" s="36">
        <f t="shared" si="4"/>
        <v>6</v>
      </c>
      <c r="AH103" s="36">
        <f t="shared" si="5"/>
        <v>70</v>
      </c>
      <c r="AI103" s="36">
        <f t="shared" si="6"/>
        <v>0</v>
      </c>
      <c r="AJ103" s="36">
        <f t="shared" si="7"/>
        <v>76</v>
      </c>
      <c r="AK103" s="36">
        <v>0</v>
      </c>
      <c r="AL103" s="36">
        <v>0</v>
      </c>
      <c r="AM103" s="36">
        <v>0</v>
      </c>
      <c r="AN103" s="36">
        <v>0</v>
      </c>
      <c r="AO103" s="36">
        <v>0</v>
      </c>
      <c r="AP103" s="36">
        <v>0</v>
      </c>
      <c r="AQ103" s="36">
        <v>0</v>
      </c>
      <c r="AR103" s="36">
        <v>0</v>
      </c>
      <c r="AS103" s="36">
        <v>0</v>
      </c>
      <c r="AT103" s="36">
        <v>0</v>
      </c>
      <c r="AU103" s="36">
        <v>0</v>
      </c>
      <c r="AV103" s="36">
        <v>0</v>
      </c>
      <c r="AW103" s="36">
        <v>0</v>
      </c>
      <c r="AX103" s="36">
        <v>0</v>
      </c>
      <c r="AY103" s="36">
        <v>0</v>
      </c>
      <c r="AZ103" s="36">
        <v>0</v>
      </c>
      <c r="BA103" s="36">
        <v>0</v>
      </c>
      <c r="BB103" s="36">
        <v>0</v>
      </c>
      <c r="BC103" s="36">
        <v>0</v>
      </c>
      <c r="BD103" s="36">
        <v>0</v>
      </c>
      <c r="BE103" s="36">
        <v>0</v>
      </c>
      <c r="BF103" s="36">
        <v>0</v>
      </c>
      <c r="BG103" s="36">
        <v>0</v>
      </c>
      <c r="BH103" s="36">
        <v>0</v>
      </c>
      <c r="BI103" s="36">
        <v>0</v>
      </c>
      <c r="BJ103" s="36">
        <v>0</v>
      </c>
      <c r="BK103" s="36">
        <v>0</v>
      </c>
      <c r="BL103" s="36">
        <v>0</v>
      </c>
      <c r="BM103" s="36">
        <v>0</v>
      </c>
      <c r="BN103" s="36">
        <v>0</v>
      </c>
      <c r="BO103" s="36">
        <v>0</v>
      </c>
      <c r="BP103" s="36">
        <v>0</v>
      </c>
      <c r="BQ103" s="36">
        <v>0</v>
      </c>
      <c r="BR103" s="36">
        <v>0</v>
      </c>
      <c r="BS103" s="36">
        <v>0</v>
      </c>
      <c r="BT103" s="36">
        <v>0</v>
      </c>
      <c r="BU103" s="36">
        <v>0</v>
      </c>
      <c r="BV103" s="36">
        <v>0</v>
      </c>
      <c r="BW103" s="36">
        <v>0</v>
      </c>
      <c r="BX103" s="36">
        <v>0</v>
      </c>
      <c r="BY103" s="36">
        <v>0</v>
      </c>
      <c r="BZ103" s="36">
        <v>0</v>
      </c>
      <c r="CA103" s="36">
        <v>0</v>
      </c>
      <c r="CB103" s="36">
        <v>0</v>
      </c>
      <c r="CC103" s="36">
        <v>0</v>
      </c>
      <c r="CD103" s="36">
        <v>0</v>
      </c>
      <c r="CE103" s="36">
        <v>0</v>
      </c>
      <c r="CF103" s="36">
        <v>0</v>
      </c>
      <c r="CG103" s="36">
        <v>0</v>
      </c>
      <c r="CH103" s="36">
        <v>0</v>
      </c>
    </row>
    <row r="104" spans="1:87" s="43" customFormat="1">
      <c r="A104" s="58" t="s">
        <v>1491</v>
      </c>
      <c r="B104" s="33">
        <v>3</v>
      </c>
      <c r="C104" s="33">
        <v>0</v>
      </c>
      <c r="D104" s="33">
        <v>0</v>
      </c>
      <c r="E104" s="33">
        <v>1</v>
      </c>
      <c r="F104" s="33">
        <v>0</v>
      </c>
      <c r="G104" s="33">
        <v>0</v>
      </c>
      <c r="H104" s="33">
        <v>38</v>
      </c>
      <c r="I104" s="36">
        <v>0</v>
      </c>
      <c r="J104" s="36">
        <v>0</v>
      </c>
      <c r="K104" s="36">
        <v>0</v>
      </c>
      <c r="L104" s="36">
        <v>0</v>
      </c>
      <c r="M104" s="36">
        <v>0</v>
      </c>
      <c r="N104" s="36">
        <v>0</v>
      </c>
      <c r="O104" s="36">
        <v>0</v>
      </c>
      <c r="P104" s="36">
        <v>0</v>
      </c>
      <c r="Q104" s="36">
        <v>0</v>
      </c>
      <c r="R104" s="36">
        <v>0</v>
      </c>
      <c r="S104" s="36">
        <v>0</v>
      </c>
      <c r="T104" s="36">
        <v>0</v>
      </c>
      <c r="U104" s="36">
        <v>0</v>
      </c>
      <c r="V104" s="36">
        <v>0</v>
      </c>
      <c r="W104" s="36">
        <v>0</v>
      </c>
      <c r="X104" s="36">
        <v>0</v>
      </c>
      <c r="Y104" s="36">
        <v>0</v>
      </c>
      <c r="Z104" s="36">
        <v>0</v>
      </c>
      <c r="AA104" s="36">
        <v>0</v>
      </c>
      <c r="AB104" s="36">
        <v>0</v>
      </c>
      <c r="AC104" s="36">
        <v>0</v>
      </c>
      <c r="AD104" s="36">
        <v>0</v>
      </c>
      <c r="AE104" s="36">
        <v>0</v>
      </c>
      <c r="AF104" s="36">
        <v>0</v>
      </c>
      <c r="AG104" s="36">
        <f t="shared" si="4"/>
        <v>3</v>
      </c>
      <c r="AH104" s="36">
        <f t="shared" si="5"/>
        <v>39</v>
      </c>
      <c r="AI104" s="36">
        <f t="shared" si="6"/>
        <v>0</v>
      </c>
      <c r="AJ104" s="36">
        <f t="shared" si="7"/>
        <v>42</v>
      </c>
      <c r="AK104" s="36">
        <v>0</v>
      </c>
      <c r="AL104" s="36">
        <v>0</v>
      </c>
      <c r="AM104" s="36">
        <v>0</v>
      </c>
      <c r="AN104" s="36">
        <v>0</v>
      </c>
      <c r="AO104" s="36">
        <v>0</v>
      </c>
      <c r="AP104" s="36">
        <v>0</v>
      </c>
      <c r="AQ104" s="36">
        <v>0</v>
      </c>
      <c r="AR104" s="36">
        <v>0</v>
      </c>
      <c r="AS104" s="36">
        <v>0</v>
      </c>
      <c r="AT104" s="36">
        <v>0</v>
      </c>
      <c r="AU104" s="36">
        <v>0</v>
      </c>
      <c r="AV104" s="36">
        <v>0</v>
      </c>
      <c r="AW104" s="36">
        <v>0</v>
      </c>
      <c r="AX104" s="36">
        <v>0</v>
      </c>
      <c r="AY104" s="36">
        <v>0</v>
      </c>
      <c r="AZ104" s="36">
        <v>0</v>
      </c>
      <c r="BA104" s="36">
        <v>0</v>
      </c>
      <c r="BB104" s="36">
        <v>0</v>
      </c>
      <c r="BC104" s="36">
        <v>0</v>
      </c>
      <c r="BD104" s="36">
        <v>0</v>
      </c>
      <c r="BE104" s="36">
        <v>0</v>
      </c>
      <c r="BF104" s="36">
        <v>0</v>
      </c>
      <c r="BG104" s="36">
        <v>0</v>
      </c>
      <c r="BH104" s="36">
        <v>0</v>
      </c>
      <c r="BI104" s="36">
        <v>0</v>
      </c>
      <c r="BJ104" s="36">
        <v>0</v>
      </c>
      <c r="BK104" s="36">
        <v>0</v>
      </c>
      <c r="BL104" s="36">
        <v>0</v>
      </c>
      <c r="BM104" s="36">
        <v>0</v>
      </c>
      <c r="BN104" s="36">
        <v>0</v>
      </c>
      <c r="BO104" s="36">
        <v>0</v>
      </c>
      <c r="BP104" s="36">
        <v>0</v>
      </c>
      <c r="BQ104" s="36">
        <v>0</v>
      </c>
      <c r="BR104" s="36">
        <v>0</v>
      </c>
      <c r="BS104" s="36">
        <v>0</v>
      </c>
      <c r="BT104" s="36">
        <v>0</v>
      </c>
      <c r="BU104" s="36">
        <v>0</v>
      </c>
      <c r="BV104" s="36">
        <v>0</v>
      </c>
      <c r="BW104" s="36">
        <v>0</v>
      </c>
      <c r="BX104" s="36">
        <v>0</v>
      </c>
      <c r="BY104" s="36">
        <v>0</v>
      </c>
      <c r="BZ104" s="36">
        <v>0</v>
      </c>
      <c r="CA104" s="36">
        <v>0</v>
      </c>
      <c r="CB104" s="36">
        <v>0</v>
      </c>
      <c r="CC104" s="36">
        <v>0</v>
      </c>
      <c r="CD104" s="36">
        <v>0</v>
      </c>
      <c r="CE104" s="36">
        <v>0</v>
      </c>
      <c r="CF104" s="36">
        <v>0</v>
      </c>
      <c r="CG104" s="36">
        <v>0</v>
      </c>
      <c r="CH104" s="36">
        <v>0</v>
      </c>
    </row>
    <row r="105" spans="1:87" s="43" customFormat="1">
      <c r="A105" s="59" t="s">
        <v>120</v>
      </c>
      <c r="B105" s="33">
        <v>10</v>
      </c>
      <c r="C105" s="33">
        <v>0</v>
      </c>
      <c r="D105" s="33">
        <v>0</v>
      </c>
      <c r="E105" s="33">
        <v>105</v>
      </c>
      <c r="F105" s="33">
        <v>0</v>
      </c>
      <c r="G105" s="33">
        <v>0</v>
      </c>
      <c r="H105" s="33">
        <v>99</v>
      </c>
      <c r="I105" s="33">
        <v>0</v>
      </c>
      <c r="J105" s="33">
        <v>0</v>
      </c>
      <c r="K105" s="33">
        <v>14</v>
      </c>
      <c r="L105" s="33">
        <v>0</v>
      </c>
      <c r="M105" s="33">
        <v>0</v>
      </c>
      <c r="N105" s="33">
        <v>39</v>
      </c>
      <c r="O105" s="36">
        <v>0</v>
      </c>
      <c r="P105" s="36">
        <v>0</v>
      </c>
      <c r="Q105" s="36">
        <v>0</v>
      </c>
      <c r="R105" s="36">
        <v>0</v>
      </c>
      <c r="S105" s="36">
        <v>0</v>
      </c>
      <c r="T105" s="36">
        <v>0</v>
      </c>
      <c r="U105" s="36">
        <v>0</v>
      </c>
      <c r="V105" s="36">
        <v>0</v>
      </c>
      <c r="W105" s="36">
        <v>0</v>
      </c>
      <c r="X105" s="36">
        <v>0</v>
      </c>
      <c r="Y105" s="36">
        <v>0</v>
      </c>
      <c r="Z105" s="36">
        <v>0</v>
      </c>
      <c r="AA105" s="36">
        <v>0</v>
      </c>
      <c r="AB105" s="36">
        <v>0</v>
      </c>
      <c r="AC105" s="36">
        <v>0</v>
      </c>
      <c r="AD105" s="36">
        <v>0</v>
      </c>
      <c r="AE105" s="36">
        <v>0</v>
      </c>
      <c r="AF105" s="36">
        <v>0</v>
      </c>
      <c r="AG105" s="36">
        <f t="shared" si="4"/>
        <v>10</v>
      </c>
      <c r="AH105" s="36">
        <f t="shared" si="5"/>
        <v>257</v>
      </c>
      <c r="AI105" s="36">
        <f t="shared" si="6"/>
        <v>0</v>
      </c>
      <c r="AJ105" s="36">
        <f t="shared" si="7"/>
        <v>267</v>
      </c>
      <c r="AK105" s="36">
        <v>0</v>
      </c>
      <c r="AL105" s="36">
        <v>0</v>
      </c>
      <c r="AM105" s="36">
        <v>0</v>
      </c>
      <c r="AN105" s="36">
        <v>0</v>
      </c>
      <c r="AO105" s="36">
        <v>0</v>
      </c>
      <c r="AP105" s="36">
        <v>0</v>
      </c>
      <c r="AQ105" s="36">
        <v>0</v>
      </c>
      <c r="AR105" s="36">
        <v>0</v>
      </c>
      <c r="AS105" s="36">
        <v>0</v>
      </c>
      <c r="AT105" s="36">
        <v>0</v>
      </c>
      <c r="AU105" s="36">
        <v>0</v>
      </c>
      <c r="AV105" s="36">
        <v>0</v>
      </c>
      <c r="AW105" s="36">
        <v>0</v>
      </c>
      <c r="AX105" s="36">
        <v>0</v>
      </c>
      <c r="AY105" s="36">
        <v>0</v>
      </c>
      <c r="AZ105" s="36">
        <v>0</v>
      </c>
      <c r="BA105" s="36">
        <v>0</v>
      </c>
      <c r="BB105" s="36">
        <v>0</v>
      </c>
      <c r="BC105" s="36">
        <v>0</v>
      </c>
      <c r="BD105" s="36">
        <v>0</v>
      </c>
      <c r="BE105" s="36">
        <v>0</v>
      </c>
      <c r="BF105" s="36">
        <v>0</v>
      </c>
      <c r="BG105" s="36">
        <v>0</v>
      </c>
      <c r="BH105" s="36">
        <v>0</v>
      </c>
      <c r="BI105" s="36">
        <v>0</v>
      </c>
      <c r="BJ105" s="36">
        <v>0</v>
      </c>
      <c r="BK105" s="36">
        <v>0</v>
      </c>
      <c r="BL105" s="36">
        <v>0</v>
      </c>
      <c r="BM105" s="36">
        <v>0</v>
      </c>
      <c r="BN105" s="36">
        <v>0</v>
      </c>
      <c r="BO105" s="36">
        <v>0</v>
      </c>
      <c r="BP105" s="36">
        <v>0</v>
      </c>
      <c r="BQ105" s="36">
        <v>0</v>
      </c>
      <c r="BR105" s="36">
        <v>0</v>
      </c>
      <c r="BS105" s="36">
        <v>0</v>
      </c>
      <c r="BT105" s="36">
        <v>0</v>
      </c>
      <c r="BU105" s="36">
        <v>0</v>
      </c>
      <c r="BV105" s="36">
        <v>0</v>
      </c>
      <c r="BW105" s="36">
        <v>0</v>
      </c>
      <c r="BX105" s="36">
        <v>0</v>
      </c>
      <c r="BY105" s="36">
        <v>0</v>
      </c>
      <c r="BZ105" s="36">
        <v>0</v>
      </c>
      <c r="CA105" s="36">
        <v>0</v>
      </c>
      <c r="CB105" s="36">
        <v>0</v>
      </c>
      <c r="CC105" s="36">
        <v>0</v>
      </c>
      <c r="CD105" s="36">
        <v>0</v>
      </c>
      <c r="CE105" s="36">
        <v>0</v>
      </c>
      <c r="CF105" s="36">
        <v>0</v>
      </c>
      <c r="CG105" s="36">
        <v>0</v>
      </c>
      <c r="CH105" s="36">
        <v>0</v>
      </c>
    </row>
    <row r="106" spans="1:87" s="43" customFormat="1">
      <c r="A106" s="58" t="s">
        <v>1492</v>
      </c>
      <c r="B106" s="33">
        <v>4</v>
      </c>
      <c r="C106" s="33">
        <v>0</v>
      </c>
      <c r="D106" s="33">
        <v>0</v>
      </c>
      <c r="E106" s="33">
        <v>0</v>
      </c>
      <c r="F106" s="33">
        <v>0</v>
      </c>
      <c r="G106" s="33">
        <v>0</v>
      </c>
      <c r="H106" s="33">
        <v>23</v>
      </c>
      <c r="I106" s="36">
        <v>0</v>
      </c>
      <c r="J106" s="36">
        <v>0</v>
      </c>
      <c r="K106" s="36">
        <v>0</v>
      </c>
      <c r="L106" s="36">
        <v>0</v>
      </c>
      <c r="M106" s="36">
        <v>0</v>
      </c>
      <c r="N106" s="36">
        <v>0</v>
      </c>
      <c r="O106" s="36">
        <v>0</v>
      </c>
      <c r="P106" s="36">
        <v>0</v>
      </c>
      <c r="Q106" s="36">
        <v>0</v>
      </c>
      <c r="R106" s="36">
        <v>0</v>
      </c>
      <c r="S106" s="36">
        <v>0</v>
      </c>
      <c r="T106" s="36">
        <v>0</v>
      </c>
      <c r="U106" s="36">
        <v>0</v>
      </c>
      <c r="V106" s="36">
        <v>0</v>
      </c>
      <c r="W106" s="36">
        <v>0</v>
      </c>
      <c r="X106" s="36">
        <v>0</v>
      </c>
      <c r="Y106" s="36">
        <v>0</v>
      </c>
      <c r="Z106" s="36">
        <v>0</v>
      </c>
      <c r="AA106" s="36">
        <v>0</v>
      </c>
      <c r="AB106" s="36">
        <v>0</v>
      </c>
      <c r="AC106" s="36">
        <v>0</v>
      </c>
      <c r="AD106" s="36">
        <v>0</v>
      </c>
      <c r="AE106" s="36">
        <v>0</v>
      </c>
      <c r="AF106" s="36">
        <v>0</v>
      </c>
      <c r="AG106" s="36">
        <f t="shared" si="4"/>
        <v>4</v>
      </c>
      <c r="AH106" s="36">
        <f t="shared" si="5"/>
        <v>23</v>
      </c>
      <c r="AI106" s="36">
        <f t="shared" si="6"/>
        <v>0</v>
      </c>
      <c r="AJ106" s="36">
        <f t="shared" si="7"/>
        <v>27</v>
      </c>
      <c r="AK106" s="36">
        <v>0</v>
      </c>
      <c r="AL106" s="36">
        <v>0</v>
      </c>
      <c r="AM106" s="36">
        <v>0</v>
      </c>
      <c r="AN106" s="36">
        <v>0</v>
      </c>
      <c r="AO106" s="36">
        <v>0</v>
      </c>
      <c r="AP106" s="36">
        <v>0</v>
      </c>
      <c r="AQ106" s="36">
        <v>0</v>
      </c>
      <c r="AR106" s="36">
        <v>0</v>
      </c>
      <c r="AS106" s="36">
        <v>0</v>
      </c>
      <c r="AT106" s="36">
        <v>0</v>
      </c>
      <c r="AU106" s="36">
        <v>0</v>
      </c>
      <c r="AV106" s="36">
        <v>0</v>
      </c>
      <c r="AW106" s="36">
        <v>0</v>
      </c>
      <c r="AX106" s="36">
        <v>0</v>
      </c>
      <c r="AY106" s="36">
        <v>0</v>
      </c>
      <c r="AZ106" s="36">
        <v>0</v>
      </c>
      <c r="BA106" s="36">
        <v>0</v>
      </c>
      <c r="BB106" s="36">
        <v>0</v>
      </c>
      <c r="BC106" s="36">
        <v>0</v>
      </c>
      <c r="BD106" s="36">
        <v>0</v>
      </c>
      <c r="BE106" s="36">
        <v>0</v>
      </c>
      <c r="BF106" s="36">
        <v>0</v>
      </c>
      <c r="BG106" s="36">
        <v>0</v>
      </c>
      <c r="BH106" s="36">
        <v>0</v>
      </c>
      <c r="BI106" s="36">
        <v>0</v>
      </c>
      <c r="BJ106" s="36">
        <v>0</v>
      </c>
      <c r="BK106" s="36">
        <v>0</v>
      </c>
      <c r="BL106" s="36">
        <v>0</v>
      </c>
      <c r="BM106" s="36">
        <v>0</v>
      </c>
      <c r="BN106" s="36">
        <v>0</v>
      </c>
      <c r="BO106" s="36">
        <v>0</v>
      </c>
      <c r="BP106" s="36">
        <v>0</v>
      </c>
      <c r="BQ106" s="36">
        <v>0</v>
      </c>
      <c r="BR106" s="36">
        <v>0</v>
      </c>
      <c r="BS106" s="36">
        <v>0</v>
      </c>
      <c r="BT106" s="36">
        <v>0</v>
      </c>
      <c r="BU106" s="36">
        <v>0</v>
      </c>
      <c r="BV106" s="36">
        <v>0</v>
      </c>
      <c r="BW106" s="36">
        <v>0</v>
      </c>
      <c r="BX106" s="36">
        <v>0</v>
      </c>
      <c r="BY106" s="36">
        <v>0</v>
      </c>
      <c r="BZ106" s="36">
        <v>0</v>
      </c>
      <c r="CA106" s="36">
        <v>0</v>
      </c>
      <c r="CB106" s="36">
        <v>0</v>
      </c>
      <c r="CC106" s="36">
        <v>0</v>
      </c>
      <c r="CD106" s="36">
        <v>0</v>
      </c>
      <c r="CE106" s="36">
        <v>0</v>
      </c>
      <c r="CF106" s="36">
        <v>0</v>
      </c>
      <c r="CG106" s="36">
        <v>0</v>
      </c>
      <c r="CH106" s="36">
        <v>0</v>
      </c>
    </row>
    <row r="107" spans="1:87" s="43" customFormat="1">
      <c r="A107" s="58" t="s">
        <v>1493</v>
      </c>
      <c r="B107" s="33">
        <v>3</v>
      </c>
      <c r="C107" s="33">
        <v>0</v>
      </c>
      <c r="D107" s="33">
        <v>0</v>
      </c>
      <c r="E107" s="33">
        <v>1</v>
      </c>
      <c r="F107" s="33">
        <v>0</v>
      </c>
      <c r="G107" s="33">
        <v>0</v>
      </c>
      <c r="H107" s="33">
        <v>71</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0</v>
      </c>
      <c r="AA107" s="36">
        <v>0</v>
      </c>
      <c r="AB107" s="36">
        <v>0</v>
      </c>
      <c r="AC107" s="36">
        <v>0</v>
      </c>
      <c r="AD107" s="36">
        <v>0</v>
      </c>
      <c r="AE107" s="36">
        <v>0</v>
      </c>
      <c r="AF107" s="36">
        <v>0</v>
      </c>
      <c r="AG107" s="36">
        <f t="shared" si="4"/>
        <v>3</v>
      </c>
      <c r="AH107" s="36">
        <f t="shared" si="5"/>
        <v>72</v>
      </c>
      <c r="AI107" s="36">
        <f t="shared" si="6"/>
        <v>0</v>
      </c>
      <c r="AJ107" s="36">
        <f t="shared" si="7"/>
        <v>75</v>
      </c>
      <c r="AK107" s="36">
        <v>0</v>
      </c>
      <c r="AL107" s="36">
        <v>0</v>
      </c>
      <c r="AM107" s="36">
        <v>0</v>
      </c>
      <c r="AN107" s="36">
        <v>0</v>
      </c>
      <c r="AO107" s="36">
        <v>0</v>
      </c>
      <c r="AP107" s="36">
        <v>0</v>
      </c>
      <c r="AQ107" s="36">
        <v>0</v>
      </c>
      <c r="AR107" s="36">
        <v>0</v>
      </c>
      <c r="AS107" s="36">
        <v>0</v>
      </c>
      <c r="AT107" s="36">
        <v>0</v>
      </c>
      <c r="AU107" s="36">
        <v>0</v>
      </c>
      <c r="AV107" s="36">
        <v>0</v>
      </c>
      <c r="AW107" s="36">
        <v>0</v>
      </c>
      <c r="AX107" s="36">
        <v>0</v>
      </c>
      <c r="AY107" s="36">
        <v>0</v>
      </c>
      <c r="AZ107" s="36">
        <v>0</v>
      </c>
      <c r="BA107" s="36">
        <v>0</v>
      </c>
      <c r="BB107" s="36">
        <v>0</v>
      </c>
      <c r="BC107" s="36">
        <v>0</v>
      </c>
      <c r="BD107" s="36">
        <v>0</v>
      </c>
      <c r="BE107" s="36">
        <v>0</v>
      </c>
      <c r="BF107" s="36">
        <v>0</v>
      </c>
      <c r="BG107" s="36">
        <v>0</v>
      </c>
      <c r="BH107" s="36">
        <v>0</v>
      </c>
      <c r="BI107" s="36">
        <v>0</v>
      </c>
      <c r="BJ107" s="36">
        <v>0</v>
      </c>
      <c r="BK107" s="36">
        <v>0</v>
      </c>
      <c r="BL107" s="36">
        <v>0</v>
      </c>
      <c r="BM107" s="36">
        <v>0</v>
      </c>
      <c r="BN107" s="36">
        <v>0</v>
      </c>
      <c r="BO107" s="36">
        <v>0</v>
      </c>
      <c r="BP107" s="36">
        <v>0</v>
      </c>
      <c r="BQ107" s="36">
        <v>0</v>
      </c>
      <c r="BR107" s="36">
        <v>0</v>
      </c>
      <c r="BS107" s="36">
        <v>0</v>
      </c>
      <c r="BT107" s="36">
        <v>0</v>
      </c>
      <c r="BU107" s="36">
        <v>0</v>
      </c>
      <c r="BV107" s="36">
        <v>0</v>
      </c>
      <c r="BW107" s="36">
        <v>0</v>
      </c>
      <c r="BX107" s="36">
        <v>0</v>
      </c>
      <c r="BY107" s="36">
        <v>0</v>
      </c>
      <c r="BZ107" s="36">
        <v>0</v>
      </c>
      <c r="CA107" s="36">
        <v>0</v>
      </c>
      <c r="CB107" s="36">
        <v>0</v>
      </c>
      <c r="CC107" s="36">
        <v>0</v>
      </c>
      <c r="CD107" s="36">
        <v>0</v>
      </c>
      <c r="CE107" s="36">
        <v>0</v>
      </c>
      <c r="CF107" s="36">
        <v>0</v>
      </c>
      <c r="CG107" s="36">
        <v>0</v>
      </c>
      <c r="CH107" s="36">
        <v>0</v>
      </c>
    </row>
    <row r="108" spans="1:87" s="43" customFormat="1">
      <c r="A108" s="59" t="s">
        <v>1494</v>
      </c>
      <c r="B108" s="33">
        <v>4</v>
      </c>
      <c r="C108" s="33">
        <v>0</v>
      </c>
      <c r="D108" s="33">
        <v>0</v>
      </c>
      <c r="E108" s="33">
        <v>0</v>
      </c>
      <c r="F108" s="33">
        <v>0</v>
      </c>
      <c r="G108" s="33">
        <v>0</v>
      </c>
      <c r="H108" s="33">
        <v>36</v>
      </c>
      <c r="I108" s="36">
        <v>0</v>
      </c>
      <c r="J108" s="36">
        <v>0</v>
      </c>
      <c r="K108" s="36">
        <v>0</v>
      </c>
      <c r="L108" s="36">
        <v>0</v>
      </c>
      <c r="M108" s="36">
        <v>0</v>
      </c>
      <c r="N108" s="36">
        <v>0</v>
      </c>
      <c r="O108" s="36">
        <v>0</v>
      </c>
      <c r="P108" s="36">
        <v>0</v>
      </c>
      <c r="Q108" s="36">
        <v>0</v>
      </c>
      <c r="R108" s="36">
        <v>0</v>
      </c>
      <c r="S108" s="36">
        <v>0</v>
      </c>
      <c r="T108" s="36">
        <v>0</v>
      </c>
      <c r="U108" s="36">
        <v>0</v>
      </c>
      <c r="V108" s="36">
        <v>0</v>
      </c>
      <c r="W108" s="36">
        <v>0</v>
      </c>
      <c r="X108" s="36">
        <v>0</v>
      </c>
      <c r="Y108" s="36">
        <v>0</v>
      </c>
      <c r="Z108" s="36">
        <v>0</v>
      </c>
      <c r="AA108" s="36">
        <v>0</v>
      </c>
      <c r="AB108" s="36">
        <v>0</v>
      </c>
      <c r="AC108" s="36">
        <v>0</v>
      </c>
      <c r="AD108" s="36">
        <v>0</v>
      </c>
      <c r="AE108" s="36">
        <v>0</v>
      </c>
      <c r="AF108" s="36">
        <v>0</v>
      </c>
      <c r="AG108" s="36">
        <f t="shared" si="4"/>
        <v>4</v>
      </c>
      <c r="AH108" s="36">
        <f t="shared" si="5"/>
        <v>36</v>
      </c>
      <c r="AI108" s="36">
        <f t="shared" si="6"/>
        <v>0</v>
      </c>
      <c r="AJ108" s="36">
        <f t="shared" si="7"/>
        <v>40</v>
      </c>
      <c r="AK108" s="36">
        <v>0</v>
      </c>
      <c r="AL108" s="36">
        <v>0</v>
      </c>
      <c r="AM108" s="36">
        <v>0</v>
      </c>
      <c r="AN108" s="36">
        <v>0</v>
      </c>
      <c r="AO108" s="36">
        <v>0</v>
      </c>
      <c r="AP108" s="36">
        <v>0</v>
      </c>
      <c r="AQ108" s="36">
        <v>0</v>
      </c>
      <c r="AR108" s="36">
        <v>0</v>
      </c>
      <c r="AS108" s="36">
        <v>0</v>
      </c>
      <c r="AT108" s="36">
        <v>0</v>
      </c>
      <c r="AU108" s="36">
        <v>0</v>
      </c>
      <c r="AV108" s="36">
        <v>0</v>
      </c>
      <c r="AW108" s="36">
        <v>0</v>
      </c>
      <c r="AX108" s="36">
        <v>0</v>
      </c>
      <c r="AY108" s="36">
        <v>0</v>
      </c>
      <c r="AZ108" s="36">
        <v>0</v>
      </c>
      <c r="BA108" s="36">
        <v>0</v>
      </c>
      <c r="BB108" s="36">
        <v>0</v>
      </c>
      <c r="BC108" s="36">
        <v>0</v>
      </c>
      <c r="BD108" s="36">
        <v>0</v>
      </c>
      <c r="BE108" s="36">
        <v>0</v>
      </c>
      <c r="BF108" s="36">
        <v>0</v>
      </c>
      <c r="BG108" s="36">
        <v>0</v>
      </c>
      <c r="BH108" s="36">
        <v>0</v>
      </c>
      <c r="BI108" s="36">
        <v>0</v>
      </c>
      <c r="BJ108" s="36">
        <v>0</v>
      </c>
      <c r="BK108" s="36">
        <v>0</v>
      </c>
      <c r="BL108" s="36">
        <v>0</v>
      </c>
      <c r="BM108" s="36">
        <v>0</v>
      </c>
      <c r="BN108" s="36">
        <v>0</v>
      </c>
      <c r="BO108" s="36">
        <v>0</v>
      </c>
      <c r="BP108" s="36">
        <v>0</v>
      </c>
      <c r="BQ108" s="36">
        <v>0</v>
      </c>
      <c r="BR108" s="36">
        <v>0</v>
      </c>
      <c r="BS108" s="36">
        <v>0</v>
      </c>
      <c r="BT108" s="36">
        <v>0</v>
      </c>
      <c r="BU108" s="36">
        <v>0</v>
      </c>
      <c r="BV108" s="36">
        <v>0</v>
      </c>
      <c r="BW108" s="36">
        <v>0</v>
      </c>
      <c r="BX108" s="36">
        <v>0</v>
      </c>
      <c r="BY108" s="36">
        <v>0</v>
      </c>
      <c r="BZ108" s="36">
        <v>0</v>
      </c>
      <c r="CA108" s="36">
        <v>0</v>
      </c>
      <c r="CB108" s="36">
        <v>0</v>
      </c>
      <c r="CC108" s="36">
        <v>0</v>
      </c>
      <c r="CD108" s="36">
        <v>0</v>
      </c>
      <c r="CE108" s="36">
        <v>0</v>
      </c>
      <c r="CF108" s="36">
        <v>0</v>
      </c>
      <c r="CG108" s="36">
        <v>0</v>
      </c>
      <c r="CH108" s="36">
        <v>0</v>
      </c>
    </row>
    <row r="109" spans="1:87" s="43" customFormat="1">
      <c r="A109" s="58" t="s">
        <v>1495</v>
      </c>
      <c r="B109" s="33">
        <v>2</v>
      </c>
      <c r="C109" s="33">
        <v>0</v>
      </c>
      <c r="D109" s="33">
        <v>0</v>
      </c>
      <c r="E109" s="33">
        <v>0</v>
      </c>
      <c r="F109" s="33">
        <v>0</v>
      </c>
      <c r="G109" s="33">
        <v>0</v>
      </c>
      <c r="H109" s="33">
        <v>41</v>
      </c>
      <c r="I109" s="36">
        <v>0</v>
      </c>
      <c r="J109" s="36">
        <v>0</v>
      </c>
      <c r="K109" s="36">
        <v>0</v>
      </c>
      <c r="L109" s="36">
        <v>0</v>
      </c>
      <c r="M109" s="36">
        <v>0</v>
      </c>
      <c r="N109" s="36">
        <v>0</v>
      </c>
      <c r="O109" s="36">
        <v>0</v>
      </c>
      <c r="P109" s="36">
        <v>0</v>
      </c>
      <c r="Q109" s="36">
        <v>0</v>
      </c>
      <c r="R109" s="36">
        <v>0</v>
      </c>
      <c r="S109" s="36">
        <v>0</v>
      </c>
      <c r="T109" s="36">
        <v>0</v>
      </c>
      <c r="U109" s="36">
        <v>0</v>
      </c>
      <c r="V109" s="36">
        <v>0</v>
      </c>
      <c r="W109" s="36">
        <v>0</v>
      </c>
      <c r="X109" s="36">
        <v>0</v>
      </c>
      <c r="Y109" s="36">
        <v>0</v>
      </c>
      <c r="Z109" s="36">
        <v>0</v>
      </c>
      <c r="AA109" s="36">
        <v>0</v>
      </c>
      <c r="AB109" s="36">
        <v>0</v>
      </c>
      <c r="AC109" s="36">
        <v>0</v>
      </c>
      <c r="AD109" s="36">
        <v>0</v>
      </c>
      <c r="AE109" s="36">
        <v>0</v>
      </c>
      <c r="AF109" s="36">
        <v>0</v>
      </c>
      <c r="AG109" s="36">
        <f t="shared" si="4"/>
        <v>2</v>
      </c>
      <c r="AH109" s="36">
        <f t="shared" si="5"/>
        <v>41</v>
      </c>
      <c r="AI109" s="36">
        <f t="shared" si="6"/>
        <v>0</v>
      </c>
      <c r="AJ109" s="36">
        <f t="shared" si="7"/>
        <v>43</v>
      </c>
      <c r="AK109" s="36">
        <v>0</v>
      </c>
      <c r="AL109" s="36">
        <v>0</v>
      </c>
      <c r="AM109" s="36">
        <v>0</v>
      </c>
      <c r="AN109" s="36">
        <v>0</v>
      </c>
      <c r="AO109" s="36">
        <v>0</v>
      </c>
      <c r="AP109" s="36">
        <v>0</v>
      </c>
      <c r="AQ109" s="36">
        <v>0</v>
      </c>
      <c r="AR109" s="36">
        <v>0</v>
      </c>
      <c r="AS109" s="36">
        <v>0</v>
      </c>
      <c r="AT109" s="36">
        <v>0</v>
      </c>
      <c r="AU109" s="36">
        <v>0</v>
      </c>
      <c r="AV109" s="36">
        <v>0</v>
      </c>
      <c r="AW109" s="36">
        <v>0</v>
      </c>
      <c r="AX109" s="36">
        <v>0</v>
      </c>
      <c r="AY109" s="36">
        <v>0</v>
      </c>
      <c r="AZ109" s="36">
        <v>0</v>
      </c>
      <c r="BA109" s="36">
        <v>0</v>
      </c>
      <c r="BB109" s="36">
        <v>0</v>
      </c>
      <c r="BC109" s="36">
        <v>0</v>
      </c>
      <c r="BD109" s="36">
        <v>0</v>
      </c>
      <c r="BE109" s="36">
        <v>0</v>
      </c>
      <c r="BF109" s="36">
        <v>0</v>
      </c>
      <c r="BG109" s="36">
        <v>0</v>
      </c>
      <c r="BH109" s="36">
        <v>0</v>
      </c>
      <c r="BI109" s="36">
        <v>0</v>
      </c>
      <c r="BJ109" s="36">
        <v>0</v>
      </c>
      <c r="BK109" s="36">
        <v>0</v>
      </c>
      <c r="BL109" s="36">
        <v>0</v>
      </c>
      <c r="BM109" s="36">
        <v>0</v>
      </c>
      <c r="BN109" s="36">
        <v>0</v>
      </c>
      <c r="BO109" s="36">
        <v>0</v>
      </c>
      <c r="BP109" s="36">
        <v>0</v>
      </c>
      <c r="BQ109" s="36">
        <v>0</v>
      </c>
      <c r="BR109" s="36">
        <v>0</v>
      </c>
      <c r="BS109" s="36">
        <v>0</v>
      </c>
      <c r="BT109" s="36">
        <v>0</v>
      </c>
      <c r="BU109" s="36">
        <v>0</v>
      </c>
      <c r="BV109" s="36">
        <v>0</v>
      </c>
      <c r="BW109" s="36">
        <v>0</v>
      </c>
      <c r="BX109" s="36">
        <v>0</v>
      </c>
      <c r="BY109" s="36">
        <v>0</v>
      </c>
      <c r="BZ109" s="36">
        <v>0</v>
      </c>
      <c r="CA109" s="36">
        <v>0</v>
      </c>
      <c r="CB109" s="36">
        <v>0</v>
      </c>
      <c r="CC109" s="36">
        <v>0</v>
      </c>
      <c r="CD109" s="36">
        <v>0</v>
      </c>
      <c r="CE109" s="36">
        <v>0</v>
      </c>
      <c r="CF109" s="36">
        <v>0</v>
      </c>
      <c r="CG109" s="36">
        <v>0</v>
      </c>
      <c r="CH109" s="36">
        <v>0</v>
      </c>
    </row>
    <row r="110" spans="1:87" s="43" customFormat="1">
      <c r="A110" s="58" t="s">
        <v>1496</v>
      </c>
      <c r="B110" s="33">
        <v>4</v>
      </c>
      <c r="C110" s="33">
        <v>0</v>
      </c>
      <c r="D110" s="33">
        <v>0</v>
      </c>
      <c r="E110" s="33">
        <v>0</v>
      </c>
      <c r="F110" s="33">
        <v>0</v>
      </c>
      <c r="G110" s="33">
        <v>0</v>
      </c>
      <c r="H110" s="33">
        <v>57</v>
      </c>
      <c r="I110" s="36">
        <v>0</v>
      </c>
      <c r="J110" s="36">
        <v>0</v>
      </c>
      <c r="K110" s="36">
        <v>0</v>
      </c>
      <c r="L110" s="36">
        <v>0</v>
      </c>
      <c r="M110" s="36">
        <v>0</v>
      </c>
      <c r="N110" s="36">
        <v>24</v>
      </c>
      <c r="O110" s="36">
        <v>0</v>
      </c>
      <c r="P110" s="36">
        <v>0</v>
      </c>
      <c r="Q110" s="36">
        <v>0</v>
      </c>
      <c r="R110" s="36">
        <v>0</v>
      </c>
      <c r="S110" s="36">
        <v>0</v>
      </c>
      <c r="T110" s="36">
        <v>0</v>
      </c>
      <c r="U110" s="36">
        <v>0</v>
      </c>
      <c r="V110" s="36">
        <v>0</v>
      </c>
      <c r="W110" s="36">
        <v>0</v>
      </c>
      <c r="X110" s="36">
        <v>0</v>
      </c>
      <c r="Y110" s="36">
        <v>0</v>
      </c>
      <c r="Z110" s="36">
        <v>0</v>
      </c>
      <c r="AA110" s="36">
        <v>0</v>
      </c>
      <c r="AB110" s="36">
        <v>0</v>
      </c>
      <c r="AC110" s="36">
        <v>0</v>
      </c>
      <c r="AD110" s="36">
        <v>0</v>
      </c>
      <c r="AE110" s="36">
        <v>0</v>
      </c>
      <c r="AF110" s="36">
        <v>0</v>
      </c>
      <c r="AG110" s="36">
        <f t="shared" si="4"/>
        <v>4</v>
      </c>
      <c r="AH110" s="36">
        <f t="shared" si="5"/>
        <v>81</v>
      </c>
      <c r="AI110" s="36">
        <f t="shared" si="6"/>
        <v>0</v>
      </c>
      <c r="AJ110" s="36">
        <f t="shared" si="7"/>
        <v>85</v>
      </c>
      <c r="AK110" s="36">
        <v>0</v>
      </c>
      <c r="AL110" s="36">
        <v>0</v>
      </c>
      <c r="AM110" s="36">
        <v>0</v>
      </c>
      <c r="AN110" s="36">
        <v>0</v>
      </c>
      <c r="AO110" s="36">
        <v>0</v>
      </c>
      <c r="AP110" s="36">
        <v>0</v>
      </c>
      <c r="AQ110" s="36">
        <v>0</v>
      </c>
      <c r="AR110" s="36">
        <v>0</v>
      </c>
      <c r="AS110" s="36">
        <v>0</v>
      </c>
      <c r="AT110" s="36">
        <v>0</v>
      </c>
      <c r="AU110" s="36">
        <v>0</v>
      </c>
      <c r="AV110" s="36">
        <v>0</v>
      </c>
      <c r="AW110" s="36">
        <v>0</v>
      </c>
      <c r="AX110" s="36">
        <v>0</v>
      </c>
      <c r="AY110" s="36">
        <v>0</v>
      </c>
      <c r="AZ110" s="36">
        <v>0</v>
      </c>
      <c r="BA110" s="36">
        <v>0</v>
      </c>
      <c r="BB110" s="36">
        <v>0</v>
      </c>
      <c r="BC110" s="36">
        <v>0</v>
      </c>
      <c r="BD110" s="36">
        <v>0</v>
      </c>
      <c r="BE110" s="36">
        <v>0</v>
      </c>
      <c r="BF110" s="36">
        <v>0</v>
      </c>
      <c r="BG110" s="36">
        <v>0</v>
      </c>
      <c r="BH110" s="36">
        <v>0</v>
      </c>
      <c r="BI110" s="36">
        <v>0</v>
      </c>
      <c r="BJ110" s="36">
        <v>0</v>
      </c>
      <c r="BK110" s="36">
        <v>0</v>
      </c>
      <c r="BL110" s="36">
        <v>0</v>
      </c>
      <c r="BM110" s="36">
        <v>0</v>
      </c>
      <c r="BN110" s="36">
        <v>0</v>
      </c>
      <c r="BO110" s="36">
        <v>0</v>
      </c>
      <c r="BP110" s="36">
        <v>0</v>
      </c>
      <c r="BQ110" s="36">
        <v>0</v>
      </c>
      <c r="BR110" s="36">
        <v>0</v>
      </c>
      <c r="BS110" s="36">
        <v>0</v>
      </c>
      <c r="BT110" s="36">
        <v>0</v>
      </c>
      <c r="BU110" s="36">
        <v>0</v>
      </c>
      <c r="BV110" s="36">
        <v>0</v>
      </c>
      <c r="BW110" s="36">
        <v>0</v>
      </c>
      <c r="BX110" s="36">
        <v>0</v>
      </c>
      <c r="BY110" s="36">
        <v>0</v>
      </c>
      <c r="BZ110" s="36">
        <v>0</v>
      </c>
      <c r="CA110" s="36">
        <v>0</v>
      </c>
      <c r="CB110" s="36">
        <v>0</v>
      </c>
      <c r="CC110" s="36">
        <v>0</v>
      </c>
      <c r="CD110" s="36">
        <v>0</v>
      </c>
      <c r="CE110" s="36">
        <v>0</v>
      </c>
      <c r="CF110" s="36">
        <v>0</v>
      </c>
      <c r="CG110" s="36">
        <v>0</v>
      </c>
      <c r="CH110" s="36">
        <v>0</v>
      </c>
    </row>
    <row r="111" spans="1:87" s="43" customFormat="1">
      <c r="A111" s="59" t="s">
        <v>121</v>
      </c>
      <c r="B111" s="33">
        <v>3</v>
      </c>
      <c r="C111" s="33">
        <v>0</v>
      </c>
      <c r="D111" s="33">
        <v>0</v>
      </c>
      <c r="E111" s="33">
        <v>6</v>
      </c>
      <c r="F111" s="33">
        <v>0</v>
      </c>
      <c r="G111" s="33">
        <v>0</v>
      </c>
      <c r="H111" s="33">
        <v>29</v>
      </c>
      <c r="I111" s="33">
        <v>0</v>
      </c>
      <c r="J111" s="33">
        <v>0</v>
      </c>
      <c r="K111" s="33">
        <v>0</v>
      </c>
      <c r="L111" s="33">
        <v>0</v>
      </c>
      <c r="M111" s="33">
        <v>0</v>
      </c>
      <c r="N111" s="33">
        <v>11</v>
      </c>
      <c r="O111" s="36">
        <v>0</v>
      </c>
      <c r="P111" s="36">
        <v>0</v>
      </c>
      <c r="Q111" s="36">
        <v>0</v>
      </c>
      <c r="R111" s="36">
        <v>0</v>
      </c>
      <c r="S111" s="36">
        <v>0</v>
      </c>
      <c r="T111" s="36">
        <v>0</v>
      </c>
      <c r="U111" s="36">
        <v>0</v>
      </c>
      <c r="V111" s="36">
        <v>0</v>
      </c>
      <c r="W111" s="36">
        <v>0</v>
      </c>
      <c r="X111" s="36">
        <v>0</v>
      </c>
      <c r="Y111" s="36">
        <v>0</v>
      </c>
      <c r="Z111" s="36">
        <v>0</v>
      </c>
      <c r="AA111" s="36">
        <v>0</v>
      </c>
      <c r="AB111" s="36">
        <v>0</v>
      </c>
      <c r="AC111" s="36">
        <v>0</v>
      </c>
      <c r="AD111" s="36">
        <v>0</v>
      </c>
      <c r="AE111" s="36">
        <v>0</v>
      </c>
      <c r="AF111" s="36">
        <v>0</v>
      </c>
      <c r="AG111" s="36">
        <f t="shared" si="4"/>
        <v>3</v>
      </c>
      <c r="AH111" s="36">
        <f t="shared" si="5"/>
        <v>46</v>
      </c>
      <c r="AI111" s="36">
        <f t="shared" si="6"/>
        <v>0</v>
      </c>
      <c r="AJ111" s="36">
        <f t="shared" si="7"/>
        <v>49</v>
      </c>
      <c r="AK111" s="36">
        <v>0</v>
      </c>
      <c r="AL111" s="36">
        <v>0</v>
      </c>
      <c r="AM111" s="36">
        <v>0</v>
      </c>
      <c r="AN111" s="36">
        <v>0</v>
      </c>
      <c r="AO111" s="36">
        <v>0</v>
      </c>
      <c r="AP111" s="36">
        <v>0</v>
      </c>
      <c r="AQ111" s="36">
        <v>0</v>
      </c>
      <c r="AR111" s="36">
        <v>0</v>
      </c>
      <c r="AS111" s="36">
        <v>0</v>
      </c>
      <c r="AT111" s="36">
        <v>0</v>
      </c>
      <c r="AU111" s="36">
        <v>0</v>
      </c>
      <c r="AV111" s="36">
        <v>0</v>
      </c>
      <c r="AW111" s="36">
        <v>0</v>
      </c>
      <c r="AX111" s="36">
        <v>0</v>
      </c>
      <c r="AY111" s="36">
        <v>0</v>
      </c>
      <c r="AZ111" s="36">
        <v>0</v>
      </c>
      <c r="BA111" s="36">
        <v>0</v>
      </c>
      <c r="BB111" s="36">
        <v>0</v>
      </c>
      <c r="BC111" s="36">
        <v>0</v>
      </c>
      <c r="BD111" s="36">
        <v>0</v>
      </c>
      <c r="BE111" s="36">
        <v>0</v>
      </c>
      <c r="BF111" s="36">
        <v>0</v>
      </c>
      <c r="BG111" s="36">
        <v>0</v>
      </c>
      <c r="BH111" s="36">
        <v>0</v>
      </c>
      <c r="BI111" s="36">
        <v>0</v>
      </c>
      <c r="BJ111" s="36">
        <v>0</v>
      </c>
      <c r="BK111" s="36">
        <v>0</v>
      </c>
      <c r="BL111" s="36">
        <v>0</v>
      </c>
      <c r="BM111" s="36">
        <v>0</v>
      </c>
      <c r="BN111" s="36">
        <v>0</v>
      </c>
      <c r="BO111" s="36">
        <v>0</v>
      </c>
      <c r="BP111" s="36">
        <v>0</v>
      </c>
      <c r="BQ111" s="36">
        <v>0</v>
      </c>
      <c r="BR111" s="36">
        <v>0</v>
      </c>
      <c r="BS111" s="36">
        <v>0</v>
      </c>
      <c r="BT111" s="36">
        <v>0</v>
      </c>
      <c r="BU111" s="36">
        <v>0</v>
      </c>
      <c r="BV111" s="36">
        <v>0</v>
      </c>
      <c r="BW111" s="36">
        <v>0</v>
      </c>
      <c r="BX111" s="36">
        <v>0</v>
      </c>
      <c r="BY111" s="36">
        <v>0</v>
      </c>
      <c r="BZ111" s="36">
        <v>0</v>
      </c>
      <c r="CA111" s="36">
        <v>0</v>
      </c>
      <c r="CB111" s="36">
        <v>0</v>
      </c>
      <c r="CC111" s="36">
        <v>0</v>
      </c>
      <c r="CD111" s="36">
        <v>0</v>
      </c>
      <c r="CE111" s="36">
        <v>0</v>
      </c>
      <c r="CF111" s="36">
        <v>0</v>
      </c>
      <c r="CG111" s="36">
        <v>0</v>
      </c>
      <c r="CH111" s="36">
        <v>0</v>
      </c>
    </row>
    <row r="112" spans="1:87" s="63" customFormat="1">
      <c r="A112" s="59" t="s">
        <v>1497</v>
      </c>
      <c r="B112" s="64">
        <v>9</v>
      </c>
      <c r="C112" s="61">
        <v>0</v>
      </c>
      <c r="D112" s="61">
        <v>0</v>
      </c>
      <c r="E112" s="64">
        <v>0</v>
      </c>
      <c r="F112" s="61">
        <v>0</v>
      </c>
      <c r="G112" s="61">
        <v>0</v>
      </c>
      <c r="H112" s="64">
        <v>29</v>
      </c>
      <c r="I112" s="61">
        <v>0</v>
      </c>
      <c r="J112" s="61">
        <v>0</v>
      </c>
      <c r="K112" s="64">
        <v>4</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36">
        <f t="shared" si="4"/>
        <v>9</v>
      </c>
      <c r="AH112" s="36">
        <f t="shared" si="5"/>
        <v>33</v>
      </c>
      <c r="AI112" s="36">
        <f t="shared" si="6"/>
        <v>0</v>
      </c>
      <c r="AJ112" s="36">
        <f t="shared" si="7"/>
        <v>42</v>
      </c>
      <c r="AK112" s="62">
        <v>0</v>
      </c>
      <c r="AL112" s="62">
        <v>0</v>
      </c>
      <c r="AM112" s="62">
        <v>0</v>
      </c>
      <c r="AN112" s="62">
        <v>0</v>
      </c>
      <c r="AO112" s="62">
        <v>0</v>
      </c>
      <c r="AP112" s="62">
        <v>0</v>
      </c>
      <c r="AQ112" s="62">
        <v>0</v>
      </c>
      <c r="AR112" s="62">
        <v>0</v>
      </c>
      <c r="AS112" s="62">
        <v>0</v>
      </c>
      <c r="AT112" s="62">
        <v>0</v>
      </c>
      <c r="AU112" s="62">
        <v>0</v>
      </c>
      <c r="AV112" s="62">
        <v>0</v>
      </c>
      <c r="AW112" s="62">
        <v>0</v>
      </c>
      <c r="AX112" s="62">
        <v>0</v>
      </c>
      <c r="AY112" s="62">
        <v>0</v>
      </c>
      <c r="AZ112" s="62">
        <v>0</v>
      </c>
      <c r="BA112" s="62">
        <v>0</v>
      </c>
      <c r="BB112" s="62">
        <v>0</v>
      </c>
      <c r="BC112" s="62">
        <v>0</v>
      </c>
      <c r="BD112" s="62">
        <v>0</v>
      </c>
      <c r="BE112" s="62">
        <v>0</v>
      </c>
      <c r="BF112" s="62">
        <v>0</v>
      </c>
      <c r="BG112" s="62">
        <v>0</v>
      </c>
      <c r="BH112" s="62">
        <v>0</v>
      </c>
      <c r="BI112" s="62">
        <v>0</v>
      </c>
      <c r="BJ112" s="62">
        <v>0</v>
      </c>
      <c r="BK112" s="62">
        <v>0</v>
      </c>
      <c r="BL112" s="62">
        <v>0</v>
      </c>
      <c r="BM112" s="62">
        <v>0</v>
      </c>
      <c r="BN112" s="62">
        <v>0</v>
      </c>
      <c r="BO112" s="62">
        <v>0</v>
      </c>
      <c r="BP112" s="62">
        <v>0</v>
      </c>
      <c r="BQ112" s="62">
        <v>0</v>
      </c>
      <c r="BR112" s="62">
        <v>0</v>
      </c>
      <c r="BS112" s="62">
        <v>0</v>
      </c>
      <c r="BT112" s="62">
        <v>0</v>
      </c>
      <c r="BU112" s="62">
        <v>0</v>
      </c>
      <c r="BV112" s="62">
        <v>0</v>
      </c>
      <c r="BW112" s="62">
        <v>0</v>
      </c>
      <c r="BX112" s="62">
        <v>0</v>
      </c>
      <c r="BY112" s="62">
        <v>0</v>
      </c>
      <c r="BZ112" s="62">
        <v>0</v>
      </c>
      <c r="CA112" s="62">
        <v>0</v>
      </c>
      <c r="CB112" s="62">
        <v>0</v>
      </c>
      <c r="CC112" s="62">
        <v>0</v>
      </c>
      <c r="CD112" s="62">
        <v>0</v>
      </c>
      <c r="CE112" s="62">
        <v>0</v>
      </c>
      <c r="CF112" s="62">
        <v>0</v>
      </c>
      <c r="CG112" s="62">
        <v>0</v>
      </c>
      <c r="CH112" s="62">
        <v>0</v>
      </c>
    </row>
    <row r="113" spans="1:86" s="43" customFormat="1">
      <c r="A113" s="58" t="s">
        <v>1498</v>
      </c>
      <c r="B113" s="33">
        <v>7</v>
      </c>
      <c r="C113" s="33">
        <v>0</v>
      </c>
      <c r="D113" s="33">
        <v>0</v>
      </c>
      <c r="E113" s="33">
        <v>0</v>
      </c>
      <c r="F113" s="33">
        <v>0</v>
      </c>
      <c r="G113" s="33">
        <v>0</v>
      </c>
      <c r="H113" s="33">
        <v>41</v>
      </c>
      <c r="I113" s="36">
        <v>0</v>
      </c>
      <c r="J113" s="36">
        <v>0</v>
      </c>
      <c r="K113" s="36">
        <v>0</v>
      </c>
      <c r="L113" s="36">
        <v>0</v>
      </c>
      <c r="M113" s="36">
        <v>0</v>
      </c>
      <c r="N113" s="36">
        <v>28</v>
      </c>
      <c r="O113" s="36">
        <v>0</v>
      </c>
      <c r="P113" s="36">
        <v>0</v>
      </c>
      <c r="Q113" s="36">
        <v>0</v>
      </c>
      <c r="R113" s="36">
        <v>0</v>
      </c>
      <c r="S113" s="36">
        <v>0</v>
      </c>
      <c r="T113" s="36">
        <v>0</v>
      </c>
      <c r="U113" s="36">
        <v>0</v>
      </c>
      <c r="V113" s="36">
        <v>0</v>
      </c>
      <c r="W113" s="36">
        <v>0</v>
      </c>
      <c r="X113" s="36">
        <v>0</v>
      </c>
      <c r="Y113" s="36">
        <v>0</v>
      </c>
      <c r="Z113" s="36">
        <v>0</v>
      </c>
      <c r="AA113" s="36">
        <v>0</v>
      </c>
      <c r="AB113" s="36">
        <v>0</v>
      </c>
      <c r="AC113" s="36">
        <v>0</v>
      </c>
      <c r="AD113" s="36">
        <v>0</v>
      </c>
      <c r="AE113" s="36">
        <v>0</v>
      </c>
      <c r="AF113" s="36">
        <v>0</v>
      </c>
      <c r="AG113" s="36">
        <f t="shared" si="4"/>
        <v>7</v>
      </c>
      <c r="AH113" s="36">
        <f t="shared" si="5"/>
        <v>69</v>
      </c>
      <c r="AI113" s="36">
        <f t="shared" si="6"/>
        <v>0</v>
      </c>
      <c r="AJ113" s="36">
        <f t="shared" si="7"/>
        <v>76</v>
      </c>
      <c r="AK113" s="36">
        <v>0</v>
      </c>
      <c r="AL113" s="36">
        <v>0</v>
      </c>
      <c r="AM113" s="36">
        <v>0</v>
      </c>
      <c r="AN113" s="36">
        <v>0</v>
      </c>
      <c r="AO113" s="36">
        <v>0</v>
      </c>
      <c r="AP113" s="36">
        <v>0</v>
      </c>
      <c r="AQ113" s="36">
        <v>0</v>
      </c>
      <c r="AR113" s="36">
        <v>0</v>
      </c>
      <c r="AS113" s="36">
        <v>0</v>
      </c>
      <c r="AT113" s="36">
        <v>0</v>
      </c>
      <c r="AU113" s="36">
        <v>0</v>
      </c>
      <c r="AV113" s="36">
        <v>0</v>
      </c>
      <c r="AW113" s="36">
        <v>0</v>
      </c>
      <c r="AX113" s="36">
        <v>0</v>
      </c>
      <c r="AY113" s="36">
        <v>0</v>
      </c>
      <c r="AZ113" s="36">
        <v>0</v>
      </c>
      <c r="BA113" s="36">
        <v>0</v>
      </c>
      <c r="BB113" s="36">
        <v>0</v>
      </c>
      <c r="BC113" s="36">
        <v>0</v>
      </c>
      <c r="BD113" s="36">
        <v>0</v>
      </c>
      <c r="BE113" s="36">
        <v>0</v>
      </c>
      <c r="BF113" s="36">
        <v>0</v>
      </c>
      <c r="BG113" s="36">
        <v>0</v>
      </c>
      <c r="BH113" s="36">
        <v>0</v>
      </c>
      <c r="BI113" s="36">
        <v>0</v>
      </c>
      <c r="BJ113" s="36">
        <v>0</v>
      </c>
      <c r="BK113" s="36">
        <v>0</v>
      </c>
      <c r="BL113" s="36">
        <v>0</v>
      </c>
      <c r="BM113" s="36">
        <v>0</v>
      </c>
      <c r="BN113" s="36">
        <v>0</v>
      </c>
      <c r="BO113" s="36">
        <v>0</v>
      </c>
      <c r="BP113" s="36">
        <v>0</v>
      </c>
      <c r="BQ113" s="36">
        <v>0</v>
      </c>
      <c r="BR113" s="36">
        <v>0</v>
      </c>
      <c r="BS113" s="36">
        <v>0</v>
      </c>
      <c r="BT113" s="36">
        <v>0</v>
      </c>
      <c r="BU113" s="36">
        <v>0</v>
      </c>
      <c r="BV113" s="36">
        <v>0</v>
      </c>
      <c r="BW113" s="36">
        <v>0</v>
      </c>
      <c r="BX113" s="36">
        <v>0</v>
      </c>
      <c r="BY113" s="36">
        <v>0</v>
      </c>
      <c r="BZ113" s="36">
        <v>0</v>
      </c>
      <c r="CA113" s="36">
        <v>0</v>
      </c>
      <c r="CB113" s="36">
        <v>0</v>
      </c>
      <c r="CC113" s="36">
        <v>0</v>
      </c>
      <c r="CD113" s="36">
        <v>0</v>
      </c>
      <c r="CE113" s="36">
        <v>0</v>
      </c>
      <c r="CF113" s="36">
        <v>0</v>
      </c>
      <c r="CG113" s="36">
        <v>0</v>
      </c>
      <c r="CH113" s="36">
        <v>0</v>
      </c>
    </row>
    <row r="114" spans="1:86" s="43" customFormat="1">
      <c r="A114" s="59" t="s">
        <v>1499</v>
      </c>
      <c r="B114" s="33">
        <v>5</v>
      </c>
      <c r="C114" s="33">
        <v>0</v>
      </c>
      <c r="D114" s="33">
        <v>0</v>
      </c>
      <c r="E114" s="33">
        <v>10</v>
      </c>
      <c r="F114" s="33">
        <v>0</v>
      </c>
      <c r="G114" s="33">
        <v>0</v>
      </c>
      <c r="H114" s="33">
        <v>35</v>
      </c>
      <c r="I114" s="33">
        <v>0</v>
      </c>
      <c r="J114" s="33">
        <v>0</v>
      </c>
      <c r="K114" s="33">
        <v>0</v>
      </c>
      <c r="L114" s="33">
        <v>0</v>
      </c>
      <c r="M114" s="33">
        <v>0</v>
      </c>
      <c r="N114" s="33">
        <v>11</v>
      </c>
      <c r="O114" s="36">
        <v>0</v>
      </c>
      <c r="P114" s="36">
        <v>0</v>
      </c>
      <c r="Q114" s="36">
        <v>0</v>
      </c>
      <c r="R114" s="36">
        <v>0</v>
      </c>
      <c r="S114" s="36">
        <v>0</v>
      </c>
      <c r="T114" s="36">
        <v>0</v>
      </c>
      <c r="U114" s="36">
        <v>0</v>
      </c>
      <c r="V114" s="36">
        <v>0</v>
      </c>
      <c r="W114" s="36">
        <v>0</v>
      </c>
      <c r="X114" s="36">
        <v>0</v>
      </c>
      <c r="Y114" s="36">
        <v>0</v>
      </c>
      <c r="Z114" s="36">
        <v>0</v>
      </c>
      <c r="AA114" s="36">
        <v>0</v>
      </c>
      <c r="AB114" s="36">
        <v>0</v>
      </c>
      <c r="AC114" s="36">
        <v>0</v>
      </c>
      <c r="AD114" s="36">
        <v>0</v>
      </c>
      <c r="AE114" s="36">
        <v>0</v>
      </c>
      <c r="AF114" s="36">
        <v>0</v>
      </c>
      <c r="AG114" s="36">
        <f t="shared" si="4"/>
        <v>5</v>
      </c>
      <c r="AH114" s="36">
        <f t="shared" si="5"/>
        <v>56</v>
      </c>
      <c r="AI114" s="36">
        <f t="shared" si="6"/>
        <v>0</v>
      </c>
      <c r="AJ114" s="36">
        <f t="shared" si="7"/>
        <v>61</v>
      </c>
      <c r="AK114" s="36">
        <v>0</v>
      </c>
      <c r="AL114" s="36">
        <v>0</v>
      </c>
      <c r="AM114" s="36">
        <v>0</v>
      </c>
      <c r="AN114" s="36">
        <v>0</v>
      </c>
      <c r="AO114" s="36">
        <v>0</v>
      </c>
      <c r="AP114" s="36">
        <v>0</v>
      </c>
      <c r="AQ114" s="36">
        <v>0</v>
      </c>
      <c r="AR114" s="36">
        <v>0</v>
      </c>
      <c r="AS114" s="36">
        <v>0</v>
      </c>
      <c r="AT114" s="36">
        <v>0</v>
      </c>
      <c r="AU114" s="36">
        <v>0</v>
      </c>
      <c r="AV114" s="36">
        <v>0</v>
      </c>
      <c r="AW114" s="36">
        <v>0</v>
      </c>
      <c r="AX114" s="36">
        <v>0</v>
      </c>
      <c r="AY114" s="36">
        <v>0</v>
      </c>
      <c r="AZ114" s="36">
        <v>0</v>
      </c>
      <c r="BA114" s="36">
        <v>0</v>
      </c>
      <c r="BB114" s="36">
        <v>0</v>
      </c>
      <c r="BC114" s="36">
        <v>0</v>
      </c>
      <c r="BD114" s="36">
        <v>0</v>
      </c>
      <c r="BE114" s="36">
        <v>0</v>
      </c>
      <c r="BF114" s="36">
        <v>0</v>
      </c>
      <c r="BG114" s="36">
        <v>0</v>
      </c>
      <c r="BH114" s="36">
        <v>0</v>
      </c>
      <c r="BI114" s="36">
        <v>0</v>
      </c>
      <c r="BJ114" s="36">
        <v>0</v>
      </c>
      <c r="BK114" s="36">
        <v>0</v>
      </c>
      <c r="BL114" s="36">
        <v>0</v>
      </c>
      <c r="BM114" s="36">
        <v>0</v>
      </c>
      <c r="BN114" s="36">
        <v>0</v>
      </c>
      <c r="BO114" s="36">
        <v>0</v>
      </c>
      <c r="BP114" s="36">
        <v>0</v>
      </c>
      <c r="BQ114" s="36">
        <v>0</v>
      </c>
      <c r="BR114" s="36">
        <v>0</v>
      </c>
      <c r="BS114" s="36">
        <v>0</v>
      </c>
      <c r="BT114" s="36">
        <v>0</v>
      </c>
      <c r="BU114" s="36">
        <v>0</v>
      </c>
      <c r="BV114" s="36">
        <v>0</v>
      </c>
      <c r="BW114" s="36">
        <v>0</v>
      </c>
      <c r="BX114" s="36">
        <v>0</v>
      </c>
      <c r="BY114" s="36">
        <v>0</v>
      </c>
      <c r="BZ114" s="36">
        <v>0</v>
      </c>
      <c r="CA114" s="36">
        <v>0</v>
      </c>
      <c r="CB114" s="36">
        <v>0</v>
      </c>
      <c r="CC114" s="36">
        <v>0</v>
      </c>
      <c r="CD114" s="36">
        <v>0</v>
      </c>
      <c r="CE114" s="36">
        <v>0</v>
      </c>
      <c r="CF114" s="36">
        <v>0</v>
      </c>
      <c r="CG114" s="36">
        <v>0</v>
      </c>
      <c r="CH114" s="36">
        <v>0</v>
      </c>
    </row>
    <row r="115" spans="1:86" s="43" customFormat="1">
      <c r="A115" s="58" t="s">
        <v>1500</v>
      </c>
      <c r="B115" s="33">
        <v>7</v>
      </c>
      <c r="C115" s="33">
        <v>0</v>
      </c>
      <c r="D115" s="33">
        <v>0</v>
      </c>
      <c r="E115" s="33">
        <v>0</v>
      </c>
      <c r="F115" s="33">
        <v>0</v>
      </c>
      <c r="G115" s="33">
        <v>0</v>
      </c>
      <c r="H115" s="33">
        <v>47</v>
      </c>
      <c r="I115" s="33">
        <v>0</v>
      </c>
      <c r="J115" s="33">
        <v>0</v>
      </c>
      <c r="K115" s="33">
        <v>0</v>
      </c>
      <c r="L115" s="33">
        <v>0</v>
      </c>
      <c r="M115" s="33">
        <v>0</v>
      </c>
      <c r="N115" s="33">
        <v>26</v>
      </c>
      <c r="O115" s="36">
        <v>0</v>
      </c>
      <c r="P115" s="36">
        <v>0</v>
      </c>
      <c r="Q115" s="36">
        <v>0</v>
      </c>
      <c r="R115" s="36">
        <v>0</v>
      </c>
      <c r="S115" s="36">
        <v>0</v>
      </c>
      <c r="T115" s="36">
        <v>0</v>
      </c>
      <c r="U115" s="36">
        <v>0</v>
      </c>
      <c r="V115" s="36">
        <v>0</v>
      </c>
      <c r="W115" s="36">
        <v>0</v>
      </c>
      <c r="X115" s="36">
        <v>0</v>
      </c>
      <c r="Y115" s="36">
        <v>0</v>
      </c>
      <c r="Z115" s="36">
        <v>0</v>
      </c>
      <c r="AA115" s="36">
        <v>0</v>
      </c>
      <c r="AB115" s="36">
        <v>0</v>
      </c>
      <c r="AC115" s="36">
        <v>0</v>
      </c>
      <c r="AD115" s="36">
        <v>0</v>
      </c>
      <c r="AE115" s="36">
        <v>0</v>
      </c>
      <c r="AF115" s="36">
        <v>0</v>
      </c>
      <c r="AG115" s="36">
        <f t="shared" si="4"/>
        <v>7</v>
      </c>
      <c r="AH115" s="36">
        <f t="shared" si="5"/>
        <v>73</v>
      </c>
      <c r="AI115" s="36">
        <f t="shared" si="6"/>
        <v>0</v>
      </c>
      <c r="AJ115" s="36">
        <f t="shared" si="7"/>
        <v>80</v>
      </c>
      <c r="AK115" s="36">
        <v>0</v>
      </c>
      <c r="AL115" s="36">
        <v>0</v>
      </c>
      <c r="AM115" s="36">
        <v>0</v>
      </c>
      <c r="AN115" s="36">
        <v>0</v>
      </c>
      <c r="AO115" s="36">
        <v>0</v>
      </c>
      <c r="AP115" s="36">
        <v>0</v>
      </c>
      <c r="AQ115" s="36">
        <v>0</v>
      </c>
      <c r="AR115" s="36">
        <v>0</v>
      </c>
      <c r="AS115" s="36">
        <v>0</v>
      </c>
      <c r="AT115" s="36">
        <v>0</v>
      </c>
      <c r="AU115" s="36">
        <v>0</v>
      </c>
      <c r="AV115" s="36">
        <v>0</v>
      </c>
      <c r="AW115" s="36">
        <v>0</v>
      </c>
      <c r="AX115" s="36">
        <v>0</v>
      </c>
      <c r="AY115" s="36">
        <v>0</v>
      </c>
      <c r="AZ115" s="36">
        <v>0</v>
      </c>
      <c r="BA115" s="36">
        <v>0</v>
      </c>
      <c r="BB115" s="36">
        <v>0</v>
      </c>
      <c r="BC115" s="36">
        <v>0</v>
      </c>
      <c r="BD115" s="36">
        <v>0</v>
      </c>
      <c r="BE115" s="36">
        <v>0</v>
      </c>
      <c r="BF115" s="36">
        <v>0</v>
      </c>
      <c r="BG115" s="36">
        <v>0</v>
      </c>
      <c r="BH115" s="36">
        <v>0</v>
      </c>
      <c r="BI115" s="36">
        <v>0</v>
      </c>
      <c r="BJ115" s="36">
        <v>0</v>
      </c>
      <c r="BK115" s="36">
        <v>0</v>
      </c>
      <c r="BL115" s="36">
        <v>0</v>
      </c>
      <c r="BM115" s="36">
        <v>0</v>
      </c>
      <c r="BN115" s="36">
        <v>0</v>
      </c>
      <c r="BO115" s="36">
        <v>0</v>
      </c>
      <c r="BP115" s="36">
        <v>0</v>
      </c>
      <c r="BQ115" s="36">
        <v>0</v>
      </c>
      <c r="BR115" s="36">
        <v>0</v>
      </c>
      <c r="BS115" s="36">
        <v>0</v>
      </c>
      <c r="BT115" s="36">
        <v>0</v>
      </c>
      <c r="BU115" s="36">
        <v>0</v>
      </c>
      <c r="BV115" s="36">
        <v>0</v>
      </c>
      <c r="BW115" s="36">
        <v>0</v>
      </c>
      <c r="BX115" s="36">
        <v>0</v>
      </c>
      <c r="BY115" s="36">
        <v>0</v>
      </c>
      <c r="BZ115" s="36">
        <v>0</v>
      </c>
      <c r="CA115" s="36">
        <v>0</v>
      </c>
      <c r="CB115" s="36">
        <v>0</v>
      </c>
      <c r="CC115" s="36">
        <v>0</v>
      </c>
      <c r="CD115" s="36">
        <v>0</v>
      </c>
      <c r="CE115" s="36">
        <v>0</v>
      </c>
      <c r="CF115" s="36">
        <v>0</v>
      </c>
      <c r="CG115" s="36">
        <v>0</v>
      </c>
      <c r="CH115" s="36">
        <v>0</v>
      </c>
    </row>
    <row r="116" spans="1:86" s="43" customFormat="1">
      <c r="A116" s="58" t="s">
        <v>122</v>
      </c>
      <c r="B116" s="33">
        <v>9</v>
      </c>
      <c r="C116" s="33">
        <v>0</v>
      </c>
      <c r="D116" s="33">
        <v>0</v>
      </c>
      <c r="E116" s="33">
        <v>0</v>
      </c>
      <c r="F116" s="33">
        <v>0</v>
      </c>
      <c r="G116" s="33">
        <v>0</v>
      </c>
      <c r="H116" s="33">
        <v>35</v>
      </c>
      <c r="I116" s="36">
        <v>0</v>
      </c>
      <c r="J116" s="36">
        <v>0</v>
      </c>
      <c r="K116" s="36">
        <v>0</v>
      </c>
      <c r="L116" s="36">
        <v>0</v>
      </c>
      <c r="M116" s="36">
        <v>0</v>
      </c>
      <c r="N116" s="36">
        <v>0</v>
      </c>
      <c r="O116" s="36">
        <v>0</v>
      </c>
      <c r="P116" s="36">
        <v>0</v>
      </c>
      <c r="Q116" s="36">
        <v>0</v>
      </c>
      <c r="R116" s="36">
        <v>0</v>
      </c>
      <c r="S116" s="36">
        <v>0</v>
      </c>
      <c r="T116" s="36">
        <v>0</v>
      </c>
      <c r="U116" s="36">
        <v>0</v>
      </c>
      <c r="V116" s="36">
        <v>0</v>
      </c>
      <c r="W116" s="36">
        <v>0</v>
      </c>
      <c r="X116" s="36">
        <v>0</v>
      </c>
      <c r="Y116" s="36">
        <v>0</v>
      </c>
      <c r="Z116" s="36">
        <v>0</v>
      </c>
      <c r="AA116" s="36">
        <v>0</v>
      </c>
      <c r="AB116" s="36">
        <v>0</v>
      </c>
      <c r="AC116" s="21">
        <v>1</v>
      </c>
      <c r="AD116" s="21">
        <v>0</v>
      </c>
      <c r="AE116" s="21">
        <v>0</v>
      </c>
      <c r="AF116" s="21">
        <v>0</v>
      </c>
      <c r="AG116" s="36">
        <f t="shared" si="4"/>
        <v>9</v>
      </c>
      <c r="AH116" s="36">
        <f t="shared" si="5"/>
        <v>35</v>
      </c>
      <c r="AI116" s="36">
        <f t="shared" si="6"/>
        <v>0</v>
      </c>
      <c r="AJ116" s="36">
        <f t="shared" si="7"/>
        <v>44</v>
      </c>
      <c r="AK116" s="36">
        <v>1</v>
      </c>
      <c r="AL116" s="36">
        <v>0</v>
      </c>
      <c r="AM116" s="21">
        <v>1</v>
      </c>
      <c r="AN116" s="21" t="s">
        <v>1436</v>
      </c>
      <c r="AO116" s="21">
        <v>0</v>
      </c>
      <c r="AP116" s="21">
        <v>0</v>
      </c>
      <c r="AQ116" s="21">
        <v>0</v>
      </c>
      <c r="AR116" s="21">
        <v>0</v>
      </c>
      <c r="AS116" s="21">
        <v>0</v>
      </c>
      <c r="AT116" s="21">
        <v>0</v>
      </c>
      <c r="AU116" s="21">
        <v>0</v>
      </c>
      <c r="AV116" s="21">
        <v>0</v>
      </c>
      <c r="AW116" s="21">
        <v>0</v>
      </c>
      <c r="AX116" s="21">
        <v>0</v>
      </c>
      <c r="AY116" s="21">
        <v>0</v>
      </c>
      <c r="AZ116" s="21">
        <v>0</v>
      </c>
      <c r="BA116" s="21">
        <v>0</v>
      </c>
      <c r="BB116" s="21">
        <v>0</v>
      </c>
      <c r="BC116" s="21">
        <v>0</v>
      </c>
      <c r="BD116" s="21">
        <v>0</v>
      </c>
      <c r="BE116" s="21">
        <v>0</v>
      </c>
      <c r="BF116" s="21">
        <v>0</v>
      </c>
      <c r="BG116" s="21">
        <v>0</v>
      </c>
      <c r="BH116" s="21">
        <v>0</v>
      </c>
      <c r="BI116" s="21">
        <v>0</v>
      </c>
      <c r="BJ116" s="21">
        <v>0</v>
      </c>
      <c r="BK116" s="21">
        <v>0</v>
      </c>
      <c r="BL116" s="21">
        <v>0</v>
      </c>
      <c r="BM116" s="21">
        <v>0</v>
      </c>
      <c r="BN116" s="21">
        <v>0</v>
      </c>
      <c r="BO116" s="21">
        <v>0</v>
      </c>
      <c r="BP116" s="21">
        <v>0</v>
      </c>
      <c r="BQ116" s="21">
        <v>0</v>
      </c>
      <c r="BR116" s="21">
        <v>0</v>
      </c>
      <c r="BS116" s="21">
        <v>0</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row>
    <row r="117" spans="1:86" s="43" customFormat="1">
      <c r="A117" s="58" t="s">
        <v>1501</v>
      </c>
      <c r="B117" s="33">
        <v>4</v>
      </c>
      <c r="C117" s="33">
        <v>0</v>
      </c>
      <c r="D117" s="33">
        <v>0</v>
      </c>
      <c r="E117" s="33">
        <v>0</v>
      </c>
      <c r="F117" s="33">
        <v>0</v>
      </c>
      <c r="G117" s="33">
        <v>0</v>
      </c>
      <c r="H117" s="33">
        <v>62</v>
      </c>
      <c r="I117" s="36">
        <v>0</v>
      </c>
      <c r="J117" s="36">
        <v>0</v>
      </c>
      <c r="K117" s="36">
        <v>0</v>
      </c>
      <c r="L117" s="36">
        <v>0</v>
      </c>
      <c r="M117" s="36">
        <v>0</v>
      </c>
      <c r="N117" s="36">
        <v>90</v>
      </c>
      <c r="O117" s="36">
        <v>0</v>
      </c>
      <c r="P117" s="36">
        <v>0</v>
      </c>
      <c r="Q117" s="36">
        <v>0</v>
      </c>
      <c r="R117" s="36">
        <v>0</v>
      </c>
      <c r="S117" s="36">
        <v>0</v>
      </c>
      <c r="T117" s="36">
        <v>0</v>
      </c>
      <c r="U117" s="36">
        <v>0</v>
      </c>
      <c r="V117" s="36">
        <v>0</v>
      </c>
      <c r="W117" s="36">
        <v>0</v>
      </c>
      <c r="X117" s="36">
        <v>0</v>
      </c>
      <c r="Y117" s="36">
        <v>0</v>
      </c>
      <c r="Z117" s="36">
        <v>0</v>
      </c>
      <c r="AA117" s="36">
        <v>0</v>
      </c>
      <c r="AB117" s="36">
        <v>0</v>
      </c>
      <c r="AC117" s="36">
        <v>0</v>
      </c>
      <c r="AD117" s="36">
        <v>0</v>
      </c>
      <c r="AE117" s="36">
        <v>0</v>
      </c>
      <c r="AF117" s="36">
        <v>0</v>
      </c>
      <c r="AG117" s="36">
        <f t="shared" si="4"/>
        <v>4</v>
      </c>
      <c r="AH117" s="36">
        <f t="shared" si="5"/>
        <v>152</v>
      </c>
      <c r="AI117" s="36">
        <f t="shared" si="6"/>
        <v>0</v>
      </c>
      <c r="AJ117" s="36">
        <f t="shared" si="7"/>
        <v>156</v>
      </c>
      <c r="AK117" s="36">
        <v>0</v>
      </c>
      <c r="AL117" s="36">
        <v>0</v>
      </c>
      <c r="AM117" s="36">
        <v>0</v>
      </c>
      <c r="AN117" s="36">
        <v>0</v>
      </c>
      <c r="AO117" s="36">
        <v>0</v>
      </c>
      <c r="AP117" s="36">
        <v>0</v>
      </c>
      <c r="AQ117" s="36">
        <v>0</v>
      </c>
      <c r="AR117" s="36">
        <v>0</v>
      </c>
      <c r="AS117" s="36">
        <v>0</v>
      </c>
      <c r="AT117" s="36">
        <v>0</v>
      </c>
      <c r="AU117" s="36">
        <v>0</v>
      </c>
      <c r="AV117" s="36">
        <v>0</v>
      </c>
      <c r="AW117" s="36">
        <v>0</v>
      </c>
      <c r="AX117" s="36">
        <v>0</v>
      </c>
      <c r="AY117" s="36">
        <v>0</v>
      </c>
      <c r="AZ117" s="36">
        <v>0</v>
      </c>
      <c r="BA117" s="36">
        <v>0</v>
      </c>
      <c r="BB117" s="36">
        <v>0</v>
      </c>
      <c r="BC117" s="36">
        <v>0</v>
      </c>
      <c r="BD117" s="36">
        <v>0</v>
      </c>
      <c r="BE117" s="36">
        <v>0</v>
      </c>
      <c r="BF117" s="36">
        <v>0</v>
      </c>
      <c r="BG117" s="36">
        <v>0</v>
      </c>
      <c r="BH117" s="36">
        <v>0</v>
      </c>
      <c r="BI117" s="36">
        <v>0</v>
      </c>
      <c r="BJ117" s="36">
        <v>0</v>
      </c>
      <c r="BK117" s="36">
        <v>0</v>
      </c>
      <c r="BL117" s="36">
        <v>0</v>
      </c>
      <c r="BM117" s="36">
        <v>0</v>
      </c>
      <c r="BN117" s="36">
        <v>0</v>
      </c>
      <c r="BO117" s="36">
        <v>0</v>
      </c>
      <c r="BP117" s="36">
        <v>0</v>
      </c>
      <c r="BQ117" s="36">
        <v>0</v>
      </c>
      <c r="BR117" s="36">
        <v>0</v>
      </c>
      <c r="BS117" s="36">
        <v>0</v>
      </c>
      <c r="BT117" s="36">
        <v>0</v>
      </c>
      <c r="BU117" s="36">
        <v>0</v>
      </c>
      <c r="BV117" s="36">
        <v>0</v>
      </c>
      <c r="BW117" s="36">
        <v>0</v>
      </c>
      <c r="BX117" s="36">
        <v>0</v>
      </c>
      <c r="BY117" s="36">
        <v>0</v>
      </c>
      <c r="BZ117" s="36">
        <v>0</v>
      </c>
      <c r="CA117" s="36">
        <v>0</v>
      </c>
      <c r="CB117" s="36">
        <v>0</v>
      </c>
      <c r="CC117" s="36">
        <v>0</v>
      </c>
      <c r="CD117" s="36">
        <v>0</v>
      </c>
      <c r="CE117" s="36">
        <v>0</v>
      </c>
      <c r="CF117" s="36">
        <v>0</v>
      </c>
      <c r="CG117" s="36">
        <v>0</v>
      </c>
      <c r="CH117" s="36">
        <v>0</v>
      </c>
    </row>
    <row r="118" spans="1:86" s="43" customFormat="1">
      <c r="A118" s="58" t="s">
        <v>1502</v>
      </c>
      <c r="B118" s="33">
        <v>5</v>
      </c>
      <c r="C118" s="33">
        <v>0</v>
      </c>
      <c r="D118" s="33">
        <v>0</v>
      </c>
      <c r="E118" s="33">
        <v>2</v>
      </c>
      <c r="F118" s="33">
        <v>0</v>
      </c>
      <c r="G118" s="33">
        <v>0</v>
      </c>
      <c r="H118" s="33">
        <v>55</v>
      </c>
      <c r="I118" s="36">
        <v>0</v>
      </c>
      <c r="J118" s="36">
        <v>0</v>
      </c>
      <c r="K118" s="36">
        <v>0</v>
      </c>
      <c r="L118" s="36">
        <v>0</v>
      </c>
      <c r="M118" s="36">
        <v>0</v>
      </c>
      <c r="N118" s="36">
        <v>0</v>
      </c>
      <c r="O118" s="36">
        <v>0</v>
      </c>
      <c r="P118" s="36">
        <v>0</v>
      </c>
      <c r="Q118" s="36">
        <v>0</v>
      </c>
      <c r="R118" s="36">
        <v>0</v>
      </c>
      <c r="S118" s="36">
        <v>0</v>
      </c>
      <c r="T118" s="36">
        <v>0</v>
      </c>
      <c r="U118" s="36">
        <v>0</v>
      </c>
      <c r="V118" s="36">
        <v>0</v>
      </c>
      <c r="W118" s="36">
        <v>0</v>
      </c>
      <c r="X118" s="36">
        <v>0</v>
      </c>
      <c r="Y118" s="36">
        <v>0</v>
      </c>
      <c r="Z118" s="36">
        <v>0</v>
      </c>
      <c r="AA118" s="36">
        <v>0</v>
      </c>
      <c r="AB118" s="36">
        <v>0</v>
      </c>
      <c r="AC118" s="36">
        <v>0</v>
      </c>
      <c r="AD118" s="36">
        <v>0</v>
      </c>
      <c r="AE118" s="36">
        <v>0</v>
      </c>
      <c r="AF118" s="36">
        <v>0</v>
      </c>
      <c r="AG118" s="36">
        <f t="shared" si="4"/>
        <v>5</v>
      </c>
      <c r="AH118" s="36">
        <f t="shared" si="5"/>
        <v>57</v>
      </c>
      <c r="AI118" s="36">
        <f t="shared" si="6"/>
        <v>0</v>
      </c>
      <c r="AJ118" s="36">
        <f t="shared" si="7"/>
        <v>62</v>
      </c>
      <c r="AK118" s="36">
        <v>0</v>
      </c>
      <c r="AL118" s="36">
        <v>0</v>
      </c>
      <c r="AM118" s="36">
        <v>0</v>
      </c>
      <c r="AN118" s="36">
        <v>0</v>
      </c>
      <c r="AO118" s="36">
        <v>0</v>
      </c>
      <c r="AP118" s="36">
        <v>0</v>
      </c>
      <c r="AQ118" s="36">
        <v>0</v>
      </c>
      <c r="AR118" s="36">
        <v>0</v>
      </c>
      <c r="AS118" s="36">
        <v>0</v>
      </c>
      <c r="AT118" s="36">
        <v>0</v>
      </c>
      <c r="AU118" s="36">
        <v>0</v>
      </c>
      <c r="AV118" s="36">
        <v>0</v>
      </c>
      <c r="AW118" s="36">
        <v>0</v>
      </c>
      <c r="AX118" s="36">
        <v>0</v>
      </c>
      <c r="AY118" s="36">
        <v>0</v>
      </c>
      <c r="AZ118" s="36">
        <v>0</v>
      </c>
      <c r="BA118" s="36">
        <v>0</v>
      </c>
      <c r="BB118" s="36">
        <v>0</v>
      </c>
      <c r="BC118" s="36">
        <v>0</v>
      </c>
      <c r="BD118" s="36">
        <v>0</v>
      </c>
      <c r="BE118" s="36">
        <v>0</v>
      </c>
      <c r="BF118" s="36">
        <v>0</v>
      </c>
      <c r="BG118" s="36">
        <v>0</v>
      </c>
      <c r="BH118" s="36">
        <v>0</v>
      </c>
      <c r="BI118" s="36">
        <v>0</v>
      </c>
      <c r="BJ118" s="36">
        <v>0</v>
      </c>
      <c r="BK118" s="36">
        <v>0</v>
      </c>
      <c r="BL118" s="36">
        <v>0</v>
      </c>
      <c r="BM118" s="36">
        <v>0</v>
      </c>
      <c r="BN118" s="36">
        <v>0</v>
      </c>
      <c r="BO118" s="36">
        <v>0</v>
      </c>
      <c r="BP118" s="36">
        <v>0</v>
      </c>
      <c r="BQ118" s="36">
        <v>0</v>
      </c>
      <c r="BR118" s="36">
        <v>0</v>
      </c>
      <c r="BS118" s="36">
        <v>0</v>
      </c>
      <c r="BT118" s="36">
        <v>0</v>
      </c>
      <c r="BU118" s="36">
        <v>0</v>
      </c>
      <c r="BV118" s="36">
        <v>0</v>
      </c>
      <c r="BW118" s="36">
        <v>0</v>
      </c>
      <c r="BX118" s="36">
        <v>0</v>
      </c>
      <c r="BY118" s="36">
        <v>0</v>
      </c>
      <c r="BZ118" s="36">
        <v>0</v>
      </c>
      <c r="CA118" s="36">
        <v>0</v>
      </c>
      <c r="CB118" s="36">
        <v>0</v>
      </c>
      <c r="CC118" s="36">
        <v>0</v>
      </c>
      <c r="CD118" s="36">
        <v>0</v>
      </c>
      <c r="CE118" s="36">
        <v>0</v>
      </c>
      <c r="CF118" s="36">
        <v>0</v>
      </c>
      <c r="CG118" s="36">
        <v>0</v>
      </c>
      <c r="CH118" s="36">
        <v>0</v>
      </c>
    </row>
    <row r="119" spans="1:86" s="43" customFormat="1">
      <c r="A119" s="58" t="s">
        <v>1503</v>
      </c>
      <c r="B119" s="33">
        <v>7</v>
      </c>
      <c r="C119" s="33">
        <v>0</v>
      </c>
      <c r="D119" s="33">
        <v>0</v>
      </c>
      <c r="E119" s="33">
        <v>1</v>
      </c>
      <c r="F119" s="33">
        <v>0</v>
      </c>
      <c r="G119" s="33">
        <v>0</v>
      </c>
      <c r="H119" s="33">
        <v>99</v>
      </c>
      <c r="I119" s="36">
        <v>0</v>
      </c>
      <c r="J119" s="36">
        <v>0</v>
      </c>
      <c r="K119" s="36">
        <v>0</v>
      </c>
      <c r="L119" s="36">
        <v>0</v>
      </c>
      <c r="M119" s="36">
        <v>0</v>
      </c>
      <c r="N119" s="36">
        <v>0</v>
      </c>
      <c r="O119" s="36">
        <v>0</v>
      </c>
      <c r="P119" s="36">
        <v>0</v>
      </c>
      <c r="Q119" s="36">
        <v>0</v>
      </c>
      <c r="R119" s="36">
        <v>0</v>
      </c>
      <c r="S119" s="36">
        <v>0</v>
      </c>
      <c r="T119" s="36">
        <v>0</v>
      </c>
      <c r="U119" s="36">
        <v>0</v>
      </c>
      <c r="V119" s="36">
        <v>0</v>
      </c>
      <c r="W119" s="36">
        <v>0</v>
      </c>
      <c r="X119" s="36">
        <v>0</v>
      </c>
      <c r="Y119" s="36">
        <v>0</v>
      </c>
      <c r="Z119" s="36">
        <v>0</v>
      </c>
      <c r="AA119" s="36">
        <v>0</v>
      </c>
      <c r="AB119" s="36">
        <v>0</v>
      </c>
      <c r="AC119" s="21">
        <v>1</v>
      </c>
      <c r="AD119" s="21">
        <v>0</v>
      </c>
      <c r="AE119" s="21">
        <v>0</v>
      </c>
      <c r="AF119" s="21">
        <v>0</v>
      </c>
      <c r="AG119" s="36">
        <f t="shared" si="4"/>
        <v>7</v>
      </c>
      <c r="AH119" s="36">
        <f t="shared" si="5"/>
        <v>100</v>
      </c>
      <c r="AI119" s="36">
        <f t="shared" si="6"/>
        <v>0</v>
      </c>
      <c r="AJ119" s="36">
        <f t="shared" si="7"/>
        <v>107</v>
      </c>
      <c r="AK119" s="36">
        <v>1</v>
      </c>
      <c r="AL119" s="36">
        <v>0</v>
      </c>
      <c r="AM119" s="21">
        <v>1</v>
      </c>
      <c r="AN119" s="21" t="s">
        <v>1436</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row>
    <row r="120" spans="1:86" s="43" customFormat="1">
      <c r="A120" s="58" t="s">
        <v>1504</v>
      </c>
      <c r="B120" s="33">
        <v>5</v>
      </c>
      <c r="C120" s="33">
        <v>0</v>
      </c>
      <c r="D120" s="33">
        <v>0</v>
      </c>
      <c r="E120" s="33">
        <v>0</v>
      </c>
      <c r="F120" s="33">
        <v>0</v>
      </c>
      <c r="G120" s="33">
        <v>0</v>
      </c>
      <c r="H120" s="33">
        <v>22</v>
      </c>
      <c r="I120" s="36">
        <v>0</v>
      </c>
      <c r="J120" s="36">
        <v>0</v>
      </c>
      <c r="K120" s="36">
        <v>0</v>
      </c>
      <c r="L120" s="36">
        <v>0</v>
      </c>
      <c r="M120" s="36">
        <v>0</v>
      </c>
      <c r="N120" s="36">
        <v>0</v>
      </c>
      <c r="O120" s="36">
        <v>0</v>
      </c>
      <c r="P120" s="36">
        <v>0</v>
      </c>
      <c r="Q120" s="36">
        <v>0</v>
      </c>
      <c r="R120" s="36">
        <v>0</v>
      </c>
      <c r="S120" s="36">
        <v>0</v>
      </c>
      <c r="T120" s="36">
        <v>0</v>
      </c>
      <c r="U120" s="36">
        <v>0</v>
      </c>
      <c r="V120" s="36">
        <v>0</v>
      </c>
      <c r="W120" s="36">
        <v>0</v>
      </c>
      <c r="X120" s="36">
        <v>0</v>
      </c>
      <c r="Y120" s="36">
        <v>0</v>
      </c>
      <c r="Z120" s="36">
        <v>0</v>
      </c>
      <c r="AA120" s="36">
        <v>0</v>
      </c>
      <c r="AB120" s="36">
        <v>0</v>
      </c>
      <c r="AC120" s="36">
        <v>0</v>
      </c>
      <c r="AD120" s="36">
        <v>0</v>
      </c>
      <c r="AE120" s="36">
        <v>0</v>
      </c>
      <c r="AF120" s="36">
        <v>0</v>
      </c>
      <c r="AG120" s="36">
        <f t="shared" si="4"/>
        <v>5</v>
      </c>
      <c r="AH120" s="36">
        <f t="shared" si="5"/>
        <v>22</v>
      </c>
      <c r="AI120" s="36">
        <f t="shared" si="6"/>
        <v>0</v>
      </c>
      <c r="AJ120" s="36">
        <f t="shared" si="7"/>
        <v>27</v>
      </c>
      <c r="AK120" s="36">
        <v>0</v>
      </c>
      <c r="AL120" s="36">
        <v>0</v>
      </c>
      <c r="AM120" s="36">
        <v>0</v>
      </c>
      <c r="AN120" s="36">
        <v>0</v>
      </c>
      <c r="AO120" s="36">
        <v>0</v>
      </c>
      <c r="AP120" s="36">
        <v>0</v>
      </c>
      <c r="AQ120" s="36">
        <v>0</v>
      </c>
      <c r="AR120" s="36">
        <v>0</v>
      </c>
      <c r="AS120" s="36">
        <v>0</v>
      </c>
      <c r="AT120" s="36">
        <v>0</v>
      </c>
      <c r="AU120" s="36">
        <v>0</v>
      </c>
      <c r="AV120" s="36">
        <v>0</v>
      </c>
      <c r="AW120" s="36">
        <v>0</v>
      </c>
      <c r="AX120" s="36">
        <v>0</v>
      </c>
      <c r="AY120" s="36">
        <v>0</v>
      </c>
      <c r="AZ120" s="36">
        <v>0</v>
      </c>
      <c r="BA120" s="36">
        <v>0</v>
      </c>
      <c r="BB120" s="36">
        <v>0</v>
      </c>
      <c r="BC120" s="36">
        <v>0</v>
      </c>
      <c r="BD120" s="36">
        <v>0</v>
      </c>
      <c r="BE120" s="36">
        <v>0</v>
      </c>
      <c r="BF120" s="36">
        <v>0</v>
      </c>
      <c r="BG120" s="36">
        <v>0</v>
      </c>
      <c r="BH120" s="36">
        <v>0</v>
      </c>
      <c r="BI120" s="36">
        <v>0</v>
      </c>
      <c r="BJ120" s="36">
        <v>0</v>
      </c>
      <c r="BK120" s="36">
        <v>0</v>
      </c>
      <c r="BL120" s="36">
        <v>0</v>
      </c>
      <c r="BM120" s="36">
        <v>0</v>
      </c>
      <c r="BN120" s="36">
        <v>0</v>
      </c>
      <c r="BO120" s="36">
        <v>0</v>
      </c>
      <c r="BP120" s="36">
        <v>0</v>
      </c>
      <c r="BQ120" s="36">
        <v>0</v>
      </c>
      <c r="BR120" s="36">
        <v>0</v>
      </c>
      <c r="BS120" s="36">
        <v>0</v>
      </c>
      <c r="BT120" s="36">
        <v>0</v>
      </c>
      <c r="BU120" s="36">
        <v>0</v>
      </c>
      <c r="BV120" s="36">
        <v>0</v>
      </c>
      <c r="BW120" s="36">
        <v>0</v>
      </c>
      <c r="BX120" s="36">
        <v>0</v>
      </c>
      <c r="BY120" s="36">
        <v>0</v>
      </c>
      <c r="BZ120" s="36">
        <v>0</v>
      </c>
      <c r="CA120" s="36">
        <v>0</v>
      </c>
      <c r="CB120" s="36">
        <v>0</v>
      </c>
      <c r="CC120" s="36">
        <v>0</v>
      </c>
      <c r="CD120" s="36">
        <v>0</v>
      </c>
      <c r="CE120" s="36">
        <v>0</v>
      </c>
      <c r="CF120" s="36">
        <v>0</v>
      </c>
      <c r="CG120" s="36">
        <v>0</v>
      </c>
      <c r="CH120" s="36">
        <v>0</v>
      </c>
    </row>
    <row r="121" spans="1:86" s="43" customFormat="1">
      <c r="A121" s="58" t="s">
        <v>123</v>
      </c>
      <c r="B121" s="33">
        <v>6</v>
      </c>
      <c r="C121" s="33">
        <v>0</v>
      </c>
      <c r="D121" s="33">
        <v>0</v>
      </c>
      <c r="E121" s="33">
        <v>12</v>
      </c>
      <c r="F121" s="33">
        <v>0</v>
      </c>
      <c r="G121" s="33">
        <v>0</v>
      </c>
      <c r="H121" s="33">
        <v>36</v>
      </c>
      <c r="I121" s="33">
        <v>0</v>
      </c>
      <c r="J121" s="33">
        <v>0</v>
      </c>
      <c r="K121" s="33">
        <v>0</v>
      </c>
      <c r="L121" s="33">
        <v>0</v>
      </c>
      <c r="M121" s="33">
        <v>0</v>
      </c>
      <c r="N121" s="33">
        <v>35</v>
      </c>
      <c r="O121" s="36">
        <v>0</v>
      </c>
      <c r="P121" s="36">
        <v>0</v>
      </c>
      <c r="Q121" s="36">
        <v>0</v>
      </c>
      <c r="R121" s="36">
        <v>0</v>
      </c>
      <c r="S121" s="36">
        <v>0</v>
      </c>
      <c r="T121" s="36">
        <v>0</v>
      </c>
      <c r="U121" s="36">
        <v>0</v>
      </c>
      <c r="V121" s="36">
        <v>0</v>
      </c>
      <c r="W121" s="36">
        <v>0</v>
      </c>
      <c r="X121" s="36">
        <v>0</v>
      </c>
      <c r="Y121" s="36">
        <v>0</v>
      </c>
      <c r="Z121" s="36">
        <v>0</v>
      </c>
      <c r="AA121" s="36">
        <v>0</v>
      </c>
      <c r="AB121" s="36">
        <v>0</v>
      </c>
      <c r="AC121" s="21">
        <v>1</v>
      </c>
      <c r="AD121" s="21">
        <v>0</v>
      </c>
      <c r="AE121" s="21">
        <v>0</v>
      </c>
      <c r="AF121" s="21">
        <v>0</v>
      </c>
      <c r="AG121" s="36">
        <f t="shared" si="4"/>
        <v>6</v>
      </c>
      <c r="AH121" s="36">
        <f t="shared" si="5"/>
        <v>83</v>
      </c>
      <c r="AI121" s="36">
        <f t="shared" si="6"/>
        <v>0</v>
      </c>
      <c r="AJ121" s="36">
        <f t="shared" si="7"/>
        <v>89</v>
      </c>
      <c r="AK121" s="36">
        <v>1</v>
      </c>
      <c r="AL121" s="36">
        <v>0</v>
      </c>
      <c r="AM121" s="21">
        <v>1</v>
      </c>
      <c r="AN121" s="60" t="s">
        <v>1436</v>
      </c>
      <c r="AO121" s="21">
        <v>0</v>
      </c>
      <c r="AP121" s="21">
        <v>0</v>
      </c>
      <c r="AQ121" s="21">
        <v>0</v>
      </c>
      <c r="AR121" s="21">
        <v>0</v>
      </c>
      <c r="AS121" s="21">
        <v>0</v>
      </c>
      <c r="AT121" s="21">
        <v>0</v>
      </c>
      <c r="AU121" s="21">
        <v>0</v>
      </c>
      <c r="AV121" s="21">
        <v>0</v>
      </c>
      <c r="AW121" s="21">
        <v>0</v>
      </c>
      <c r="AX121" s="21">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21">
        <v>0</v>
      </c>
      <c r="BS121" s="21">
        <v>0</v>
      </c>
      <c r="BT121" s="21">
        <v>0</v>
      </c>
      <c r="BU121" s="21">
        <v>0</v>
      </c>
      <c r="BV121" s="21">
        <v>0</v>
      </c>
      <c r="BW121" s="21">
        <v>0</v>
      </c>
      <c r="BX121" s="21">
        <v>0</v>
      </c>
      <c r="BY121" s="21">
        <v>0</v>
      </c>
      <c r="BZ121" s="21">
        <v>0</v>
      </c>
      <c r="CA121" s="21">
        <v>0</v>
      </c>
      <c r="CB121" s="21">
        <v>0</v>
      </c>
      <c r="CC121" s="21">
        <v>0</v>
      </c>
      <c r="CD121" s="21">
        <v>0</v>
      </c>
      <c r="CE121" s="21">
        <v>0</v>
      </c>
      <c r="CF121" s="21">
        <v>0</v>
      </c>
      <c r="CG121" s="21">
        <v>0</v>
      </c>
      <c r="CH121" s="21">
        <v>0</v>
      </c>
    </row>
    <row r="122" spans="1:86" s="43" customFormat="1">
      <c r="A122" s="58" t="s">
        <v>124</v>
      </c>
      <c r="B122" s="33">
        <v>6</v>
      </c>
      <c r="C122" s="33">
        <v>0</v>
      </c>
      <c r="D122" s="33">
        <v>0</v>
      </c>
      <c r="E122" s="33">
        <v>0</v>
      </c>
      <c r="F122" s="33">
        <v>0</v>
      </c>
      <c r="G122" s="33">
        <v>0</v>
      </c>
      <c r="H122" s="33">
        <v>32</v>
      </c>
      <c r="I122" s="36">
        <v>0</v>
      </c>
      <c r="J122" s="36">
        <v>0</v>
      </c>
      <c r="K122" s="36">
        <v>0</v>
      </c>
      <c r="L122" s="36">
        <v>0</v>
      </c>
      <c r="M122" s="36">
        <v>0</v>
      </c>
      <c r="N122" s="36">
        <v>13</v>
      </c>
      <c r="O122" s="36">
        <v>0</v>
      </c>
      <c r="P122" s="36">
        <v>0</v>
      </c>
      <c r="Q122" s="36">
        <v>8</v>
      </c>
      <c r="R122" s="36">
        <v>0</v>
      </c>
      <c r="S122" s="36">
        <v>0</v>
      </c>
      <c r="T122" s="36">
        <v>0</v>
      </c>
      <c r="U122" s="36">
        <v>0</v>
      </c>
      <c r="V122" s="36">
        <v>0</v>
      </c>
      <c r="W122" s="36">
        <v>0</v>
      </c>
      <c r="X122" s="36">
        <v>0</v>
      </c>
      <c r="Y122" s="36">
        <v>0</v>
      </c>
      <c r="Z122" s="36">
        <v>0</v>
      </c>
      <c r="AA122" s="36">
        <v>0</v>
      </c>
      <c r="AB122" s="36">
        <v>0</v>
      </c>
      <c r="AC122" s="36">
        <v>0</v>
      </c>
      <c r="AD122" s="36">
        <v>0</v>
      </c>
      <c r="AE122" s="36">
        <v>0</v>
      </c>
      <c r="AF122" s="36">
        <v>0</v>
      </c>
      <c r="AG122" s="36">
        <f t="shared" si="4"/>
        <v>6</v>
      </c>
      <c r="AH122" s="36">
        <f t="shared" si="5"/>
        <v>53</v>
      </c>
      <c r="AI122" s="36">
        <f t="shared" si="6"/>
        <v>0</v>
      </c>
      <c r="AJ122" s="36">
        <f t="shared" si="7"/>
        <v>59</v>
      </c>
      <c r="AK122" s="36">
        <v>0</v>
      </c>
      <c r="AL122" s="36">
        <v>0</v>
      </c>
      <c r="AM122" s="36">
        <v>0</v>
      </c>
      <c r="AN122" s="36">
        <v>0</v>
      </c>
      <c r="AO122" s="36">
        <v>0</v>
      </c>
      <c r="AP122" s="36">
        <v>0</v>
      </c>
      <c r="AQ122" s="36">
        <v>0</v>
      </c>
      <c r="AR122" s="36">
        <v>0</v>
      </c>
      <c r="AS122" s="36">
        <v>0</v>
      </c>
      <c r="AT122" s="36">
        <v>0</v>
      </c>
      <c r="AU122" s="36">
        <v>0</v>
      </c>
      <c r="AV122" s="36">
        <v>0</v>
      </c>
      <c r="AW122" s="36">
        <v>0</v>
      </c>
      <c r="AX122" s="36">
        <v>0</v>
      </c>
      <c r="AY122" s="36">
        <v>0</v>
      </c>
      <c r="AZ122" s="36">
        <v>0</v>
      </c>
      <c r="BA122" s="36">
        <v>0</v>
      </c>
      <c r="BB122" s="36">
        <v>0</v>
      </c>
      <c r="BC122" s="36">
        <v>0</v>
      </c>
      <c r="BD122" s="36">
        <v>0</v>
      </c>
      <c r="BE122" s="36">
        <v>0</v>
      </c>
      <c r="BF122" s="36">
        <v>0</v>
      </c>
      <c r="BG122" s="36">
        <v>0</v>
      </c>
      <c r="BH122" s="36">
        <v>0</v>
      </c>
      <c r="BI122" s="36">
        <v>0</v>
      </c>
      <c r="BJ122" s="36">
        <v>0</v>
      </c>
      <c r="BK122" s="36">
        <v>0</v>
      </c>
      <c r="BL122" s="36">
        <v>0</v>
      </c>
      <c r="BM122" s="36">
        <v>0</v>
      </c>
      <c r="BN122" s="36">
        <v>0</v>
      </c>
      <c r="BO122" s="36">
        <v>0</v>
      </c>
      <c r="BP122" s="36">
        <v>0</v>
      </c>
      <c r="BQ122" s="36">
        <v>0</v>
      </c>
      <c r="BR122" s="36">
        <v>0</v>
      </c>
      <c r="BS122" s="36">
        <v>0</v>
      </c>
      <c r="BT122" s="36">
        <v>0</v>
      </c>
      <c r="BU122" s="36">
        <v>0</v>
      </c>
      <c r="BV122" s="36">
        <v>0</v>
      </c>
      <c r="BW122" s="36">
        <v>0</v>
      </c>
      <c r="BX122" s="36">
        <v>0</v>
      </c>
      <c r="BY122" s="36">
        <v>0</v>
      </c>
      <c r="BZ122" s="36">
        <v>0</v>
      </c>
      <c r="CA122" s="36">
        <v>0</v>
      </c>
      <c r="CB122" s="36">
        <v>0</v>
      </c>
      <c r="CC122" s="36">
        <v>0</v>
      </c>
      <c r="CD122" s="36">
        <v>0</v>
      </c>
      <c r="CE122" s="36">
        <v>0</v>
      </c>
      <c r="CF122" s="36">
        <v>0</v>
      </c>
      <c r="CG122" s="36">
        <v>0</v>
      </c>
      <c r="CH122" s="36">
        <v>0</v>
      </c>
    </row>
    <row r="123" spans="1:86" s="43" customFormat="1">
      <c r="A123" s="58" t="s">
        <v>1505</v>
      </c>
      <c r="B123" s="33">
        <v>7</v>
      </c>
      <c r="C123" s="33">
        <v>0</v>
      </c>
      <c r="D123" s="33">
        <v>0</v>
      </c>
      <c r="E123" s="33">
        <v>4</v>
      </c>
      <c r="F123" s="33">
        <v>0</v>
      </c>
      <c r="G123" s="33">
        <v>0</v>
      </c>
      <c r="H123" s="33">
        <v>103</v>
      </c>
      <c r="I123" s="33">
        <v>0</v>
      </c>
      <c r="J123" s="33">
        <v>0</v>
      </c>
      <c r="K123" s="33">
        <v>14</v>
      </c>
      <c r="L123" s="33">
        <v>0</v>
      </c>
      <c r="M123" s="33">
        <v>0</v>
      </c>
      <c r="N123" s="33">
        <v>1</v>
      </c>
      <c r="O123" s="33">
        <v>0</v>
      </c>
      <c r="P123" s="33"/>
      <c r="Q123" s="33">
        <v>12</v>
      </c>
      <c r="R123" s="36">
        <v>0</v>
      </c>
      <c r="S123" s="36">
        <v>0</v>
      </c>
      <c r="T123" s="36">
        <v>0</v>
      </c>
      <c r="U123" s="36">
        <v>0</v>
      </c>
      <c r="V123" s="36">
        <v>0</v>
      </c>
      <c r="W123" s="36">
        <v>0</v>
      </c>
      <c r="X123" s="36">
        <v>0</v>
      </c>
      <c r="Y123" s="36">
        <v>0</v>
      </c>
      <c r="Z123" s="36">
        <v>0</v>
      </c>
      <c r="AA123" s="36">
        <v>0</v>
      </c>
      <c r="AB123" s="36">
        <v>0</v>
      </c>
      <c r="AC123" s="36">
        <v>0</v>
      </c>
      <c r="AD123" s="36">
        <v>0</v>
      </c>
      <c r="AE123" s="36">
        <v>0</v>
      </c>
      <c r="AF123" s="36">
        <v>0</v>
      </c>
      <c r="AG123" s="36">
        <f t="shared" si="4"/>
        <v>7</v>
      </c>
      <c r="AH123" s="36">
        <f t="shared" si="5"/>
        <v>134</v>
      </c>
      <c r="AI123" s="36">
        <f t="shared" si="6"/>
        <v>0</v>
      </c>
      <c r="AJ123" s="36">
        <f t="shared" si="7"/>
        <v>141</v>
      </c>
      <c r="AK123" s="36">
        <v>0</v>
      </c>
      <c r="AL123" s="36">
        <v>0</v>
      </c>
      <c r="AM123" s="36">
        <v>0</v>
      </c>
      <c r="AN123" s="36">
        <v>0</v>
      </c>
      <c r="AO123" s="36">
        <v>0</v>
      </c>
      <c r="AP123" s="36">
        <v>0</v>
      </c>
      <c r="AQ123" s="36">
        <v>0</v>
      </c>
      <c r="AR123" s="36">
        <v>0</v>
      </c>
      <c r="AS123" s="36">
        <v>0</v>
      </c>
      <c r="AT123" s="36">
        <v>0</v>
      </c>
      <c r="AU123" s="36">
        <v>0</v>
      </c>
      <c r="AV123" s="36">
        <v>0</v>
      </c>
      <c r="AW123" s="36">
        <v>0</v>
      </c>
      <c r="AX123" s="36">
        <v>0</v>
      </c>
      <c r="AY123" s="36">
        <v>0</v>
      </c>
      <c r="AZ123" s="36">
        <v>0</v>
      </c>
      <c r="BA123" s="36">
        <v>0</v>
      </c>
      <c r="BB123" s="36">
        <v>0</v>
      </c>
      <c r="BC123" s="36">
        <v>0</v>
      </c>
      <c r="BD123" s="36">
        <v>0</v>
      </c>
      <c r="BE123" s="36">
        <v>0</v>
      </c>
      <c r="BF123" s="36">
        <v>0</v>
      </c>
      <c r="BG123" s="36">
        <v>0</v>
      </c>
      <c r="BH123" s="36">
        <v>0</v>
      </c>
      <c r="BI123" s="36">
        <v>0</v>
      </c>
      <c r="BJ123" s="36">
        <v>0</v>
      </c>
      <c r="BK123" s="36">
        <v>0</v>
      </c>
      <c r="BL123" s="36">
        <v>0</v>
      </c>
      <c r="BM123" s="36">
        <v>0</v>
      </c>
      <c r="BN123" s="36">
        <v>0</v>
      </c>
      <c r="BO123" s="36">
        <v>0</v>
      </c>
      <c r="BP123" s="36">
        <v>0</v>
      </c>
      <c r="BQ123" s="36">
        <v>0</v>
      </c>
      <c r="BR123" s="36">
        <v>0</v>
      </c>
      <c r="BS123" s="36">
        <v>0</v>
      </c>
      <c r="BT123" s="36">
        <v>0</v>
      </c>
      <c r="BU123" s="36">
        <v>0</v>
      </c>
      <c r="BV123" s="36">
        <v>0</v>
      </c>
      <c r="BW123" s="36">
        <v>0</v>
      </c>
      <c r="BX123" s="36">
        <v>0</v>
      </c>
      <c r="BY123" s="36">
        <v>0</v>
      </c>
      <c r="BZ123" s="36">
        <v>0</v>
      </c>
      <c r="CA123" s="36">
        <v>0</v>
      </c>
      <c r="CB123" s="36">
        <v>0</v>
      </c>
      <c r="CC123" s="36">
        <v>0</v>
      </c>
      <c r="CD123" s="36">
        <v>0</v>
      </c>
      <c r="CE123" s="36">
        <v>0</v>
      </c>
      <c r="CF123" s="36">
        <v>0</v>
      </c>
      <c r="CG123" s="36">
        <v>0</v>
      </c>
      <c r="CH123" s="36">
        <v>0</v>
      </c>
    </row>
    <row r="124" spans="1:86" s="43" customFormat="1">
      <c r="A124" s="58" t="s">
        <v>1506</v>
      </c>
      <c r="B124" s="33">
        <v>1</v>
      </c>
      <c r="C124" s="33">
        <v>0</v>
      </c>
      <c r="D124" s="33">
        <v>0</v>
      </c>
      <c r="E124" s="33">
        <v>0</v>
      </c>
      <c r="F124" s="33">
        <v>0</v>
      </c>
      <c r="G124" s="33">
        <v>0</v>
      </c>
      <c r="H124" s="33">
        <v>23</v>
      </c>
      <c r="I124" s="33">
        <v>0</v>
      </c>
      <c r="J124" s="33">
        <v>0</v>
      </c>
      <c r="K124" s="33">
        <v>0</v>
      </c>
      <c r="L124" s="33">
        <v>0</v>
      </c>
      <c r="M124" s="33">
        <v>0</v>
      </c>
      <c r="N124" s="33">
        <v>0</v>
      </c>
      <c r="O124" s="33">
        <v>0</v>
      </c>
      <c r="P124" s="33">
        <v>0</v>
      </c>
      <c r="Q124" s="33">
        <v>0</v>
      </c>
      <c r="R124" s="33">
        <v>0</v>
      </c>
      <c r="S124" s="33">
        <v>0</v>
      </c>
      <c r="T124" s="33">
        <v>0</v>
      </c>
      <c r="U124" s="33">
        <v>0</v>
      </c>
      <c r="V124" s="33">
        <v>0</v>
      </c>
      <c r="W124" s="33">
        <v>0</v>
      </c>
      <c r="X124" s="33">
        <v>0</v>
      </c>
      <c r="Y124" s="33">
        <v>0</v>
      </c>
      <c r="Z124" s="33">
        <v>0</v>
      </c>
      <c r="AA124" s="33">
        <v>0</v>
      </c>
      <c r="AB124" s="33">
        <v>0</v>
      </c>
      <c r="AC124" s="33">
        <v>0</v>
      </c>
      <c r="AD124" s="33">
        <v>0</v>
      </c>
      <c r="AE124" s="33">
        <v>0</v>
      </c>
      <c r="AF124" s="33">
        <v>0</v>
      </c>
      <c r="AG124" s="36">
        <f t="shared" si="4"/>
        <v>1</v>
      </c>
      <c r="AH124" s="36">
        <f t="shared" si="5"/>
        <v>23</v>
      </c>
      <c r="AI124" s="36">
        <f t="shared" si="6"/>
        <v>0</v>
      </c>
      <c r="AJ124" s="36">
        <f t="shared" si="7"/>
        <v>24</v>
      </c>
      <c r="AK124" s="33">
        <v>0</v>
      </c>
      <c r="AL124" s="33">
        <v>0</v>
      </c>
      <c r="AM124" s="33">
        <v>0</v>
      </c>
      <c r="AN124" s="33">
        <v>0</v>
      </c>
      <c r="AO124" s="33">
        <v>0</v>
      </c>
      <c r="AP124" s="33">
        <v>0</v>
      </c>
      <c r="AQ124" s="33">
        <v>0</v>
      </c>
      <c r="AR124" s="33">
        <v>0</v>
      </c>
      <c r="AS124" s="33">
        <v>0</v>
      </c>
      <c r="AT124" s="33">
        <v>0</v>
      </c>
      <c r="AU124" s="33">
        <v>0</v>
      </c>
      <c r="AV124" s="33">
        <v>0</v>
      </c>
      <c r="AW124" s="33">
        <v>0</v>
      </c>
      <c r="AX124" s="33">
        <v>0</v>
      </c>
      <c r="AY124" s="33">
        <v>0</v>
      </c>
      <c r="AZ124" s="33">
        <v>0</v>
      </c>
      <c r="BA124" s="33">
        <v>0</v>
      </c>
      <c r="BB124" s="33">
        <v>0</v>
      </c>
      <c r="BC124" s="33">
        <v>0</v>
      </c>
      <c r="BD124" s="33">
        <v>0</v>
      </c>
      <c r="BE124" s="33">
        <v>0</v>
      </c>
      <c r="BF124" s="33">
        <v>0</v>
      </c>
      <c r="BG124" s="33">
        <v>0</v>
      </c>
      <c r="BH124" s="33">
        <v>0</v>
      </c>
      <c r="BI124" s="33">
        <v>0</v>
      </c>
      <c r="BJ124" s="33">
        <v>0</v>
      </c>
      <c r="BK124" s="33">
        <v>0</v>
      </c>
      <c r="BL124" s="33">
        <v>0</v>
      </c>
      <c r="BM124" s="33">
        <v>0</v>
      </c>
      <c r="BN124" s="33">
        <v>0</v>
      </c>
      <c r="BO124" s="33">
        <v>0</v>
      </c>
      <c r="BP124" s="33">
        <v>0</v>
      </c>
      <c r="BQ124" s="33">
        <v>0</v>
      </c>
      <c r="BR124" s="33">
        <v>0</v>
      </c>
      <c r="BS124" s="33">
        <v>0</v>
      </c>
      <c r="BT124" s="33">
        <v>0</v>
      </c>
      <c r="BU124" s="33">
        <v>0</v>
      </c>
      <c r="BV124" s="33">
        <v>0</v>
      </c>
      <c r="BW124" s="33">
        <v>0</v>
      </c>
      <c r="BX124" s="33">
        <v>0</v>
      </c>
      <c r="BY124" s="33">
        <v>0</v>
      </c>
      <c r="BZ124" s="33">
        <v>0</v>
      </c>
      <c r="CA124" s="33">
        <v>0</v>
      </c>
      <c r="CB124" s="33">
        <v>0</v>
      </c>
      <c r="CC124" s="33">
        <v>0</v>
      </c>
      <c r="CD124" s="33">
        <v>0</v>
      </c>
      <c r="CE124" s="33">
        <v>0</v>
      </c>
      <c r="CF124" s="33">
        <v>0</v>
      </c>
      <c r="CG124" s="33">
        <v>0</v>
      </c>
      <c r="CH124" s="33">
        <v>0</v>
      </c>
    </row>
    <row r="125" spans="1:86" s="43" customFormat="1">
      <c r="A125" s="59" t="s">
        <v>1507</v>
      </c>
      <c r="B125" s="33">
        <v>3</v>
      </c>
      <c r="C125" s="33">
        <v>0</v>
      </c>
      <c r="D125" s="33">
        <v>0</v>
      </c>
      <c r="E125" s="33">
        <v>0</v>
      </c>
      <c r="F125" s="33">
        <v>0</v>
      </c>
      <c r="G125" s="33">
        <v>0</v>
      </c>
      <c r="H125" s="33">
        <v>19</v>
      </c>
      <c r="I125" s="36">
        <v>0</v>
      </c>
      <c r="J125" s="36">
        <v>0</v>
      </c>
      <c r="K125" s="36">
        <v>0</v>
      </c>
      <c r="L125" s="36">
        <v>0</v>
      </c>
      <c r="M125" s="36">
        <v>0</v>
      </c>
      <c r="N125" s="36">
        <v>0</v>
      </c>
      <c r="O125" s="36">
        <v>0</v>
      </c>
      <c r="P125" s="36">
        <v>0</v>
      </c>
      <c r="Q125" s="36">
        <v>0</v>
      </c>
      <c r="R125" s="36">
        <v>0</v>
      </c>
      <c r="S125" s="36">
        <v>0</v>
      </c>
      <c r="T125" s="36">
        <v>0</v>
      </c>
      <c r="U125" s="36">
        <v>0</v>
      </c>
      <c r="V125" s="36">
        <v>0</v>
      </c>
      <c r="W125" s="36">
        <v>0</v>
      </c>
      <c r="X125" s="36">
        <v>0</v>
      </c>
      <c r="Y125" s="36">
        <v>0</v>
      </c>
      <c r="Z125" s="36">
        <v>0</v>
      </c>
      <c r="AA125" s="36">
        <v>0</v>
      </c>
      <c r="AB125" s="36">
        <v>0</v>
      </c>
      <c r="AC125" s="36">
        <v>0</v>
      </c>
      <c r="AD125" s="36">
        <v>0</v>
      </c>
      <c r="AE125" s="36">
        <v>0</v>
      </c>
      <c r="AF125" s="36">
        <v>0</v>
      </c>
      <c r="AG125" s="36">
        <f t="shared" si="4"/>
        <v>3</v>
      </c>
      <c r="AH125" s="36">
        <f t="shared" si="5"/>
        <v>19</v>
      </c>
      <c r="AI125" s="36">
        <f t="shared" si="6"/>
        <v>0</v>
      </c>
      <c r="AJ125" s="36">
        <f t="shared" si="7"/>
        <v>22</v>
      </c>
      <c r="AK125" s="36">
        <v>0</v>
      </c>
      <c r="AL125" s="36">
        <v>0</v>
      </c>
      <c r="AM125" s="36">
        <v>0</v>
      </c>
      <c r="AN125" s="36">
        <v>0</v>
      </c>
      <c r="AO125" s="36">
        <v>0</v>
      </c>
      <c r="AP125" s="36">
        <v>0</v>
      </c>
      <c r="AQ125" s="36">
        <v>0</v>
      </c>
      <c r="AR125" s="36">
        <v>0</v>
      </c>
      <c r="AS125" s="36">
        <v>0</v>
      </c>
      <c r="AT125" s="36">
        <v>0</v>
      </c>
      <c r="AU125" s="36">
        <v>0</v>
      </c>
      <c r="AV125" s="36">
        <v>0</v>
      </c>
      <c r="AW125" s="36">
        <v>0</v>
      </c>
      <c r="AX125" s="36">
        <v>0</v>
      </c>
      <c r="AY125" s="36">
        <v>0</v>
      </c>
      <c r="AZ125" s="36">
        <v>0</v>
      </c>
      <c r="BA125" s="36">
        <v>0</v>
      </c>
      <c r="BB125" s="36">
        <v>0</v>
      </c>
      <c r="BC125" s="36">
        <v>0</v>
      </c>
      <c r="BD125" s="36">
        <v>0</v>
      </c>
      <c r="BE125" s="36">
        <v>0</v>
      </c>
      <c r="BF125" s="36">
        <v>0</v>
      </c>
      <c r="BG125" s="36">
        <v>0</v>
      </c>
      <c r="BH125" s="36">
        <v>0</v>
      </c>
      <c r="BI125" s="36">
        <v>0</v>
      </c>
      <c r="BJ125" s="36">
        <v>0</v>
      </c>
      <c r="BK125" s="36">
        <v>0</v>
      </c>
      <c r="BL125" s="36">
        <v>0</v>
      </c>
      <c r="BM125" s="36">
        <v>0</v>
      </c>
      <c r="BN125" s="36">
        <v>0</v>
      </c>
      <c r="BO125" s="36">
        <v>0</v>
      </c>
      <c r="BP125" s="36">
        <v>0</v>
      </c>
      <c r="BQ125" s="36">
        <v>0</v>
      </c>
      <c r="BR125" s="36">
        <v>0</v>
      </c>
      <c r="BS125" s="36">
        <v>0</v>
      </c>
      <c r="BT125" s="36">
        <v>0</v>
      </c>
      <c r="BU125" s="36">
        <v>0</v>
      </c>
      <c r="BV125" s="36">
        <v>0</v>
      </c>
      <c r="BW125" s="36">
        <v>0</v>
      </c>
      <c r="BX125" s="36">
        <v>0</v>
      </c>
      <c r="BY125" s="36">
        <v>0</v>
      </c>
      <c r="BZ125" s="36">
        <v>0</v>
      </c>
      <c r="CA125" s="36">
        <v>0</v>
      </c>
      <c r="CB125" s="36">
        <v>0</v>
      </c>
      <c r="CC125" s="36">
        <v>0</v>
      </c>
      <c r="CD125" s="36">
        <v>0</v>
      </c>
      <c r="CE125" s="36">
        <v>0</v>
      </c>
      <c r="CF125" s="36">
        <v>0</v>
      </c>
      <c r="CG125" s="36">
        <v>0</v>
      </c>
      <c r="CH125" s="36">
        <v>0</v>
      </c>
    </row>
    <row r="126" spans="1:86" s="43" customFormat="1">
      <c r="A126" s="58" t="s">
        <v>1508</v>
      </c>
      <c r="B126" s="33">
        <v>2</v>
      </c>
      <c r="C126" s="33">
        <v>0</v>
      </c>
      <c r="D126" s="33">
        <v>0</v>
      </c>
      <c r="E126" s="33">
        <v>0</v>
      </c>
      <c r="F126" s="33">
        <v>0</v>
      </c>
      <c r="G126" s="33">
        <v>0</v>
      </c>
      <c r="H126" s="33">
        <v>20</v>
      </c>
      <c r="I126" s="36">
        <v>0</v>
      </c>
      <c r="J126" s="36">
        <v>0</v>
      </c>
      <c r="K126" s="36">
        <v>0</v>
      </c>
      <c r="L126" s="36">
        <v>0</v>
      </c>
      <c r="M126" s="36">
        <v>0</v>
      </c>
      <c r="N126" s="36">
        <v>0</v>
      </c>
      <c r="O126" s="36">
        <v>0</v>
      </c>
      <c r="P126" s="36">
        <v>0</v>
      </c>
      <c r="Q126" s="36">
        <v>0</v>
      </c>
      <c r="R126" s="36">
        <v>0</v>
      </c>
      <c r="S126" s="36">
        <v>0</v>
      </c>
      <c r="T126" s="36">
        <v>0</v>
      </c>
      <c r="U126" s="36">
        <v>0</v>
      </c>
      <c r="V126" s="36">
        <v>0</v>
      </c>
      <c r="W126" s="36">
        <v>0</v>
      </c>
      <c r="X126" s="36">
        <v>0</v>
      </c>
      <c r="Y126" s="36">
        <v>0</v>
      </c>
      <c r="Z126" s="36">
        <v>0</v>
      </c>
      <c r="AA126" s="36">
        <v>0</v>
      </c>
      <c r="AB126" s="36">
        <v>0</v>
      </c>
      <c r="AC126" s="36">
        <v>0</v>
      </c>
      <c r="AD126" s="36">
        <v>0</v>
      </c>
      <c r="AE126" s="36">
        <v>0</v>
      </c>
      <c r="AF126" s="36">
        <v>0</v>
      </c>
      <c r="AG126" s="36">
        <f t="shared" si="4"/>
        <v>2</v>
      </c>
      <c r="AH126" s="36">
        <f t="shared" si="5"/>
        <v>20</v>
      </c>
      <c r="AI126" s="36">
        <f t="shared" si="6"/>
        <v>0</v>
      </c>
      <c r="AJ126" s="36">
        <f t="shared" si="7"/>
        <v>22</v>
      </c>
      <c r="AK126" s="36">
        <v>0</v>
      </c>
      <c r="AL126" s="36">
        <v>0</v>
      </c>
      <c r="AM126" s="36">
        <v>0</v>
      </c>
      <c r="AN126" s="36">
        <v>0</v>
      </c>
      <c r="AO126" s="36">
        <v>0</v>
      </c>
      <c r="AP126" s="36">
        <v>0</v>
      </c>
      <c r="AQ126" s="36">
        <v>0</v>
      </c>
      <c r="AR126" s="36">
        <v>0</v>
      </c>
      <c r="AS126" s="36">
        <v>0</v>
      </c>
      <c r="AT126" s="36">
        <v>0</v>
      </c>
      <c r="AU126" s="36">
        <v>0</v>
      </c>
      <c r="AV126" s="36">
        <v>0</v>
      </c>
      <c r="AW126" s="36">
        <v>0</v>
      </c>
      <c r="AX126" s="36">
        <v>0</v>
      </c>
      <c r="AY126" s="36">
        <v>0</v>
      </c>
      <c r="AZ126" s="36">
        <v>0</v>
      </c>
      <c r="BA126" s="36">
        <v>0</v>
      </c>
      <c r="BB126" s="36">
        <v>0</v>
      </c>
      <c r="BC126" s="36">
        <v>0</v>
      </c>
      <c r="BD126" s="36">
        <v>0</v>
      </c>
      <c r="BE126" s="36">
        <v>0</v>
      </c>
      <c r="BF126" s="36">
        <v>0</v>
      </c>
      <c r="BG126" s="36">
        <v>0</v>
      </c>
      <c r="BH126" s="36">
        <v>0</v>
      </c>
      <c r="BI126" s="36">
        <v>0</v>
      </c>
      <c r="BJ126" s="36">
        <v>0</v>
      </c>
      <c r="BK126" s="36">
        <v>0</v>
      </c>
      <c r="BL126" s="36">
        <v>0</v>
      </c>
      <c r="BM126" s="36">
        <v>0</v>
      </c>
      <c r="BN126" s="36">
        <v>0</v>
      </c>
      <c r="BO126" s="36">
        <v>0</v>
      </c>
      <c r="BP126" s="36">
        <v>0</v>
      </c>
      <c r="BQ126" s="36">
        <v>0</v>
      </c>
      <c r="BR126" s="36">
        <v>0</v>
      </c>
      <c r="BS126" s="36">
        <v>0</v>
      </c>
      <c r="BT126" s="36">
        <v>0</v>
      </c>
      <c r="BU126" s="36">
        <v>0</v>
      </c>
      <c r="BV126" s="36">
        <v>0</v>
      </c>
      <c r="BW126" s="36">
        <v>0</v>
      </c>
      <c r="BX126" s="36">
        <v>0</v>
      </c>
      <c r="BY126" s="36">
        <v>0</v>
      </c>
      <c r="BZ126" s="36">
        <v>0</v>
      </c>
      <c r="CA126" s="36">
        <v>0</v>
      </c>
      <c r="CB126" s="36">
        <v>0</v>
      </c>
      <c r="CC126" s="36">
        <v>0</v>
      </c>
      <c r="CD126" s="36">
        <v>0</v>
      </c>
      <c r="CE126" s="36">
        <v>0</v>
      </c>
      <c r="CF126" s="36">
        <v>0</v>
      </c>
      <c r="CG126" s="36">
        <v>0</v>
      </c>
      <c r="CH126" s="36">
        <v>0</v>
      </c>
    </row>
    <row r="127" spans="1:86" s="43" customFormat="1">
      <c r="A127" s="58" t="s">
        <v>1509</v>
      </c>
      <c r="B127" s="33">
        <v>4</v>
      </c>
      <c r="C127" s="33">
        <v>0</v>
      </c>
      <c r="D127" s="33">
        <v>0</v>
      </c>
      <c r="E127" s="33">
        <v>0</v>
      </c>
      <c r="F127" s="33">
        <v>0</v>
      </c>
      <c r="G127" s="33">
        <v>0</v>
      </c>
      <c r="H127" s="33">
        <v>26</v>
      </c>
      <c r="I127" s="36">
        <v>0</v>
      </c>
      <c r="J127" s="36">
        <v>0</v>
      </c>
      <c r="K127" s="36">
        <v>0</v>
      </c>
      <c r="L127" s="36">
        <v>0</v>
      </c>
      <c r="M127" s="36">
        <v>0</v>
      </c>
      <c r="N127" s="36">
        <v>0</v>
      </c>
      <c r="O127" s="36">
        <v>0</v>
      </c>
      <c r="P127" s="36">
        <v>0</v>
      </c>
      <c r="Q127" s="36">
        <v>0</v>
      </c>
      <c r="R127" s="36">
        <v>0</v>
      </c>
      <c r="S127" s="36">
        <v>0</v>
      </c>
      <c r="T127" s="36">
        <v>0</v>
      </c>
      <c r="U127" s="36">
        <v>0</v>
      </c>
      <c r="V127" s="36">
        <v>0</v>
      </c>
      <c r="W127" s="36">
        <v>0</v>
      </c>
      <c r="X127" s="36">
        <v>0</v>
      </c>
      <c r="Y127" s="36">
        <v>0</v>
      </c>
      <c r="Z127" s="36">
        <v>0</v>
      </c>
      <c r="AA127" s="36">
        <v>0</v>
      </c>
      <c r="AB127" s="36">
        <v>0</v>
      </c>
      <c r="AC127" s="36">
        <v>0</v>
      </c>
      <c r="AD127" s="36">
        <v>0</v>
      </c>
      <c r="AE127" s="36">
        <v>0</v>
      </c>
      <c r="AF127" s="36">
        <v>0</v>
      </c>
      <c r="AG127" s="36">
        <f t="shared" si="4"/>
        <v>4</v>
      </c>
      <c r="AH127" s="36">
        <f t="shared" si="5"/>
        <v>26</v>
      </c>
      <c r="AI127" s="36">
        <f t="shared" si="6"/>
        <v>0</v>
      </c>
      <c r="AJ127" s="36">
        <f t="shared" si="7"/>
        <v>30</v>
      </c>
      <c r="AK127" s="36">
        <v>0</v>
      </c>
      <c r="AL127" s="36">
        <v>0</v>
      </c>
      <c r="AM127" s="36">
        <v>0</v>
      </c>
      <c r="AN127" s="36">
        <v>0</v>
      </c>
      <c r="AO127" s="36">
        <v>0</v>
      </c>
      <c r="AP127" s="36">
        <v>0</v>
      </c>
      <c r="AQ127" s="36">
        <v>0</v>
      </c>
      <c r="AR127" s="36">
        <v>0</v>
      </c>
      <c r="AS127" s="36">
        <v>0</v>
      </c>
      <c r="AT127" s="36">
        <v>0</v>
      </c>
      <c r="AU127" s="36">
        <v>0</v>
      </c>
      <c r="AV127" s="36">
        <v>0</v>
      </c>
      <c r="AW127" s="36">
        <v>0</v>
      </c>
      <c r="AX127" s="36">
        <v>0</v>
      </c>
      <c r="AY127" s="36">
        <v>0</v>
      </c>
      <c r="AZ127" s="36">
        <v>0</v>
      </c>
      <c r="BA127" s="36">
        <v>0</v>
      </c>
      <c r="BB127" s="36">
        <v>0</v>
      </c>
      <c r="BC127" s="36">
        <v>0</v>
      </c>
      <c r="BD127" s="36">
        <v>0</v>
      </c>
      <c r="BE127" s="36">
        <v>0</v>
      </c>
      <c r="BF127" s="36">
        <v>0</v>
      </c>
      <c r="BG127" s="36">
        <v>0</v>
      </c>
      <c r="BH127" s="36">
        <v>0</v>
      </c>
      <c r="BI127" s="36">
        <v>0</v>
      </c>
      <c r="BJ127" s="36">
        <v>0</v>
      </c>
      <c r="BK127" s="36">
        <v>0</v>
      </c>
      <c r="BL127" s="36">
        <v>0</v>
      </c>
      <c r="BM127" s="36">
        <v>0</v>
      </c>
      <c r="BN127" s="36">
        <v>0</v>
      </c>
      <c r="BO127" s="36">
        <v>0</v>
      </c>
      <c r="BP127" s="36">
        <v>0</v>
      </c>
      <c r="BQ127" s="36">
        <v>0</v>
      </c>
      <c r="BR127" s="36">
        <v>0</v>
      </c>
      <c r="BS127" s="36">
        <v>0</v>
      </c>
      <c r="BT127" s="36">
        <v>0</v>
      </c>
      <c r="BU127" s="36">
        <v>0</v>
      </c>
      <c r="BV127" s="36">
        <v>0</v>
      </c>
      <c r="BW127" s="36">
        <v>0</v>
      </c>
      <c r="BX127" s="36">
        <v>0</v>
      </c>
      <c r="BY127" s="36">
        <v>0</v>
      </c>
      <c r="BZ127" s="36">
        <v>0</v>
      </c>
      <c r="CA127" s="36">
        <v>0</v>
      </c>
      <c r="CB127" s="36">
        <v>0</v>
      </c>
      <c r="CC127" s="36">
        <v>0</v>
      </c>
      <c r="CD127" s="36">
        <v>0</v>
      </c>
      <c r="CE127" s="36">
        <v>0</v>
      </c>
      <c r="CF127" s="36">
        <v>0</v>
      </c>
      <c r="CG127" s="36">
        <v>0</v>
      </c>
      <c r="CH127" s="36">
        <v>0</v>
      </c>
    </row>
    <row r="128" spans="1:86" s="43" customFormat="1">
      <c r="A128" s="58" t="s">
        <v>1510</v>
      </c>
      <c r="B128" s="33">
        <v>2</v>
      </c>
      <c r="C128" s="33">
        <v>0</v>
      </c>
      <c r="D128" s="33">
        <v>0</v>
      </c>
      <c r="E128" s="33">
        <v>0</v>
      </c>
      <c r="F128" s="33">
        <v>0</v>
      </c>
      <c r="G128" s="33">
        <v>0</v>
      </c>
      <c r="H128" s="33">
        <v>50</v>
      </c>
      <c r="I128" s="36">
        <v>0</v>
      </c>
      <c r="J128" s="36">
        <v>0</v>
      </c>
      <c r="K128" s="36">
        <v>0</v>
      </c>
      <c r="L128" s="36">
        <v>0</v>
      </c>
      <c r="M128" s="36">
        <v>0</v>
      </c>
      <c r="N128" s="36">
        <v>0</v>
      </c>
      <c r="O128" s="36">
        <v>0</v>
      </c>
      <c r="P128" s="36">
        <v>0</v>
      </c>
      <c r="Q128" s="36">
        <v>0</v>
      </c>
      <c r="R128" s="36">
        <v>0</v>
      </c>
      <c r="S128" s="36">
        <v>0</v>
      </c>
      <c r="T128" s="36">
        <v>0</v>
      </c>
      <c r="U128" s="36">
        <v>0</v>
      </c>
      <c r="V128" s="36">
        <v>0</v>
      </c>
      <c r="W128" s="36">
        <v>0</v>
      </c>
      <c r="X128" s="36">
        <v>0</v>
      </c>
      <c r="Y128" s="36">
        <v>0</v>
      </c>
      <c r="Z128" s="36">
        <v>0</v>
      </c>
      <c r="AA128" s="36">
        <v>0</v>
      </c>
      <c r="AB128" s="36">
        <v>0</v>
      </c>
      <c r="AC128" s="36">
        <v>0</v>
      </c>
      <c r="AD128" s="36">
        <v>0</v>
      </c>
      <c r="AE128" s="36">
        <v>0</v>
      </c>
      <c r="AF128" s="36">
        <v>0</v>
      </c>
      <c r="AG128" s="36">
        <f t="shared" si="4"/>
        <v>2</v>
      </c>
      <c r="AH128" s="36">
        <f t="shared" si="5"/>
        <v>50</v>
      </c>
      <c r="AI128" s="36">
        <f t="shared" si="6"/>
        <v>0</v>
      </c>
      <c r="AJ128" s="36">
        <f t="shared" si="7"/>
        <v>52</v>
      </c>
      <c r="AK128" s="36">
        <v>0</v>
      </c>
      <c r="AL128" s="36">
        <v>0</v>
      </c>
      <c r="AM128" s="36">
        <v>0</v>
      </c>
      <c r="AN128" s="36">
        <v>0</v>
      </c>
      <c r="AO128" s="36">
        <v>0</v>
      </c>
      <c r="AP128" s="36">
        <v>0</v>
      </c>
      <c r="AQ128" s="36">
        <v>0</v>
      </c>
      <c r="AR128" s="36">
        <v>0</v>
      </c>
      <c r="AS128" s="36">
        <v>0</v>
      </c>
      <c r="AT128" s="36">
        <v>0</v>
      </c>
      <c r="AU128" s="36">
        <v>0</v>
      </c>
      <c r="AV128" s="36">
        <v>0</v>
      </c>
      <c r="AW128" s="36">
        <v>0</v>
      </c>
      <c r="AX128" s="36">
        <v>0</v>
      </c>
      <c r="AY128" s="36">
        <v>0</v>
      </c>
      <c r="AZ128" s="36">
        <v>0</v>
      </c>
      <c r="BA128" s="36">
        <v>0</v>
      </c>
      <c r="BB128" s="36">
        <v>0</v>
      </c>
      <c r="BC128" s="36">
        <v>0</v>
      </c>
      <c r="BD128" s="36">
        <v>0</v>
      </c>
      <c r="BE128" s="36">
        <v>0</v>
      </c>
      <c r="BF128" s="36">
        <v>0</v>
      </c>
      <c r="BG128" s="36">
        <v>0</v>
      </c>
      <c r="BH128" s="36">
        <v>0</v>
      </c>
      <c r="BI128" s="36">
        <v>0</v>
      </c>
      <c r="BJ128" s="36">
        <v>0</v>
      </c>
      <c r="BK128" s="36">
        <v>0</v>
      </c>
      <c r="BL128" s="36">
        <v>0</v>
      </c>
      <c r="BM128" s="36">
        <v>0</v>
      </c>
      <c r="BN128" s="36">
        <v>0</v>
      </c>
      <c r="BO128" s="36">
        <v>0</v>
      </c>
      <c r="BP128" s="36">
        <v>0</v>
      </c>
      <c r="BQ128" s="36">
        <v>0</v>
      </c>
      <c r="BR128" s="36">
        <v>0</v>
      </c>
      <c r="BS128" s="36">
        <v>0</v>
      </c>
      <c r="BT128" s="36">
        <v>0</v>
      </c>
      <c r="BU128" s="36">
        <v>0</v>
      </c>
      <c r="BV128" s="36">
        <v>0</v>
      </c>
      <c r="BW128" s="36">
        <v>0</v>
      </c>
      <c r="BX128" s="36">
        <v>0</v>
      </c>
      <c r="BY128" s="36">
        <v>0</v>
      </c>
      <c r="BZ128" s="36">
        <v>0</v>
      </c>
      <c r="CA128" s="36">
        <v>0</v>
      </c>
      <c r="CB128" s="36">
        <v>0</v>
      </c>
      <c r="CC128" s="36">
        <v>0</v>
      </c>
      <c r="CD128" s="36">
        <v>0</v>
      </c>
      <c r="CE128" s="36">
        <v>0</v>
      </c>
      <c r="CF128" s="36">
        <v>0</v>
      </c>
      <c r="CG128" s="36">
        <v>0</v>
      </c>
      <c r="CH128" s="36">
        <v>0</v>
      </c>
    </row>
    <row r="129" spans="1:86" s="43" customFormat="1">
      <c r="A129" s="59" t="s">
        <v>1511</v>
      </c>
      <c r="B129" s="33">
        <v>3</v>
      </c>
      <c r="C129" s="33">
        <v>0</v>
      </c>
      <c r="D129" s="33">
        <v>0</v>
      </c>
      <c r="E129" s="33">
        <v>4</v>
      </c>
      <c r="F129" s="33">
        <v>0</v>
      </c>
      <c r="G129" s="33">
        <v>0</v>
      </c>
      <c r="H129" s="33">
        <v>17</v>
      </c>
      <c r="I129" s="36">
        <v>0</v>
      </c>
      <c r="J129" s="36">
        <v>0</v>
      </c>
      <c r="K129" s="36">
        <v>0</v>
      </c>
      <c r="L129" s="36">
        <v>0</v>
      </c>
      <c r="M129" s="36">
        <v>0</v>
      </c>
      <c r="N129" s="36">
        <v>0</v>
      </c>
      <c r="O129" s="36">
        <v>0</v>
      </c>
      <c r="P129" s="36">
        <v>0</v>
      </c>
      <c r="Q129" s="36">
        <v>0</v>
      </c>
      <c r="R129" s="36">
        <v>0</v>
      </c>
      <c r="S129" s="36">
        <v>0</v>
      </c>
      <c r="T129" s="36">
        <v>0</v>
      </c>
      <c r="U129" s="36">
        <v>0</v>
      </c>
      <c r="V129" s="36">
        <v>0</v>
      </c>
      <c r="W129" s="36">
        <v>0</v>
      </c>
      <c r="X129" s="36">
        <v>0</v>
      </c>
      <c r="Y129" s="36">
        <v>0</v>
      </c>
      <c r="Z129" s="36">
        <v>0</v>
      </c>
      <c r="AA129" s="36">
        <v>0</v>
      </c>
      <c r="AB129" s="36">
        <v>0</v>
      </c>
      <c r="AC129" s="36">
        <v>0</v>
      </c>
      <c r="AD129" s="36">
        <v>0</v>
      </c>
      <c r="AE129" s="36">
        <v>0</v>
      </c>
      <c r="AF129" s="36">
        <v>0</v>
      </c>
      <c r="AG129" s="36">
        <f t="shared" si="4"/>
        <v>3</v>
      </c>
      <c r="AH129" s="36">
        <f t="shared" si="5"/>
        <v>21</v>
      </c>
      <c r="AI129" s="36">
        <f t="shared" si="6"/>
        <v>0</v>
      </c>
      <c r="AJ129" s="36">
        <f t="shared" si="7"/>
        <v>24</v>
      </c>
      <c r="AK129" s="36">
        <v>0</v>
      </c>
      <c r="AL129" s="36">
        <v>0</v>
      </c>
      <c r="AM129" s="36">
        <v>0</v>
      </c>
      <c r="AN129" s="36">
        <v>0</v>
      </c>
      <c r="AO129" s="36">
        <v>0</v>
      </c>
      <c r="AP129" s="36">
        <v>0</v>
      </c>
      <c r="AQ129" s="36">
        <v>0</v>
      </c>
      <c r="AR129" s="36">
        <v>0</v>
      </c>
      <c r="AS129" s="36">
        <v>0</v>
      </c>
      <c r="AT129" s="36">
        <v>0</v>
      </c>
      <c r="AU129" s="36">
        <v>0</v>
      </c>
      <c r="AV129" s="36">
        <v>0</v>
      </c>
      <c r="AW129" s="36">
        <v>0</v>
      </c>
      <c r="AX129" s="36">
        <v>0</v>
      </c>
      <c r="AY129" s="36">
        <v>0</v>
      </c>
      <c r="AZ129" s="36">
        <v>0</v>
      </c>
      <c r="BA129" s="36">
        <v>0</v>
      </c>
      <c r="BB129" s="36">
        <v>0</v>
      </c>
      <c r="BC129" s="36">
        <v>0</v>
      </c>
      <c r="BD129" s="36">
        <v>0</v>
      </c>
      <c r="BE129" s="36">
        <v>0</v>
      </c>
      <c r="BF129" s="36">
        <v>0</v>
      </c>
      <c r="BG129" s="36">
        <v>0</v>
      </c>
      <c r="BH129" s="36">
        <v>0</v>
      </c>
      <c r="BI129" s="36">
        <v>0</v>
      </c>
      <c r="BJ129" s="36">
        <v>0</v>
      </c>
      <c r="BK129" s="36">
        <v>0</v>
      </c>
      <c r="BL129" s="36">
        <v>0</v>
      </c>
      <c r="BM129" s="36">
        <v>0</v>
      </c>
      <c r="BN129" s="36">
        <v>0</v>
      </c>
      <c r="BO129" s="36">
        <v>0</v>
      </c>
      <c r="BP129" s="36">
        <v>0</v>
      </c>
      <c r="BQ129" s="36">
        <v>0</v>
      </c>
      <c r="BR129" s="36">
        <v>0</v>
      </c>
      <c r="BS129" s="36">
        <v>0</v>
      </c>
      <c r="BT129" s="36">
        <v>0</v>
      </c>
      <c r="BU129" s="36">
        <v>0</v>
      </c>
      <c r="BV129" s="36">
        <v>0</v>
      </c>
      <c r="BW129" s="36">
        <v>0</v>
      </c>
      <c r="BX129" s="36">
        <v>0</v>
      </c>
      <c r="BY129" s="36">
        <v>0</v>
      </c>
      <c r="BZ129" s="36">
        <v>0</v>
      </c>
      <c r="CA129" s="36">
        <v>0</v>
      </c>
      <c r="CB129" s="36">
        <v>0</v>
      </c>
      <c r="CC129" s="36">
        <v>0</v>
      </c>
      <c r="CD129" s="36">
        <v>0</v>
      </c>
      <c r="CE129" s="36">
        <v>0</v>
      </c>
      <c r="CF129" s="36">
        <v>0</v>
      </c>
      <c r="CG129" s="36">
        <v>0</v>
      </c>
      <c r="CH129" s="36">
        <v>0</v>
      </c>
    </row>
    <row r="130" spans="1:86" s="43" customFormat="1">
      <c r="A130" s="59" t="s">
        <v>1512</v>
      </c>
      <c r="B130" s="33">
        <v>5</v>
      </c>
      <c r="C130" s="33">
        <v>0</v>
      </c>
      <c r="D130" s="33">
        <v>0</v>
      </c>
      <c r="E130" s="33">
        <v>0</v>
      </c>
      <c r="F130" s="33">
        <v>0</v>
      </c>
      <c r="G130" s="33">
        <v>0</v>
      </c>
      <c r="H130" s="33">
        <v>49</v>
      </c>
      <c r="I130" s="33">
        <v>0</v>
      </c>
      <c r="J130" s="33">
        <v>0</v>
      </c>
      <c r="K130" s="33">
        <v>0</v>
      </c>
      <c r="L130" s="33">
        <v>0</v>
      </c>
      <c r="M130" s="33">
        <v>0</v>
      </c>
      <c r="N130" s="33">
        <v>0</v>
      </c>
      <c r="O130" s="33">
        <v>0</v>
      </c>
      <c r="P130" s="33">
        <v>0</v>
      </c>
      <c r="Q130" s="33">
        <v>5</v>
      </c>
      <c r="R130" s="36">
        <v>0</v>
      </c>
      <c r="S130" s="36">
        <v>0</v>
      </c>
      <c r="T130" s="36">
        <v>0</v>
      </c>
      <c r="U130" s="36">
        <v>0</v>
      </c>
      <c r="V130" s="36">
        <v>0</v>
      </c>
      <c r="W130" s="36">
        <v>0</v>
      </c>
      <c r="X130" s="36">
        <v>0</v>
      </c>
      <c r="Y130" s="36">
        <v>0</v>
      </c>
      <c r="Z130" s="36">
        <v>0</v>
      </c>
      <c r="AA130" s="36">
        <v>0</v>
      </c>
      <c r="AB130" s="36">
        <v>0</v>
      </c>
      <c r="AC130" s="36">
        <v>0</v>
      </c>
      <c r="AD130" s="36">
        <v>0</v>
      </c>
      <c r="AE130" s="36">
        <v>0</v>
      </c>
      <c r="AF130" s="36">
        <v>0</v>
      </c>
      <c r="AG130" s="36">
        <f t="shared" si="4"/>
        <v>5</v>
      </c>
      <c r="AH130" s="36">
        <f t="shared" si="5"/>
        <v>54</v>
      </c>
      <c r="AI130" s="36">
        <f t="shared" si="6"/>
        <v>0</v>
      </c>
      <c r="AJ130" s="36">
        <f t="shared" si="7"/>
        <v>59</v>
      </c>
      <c r="AK130" s="36">
        <v>0</v>
      </c>
      <c r="AL130" s="36">
        <v>0</v>
      </c>
      <c r="AM130" s="36">
        <v>0</v>
      </c>
      <c r="AN130" s="36">
        <v>0</v>
      </c>
      <c r="AO130" s="36">
        <v>0</v>
      </c>
      <c r="AP130" s="36">
        <v>0</v>
      </c>
      <c r="AQ130" s="36">
        <v>0</v>
      </c>
      <c r="AR130" s="36">
        <v>0</v>
      </c>
      <c r="AS130" s="36">
        <v>0</v>
      </c>
      <c r="AT130" s="36">
        <v>0</v>
      </c>
      <c r="AU130" s="36">
        <v>0</v>
      </c>
      <c r="AV130" s="36">
        <v>0</v>
      </c>
      <c r="AW130" s="36">
        <v>0</v>
      </c>
      <c r="AX130" s="36">
        <v>0</v>
      </c>
      <c r="AY130" s="36">
        <v>0</v>
      </c>
      <c r="AZ130" s="36">
        <v>0</v>
      </c>
      <c r="BA130" s="36">
        <v>0</v>
      </c>
      <c r="BB130" s="36">
        <v>0</v>
      </c>
      <c r="BC130" s="36">
        <v>0</v>
      </c>
      <c r="BD130" s="36">
        <v>0</v>
      </c>
      <c r="BE130" s="36">
        <v>0</v>
      </c>
      <c r="BF130" s="36">
        <v>0</v>
      </c>
      <c r="BG130" s="36">
        <v>0</v>
      </c>
      <c r="BH130" s="36">
        <v>0</v>
      </c>
      <c r="BI130" s="36">
        <v>0</v>
      </c>
      <c r="BJ130" s="36">
        <v>0</v>
      </c>
      <c r="BK130" s="36">
        <v>0</v>
      </c>
      <c r="BL130" s="36">
        <v>0</v>
      </c>
      <c r="BM130" s="36">
        <v>0</v>
      </c>
      <c r="BN130" s="36">
        <v>0</v>
      </c>
      <c r="BO130" s="36">
        <v>0</v>
      </c>
      <c r="BP130" s="36">
        <v>0</v>
      </c>
      <c r="BQ130" s="36">
        <v>0</v>
      </c>
      <c r="BR130" s="36">
        <v>0</v>
      </c>
      <c r="BS130" s="36">
        <v>0</v>
      </c>
      <c r="BT130" s="36">
        <v>0</v>
      </c>
      <c r="BU130" s="36">
        <v>0</v>
      </c>
      <c r="BV130" s="36">
        <v>0</v>
      </c>
      <c r="BW130" s="36">
        <v>0</v>
      </c>
      <c r="BX130" s="36">
        <v>0</v>
      </c>
      <c r="BY130" s="36">
        <v>0</v>
      </c>
      <c r="BZ130" s="36">
        <v>0</v>
      </c>
      <c r="CA130" s="36">
        <v>0</v>
      </c>
      <c r="CB130" s="36">
        <v>0</v>
      </c>
      <c r="CC130" s="36">
        <v>0</v>
      </c>
      <c r="CD130" s="36">
        <v>0</v>
      </c>
      <c r="CE130" s="36">
        <v>0</v>
      </c>
      <c r="CF130" s="36">
        <v>0</v>
      </c>
      <c r="CG130" s="36">
        <v>0</v>
      </c>
      <c r="CH130" s="36">
        <v>0</v>
      </c>
    </row>
    <row r="131" spans="1:86" s="43" customFormat="1">
      <c r="A131" s="58" t="s">
        <v>1513</v>
      </c>
      <c r="B131" s="33">
        <v>3</v>
      </c>
      <c r="C131" s="33">
        <v>0</v>
      </c>
      <c r="D131" s="33">
        <v>0</v>
      </c>
      <c r="E131" s="33">
        <v>0</v>
      </c>
      <c r="F131" s="33">
        <v>0</v>
      </c>
      <c r="G131" s="33">
        <v>0</v>
      </c>
      <c r="H131" s="33">
        <v>34</v>
      </c>
      <c r="I131" s="36">
        <v>0</v>
      </c>
      <c r="J131" s="36">
        <v>0</v>
      </c>
      <c r="K131" s="36">
        <v>0</v>
      </c>
      <c r="L131" s="36">
        <v>0</v>
      </c>
      <c r="M131" s="36">
        <v>0</v>
      </c>
      <c r="N131" s="36">
        <v>0</v>
      </c>
      <c r="O131" s="36">
        <v>0</v>
      </c>
      <c r="P131" s="36">
        <v>0</v>
      </c>
      <c r="Q131" s="36">
        <v>0</v>
      </c>
      <c r="R131" s="36">
        <v>0</v>
      </c>
      <c r="S131" s="36">
        <v>0</v>
      </c>
      <c r="T131" s="36">
        <v>0</v>
      </c>
      <c r="U131" s="36">
        <v>0</v>
      </c>
      <c r="V131" s="36">
        <v>0</v>
      </c>
      <c r="W131" s="36">
        <v>0</v>
      </c>
      <c r="X131" s="36">
        <v>0</v>
      </c>
      <c r="Y131" s="36">
        <v>0</v>
      </c>
      <c r="Z131" s="36">
        <v>0</v>
      </c>
      <c r="AA131" s="36">
        <v>0</v>
      </c>
      <c r="AB131" s="36">
        <v>0</v>
      </c>
      <c r="AC131" s="36">
        <v>0</v>
      </c>
      <c r="AD131" s="36">
        <v>0</v>
      </c>
      <c r="AE131" s="36">
        <v>0</v>
      </c>
      <c r="AF131" s="36">
        <v>0</v>
      </c>
      <c r="AG131" s="36">
        <f t="shared" si="4"/>
        <v>3</v>
      </c>
      <c r="AH131" s="36">
        <f t="shared" si="5"/>
        <v>34</v>
      </c>
      <c r="AI131" s="36">
        <f t="shared" si="6"/>
        <v>0</v>
      </c>
      <c r="AJ131" s="36">
        <f t="shared" si="7"/>
        <v>37</v>
      </c>
      <c r="AK131" s="36">
        <v>0</v>
      </c>
      <c r="AL131" s="36">
        <v>0</v>
      </c>
      <c r="AM131" s="36">
        <v>0</v>
      </c>
      <c r="AN131" s="36">
        <v>0</v>
      </c>
      <c r="AO131" s="36">
        <v>0</v>
      </c>
      <c r="AP131" s="36">
        <v>0</v>
      </c>
      <c r="AQ131" s="36">
        <v>0</v>
      </c>
      <c r="AR131" s="36">
        <v>0</v>
      </c>
      <c r="AS131" s="36">
        <v>0</v>
      </c>
      <c r="AT131" s="36">
        <v>0</v>
      </c>
      <c r="AU131" s="36">
        <v>0</v>
      </c>
      <c r="AV131" s="36">
        <v>0</v>
      </c>
      <c r="AW131" s="36">
        <v>0</v>
      </c>
      <c r="AX131" s="36">
        <v>0</v>
      </c>
      <c r="AY131" s="36">
        <v>0</v>
      </c>
      <c r="AZ131" s="36">
        <v>0</v>
      </c>
      <c r="BA131" s="36">
        <v>0</v>
      </c>
      <c r="BB131" s="36">
        <v>0</v>
      </c>
      <c r="BC131" s="36">
        <v>0</v>
      </c>
      <c r="BD131" s="36">
        <v>0</v>
      </c>
      <c r="BE131" s="36">
        <v>0</v>
      </c>
      <c r="BF131" s="36">
        <v>0</v>
      </c>
      <c r="BG131" s="36">
        <v>0</v>
      </c>
      <c r="BH131" s="36">
        <v>0</v>
      </c>
      <c r="BI131" s="36">
        <v>0</v>
      </c>
      <c r="BJ131" s="36">
        <v>0</v>
      </c>
      <c r="BK131" s="36">
        <v>0</v>
      </c>
      <c r="BL131" s="36">
        <v>0</v>
      </c>
      <c r="BM131" s="36">
        <v>0</v>
      </c>
      <c r="BN131" s="36">
        <v>0</v>
      </c>
      <c r="BO131" s="36">
        <v>0</v>
      </c>
      <c r="BP131" s="36">
        <v>0</v>
      </c>
      <c r="BQ131" s="36">
        <v>0</v>
      </c>
      <c r="BR131" s="36">
        <v>0</v>
      </c>
      <c r="BS131" s="36">
        <v>0</v>
      </c>
      <c r="BT131" s="36">
        <v>0</v>
      </c>
      <c r="BU131" s="36">
        <v>0</v>
      </c>
      <c r="BV131" s="36">
        <v>0</v>
      </c>
      <c r="BW131" s="36">
        <v>0</v>
      </c>
      <c r="BX131" s="36">
        <v>0</v>
      </c>
      <c r="BY131" s="36">
        <v>0</v>
      </c>
      <c r="BZ131" s="36">
        <v>0</v>
      </c>
      <c r="CA131" s="36">
        <v>0</v>
      </c>
      <c r="CB131" s="36">
        <v>0</v>
      </c>
      <c r="CC131" s="36">
        <v>0</v>
      </c>
      <c r="CD131" s="36">
        <v>0</v>
      </c>
      <c r="CE131" s="36">
        <v>0</v>
      </c>
      <c r="CF131" s="36">
        <v>0</v>
      </c>
      <c r="CG131" s="36">
        <v>0</v>
      </c>
      <c r="CH131" s="36">
        <v>0</v>
      </c>
    </row>
    <row r="132" spans="1:86" s="43" customFormat="1">
      <c r="A132" s="58" t="s">
        <v>125</v>
      </c>
      <c r="B132" s="33">
        <v>6</v>
      </c>
      <c r="C132" s="33">
        <v>0</v>
      </c>
      <c r="D132" s="33">
        <v>0</v>
      </c>
      <c r="E132" s="33">
        <v>1</v>
      </c>
      <c r="F132" s="33">
        <v>0</v>
      </c>
      <c r="G132" s="33">
        <v>0</v>
      </c>
      <c r="H132" s="33">
        <f>34+5</f>
        <v>39</v>
      </c>
      <c r="I132" s="33">
        <v>0</v>
      </c>
      <c r="J132" s="33">
        <v>0</v>
      </c>
      <c r="K132" s="33">
        <v>0</v>
      </c>
      <c r="L132" s="33">
        <v>0</v>
      </c>
      <c r="M132" s="33">
        <v>0</v>
      </c>
      <c r="N132" s="33">
        <v>40</v>
      </c>
      <c r="O132" s="36">
        <v>0</v>
      </c>
      <c r="P132" s="36">
        <v>0</v>
      </c>
      <c r="Q132" s="36">
        <v>0</v>
      </c>
      <c r="R132" s="36">
        <v>0</v>
      </c>
      <c r="S132" s="36">
        <v>0</v>
      </c>
      <c r="T132" s="36">
        <v>0</v>
      </c>
      <c r="U132" s="36">
        <v>0</v>
      </c>
      <c r="V132" s="36">
        <v>0</v>
      </c>
      <c r="W132" s="36">
        <v>0</v>
      </c>
      <c r="X132" s="36">
        <v>0</v>
      </c>
      <c r="Y132" s="36">
        <v>0</v>
      </c>
      <c r="Z132" s="36">
        <v>0</v>
      </c>
      <c r="AA132" s="36">
        <v>0</v>
      </c>
      <c r="AB132" s="36">
        <v>0</v>
      </c>
      <c r="AC132" s="36">
        <v>0</v>
      </c>
      <c r="AD132" s="36">
        <v>0</v>
      </c>
      <c r="AE132" s="36">
        <v>0</v>
      </c>
      <c r="AF132" s="36">
        <v>0</v>
      </c>
      <c r="AG132" s="36">
        <f t="shared" si="4"/>
        <v>6</v>
      </c>
      <c r="AH132" s="36">
        <f t="shared" si="5"/>
        <v>80</v>
      </c>
      <c r="AI132" s="36">
        <f t="shared" si="6"/>
        <v>0</v>
      </c>
      <c r="AJ132" s="36">
        <f t="shared" si="7"/>
        <v>86</v>
      </c>
      <c r="AK132" s="36">
        <v>0</v>
      </c>
      <c r="AL132" s="36">
        <v>0</v>
      </c>
      <c r="AM132" s="36">
        <v>0</v>
      </c>
      <c r="AN132" s="36">
        <v>0</v>
      </c>
      <c r="AO132" s="36">
        <v>0</v>
      </c>
      <c r="AP132" s="36">
        <v>0</v>
      </c>
      <c r="AQ132" s="36">
        <v>0</v>
      </c>
      <c r="AR132" s="36">
        <v>0</v>
      </c>
      <c r="AS132" s="36">
        <v>0</v>
      </c>
      <c r="AT132" s="36">
        <v>0</v>
      </c>
      <c r="AU132" s="36">
        <v>0</v>
      </c>
      <c r="AV132" s="36">
        <v>0</v>
      </c>
      <c r="AW132" s="36">
        <v>0</v>
      </c>
      <c r="AX132" s="36">
        <v>0</v>
      </c>
      <c r="AY132" s="36">
        <v>0</v>
      </c>
      <c r="AZ132" s="36">
        <v>0</v>
      </c>
      <c r="BA132" s="36">
        <v>0</v>
      </c>
      <c r="BB132" s="36">
        <v>0</v>
      </c>
      <c r="BC132" s="36">
        <v>0</v>
      </c>
      <c r="BD132" s="36">
        <v>0</v>
      </c>
      <c r="BE132" s="36">
        <v>0</v>
      </c>
      <c r="BF132" s="36">
        <v>0</v>
      </c>
      <c r="BG132" s="36">
        <v>0</v>
      </c>
      <c r="BH132" s="36">
        <v>0</v>
      </c>
      <c r="BI132" s="36">
        <v>0</v>
      </c>
      <c r="BJ132" s="36">
        <v>0</v>
      </c>
      <c r="BK132" s="36">
        <v>0</v>
      </c>
      <c r="BL132" s="36">
        <v>0</v>
      </c>
      <c r="BM132" s="36">
        <v>0</v>
      </c>
      <c r="BN132" s="36">
        <v>0</v>
      </c>
      <c r="BO132" s="36">
        <v>0</v>
      </c>
      <c r="BP132" s="36">
        <v>0</v>
      </c>
      <c r="BQ132" s="36">
        <v>0</v>
      </c>
      <c r="BR132" s="36">
        <v>0</v>
      </c>
      <c r="BS132" s="36">
        <v>0</v>
      </c>
      <c r="BT132" s="36">
        <v>0</v>
      </c>
      <c r="BU132" s="36">
        <v>0</v>
      </c>
      <c r="BV132" s="36">
        <v>0</v>
      </c>
      <c r="BW132" s="36">
        <v>0</v>
      </c>
      <c r="BX132" s="36">
        <v>0</v>
      </c>
      <c r="BY132" s="36">
        <v>0</v>
      </c>
      <c r="BZ132" s="36">
        <v>0</v>
      </c>
      <c r="CA132" s="36">
        <v>0</v>
      </c>
      <c r="CB132" s="36">
        <v>0</v>
      </c>
      <c r="CC132" s="36">
        <v>0</v>
      </c>
      <c r="CD132" s="36">
        <v>0</v>
      </c>
      <c r="CE132" s="36">
        <v>0</v>
      </c>
      <c r="CF132" s="36">
        <v>0</v>
      </c>
      <c r="CG132" s="36">
        <v>0</v>
      </c>
      <c r="CH132" s="36">
        <v>0</v>
      </c>
    </row>
    <row r="133" spans="1:86" s="43" customFormat="1">
      <c r="A133" s="58" t="s">
        <v>126</v>
      </c>
      <c r="B133" s="33">
        <v>6</v>
      </c>
      <c r="C133" s="33">
        <v>0</v>
      </c>
      <c r="D133" s="33">
        <v>0</v>
      </c>
      <c r="E133" s="33">
        <v>0</v>
      </c>
      <c r="F133" s="33">
        <v>0</v>
      </c>
      <c r="G133" s="33">
        <v>0</v>
      </c>
      <c r="H133" s="33">
        <v>67</v>
      </c>
      <c r="I133" s="36">
        <v>0</v>
      </c>
      <c r="J133" s="36">
        <v>0</v>
      </c>
      <c r="K133" s="36">
        <v>0</v>
      </c>
      <c r="L133" s="36">
        <v>0</v>
      </c>
      <c r="M133" s="36">
        <v>0</v>
      </c>
      <c r="N133" s="36">
        <v>41</v>
      </c>
      <c r="O133" s="36">
        <v>0</v>
      </c>
      <c r="P133" s="36">
        <v>0</v>
      </c>
      <c r="Q133" s="36">
        <v>0</v>
      </c>
      <c r="R133" s="36">
        <v>0</v>
      </c>
      <c r="S133" s="36">
        <v>0</v>
      </c>
      <c r="T133" s="36">
        <v>0</v>
      </c>
      <c r="U133" s="36">
        <v>0</v>
      </c>
      <c r="V133" s="36">
        <v>0</v>
      </c>
      <c r="W133" s="36">
        <v>0</v>
      </c>
      <c r="X133" s="36">
        <v>0</v>
      </c>
      <c r="Y133" s="36">
        <v>0</v>
      </c>
      <c r="Z133" s="36">
        <v>0</v>
      </c>
      <c r="AA133" s="36">
        <v>0</v>
      </c>
      <c r="AB133" s="36">
        <v>0</v>
      </c>
      <c r="AC133" s="36">
        <v>0</v>
      </c>
      <c r="AD133" s="36">
        <v>0</v>
      </c>
      <c r="AE133" s="36">
        <v>0</v>
      </c>
      <c r="AF133" s="36">
        <v>0</v>
      </c>
      <c r="AG133" s="36">
        <f t="shared" ref="AG133:AG196" si="8">B133</f>
        <v>6</v>
      </c>
      <c r="AH133" s="36">
        <f t="shared" ref="AH133:AH196" si="9">E133+H133+K133+N133+Q133+T133+W133+Z133</f>
        <v>108</v>
      </c>
      <c r="AI133" s="36">
        <f t="shared" ref="AI133:AI196" si="10">AE133+AF133</f>
        <v>0</v>
      </c>
      <c r="AJ133" s="36">
        <f t="shared" ref="AJ133:AJ196" si="11">AG133+AH133+AI133</f>
        <v>114</v>
      </c>
      <c r="AK133" s="36">
        <v>0</v>
      </c>
      <c r="AL133" s="36">
        <v>0</v>
      </c>
      <c r="AM133" s="36">
        <v>0</v>
      </c>
      <c r="AN133" s="36">
        <v>0</v>
      </c>
      <c r="AO133" s="36">
        <v>0</v>
      </c>
      <c r="AP133" s="36">
        <v>0</v>
      </c>
      <c r="AQ133" s="36">
        <v>0</v>
      </c>
      <c r="AR133" s="36">
        <v>0</v>
      </c>
      <c r="AS133" s="36">
        <v>0</v>
      </c>
      <c r="AT133" s="36">
        <v>0</v>
      </c>
      <c r="AU133" s="36">
        <v>0</v>
      </c>
      <c r="AV133" s="36">
        <v>0</v>
      </c>
      <c r="AW133" s="36">
        <v>0</v>
      </c>
      <c r="AX133" s="36">
        <v>0</v>
      </c>
      <c r="AY133" s="36">
        <v>0</v>
      </c>
      <c r="AZ133" s="36">
        <v>0</v>
      </c>
      <c r="BA133" s="36">
        <v>0</v>
      </c>
      <c r="BB133" s="36">
        <v>0</v>
      </c>
      <c r="BC133" s="36">
        <v>0</v>
      </c>
      <c r="BD133" s="36">
        <v>0</v>
      </c>
      <c r="BE133" s="36">
        <v>0</v>
      </c>
      <c r="BF133" s="36">
        <v>0</v>
      </c>
      <c r="BG133" s="36">
        <v>0</v>
      </c>
      <c r="BH133" s="36">
        <v>0</v>
      </c>
      <c r="BI133" s="36">
        <v>0</v>
      </c>
      <c r="BJ133" s="36">
        <v>0</v>
      </c>
      <c r="BK133" s="36">
        <v>0</v>
      </c>
      <c r="BL133" s="36">
        <v>0</v>
      </c>
      <c r="BM133" s="36">
        <v>0</v>
      </c>
      <c r="BN133" s="36">
        <v>0</v>
      </c>
      <c r="BO133" s="36">
        <v>0</v>
      </c>
      <c r="BP133" s="36">
        <v>0</v>
      </c>
      <c r="BQ133" s="36">
        <v>0</v>
      </c>
      <c r="BR133" s="36">
        <v>0</v>
      </c>
      <c r="BS133" s="36">
        <v>0</v>
      </c>
      <c r="BT133" s="36">
        <v>0</v>
      </c>
      <c r="BU133" s="36">
        <v>0</v>
      </c>
      <c r="BV133" s="36">
        <v>0</v>
      </c>
      <c r="BW133" s="36">
        <v>0</v>
      </c>
      <c r="BX133" s="36">
        <v>0</v>
      </c>
      <c r="BY133" s="36">
        <v>0</v>
      </c>
      <c r="BZ133" s="36">
        <v>0</v>
      </c>
      <c r="CA133" s="36">
        <v>0</v>
      </c>
      <c r="CB133" s="36">
        <v>0</v>
      </c>
      <c r="CC133" s="36">
        <v>0</v>
      </c>
      <c r="CD133" s="36">
        <v>0</v>
      </c>
      <c r="CE133" s="36">
        <v>0</v>
      </c>
      <c r="CF133" s="36">
        <v>0</v>
      </c>
      <c r="CG133" s="36">
        <v>0</v>
      </c>
      <c r="CH133" s="36">
        <v>0</v>
      </c>
    </row>
    <row r="134" spans="1:86" s="43" customFormat="1">
      <c r="A134" s="59" t="s">
        <v>1514</v>
      </c>
      <c r="B134" s="33">
        <v>4</v>
      </c>
      <c r="C134" s="33">
        <v>0</v>
      </c>
      <c r="D134" s="33">
        <v>0</v>
      </c>
      <c r="E134" s="33">
        <v>6</v>
      </c>
      <c r="F134" s="33">
        <v>0</v>
      </c>
      <c r="G134" s="33">
        <v>0</v>
      </c>
      <c r="H134" s="33">
        <v>35</v>
      </c>
      <c r="I134" s="36">
        <v>0</v>
      </c>
      <c r="J134" s="36">
        <v>0</v>
      </c>
      <c r="K134" s="36">
        <v>0</v>
      </c>
      <c r="L134" s="36">
        <v>0</v>
      </c>
      <c r="M134" s="36">
        <v>0</v>
      </c>
      <c r="N134" s="36">
        <v>0</v>
      </c>
      <c r="O134" s="36">
        <v>0</v>
      </c>
      <c r="P134" s="36">
        <v>0</v>
      </c>
      <c r="Q134" s="36">
        <v>0</v>
      </c>
      <c r="R134" s="36">
        <v>0</v>
      </c>
      <c r="S134" s="36">
        <v>0</v>
      </c>
      <c r="T134" s="36">
        <v>0</v>
      </c>
      <c r="U134" s="36">
        <v>0</v>
      </c>
      <c r="V134" s="36">
        <v>0</v>
      </c>
      <c r="W134" s="36">
        <v>0</v>
      </c>
      <c r="X134" s="36">
        <v>0</v>
      </c>
      <c r="Y134" s="36">
        <v>0</v>
      </c>
      <c r="Z134" s="36">
        <v>0</v>
      </c>
      <c r="AA134" s="36">
        <v>0</v>
      </c>
      <c r="AB134" s="36">
        <v>0</v>
      </c>
      <c r="AC134" s="36">
        <v>0</v>
      </c>
      <c r="AD134" s="36">
        <v>0</v>
      </c>
      <c r="AE134" s="36">
        <v>0</v>
      </c>
      <c r="AF134" s="36">
        <v>0</v>
      </c>
      <c r="AG134" s="36">
        <f t="shared" si="8"/>
        <v>4</v>
      </c>
      <c r="AH134" s="36">
        <f t="shared" si="9"/>
        <v>41</v>
      </c>
      <c r="AI134" s="36">
        <f t="shared" si="10"/>
        <v>0</v>
      </c>
      <c r="AJ134" s="36">
        <f t="shared" si="11"/>
        <v>45</v>
      </c>
      <c r="AK134" s="36">
        <v>0</v>
      </c>
      <c r="AL134" s="36">
        <v>0</v>
      </c>
      <c r="AM134" s="36">
        <v>0</v>
      </c>
      <c r="AN134" s="36">
        <v>0</v>
      </c>
      <c r="AO134" s="36">
        <v>0</v>
      </c>
      <c r="AP134" s="36">
        <v>0</v>
      </c>
      <c r="AQ134" s="36">
        <v>0</v>
      </c>
      <c r="AR134" s="36">
        <v>0</v>
      </c>
      <c r="AS134" s="36">
        <v>0</v>
      </c>
      <c r="AT134" s="36">
        <v>0</v>
      </c>
      <c r="AU134" s="36">
        <v>0</v>
      </c>
      <c r="AV134" s="36">
        <v>0</v>
      </c>
      <c r="AW134" s="36">
        <v>0</v>
      </c>
      <c r="AX134" s="36">
        <v>0</v>
      </c>
      <c r="AY134" s="36">
        <v>0</v>
      </c>
      <c r="AZ134" s="36">
        <v>0</v>
      </c>
      <c r="BA134" s="36">
        <v>0</v>
      </c>
      <c r="BB134" s="36">
        <v>0</v>
      </c>
      <c r="BC134" s="36">
        <v>0</v>
      </c>
      <c r="BD134" s="36">
        <v>0</v>
      </c>
      <c r="BE134" s="36">
        <v>0</v>
      </c>
      <c r="BF134" s="36">
        <v>0</v>
      </c>
      <c r="BG134" s="36">
        <v>0</v>
      </c>
      <c r="BH134" s="36">
        <v>0</v>
      </c>
      <c r="BI134" s="36">
        <v>0</v>
      </c>
      <c r="BJ134" s="36">
        <v>0</v>
      </c>
      <c r="BK134" s="36">
        <v>0</v>
      </c>
      <c r="BL134" s="36">
        <v>0</v>
      </c>
      <c r="BM134" s="36">
        <v>0</v>
      </c>
      <c r="BN134" s="36">
        <v>0</v>
      </c>
      <c r="BO134" s="36">
        <v>0</v>
      </c>
      <c r="BP134" s="36">
        <v>0</v>
      </c>
      <c r="BQ134" s="36">
        <v>0</v>
      </c>
      <c r="BR134" s="36">
        <v>0</v>
      </c>
      <c r="BS134" s="36">
        <v>0</v>
      </c>
      <c r="BT134" s="36">
        <v>0</v>
      </c>
      <c r="BU134" s="36">
        <v>0</v>
      </c>
      <c r="BV134" s="36">
        <v>0</v>
      </c>
      <c r="BW134" s="36">
        <v>0</v>
      </c>
      <c r="BX134" s="36">
        <v>0</v>
      </c>
      <c r="BY134" s="36">
        <v>0</v>
      </c>
      <c r="BZ134" s="36">
        <v>0</v>
      </c>
      <c r="CA134" s="36">
        <v>0</v>
      </c>
      <c r="CB134" s="36">
        <v>0</v>
      </c>
      <c r="CC134" s="36">
        <v>0</v>
      </c>
      <c r="CD134" s="36">
        <v>0</v>
      </c>
      <c r="CE134" s="36">
        <v>0</v>
      </c>
      <c r="CF134" s="36">
        <v>0</v>
      </c>
      <c r="CG134" s="36">
        <v>0</v>
      </c>
      <c r="CH134" s="36">
        <v>0</v>
      </c>
    </row>
    <row r="135" spans="1:86" s="43" customFormat="1">
      <c r="A135" s="58" t="s">
        <v>1515</v>
      </c>
      <c r="B135" s="33">
        <v>8</v>
      </c>
      <c r="C135" s="33">
        <v>0</v>
      </c>
      <c r="D135" s="33">
        <v>0</v>
      </c>
      <c r="E135" s="33">
        <v>0</v>
      </c>
      <c r="F135" s="33">
        <v>0</v>
      </c>
      <c r="G135" s="33">
        <v>0</v>
      </c>
      <c r="H135" s="33">
        <v>34</v>
      </c>
      <c r="I135" s="33">
        <v>0</v>
      </c>
      <c r="J135" s="33">
        <v>0</v>
      </c>
      <c r="K135" s="33">
        <v>0</v>
      </c>
      <c r="L135" s="33">
        <v>0</v>
      </c>
      <c r="M135" s="33">
        <v>0</v>
      </c>
      <c r="N135" s="33">
        <v>66</v>
      </c>
      <c r="O135" s="36">
        <v>0</v>
      </c>
      <c r="P135" s="36">
        <v>0</v>
      </c>
      <c r="Q135" s="36">
        <v>0</v>
      </c>
      <c r="R135" s="36">
        <v>0</v>
      </c>
      <c r="S135" s="36">
        <v>0</v>
      </c>
      <c r="T135" s="36">
        <v>0</v>
      </c>
      <c r="U135" s="36">
        <v>0</v>
      </c>
      <c r="V135" s="36">
        <v>0</v>
      </c>
      <c r="W135" s="36">
        <v>0</v>
      </c>
      <c r="X135" s="36">
        <v>0</v>
      </c>
      <c r="Y135" s="36">
        <v>0</v>
      </c>
      <c r="Z135" s="36">
        <v>0</v>
      </c>
      <c r="AA135" s="36">
        <v>0</v>
      </c>
      <c r="AB135" s="36">
        <v>0</v>
      </c>
      <c r="AC135" s="36">
        <v>0</v>
      </c>
      <c r="AD135" s="36">
        <v>0</v>
      </c>
      <c r="AE135" s="36">
        <v>0</v>
      </c>
      <c r="AF135" s="36">
        <v>0</v>
      </c>
      <c r="AG135" s="36">
        <f t="shared" si="8"/>
        <v>8</v>
      </c>
      <c r="AH135" s="36">
        <f t="shared" si="9"/>
        <v>100</v>
      </c>
      <c r="AI135" s="36">
        <f t="shared" si="10"/>
        <v>0</v>
      </c>
      <c r="AJ135" s="36">
        <f t="shared" si="11"/>
        <v>108</v>
      </c>
      <c r="AK135" s="36">
        <v>0</v>
      </c>
      <c r="AL135" s="36">
        <v>0</v>
      </c>
      <c r="AM135" s="36">
        <v>0</v>
      </c>
      <c r="AN135" s="36">
        <v>0</v>
      </c>
      <c r="AO135" s="36">
        <v>0</v>
      </c>
      <c r="AP135" s="36">
        <v>0</v>
      </c>
      <c r="AQ135" s="36">
        <v>0</v>
      </c>
      <c r="AR135" s="36">
        <v>0</v>
      </c>
      <c r="AS135" s="36">
        <v>0</v>
      </c>
      <c r="AT135" s="36">
        <v>0</v>
      </c>
      <c r="AU135" s="36">
        <v>0</v>
      </c>
      <c r="AV135" s="36">
        <v>0</v>
      </c>
      <c r="AW135" s="36">
        <v>0</v>
      </c>
      <c r="AX135" s="36">
        <v>0</v>
      </c>
      <c r="AY135" s="36">
        <v>0</v>
      </c>
      <c r="AZ135" s="36">
        <v>0</v>
      </c>
      <c r="BA135" s="36">
        <v>0</v>
      </c>
      <c r="BB135" s="36">
        <v>0</v>
      </c>
      <c r="BC135" s="36">
        <v>0</v>
      </c>
      <c r="BD135" s="36">
        <v>0</v>
      </c>
      <c r="BE135" s="36">
        <v>0</v>
      </c>
      <c r="BF135" s="36">
        <v>0</v>
      </c>
      <c r="BG135" s="36">
        <v>0</v>
      </c>
      <c r="BH135" s="36">
        <v>0</v>
      </c>
      <c r="BI135" s="36">
        <v>0</v>
      </c>
      <c r="BJ135" s="36">
        <v>0</v>
      </c>
      <c r="BK135" s="36">
        <v>0</v>
      </c>
      <c r="BL135" s="36">
        <v>0</v>
      </c>
      <c r="BM135" s="36">
        <v>0</v>
      </c>
      <c r="BN135" s="36">
        <v>0</v>
      </c>
      <c r="BO135" s="36">
        <v>0</v>
      </c>
      <c r="BP135" s="36">
        <v>0</v>
      </c>
      <c r="BQ135" s="36">
        <v>0</v>
      </c>
      <c r="BR135" s="36">
        <v>0</v>
      </c>
      <c r="BS135" s="36">
        <v>0</v>
      </c>
      <c r="BT135" s="36">
        <v>0</v>
      </c>
      <c r="BU135" s="36">
        <v>0</v>
      </c>
      <c r="BV135" s="36">
        <v>0</v>
      </c>
      <c r="BW135" s="36">
        <v>0</v>
      </c>
      <c r="BX135" s="36">
        <v>0</v>
      </c>
      <c r="BY135" s="36">
        <v>0</v>
      </c>
      <c r="BZ135" s="36">
        <v>0</v>
      </c>
      <c r="CA135" s="36">
        <v>0</v>
      </c>
      <c r="CB135" s="36">
        <v>0</v>
      </c>
      <c r="CC135" s="36">
        <v>0</v>
      </c>
      <c r="CD135" s="36">
        <v>0</v>
      </c>
      <c r="CE135" s="36">
        <v>0</v>
      </c>
      <c r="CF135" s="36">
        <v>0</v>
      </c>
      <c r="CG135" s="36">
        <v>0</v>
      </c>
      <c r="CH135" s="36">
        <v>0</v>
      </c>
    </row>
    <row r="136" spans="1:86" s="43" customFormat="1">
      <c r="A136" s="58" t="s">
        <v>1516</v>
      </c>
      <c r="B136" s="36">
        <v>3</v>
      </c>
      <c r="C136" s="36">
        <v>0</v>
      </c>
      <c r="D136" s="36">
        <v>0</v>
      </c>
      <c r="E136" s="36">
        <v>0</v>
      </c>
      <c r="F136" s="36">
        <v>0</v>
      </c>
      <c r="G136" s="36">
        <v>0</v>
      </c>
      <c r="H136" s="36">
        <v>46</v>
      </c>
      <c r="I136" s="36">
        <v>0</v>
      </c>
      <c r="J136" s="36">
        <v>0</v>
      </c>
      <c r="K136" s="36">
        <v>0</v>
      </c>
      <c r="L136" s="36">
        <v>0</v>
      </c>
      <c r="M136" s="36">
        <v>0</v>
      </c>
      <c r="N136" s="36">
        <v>27</v>
      </c>
      <c r="O136" s="36">
        <v>0</v>
      </c>
      <c r="P136" s="36">
        <v>0</v>
      </c>
      <c r="Q136" s="36">
        <v>0</v>
      </c>
      <c r="R136" s="36">
        <v>0</v>
      </c>
      <c r="S136" s="36">
        <v>0</v>
      </c>
      <c r="T136" s="36">
        <v>0</v>
      </c>
      <c r="U136" s="36">
        <v>0</v>
      </c>
      <c r="V136" s="36">
        <v>0</v>
      </c>
      <c r="W136" s="36">
        <v>0</v>
      </c>
      <c r="X136" s="36">
        <v>0</v>
      </c>
      <c r="Y136" s="36">
        <v>0</v>
      </c>
      <c r="Z136" s="36">
        <v>0</v>
      </c>
      <c r="AA136" s="36">
        <v>0</v>
      </c>
      <c r="AB136" s="36">
        <v>0</v>
      </c>
      <c r="AC136" s="21">
        <v>2</v>
      </c>
      <c r="AD136" s="21">
        <v>0</v>
      </c>
      <c r="AE136" s="21">
        <v>0</v>
      </c>
      <c r="AF136" s="21">
        <v>0</v>
      </c>
      <c r="AG136" s="36">
        <f t="shared" si="8"/>
        <v>3</v>
      </c>
      <c r="AH136" s="36">
        <f t="shared" si="9"/>
        <v>73</v>
      </c>
      <c r="AI136" s="36">
        <f t="shared" si="10"/>
        <v>0</v>
      </c>
      <c r="AJ136" s="36">
        <f t="shared" si="11"/>
        <v>76</v>
      </c>
      <c r="AK136" s="36">
        <v>2</v>
      </c>
      <c r="AL136" s="36">
        <v>0</v>
      </c>
      <c r="AM136" s="21">
        <v>2</v>
      </c>
      <c r="AN136" s="21" t="s">
        <v>1517</v>
      </c>
      <c r="AO136" s="21">
        <v>0</v>
      </c>
      <c r="AP136" s="21">
        <v>0</v>
      </c>
      <c r="AQ136" s="21">
        <v>0</v>
      </c>
      <c r="AR136" s="21">
        <v>0</v>
      </c>
      <c r="AS136" s="21">
        <v>0</v>
      </c>
      <c r="AT136" s="21">
        <v>0</v>
      </c>
      <c r="AU136" s="21">
        <v>0</v>
      </c>
      <c r="AV136" s="21">
        <v>0</v>
      </c>
      <c r="AW136" s="21">
        <v>0</v>
      </c>
      <c r="AX136" s="21">
        <v>0</v>
      </c>
      <c r="AY136" s="21">
        <v>0</v>
      </c>
      <c r="AZ136" s="21">
        <v>0</v>
      </c>
      <c r="BA136" s="21">
        <v>0</v>
      </c>
      <c r="BB136" s="21">
        <v>0</v>
      </c>
      <c r="BC136" s="21">
        <v>0</v>
      </c>
      <c r="BD136" s="21">
        <v>0</v>
      </c>
      <c r="BE136" s="21">
        <v>0</v>
      </c>
      <c r="BF136" s="21">
        <v>0</v>
      </c>
      <c r="BG136" s="21">
        <v>0</v>
      </c>
      <c r="BH136" s="21">
        <v>0</v>
      </c>
      <c r="BI136" s="21">
        <v>0</v>
      </c>
      <c r="BJ136" s="21">
        <v>0</v>
      </c>
      <c r="BK136" s="21">
        <v>0</v>
      </c>
      <c r="BL136" s="21">
        <v>0</v>
      </c>
      <c r="BM136" s="21">
        <v>0</v>
      </c>
      <c r="BN136" s="21">
        <v>0</v>
      </c>
      <c r="BO136" s="21">
        <v>0</v>
      </c>
      <c r="BP136" s="21">
        <v>0</v>
      </c>
      <c r="BQ136" s="21">
        <v>0</v>
      </c>
      <c r="BR136" s="21">
        <v>0</v>
      </c>
      <c r="BS136" s="21">
        <v>0</v>
      </c>
      <c r="BT136" s="21">
        <v>0</v>
      </c>
      <c r="BU136" s="21">
        <v>0</v>
      </c>
      <c r="BV136" s="21">
        <v>0</v>
      </c>
      <c r="BW136" s="21">
        <v>0</v>
      </c>
      <c r="BX136" s="21">
        <v>0</v>
      </c>
      <c r="BY136" s="21">
        <v>0</v>
      </c>
      <c r="BZ136" s="21">
        <v>0</v>
      </c>
      <c r="CA136" s="21">
        <v>0</v>
      </c>
      <c r="CB136" s="21">
        <v>0</v>
      </c>
      <c r="CC136" s="21">
        <v>0</v>
      </c>
      <c r="CD136" s="21">
        <v>0</v>
      </c>
      <c r="CE136" s="21">
        <v>0</v>
      </c>
      <c r="CF136" s="21">
        <v>0</v>
      </c>
      <c r="CG136" s="21">
        <v>0</v>
      </c>
      <c r="CH136" s="21">
        <v>0</v>
      </c>
    </row>
    <row r="137" spans="1:86" s="43" customFormat="1">
      <c r="A137" s="58" t="s">
        <v>1518</v>
      </c>
      <c r="B137" s="33">
        <v>5</v>
      </c>
      <c r="C137" s="33">
        <v>0</v>
      </c>
      <c r="D137" s="33">
        <v>0</v>
      </c>
      <c r="E137" s="33">
        <v>0</v>
      </c>
      <c r="F137" s="33">
        <v>0</v>
      </c>
      <c r="G137" s="33">
        <v>0</v>
      </c>
      <c r="H137" s="33">
        <v>33</v>
      </c>
      <c r="I137" s="36">
        <v>0</v>
      </c>
      <c r="J137" s="36">
        <v>0</v>
      </c>
      <c r="K137" s="36">
        <v>0</v>
      </c>
      <c r="L137" s="36">
        <v>0</v>
      </c>
      <c r="M137" s="36">
        <v>0</v>
      </c>
      <c r="N137" s="36">
        <v>0</v>
      </c>
      <c r="O137" s="36">
        <v>0</v>
      </c>
      <c r="P137" s="36">
        <v>0</v>
      </c>
      <c r="Q137" s="36">
        <v>0</v>
      </c>
      <c r="R137" s="36">
        <v>0</v>
      </c>
      <c r="S137" s="36">
        <v>0</v>
      </c>
      <c r="T137" s="36">
        <v>0</v>
      </c>
      <c r="U137" s="36">
        <v>0</v>
      </c>
      <c r="V137" s="36">
        <v>0</v>
      </c>
      <c r="W137" s="36">
        <v>0</v>
      </c>
      <c r="X137" s="36">
        <v>0</v>
      </c>
      <c r="Y137" s="36">
        <v>0</v>
      </c>
      <c r="Z137" s="36">
        <v>0</v>
      </c>
      <c r="AA137" s="36">
        <v>0</v>
      </c>
      <c r="AB137" s="36">
        <v>0</v>
      </c>
      <c r="AC137" s="36">
        <v>0</v>
      </c>
      <c r="AD137" s="36">
        <v>0</v>
      </c>
      <c r="AE137" s="36">
        <v>0</v>
      </c>
      <c r="AF137" s="36">
        <v>0</v>
      </c>
      <c r="AG137" s="36">
        <f t="shared" si="8"/>
        <v>5</v>
      </c>
      <c r="AH137" s="36">
        <f t="shared" si="9"/>
        <v>33</v>
      </c>
      <c r="AI137" s="36">
        <f t="shared" si="10"/>
        <v>0</v>
      </c>
      <c r="AJ137" s="36">
        <f t="shared" si="11"/>
        <v>38</v>
      </c>
      <c r="AK137" s="36">
        <v>0</v>
      </c>
      <c r="AL137" s="36">
        <v>0</v>
      </c>
      <c r="AM137" s="36">
        <v>0</v>
      </c>
      <c r="AN137" s="36">
        <v>0</v>
      </c>
      <c r="AO137" s="36">
        <v>0</v>
      </c>
      <c r="AP137" s="36">
        <v>0</v>
      </c>
      <c r="AQ137" s="36">
        <v>0</v>
      </c>
      <c r="AR137" s="36">
        <v>0</v>
      </c>
      <c r="AS137" s="36">
        <v>0</v>
      </c>
      <c r="AT137" s="36">
        <v>0</v>
      </c>
      <c r="AU137" s="36">
        <v>0</v>
      </c>
      <c r="AV137" s="36">
        <v>0</v>
      </c>
      <c r="AW137" s="36">
        <v>0</v>
      </c>
      <c r="AX137" s="36">
        <v>0</v>
      </c>
      <c r="AY137" s="36">
        <v>0</v>
      </c>
      <c r="AZ137" s="36">
        <v>0</v>
      </c>
      <c r="BA137" s="36">
        <v>0</v>
      </c>
      <c r="BB137" s="36">
        <v>0</v>
      </c>
      <c r="BC137" s="36">
        <v>0</v>
      </c>
      <c r="BD137" s="36">
        <v>0</v>
      </c>
      <c r="BE137" s="36">
        <v>0</v>
      </c>
      <c r="BF137" s="36">
        <v>0</v>
      </c>
      <c r="BG137" s="36">
        <v>0</v>
      </c>
      <c r="BH137" s="36">
        <v>0</v>
      </c>
      <c r="BI137" s="36">
        <v>0</v>
      </c>
      <c r="BJ137" s="36">
        <v>0</v>
      </c>
      <c r="BK137" s="36">
        <v>0</v>
      </c>
      <c r="BL137" s="36">
        <v>0</v>
      </c>
      <c r="BM137" s="36">
        <v>0</v>
      </c>
      <c r="BN137" s="36">
        <v>0</v>
      </c>
      <c r="BO137" s="36">
        <v>0</v>
      </c>
      <c r="BP137" s="36">
        <v>0</v>
      </c>
      <c r="BQ137" s="36">
        <v>0</v>
      </c>
      <c r="BR137" s="36">
        <v>0</v>
      </c>
      <c r="BS137" s="36">
        <v>0</v>
      </c>
      <c r="BT137" s="36">
        <v>0</v>
      </c>
      <c r="BU137" s="36">
        <v>0</v>
      </c>
      <c r="BV137" s="36">
        <v>0</v>
      </c>
      <c r="BW137" s="36">
        <v>0</v>
      </c>
      <c r="BX137" s="36">
        <v>0</v>
      </c>
      <c r="BY137" s="36">
        <v>0</v>
      </c>
      <c r="BZ137" s="36">
        <v>0</v>
      </c>
      <c r="CA137" s="36">
        <v>0</v>
      </c>
      <c r="CB137" s="36">
        <v>0</v>
      </c>
      <c r="CC137" s="36">
        <v>0</v>
      </c>
      <c r="CD137" s="36">
        <v>0</v>
      </c>
      <c r="CE137" s="36">
        <v>0</v>
      </c>
      <c r="CF137" s="36">
        <v>0</v>
      </c>
      <c r="CG137" s="36">
        <v>0</v>
      </c>
      <c r="CH137" s="36">
        <v>0</v>
      </c>
    </row>
    <row r="138" spans="1:86" s="43" customFormat="1">
      <c r="A138" s="58" t="s">
        <v>1519</v>
      </c>
      <c r="B138" s="33">
        <v>3</v>
      </c>
      <c r="C138" s="33">
        <v>0</v>
      </c>
      <c r="D138" s="33">
        <v>0</v>
      </c>
      <c r="E138" s="33">
        <v>0</v>
      </c>
      <c r="F138" s="33">
        <v>0</v>
      </c>
      <c r="G138" s="33">
        <v>0</v>
      </c>
      <c r="H138" s="33">
        <v>37</v>
      </c>
      <c r="I138" s="36">
        <v>0</v>
      </c>
      <c r="J138" s="36">
        <v>0</v>
      </c>
      <c r="K138" s="36">
        <v>0</v>
      </c>
      <c r="L138" s="36">
        <v>0</v>
      </c>
      <c r="M138" s="36">
        <v>0</v>
      </c>
      <c r="N138" s="36">
        <v>0</v>
      </c>
      <c r="O138" s="36">
        <v>0</v>
      </c>
      <c r="P138" s="36">
        <v>0</v>
      </c>
      <c r="Q138" s="36">
        <v>0</v>
      </c>
      <c r="R138" s="36">
        <v>0</v>
      </c>
      <c r="S138" s="36">
        <v>0</v>
      </c>
      <c r="T138" s="36">
        <v>0</v>
      </c>
      <c r="U138" s="36">
        <v>0</v>
      </c>
      <c r="V138" s="36">
        <v>0</v>
      </c>
      <c r="W138" s="36">
        <v>0</v>
      </c>
      <c r="X138" s="36">
        <v>0</v>
      </c>
      <c r="Y138" s="36">
        <v>0</v>
      </c>
      <c r="Z138" s="36">
        <v>0</v>
      </c>
      <c r="AA138" s="36">
        <v>0</v>
      </c>
      <c r="AB138" s="36">
        <v>0</v>
      </c>
      <c r="AC138" s="36">
        <v>0</v>
      </c>
      <c r="AD138" s="36">
        <v>0</v>
      </c>
      <c r="AE138" s="36">
        <v>0</v>
      </c>
      <c r="AF138" s="36">
        <v>0</v>
      </c>
      <c r="AG138" s="36">
        <f t="shared" si="8"/>
        <v>3</v>
      </c>
      <c r="AH138" s="36">
        <f t="shared" si="9"/>
        <v>37</v>
      </c>
      <c r="AI138" s="36">
        <f t="shared" si="10"/>
        <v>0</v>
      </c>
      <c r="AJ138" s="36">
        <f t="shared" si="11"/>
        <v>40</v>
      </c>
      <c r="AK138" s="36">
        <v>0</v>
      </c>
      <c r="AL138" s="36">
        <v>0</v>
      </c>
      <c r="AM138" s="36">
        <v>0</v>
      </c>
      <c r="AN138" s="36">
        <v>0</v>
      </c>
      <c r="AO138" s="36">
        <v>0</v>
      </c>
      <c r="AP138" s="36">
        <v>0</v>
      </c>
      <c r="AQ138" s="36">
        <v>0</v>
      </c>
      <c r="AR138" s="36">
        <v>0</v>
      </c>
      <c r="AS138" s="36">
        <v>0</v>
      </c>
      <c r="AT138" s="36">
        <v>0</v>
      </c>
      <c r="AU138" s="36">
        <v>0</v>
      </c>
      <c r="AV138" s="36">
        <v>0</v>
      </c>
      <c r="AW138" s="36">
        <v>0</v>
      </c>
      <c r="AX138" s="36">
        <v>0</v>
      </c>
      <c r="AY138" s="36">
        <v>0</v>
      </c>
      <c r="AZ138" s="36">
        <v>0</v>
      </c>
      <c r="BA138" s="36">
        <v>0</v>
      </c>
      <c r="BB138" s="36">
        <v>0</v>
      </c>
      <c r="BC138" s="36">
        <v>0</v>
      </c>
      <c r="BD138" s="36">
        <v>0</v>
      </c>
      <c r="BE138" s="36">
        <v>0</v>
      </c>
      <c r="BF138" s="36">
        <v>0</v>
      </c>
      <c r="BG138" s="36">
        <v>0</v>
      </c>
      <c r="BH138" s="36">
        <v>0</v>
      </c>
      <c r="BI138" s="36">
        <v>0</v>
      </c>
      <c r="BJ138" s="36">
        <v>0</v>
      </c>
      <c r="BK138" s="36">
        <v>0</v>
      </c>
      <c r="BL138" s="36">
        <v>0</v>
      </c>
      <c r="BM138" s="36">
        <v>0</v>
      </c>
      <c r="BN138" s="36">
        <v>0</v>
      </c>
      <c r="BO138" s="36">
        <v>0</v>
      </c>
      <c r="BP138" s="36">
        <v>0</v>
      </c>
      <c r="BQ138" s="36">
        <v>0</v>
      </c>
      <c r="BR138" s="36">
        <v>0</v>
      </c>
      <c r="BS138" s="36">
        <v>0</v>
      </c>
      <c r="BT138" s="36">
        <v>0</v>
      </c>
      <c r="BU138" s="36">
        <v>0</v>
      </c>
      <c r="BV138" s="36">
        <v>0</v>
      </c>
      <c r="BW138" s="36">
        <v>0</v>
      </c>
      <c r="BX138" s="36">
        <v>0</v>
      </c>
      <c r="BY138" s="36">
        <v>0</v>
      </c>
      <c r="BZ138" s="36">
        <v>0</v>
      </c>
      <c r="CA138" s="36">
        <v>0</v>
      </c>
      <c r="CB138" s="36">
        <v>0</v>
      </c>
      <c r="CC138" s="36">
        <v>0</v>
      </c>
      <c r="CD138" s="36">
        <v>0</v>
      </c>
      <c r="CE138" s="36">
        <v>0</v>
      </c>
      <c r="CF138" s="36">
        <v>0</v>
      </c>
      <c r="CG138" s="36">
        <v>0</v>
      </c>
      <c r="CH138" s="36">
        <v>0</v>
      </c>
    </row>
    <row r="139" spans="1:86" s="43" customFormat="1">
      <c r="A139" s="59" t="s">
        <v>127</v>
      </c>
      <c r="B139" s="36">
        <v>1</v>
      </c>
      <c r="C139" s="36">
        <v>0</v>
      </c>
      <c r="D139" s="36">
        <v>0</v>
      </c>
      <c r="E139" s="36">
        <v>0</v>
      </c>
      <c r="F139" s="36">
        <v>0</v>
      </c>
      <c r="G139" s="36">
        <v>0</v>
      </c>
      <c r="H139" s="36">
        <v>36</v>
      </c>
      <c r="I139" s="36">
        <v>0</v>
      </c>
      <c r="J139" s="36">
        <v>0</v>
      </c>
      <c r="K139" s="36">
        <v>0</v>
      </c>
      <c r="L139" s="36">
        <v>0</v>
      </c>
      <c r="M139" s="36">
        <v>0</v>
      </c>
      <c r="N139" s="36">
        <v>34</v>
      </c>
      <c r="O139" s="36">
        <v>0</v>
      </c>
      <c r="P139" s="36">
        <v>0</v>
      </c>
      <c r="Q139" s="36">
        <v>0</v>
      </c>
      <c r="R139" s="36">
        <v>0</v>
      </c>
      <c r="S139" s="36">
        <v>0</v>
      </c>
      <c r="T139" s="36">
        <v>0</v>
      </c>
      <c r="U139" s="36">
        <v>0</v>
      </c>
      <c r="V139" s="36">
        <v>0</v>
      </c>
      <c r="W139" s="36">
        <v>0</v>
      </c>
      <c r="X139" s="36">
        <v>0</v>
      </c>
      <c r="Y139" s="36">
        <v>0</v>
      </c>
      <c r="Z139" s="36">
        <v>0</v>
      </c>
      <c r="AA139" s="36">
        <v>0</v>
      </c>
      <c r="AB139" s="36">
        <v>0</v>
      </c>
      <c r="AC139" s="36">
        <v>0</v>
      </c>
      <c r="AD139" s="36">
        <v>0</v>
      </c>
      <c r="AE139" s="36">
        <v>0</v>
      </c>
      <c r="AF139" s="36">
        <v>0</v>
      </c>
      <c r="AG139" s="36">
        <f t="shared" si="8"/>
        <v>1</v>
      </c>
      <c r="AH139" s="36">
        <f t="shared" si="9"/>
        <v>70</v>
      </c>
      <c r="AI139" s="36">
        <f t="shared" si="10"/>
        <v>0</v>
      </c>
      <c r="AJ139" s="36">
        <f t="shared" si="11"/>
        <v>71</v>
      </c>
      <c r="AK139" s="36">
        <v>0</v>
      </c>
      <c r="AL139" s="36">
        <v>0</v>
      </c>
      <c r="AM139" s="36">
        <v>0</v>
      </c>
      <c r="AN139" s="36">
        <v>0</v>
      </c>
      <c r="AO139" s="36">
        <v>0</v>
      </c>
      <c r="AP139" s="36">
        <v>0</v>
      </c>
      <c r="AQ139" s="36">
        <v>0</v>
      </c>
      <c r="AR139" s="36">
        <v>0</v>
      </c>
      <c r="AS139" s="36">
        <v>0</v>
      </c>
      <c r="AT139" s="36">
        <v>0</v>
      </c>
      <c r="AU139" s="36">
        <v>0</v>
      </c>
      <c r="AV139" s="36">
        <v>0</v>
      </c>
      <c r="AW139" s="36">
        <v>0</v>
      </c>
      <c r="AX139" s="36">
        <v>0</v>
      </c>
      <c r="AY139" s="36">
        <v>0</v>
      </c>
      <c r="AZ139" s="36">
        <v>0</v>
      </c>
      <c r="BA139" s="36">
        <v>0</v>
      </c>
      <c r="BB139" s="36">
        <v>0</v>
      </c>
      <c r="BC139" s="36">
        <v>0</v>
      </c>
      <c r="BD139" s="36">
        <v>0</v>
      </c>
      <c r="BE139" s="36">
        <v>0</v>
      </c>
      <c r="BF139" s="36">
        <v>0</v>
      </c>
      <c r="BG139" s="36">
        <v>0</v>
      </c>
      <c r="BH139" s="36">
        <v>0</v>
      </c>
      <c r="BI139" s="36">
        <v>0</v>
      </c>
      <c r="BJ139" s="36">
        <v>0</v>
      </c>
      <c r="BK139" s="36">
        <v>0</v>
      </c>
      <c r="BL139" s="36">
        <v>0</v>
      </c>
      <c r="BM139" s="36">
        <v>0</v>
      </c>
      <c r="BN139" s="36">
        <v>0</v>
      </c>
      <c r="BO139" s="36">
        <v>0</v>
      </c>
      <c r="BP139" s="36">
        <v>0</v>
      </c>
      <c r="BQ139" s="36">
        <v>0</v>
      </c>
      <c r="BR139" s="36">
        <v>0</v>
      </c>
      <c r="BS139" s="36">
        <v>0</v>
      </c>
      <c r="BT139" s="36">
        <v>0</v>
      </c>
      <c r="BU139" s="36">
        <v>0</v>
      </c>
      <c r="BV139" s="36">
        <v>0</v>
      </c>
      <c r="BW139" s="36">
        <v>0</v>
      </c>
      <c r="BX139" s="36">
        <v>0</v>
      </c>
      <c r="BY139" s="36">
        <v>0</v>
      </c>
      <c r="BZ139" s="36">
        <v>0</v>
      </c>
      <c r="CA139" s="36">
        <v>0</v>
      </c>
      <c r="CB139" s="36">
        <v>0</v>
      </c>
      <c r="CC139" s="36">
        <v>0</v>
      </c>
      <c r="CD139" s="36">
        <v>0</v>
      </c>
      <c r="CE139" s="36">
        <v>0</v>
      </c>
      <c r="CF139" s="36">
        <v>0</v>
      </c>
      <c r="CG139" s="36">
        <v>0</v>
      </c>
      <c r="CH139" s="36">
        <v>0</v>
      </c>
    </row>
    <row r="140" spans="1:86" s="43" customFormat="1">
      <c r="A140" s="58" t="s">
        <v>128</v>
      </c>
      <c r="B140" s="33">
        <v>8</v>
      </c>
      <c r="C140" s="33">
        <v>0</v>
      </c>
      <c r="D140" s="33">
        <v>0</v>
      </c>
      <c r="E140" s="33">
        <v>2</v>
      </c>
      <c r="F140" s="33">
        <v>0</v>
      </c>
      <c r="G140" s="33">
        <v>0</v>
      </c>
      <c r="H140" s="33">
        <v>53</v>
      </c>
      <c r="I140" s="33">
        <v>0</v>
      </c>
      <c r="J140" s="33">
        <v>0</v>
      </c>
      <c r="K140" s="33">
        <v>0</v>
      </c>
      <c r="L140" s="33">
        <v>0</v>
      </c>
      <c r="M140" s="33">
        <v>0</v>
      </c>
      <c r="N140" s="33">
        <v>26</v>
      </c>
      <c r="O140" s="36">
        <v>0</v>
      </c>
      <c r="P140" s="36">
        <v>0</v>
      </c>
      <c r="Q140" s="36">
        <v>0</v>
      </c>
      <c r="R140" s="36">
        <v>0</v>
      </c>
      <c r="S140" s="36">
        <v>0</v>
      </c>
      <c r="T140" s="36">
        <v>0</v>
      </c>
      <c r="U140" s="36">
        <v>0</v>
      </c>
      <c r="V140" s="36">
        <v>0</v>
      </c>
      <c r="W140" s="36">
        <v>0</v>
      </c>
      <c r="X140" s="36">
        <v>0</v>
      </c>
      <c r="Y140" s="36">
        <v>0</v>
      </c>
      <c r="Z140" s="36">
        <v>0</v>
      </c>
      <c r="AA140" s="36">
        <v>0</v>
      </c>
      <c r="AB140" s="36">
        <v>0</v>
      </c>
      <c r="AC140" s="36">
        <v>1</v>
      </c>
      <c r="AD140" s="36">
        <v>0</v>
      </c>
      <c r="AE140" s="36">
        <v>0</v>
      </c>
      <c r="AF140" s="36">
        <v>0</v>
      </c>
      <c r="AG140" s="36">
        <f t="shared" si="8"/>
        <v>8</v>
      </c>
      <c r="AH140" s="36">
        <f t="shared" si="9"/>
        <v>81</v>
      </c>
      <c r="AI140" s="36">
        <f t="shared" si="10"/>
        <v>0</v>
      </c>
      <c r="AJ140" s="36">
        <f t="shared" si="11"/>
        <v>89</v>
      </c>
      <c r="AK140" s="36">
        <v>1</v>
      </c>
      <c r="AL140" s="36">
        <v>0</v>
      </c>
      <c r="AM140" s="21">
        <v>1</v>
      </c>
      <c r="AN140" s="21" t="s">
        <v>1436</v>
      </c>
      <c r="AO140" s="21">
        <v>0</v>
      </c>
      <c r="AP140" s="21">
        <v>0</v>
      </c>
      <c r="AQ140" s="21">
        <v>0</v>
      </c>
      <c r="AR140" s="21">
        <v>0</v>
      </c>
      <c r="AS140" s="21">
        <v>0</v>
      </c>
      <c r="AT140" s="21">
        <v>0</v>
      </c>
      <c r="AU140" s="21">
        <v>0</v>
      </c>
      <c r="AV140" s="21">
        <v>0</v>
      </c>
      <c r="AW140" s="21">
        <v>0</v>
      </c>
      <c r="AX140" s="21">
        <v>0</v>
      </c>
      <c r="AY140" s="21">
        <v>0</v>
      </c>
      <c r="AZ140" s="21">
        <v>0</v>
      </c>
      <c r="BA140" s="21">
        <v>0</v>
      </c>
      <c r="BB140" s="21">
        <v>0</v>
      </c>
      <c r="BC140" s="21">
        <v>0</v>
      </c>
      <c r="BD140" s="21">
        <v>0</v>
      </c>
      <c r="BE140" s="21">
        <v>0</v>
      </c>
      <c r="BF140" s="21">
        <v>0</v>
      </c>
      <c r="BG140" s="21">
        <v>0</v>
      </c>
      <c r="BH140" s="21">
        <v>0</v>
      </c>
      <c r="BI140" s="21">
        <v>0</v>
      </c>
      <c r="BJ140" s="21">
        <v>0</v>
      </c>
      <c r="BK140" s="21">
        <v>0</v>
      </c>
      <c r="BL140" s="21">
        <v>0</v>
      </c>
      <c r="BM140" s="21">
        <v>0</v>
      </c>
      <c r="BN140" s="21">
        <v>0</v>
      </c>
      <c r="BO140" s="21">
        <v>0</v>
      </c>
      <c r="BP140" s="21">
        <v>0</v>
      </c>
      <c r="BQ140" s="21">
        <v>0</v>
      </c>
      <c r="BR140" s="21">
        <v>0</v>
      </c>
      <c r="BS140" s="21">
        <v>0</v>
      </c>
      <c r="BT140" s="21">
        <v>0</v>
      </c>
      <c r="BU140" s="21">
        <v>0</v>
      </c>
      <c r="BV140" s="21">
        <v>0</v>
      </c>
      <c r="BW140" s="21">
        <v>0</v>
      </c>
      <c r="BX140" s="21">
        <v>0</v>
      </c>
      <c r="BY140" s="21">
        <v>0</v>
      </c>
      <c r="BZ140" s="21">
        <v>0</v>
      </c>
      <c r="CA140" s="21">
        <v>0</v>
      </c>
      <c r="CB140" s="21">
        <v>0</v>
      </c>
      <c r="CC140" s="21">
        <v>0</v>
      </c>
      <c r="CD140" s="21">
        <v>0</v>
      </c>
      <c r="CE140" s="21">
        <v>0</v>
      </c>
      <c r="CF140" s="21">
        <v>0</v>
      </c>
      <c r="CG140" s="21">
        <v>0</v>
      </c>
      <c r="CH140" s="21">
        <v>0</v>
      </c>
    </row>
    <row r="141" spans="1:86" s="43" customFormat="1">
      <c r="A141" s="58" t="s">
        <v>1520</v>
      </c>
      <c r="B141" s="33">
        <v>16</v>
      </c>
      <c r="C141" s="33">
        <v>0</v>
      </c>
      <c r="D141" s="33">
        <v>0</v>
      </c>
      <c r="E141" s="33">
        <v>0</v>
      </c>
      <c r="F141" s="33">
        <v>0</v>
      </c>
      <c r="G141" s="33">
        <v>0</v>
      </c>
      <c r="H141" s="33">
        <v>71</v>
      </c>
      <c r="I141" s="36">
        <v>0</v>
      </c>
      <c r="J141" s="36">
        <v>0</v>
      </c>
      <c r="K141" s="36">
        <v>114</v>
      </c>
      <c r="L141" s="36">
        <v>0</v>
      </c>
      <c r="M141" s="36">
        <v>0</v>
      </c>
      <c r="N141" s="36">
        <v>87</v>
      </c>
      <c r="O141" s="36">
        <v>0</v>
      </c>
      <c r="P141" s="36">
        <v>0</v>
      </c>
      <c r="Q141" s="36">
        <v>23</v>
      </c>
      <c r="R141" s="36">
        <v>0</v>
      </c>
      <c r="S141" s="36">
        <v>0</v>
      </c>
      <c r="T141" s="36">
        <v>0</v>
      </c>
      <c r="U141" s="36">
        <v>0</v>
      </c>
      <c r="V141" s="36">
        <v>0</v>
      </c>
      <c r="W141" s="36">
        <v>0</v>
      </c>
      <c r="X141" s="36">
        <v>0</v>
      </c>
      <c r="Y141" s="36">
        <v>0</v>
      </c>
      <c r="Z141" s="36">
        <v>0</v>
      </c>
      <c r="AA141" s="36">
        <v>0</v>
      </c>
      <c r="AB141" s="36">
        <v>0</v>
      </c>
      <c r="AC141" s="36">
        <v>0</v>
      </c>
      <c r="AD141" s="36">
        <v>0</v>
      </c>
      <c r="AE141" s="36">
        <v>0</v>
      </c>
      <c r="AF141" s="36">
        <v>0</v>
      </c>
      <c r="AG141" s="36">
        <f t="shared" si="8"/>
        <v>16</v>
      </c>
      <c r="AH141" s="36">
        <f t="shared" si="9"/>
        <v>295</v>
      </c>
      <c r="AI141" s="36">
        <f t="shared" si="10"/>
        <v>0</v>
      </c>
      <c r="AJ141" s="36">
        <f t="shared" si="11"/>
        <v>311</v>
      </c>
      <c r="AK141" s="36">
        <v>0</v>
      </c>
      <c r="AL141" s="36">
        <v>0</v>
      </c>
      <c r="AM141" s="36">
        <v>0</v>
      </c>
      <c r="AN141" s="36">
        <v>0</v>
      </c>
      <c r="AO141" s="36">
        <v>0</v>
      </c>
      <c r="AP141" s="36">
        <v>0</v>
      </c>
      <c r="AQ141" s="36">
        <v>0</v>
      </c>
      <c r="AR141" s="36">
        <v>0</v>
      </c>
      <c r="AS141" s="36">
        <v>0</v>
      </c>
      <c r="AT141" s="36">
        <v>0</v>
      </c>
      <c r="AU141" s="36">
        <v>0</v>
      </c>
      <c r="AV141" s="36">
        <v>0</v>
      </c>
      <c r="AW141" s="36">
        <v>0</v>
      </c>
      <c r="AX141" s="36">
        <v>0</v>
      </c>
      <c r="AY141" s="36">
        <v>0</v>
      </c>
      <c r="AZ141" s="36">
        <v>0</v>
      </c>
      <c r="BA141" s="36">
        <v>0</v>
      </c>
      <c r="BB141" s="36">
        <v>0</v>
      </c>
      <c r="BC141" s="36">
        <v>0</v>
      </c>
      <c r="BD141" s="36">
        <v>0</v>
      </c>
      <c r="BE141" s="36">
        <v>0</v>
      </c>
      <c r="BF141" s="36">
        <v>0</v>
      </c>
      <c r="BG141" s="36">
        <v>0</v>
      </c>
      <c r="BH141" s="36">
        <v>0</v>
      </c>
      <c r="BI141" s="36">
        <v>0</v>
      </c>
      <c r="BJ141" s="36">
        <v>0</v>
      </c>
      <c r="BK141" s="36">
        <v>0</v>
      </c>
      <c r="BL141" s="36">
        <v>0</v>
      </c>
      <c r="BM141" s="36">
        <v>0</v>
      </c>
      <c r="BN141" s="36">
        <v>0</v>
      </c>
      <c r="BO141" s="36">
        <v>0</v>
      </c>
      <c r="BP141" s="36">
        <v>0</v>
      </c>
      <c r="BQ141" s="36">
        <v>0</v>
      </c>
      <c r="BR141" s="36">
        <v>0</v>
      </c>
      <c r="BS141" s="36">
        <v>0</v>
      </c>
      <c r="BT141" s="36">
        <v>0</v>
      </c>
      <c r="BU141" s="36">
        <v>0</v>
      </c>
      <c r="BV141" s="36">
        <v>0</v>
      </c>
      <c r="BW141" s="36">
        <v>0</v>
      </c>
      <c r="BX141" s="36">
        <v>0</v>
      </c>
      <c r="BY141" s="36">
        <v>0</v>
      </c>
      <c r="BZ141" s="36">
        <v>0</v>
      </c>
      <c r="CA141" s="36">
        <v>0</v>
      </c>
      <c r="CB141" s="36">
        <v>0</v>
      </c>
      <c r="CC141" s="36">
        <v>0</v>
      </c>
      <c r="CD141" s="36">
        <v>0</v>
      </c>
      <c r="CE141" s="36">
        <v>0</v>
      </c>
      <c r="CF141" s="36">
        <v>0</v>
      </c>
      <c r="CG141" s="36">
        <v>0</v>
      </c>
      <c r="CH141" s="36">
        <v>0</v>
      </c>
    </row>
    <row r="142" spans="1:86" s="43" customFormat="1">
      <c r="A142" s="58" t="s">
        <v>1521</v>
      </c>
      <c r="B142" s="33">
        <v>8</v>
      </c>
      <c r="C142" s="33">
        <v>0</v>
      </c>
      <c r="D142" s="33">
        <v>0</v>
      </c>
      <c r="E142" s="33">
        <v>14</v>
      </c>
      <c r="F142" s="33">
        <v>0</v>
      </c>
      <c r="G142" s="33">
        <v>0</v>
      </c>
      <c r="H142" s="33">
        <v>40</v>
      </c>
      <c r="I142" s="36">
        <v>0</v>
      </c>
      <c r="J142" s="36">
        <v>0</v>
      </c>
      <c r="K142" s="36">
        <v>0</v>
      </c>
      <c r="L142" s="36">
        <v>0</v>
      </c>
      <c r="M142" s="36">
        <v>0</v>
      </c>
      <c r="N142" s="36">
        <v>0</v>
      </c>
      <c r="O142" s="36">
        <v>0</v>
      </c>
      <c r="P142" s="36">
        <v>0</v>
      </c>
      <c r="Q142" s="36">
        <v>0</v>
      </c>
      <c r="R142" s="36">
        <v>0</v>
      </c>
      <c r="S142" s="36">
        <v>0</v>
      </c>
      <c r="T142" s="36">
        <v>0</v>
      </c>
      <c r="U142" s="36">
        <v>0</v>
      </c>
      <c r="V142" s="36">
        <v>0</v>
      </c>
      <c r="W142" s="36">
        <v>0</v>
      </c>
      <c r="X142" s="36">
        <v>0</v>
      </c>
      <c r="Y142" s="36">
        <v>0</v>
      </c>
      <c r="Z142" s="36">
        <v>0</v>
      </c>
      <c r="AA142" s="36">
        <v>0</v>
      </c>
      <c r="AB142" s="36">
        <v>0</v>
      </c>
      <c r="AC142" s="36">
        <v>0</v>
      </c>
      <c r="AD142" s="36">
        <v>0</v>
      </c>
      <c r="AE142" s="36">
        <v>0</v>
      </c>
      <c r="AF142" s="36">
        <v>0</v>
      </c>
      <c r="AG142" s="36">
        <f t="shared" si="8"/>
        <v>8</v>
      </c>
      <c r="AH142" s="36">
        <f t="shared" si="9"/>
        <v>54</v>
      </c>
      <c r="AI142" s="36">
        <f t="shared" si="10"/>
        <v>0</v>
      </c>
      <c r="AJ142" s="36">
        <f t="shared" si="11"/>
        <v>62</v>
      </c>
      <c r="AK142" s="36">
        <v>0</v>
      </c>
      <c r="AL142" s="36">
        <v>0</v>
      </c>
      <c r="AM142" s="36">
        <v>0</v>
      </c>
      <c r="AN142" s="36">
        <v>0</v>
      </c>
      <c r="AO142" s="36">
        <v>0</v>
      </c>
      <c r="AP142" s="36">
        <v>0</v>
      </c>
      <c r="AQ142" s="36">
        <v>0</v>
      </c>
      <c r="AR142" s="36">
        <v>0</v>
      </c>
      <c r="AS142" s="36">
        <v>0</v>
      </c>
      <c r="AT142" s="36">
        <v>0</v>
      </c>
      <c r="AU142" s="36">
        <v>0</v>
      </c>
      <c r="AV142" s="36">
        <v>0</v>
      </c>
      <c r="AW142" s="36">
        <v>0</v>
      </c>
      <c r="AX142" s="36">
        <v>0</v>
      </c>
      <c r="AY142" s="36">
        <v>0</v>
      </c>
      <c r="AZ142" s="36">
        <v>0</v>
      </c>
      <c r="BA142" s="36">
        <v>0</v>
      </c>
      <c r="BB142" s="36">
        <v>0</v>
      </c>
      <c r="BC142" s="36">
        <v>0</v>
      </c>
      <c r="BD142" s="36">
        <v>0</v>
      </c>
      <c r="BE142" s="36">
        <v>0</v>
      </c>
      <c r="BF142" s="36">
        <v>0</v>
      </c>
      <c r="BG142" s="36">
        <v>0</v>
      </c>
      <c r="BH142" s="36">
        <v>0</v>
      </c>
      <c r="BI142" s="36">
        <v>0</v>
      </c>
      <c r="BJ142" s="36">
        <v>0</v>
      </c>
      <c r="BK142" s="36">
        <v>0</v>
      </c>
      <c r="BL142" s="36">
        <v>0</v>
      </c>
      <c r="BM142" s="36">
        <v>0</v>
      </c>
      <c r="BN142" s="36">
        <v>0</v>
      </c>
      <c r="BO142" s="36">
        <v>0</v>
      </c>
      <c r="BP142" s="36">
        <v>0</v>
      </c>
      <c r="BQ142" s="36">
        <v>0</v>
      </c>
      <c r="BR142" s="36">
        <v>0</v>
      </c>
      <c r="BS142" s="36">
        <v>0</v>
      </c>
      <c r="BT142" s="36">
        <v>0</v>
      </c>
      <c r="BU142" s="36">
        <v>0</v>
      </c>
      <c r="BV142" s="36">
        <v>0</v>
      </c>
      <c r="BW142" s="36">
        <v>0</v>
      </c>
      <c r="BX142" s="36">
        <v>0</v>
      </c>
      <c r="BY142" s="36">
        <v>0</v>
      </c>
      <c r="BZ142" s="36">
        <v>0</v>
      </c>
      <c r="CA142" s="36">
        <v>0</v>
      </c>
      <c r="CB142" s="36">
        <v>0</v>
      </c>
      <c r="CC142" s="36">
        <v>0</v>
      </c>
      <c r="CD142" s="36">
        <v>0</v>
      </c>
      <c r="CE142" s="36">
        <v>0</v>
      </c>
      <c r="CF142" s="36">
        <v>0</v>
      </c>
      <c r="CG142" s="36">
        <v>0</v>
      </c>
      <c r="CH142" s="36">
        <v>0</v>
      </c>
    </row>
    <row r="143" spans="1:86" s="43" customFormat="1">
      <c r="A143" s="59" t="s">
        <v>1522</v>
      </c>
      <c r="B143" s="33">
        <v>6</v>
      </c>
      <c r="C143" s="33">
        <v>0</v>
      </c>
      <c r="D143" s="33">
        <v>0</v>
      </c>
      <c r="E143" s="33">
        <v>0</v>
      </c>
      <c r="F143" s="33">
        <v>0</v>
      </c>
      <c r="G143" s="33">
        <v>0</v>
      </c>
      <c r="H143" s="33">
        <v>61</v>
      </c>
      <c r="I143" s="33">
        <v>0</v>
      </c>
      <c r="J143" s="33">
        <v>0</v>
      </c>
      <c r="K143" s="33">
        <v>0</v>
      </c>
      <c r="L143" s="33">
        <v>0</v>
      </c>
      <c r="M143" s="33">
        <v>0</v>
      </c>
      <c r="N143" s="33">
        <v>4</v>
      </c>
      <c r="O143" s="36">
        <v>0</v>
      </c>
      <c r="P143" s="36">
        <v>0</v>
      </c>
      <c r="Q143" s="36">
        <v>0</v>
      </c>
      <c r="R143" s="36">
        <v>0</v>
      </c>
      <c r="S143" s="36">
        <v>0</v>
      </c>
      <c r="T143" s="36">
        <v>0</v>
      </c>
      <c r="U143" s="36">
        <v>0</v>
      </c>
      <c r="V143" s="36">
        <v>0</v>
      </c>
      <c r="W143" s="36">
        <v>0</v>
      </c>
      <c r="X143" s="36">
        <v>0</v>
      </c>
      <c r="Y143" s="36">
        <v>0</v>
      </c>
      <c r="Z143" s="36">
        <v>0</v>
      </c>
      <c r="AA143" s="36">
        <v>0</v>
      </c>
      <c r="AB143" s="36">
        <v>0</v>
      </c>
      <c r="AC143" s="36">
        <v>1</v>
      </c>
      <c r="AD143" s="36">
        <v>0</v>
      </c>
      <c r="AE143" s="36">
        <v>0</v>
      </c>
      <c r="AF143" s="36">
        <v>0</v>
      </c>
      <c r="AG143" s="36">
        <f t="shared" si="8"/>
        <v>6</v>
      </c>
      <c r="AH143" s="36">
        <f t="shared" si="9"/>
        <v>65</v>
      </c>
      <c r="AI143" s="36">
        <f t="shared" si="10"/>
        <v>0</v>
      </c>
      <c r="AJ143" s="36">
        <f t="shared" si="11"/>
        <v>71</v>
      </c>
      <c r="AK143" s="36">
        <v>1</v>
      </c>
      <c r="AL143" s="36">
        <v>0</v>
      </c>
      <c r="AM143" s="21">
        <v>1</v>
      </c>
      <c r="AN143" s="21" t="s">
        <v>1436</v>
      </c>
      <c r="AO143" s="21">
        <v>0</v>
      </c>
      <c r="AP143" s="21">
        <v>0</v>
      </c>
      <c r="AQ143" s="21">
        <v>0</v>
      </c>
      <c r="AR143" s="21">
        <v>0</v>
      </c>
      <c r="AS143" s="21">
        <v>0</v>
      </c>
      <c r="AT143" s="21">
        <v>0</v>
      </c>
      <c r="AU143" s="21">
        <v>0</v>
      </c>
      <c r="AV143" s="21">
        <v>0</v>
      </c>
      <c r="AW143" s="21">
        <v>0</v>
      </c>
      <c r="AX143" s="21">
        <v>0</v>
      </c>
      <c r="AY143" s="21">
        <v>0</v>
      </c>
      <c r="AZ143" s="21">
        <v>0</v>
      </c>
      <c r="BA143" s="21">
        <v>0</v>
      </c>
      <c r="BB143" s="21">
        <v>0</v>
      </c>
      <c r="BC143" s="21">
        <v>0</v>
      </c>
      <c r="BD143" s="21">
        <v>0</v>
      </c>
      <c r="BE143" s="21">
        <v>0</v>
      </c>
      <c r="BF143" s="21">
        <v>0</v>
      </c>
      <c r="BG143" s="21">
        <v>0</v>
      </c>
      <c r="BH143" s="21">
        <v>0</v>
      </c>
      <c r="BI143" s="21">
        <v>0</v>
      </c>
      <c r="BJ143" s="21">
        <v>0</v>
      </c>
      <c r="BK143" s="21">
        <v>0</v>
      </c>
      <c r="BL143" s="21">
        <v>0</v>
      </c>
      <c r="BM143" s="21">
        <v>0</v>
      </c>
      <c r="BN143" s="21">
        <v>0</v>
      </c>
      <c r="BO143" s="21">
        <v>0</v>
      </c>
      <c r="BP143" s="21">
        <v>0</v>
      </c>
      <c r="BQ143" s="21">
        <v>0</v>
      </c>
      <c r="BR143" s="21">
        <v>0</v>
      </c>
      <c r="BS143" s="21">
        <v>0</v>
      </c>
      <c r="BT143" s="21">
        <v>0</v>
      </c>
      <c r="BU143" s="21">
        <v>0</v>
      </c>
      <c r="BV143" s="21">
        <v>0</v>
      </c>
      <c r="BW143" s="21">
        <v>0</v>
      </c>
      <c r="BX143" s="21">
        <v>0</v>
      </c>
      <c r="BY143" s="21">
        <v>0</v>
      </c>
      <c r="BZ143" s="21">
        <v>0</v>
      </c>
      <c r="CA143" s="21">
        <v>0</v>
      </c>
      <c r="CB143" s="21">
        <v>0</v>
      </c>
      <c r="CC143" s="21">
        <v>0</v>
      </c>
      <c r="CD143" s="21">
        <v>0</v>
      </c>
      <c r="CE143" s="21">
        <v>0</v>
      </c>
      <c r="CF143" s="21">
        <v>0</v>
      </c>
      <c r="CG143" s="21">
        <v>0</v>
      </c>
      <c r="CH143" s="21">
        <v>0</v>
      </c>
    </row>
    <row r="144" spans="1:86" s="43" customFormat="1">
      <c r="A144" s="58" t="s">
        <v>1523</v>
      </c>
      <c r="B144" s="33">
        <v>4</v>
      </c>
      <c r="C144" s="33">
        <v>0</v>
      </c>
      <c r="D144" s="33">
        <v>0</v>
      </c>
      <c r="E144" s="33">
        <v>0</v>
      </c>
      <c r="F144" s="33">
        <v>0</v>
      </c>
      <c r="G144" s="33">
        <v>0</v>
      </c>
      <c r="H144" s="33">
        <v>25</v>
      </c>
      <c r="I144" s="36">
        <v>0</v>
      </c>
      <c r="J144" s="36">
        <v>0</v>
      </c>
      <c r="K144" s="36">
        <v>0</v>
      </c>
      <c r="L144" s="36">
        <v>0</v>
      </c>
      <c r="M144" s="36">
        <v>0</v>
      </c>
      <c r="N144" s="36">
        <v>0</v>
      </c>
      <c r="O144" s="36">
        <v>0</v>
      </c>
      <c r="P144" s="36">
        <v>0</v>
      </c>
      <c r="Q144" s="36">
        <v>0</v>
      </c>
      <c r="R144" s="36">
        <v>0</v>
      </c>
      <c r="S144" s="36">
        <v>0</v>
      </c>
      <c r="T144" s="36">
        <v>0</v>
      </c>
      <c r="U144" s="36">
        <v>0</v>
      </c>
      <c r="V144" s="36">
        <v>0</v>
      </c>
      <c r="W144" s="36">
        <v>0</v>
      </c>
      <c r="X144" s="36">
        <v>0</v>
      </c>
      <c r="Y144" s="36">
        <v>0</v>
      </c>
      <c r="Z144" s="36">
        <v>0</v>
      </c>
      <c r="AA144" s="36">
        <v>0</v>
      </c>
      <c r="AB144" s="36">
        <v>0</v>
      </c>
      <c r="AC144" s="36">
        <v>0</v>
      </c>
      <c r="AD144" s="36">
        <v>0</v>
      </c>
      <c r="AE144" s="36">
        <v>0</v>
      </c>
      <c r="AF144" s="36">
        <v>0</v>
      </c>
      <c r="AG144" s="36">
        <f t="shared" si="8"/>
        <v>4</v>
      </c>
      <c r="AH144" s="36">
        <f t="shared" si="9"/>
        <v>25</v>
      </c>
      <c r="AI144" s="36">
        <f t="shared" si="10"/>
        <v>0</v>
      </c>
      <c r="AJ144" s="36">
        <f t="shared" si="11"/>
        <v>29</v>
      </c>
      <c r="AK144" s="36">
        <v>0</v>
      </c>
      <c r="AL144" s="36">
        <v>0</v>
      </c>
      <c r="AM144" s="36">
        <v>0</v>
      </c>
      <c r="AN144" s="36">
        <v>0</v>
      </c>
      <c r="AO144" s="36">
        <v>0</v>
      </c>
      <c r="AP144" s="36">
        <v>0</v>
      </c>
      <c r="AQ144" s="36">
        <v>0</v>
      </c>
      <c r="AR144" s="36">
        <v>0</v>
      </c>
      <c r="AS144" s="36">
        <v>0</v>
      </c>
      <c r="AT144" s="36">
        <v>0</v>
      </c>
      <c r="AU144" s="36">
        <v>0</v>
      </c>
      <c r="AV144" s="36">
        <v>0</v>
      </c>
      <c r="AW144" s="36">
        <v>0</v>
      </c>
      <c r="AX144" s="36">
        <v>0</v>
      </c>
      <c r="AY144" s="36">
        <v>0</v>
      </c>
      <c r="AZ144" s="36">
        <v>0</v>
      </c>
      <c r="BA144" s="36">
        <v>0</v>
      </c>
      <c r="BB144" s="36">
        <v>0</v>
      </c>
      <c r="BC144" s="36">
        <v>0</v>
      </c>
      <c r="BD144" s="36">
        <v>0</v>
      </c>
      <c r="BE144" s="36">
        <v>0</v>
      </c>
      <c r="BF144" s="36">
        <v>0</v>
      </c>
      <c r="BG144" s="36">
        <v>0</v>
      </c>
      <c r="BH144" s="36">
        <v>0</v>
      </c>
      <c r="BI144" s="36">
        <v>0</v>
      </c>
      <c r="BJ144" s="36">
        <v>0</v>
      </c>
      <c r="BK144" s="36">
        <v>0</v>
      </c>
      <c r="BL144" s="36">
        <v>0</v>
      </c>
      <c r="BM144" s="36">
        <v>0</v>
      </c>
      <c r="BN144" s="36">
        <v>0</v>
      </c>
      <c r="BO144" s="36">
        <v>0</v>
      </c>
      <c r="BP144" s="36">
        <v>0</v>
      </c>
      <c r="BQ144" s="36">
        <v>0</v>
      </c>
      <c r="BR144" s="36">
        <v>0</v>
      </c>
      <c r="BS144" s="36">
        <v>0</v>
      </c>
      <c r="BT144" s="36">
        <v>0</v>
      </c>
      <c r="BU144" s="36">
        <v>0</v>
      </c>
      <c r="BV144" s="36">
        <v>0</v>
      </c>
      <c r="BW144" s="36">
        <v>0</v>
      </c>
      <c r="BX144" s="36">
        <v>0</v>
      </c>
      <c r="BY144" s="36">
        <v>0</v>
      </c>
      <c r="BZ144" s="36">
        <v>0</v>
      </c>
      <c r="CA144" s="36">
        <v>0</v>
      </c>
      <c r="CB144" s="36">
        <v>0</v>
      </c>
      <c r="CC144" s="36">
        <v>0</v>
      </c>
      <c r="CD144" s="36">
        <v>0</v>
      </c>
      <c r="CE144" s="36">
        <v>0</v>
      </c>
      <c r="CF144" s="36">
        <v>0</v>
      </c>
      <c r="CG144" s="36">
        <v>0</v>
      </c>
      <c r="CH144" s="36">
        <v>0</v>
      </c>
    </row>
    <row r="145" spans="1:86" s="43" customFormat="1">
      <c r="A145" s="58" t="s">
        <v>129</v>
      </c>
      <c r="B145" s="33">
        <v>6</v>
      </c>
      <c r="C145" s="33">
        <v>0</v>
      </c>
      <c r="D145" s="33">
        <v>0</v>
      </c>
      <c r="E145" s="33">
        <v>0</v>
      </c>
      <c r="F145" s="33">
        <v>0</v>
      </c>
      <c r="G145" s="33">
        <v>0</v>
      </c>
      <c r="H145" s="33">
        <v>58</v>
      </c>
      <c r="I145" s="33">
        <v>0</v>
      </c>
      <c r="J145" s="33">
        <v>0</v>
      </c>
      <c r="K145" s="33">
        <v>114</v>
      </c>
      <c r="L145" s="33">
        <v>0</v>
      </c>
      <c r="M145" s="33">
        <v>0</v>
      </c>
      <c r="N145" s="33">
        <v>55</v>
      </c>
      <c r="O145" s="36">
        <v>0</v>
      </c>
      <c r="P145" s="36">
        <v>0</v>
      </c>
      <c r="Q145" s="36">
        <v>0</v>
      </c>
      <c r="R145" s="36">
        <v>0</v>
      </c>
      <c r="S145" s="36">
        <v>0</v>
      </c>
      <c r="T145" s="36">
        <v>0</v>
      </c>
      <c r="U145" s="36">
        <v>0</v>
      </c>
      <c r="V145" s="36">
        <v>0</v>
      </c>
      <c r="W145" s="36">
        <v>0</v>
      </c>
      <c r="X145" s="36">
        <v>0</v>
      </c>
      <c r="Y145" s="36">
        <v>0</v>
      </c>
      <c r="Z145" s="36">
        <v>0</v>
      </c>
      <c r="AA145" s="36">
        <v>0</v>
      </c>
      <c r="AB145" s="36">
        <v>0</v>
      </c>
      <c r="AC145" s="36">
        <v>0</v>
      </c>
      <c r="AD145" s="36">
        <v>0</v>
      </c>
      <c r="AE145" s="36">
        <v>0</v>
      </c>
      <c r="AF145" s="36">
        <v>0</v>
      </c>
      <c r="AG145" s="36">
        <f t="shared" si="8"/>
        <v>6</v>
      </c>
      <c r="AH145" s="36">
        <f t="shared" si="9"/>
        <v>227</v>
      </c>
      <c r="AI145" s="36">
        <f t="shared" si="10"/>
        <v>0</v>
      </c>
      <c r="AJ145" s="36">
        <f t="shared" si="11"/>
        <v>233</v>
      </c>
      <c r="AK145" s="36">
        <v>0</v>
      </c>
      <c r="AL145" s="36">
        <v>0</v>
      </c>
      <c r="AM145" s="36">
        <v>0</v>
      </c>
      <c r="AN145" s="36">
        <v>0</v>
      </c>
      <c r="AO145" s="36">
        <v>0</v>
      </c>
      <c r="AP145" s="36">
        <v>0</v>
      </c>
      <c r="AQ145" s="36">
        <v>0</v>
      </c>
      <c r="AR145" s="36">
        <v>0</v>
      </c>
      <c r="AS145" s="36">
        <v>0</v>
      </c>
      <c r="AT145" s="36">
        <v>0</v>
      </c>
      <c r="AU145" s="36">
        <v>0</v>
      </c>
      <c r="AV145" s="36">
        <v>0</v>
      </c>
      <c r="AW145" s="36">
        <v>0</v>
      </c>
      <c r="AX145" s="36">
        <v>0</v>
      </c>
      <c r="AY145" s="36">
        <v>0</v>
      </c>
      <c r="AZ145" s="36">
        <v>0</v>
      </c>
      <c r="BA145" s="36">
        <v>0</v>
      </c>
      <c r="BB145" s="36">
        <v>0</v>
      </c>
      <c r="BC145" s="36">
        <v>0</v>
      </c>
      <c r="BD145" s="36">
        <v>0</v>
      </c>
      <c r="BE145" s="36">
        <v>0</v>
      </c>
      <c r="BF145" s="36">
        <v>0</v>
      </c>
      <c r="BG145" s="36">
        <v>0</v>
      </c>
      <c r="BH145" s="36">
        <v>0</v>
      </c>
      <c r="BI145" s="36">
        <v>0</v>
      </c>
      <c r="BJ145" s="36">
        <v>0</v>
      </c>
      <c r="BK145" s="36">
        <v>0</v>
      </c>
      <c r="BL145" s="36">
        <v>0</v>
      </c>
      <c r="BM145" s="36">
        <v>0</v>
      </c>
      <c r="BN145" s="36">
        <v>0</v>
      </c>
      <c r="BO145" s="36">
        <v>0</v>
      </c>
      <c r="BP145" s="36">
        <v>0</v>
      </c>
      <c r="BQ145" s="36">
        <v>0</v>
      </c>
      <c r="BR145" s="36">
        <v>0</v>
      </c>
      <c r="BS145" s="36">
        <v>0</v>
      </c>
      <c r="BT145" s="36">
        <v>0</v>
      </c>
      <c r="BU145" s="36">
        <v>0</v>
      </c>
      <c r="BV145" s="36">
        <v>0</v>
      </c>
      <c r="BW145" s="36">
        <v>0</v>
      </c>
      <c r="BX145" s="36">
        <v>0</v>
      </c>
      <c r="BY145" s="36">
        <v>0</v>
      </c>
      <c r="BZ145" s="36">
        <v>0</v>
      </c>
      <c r="CA145" s="36">
        <v>0</v>
      </c>
      <c r="CB145" s="36">
        <v>0</v>
      </c>
      <c r="CC145" s="36">
        <v>0</v>
      </c>
      <c r="CD145" s="36">
        <v>0</v>
      </c>
      <c r="CE145" s="36">
        <v>0</v>
      </c>
      <c r="CF145" s="36">
        <v>0</v>
      </c>
      <c r="CG145" s="36">
        <v>0</v>
      </c>
      <c r="CH145" s="36">
        <v>0</v>
      </c>
    </row>
    <row r="146" spans="1:86" s="43" customFormat="1">
      <c r="A146" s="59" t="s">
        <v>1524</v>
      </c>
      <c r="B146" s="33">
        <v>4</v>
      </c>
      <c r="C146" s="33">
        <v>0</v>
      </c>
      <c r="D146" s="33">
        <v>0</v>
      </c>
      <c r="E146" s="33">
        <v>5</v>
      </c>
      <c r="F146" s="33">
        <v>0</v>
      </c>
      <c r="G146" s="33">
        <v>0</v>
      </c>
      <c r="H146" s="33">
        <v>38</v>
      </c>
      <c r="I146" s="36">
        <v>0</v>
      </c>
      <c r="J146" s="36">
        <v>0</v>
      </c>
      <c r="K146" s="36">
        <v>0</v>
      </c>
      <c r="L146" s="36">
        <v>0</v>
      </c>
      <c r="M146" s="36">
        <v>0</v>
      </c>
      <c r="N146" s="36">
        <v>0</v>
      </c>
      <c r="O146" s="36">
        <v>0</v>
      </c>
      <c r="P146" s="36">
        <v>0</v>
      </c>
      <c r="Q146" s="36">
        <v>0</v>
      </c>
      <c r="R146" s="36">
        <v>0</v>
      </c>
      <c r="S146" s="36">
        <v>0</v>
      </c>
      <c r="T146" s="36">
        <v>0</v>
      </c>
      <c r="U146" s="36">
        <v>0</v>
      </c>
      <c r="V146" s="36">
        <v>0</v>
      </c>
      <c r="W146" s="36">
        <v>0</v>
      </c>
      <c r="X146" s="36">
        <v>0</v>
      </c>
      <c r="Y146" s="36">
        <v>0</v>
      </c>
      <c r="Z146" s="36">
        <v>0</v>
      </c>
      <c r="AA146" s="36">
        <v>0</v>
      </c>
      <c r="AB146" s="36">
        <v>0</v>
      </c>
      <c r="AC146" s="36">
        <v>0</v>
      </c>
      <c r="AD146" s="36">
        <v>0</v>
      </c>
      <c r="AE146" s="36">
        <v>0</v>
      </c>
      <c r="AF146" s="36">
        <v>0</v>
      </c>
      <c r="AG146" s="36">
        <f t="shared" si="8"/>
        <v>4</v>
      </c>
      <c r="AH146" s="36">
        <f t="shared" si="9"/>
        <v>43</v>
      </c>
      <c r="AI146" s="36">
        <f t="shared" si="10"/>
        <v>0</v>
      </c>
      <c r="AJ146" s="36">
        <f t="shared" si="11"/>
        <v>47</v>
      </c>
      <c r="AK146" s="36">
        <v>0</v>
      </c>
      <c r="AL146" s="36">
        <v>0</v>
      </c>
      <c r="AM146" s="36">
        <v>0</v>
      </c>
      <c r="AN146" s="36">
        <v>0</v>
      </c>
      <c r="AO146" s="36">
        <v>0</v>
      </c>
      <c r="AP146" s="36">
        <v>0</v>
      </c>
      <c r="AQ146" s="36">
        <v>0</v>
      </c>
      <c r="AR146" s="36">
        <v>0</v>
      </c>
      <c r="AS146" s="36">
        <v>0</v>
      </c>
      <c r="AT146" s="36">
        <v>0</v>
      </c>
      <c r="AU146" s="36">
        <v>0</v>
      </c>
      <c r="AV146" s="36">
        <v>0</v>
      </c>
      <c r="AW146" s="36">
        <v>0</v>
      </c>
      <c r="AX146" s="36">
        <v>0</v>
      </c>
      <c r="AY146" s="36">
        <v>0</v>
      </c>
      <c r="AZ146" s="36">
        <v>0</v>
      </c>
      <c r="BA146" s="36">
        <v>0</v>
      </c>
      <c r="BB146" s="36">
        <v>0</v>
      </c>
      <c r="BC146" s="36">
        <v>0</v>
      </c>
      <c r="BD146" s="36">
        <v>0</v>
      </c>
      <c r="BE146" s="36">
        <v>0</v>
      </c>
      <c r="BF146" s="36">
        <v>0</v>
      </c>
      <c r="BG146" s="36">
        <v>0</v>
      </c>
      <c r="BH146" s="36">
        <v>0</v>
      </c>
      <c r="BI146" s="36">
        <v>0</v>
      </c>
      <c r="BJ146" s="36">
        <v>0</v>
      </c>
      <c r="BK146" s="36">
        <v>0</v>
      </c>
      <c r="BL146" s="36">
        <v>0</v>
      </c>
      <c r="BM146" s="36">
        <v>0</v>
      </c>
      <c r="BN146" s="36">
        <v>0</v>
      </c>
      <c r="BO146" s="36">
        <v>0</v>
      </c>
      <c r="BP146" s="36">
        <v>0</v>
      </c>
      <c r="BQ146" s="36">
        <v>0</v>
      </c>
      <c r="BR146" s="36">
        <v>0</v>
      </c>
      <c r="BS146" s="36">
        <v>0</v>
      </c>
      <c r="BT146" s="36">
        <v>0</v>
      </c>
      <c r="BU146" s="36">
        <v>0</v>
      </c>
      <c r="BV146" s="36">
        <v>0</v>
      </c>
      <c r="BW146" s="36">
        <v>0</v>
      </c>
      <c r="BX146" s="36">
        <v>0</v>
      </c>
      <c r="BY146" s="36">
        <v>0</v>
      </c>
      <c r="BZ146" s="36">
        <v>0</v>
      </c>
      <c r="CA146" s="36">
        <v>0</v>
      </c>
      <c r="CB146" s="36">
        <v>0</v>
      </c>
      <c r="CC146" s="36">
        <v>0</v>
      </c>
      <c r="CD146" s="36">
        <v>0</v>
      </c>
      <c r="CE146" s="36">
        <v>0</v>
      </c>
      <c r="CF146" s="36">
        <v>0</v>
      </c>
      <c r="CG146" s="36">
        <v>0</v>
      </c>
      <c r="CH146" s="36">
        <v>0</v>
      </c>
    </row>
    <row r="147" spans="1:86" s="43" customFormat="1">
      <c r="A147" s="59" t="s">
        <v>130</v>
      </c>
      <c r="B147" s="33">
        <v>9</v>
      </c>
      <c r="C147" s="33">
        <v>0</v>
      </c>
      <c r="D147" s="33">
        <v>0</v>
      </c>
      <c r="E147" s="33">
        <v>0</v>
      </c>
      <c r="F147" s="33">
        <v>0</v>
      </c>
      <c r="G147" s="33">
        <v>0</v>
      </c>
      <c r="H147" s="33">
        <v>58</v>
      </c>
      <c r="I147" s="33">
        <v>0</v>
      </c>
      <c r="J147" s="33">
        <v>0</v>
      </c>
      <c r="K147" s="33">
        <v>0</v>
      </c>
      <c r="L147" s="33">
        <v>0</v>
      </c>
      <c r="M147" s="33">
        <v>0</v>
      </c>
      <c r="N147" s="33">
        <v>28</v>
      </c>
      <c r="O147" s="36">
        <v>0</v>
      </c>
      <c r="P147" s="36">
        <v>0</v>
      </c>
      <c r="Q147" s="36">
        <v>0</v>
      </c>
      <c r="R147" s="36">
        <v>0</v>
      </c>
      <c r="S147" s="36">
        <v>0</v>
      </c>
      <c r="T147" s="36">
        <v>0</v>
      </c>
      <c r="U147" s="36">
        <v>0</v>
      </c>
      <c r="V147" s="36">
        <v>0</v>
      </c>
      <c r="W147" s="36">
        <v>0</v>
      </c>
      <c r="X147" s="36">
        <v>0</v>
      </c>
      <c r="Y147" s="36">
        <v>0</v>
      </c>
      <c r="Z147" s="36">
        <v>0</v>
      </c>
      <c r="AA147" s="36">
        <v>0</v>
      </c>
      <c r="AB147" s="36">
        <v>0</v>
      </c>
      <c r="AC147" s="36">
        <v>0</v>
      </c>
      <c r="AD147" s="36">
        <v>0</v>
      </c>
      <c r="AE147" s="36">
        <v>0</v>
      </c>
      <c r="AF147" s="36">
        <v>0</v>
      </c>
      <c r="AG147" s="36">
        <f t="shared" si="8"/>
        <v>9</v>
      </c>
      <c r="AH147" s="36">
        <f t="shared" si="9"/>
        <v>86</v>
      </c>
      <c r="AI147" s="36">
        <f t="shared" si="10"/>
        <v>0</v>
      </c>
      <c r="AJ147" s="36">
        <f t="shared" si="11"/>
        <v>95</v>
      </c>
      <c r="AK147" s="36">
        <v>0</v>
      </c>
      <c r="AL147" s="36">
        <v>0</v>
      </c>
      <c r="AM147" s="36">
        <v>0</v>
      </c>
      <c r="AN147" s="36">
        <v>0</v>
      </c>
      <c r="AO147" s="36">
        <v>0</v>
      </c>
      <c r="AP147" s="36">
        <v>0</v>
      </c>
      <c r="AQ147" s="36">
        <v>0</v>
      </c>
      <c r="AR147" s="36">
        <v>0</v>
      </c>
      <c r="AS147" s="36">
        <v>0</v>
      </c>
      <c r="AT147" s="36">
        <v>0</v>
      </c>
      <c r="AU147" s="36">
        <v>0</v>
      </c>
      <c r="AV147" s="36">
        <v>0</v>
      </c>
      <c r="AW147" s="36">
        <v>0</v>
      </c>
      <c r="AX147" s="36">
        <v>0</v>
      </c>
      <c r="AY147" s="36">
        <v>0</v>
      </c>
      <c r="AZ147" s="36">
        <v>0</v>
      </c>
      <c r="BA147" s="36">
        <v>0</v>
      </c>
      <c r="BB147" s="36">
        <v>0</v>
      </c>
      <c r="BC147" s="36">
        <v>0</v>
      </c>
      <c r="BD147" s="36">
        <v>0</v>
      </c>
      <c r="BE147" s="36">
        <v>0</v>
      </c>
      <c r="BF147" s="36">
        <v>0</v>
      </c>
      <c r="BG147" s="36">
        <v>0</v>
      </c>
      <c r="BH147" s="36">
        <v>0</v>
      </c>
      <c r="BI147" s="36">
        <v>0</v>
      </c>
      <c r="BJ147" s="36">
        <v>0</v>
      </c>
      <c r="BK147" s="36">
        <v>0</v>
      </c>
      <c r="BL147" s="36">
        <v>0</v>
      </c>
      <c r="BM147" s="36">
        <v>0</v>
      </c>
      <c r="BN147" s="36">
        <v>0</v>
      </c>
      <c r="BO147" s="36">
        <v>0</v>
      </c>
      <c r="BP147" s="36">
        <v>0</v>
      </c>
      <c r="BQ147" s="36">
        <v>0</v>
      </c>
      <c r="BR147" s="36">
        <v>0</v>
      </c>
      <c r="BS147" s="36">
        <v>0</v>
      </c>
      <c r="BT147" s="36">
        <v>0</v>
      </c>
      <c r="BU147" s="36">
        <v>0</v>
      </c>
      <c r="BV147" s="36">
        <v>0</v>
      </c>
      <c r="BW147" s="36">
        <v>0</v>
      </c>
      <c r="BX147" s="36">
        <v>0</v>
      </c>
      <c r="BY147" s="36">
        <v>0</v>
      </c>
      <c r="BZ147" s="36">
        <v>0</v>
      </c>
      <c r="CA147" s="36">
        <v>0</v>
      </c>
      <c r="CB147" s="36">
        <v>0</v>
      </c>
      <c r="CC147" s="36">
        <v>0</v>
      </c>
      <c r="CD147" s="36">
        <v>0</v>
      </c>
      <c r="CE147" s="36">
        <v>0</v>
      </c>
      <c r="CF147" s="36">
        <v>0</v>
      </c>
      <c r="CG147" s="36">
        <v>0</v>
      </c>
      <c r="CH147" s="36">
        <v>0</v>
      </c>
    </row>
    <row r="148" spans="1:86" s="43" customFormat="1">
      <c r="A148" s="59" t="s">
        <v>131</v>
      </c>
      <c r="B148" s="33">
        <v>10</v>
      </c>
      <c r="C148" s="33">
        <v>0</v>
      </c>
      <c r="D148" s="33">
        <v>0</v>
      </c>
      <c r="E148" s="33">
        <v>18</v>
      </c>
      <c r="F148" s="33">
        <v>0</v>
      </c>
      <c r="G148" s="33">
        <v>0</v>
      </c>
      <c r="H148" s="33">
        <v>150</v>
      </c>
      <c r="I148" s="33">
        <v>0</v>
      </c>
      <c r="J148" s="33">
        <v>0</v>
      </c>
      <c r="K148" s="33">
        <v>36</v>
      </c>
      <c r="L148" s="33">
        <v>0</v>
      </c>
      <c r="M148" s="33">
        <v>0</v>
      </c>
      <c r="N148" s="33">
        <v>54</v>
      </c>
      <c r="O148" s="36">
        <v>0</v>
      </c>
      <c r="P148" s="36">
        <v>0</v>
      </c>
      <c r="Q148" s="36">
        <v>0</v>
      </c>
      <c r="R148" s="36">
        <v>0</v>
      </c>
      <c r="S148" s="36">
        <v>0</v>
      </c>
      <c r="T148" s="36">
        <v>0</v>
      </c>
      <c r="U148" s="36">
        <v>0</v>
      </c>
      <c r="V148" s="36">
        <v>0</v>
      </c>
      <c r="W148" s="36">
        <v>0</v>
      </c>
      <c r="X148" s="36">
        <v>0</v>
      </c>
      <c r="Y148" s="36">
        <v>0</v>
      </c>
      <c r="Z148" s="36">
        <v>0</v>
      </c>
      <c r="AA148" s="36">
        <v>0</v>
      </c>
      <c r="AB148" s="36">
        <v>0</v>
      </c>
      <c r="AC148" s="36">
        <v>0</v>
      </c>
      <c r="AD148" s="36">
        <v>0</v>
      </c>
      <c r="AE148" s="36">
        <v>0</v>
      </c>
      <c r="AF148" s="36">
        <v>0</v>
      </c>
      <c r="AG148" s="36">
        <f t="shared" si="8"/>
        <v>10</v>
      </c>
      <c r="AH148" s="36">
        <f t="shared" si="9"/>
        <v>258</v>
      </c>
      <c r="AI148" s="36">
        <f t="shared" si="10"/>
        <v>0</v>
      </c>
      <c r="AJ148" s="36">
        <f t="shared" si="11"/>
        <v>268</v>
      </c>
      <c r="AK148" s="36">
        <v>0</v>
      </c>
      <c r="AL148" s="36">
        <v>0</v>
      </c>
      <c r="AM148" s="36">
        <v>0</v>
      </c>
      <c r="AN148" s="36">
        <v>0</v>
      </c>
      <c r="AO148" s="36">
        <v>0</v>
      </c>
      <c r="AP148" s="36">
        <v>0</v>
      </c>
      <c r="AQ148" s="36">
        <v>0</v>
      </c>
      <c r="AR148" s="36">
        <v>0</v>
      </c>
      <c r="AS148" s="36">
        <v>0</v>
      </c>
      <c r="AT148" s="36">
        <v>0</v>
      </c>
      <c r="AU148" s="36">
        <v>0</v>
      </c>
      <c r="AV148" s="36">
        <v>0</v>
      </c>
      <c r="AW148" s="36">
        <v>0</v>
      </c>
      <c r="AX148" s="36">
        <v>0</v>
      </c>
      <c r="AY148" s="36">
        <v>0</v>
      </c>
      <c r="AZ148" s="36">
        <v>0</v>
      </c>
      <c r="BA148" s="36">
        <v>0</v>
      </c>
      <c r="BB148" s="36">
        <v>0</v>
      </c>
      <c r="BC148" s="36">
        <v>0</v>
      </c>
      <c r="BD148" s="36">
        <v>0</v>
      </c>
      <c r="BE148" s="36">
        <v>0</v>
      </c>
      <c r="BF148" s="36">
        <v>0</v>
      </c>
      <c r="BG148" s="36">
        <v>0</v>
      </c>
      <c r="BH148" s="36">
        <v>0</v>
      </c>
      <c r="BI148" s="36">
        <v>0</v>
      </c>
      <c r="BJ148" s="36">
        <v>0</v>
      </c>
      <c r="BK148" s="36">
        <v>0</v>
      </c>
      <c r="BL148" s="36">
        <v>0</v>
      </c>
      <c r="BM148" s="36">
        <v>0</v>
      </c>
      <c r="BN148" s="36">
        <v>0</v>
      </c>
      <c r="BO148" s="36">
        <v>0</v>
      </c>
      <c r="BP148" s="36">
        <v>0</v>
      </c>
      <c r="BQ148" s="36">
        <v>0</v>
      </c>
      <c r="BR148" s="36">
        <v>0</v>
      </c>
      <c r="BS148" s="36">
        <v>0</v>
      </c>
      <c r="BT148" s="36">
        <v>0</v>
      </c>
      <c r="BU148" s="36">
        <v>0</v>
      </c>
      <c r="BV148" s="36">
        <v>0</v>
      </c>
      <c r="BW148" s="36">
        <v>0</v>
      </c>
      <c r="BX148" s="36">
        <v>0</v>
      </c>
      <c r="BY148" s="36">
        <v>0</v>
      </c>
      <c r="BZ148" s="36">
        <v>0</v>
      </c>
      <c r="CA148" s="36">
        <v>0</v>
      </c>
      <c r="CB148" s="36">
        <v>0</v>
      </c>
      <c r="CC148" s="36">
        <v>0</v>
      </c>
      <c r="CD148" s="36">
        <v>0</v>
      </c>
      <c r="CE148" s="36">
        <v>0</v>
      </c>
      <c r="CF148" s="36">
        <v>0</v>
      </c>
      <c r="CG148" s="36">
        <v>0</v>
      </c>
      <c r="CH148" s="36">
        <v>0</v>
      </c>
    </row>
    <row r="149" spans="1:86" s="43" customFormat="1">
      <c r="A149" s="59" t="s">
        <v>132</v>
      </c>
      <c r="B149" s="33">
        <v>4</v>
      </c>
      <c r="C149" s="33">
        <v>1</v>
      </c>
      <c r="D149" s="33">
        <v>0</v>
      </c>
      <c r="E149" s="33">
        <v>4</v>
      </c>
      <c r="F149" s="33">
        <v>0</v>
      </c>
      <c r="G149" s="33">
        <v>0</v>
      </c>
      <c r="H149" s="33">
        <v>84</v>
      </c>
      <c r="I149" s="33">
        <v>0</v>
      </c>
      <c r="J149" s="33">
        <v>0</v>
      </c>
      <c r="K149" s="33">
        <v>0</v>
      </c>
      <c r="L149" s="33">
        <v>0</v>
      </c>
      <c r="M149" s="33">
        <v>0</v>
      </c>
      <c r="N149" s="33">
        <v>19</v>
      </c>
      <c r="O149" s="36">
        <v>0</v>
      </c>
      <c r="P149" s="36">
        <v>0</v>
      </c>
      <c r="Q149" s="36">
        <v>0</v>
      </c>
      <c r="R149" s="36">
        <v>0</v>
      </c>
      <c r="S149" s="36">
        <v>0</v>
      </c>
      <c r="T149" s="36">
        <v>0</v>
      </c>
      <c r="U149" s="36">
        <v>0</v>
      </c>
      <c r="V149" s="36">
        <v>0</v>
      </c>
      <c r="W149" s="36">
        <v>0</v>
      </c>
      <c r="X149" s="36">
        <v>0</v>
      </c>
      <c r="Y149" s="36">
        <v>0</v>
      </c>
      <c r="Z149" s="36">
        <v>0</v>
      </c>
      <c r="AA149" s="36">
        <v>0</v>
      </c>
      <c r="AB149" s="36">
        <v>0</v>
      </c>
      <c r="AC149" s="36">
        <v>0</v>
      </c>
      <c r="AD149" s="36">
        <v>0</v>
      </c>
      <c r="AE149" s="36">
        <v>0</v>
      </c>
      <c r="AF149" s="36">
        <v>0</v>
      </c>
      <c r="AG149" s="36">
        <f t="shared" si="8"/>
        <v>4</v>
      </c>
      <c r="AH149" s="36">
        <f t="shared" si="9"/>
        <v>107</v>
      </c>
      <c r="AI149" s="36">
        <f t="shared" si="10"/>
        <v>0</v>
      </c>
      <c r="AJ149" s="36">
        <f t="shared" si="11"/>
        <v>111</v>
      </c>
      <c r="AK149" s="36">
        <v>1</v>
      </c>
      <c r="AL149" s="36">
        <v>0</v>
      </c>
      <c r="AM149" s="21">
        <v>5</v>
      </c>
      <c r="AN149" s="21" t="s">
        <v>1440</v>
      </c>
      <c r="AO149" s="21">
        <v>0</v>
      </c>
      <c r="AP149" s="21">
        <v>0</v>
      </c>
      <c r="AQ149" s="21">
        <v>0</v>
      </c>
      <c r="AR149" s="21">
        <v>0</v>
      </c>
      <c r="AS149" s="21">
        <v>0</v>
      </c>
      <c r="AT149" s="21">
        <v>0</v>
      </c>
      <c r="AU149" s="21">
        <v>0</v>
      </c>
      <c r="AV149" s="21">
        <v>0</v>
      </c>
      <c r="AW149" s="21">
        <v>0</v>
      </c>
      <c r="AX149" s="21">
        <v>0</v>
      </c>
      <c r="AY149" s="21">
        <v>0</v>
      </c>
      <c r="AZ149" s="21">
        <v>0</v>
      </c>
      <c r="BA149" s="21">
        <v>0</v>
      </c>
      <c r="BB149" s="21">
        <v>0</v>
      </c>
      <c r="BC149" s="21">
        <v>0</v>
      </c>
      <c r="BD149" s="21">
        <v>0</v>
      </c>
      <c r="BE149" s="21">
        <v>0</v>
      </c>
      <c r="BF149" s="21">
        <v>0</v>
      </c>
      <c r="BG149" s="21">
        <v>0</v>
      </c>
      <c r="BH149" s="21">
        <v>0</v>
      </c>
      <c r="BI149" s="21">
        <v>0</v>
      </c>
      <c r="BJ149" s="21">
        <v>0</v>
      </c>
      <c r="BK149" s="21">
        <v>0</v>
      </c>
      <c r="BL149" s="21">
        <v>0</v>
      </c>
      <c r="BM149" s="21">
        <v>0</v>
      </c>
      <c r="BN149" s="21">
        <v>0</v>
      </c>
      <c r="BO149" s="21">
        <v>0</v>
      </c>
      <c r="BP149" s="21">
        <v>0</v>
      </c>
      <c r="BQ149" s="21">
        <v>0</v>
      </c>
      <c r="BR149" s="21">
        <v>0</v>
      </c>
      <c r="BS149" s="21">
        <v>0</v>
      </c>
      <c r="BT149" s="21">
        <v>0</v>
      </c>
      <c r="BU149" s="21">
        <v>0</v>
      </c>
      <c r="BV149" s="21">
        <v>0</v>
      </c>
      <c r="BW149" s="21">
        <v>0</v>
      </c>
      <c r="BX149" s="21">
        <v>0</v>
      </c>
      <c r="BY149" s="21">
        <v>0</v>
      </c>
      <c r="BZ149" s="21">
        <v>0</v>
      </c>
      <c r="CA149" s="21">
        <v>0</v>
      </c>
      <c r="CB149" s="21">
        <v>0</v>
      </c>
      <c r="CC149" s="21">
        <v>0</v>
      </c>
      <c r="CD149" s="21">
        <v>0</v>
      </c>
      <c r="CE149" s="21">
        <v>0</v>
      </c>
      <c r="CF149" s="21">
        <v>0</v>
      </c>
      <c r="CG149" s="21">
        <v>0</v>
      </c>
      <c r="CH149" s="21">
        <v>0</v>
      </c>
    </row>
    <row r="150" spans="1:86" s="43" customFormat="1">
      <c r="A150" s="58" t="s">
        <v>1222</v>
      </c>
      <c r="B150" s="33">
        <v>3</v>
      </c>
      <c r="C150" s="33">
        <v>0</v>
      </c>
      <c r="D150" s="33">
        <v>0</v>
      </c>
      <c r="E150" s="33">
        <v>0</v>
      </c>
      <c r="F150" s="33">
        <v>0</v>
      </c>
      <c r="G150" s="33">
        <v>0</v>
      </c>
      <c r="H150" s="33">
        <v>89</v>
      </c>
      <c r="I150" s="36">
        <v>0</v>
      </c>
      <c r="J150" s="36">
        <v>0</v>
      </c>
      <c r="K150" s="36">
        <v>0</v>
      </c>
      <c r="L150" s="36">
        <v>0</v>
      </c>
      <c r="M150" s="36">
        <v>0</v>
      </c>
      <c r="N150" s="36">
        <v>24</v>
      </c>
      <c r="O150" s="36">
        <v>0</v>
      </c>
      <c r="P150" s="36">
        <v>0</v>
      </c>
      <c r="Q150" s="36">
        <v>0</v>
      </c>
      <c r="R150" s="36">
        <v>0</v>
      </c>
      <c r="S150" s="36">
        <v>0</v>
      </c>
      <c r="T150" s="36">
        <v>0</v>
      </c>
      <c r="U150" s="36">
        <v>0</v>
      </c>
      <c r="V150" s="36">
        <v>0</v>
      </c>
      <c r="W150" s="36">
        <v>0</v>
      </c>
      <c r="X150" s="36">
        <v>0</v>
      </c>
      <c r="Y150" s="36">
        <v>0</v>
      </c>
      <c r="Z150" s="36">
        <v>0</v>
      </c>
      <c r="AA150" s="36">
        <v>0</v>
      </c>
      <c r="AB150" s="36">
        <v>0</v>
      </c>
      <c r="AC150" s="21">
        <v>1</v>
      </c>
      <c r="AD150" s="21">
        <v>0</v>
      </c>
      <c r="AE150" s="21">
        <v>0</v>
      </c>
      <c r="AF150" s="21">
        <v>0</v>
      </c>
      <c r="AG150" s="36">
        <f t="shared" si="8"/>
        <v>3</v>
      </c>
      <c r="AH150" s="36">
        <f t="shared" si="9"/>
        <v>113</v>
      </c>
      <c r="AI150" s="36">
        <f t="shared" si="10"/>
        <v>0</v>
      </c>
      <c r="AJ150" s="36">
        <f t="shared" si="11"/>
        <v>116</v>
      </c>
      <c r="AK150" s="36">
        <v>1</v>
      </c>
      <c r="AL150" s="36">
        <v>0</v>
      </c>
      <c r="AM150" s="21">
        <v>1</v>
      </c>
      <c r="AN150" s="60" t="s">
        <v>1436</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1">
        <v>0</v>
      </c>
      <c r="BD150" s="21">
        <v>0</v>
      </c>
      <c r="BE150" s="21">
        <v>0</v>
      </c>
      <c r="BF150" s="21">
        <v>0</v>
      </c>
      <c r="BG150" s="21">
        <v>0</v>
      </c>
      <c r="BH150" s="21">
        <v>0</v>
      </c>
      <c r="BI150" s="21">
        <v>0</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0</v>
      </c>
      <c r="BZ150" s="21">
        <v>0</v>
      </c>
      <c r="CA150" s="21">
        <v>0</v>
      </c>
      <c r="CB150" s="21">
        <v>0</v>
      </c>
      <c r="CC150" s="21">
        <v>0</v>
      </c>
      <c r="CD150" s="21">
        <v>0</v>
      </c>
      <c r="CE150" s="21">
        <v>0</v>
      </c>
      <c r="CF150" s="21">
        <v>0</v>
      </c>
      <c r="CG150" s="21">
        <v>0</v>
      </c>
      <c r="CH150" s="21">
        <v>0</v>
      </c>
    </row>
    <row r="151" spans="1:86" s="43" customFormat="1">
      <c r="A151" s="58" t="s">
        <v>1525</v>
      </c>
      <c r="B151" s="33">
        <v>8</v>
      </c>
      <c r="C151" s="33">
        <v>0</v>
      </c>
      <c r="D151" s="33">
        <v>0</v>
      </c>
      <c r="E151" s="33">
        <v>101</v>
      </c>
      <c r="F151" s="33">
        <v>0</v>
      </c>
      <c r="G151" s="33">
        <v>0</v>
      </c>
      <c r="H151" s="33">
        <v>54</v>
      </c>
      <c r="I151" s="33">
        <v>0</v>
      </c>
      <c r="J151" s="33">
        <v>0</v>
      </c>
      <c r="K151" s="33">
        <v>4</v>
      </c>
      <c r="L151" s="33">
        <v>0</v>
      </c>
      <c r="M151" s="33">
        <v>0</v>
      </c>
      <c r="N151" s="33">
        <v>119</v>
      </c>
      <c r="O151" s="36">
        <v>0</v>
      </c>
      <c r="P151" s="36">
        <v>0</v>
      </c>
      <c r="Q151" s="36">
        <v>0</v>
      </c>
      <c r="R151" s="36">
        <v>0</v>
      </c>
      <c r="S151" s="36">
        <v>0</v>
      </c>
      <c r="T151" s="36">
        <v>0</v>
      </c>
      <c r="U151" s="36">
        <v>0</v>
      </c>
      <c r="V151" s="36">
        <v>0</v>
      </c>
      <c r="W151" s="36">
        <v>0</v>
      </c>
      <c r="X151" s="36">
        <v>0</v>
      </c>
      <c r="Y151" s="36">
        <v>0</v>
      </c>
      <c r="Z151" s="36">
        <v>0</v>
      </c>
      <c r="AA151" s="36">
        <v>0</v>
      </c>
      <c r="AB151" s="36">
        <v>0</v>
      </c>
      <c r="AC151" s="36">
        <v>0</v>
      </c>
      <c r="AD151" s="36">
        <v>0</v>
      </c>
      <c r="AE151" s="36">
        <v>0</v>
      </c>
      <c r="AF151" s="36">
        <v>0</v>
      </c>
      <c r="AG151" s="36">
        <f t="shared" si="8"/>
        <v>8</v>
      </c>
      <c r="AH151" s="36">
        <f t="shared" si="9"/>
        <v>278</v>
      </c>
      <c r="AI151" s="36">
        <f t="shared" si="10"/>
        <v>0</v>
      </c>
      <c r="AJ151" s="36">
        <f t="shared" si="11"/>
        <v>286</v>
      </c>
      <c r="AK151" s="36">
        <v>0</v>
      </c>
      <c r="AL151" s="36">
        <v>0</v>
      </c>
      <c r="AM151" s="36">
        <v>0</v>
      </c>
      <c r="AN151" s="36">
        <v>0</v>
      </c>
      <c r="AO151" s="36">
        <v>0</v>
      </c>
      <c r="AP151" s="36">
        <v>0</v>
      </c>
      <c r="AQ151" s="36">
        <v>0</v>
      </c>
      <c r="AR151" s="36">
        <v>0</v>
      </c>
      <c r="AS151" s="36">
        <v>0</v>
      </c>
      <c r="AT151" s="36">
        <v>0</v>
      </c>
      <c r="AU151" s="36">
        <v>0</v>
      </c>
      <c r="AV151" s="36">
        <v>0</v>
      </c>
      <c r="AW151" s="36">
        <v>0</v>
      </c>
      <c r="AX151" s="36">
        <v>0</v>
      </c>
      <c r="AY151" s="36">
        <v>0</v>
      </c>
      <c r="AZ151" s="36">
        <v>0</v>
      </c>
      <c r="BA151" s="36">
        <v>0</v>
      </c>
      <c r="BB151" s="36">
        <v>0</v>
      </c>
      <c r="BC151" s="36">
        <v>0</v>
      </c>
      <c r="BD151" s="36">
        <v>0</v>
      </c>
      <c r="BE151" s="36">
        <v>0</v>
      </c>
      <c r="BF151" s="36">
        <v>0</v>
      </c>
      <c r="BG151" s="36">
        <v>0</v>
      </c>
      <c r="BH151" s="36">
        <v>0</v>
      </c>
      <c r="BI151" s="36">
        <v>0</v>
      </c>
      <c r="BJ151" s="36">
        <v>0</v>
      </c>
      <c r="BK151" s="36">
        <v>0</v>
      </c>
      <c r="BL151" s="36">
        <v>0</v>
      </c>
      <c r="BM151" s="36">
        <v>0</v>
      </c>
      <c r="BN151" s="36">
        <v>0</v>
      </c>
      <c r="BO151" s="36">
        <v>0</v>
      </c>
      <c r="BP151" s="36">
        <v>0</v>
      </c>
      <c r="BQ151" s="36">
        <v>0</v>
      </c>
      <c r="BR151" s="36">
        <v>0</v>
      </c>
      <c r="BS151" s="36">
        <v>0</v>
      </c>
      <c r="BT151" s="36">
        <v>0</v>
      </c>
      <c r="BU151" s="36">
        <v>0</v>
      </c>
      <c r="BV151" s="36">
        <v>0</v>
      </c>
      <c r="BW151" s="36">
        <v>0</v>
      </c>
      <c r="BX151" s="36">
        <v>0</v>
      </c>
      <c r="BY151" s="36">
        <v>0</v>
      </c>
      <c r="BZ151" s="36">
        <v>0</v>
      </c>
      <c r="CA151" s="36">
        <v>0</v>
      </c>
      <c r="CB151" s="36">
        <v>0</v>
      </c>
      <c r="CC151" s="36">
        <v>0</v>
      </c>
      <c r="CD151" s="36">
        <v>0</v>
      </c>
      <c r="CE151" s="36">
        <v>0</v>
      </c>
      <c r="CF151" s="36">
        <v>0</v>
      </c>
      <c r="CG151" s="36">
        <v>0</v>
      </c>
      <c r="CH151" s="36">
        <v>0</v>
      </c>
    </row>
    <row r="152" spans="1:86" s="43" customFormat="1">
      <c r="A152" s="59" t="s">
        <v>1526</v>
      </c>
      <c r="B152" s="33">
        <v>4</v>
      </c>
      <c r="C152" s="33">
        <v>0</v>
      </c>
      <c r="D152" s="33">
        <v>0</v>
      </c>
      <c r="E152" s="33">
        <v>2</v>
      </c>
      <c r="F152" s="33">
        <v>0</v>
      </c>
      <c r="G152" s="33">
        <v>0</v>
      </c>
      <c r="H152" s="33">
        <v>27</v>
      </c>
      <c r="I152" s="36">
        <v>0</v>
      </c>
      <c r="J152" s="36">
        <v>0</v>
      </c>
      <c r="K152" s="36">
        <v>0</v>
      </c>
      <c r="L152" s="36">
        <v>0</v>
      </c>
      <c r="M152" s="36">
        <v>0</v>
      </c>
      <c r="N152" s="36">
        <v>0</v>
      </c>
      <c r="O152" s="36">
        <v>0</v>
      </c>
      <c r="P152" s="36">
        <v>0</v>
      </c>
      <c r="Q152" s="36">
        <v>0</v>
      </c>
      <c r="R152" s="36">
        <v>0</v>
      </c>
      <c r="S152" s="36">
        <v>0</v>
      </c>
      <c r="T152" s="36">
        <v>0</v>
      </c>
      <c r="U152" s="36">
        <v>0</v>
      </c>
      <c r="V152" s="36">
        <v>0</v>
      </c>
      <c r="W152" s="36">
        <v>0</v>
      </c>
      <c r="X152" s="36">
        <v>0</v>
      </c>
      <c r="Y152" s="36">
        <v>0</v>
      </c>
      <c r="Z152" s="36">
        <v>0</v>
      </c>
      <c r="AA152" s="36">
        <v>0</v>
      </c>
      <c r="AB152" s="36">
        <v>0</v>
      </c>
      <c r="AC152" s="36">
        <v>0</v>
      </c>
      <c r="AD152" s="36">
        <v>0</v>
      </c>
      <c r="AE152" s="36">
        <v>0</v>
      </c>
      <c r="AF152" s="36">
        <v>0</v>
      </c>
      <c r="AG152" s="36">
        <f t="shared" si="8"/>
        <v>4</v>
      </c>
      <c r="AH152" s="36">
        <f t="shared" si="9"/>
        <v>29</v>
      </c>
      <c r="AI152" s="36">
        <f t="shared" si="10"/>
        <v>0</v>
      </c>
      <c r="AJ152" s="36">
        <f t="shared" si="11"/>
        <v>33</v>
      </c>
      <c r="AK152" s="36">
        <v>0</v>
      </c>
      <c r="AL152" s="36">
        <v>0</v>
      </c>
      <c r="AM152" s="36">
        <v>0</v>
      </c>
      <c r="AN152" s="36">
        <v>0</v>
      </c>
      <c r="AO152" s="36">
        <v>0</v>
      </c>
      <c r="AP152" s="36">
        <v>0</v>
      </c>
      <c r="AQ152" s="36">
        <v>0</v>
      </c>
      <c r="AR152" s="36">
        <v>0</v>
      </c>
      <c r="AS152" s="36">
        <v>0</v>
      </c>
      <c r="AT152" s="36">
        <v>0</v>
      </c>
      <c r="AU152" s="36">
        <v>0</v>
      </c>
      <c r="AV152" s="36">
        <v>0</v>
      </c>
      <c r="AW152" s="36">
        <v>0</v>
      </c>
      <c r="AX152" s="36">
        <v>0</v>
      </c>
      <c r="AY152" s="36">
        <v>0</v>
      </c>
      <c r="AZ152" s="36">
        <v>0</v>
      </c>
      <c r="BA152" s="36">
        <v>0</v>
      </c>
      <c r="BB152" s="36">
        <v>0</v>
      </c>
      <c r="BC152" s="36">
        <v>0</v>
      </c>
      <c r="BD152" s="36">
        <v>0</v>
      </c>
      <c r="BE152" s="36">
        <v>0</v>
      </c>
      <c r="BF152" s="36">
        <v>0</v>
      </c>
      <c r="BG152" s="36">
        <v>0</v>
      </c>
      <c r="BH152" s="36">
        <v>0</v>
      </c>
      <c r="BI152" s="36">
        <v>0</v>
      </c>
      <c r="BJ152" s="36">
        <v>0</v>
      </c>
      <c r="BK152" s="36">
        <v>0</v>
      </c>
      <c r="BL152" s="36">
        <v>0</v>
      </c>
      <c r="BM152" s="36">
        <v>0</v>
      </c>
      <c r="BN152" s="36">
        <v>0</v>
      </c>
      <c r="BO152" s="36">
        <v>0</v>
      </c>
      <c r="BP152" s="36">
        <v>0</v>
      </c>
      <c r="BQ152" s="36">
        <v>0</v>
      </c>
      <c r="BR152" s="36">
        <v>0</v>
      </c>
      <c r="BS152" s="36">
        <v>0</v>
      </c>
      <c r="BT152" s="36">
        <v>0</v>
      </c>
      <c r="BU152" s="36">
        <v>0</v>
      </c>
      <c r="BV152" s="36">
        <v>0</v>
      </c>
      <c r="BW152" s="36">
        <v>0</v>
      </c>
      <c r="BX152" s="36">
        <v>0</v>
      </c>
      <c r="BY152" s="36">
        <v>0</v>
      </c>
      <c r="BZ152" s="36">
        <v>0</v>
      </c>
      <c r="CA152" s="36">
        <v>0</v>
      </c>
      <c r="CB152" s="36">
        <v>0</v>
      </c>
      <c r="CC152" s="36">
        <v>0</v>
      </c>
      <c r="CD152" s="36">
        <v>0</v>
      </c>
      <c r="CE152" s="36">
        <v>0</v>
      </c>
      <c r="CF152" s="36">
        <v>0</v>
      </c>
      <c r="CG152" s="36">
        <v>0</v>
      </c>
      <c r="CH152" s="36">
        <v>0</v>
      </c>
    </row>
    <row r="153" spans="1:86" s="43" customFormat="1">
      <c r="A153" s="58" t="s">
        <v>133</v>
      </c>
      <c r="B153" s="33">
        <v>5</v>
      </c>
      <c r="C153" s="33">
        <v>0</v>
      </c>
      <c r="D153" s="33">
        <v>0</v>
      </c>
      <c r="E153" s="33">
        <v>0</v>
      </c>
      <c r="F153" s="33">
        <v>0</v>
      </c>
      <c r="G153" s="33">
        <v>0</v>
      </c>
      <c r="H153" s="33">
        <v>27</v>
      </c>
      <c r="I153" s="36">
        <v>0</v>
      </c>
      <c r="J153" s="36">
        <v>0</v>
      </c>
      <c r="K153" s="36">
        <v>0</v>
      </c>
      <c r="L153" s="36">
        <v>0</v>
      </c>
      <c r="M153" s="36">
        <v>0</v>
      </c>
      <c r="N153" s="36">
        <v>18</v>
      </c>
      <c r="O153" s="36">
        <v>0</v>
      </c>
      <c r="P153" s="36">
        <v>0</v>
      </c>
      <c r="Q153" s="36">
        <v>0</v>
      </c>
      <c r="R153" s="36">
        <v>0</v>
      </c>
      <c r="S153" s="36">
        <v>0</v>
      </c>
      <c r="T153" s="36">
        <v>0</v>
      </c>
      <c r="U153" s="36">
        <v>0</v>
      </c>
      <c r="V153" s="36">
        <v>0</v>
      </c>
      <c r="W153" s="36">
        <v>0</v>
      </c>
      <c r="X153" s="36">
        <v>0</v>
      </c>
      <c r="Y153" s="36">
        <v>0</v>
      </c>
      <c r="Z153" s="36">
        <v>0</v>
      </c>
      <c r="AA153" s="36">
        <v>0</v>
      </c>
      <c r="AB153" s="36">
        <v>0</v>
      </c>
      <c r="AC153" s="36">
        <v>0</v>
      </c>
      <c r="AD153" s="36">
        <v>0</v>
      </c>
      <c r="AE153" s="36">
        <v>0</v>
      </c>
      <c r="AF153" s="36">
        <v>0</v>
      </c>
      <c r="AG153" s="36">
        <f t="shared" si="8"/>
        <v>5</v>
      </c>
      <c r="AH153" s="36">
        <f t="shared" si="9"/>
        <v>45</v>
      </c>
      <c r="AI153" s="36">
        <f t="shared" si="10"/>
        <v>0</v>
      </c>
      <c r="AJ153" s="36">
        <f t="shared" si="11"/>
        <v>50</v>
      </c>
      <c r="AK153" s="36">
        <v>0</v>
      </c>
      <c r="AL153" s="36">
        <v>0</v>
      </c>
      <c r="AM153" s="36">
        <v>0</v>
      </c>
      <c r="AN153" s="36">
        <v>0</v>
      </c>
      <c r="AO153" s="36">
        <v>0</v>
      </c>
      <c r="AP153" s="36">
        <v>0</v>
      </c>
      <c r="AQ153" s="36">
        <v>0</v>
      </c>
      <c r="AR153" s="36">
        <v>0</v>
      </c>
      <c r="AS153" s="36">
        <v>0</v>
      </c>
      <c r="AT153" s="36">
        <v>0</v>
      </c>
      <c r="AU153" s="36">
        <v>0</v>
      </c>
      <c r="AV153" s="36">
        <v>0</v>
      </c>
      <c r="AW153" s="36">
        <v>0</v>
      </c>
      <c r="AX153" s="36">
        <v>0</v>
      </c>
      <c r="AY153" s="36">
        <v>0</v>
      </c>
      <c r="AZ153" s="36">
        <v>0</v>
      </c>
      <c r="BA153" s="36">
        <v>0</v>
      </c>
      <c r="BB153" s="36">
        <v>0</v>
      </c>
      <c r="BC153" s="36">
        <v>0</v>
      </c>
      <c r="BD153" s="36">
        <v>0</v>
      </c>
      <c r="BE153" s="36">
        <v>0</v>
      </c>
      <c r="BF153" s="36">
        <v>0</v>
      </c>
      <c r="BG153" s="36">
        <v>0</v>
      </c>
      <c r="BH153" s="36">
        <v>0</v>
      </c>
      <c r="BI153" s="36">
        <v>0</v>
      </c>
      <c r="BJ153" s="36">
        <v>0</v>
      </c>
      <c r="BK153" s="36">
        <v>0</v>
      </c>
      <c r="BL153" s="36">
        <v>0</v>
      </c>
      <c r="BM153" s="36">
        <v>0</v>
      </c>
      <c r="BN153" s="36">
        <v>0</v>
      </c>
      <c r="BO153" s="36">
        <v>0</v>
      </c>
      <c r="BP153" s="36">
        <v>0</v>
      </c>
      <c r="BQ153" s="36">
        <v>0</v>
      </c>
      <c r="BR153" s="36">
        <v>0</v>
      </c>
      <c r="BS153" s="36">
        <v>0</v>
      </c>
      <c r="BT153" s="36">
        <v>0</v>
      </c>
      <c r="BU153" s="36">
        <v>0</v>
      </c>
      <c r="BV153" s="36">
        <v>0</v>
      </c>
      <c r="BW153" s="36">
        <v>0</v>
      </c>
      <c r="BX153" s="36">
        <v>0</v>
      </c>
      <c r="BY153" s="36">
        <v>0</v>
      </c>
      <c r="BZ153" s="36">
        <v>0</v>
      </c>
      <c r="CA153" s="36">
        <v>0</v>
      </c>
      <c r="CB153" s="36">
        <v>0</v>
      </c>
      <c r="CC153" s="36">
        <v>0</v>
      </c>
      <c r="CD153" s="36">
        <v>0</v>
      </c>
      <c r="CE153" s="36">
        <v>0</v>
      </c>
      <c r="CF153" s="36">
        <v>0</v>
      </c>
      <c r="CG153" s="36">
        <v>0</v>
      </c>
      <c r="CH153" s="36">
        <v>0</v>
      </c>
    </row>
    <row r="154" spans="1:86" s="43" customFormat="1">
      <c r="A154" s="59" t="s">
        <v>134</v>
      </c>
      <c r="B154" s="33">
        <v>4</v>
      </c>
      <c r="C154" s="33">
        <v>0</v>
      </c>
      <c r="D154" s="33">
        <v>0</v>
      </c>
      <c r="E154" s="33">
        <v>31</v>
      </c>
      <c r="F154" s="33">
        <v>0</v>
      </c>
      <c r="G154" s="33">
        <v>0</v>
      </c>
      <c r="H154" s="33">
        <v>45</v>
      </c>
      <c r="I154" s="33">
        <v>0</v>
      </c>
      <c r="J154" s="33">
        <v>0</v>
      </c>
      <c r="K154" s="33">
        <v>0</v>
      </c>
      <c r="L154" s="33">
        <v>0</v>
      </c>
      <c r="M154" s="33">
        <v>0</v>
      </c>
      <c r="N154" s="33">
        <v>40</v>
      </c>
      <c r="O154" s="36">
        <v>0</v>
      </c>
      <c r="P154" s="36">
        <v>0</v>
      </c>
      <c r="Q154" s="36">
        <v>4</v>
      </c>
      <c r="R154" s="36">
        <v>0</v>
      </c>
      <c r="S154" s="36">
        <v>0</v>
      </c>
      <c r="T154" s="36">
        <v>0</v>
      </c>
      <c r="U154" s="36">
        <v>0</v>
      </c>
      <c r="V154" s="36">
        <v>0</v>
      </c>
      <c r="W154" s="36">
        <v>0</v>
      </c>
      <c r="X154" s="36">
        <v>0</v>
      </c>
      <c r="Y154" s="36">
        <v>0</v>
      </c>
      <c r="Z154" s="36">
        <v>0</v>
      </c>
      <c r="AA154" s="36">
        <v>0</v>
      </c>
      <c r="AB154" s="36">
        <v>0</v>
      </c>
      <c r="AC154" s="36">
        <v>0</v>
      </c>
      <c r="AD154" s="36">
        <v>0</v>
      </c>
      <c r="AE154" s="36">
        <v>0</v>
      </c>
      <c r="AF154" s="36">
        <v>0</v>
      </c>
      <c r="AG154" s="36">
        <f t="shared" si="8"/>
        <v>4</v>
      </c>
      <c r="AH154" s="36">
        <f t="shared" si="9"/>
        <v>120</v>
      </c>
      <c r="AI154" s="36">
        <f t="shared" si="10"/>
        <v>0</v>
      </c>
      <c r="AJ154" s="36">
        <f t="shared" si="11"/>
        <v>124</v>
      </c>
      <c r="AK154" s="36">
        <v>0</v>
      </c>
      <c r="AL154" s="36">
        <v>0</v>
      </c>
      <c r="AM154" s="36">
        <v>0</v>
      </c>
      <c r="AN154" s="36">
        <v>0</v>
      </c>
      <c r="AO154" s="36">
        <v>0</v>
      </c>
      <c r="AP154" s="36">
        <v>0</v>
      </c>
      <c r="AQ154" s="36">
        <v>0</v>
      </c>
      <c r="AR154" s="36">
        <v>0</v>
      </c>
      <c r="AS154" s="36">
        <v>0</v>
      </c>
      <c r="AT154" s="36">
        <v>0</v>
      </c>
      <c r="AU154" s="36">
        <v>0</v>
      </c>
      <c r="AV154" s="36">
        <v>0</v>
      </c>
      <c r="AW154" s="36">
        <v>0</v>
      </c>
      <c r="AX154" s="36">
        <v>0</v>
      </c>
      <c r="AY154" s="36">
        <v>0</v>
      </c>
      <c r="AZ154" s="36">
        <v>0</v>
      </c>
      <c r="BA154" s="36">
        <v>0</v>
      </c>
      <c r="BB154" s="36">
        <v>0</v>
      </c>
      <c r="BC154" s="36">
        <v>0</v>
      </c>
      <c r="BD154" s="36">
        <v>0</v>
      </c>
      <c r="BE154" s="36">
        <v>0</v>
      </c>
      <c r="BF154" s="36">
        <v>0</v>
      </c>
      <c r="BG154" s="36">
        <v>0</v>
      </c>
      <c r="BH154" s="36">
        <v>0</v>
      </c>
      <c r="BI154" s="36">
        <v>0</v>
      </c>
      <c r="BJ154" s="36">
        <v>0</v>
      </c>
      <c r="BK154" s="36">
        <v>0</v>
      </c>
      <c r="BL154" s="36">
        <v>0</v>
      </c>
      <c r="BM154" s="36">
        <v>0</v>
      </c>
      <c r="BN154" s="36">
        <v>0</v>
      </c>
      <c r="BO154" s="36">
        <v>0</v>
      </c>
      <c r="BP154" s="36">
        <v>0</v>
      </c>
      <c r="BQ154" s="36">
        <v>0</v>
      </c>
      <c r="BR154" s="36">
        <v>0</v>
      </c>
      <c r="BS154" s="36">
        <v>0</v>
      </c>
      <c r="BT154" s="36">
        <v>0</v>
      </c>
      <c r="BU154" s="36">
        <v>0</v>
      </c>
      <c r="BV154" s="36">
        <v>0</v>
      </c>
      <c r="BW154" s="36">
        <v>0</v>
      </c>
      <c r="BX154" s="36">
        <v>0</v>
      </c>
      <c r="BY154" s="36">
        <v>0</v>
      </c>
      <c r="BZ154" s="36">
        <v>0</v>
      </c>
      <c r="CA154" s="36">
        <v>0</v>
      </c>
      <c r="CB154" s="36">
        <v>0</v>
      </c>
      <c r="CC154" s="36">
        <v>0</v>
      </c>
      <c r="CD154" s="36">
        <v>0</v>
      </c>
      <c r="CE154" s="36">
        <v>0</v>
      </c>
      <c r="CF154" s="36">
        <v>0</v>
      </c>
      <c r="CG154" s="36">
        <v>0</v>
      </c>
      <c r="CH154" s="36">
        <v>0</v>
      </c>
    </row>
    <row r="155" spans="1:86" s="43" customFormat="1">
      <c r="A155" s="58" t="s">
        <v>135</v>
      </c>
      <c r="B155" s="33">
        <v>4</v>
      </c>
      <c r="C155" s="33">
        <v>0</v>
      </c>
      <c r="D155" s="33">
        <v>0</v>
      </c>
      <c r="E155" s="33">
        <v>0</v>
      </c>
      <c r="F155" s="33">
        <v>0</v>
      </c>
      <c r="G155" s="33">
        <v>0</v>
      </c>
      <c r="H155" s="33">
        <v>49</v>
      </c>
      <c r="I155" s="33">
        <v>0</v>
      </c>
      <c r="J155" s="33">
        <v>0</v>
      </c>
      <c r="K155" s="33">
        <v>0</v>
      </c>
      <c r="L155" s="33">
        <v>0</v>
      </c>
      <c r="M155" s="33">
        <v>0</v>
      </c>
      <c r="N155" s="33">
        <v>43</v>
      </c>
      <c r="O155" s="36">
        <v>0</v>
      </c>
      <c r="P155" s="36">
        <v>0</v>
      </c>
      <c r="Q155" s="36">
        <v>0</v>
      </c>
      <c r="R155" s="36">
        <v>0</v>
      </c>
      <c r="S155" s="36">
        <v>0</v>
      </c>
      <c r="T155" s="36">
        <v>0</v>
      </c>
      <c r="U155" s="36">
        <v>0</v>
      </c>
      <c r="V155" s="36">
        <v>0</v>
      </c>
      <c r="W155" s="36">
        <v>0</v>
      </c>
      <c r="X155" s="36">
        <v>0</v>
      </c>
      <c r="Y155" s="36">
        <v>0</v>
      </c>
      <c r="Z155" s="36">
        <v>0</v>
      </c>
      <c r="AA155" s="36">
        <v>0</v>
      </c>
      <c r="AB155" s="36">
        <v>0</v>
      </c>
      <c r="AC155" s="21">
        <v>1</v>
      </c>
      <c r="AD155" s="21">
        <v>0</v>
      </c>
      <c r="AE155" s="21">
        <v>0</v>
      </c>
      <c r="AF155" s="21">
        <v>0</v>
      </c>
      <c r="AG155" s="36">
        <f t="shared" si="8"/>
        <v>4</v>
      </c>
      <c r="AH155" s="36">
        <f t="shared" si="9"/>
        <v>92</v>
      </c>
      <c r="AI155" s="36">
        <f t="shared" si="10"/>
        <v>0</v>
      </c>
      <c r="AJ155" s="36">
        <f t="shared" si="11"/>
        <v>96</v>
      </c>
      <c r="AK155" s="36">
        <v>1</v>
      </c>
      <c r="AL155" s="36">
        <v>0</v>
      </c>
      <c r="AM155" s="21">
        <v>1</v>
      </c>
      <c r="AN155" s="21" t="s">
        <v>1436</v>
      </c>
      <c r="AO155" s="21">
        <v>0</v>
      </c>
      <c r="AP155" s="21">
        <v>0</v>
      </c>
      <c r="AQ155" s="21">
        <v>0</v>
      </c>
      <c r="AR155" s="21">
        <v>0</v>
      </c>
      <c r="AS155" s="21">
        <v>0</v>
      </c>
      <c r="AT155" s="21">
        <v>0</v>
      </c>
      <c r="AU155" s="21">
        <v>0</v>
      </c>
      <c r="AV155" s="21">
        <v>0</v>
      </c>
      <c r="AW155" s="21">
        <v>0</v>
      </c>
      <c r="AX155" s="21">
        <v>0</v>
      </c>
      <c r="AY155" s="21">
        <v>0</v>
      </c>
      <c r="AZ155" s="21">
        <v>0</v>
      </c>
      <c r="BA155" s="21">
        <v>0</v>
      </c>
      <c r="BB155" s="21">
        <v>0</v>
      </c>
      <c r="BC155" s="21">
        <v>0</v>
      </c>
      <c r="BD155" s="21">
        <v>0</v>
      </c>
      <c r="BE155" s="21">
        <v>0</v>
      </c>
      <c r="BF155" s="21">
        <v>0</v>
      </c>
      <c r="BG155" s="21">
        <v>0</v>
      </c>
      <c r="BH155" s="21">
        <v>0</v>
      </c>
      <c r="BI155" s="21">
        <v>0</v>
      </c>
      <c r="BJ155" s="21">
        <v>0</v>
      </c>
      <c r="BK155" s="21">
        <v>0</v>
      </c>
      <c r="BL155" s="21">
        <v>0</v>
      </c>
      <c r="BM155" s="21">
        <v>0</v>
      </c>
      <c r="BN155" s="21">
        <v>0</v>
      </c>
      <c r="BO155" s="21">
        <v>0</v>
      </c>
      <c r="BP155" s="21">
        <v>0</v>
      </c>
      <c r="BQ155" s="21">
        <v>0</v>
      </c>
      <c r="BR155" s="21">
        <v>0</v>
      </c>
      <c r="BS155" s="21">
        <v>0</v>
      </c>
      <c r="BT155" s="21">
        <v>0</v>
      </c>
      <c r="BU155" s="21">
        <v>0</v>
      </c>
      <c r="BV155" s="21">
        <v>0</v>
      </c>
      <c r="BW155" s="21">
        <v>0</v>
      </c>
      <c r="BX155" s="21">
        <v>0</v>
      </c>
      <c r="BY155" s="21">
        <v>0</v>
      </c>
      <c r="BZ155" s="21">
        <v>0</v>
      </c>
      <c r="CA155" s="21">
        <v>0</v>
      </c>
      <c r="CB155" s="21">
        <v>0</v>
      </c>
      <c r="CC155" s="21">
        <v>0</v>
      </c>
      <c r="CD155" s="21">
        <v>0</v>
      </c>
      <c r="CE155" s="21">
        <v>0</v>
      </c>
      <c r="CF155" s="21">
        <v>0</v>
      </c>
      <c r="CG155" s="21">
        <v>0</v>
      </c>
      <c r="CH155" s="21">
        <v>0</v>
      </c>
    </row>
    <row r="156" spans="1:86" s="43" customFormat="1">
      <c r="A156" s="58" t="s">
        <v>136</v>
      </c>
      <c r="B156" s="33">
        <v>5</v>
      </c>
      <c r="C156" s="33">
        <v>0</v>
      </c>
      <c r="D156" s="33">
        <v>0</v>
      </c>
      <c r="E156" s="33">
        <v>0</v>
      </c>
      <c r="F156" s="33">
        <v>0</v>
      </c>
      <c r="G156" s="33">
        <v>0</v>
      </c>
      <c r="H156" s="33">
        <v>27</v>
      </c>
      <c r="I156" s="33">
        <v>0</v>
      </c>
      <c r="J156" s="33">
        <v>0</v>
      </c>
      <c r="K156" s="33">
        <v>0</v>
      </c>
      <c r="L156" s="33">
        <v>0</v>
      </c>
      <c r="M156" s="33">
        <v>0</v>
      </c>
      <c r="N156" s="33">
        <v>17</v>
      </c>
      <c r="O156" s="36">
        <v>0</v>
      </c>
      <c r="P156" s="36">
        <v>0</v>
      </c>
      <c r="Q156" s="36">
        <v>0</v>
      </c>
      <c r="R156" s="36">
        <v>0</v>
      </c>
      <c r="S156" s="36">
        <v>0</v>
      </c>
      <c r="T156" s="36">
        <v>0</v>
      </c>
      <c r="U156" s="36">
        <v>0</v>
      </c>
      <c r="V156" s="36">
        <v>0</v>
      </c>
      <c r="W156" s="36">
        <v>0</v>
      </c>
      <c r="X156" s="36">
        <v>0</v>
      </c>
      <c r="Y156" s="36">
        <v>0</v>
      </c>
      <c r="Z156" s="36">
        <v>0</v>
      </c>
      <c r="AA156" s="36">
        <v>0</v>
      </c>
      <c r="AB156" s="36">
        <v>0</v>
      </c>
      <c r="AC156" s="36">
        <v>0</v>
      </c>
      <c r="AD156" s="36">
        <v>0</v>
      </c>
      <c r="AE156" s="36">
        <v>0</v>
      </c>
      <c r="AF156" s="36">
        <v>0</v>
      </c>
      <c r="AG156" s="36">
        <f t="shared" si="8"/>
        <v>5</v>
      </c>
      <c r="AH156" s="36">
        <f t="shared" si="9"/>
        <v>44</v>
      </c>
      <c r="AI156" s="36">
        <f t="shared" si="10"/>
        <v>0</v>
      </c>
      <c r="AJ156" s="36">
        <f t="shared" si="11"/>
        <v>49</v>
      </c>
      <c r="AK156" s="36">
        <v>0</v>
      </c>
      <c r="AL156" s="36">
        <v>0</v>
      </c>
      <c r="AM156" s="36">
        <v>0</v>
      </c>
      <c r="AN156" s="36">
        <v>0</v>
      </c>
      <c r="AO156" s="36">
        <v>0</v>
      </c>
      <c r="AP156" s="36">
        <v>0</v>
      </c>
      <c r="AQ156" s="36">
        <v>0</v>
      </c>
      <c r="AR156" s="36">
        <v>0</v>
      </c>
      <c r="AS156" s="36">
        <v>0</v>
      </c>
      <c r="AT156" s="36">
        <v>0</v>
      </c>
      <c r="AU156" s="36">
        <v>0</v>
      </c>
      <c r="AV156" s="36">
        <v>0</v>
      </c>
      <c r="AW156" s="36">
        <v>0</v>
      </c>
      <c r="AX156" s="36">
        <v>0</v>
      </c>
      <c r="AY156" s="36">
        <v>0</v>
      </c>
      <c r="AZ156" s="36">
        <v>0</v>
      </c>
      <c r="BA156" s="36">
        <v>0</v>
      </c>
      <c r="BB156" s="36">
        <v>0</v>
      </c>
      <c r="BC156" s="36">
        <v>0</v>
      </c>
      <c r="BD156" s="36">
        <v>0</v>
      </c>
      <c r="BE156" s="36">
        <v>0</v>
      </c>
      <c r="BF156" s="36">
        <v>0</v>
      </c>
      <c r="BG156" s="36">
        <v>0</v>
      </c>
      <c r="BH156" s="36">
        <v>0</v>
      </c>
      <c r="BI156" s="36">
        <v>0</v>
      </c>
      <c r="BJ156" s="36">
        <v>0</v>
      </c>
      <c r="BK156" s="36">
        <v>0</v>
      </c>
      <c r="BL156" s="36">
        <v>0</v>
      </c>
      <c r="BM156" s="36">
        <v>0</v>
      </c>
      <c r="BN156" s="36">
        <v>0</v>
      </c>
      <c r="BO156" s="36">
        <v>0</v>
      </c>
      <c r="BP156" s="36">
        <v>0</v>
      </c>
      <c r="BQ156" s="36">
        <v>0</v>
      </c>
      <c r="BR156" s="36">
        <v>0</v>
      </c>
      <c r="BS156" s="36">
        <v>0</v>
      </c>
      <c r="BT156" s="36">
        <v>0</v>
      </c>
      <c r="BU156" s="36">
        <v>0</v>
      </c>
      <c r="BV156" s="36">
        <v>0</v>
      </c>
      <c r="BW156" s="36">
        <v>0</v>
      </c>
      <c r="BX156" s="36">
        <v>0</v>
      </c>
      <c r="BY156" s="36">
        <v>0</v>
      </c>
      <c r="BZ156" s="36">
        <v>0</v>
      </c>
      <c r="CA156" s="36">
        <v>0</v>
      </c>
      <c r="CB156" s="36">
        <v>0</v>
      </c>
      <c r="CC156" s="36">
        <v>0</v>
      </c>
      <c r="CD156" s="36">
        <v>0</v>
      </c>
      <c r="CE156" s="36">
        <v>0</v>
      </c>
      <c r="CF156" s="36">
        <v>0</v>
      </c>
      <c r="CG156" s="36">
        <v>0</v>
      </c>
      <c r="CH156" s="36">
        <v>0</v>
      </c>
    </row>
    <row r="157" spans="1:86" s="43" customFormat="1">
      <c r="A157" s="59" t="s">
        <v>1527</v>
      </c>
      <c r="B157" s="33">
        <v>2</v>
      </c>
      <c r="C157" s="33">
        <v>0</v>
      </c>
      <c r="D157" s="33">
        <v>0</v>
      </c>
      <c r="E157" s="33">
        <v>0</v>
      </c>
      <c r="F157" s="33">
        <v>0</v>
      </c>
      <c r="G157" s="33">
        <v>0</v>
      </c>
      <c r="H157" s="33">
        <v>15</v>
      </c>
      <c r="I157" s="33">
        <v>0</v>
      </c>
      <c r="J157" s="33">
        <v>0</v>
      </c>
      <c r="K157" s="33">
        <v>0</v>
      </c>
      <c r="L157" s="33">
        <v>0</v>
      </c>
      <c r="M157" s="33">
        <v>0</v>
      </c>
      <c r="N157" s="33">
        <v>3</v>
      </c>
      <c r="O157" s="36">
        <v>0</v>
      </c>
      <c r="P157" s="36">
        <v>0</v>
      </c>
      <c r="Q157" s="36">
        <v>0</v>
      </c>
      <c r="R157" s="36">
        <v>0</v>
      </c>
      <c r="S157" s="36">
        <v>0</v>
      </c>
      <c r="T157" s="36">
        <v>0</v>
      </c>
      <c r="U157" s="36">
        <v>0</v>
      </c>
      <c r="V157" s="36">
        <v>0</v>
      </c>
      <c r="W157" s="36">
        <v>0</v>
      </c>
      <c r="X157" s="36">
        <v>0</v>
      </c>
      <c r="Y157" s="36">
        <v>0</v>
      </c>
      <c r="Z157" s="36">
        <v>0</v>
      </c>
      <c r="AA157" s="36">
        <v>0</v>
      </c>
      <c r="AB157" s="36">
        <v>0</v>
      </c>
      <c r="AC157" s="36">
        <v>0</v>
      </c>
      <c r="AD157" s="36">
        <v>0</v>
      </c>
      <c r="AE157" s="36">
        <v>0</v>
      </c>
      <c r="AF157" s="36">
        <v>0</v>
      </c>
      <c r="AG157" s="36">
        <f t="shared" si="8"/>
        <v>2</v>
      </c>
      <c r="AH157" s="36">
        <f t="shared" si="9"/>
        <v>18</v>
      </c>
      <c r="AI157" s="36">
        <f t="shared" si="10"/>
        <v>0</v>
      </c>
      <c r="AJ157" s="36">
        <f t="shared" si="11"/>
        <v>20</v>
      </c>
      <c r="AK157" s="36">
        <v>0</v>
      </c>
      <c r="AL157" s="36">
        <v>0</v>
      </c>
      <c r="AM157" s="36">
        <v>0</v>
      </c>
      <c r="AN157" s="36">
        <v>0</v>
      </c>
      <c r="AO157" s="36">
        <v>0</v>
      </c>
      <c r="AP157" s="36">
        <v>0</v>
      </c>
      <c r="AQ157" s="36">
        <v>0</v>
      </c>
      <c r="AR157" s="36">
        <v>0</v>
      </c>
      <c r="AS157" s="36">
        <v>0</v>
      </c>
      <c r="AT157" s="36">
        <v>0</v>
      </c>
      <c r="AU157" s="36">
        <v>0</v>
      </c>
      <c r="AV157" s="36">
        <v>0</v>
      </c>
      <c r="AW157" s="36">
        <v>0</v>
      </c>
      <c r="AX157" s="36">
        <v>0</v>
      </c>
      <c r="AY157" s="36">
        <v>0</v>
      </c>
      <c r="AZ157" s="36">
        <v>0</v>
      </c>
      <c r="BA157" s="36">
        <v>0</v>
      </c>
      <c r="BB157" s="36">
        <v>0</v>
      </c>
      <c r="BC157" s="36">
        <v>0</v>
      </c>
      <c r="BD157" s="36">
        <v>0</v>
      </c>
      <c r="BE157" s="36">
        <v>0</v>
      </c>
      <c r="BF157" s="36">
        <v>0</v>
      </c>
      <c r="BG157" s="36">
        <v>0</v>
      </c>
      <c r="BH157" s="36">
        <v>0</v>
      </c>
      <c r="BI157" s="36">
        <v>0</v>
      </c>
      <c r="BJ157" s="36">
        <v>0</v>
      </c>
      <c r="BK157" s="36">
        <v>0</v>
      </c>
      <c r="BL157" s="36">
        <v>0</v>
      </c>
      <c r="BM157" s="36">
        <v>0</v>
      </c>
      <c r="BN157" s="36">
        <v>0</v>
      </c>
      <c r="BO157" s="36">
        <v>0</v>
      </c>
      <c r="BP157" s="36">
        <v>0</v>
      </c>
      <c r="BQ157" s="36">
        <v>0</v>
      </c>
      <c r="BR157" s="36">
        <v>0</v>
      </c>
      <c r="BS157" s="36">
        <v>0</v>
      </c>
      <c r="BT157" s="36">
        <v>0</v>
      </c>
      <c r="BU157" s="36">
        <v>0</v>
      </c>
      <c r="BV157" s="36">
        <v>0</v>
      </c>
      <c r="BW157" s="36">
        <v>0</v>
      </c>
      <c r="BX157" s="36">
        <v>0</v>
      </c>
      <c r="BY157" s="36">
        <v>0</v>
      </c>
      <c r="BZ157" s="36">
        <v>0</v>
      </c>
      <c r="CA157" s="36">
        <v>0</v>
      </c>
      <c r="CB157" s="36">
        <v>0</v>
      </c>
      <c r="CC157" s="36">
        <v>0</v>
      </c>
      <c r="CD157" s="36">
        <v>0</v>
      </c>
      <c r="CE157" s="36">
        <v>0</v>
      </c>
      <c r="CF157" s="36">
        <v>0</v>
      </c>
      <c r="CG157" s="36">
        <v>0</v>
      </c>
      <c r="CH157" s="36">
        <v>0</v>
      </c>
    </row>
    <row r="158" spans="1:86" s="43" customFormat="1">
      <c r="A158" s="58" t="s">
        <v>137</v>
      </c>
      <c r="B158" s="33">
        <v>6</v>
      </c>
      <c r="C158" s="33">
        <v>0</v>
      </c>
      <c r="D158" s="33">
        <v>0</v>
      </c>
      <c r="E158" s="33">
        <v>39</v>
      </c>
      <c r="F158" s="33">
        <v>0</v>
      </c>
      <c r="G158" s="33">
        <v>0</v>
      </c>
      <c r="H158" s="33">
        <v>35</v>
      </c>
      <c r="I158" s="33">
        <v>0</v>
      </c>
      <c r="J158" s="33">
        <v>0</v>
      </c>
      <c r="K158" s="33">
        <v>0</v>
      </c>
      <c r="L158" s="33">
        <v>0</v>
      </c>
      <c r="M158" s="33">
        <v>0</v>
      </c>
      <c r="N158" s="33">
        <v>48</v>
      </c>
      <c r="O158" s="36">
        <v>0</v>
      </c>
      <c r="P158" s="36">
        <v>0</v>
      </c>
      <c r="Q158" s="36">
        <v>0</v>
      </c>
      <c r="R158" s="36">
        <v>0</v>
      </c>
      <c r="S158" s="36">
        <v>0</v>
      </c>
      <c r="T158" s="36">
        <v>0</v>
      </c>
      <c r="U158" s="36">
        <v>0</v>
      </c>
      <c r="V158" s="36">
        <v>0</v>
      </c>
      <c r="W158" s="36">
        <v>0</v>
      </c>
      <c r="X158" s="36">
        <v>0</v>
      </c>
      <c r="Y158" s="36">
        <v>0</v>
      </c>
      <c r="Z158" s="36">
        <v>0</v>
      </c>
      <c r="AA158" s="36">
        <v>0</v>
      </c>
      <c r="AB158" s="36">
        <v>0</v>
      </c>
      <c r="AC158" s="36">
        <v>1</v>
      </c>
      <c r="AD158" s="36">
        <v>0</v>
      </c>
      <c r="AE158" s="36">
        <v>0</v>
      </c>
      <c r="AF158" s="36">
        <v>0</v>
      </c>
      <c r="AG158" s="36">
        <f t="shared" si="8"/>
        <v>6</v>
      </c>
      <c r="AH158" s="36">
        <f t="shared" si="9"/>
        <v>122</v>
      </c>
      <c r="AI158" s="36">
        <f t="shared" si="10"/>
        <v>0</v>
      </c>
      <c r="AJ158" s="36">
        <f t="shared" si="11"/>
        <v>128</v>
      </c>
      <c r="AK158" s="36">
        <v>1</v>
      </c>
      <c r="AL158" s="36">
        <v>0</v>
      </c>
      <c r="AM158" s="21">
        <v>1</v>
      </c>
      <c r="AN158" s="21" t="s">
        <v>1436</v>
      </c>
      <c r="AO158" s="21">
        <v>0</v>
      </c>
      <c r="AP158" s="21">
        <v>0</v>
      </c>
      <c r="AQ158" s="21">
        <v>0</v>
      </c>
      <c r="AR158" s="21">
        <v>0</v>
      </c>
      <c r="AS158" s="21">
        <v>0</v>
      </c>
      <c r="AT158" s="21">
        <v>0</v>
      </c>
      <c r="AU158" s="21">
        <v>0</v>
      </c>
      <c r="AV158" s="21">
        <v>0</v>
      </c>
      <c r="AW158" s="21">
        <v>0</v>
      </c>
      <c r="AX158" s="21">
        <v>0</v>
      </c>
      <c r="AY158" s="21">
        <v>0</v>
      </c>
      <c r="AZ158" s="21">
        <v>0</v>
      </c>
      <c r="BA158" s="21">
        <v>0</v>
      </c>
      <c r="BB158" s="21">
        <v>0</v>
      </c>
      <c r="BC158" s="21">
        <v>0</v>
      </c>
      <c r="BD158" s="21">
        <v>0</v>
      </c>
      <c r="BE158" s="21">
        <v>0</v>
      </c>
      <c r="BF158" s="21">
        <v>0</v>
      </c>
      <c r="BG158" s="21">
        <v>0</v>
      </c>
      <c r="BH158" s="21">
        <v>0</v>
      </c>
      <c r="BI158" s="21">
        <v>0</v>
      </c>
      <c r="BJ158" s="21">
        <v>0</v>
      </c>
      <c r="BK158" s="21">
        <v>0</v>
      </c>
      <c r="BL158" s="21">
        <v>0</v>
      </c>
      <c r="BM158" s="21">
        <v>0</v>
      </c>
      <c r="BN158" s="21">
        <v>0</v>
      </c>
      <c r="BO158" s="21">
        <v>0</v>
      </c>
      <c r="BP158" s="21">
        <v>0</v>
      </c>
      <c r="BQ158" s="21">
        <v>0</v>
      </c>
      <c r="BR158" s="21">
        <v>0</v>
      </c>
      <c r="BS158" s="21">
        <v>0</v>
      </c>
      <c r="BT158" s="21">
        <v>0</v>
      </c>
      <c r="BU158" s="21">
        <v>0</v>
      </c>
      <c r="BV158" s="21">
        <v>0</v>
      </c>
      <c r="BW158" s="21">
        <v>0</v>
      </c>
      <c r="BX158" s="21">
        <v>0</v>
      </c>
      <c r="BY158" s="21">
        <v>0</v>
      </c>
      <c r="BZ158" s="21">
        <v>0</v>
      </c>
      <c r="CA158" s="21">
        <v>0</v>
      </c>
      <c r="CB158" s="21">
        <v>0</v>
      </c>
      <c r="CC158" s="21">
        <v>0</v>
      </c>
      <c r="CD158" s="21">
        <v>0</v>
      </c>
      <c r="CE158" s="21">
        <v>0</v>
      </c>
      <c r="CF158" s="21">
        <v>0</v>
      </c>
      <c r="CG158" s="21">
        <v>0</v>
      </c>
      <c r="CH158" s="21">
        <v>0</v>
      </c>
    </row>
    <row r="159" spans="1:86" s="43" customFormat="1">
      <c r="A159" s="58" t="s">
        <v>1528</v>
      </c>
      <c r="B159" s="33">
        <v>8</v>
      </c>
      <c r="C159" s="33">
        <v>0</v>
      </c>
      <c r="D159" s="33">
        <v>0</v>
      </c>
      <c r="E159" s="33">
        <v>4</v>
      </c>
      <c r="F159" s="33">
        <v>0</v>
      </c>
      <c r="G159" s="33">
        <v>0</v>
      </c>
      <c r="H159" s="33">
        <v>97</v>
      </c>
      <c r="I159" s="33">
        <v>0</v>
      </c>
      <c r="J159" s="33">
        <v>0</v>
      </c>
      <c r="K159" s="33">
        <v>256</v>
      </c>
      <c r="L159" s="36">
        <v>0</v>
      </c>
      <c r="M159" s="36">
        <v>0</v>
      </c>
      <c r="N159" s="36">
        <v>56</v>
      </c>
      <c r="O159" s="36">
        <v>0</v>
      </c>
      <c r="P159" s="36">
        <v>0</v>
      </c>
      <c r="Q159" s="36">
        <v>1</v>
      </c>
      <c r="R159" s="36">
        <v>0</v>
      </c>
      <c r="S159" s="36">
        <v>0</v>
      </c>
      <c r="T159" s="36">
        <v>0</v>
      </c>
      <c r="U159" s="36">
        <v>0</v>
      </c>
      <c r="V159" s="36">
        <v>0</v>
      </c>
      <c r="W159" s="36">
        <v>0</v>
      </c>
      <c r="X159" s="36">
        <v>0</v>
      </c>
      <c r="Y159" s="36">
        <v>0</v>
      </c>
      <c r="Z159" s="36">
        <v>0</v>
      </c>
      <c r="AA159" s="36">
        <v>0</v>
      </c>
      <c r="AB159" s="36">
        <v>0</v>
      </c>
      <c r="AC159" s="36">
        <v>0</v>
      </c>
      <c r="AD159" s="36">
        <v>0</v>
      </c>
      <c r="AE159" s="36">
        <v>0</v>
      </c>
      <c r="AF159" s="36">
        <v>0</v>
      </c>
      <c r="AG159" s="36">
        <f t="shared" si="8"/>
        <v>8</v>
      </c>
      <c r="AH159" s="36">
        <f t="shared" si="9"/>
        <v>414</v>
      </c>
      <c r="AI159" s="36">
        <f t="shared" si="10"/>
        <v>0</v>
      </c>
      <c r="AJ159" s="36">
        <f t="shared" si="11"/>
        <v>422</v>
      </c>
      <c r="AK159" s="36">
        <v>0</v>
      </c>
      <c r="AL159" s="36">
        <v>0</v>
      </c>
      <c r="AM159" s="36">
        <v>0</v>
      </c>
      <c r="AN159" s="36">
        <v>0</v>
      </c>
      <c r="AO159" s="36">
        <v>0</v>
      </c>
      <c r="AP159" s="36">
        <v>0</v>
      </c>
      <c r="AQ159" s="36">
        <v>0</v>
      </c>
      <c r="AR159" s="36">
        <v>0</v>
      </c>
      <c r="AS159" s="36">
        <v>0</v>
      </c>
      <c r="AT159" s="36">
        <v>0</v>
      </c>
      <c r="AU159" s="36">
        <v>0</v>
      </c>
      <c r="AV159" s="36">
        <v>0</v>
      </c>
      <c r="AW159" s="36">
        <v>0</v>
      </c>
      <c r="AX159" s="36">
        <v>0</v>
      </c>
      <c r="AY159" s="36">
        <v>0</v>
      </c>
      <c r="AZ159" s="36">
        <v>0</v>
      </c>
      <c r="BA159" s="36">
        <v>0</v>
      </c>
      <c r="BB159" s="36">
        <v>0</v>
      </c>
      <c r="BC159" s="36">
        <v>0</v>
      </c>
      <c r="BD159" s="36">
        <v>0</v>
      </c>
      <c r="BE159" s="36">
        <v>0</v>
      </c>
      <c r="BF159" s="36">
        <v>0</v>
      </c>
      <c r="BG159" s="36">
        <v>0</v>
      </c>
      <c r="BH159" s="36">
        <v>0</v>
      </c>
      <c r="BI159" s="36">
        <v>0</v>
      </c>
      <c r="BJ159" s="36">
        <v>0</v>
      </c>
      <c r="BK159" s="36">
        <v>0</v>
      </c>
      <c r="BL159" s="36">
        <v>0</v>
      </c>
      <c r="BM159" s="36">
        <v>0</v>
      </c>
      <c r="BN159" s="36">
        <v>0</v>
      </c>
      <c r="BO159" s="36">
        <v>0</v>
      </c>
      <c r="BP159" s="36">
        <v>0</v>
      </c>
      <c r="BQ159" s="36">
        <v>0</v>
      </c>
      <c r="BR159" s="36">
        <v>0</v>
      </c>
      <c r="BS159" s="36">
        <v>0</v>
      </c>
      <c r="BT159" s="36">
        <v>0</v>
      </c>
      <c r="BU159" s="36">
        <v>0</v>
      </c>
      <c r="BV159" s="36">
        <v>0</v>
      </c>
      <c r="BW159" s="36">
        <v>0</v>
      </c>
      <c r="BX159" s="36">
        <v>0</v>
      </c>
      <c r="BY159" s="36">
        <v>0</v>
      </c>
      <c r="BZ159" s="36">
        <v>0</v>
      </c>
      <c r="CA159" s="36">
        <v>0</v>
      </c>
      <c r="CB159" s="36">
        <v>0</v>
      </c>
      <c r="CC159" s="36">
        <v>0</v>
      </c>
      <c r="CD159" s="36">
        <v>0</v>
      </c>
      <c r="CE159" s="36">
        <v>0</v>
      </c>
      <c r="CF159" s="36">
        <v>0</v>
      </c>
      <c r="CG159" s="36">
        <v>0</v>
      </c>
      <c r="CH159" s="36">
        <v>0</v>
      </c>
    </row>
    <row r="160" spans="1:86" s="43" customFormat="1">
      <c r="A160" s="59" t="s">
        <v>1529</v>
      </c>
      <c r="B160" s="33">
        <v>5</v>
      </c>
      <c r="C160" s="33">
        <v>0</v>
      </c>
      <c r="D160" s="33">
        <v>0</v>
      </c>
      <c r="E160" s="33">
        <v>10</v>
      </c>
      <c r="F160" s="33">
        <v>0</v>
      </c>
      <c r="G160" s="33">
        <v>0</v>
      </c>
      <c r="H160" s="33">
        <v>51</v>
      </c>
      <c r="I160" s="36">
        <v>0</v>
      </c>
      <c r="J160" s="36">
        <v>0</v>
      </c>
      <c r="K160" s="36">
        <v>0</v>
      </c>
      <c r="L160" s="36">
        <v>0</v>
      </c>
      <c r="M160" s="36">
        <v>0</v>
      </c>
      <c r="N160" s="36">
        <v>36</v>
      </c>
      <c r="O160" s="36">
        <v>0</v>
      </c>
      <c r="P160" s="36">
        <v>0</v>
      </c>
      <c r="Q160" s="36">
        <v>0</v>
      </c>
      <c r="R160" s="36">
        <v>0</v>
      </c>
      <c r="S160" s="36">
        <v>0</v>
      </c>
      <c r="T160" s="36">
        <v>0</v>
      </c>
      <c r="U160" s="36">
        <v>0</v>
      </c>
      <c r="V160" s="36">
        <v>0</v>
      </c>
      <c r="W160" s="36">
        <v>0</v>
      </c>
      <c r="X160" s="36">
        <v>0</v>
      </c>
      <c r="Y160" s="36">
        <v>0</v>
      </c>
      <c r="Z160" s="36">
        <v>0</v>
      </c>
      <c r="AA160" s="36">
        <v>0</v>
      </c>
      <c r="AB160" s="36">
        <v>0</v>
      </c>
      <c r="AC160" s="36">
        <v>0</v>
      </c>
      <c r="AD160" s="36">
        <v>0</v>
      </c>
      <c r="AE160" s="36">
        <v>0</v>
      </c>
      <c r="AF160" s="36">
        <v>0</v>
      </c>
      <c r="AG160" s="36">
        <f t="shared" si="8"/>
        <v>5</v>
      </c>
      <c r="AH160" s="36">
        <f t="shared" si="9"/>
        <v>97</v>
      </c>
      <c r="AI160" s="36">
        <f t="shared" si="10"/>
        <v>0</v>
      </c>
      <c r="AJ160" s="36">
        <f t="shared" si="11"/>
        <v>102</v>
      </c>
      <c r="AK160" s="36">
        <v>0</v>
      </c>
      <c r="AL160" s="36">
        <v>0</v>
      </c>
      <c r="AM160" s="36">
        <v>0</v>
      </c>
      <c r="AN160" s="36">
        <v>0</v>
      </c>
      <c r="AO160" s="36">
        <v>0</v>
      </c>
      <c r="AP160" s="36">
        <v>0</v>
      </c>
      <c r="AQ160" s="36">
        <v>0</v>
      </c>
      <c r="AR160" s="36">
        <v>0</v>
      </c>
      <c r="AS160" s="36">
        <v>0</v>
      </c>
      <c r="AT160" s="36">
        <v>0</v>
      </c>
      <c r="AU160" s="36">
        <v>0</v>
      </c>
      <c r="AV160" s="36">
        <v>0</v>
      </c>
      <c r="AW160" s="36">
        <v>0</v>
      </c>
      <c r="AX160" s="36">
        <v>0</v>
      </c>
      <c r="AY160" s="36">
        <v>0</v>
      </c>
      <c r="AZ160" s="36">
        <v>0</v>
      </c>
      <c r="BA160" s="36">
        <v>0</v>
      </c>
      <c r="BB160" s="36">
        <v>0</v>
      </c>
      <c r="BC160" s="36">
        <v>0</v>
      </c>
      <c r="BD160" s="36">
        <v>0</v>
      </c>
      <c r="BE160" s="36">
        <v>0</v>
      </c>
      <c r="BF160" s="36">
        <v>0</v>
      </c>
      <c r="BG160" s="36">
        <v>0</v>
      </c>
      <c r="BH160" s="36">
        <v>0</v>
      </c>
      <c r="BI160" s="36">
        <v>0</v>
      </c>
      <c r="BJ160" s="36">
        <v>0</v>
      </c>
      <c r="BK160" s="36">
        <v>0</v>
      </c>
      <c r="BL160" s="36">
        <v>0</v>
      </c>
      <c r="BM160" s="36">
        <v>0</v>
      </c>
      <c r="BN160" s="36">
        <v>0</v>
      </c>
      <c r="BO160" s="36">
        <v>0</v>
      </c>
      <c r="BP160" s="36">
        <v>0</v>
      </c>
      <c r="BQ160" s="36">
        <v>0</v>
      </c>
      <c r="BR160" s="36">
        <v>0</v>
      </c>
      <c r="BS160" s="36">
        <v>0</v>
      </c>
      <c r="BT160" s="36">
        <v>0</v>
      </c>
      <c r="BU160" s="36">
        <v>0</v>
      </c>
      <c r="BV160" s="36">
        <v>0</v>
      </c>
      <c r="BW160" s="36">
        <v>0</v>
      </c>
      <c r="BX160" s="36">
        <v>0</v>
      </c>
      <c r="BY160" s="36">
        <v>0</v>
      </c>
      <c r="BZ160" s="36">
        <v>0</v>
      </c>
      <c r="CA160" s="36">
        <v>0</v>
      </c>
      <c r="CB160" s="36">
        <v>0</v>
      </c>
      <c r="CC160" s="36">
        <v>0</v>
      </c>
      <c r="CD160" s="36">
        <v>0</v>
      </c>
      <c r="CE160" s="36">
        <v>0</v>
      </c>
      <c r="CF160" s="36">
        <v>0</v>
      </c>
      <c r="CG160" s="36">
        <v>0</v>
      </c>
      <c r="CH160" s="36">
        <v>0</v>
      </c>
    </row>
    <row r="161" spans="1:86" s="43" customFormat="1">
      <c r="A161" s="58" t="s">
        <v>1530</v>
      </c>
      <c r="B161" s="33">
        <v>6</v>
      </c>
      <c r="C161" s="33">
        <v>0</v>
      </c>
      <c r="D161" s="33">
        <v>0</v>
      </c>
      <c r="E161" s="33">
        <v>4</v>
      </c>
      <c r="F161" s="33">
        <v>0</v>
      </c>
      <c r="G161" s="33">
        <v>0</v>
      </c>
      <c r="H161" s="33">
        <v>35</v>
      </c>
      <c r="I161" s="33">
        <v>0</v>
      </c>
      <c r="J161" s="33">
        <v>0</v>
      </c>
      <c r="K161" s="33">
        <v>0</v>
      </c>
      <c r="L161" s="33">
        <v>0</v>
      </c>
      <c r="M161" s="33">
        <v>0</v>
      </c>
      <c r="N161" s="33">
        <v>29</v>
      </c>
      <c r="O161" s="36">
        <v>0</v>
      </c>
      <c r="P161" s="36">
        <v>0</v>
      </c>
      <c r="Q161" s="36">
        <v>0</v>
      </c>
      <c r="R161" s="36">
        <v>0</v>
      </c>
      <c r="S161" s="36">
        <v>0</v>
      </c>
      <c r="T161" s="36">
        <v>0</v>
      </c>
      <c r="U161" s="36">
        <v>0</v>
      </c>
      <c r="V161" s="36">
        <v>0</v>
      </c>
      <c r="W161" s="36">
        <v>0</v>
      </c>
      <c r="X161" s="36">
        <v>0</v>
      </c>
      <c r="Y161" s="36">
        <v>0</v>
      </c>
      <c r="Z161" s="36">
        <v>0</v>
      </c>
      <c r="AA161" s="36">
        <v>0</v>
      </c>
      <c r="AB161" s="36">
        <v>0</v>
      </c>
      <c r="AC161" s="36">
        <v>0</v>
      </c>
      <c r="AD161" s="36">
        <v>0</v>
      </c>
      <c r="AE161" s="36">
        <v>0</v>
      </c>
      <c r="AF161" s="36">
        <v>0</v>
      </c>
      <c r="AG161" s="36">
        <f t="shared" si="8"/>
        <v>6</v>
      </c>
      <c r="AH161" s="36">
        <f t="shared" si="9"/>
        <v>68</v>
      </c>
      <c r="AI161" s="36">
        <f t="shared" si="10"/>
        <v>0</v>
      </c>
      <c r="AJ161" s="36">
        <f t="shared" si="11"/>
        <v>74</v>
      </c>
      <c r="AK161" s="36">
        <v>0</v>
      </c>
      <c r="AL161" s="36">
        <v>0</v>
      </c>
      <c r="AM161" s="36">
        <v>0</v>
      </c>
      <c r="AN161" s="36">
        <v>0</v>
      </c>
      <c r="AO161" s="36">
        <v>0</v>
      </c>
      <c r="AP161" s="36">
        <v>0</v>
      </c>
      <c r="AQ161" s="36">
        <v>0</v>
      </c>
      <c r="AR161" s="36">
        <v>0</v>
      </c>
      <c r="AS161" s="36">
        <v>0</v>
      </c>
      <c r="AT161" s="36">
        <v>0</v>
      </c>
      <c r="AU161" s="36">
        <v>0</v>
      </c>
      <c r="AV161" s="36">
        <v>0</v>
      </c>
      <c r="AW161" s="36">
        <v>0</v>
      </c>
      <c r="AX161" s="36">
        <v>0</v>
      </c>
      <c r="AY161" s="36">
        <v>0</v>
      </c>
      <c r="AZ161" s="36">
        <v>0</v>
      </c>
      <c r="BA161" s="36">
        <v>0</v>
      </c>
      <c r="BB161" s="36">
        <v>0</v>
      </c>
      <c r="BC161" s="36">
        <v>0</v>
      </c>
      <c r="BD161" s="36">
        <v>0</v>
      </c>
      <c r="BE161" s="36">
        <v>0</v>
      </c>
      <c r="BF161" s="36">
        <v>0</v>
      </c>
      <c r="BG161" s="36">
        <v>0</v>
      </c>
      <c r="BH161" s="36">
        <v>0</v>
      </c>
      <c r="BI161" s="36">
        <v>0</v>
      </c>
      <c r="BJ161" s="36">
        <v>0</v>
      </c>
      <c r="BK161" s="36">
        <v>0</v>
      </c>
      <c r="BL161" s="36">
        <v>0</v>
      </c>
      <c r="BM161" s="36">
        <v>0</v>
      </c>
      <c r="BN161" s="36">
        <v>0</v>
      </c>
      <c r="BO161" s="36">
        <v>0</v>
      </c>
      <c r="BP161" s="36">
        <v>0</v>
      </c>
      <c r="BQ161" s="36">
        <v>0</v>
      </c>
      <c r="BR161" s="36">
        <v>0</v>
      </c>
      <c r="BS161" s="36">
        <v>0</v>
      </c>
      <c r="BT161" s="36">
        <v>0</v>
      </c>
      <c r="BU161" s="36">
        <v>0</v>
      </c>
      <c r="BV161" s="36">
        <v>0</v>
      </c>
      <c r="BW161" s="36">
        <v>0</v>
      </c>
      <c r="BX161" s="36">
        <v>0</v>
      </c>
      <c r="BY161" s="36">
        <v>0</v>
      </c>
      <c r="BZ161" s="36">
        <v>0</v>
      </c>
      <c r="CA161" s="36">
        <v>0</v>
      </c>
      <c r="CB161" s="36">
        <v>0</v>
      </c>
      <c r="CC161" s="36">
        <v>0</v>
      </c>
      <c r="CD161" s="36">
        <v>0</v>
      </c>
      <c r="CE161" s="36">
        <v>0</v>
      </c>
      <c r="CF161" s="36">
        <v>0</v>
      </c>
      <c r="CG161" s="36">
        <v>0</v>
      </c>
      <c r="CH161" s="36">
        <v>0</v>
      </c>
    </row>
    <row r="162" spans="1:86" s="43" customFormat="1">
      <c r="A162" s="58" t="s">
        <v>138</v>
      </c>
      <c r="B162" s="33">
        <v>3</v>
      </c>
      <c r="C162" s="33">
        <v>0</v>
      </c>
      <c r="D162" s="33">
        <v>0</v>
      </c>
      <c r="E162" s="33">
        <v>0</v>
      </c>
      <c r="F162" s="33">
        <v>0</v>
      </c>
      <c r="G162" s="33">
        <v>0</v>
      </c>
      <c r="H162" s="33">
        <v>41</v>
      </c>
      <c r="I162" s="33">
        <v>1</v>
      </c>
      <c r="J162" s="36">
        <v>0</v>
      </c>
      <c r="K162" s="36">
        <v>0</v>
      </c>
      <c r="L162" s="36">
        <v>0</v>
      </c>
      <c r="M162" s="36">
        <v>0</v>
      </c>
      <c r="N162" s="36">
        <v>39</v>
      </c>
      <c r="O162" s="36">
        <v>0</v>
      </c>
      <c r="P162" s="36">
        <v>0</v>
      </c>
      <c r="Q162" s="36">
        <v>0</v>
      </c>
      <c r="R162" s="36">
        <v>0</v>
      </c>
      <c r="S162" s="36">
        <v>0</v>
      </c>
      <c r="T162" s="36">
        <v>0</v>
      </c>
      <c r="U162" s="36">
        <v>0</v>
      </c>
      <c r="V162" s="36">
        <v>0</v>
      </c>
      <c r="W162" s="36">
        <v>0</v>
      </c>
      <c r="X162" s="36">
        <v>0</v>
      </c>
      <c r="Y162" s="36">
        <v>0</v>
      </c>
      <c r="Z162" s="36">
        <v>0</v>
      </c>
      <c r="AA162" s="36">
        <v>0</v>
      </c>
      <c r="AB162" s="36">
        <v>0</v>
      </c>
      <c r="AC162" s="36">
        <v>0</v>
      </c>
      <c r="AD162" s="36">
        <v>0</v>
      </c>
      <c r="AE162" s="36">
        <v>0</v>
      </c>
      <c r="AF162" s="36">
        <v>0</v>
      </c>
      <c r="AG162" s="36">
        <f t="shared" si="8"/>
        <v>3</v>
      </c>
      <c r="AH162" s="36">
        <f t="shared" si="9"/>
        <v>80</v>
      </c>
      <c r="AI162" s="36">
        <f t="shared" si="10"/>
        <v>0</v>
      </c>
      <c r="AJ162" s="36">
        <f t="shared" si="11"/>
        <v>83</v>
      </c>
      <c r="AK162" s="36">
        <v>1</v>
      </c>
      <c r="AL162" s="36">
        <v>0</v>
      </c>
      <c r="AM162" s="21">
        <v>1</v>
      </c>
      <c r="AN162" s="21" t="s">
        <v>1531</v>
      </c>
      <c r="AO162" s="21">
        <v>0</v>
      </c>
      <c r="AP162" s="21">
        <v>0</v>
      </c>
      <c r="AQ162" s="21">
        <v>0</v>
      </c>
      <c r="AR162" s="21">
        <v>0</v>
      </c>
      <c r="AS162" s="21">
        <v>0</v>
      </c>
      <c r="AT162" s="21">
        <v>0</v>
      </c>
      <c r="AU162" s="21">
        <v>0</v>
      </c>
      <c r="AV162" s="21">
        <v>0</v>
      </c>
      <c r="AW162" s="21">
        <v>0</v>
      </c>
      <c r="AX162" s="21">
        <v>0</v>
      </c>
      <c r="AY162" s="21">
        <v>0</v>
      </c>
      <c r="AZ162" s="21">
        <v>0</v>
      </c>
      <c r="BA162" s="21">
        <v>0</v>
      </c>
      <c r="BB162" s="21">
        <v>0</v>
      </c>
      <c r="BC162" s="21">
        <v>0</v>
      </c>
      <c r="BD162" s="21">
        <v>0</v>
      </c>
      <c r="BE162" s="21">
        <v>0</v>
      </c>
      <c r="BF162" s="21">
        <v>0</v>
      </c>
      <c r="BG162" s="21">
        <v>0</v>
      </c>
      <c r="BH162" s="21">
        <v>0</v>
      </c>
      <c r="BI162" s="21">
        <v>0</v>
      </c>
      <c r="BJ162" s="21">
        <v>0</v>
      </c>
      <c r="BK162" s="21">
        <v>0</v>
      </c>
      <c r="BL162" s="21">
        <v>0</v>
      </c>
      <c r="BM162" s="21">
        <v>0</v>
      </c>
      <c r="BN162" s="21">
        <v>0</v>
      </c>
      <c r="BO162" s="21">
        <v>0</v>
      </c>
      <c r="BP162" s="21">
        <v>0</v>
      </c>
      <c r="BQ162" s="21">
        <v>0</v>
      </c>
      <c r="BR162" s="21">
        <v>0</v>
      </c>
      <c r="BS162" s="21">
        <v>0</v>
      </c>
      <c r="BT162" s="21">
        <v>0</v>
      </c>
      <c r="BU162" s="21">
        <v>0</v>
      </c>
      <c r="BV162" s="21">
        <v>0</v>
      </c>
      <c r="BW162" s="21">
        <v>0</v>
      </c>
      <c r="BX162" s="21">
        <v>0</v>
      </c>
      <c r="BY162" s="21">
        <v>0</v>
      </c>
      <c r="BZ162" s="21">
        <v>0</v>
      </c>
      <c r="CA162" s="21">
        <v>0</v>
      </c>
      <c r="CB162" s="21">
        <v>0</v>
      </c>
      <c r="CC162" s="21">
        <v>0</v>
      </c>
      <c r="CD162" s="21">
        <v>0</v>
      </c>
      <c r="CE162" s="21">
        <v>0</v>
      </c>
      <c r="CF162" s="21">
        <v>0</v>
      </c>
      <c r="CG162" s="21">
        <v>0</v>
      </c>
      <c r="CH162" s="21">
        <v>0</v>
      </c>
    </row>
    <row r="163" spans="1:86" s="43" customFormat="1">
      <c r="A163" s="58" t="s">
        <v>1532</v>
      </c>
      <c r="B163" s="33">
        <v>3</v>
      </c>
      <c r="C163" s="33">
        <v>0</v>
      </c>
      <c r="D163" s="33">
        <v>0</v>
      </c>
      <c r="E163" s="33">
        <v>0</v>
      </c>
      <c r="F163" s="33">
        <v>0</v>
      </c>
      <c r="G163" s="33">
        <v>0</v>
      </c>
      <c r="H163" s="33">
        <v>34</v>
      </c>
      <c r="I163" s="36">
        <v>0</v>
      </c>
      <c r="J163" s="36">
        <v>0</v>
      </c>
      <c r="K163" s="36">
        <v>0</v>
      </c>
      <c r="L163" s="36">
        <v>0</v>
      </c>
      <c r="M163" s="36">
        <v>0</v>
      </c>
      <c r="N163" s="36">
        <v>0</v>
      </c>
      <c r="O163" s="36">
        <v>0</v>
      </c>
      <c r="P163" s="36">
        <v>0</v>
      </c>
      <c r="Q163" s="36">
        <v>0</v>
      </c>
      <c r="R163" s="36">
        <v>0</v>
      </c>
      <c r="S163" s="36">
        <v>0</v>
      </c>
      <c r="T163" s="36">
        <v>0</v>
      </c>
      <c r="U163" s="36">
        <v>0</v>
      </c>
      <c r="V163" s="36">
        <v>0</v>
      </c>
      <c r="W163" s="36">
        <v>0</v>
      </c>
      <c r="X163" s="36">
        <v>0</v>
      </c>
      <c r="Y163" s="36">
        <v>0</v>
      </c>
      <c r="Z163" s="36">
        <v>0</v>
      </c>
      <c r="AA163" s="36">
        <v>0</v>
      </c>
      <c r="AB163" s="36">
        <v>0</v>
      </c>
      <c r="AC163" s="36">
        <v>0</v>
      </c>
      <c r="AD163" s="36">
        <v>0</v>
      </c>
      <c r="AE163" s="36">
        <v>0</v>
      </c>
      <c r="AF163" s="36">
        <v>0</v>
      </c>
      <c r="AG163" s="36">
        <f t="shared" si="8"/>
        <v>3</v>
      </c>
      <c r="AH163" s="36">
        <f t="shared" si="9"/>
        <v>34</v>
      </c>
      <c r="AI163" s="36">
        <f t="shared" si="10"/>
        <v>0</v>
      </c>
      <c r="AJ163" s="36">
        <f t="shared" si="11"/>
        <v>37</v>
      </c>
      <c r="AK163" s="36">
        <v>0</v>
      </c>
      <c r="AL163" s="36">
        <v>0</v>
      </c>
      <c r="AM163" s="36">
        <v>0</v>
      </c>
      <c r="AN163" s="36">
        <v>0</v>
      </c>
      <c r="AO163" s="36">
        <v>0</v>
      </c>
      <c r="AP163" s="36">
        <v>0</v>
      </c>
      <c r="AQ163" s="36">
        <v>0</v>
      </c>
      <c r="AR163" s="36">
        <v>0</v>
      </c>
      <c r="AS163" s="36">
        <v>0</v>
      </c>
      <c r="AT163" s="36">
        <v>0</v>
      </c>
      <c r="AU163" s="36">
        <v>0</v>
      </c>
      <c r="AV163" s="36">
        <v>0</v>
      </c>
      <c r="AW163" s="36">
        <v>0</v>
      </c>
      <c r="AX163" s="36">
        <v>0</v>
      </c>
      <c r="AY163" s="36">
        <v>0</v>
      </c>
      <c r="AZ163" s="36">
        <v>0</v>
      </c>
      <c r="BA163" s="36">
        <v>0</v>
      </c>
      <c r="BB163" s="36">
        <v>0</v>
      </c>
      <c r="BC163" s="36">
        <v>0</v>
      </c>
      <c r="BD163" s="36">
        <v>0</v>
      </c>
      <c r="BE163" s="36">
        <v>0</v>
      </c>
      <c r="BF163" s="36">
        <v>0</v>
      </c>
      <c r="BG163" s="36">
        <v>0</v>
      </c>
      <c r="BH163" s="36">
        <v>0</v>
      </c>
      <c r="BI163" s="36">
        <v>0</v>
      </c>
      <c r="BJ163" s="36">
        <v>0</v>
      </c>
      <c r="BK163" s="36">
        <v>0</v>
      </c>
      <c r="BL163" s="36">
        <v>0</v>
      </c>
      <c r="BM163" s="36">
        <v>0</v>
      </c>
      <c r="BN163" s="36">
        <v>0</v>
      </c>
      <c r="BO163" s="36">
        <v>0</v>
      </c>
      <c r="BP163" s="36">
        <v>0</v>
      </c>
      <c r="BQ163" s="36">
        <v>0</v>
      </c>
      <c r="BR163" s="36">
        <v>0</v>
      </c>
      <c r="BS163" s="36">
        <v>0</v>
      </c>
      <c r="BT163" s="36">
        <v>0</v>
      </c>
      <c r="BU163" s="36">
        <v>0</v>
      </c>
      <c r="BV163" s="36">
        <v>0</v>
      </c>
      <c r="BW163" s="36">
        <v>0</v>
      </c>
      <c r="BX163" s="36">
        <v>0</v>
      </c>
      <c r="BY163" s="36">
        <v>0</v>
      </c>
      <c r="BZ163" s="36">
        <v>0</v>
      </c>
      <c r="CA163" s="36">
        <v>0</v>
      </c>
      <c r="CB163" s="36">
        <v>0</v>
      </c>
      <c r="CC163" s="36">
        <v>0</v>
      </c>
      <c r="CD163" s="36">
        <v>0</v>
      </c>
      <c r="CE163" s="36">
        <v>0</v>
      </c>
      <c r="CF163" s="36">
        <v>0</v>
      </c>
      <c r="CG163" s="36">
        <v>0</v>
      </c>
      <c r="CH163" s="36">
        <v>0</v>
      </c>
    </row>
    <row r="164" spans="1:86" s="43" customFormat="1">
      <c r="A164" s="58" t="s">
        <v>139</v>
      </c>
      <c r="B164" s="33">
        <v>5</v>
      </c>
      <c r="C164" s="33">
        <v>0</v>
      </c>
      <c r="D164" s="33">
        <v>0</v>
      </c>
      <c r="E164" s="33">
        <v>1</v>
      </c>
      <c r="F164" s="33">
        <v>0</v>
      </c>
      <c r="G164" s="33">
        <v>0</v>
      </c>
      <c r="H164" s="33">
        <v>26</v>
      </c>
      <c r="I164" s="33">
        <v>0</v>
      </c>
      <c r="J164" s="33">
        <v>0</v>
      </c>
      <c r="K164" s="33">
        <v>0</v>
      </c>
      <c r="L164" s="33">
        <v>0</v>
      </c>
      <c r="M164" s="33">
        <v>0</v>
      </c>
      <c r="N164" s="33">
        <v>11</v>
      </c>
      <c r="O164" s="36">
        <v>0</v>
      </c>
      <c r="P164" s="36">
        <v>0</v>
      </c>
      <c r="Q164" s="36">
        <v>0</v>
      </c>
      <c r="R164" s="36">
        <v>0</v>
      </c>
      <c r="S164" s="36">
        <v>0</v>
      </c>
      <c r="T164" s="36">
        <v>0</v>
      </c>
      <c r="U164" s="36">
        <v>0</v>
      </c>
      <c r="V164" s="36">
        <v>0</v>
      </c>
      <c r="W164" s="36">
        <v>0</v>
      </c>
      <c r="X164" s="36">
        <v>0</v>
      </c>
      <c r="Y164" s="36">
        <v>0</v>
      </c>
      <c r="Z164" s="36">
        <v>0</v>
      </c>
      <c r="AA164" s="36">
        <v>0</v>
      </c>
      <c r="AB164" s="36">
        <v>0</v>
      </c>
      <c r="AC164" s="21">
        <v>1</v>
      </c>
      <c r="AD164" s="21">
        <v>0</v>
      </c>
      <c r="AE164" s="21">
        <v>0</v>
      </c>
      <c r="AF164" s="21">
        <v>0</v>
      </c>
      <c r="AG164" s="36">
        <f t="shared" si="8"/>
        <v>5</v>
      </c>
      <c r="AH164" s="36">
        <f t="shared" si="9"/>
        <v>38</v>
      </c>
      <c r="AI164" s="36">
        <f t="shared" si="10"/>
        <v>0</v>
      </c>
      <c r="AJ164" s="36">
        <f t="shared" si="11"/>
        <v>43</v>
      </c>
      <c r="AK164" s="36">
        <v>1</v>
      </c>
      <c r="AL164" s="36">
        <v>0</v>
      </c>
      <c r="AM164" s="21">
        <v>1</v>
      </c>
      <c r="AN164" s="21" t="s">
        <v>1436</v>
      </c>
      <c r="AO164" s="21">
        <v>0</v>
      </c>
      <c r="AP164" s="21">
        <v>0</v>
      </c>
      <c r="AQ164" s="21">
        <v>0</v>
      </c>
      <c r="AR164" s="21">
        <v>0</v>
      </c>
      <c r="AS164" s="21">
        <v>0</v>
      </c>
      <c r="AT164" s="21">
        <v>0</v>
      </c>
      <c r="AU164" s="21">
        <v>0</v>
      </c>
      <c r="AV164" s="21">
        <v>0</v>
      </c>
      <c r="AW164" s="21">
        <v>0</v>
      </c>
      <c r="AX164" s="21">
        <v>0</v>
      </c>
      <c r="AY164" s="21">
        <v>0</v>
      </c>
      <c r="AZ164" s="21">
        <v>0</v>
      </c>
      <c r="BA164" s="21">
        <v>0</v>
      </c>
      <c r="BB164" s="21">
        <v>0</v>
      </c>
      <c r="BC164" s="21">
        <v>0</v>
      </c>
      <c r="BD164" s="21">
        <v>0</v>
      </c>
      <c r="BE164" s="21">
        <v>0</v>
      </c>
      <c r="BF164" s="21">
        <v>0</v>
      </c>
      <c r="BG164" s="21">
        <v>0</v>
      </c>
      <c r="BH164" s="21">
        <v>0</v>
      </c>
      <c r="BI164" s="21">
        <v>0</v>
      </c>
      <c r="BJ164" s="21">
        <v>0</v>
      </c>
      <c r="BK164" s="21">
        <v>0</v>
      </c>
      <c r="BL164" s="21">
        <v>0</v>
      </c>
      <c r="BM164" s="21">
        <v>0</v>
      </c>
      <c r="BN164" s="21">
        <v>0</v>
      </c>
      <c r="BO164" s="21">
        <v>0</v>
      </c>
      <c r="BP164" s="21">
        <v>0</v>
      </c>
      <c r="BQ164" s="21">
        <v>0</v>
      </c>
      <c r="BR164" s="21">
        <v>0</v>
      </c>
      <c r="BS164" s="21">
        <v>0</v>
      </c>
      <c r="BT164" s="21">
        <v>0</v>
      </c>
      <c r="BU164" s="21">
        <v>0</v>
      </c>
      <c r="BV164" s="21">
        <v>0</v>
      </c>
      <c r="BW164" s="21">
        <v>0</v>
      </c>
      <c r="BX164" s="21">
        <v>0</v>
      </c>
      <c r="BY164" s="21">
        <v>0</v>
      </c>
      <c r="BZ164" s="21">
        <v>0</v>
      </c>
      <c r="CA164" s="21">
        <v>0</v>
      </c>
      <c r="CB164" s="21">
        <v>0</v>
      </c>
      <c r="CC164" s="21">
        <v>0</v>
      </c>
      <c r="CD164" s="21">
        <v>0</v>
      </c>
      <c r="CE164" s="21">
        <v>0</v>
      </c>
      <c r="CF164" s="21">
        <v>0</v>
      </c>
      <c r="CG164" s="21">
        <v>0</v>
      </c>
      <c r="CH164" s="21">
        <v>0</v>
      </c>
    </row>
    <row r="165" spans="1:86" s="43" customFormat="1">
      <c r="A165" s="58" t="s">
        <v>1533</v>
      </c>
      <c r="B165" s="33">
        <v>4</v>
      </c>
      <c r="C165" s="33">
        <v>0</v>
      </c>
      <c r="D165" s="33">
        <v>0</v>
      </c>
      <c r="E165" s="33">
        <v>7</v>
      </c>
      <c r="F165" s="33">
        <v>0</v>
      </c>
      <c r="G165" s="33">
        <v>0</v>
      </c>
      <c r="H165" s="33">
        <v>20</v>
      </c>
      <c r="I165" s="36">
        <v>0</v>
      </c>
      <c r="J165" s="36">
        <v>0</v>
      </c>
      <c r="K165" s="36">
        <v>0</v>
      </c>
      <c r="L165" s="36">
        <v>0</v>
      </c>
      <c r="M165" s="36">
        <v>0</v>
      </c>
      <c r="N165" s="36">
        <v>26</v>
      </c>
      <c r="O165" s="36">
        <v>0</v>
      </c>
      <c r="P165" s="36">
        <v>0</v>
      </c>
      <c r="Q165" s="36">
        <v>0</v>
      </c>
      <c r="R165" s="36">
        <v>0</v>
      </c>
      <c r="S165" s="36">
        <v>0</v>
      </c>
      <c r="T165" s="36">
        <v>0</v>
      </c>
      <c r="U165" s="36">
        <v>0</v>
      </c>
      <c r="V165" s="36">
        <v>0</v>
      </c>
      <c r="W165" s="36">
        <v>0</v>
      </c>
      <c r="X165" s="36">
        <v>0</v>
      </c>
      <c r="Y165" s="36">
        <v>0</v>
      </c>
      <c r="Z165" s="36">
        <v>0</v>
      </c>
      <c r="AA165" s="36">
        <v>0</v>
      </c>
      <c r="AB165" s="36">
        <v>0</v>
      </c>
      <c r="AC165" s="36">
        <v>0</v>
      </c>
      <c r="AD165" s="36">
        <v>0</v>
      </c>
      <c r="AE165" s="36">
        <v>0</v>
      </c>
      <c r="AF165" s="36">
        <v>0</v>
      </c>
      <c r="AG165" s="36">
        <f t="shared" si="8"/>
        <v>4</v>
      </c>
      <c r="AH165" s="36">
        <f t="shared" si="9"/>
        <v>53</v>
      </c>
      <c r="AI165" s="36">
        <f t="shared" si="10"/>
        <v>0</v>
      </c>
      <c r="AJ165" s="36">
        <f t="shared" si="11"/>
        <v>57</v>
      </c>
      <c r="AK165" s="36">
        <v>0</v>
      </c>
      <c r="AL165" s="36">
        <v>0</v>
      </c>
      <c r="AM165" s="36">
        <v>0</v>
      </c>
      <c r="AN165" s="36">
        <v>0</v>
      </c>
      <c r="AO165" s="36">
        <v>0</v>
      </c>
      <c r="AP165" s="36">
        <v>0</v>
      </c>
      <c r="AQ165" s="36">
        <v>0</v>
      </c>
      <c r="AR165" s="36">
        <v>0</v>
      </c>
      <c r="AS165" s="36">
        <v>0</v>
      </c>
      <c r="AT165" s="36">
        <v>0</v>
      </c>
      <c r="AU165" s="36">
        <v>0</v>
      </c>
      <c r="AV165" s="36">
        <v>0</v>
      </c>
      <c r="AW165" s="36">
        <v>0</v>
      </c>
      <c r="AX165" s="36">
        <v>0</v>
      </c>
      <c r="AY165" s="36">
        <v>0</v>
      </c>
      <c r="AZ165" s="36">
        <v>0</v>
      </c>
      <c r="BA165" s="36">
        <v>0</v>
      </c>
      <c r="BB165" s="36">
        <v>0</v>
      </c>
      <c r="BC165" s="36">
        <v>0</v>
      </c>
      <c r="BD165" s="36">
        <v>0</v>
      </c>
      <c r="BE165" s="36">
        <v>0</v>
      </c>
      <c r="BF165" s="36">
        <v>0</v>
      </c>
      <c r="BG165" s="36">
        <v>0</v>
      </c>
      <c r="BH165" s="36">
        <v>0</v>
      </c>
      <c r="BI165" s="36">
        <v>0</v>
      </c>
      <c r="BJ165" s="36">
        <v>0</v>
      </c>
      <c r="BK165" s="36">
        <v>0</v>
      </c>
      <c r="BL165" s="36">
        <v>0</v>
      </c>
      <c r="BM165" s="36">
        <v>0</v>
      </c>
      <c r="BN165" s="36">
        <v>0</v>
      </c>
      <c r="BO165" s="36">
        <v>0</v>
      </c>
      <c r="BP165" s="36">
        <v>0</v>
      </c>
      <c r="BQ165" s="36">
        <v>0</v>
      </c>
      <c r="BR165" s="36">
        <v>0</v>
      </c>
      <c r="BS165" s="36">
        <v>0</v>
      </c>
      <c r="BT165" s="36">
        <v>0</v>
      </c>
      <c r="BU165" s="36">
        <v>0</v>
      </c>
      <c r="BV165" s="36">
        <v>0</v>
      </c>
      <c r="BW165" s="36">
        <v>0</v>
      </c>
      <c r="BX165" s="36">
        <v>0</v>
      </c>
      <c r="BY165" s="36">
        <v>0</v>
      </c>
      <c r="BZ165" s="36">
        <v>0</v>
      </c>
      <c r="CA165" s="36">
        <v>0</v>
      </c>
      <c r="CB165" s="36">
        <v>0</v>
      </c>
      <c r="CC165" s="36">
        <v>0</v>
      </c>
      <c r="CD165" s="36">
        <v>0</v>
      </c>
      <c r="CE165" s="36">
        <v>0</v>
      </c>
      <c r="CF165" s="36">
        <v>0</v>
      </c>
      <c r="CG165" s="36">
        <v>0</v>
      </c>
      <c r="CH165" s="36">
        <v>0</v>
      </c>
    </row>
    <row r="166" spans="1:86" s="43" customFormat="1">
      <c r="A166" s="58" t="s">
        <v>140</v>
      </c>
      <c r="B166" s="33">
        <v>4</v>
      </c>
      <c r="C166" s="33">
        <v>0</v>
      </c>
      <c r="D166" s="33">
        <v>0</v>
      </c>
      <c r="E166" s="33">
        <v>0</v>
      </c>
      <c r="F166" s="33">
        <v>0</v>
      </c>
      <c r="G166" s="33">
        <v>0</v>
      </c>
      <c r="H166" s="33">
        <v>37</v>
      </c>
      <c r="I166" s="36">
        <v>0</v>
      </c>
      <c r="J166" s="36">
        <v>0</v>
      </c>
      <c r="K166" s="36">
        <v>0</v>
      </c>
      <c r="L166" s="36">
        <v>0</v>
      </c>
      <c r="M166" s="36">
        <v>0</v>
      </c>
      <c r="N166" s="36">
        <v>67</v>
      </c>
      <c r="O166" s="36">
        <v>0</v>
      </c>
      <c r="P166" s="36">
        <v>0</v>
      </c>
      <c r="Q166" s="36">
        <v>0</v>
      </c>
      <c r="R166" s="36">
        <v>0</v>
      </c>
      <c r="S166" s="36">
        <v>0</v>
      </c>
      <c r="T166" s="36">
        <v>0</v>
      </c>
      <c r="U166" s="36">
        <v>0</v>
      </c>
      <c r="V166" s="36">
        <v>0</v>
      </c>
      <c r="W166" s="36">
        <v>0</v>
      </c>
      <c r="X166" s="36">
        <v>0</v>
      </c>
      <c r="Y166" s="36">
        <v>0</v>
      </c>
      <c r="Z166" s="36">
        <v>0</v>
      </c>
      <c r="AA166" s="36">
        <v>0</v>
      </c>
      <c r="AB166" s="36">
        <v>0</v>
      </c>
      <c r="AC166" s="36">
        <v>0</v>
      </c>
      <c r="AD166" s="36">
        <v>0</v>
      </c>
      <c r="AE166" s="36">
        <v>0</v>
      </c>
      <c r="AF166" s="36">
        <v>0</v>
      </c>
      <c r="AG166" s="36">
        <f t="shared" si="8"/>
        <v>4</v>
      </c>
      <c r="AH166" s="36">
        <f t="shared" si="9"/>
        <v>104</v>
      </c>
      <c r="AI166" s="36">
        <f t="shared" si="10"/>
        <v>0</v>
      </c>
      <c r="AJ166" s="36">
        <f t="shared" si="11"/>
        <v>108</v>
      </c>
      <c r="AK166" s="36">
        <v>0</v>
      </c>
      <c r="AL166" s="36">
        <v>0</v>
      </c>
      <c r="AM166" s="36">
        <v>0</v>
      </c>
      <c r="AN166" s="36">
        <v>0</v>
      </c>
      <c r="AO166" s="36">
        <v>0</v>
      </c>
      <c r="AP166" s="36">
        <v>0</v>
      </c>
      <c r="AQ166" s="36">
        <v>0</v>
      </c>
      <c r="AR166" s="36">
        <v>0</v>
      </c>
      <c r="AS166" s="36">
        <v>0</v>
      </c>
      <c r="AT166" s="36">
        <v>0</v>
      </c>
      <c r="AU166" s="36">
        <v>0</v>
      </c>
      <c r="AV166" s="36">
        <v>0</v>
      </c>
      <c r="AW166" s="36">
        <v>0</v>
      </c>
      <c r="AX166" s="36">
        <v>0</v>
      </c>
      <c r="AY166" s="36">
        <v>0</v>
      </c>
      <c r="AZ166" s="36">
        <v>0</v>
      </c>
      <c r="BA166" s="36">
        <v>0</v>
      </c>
      <c r="BB166" s="36">
        <v>0</v>
      </c>
      <c r="BC166" s="36">
        <v>0</v>
      </c>
      <c r="BD166" s="36">
        <v>0</v>
      </c>
      <c r="BE166" s="36">
        <v>0</v>
      </c>
      <c r="BF166" s="36">
        <v>0</v>
      </c>
      <c r="BG166" s="36">
        <v>0</v>
      </c>
      <c r="BH166" s="36">
        <v>0</v>
      </c>
      <c r="BI166" s="36">
        <v>0</v>
      </c>
      <c r="BJ166" s="36">
        <v>0</v>
      </c>
      <c r="BK166" s="36">
        <v>0</v>
      </c>
      <c r="BL166" s="36">
        <v>0</v>
      </c>
      <c r="BM166" s="36">
        <v>0</v>
      </c>
      <c r="BN166" s="36">
        <v>0</v>
      </c>
      <c r="BO166" s="36">
        <v>0</v>
      </c>
      <c r="BP166" s="36">
        <v>0</v>
      </c>
      <c r="BQ166" s="36">
        <v>0</v>
      </c>
      <c r="BR166" s="36">
        <v>0</v>
      </c>
      <c r="BS166" s="36">
        <v>0</v>
      </c>
      <c r="BT166" s="36">
        <v>0</v>
      </c>
      <c r="BU166" s="36">
        <v>0</v>
      </c>
      <c r="BV166" s="36">
        <v>0</v>
      </c>
      <c r="BW166" s="36">
        <v>0</v>
      </c>
      <c r="BX166" s="36">
        <v>0</v>
      </c>
      <c r="BY166" s="36">
        <v>0</v>
      </c>
      <c r="BZ166" s="36">
        <v>0</v>
      </c>
      <c r="CA166" s="36">
        <v>0</v>
      </c>
      <c r="CB166" s="36">
        <v>0</v>
      </c>
      <c r="CC166" s="36">
        <v>0</v>
      </c>
      <c r="CD166" s="36">
        <v>0</v>
      </c>
      <c r="CE166" s="36">
        <v>0</v>
      </c>
      <c r="CF166" s="36">
        <v>0</v>
      </c>
      <c r="CG166" s="36">
        <v>0</v>
      </c>
      <c r="CH166" s="36">
        <v>0</v>
      </c>
    </row>
    <row r="167" spans="1:86" s="43" customFormat="1">
      <c r="A167" s="58" t="s">
        <v>1534</v>
      </c>
      <c r="B167" s="33">
        <v>3</v>
      </c>
      <c r="C167" s="33">
        <v>0</v>
      </c>
      <c r="D167" s="33">
        <v>0</v>
      </c>
      <c r="E167" s="33">
        <v>2</v>
      </c>
      <c r="F167" s="33">
        <v>0</v>
      </c>
      <c r="G167" s="33">
        <v>0</v>
      </c>
      <c r="H167" s="33">
        <v>23</v>
      </c>
      <c r="I167" s="33">
        <v>0</v>
      </c>
      <c r="J167" s="33">
        <v>0</v>
      </c>
      <c r="K167" s="33">
        <v>0</v>
      </c>
      <c r="L167" s="33">
        <v>0</v>
      </c>
      <c r="M167" s="33">
        <v>0</v>
      </c>
      <c r="N167" s="33">
        <v>0</v>
      </c>
      <c r="O167" s="33">
        <v>0</v>
      </c>
      <c r="P167" s="33">
        <v>0</v>
      </c>
      <c r="Q167" s="33">
        <v>0</v>
      </c>
      <c r="R167" s="33">
        <v>0</v>
      </c>
      <c r="S167" s="33">
        <v>0</v>
      </c>
      <c r="T167" s="33">
        <v>0</v>
      </c>
      <c r="U167" s="33">
        <v>0</v>
      </c>
      <c r="V167" s="33">
        <v>0</v>
      </c>
      <c r="W167" s="33">
        <v>0</v>
      </c>
      <c r="X167" s="33">
        <v>0</v>
      </c>
      <c r="Y167" s="33">
        <v>0</v>
      </c>
      <c r="Z167" s="33">
        <v>0</v>
      </c>
      <c r="AA167" s="33">
        <v>0</v>
      </c>
      <c r="AB167" s="33">
        <v>0</v>
      </c>
      <c r="AC167" s="33">
        <v>0</v>
      </c>
      <c r="AD167" s="33">
        <v>0</v>
      </c>
      <c r="AE167" s="33">
        <v>0</v>
      </c>
      <c r="AF167" s="33">
        <v>0</v>
      </c>
      <c r="AG167" s="36">
        <f t="shared" si="8"/>
        <v>3</v>
      </c>
      <c r="AH167" s="36">
        <f t="shared" si="9"/>
        <v>25</v>
      </c>
      <c r="AI167" s="36">
        <f t="shared" si="10"/>
        <v>0</v>
      </c>
      <c r="AJ167" s="36">
        <f t="shared" si="11"/>
        <v>28</v>
      </c>
      <c r="AK167" s="33">
        <v>0</v>
      </c>
      <c r="AL167" s="33">
        <v>0</v>
      </c>
      <c r="AM167" s="33">
        <v>0</v>
      </c>
      <c r="AN167" s="33">
        <v>0</v>
      </c>
      <c r="AO167" s="33">
        <v>0</v>
      </c>
      <c r="AP167" s="33">
        <v>0</v>
      </c>
      <c r="AQ167" s="33">
        <v>0</v>
      </c>
      <c r="AR167" s="33">
        <v>0</v>
      </c>
      <c r="AS167" s="33">
        <v>0</v>
      </c>
      <c r="AT167" s="33">
        <v>0</v>
      </c>
      <c r="AU167" s="33">
        <v>0</v>
      </c>
      <c r="AV167" s="33">
        <v>0</v>
      </c>
      <c r="AW167" s="33">
        <v>0</v>
      </c>
      <c r="AX167" s="33">
        <v>0</v>
      </c>
      <c r="AY167" s="33">
        <v>0</v>
      </c>
      <c r="AZ167" s="33">
        <v>0</v>
      </c>
      <c r="BA167" s="33">
        <v>0</v>
      </c>
      <c r="BB167" s="33">
        <v>0</v>
      </c>
      <c r="BC167" s="33">
        <v>0</v>
      </c>
      <c r="BD167" s="33">
        <v>0</v>
      </c>
      <c r="BE167" s="33">
        <v>0</v>
      </c>
      <c r="BF167" s="33">
        <v>0</v>
      </c>
      <c r="BG167" s="33">
        <v>0</v>
      </c>
      <c r="BH167" s="33">
        <v>0</v>
      </c>
      <c r="BI167" s="33">
        <v>0</v>
      </c>
      <c r="BJ167" s="33">
        <v>0</v>
      </c>
      <c r="BK167" s="33">
        <v>0</v>
      </c>
      <c r="BL167" s="33">
        <v>0</v>
      </c>
      <c r="BM167" s="33">
        <v>0</v>
      </c>
      <c r="BN167" s="33">
        <v>0</v>
      </c>
      <c r="BO167" s="33">
        <v>0</v>
      </c>
      <c r="BP167" s="33">
        <v>0</v>
      </c>
      <c r="BQ167" s="33">
        <v>0</v>
      </c>
      <c r="BR167" s="33">
        <v>0</v>
      </c>
      <c r="BS167" s="33">
        <v>0</v>
      </c>
      <c r="BT167" s="33">
        <v>0</v>
      </c>
      <c r="BU167" s="33">
        <v>0</v>
      </c>
      <c r="BV167" s="33">
        <v>0</v>
      </c>
      <c r="BW167" s="33">
        <v>0</v>
      </c>
      <c r="BX167" s="33">
        <v>0</v>
      </c>
      <c r="BY167" s="33">
        <v>0</v>
      </c>
      <c r="BZ167" s="33">
        <v>0</v>
      </c>
      <c r="CA167" s="33">
        <v>0</v>
      </c>
      <c r="CB167" s="33">
        <v>0</v>
      </c>
      <c r="CC167" s="33">
        <v>0</v>
      </c>
      <c r="CD167" s="33">
        <v>0</v>
      </c>
      <c r="CE167" s="33">
        <v>0</v>
      </c>
      <c r="CF167" s="33">
        <v>0</v>
      </c>
      <c r="CG167" s="33">
        <v>0</v>
      </c>
      <c r="CH167" s="33">
        <v>0</v>
      </c>
    </row>
    <row r="168" spans="1:86" s="43" customFormat="1">
      <c r="A168" s="59" t="s">
        <v>141</v>
      </c>
      <c r="B168" s="33">
        <v>5</v>
      </c>
      <c r="C168" s="33">
        <v>0</v>
      </c>
      <c r="D168" s="33">
        <v>0</v>
      </c>
      <c r="E168" s="33">
        <v>21</v>
      </c>
      <c r="F168" s="33">
        <v>0</v>
      </c>
      <c r="G168" s="33">
        <v>0</v>
      </c>
      <c r="H168" s="33">
        <v>49</v>
      </c>
      <c r="I168" s="33">
        <v>0</v>
      </c>
      <c r="J168" s="33">
        <v>0</v>
      </c>
      <c r="K168" s="33">
        <v>0</v>
      </c>
      <c r="L168" s="33">
        <v>0</v>
      </c>
      <c r="M168" s="33">
        <v>0</v>
      </c>
      <c r="N168" s="33">
        <v>26</v>
      </c>
      <c r="O168" s="36">
        <v>0</v>
      </c>
      <c r="P168" s="36">
        <v>0</v>
      </c>
      <c r="Q168" s="36">
        <v>0</v>
      </c>
      <c r="R168" s="36">
        <v>0</v>
      </c>
      <c r="S168" s="36">
        <v>0</v>
      </c>
      <c r="T168" s="36">
        <v>0</v>
      </c>
      <c r="U168" s="36">
        <v>0</v>
      </c>
      <c r="V168" s="36">
        <v>0</v>
      </c>
      <c r="W168" s="36">
        <v>0</v>
      </c>
      <c r="X168" s="36">
        <v>0</v>
      </c>
      <c r="Y168" s="36">
        <v>0</v>
      </c>
      <c r="Z168" s="36">
        <v>0</v>
      </c>
      <c r="AA168" s="36">
        <v>0</v>
      </c>
      <c r="AB168" s="36">
        <v>0</v>
      </c>
      <c r="AC168" s="36">
        <v>0</v>
      </c>
      <c r="AD168" s="36">
        <v>0</v>
      </c>
      <c r="AE168" s="36">
        <v>0</v>
      </c>
      <c r="AF168" s="36">
        <v>0</v>
      </c>
      <c r="AG168" s="36">
        <f t="shared" si="8"/>
        <v>5</v>
      </c>
      <c r="AH168" s="36">
        <f t="shared" si="9"/>
        <v>96</v>
      </c>
      <c r="AI168" s="36">
        <f t="shared" si="10"/>
        <v>0</v>
      </c>
      <c r="AJ168" s="36">
        <f t="shared" si="11"/>
        <v>101</v>
      </c>
      <c r="AK168" s="36">
        <v>0</v>
      </c>
      <c r="AL168" s="36">
        <v>0</v>
      </c>
      <c r="AM168" s="36">
        <v>0</v>
      </c>
      <c r="AN168" s="36">
        <v>0</v>
      </c>
      <c r="AO168" s="36">
        <v>0</v>
      </c>
      <c r="AP168" s="36">
        <v>0</v>
      </c>
      <c r="AQ168" s="36">
        <v>0</v>
      </c>
      <c r="AR168" s="36">
        <v>0</v>
      </c>
      <c r="AS168" s="36">
        <v>0</v>
      </c>
      <c r="AT168" s="36">
        <v>0</v>
      </c>
      <c r="AU168" s="36">
        <v>0</v>
      </c>
      <c r="AV168" s="36">
        <v>0</v>
      </c>
      <c r="AW168" s="36">
        <v>0</v>
      </c>
      <c r="AX168" s="36">
        <v>0</v>
      </c>
      <c r="AY168" s="36">
        <v>0</v>
      </c>
      <c r="AZ168" s="36">
        <v>0</v>
      </c>
      <c r="BA168" s="36">
        <v>0</v>
      </c>
      <c r="BB168" s="36">
        <v>0</v>
      </c>
      <c r="BC168" s="36">
        <v>0</v>
      </c>
      <c r="BD168" s="36">
        <v>0</v>
      </c>
      <c r="BE168" s="36">
        <v>0</v>
      </c>
      <c r="BF168" s="36">
        <v>0</v>
      </c>
      <c r="BG168" s="36">
        <v>0</v>
      </c>
      <c r="BH168" s="36">
        <v>0</v>
      </c>
      <c r="BI168" s="36">
        <v>0</v>
      </c>
      <c r="BJ168" s="36">
        <v>0</v>
      </c>
      <c r="BK168" s="36">
        <v>0</v>
      </c>
      <c r="BL168" s="36">
        <v>0</v>
      </c>
      <c r="BM168" s="36">
        <v>0</v>
      </c>
      <c r="BN168" s="36">
        <v>0</v>
      </c>
      <c r="BO168" s="36">
        <v>0</v>
      </c>
      <c r="BP168" s="36">
        <v>0</v>
      </c>
      <c r="BQ168" s="36">
        <v>0</v>
      </c>
      <c r="BR168" s="36">
        <v>0</v>
      </c>
      <c r="BS168" s="36">
        <v>0</v>
      </c>
      <c r="BT168" s="36">
        <v>0</v>
      </c>
      <c r="BU168" s="36">
        <v>0</v>
      </c>
      <c r="BV168" s="36">
        <v>0</v>
      </c>
      <c r="BW168" s="36">
        <v>0</v>
      </c>
      <c r="BX168" s="36">
        <v>0</v>
      </c>
      <c r="BY168" s="36">
        <v>0</v>
      </c>
      <c r="BZ168" s="36">
        <v>0</v>
      </c>
      <c r="CA168" s="36">
        <v>0</v>
      </c>
      <c r="CB168" s="36">
        <v>0</v>
      </c>
      <c r="CC168" s="36">
        <v>0</v>
      </c>
      <c r="CD168" s="36">
        <v>0</v>
      </c>
      <c r="CE168" s="36">
        <v>0</v>
      </c>
      <c r="CF168" s="36">
        <v>0</v>
      </c>
      <c r="CG168" s="36">
        <v>0</v>
      </c>
      <c r="CH168" s="36">
        <v>0</v>
      </c>
    </row>
    <row r="169" spans="1:86" s="43" customFormat="1">
      <c r="A169" s="59" t="s">
        <v>142</v>
      </c>
      <c r="B169" s="33">
        <v>10</v>
      </c>
      <c r="C169" s="33">
        <v>0</v>
      </c>
      <c r="D169" s="33">
        <v>0</v>
      </c>
      <c r="E169" s="33">
        <v>0</v>
      </c>
      <c r="F169" s="33">
        <v>0</v>
      </c>
      <c r="G169" s="33">
        <v>0</v>
      </c>
      <c r="H169" s="33">
        <v>36</v>
      </c>
      <c r="I169" s="36">
        <v>0</v>
      </c>
      <c r="J169" s="36">
        <v>0</v>
      </c>
      <c r="K169" s="36">
        <v>1</v>
      </c>
      <c r="L169" s="36">
        <v>0</v>
      </c>
      <c r="M169" s="36">
        <v>0</v>
      </c>
      <c r="N169" s="36">
        <v>7</v>
      </c>
      <c r="O169" s="36">
        <v>0</v>
      </c>
      <c r="P169" s="36">
        <v>0</v>
      </c>
      <c r="Q169" s="36">
        <v>0</v>
      </c>
      <c r="R169" s="36">
        <v>0</v>
      </c>
      <c r="S169" s="36">
        <v>0</v>
      </c>
      <c r="T169" s="36">
        <v>0</v>
      </c>
      <c r="U169" s="36">
        <v>0</v>
      </c>
      <c r="V169" s="36">
        <v>0</v>
      </c>
      <c r="W169" s="36">
        <v>0</v>
      </c>
      <c r="X169" s="36">
        <v>0</v>
      </c>
      <c r="Y169" s="36">
        <v>0</v>
      </c>
      <c r="Z169" s="36">
        <v>0</v>
      </c>
      <c r="AA169" s="36">
        <v>0</v>
      </c>
      <c r="AB169" s="36">
        <v>0</v>
      </c>
      <c r="AC169" s="36">
        <v>0</v>
      </c>
      <c r="AD169" s="36">
        <v>0</v>
      </c>
      <c r="AE169" s="36">
        <v>0</v>
      </c>
      <c r="AF169" s="36">
        <v>0</v>
      </c>
      <c r="AG169" s="36">
        <f t="shared" si="8"/>
        <v>10</v>
      </c>
      <c r="AH169" s="36">
        <f t="shared" si="9"/>
        <v>44</v>
      </c>
      <c r="AI169" s="36">
        <f t="shared" si="10"/>
        <v>0</v>
      </c>
      <c r="AJ169" s="36">
        <f t="shared" si="11"/>
        <v>54</v>
      </c>
      <c r="AK169" s="36">
        <v>0</v>
      </c>
      <c r="AL169" s="36">
        <v>0</v>
      </c>
      <c r="AM169" s="36">
        <v>0</v>
      </c>
      <c r="AN169" s="36">
        <v>0</v>
      </c>
      <c r="AO169" s="36">
        <v>0</v>
      </c>
      <c r="AP169" s="36">
        <v>0</v>
      </c>
      <c r="AQ169" s="36">
        <v>0</v>
      </c>
      <c r="AR169" s="36">
        <v>0</v>
      </c>
      <c r="AS169" s="36">
        <v>0</v>
      </c>
      <c r="AT169" s="36">
        <v>0</v>
      </c>
      <c r="AU169" s="36">
        <v>0</v>
      </c>
      <c r="AV169" s="36">
        <v>0</v>
      </c>
      <c r="AW169" s="36">
        <v>0</v>
      </c>
      <c r="AX169" s="36">
        <v>0</v>
      </c>
      <c r="AY169" s="36">
        <v>0</v>
      </c>
      <c r="AZ169" s="36">
        <v>0</v>
      </c>
      <c r="BA169" s="36">
        <v>0</v>
      </c>
      <c r="BB169" s="36">
        <v>0</v>
      </c>
      <c r="BC169" s="36">
        <v>0</v>
      </c>
      <c r="BD169" s="36">
        <v>0</v>
      </c>
      <c r="BE169" s="36">
        <v>0</v>
      </c>
      <c r="BF169" s="36">
        <v>0</v>
      </c>
      <c r="BG169" s="36">
        <v>0</v>
      </c>
      <c r="BH169" s="36">
        <v>0</v>
      </c>
      <c r="BI169" s="36">
        <v>0</v>
      </c>
      <c r="BJ169" s="36">
        <v>0</v>
      </c>
      <c r="BK169" s="36">
        <v>0</v>
      </c>
      <c r="BL169" s="36">
        <v>0</v>
      </c>
      <c r="BM169" s="36">
        <v>0</v>
      </c>
      <c r="BN169" s="36">
        <v>0</v>
      </c>
      <c r="BO169" s="36">
        <v>0</v>
      </c>
      <c r="BP169" s="36">
        <v>0</v>
      </c>
      <c r="BQ169" s="36">
        <v>0</v>
      </c>
      <c r="BR169" s="36">
        <v>0</v>
      </c>
      <c r="BS169" s="36">
        <v>0</v>
      </c>
      <c r="BT169" s="36">
        <v>0</v>
      </c>
      <c r="BU169" s="36">
        <v>0</v>
      </c>
      <c r="BV169" s="36">
        <v>0</v>
      </c>
      <c r="BW169" s="36">
        <v>0</v>
      </c>
      <c r="BX169" s="36">
        <v>0</v>
      </c>
      <c r="BY169" s="36">
        <v>0</v>
      </c>
      <c r="BZ169" s="36">
        <v>0</v>
      </c>
      <c r="CA169" s="36">
        <v>0</v>
      </c>
      <c r="CB169" s="36">
        <v>0</v>
      </c>
      <c r="CC169" s="36">
        <v>0</v>
      </c>
      <c r="CD169" s="36">
        <v>0</v>
      </c>
      <c r="CE169" s="36">
        <v>0</v>
      </c>
      <c r="CF169" s="36">
        <v>0</v>
      </c>
      <c r="CG169" s="36">
        <v>0</v>
      </c>
      <c r="CH169" s="36">
        <v>0</v>
      </c>
    </row>
    <row r="170" spans="1:86" s="43" customFormat="1">
      <c r="A170" s="58" t="s">
        <v>143</v>
      </c>
      <c r="B170" s="33">
        <v>7</v>
      </c>
      <c r="C170" s="33">
        <v>0</v>
      </c>
      <c r="D170" s="33">
        <v>0</v>
      </c>
      <c r="E170" s="33">
        <v>5</v>
      </c>
      <c r="F170" s="33">
        <v>0</v>
      </c>
      <c r="G170" s="33">
        <v>0</v>
      </c>
      <c r="H170" s="33">
        <v>26</v>
      </c>
      <c r="I170" s="33">
        <v>0</v>
      </c>
      <c r="J170" s="33">
        <v>0</v>
      </c>
      <c r="K170" s="33">
        <v>0</v>
      </c>
      <c r="L170" s="33">
        <v>0</v>
      </c>
      <c r="M170" s="33">
        <v>0</v>
      </c>
      <c r="N170" s="33">
        <v>37</v>
      </c>
      <c r="O170" s="36">
        <v>0</v>
      </c>
      <c r="P170" s="36">
        <v>0</v>
      </c>
      <c r="Q170" s="36">
        <v>0</v>
      </c>
      <c r="R170" s="36">
        <v>0</v>
      </c>
      <c r="S170" s="36">
        <v>0</v>
      </c>
      <c r="T170" s="36">
        <v>0</v>
      </c>
      <c r="U170" s="36">
        <v>0</v>
      </c>
      <c r="V170" s="36">
        <v>0</v>
      </c>
      <c r="W170" s="36">
        <v>0</v>
      </c>
      <c r="X170" s="36">
        <v>0</v>
      </c>
      <c r="Y170" s="36">
        <v>0</v>
      </c>
      <c r="Z170" s="36">
        <v>0</v>
      </c>
      <c r="AA170" s="36">
        <v>0</v>
      </c>
      <c r="AB170" s="36">
        <v>0</v>
      </c>
      <c r="AC170" s="36">
        <v>0</v>
      </c>
      <c r="AD170" s="36">
        <v>0</v>
      </c>
      <c r="AE170" s="36">
        <v>0</v>
      </c>
      <c r="AF170" s="36">
        <v>0</v>
      </c>
      <c r="AG170" s="36">
        <f t="shared" si="8"/>
        <v>7</v>
      </c>
      <c r="AH170" s="36">
        <f t="shared" si="9"/>
        <v>68</v>
      </c>
      <c r="AI170" s="36">
        <f t="shared" si="10"/>
        <v>0</v>
      </c>
      <c r="AJ170" s="36">
        <f t="shared" si="11"/>
        <v>75</v>
      </c>
      <c r="AK170" s="36">
        <v>0</v>
      </c>
      <c r="AL170" s="36">
        <v>0</v>
      </c>
      <c r="AM170" s="36">
        <v>0</v>
      </c>
      <c r="AN170" s="36">
        <v>0</v>
      </c>
      <c r="AO170" s="36">
        <v>0</v>
      </c>
      <c r="AP170" s="36">
        <v>0</v>
      </c>
      <c r="AQ170" s="36">
        <v>0</v>
      </c>
      <c r="AR170" s="36">
        <v>0</v>
      </c>
      <c r="AS170" s="36">
        <v>0</v>
      </c>
      <c r="AT170" s="36">
        <v>0</v>
      </c>
      <c r="AU170" s="36">
        <v>0</v>
      </c>
      <c r="AV170" s="36">
        <v>0</v>
      </c>
      <c r="AW170" s="36">
        <v>0</v>
      </c>
      <c r="AX170" s="36">
        <v>0</v>
      </c>
      <c r="AY170" s="36">
        <v>0</v>
      </c>
      <c r="AZ170" s="36">
        <v>0</v>
      </c>
      <c r="BA170" s="36">
        <v>0</v>
      </c>
      <c r="BB170" s="36">
        <v>0</v>
      </c>
      <c r="BC170" s="36">
        <v>0</v>
      </c>
      <c r="BD170" s="36">
        <v>0</v>
      </c>
      <c r="BE170" s="36">
        <v>0</v>
      </c>
      <c r="BF170" s="36">
        <v>0</v>
      </c>
      <c r="BG170" s="36">
        <v>0</v>
      </c>
      <c r="BH170" s="36">
        <v>0</v>
      </c>
      <c r="BI170" s="36">
        <v>0</v>
      </c>
      <c r="BJ170" s="36">
        <v>0</v>
      </c>
      <c r="BK170" s="36">
        <v>0</v>
      </c>
      <c r="BL170" s="36">
        <v>0</v>
      </c>
      <c r="BM170" s="36">
        <v>0</v>
      </c>
      <c r="BN170" s="36">
        <v>0</v>
      </c>
      <c r="BO170" s="36">
        <v>0</v>
      </c>
      <c r="BP170" s="36">
        <v>0</v>
      </c>
      <c r="BQ170" s="36">
        <v>0</v>
      </c>
      <c r="BR170" s="36">
        <v>0</v>
      </c>
      <c r="BS170" s="36">
        <v>0</v>
      </c>
      <c r="BT170" s="36">
        <v>0</v>
      </c>
      <c r="BU170" s="36">
        <v>0</v>
      </c>
      <c r="BV170" s="36">
        <v>0</v>
      </c>
      <c r="BW170" s="36">
        <v>0</v>
      </c>
      <c r="BX170" s="36">
        <v>0</v>
      </c>
      <c r="BY170" s="36">
        <v>0</v>
      </c>
      <c r="BZ170" s="36">
        <v>0</v>
      </c>
      <c r="CA170" s="36">
        <v>0</v>
      </c>
      <c r="CB170" s="36">
        <v>0</v>
      </c>
      <c r="CC170" s="36">
        <v>0</v>
      </c>
      <c r="CD170" s="36">
        <v>0</v>
      </c>
      <c r="CE170" s="36">
        <v>0</v>
      </c>
      <c r="CF170" s="36">
        <v>0</v>
      </c>
      <c r="CG170" s="36">
        <v>0</v>
      </c>
      <c r="CH170" s="36">
        <v>0</v>
      </c>
    </row>
    <row r="171" spans="1:86" s="43" customFormat="1">
      <c r="A171" s="58" t="s">
        <v>1535</v>
      </c>
      <c r="B171" s="33">
        <v>6</v>
      </c>
      <c r="C171" s="33">
        <v>0</v>
      </c>
      <c r="D171" s="33">
        <v>0</v>
      </c>
      <c r="E171" s="33">
        <v>0</v>
      </c>
      <c r="F171" s="33">
        <v>0</v>
      </c>
      <c r="G171" s="33">
        <v>0</v>
      </c>
      <c r="H171" s="33">
        <v>26</v>
      </c>
      <c r="I171" s="36">
        <v>0</v>
      </c>
      <c r="J171" s="36">
        <v>0</v>
      </c>
      <c r="K171" s="36">
        <v>0</v>
      </c>
      <c r="L171" s="36">
        <v>0</v>
      </c>
      <c r="M171" s="36">
        <v>0</v>
      </c>
      <c r="N171" s="36">
        <v>0</v>
      </c>
      <c r="O171" s="36">
        <v>0</v>
      </c>
      <c r="P171" s="36">
        <v>0</v>
      </c>
      <c r="Q171" s="36">
        <v>0</v>
      </c>
      <c r="R171" s="36">
        <v>0</v>
      </c>
      <c r="S171" s="36">
        <v>0</v>
      </c>
      <c r="T171" s="36">
        <v>0</v>
      </c>
      <c r="U171" s="36">
        <v>0</v>
      </c>
      <c r="V171" s="36">
        <v>0</v>
      </c>
      <c r="W171" s="36">
        <v>0</v>
      </c>
      <c r="X171" s="36">
        <v>0</v>
      </c>
      <c r="Y171" s="36">
        <v>0</v>
      </c>
      <c r="Z171" s="36">
        <v>0</v>
      </c>
      <c r="AA171" s="36">
        <v>0</v>
      </c>
      <c r="AB171" s="36">
        <v>0</v>
      </c>
      <c r="AC171" s="36">
        <v>0</v>
      </c>
      <c r="AD171" s="36">
        <v>0</v>
      </c>
      <c r="AE171" s="36">
        <v>0</v>
      </c>
      <c r="AF171" s="36">
        <v>0</v>
      </c>
      <c r="AG171" s="36">
        <f t="shared" si="8"/>
        <v>6</v>
      </c>
      <c r="AH171" s="36">
        <f t="shared" si="9"/>
        <v>26</v>
      </c>
      <c r="AI171" s="36">
        <f t="shared" si="10"/>
        <v>0</v>
      </c>
      <c r="AJ171" s="36">
        <f t="shared" si="11"/>
        <v>32</v>
      </c>
      <c r="AK171" s="36">
        <v>0</v>
      </c>
      <c r="AL171" s="36">
        <v>0</v>
      </c>
      <c r="AM171" s="36">
        <v>0</v>
      </c>
      <c r="AN171" s="36">
        <v>0</v>
      </c>
      <c r="AO171" s="36">
        <v>0</v>
      </c>
      <c r="AP171" s="36">
        <v>0</v>
      </c>
      <c r="AQ171" s="36">
        <v>0</v>
      </c>
      <c r="AR171" s="36">
        <v>0</v>
      </c>
      <c r="AS171" s="36">
        <v>0</v>
      </c>
      <c r="AT171" s="36">
        <v>0</v>
      </c>
      <c r="AU171" s="36">
        <v>0</v>
      </c>
      <c r="AV171" s="36">
        <v>0</v>
      </c>
      <c r="AW171" s="36">
        <v>0</v>
      </c>
      <c r="AX171" s="36">
        <v>0</v>
      </c>
      <c r="AY171" s="36">
        <v>0</v>
      </c>
      <c r="AZ171" s="36">
        <v>0</v>
      </c>
      <c r="BA171" s="36">
        <v>0</v>
      </c>
      <c r="BB171" s="36">
        <v>0</v>
      </c>
      <c r="BC171" s="36">
        <v>0</v>
      </c>
      <c r="BD171" s="36">
        <v>0</v>
      </c>
      <c r="BE171" s="36">
        <v>0</v>
      </c>
      <c r="BF171" s="36">
        <v>0</v>
      </c>
      <c r="BG171" s="36">
        <v>0</v>
      </c>
      <c r="BH171" s="36">
        <v>0</v>
      </c>
      <c r="BI171" s="36">
        <v>0</v>
      </c>
      <c r="BJ171" s="36">
        <v>0</v>
      </c>
      <c r="BK171" s="36">
        <v>0</v>
      </c>
      <c r="BL171" s="36">
        <v>0</v>
      </c>
      <c r="BM171" s="36">
        <v>0</v>
      </c>
      <c r="BN171" s="36">
        <v>0</v>
      </c>
      <c r="BO171" s="36">
        <v>0</v>
      </c>
      <c r="BP171" s="36">
        <v>0</v>
      </c>
      <c r="BQ171" s="36">
        <v>0</v>
      </c>
      <c r="BR171" s="36">
        <v>0</v>
      </c>
      <c r="BS171" s="36">
        <v>0</v>
      </c>
      <c r="BT171" s="36">
        <v>0</v>
      </c>
      <c r="BU171" s="36">
        <v>0</v>
      </c>
      <c r="BV171" s="36">
        <v>0</v>
      </c>
      <c r="BW171" s="36">
        <v>0</v>
      </c>
      <c r="BX171" s="36">
        <v>0</v>
      </c>
      <c r="BY171" s="36">
        <v>0</v>
      </c>
      <c r="BZ171" s="36">
        <v>0</v>
      </c>
      <c r="CA171" s="36">
        <v>0</v>
      </c>
      <c r="CB171" s="36">
        <v>0</v>
      </c>
      <c r="CC171" s="36">
        <v>0</v>
      </c>
      <c r="CD171" s="36">
        <v>0</v>
      </c>
      <c r="CE171" s="36">
        <v>0</v>
      </c>
      <c r="CF171" s="36">
        <v>0</v>
      </c>
      <c r="CG171" s="36">
        <v>0</v>
      </c>
      <c r="CH171" s="36">
        <v>0</v>
      </c>
    </row>
    <row r="172" spans="1:86" s="43" customFormat="1">
      <c r="A172" s="58" t="s">
        <v>1223</v>
      </c>
      <c r="B172" s="33">
        <v>1</v>
      </c>
      <c r="C172" s="33">
        <v>0</v>
      </c>
      <c r="D172" s="33">
        <v>0</v>
      </c>
      <c r="E172" s="33">
        <v>0</v>
      </c>
      <c r="F172" s="33">
        <v>0</v>
      </c>
      <c r="G172" s="33">
        <v>0</v>
      </c>
      <c r="H172" s="33">
        <v>31</v>
      </c>
      <c r="I172" s="36">
        <v>0</v>
      </c>
      <c r="J172" s="36">
        <v>0</v>
      </c>
      <c r="K172" s="36">
        <v>0</v>
      </c>
      <c r="L172" s="36">
        <v>0</v>
      </c>
      <c r="M172" s="36">
        <v>0</v>
      </c>
      <c r="N172" s="36">
        <v>65</v>
      </c>
      <c r="O172" s="36">
        <v>0</v>
      </c>
      <c r="P172" s="36">
        <v>0</v>
      </c>
      <c r="Q172" s="36">
        <v>0</v>
      </c>
      <c r="R172" s="36">
        <v>0</v>
      </c>
      <c r="S172" s="36">
        <v>0</v>
      </c>
      <c r="T172" s="36">
        <v>0</v>
      </c>
      <c r="U172" s="36">
        <v>0</v>
      </c>
      <c r="V172" s="36">
        <v>0</v>
      </c>
      <c r="W172" s="36">
        <v>0</v>
      </c>
      <c r="X172" s="36">
        <v>0</v>
      </c>
      <c r="Y172" s="36">
        <v>0</v>
      </c>
      <c r="Z172" s="36">
        <v>0</v>
      </c>
      <c r="AA172" s="36">
        <v>0</v>
      </c>
      <c r="AB172" s="36">
        <v>0</v>
      </c>
      <c r="AC172" s="36">
        <v>0</v>
      </c>
      <c r="AD172" s="36">
        <v>0</v>
      </c>
      <c r="AE172" s="36">
        <v>0</v>
      </c>
      <c r="AF172" s="36">
        <v>0</v>
      </c>
      <c r="AG172" s="36">
        <f t="shared" si="8"/>
        <v>1</v>
      </c>
      <c r="AH172" s="36">
        <f t="shared" si="9"/>
        <v>96</v>
      </c>
      <c r="AI172" s="36">
        <f t="shared" si="10"/>
        <v>0</v>
      </c>
      <c r="AJ172" s="36">
        <f t="shared" si="11"/>
        <v>97</v>
      </c>
      <c r="AK172" s="36">
        <v>0</v>
      </c>
      <c r="AL172" s="36">
        <v>0</v>
      </c>
      <c r="AM172" s="36">
        <v>0</v>
      </c>
      <c r="AN172" s="36">
        <v>0</v>
      </c>
      <c r="AO172" s="36">
        <v>0</v>
      </c>
      <c r="AP172" s="36">
        <v>0</v>
      </c>
      <c r="AQ172" s="36">
        <v>0</v>
      </c>
      <c r="AR172" s="36">
        <v>0</v>
      </c>
      <c r="AS172" s="36">
        <v>0</v>
      </c>
      <c r="AT172" s="36">
        <v>0</v>
      </c>
      <c r="AU172" s="36">
        <v>0</v>
      </c>
      <c r="AV172" s="36">
        <v>0</v>
      </c>
      <c r="AW172" s="36">
        <v>0</v>
      </c>
      <c r="AX172" s="36">
        <v>0</v>
      </c>
      <c r="AY172" s="36">
        <v>0</v>
      </c>
      <c r="AZ172" s="36">
        <v>0</v>
      </c>
      <c r="BA172" s="36">
        <v>0</v>
      </c>
      <c r="BB172" s="36">
        <v>0</v>
      </c>
      <c r="BC172" s="36">
        <v>0</v>
      </c>
      <c r="BD172" s="36">
        <v>0</v>
      </c>
      <c r="BE172" s="36">
        <v>0</v>
      </c>
      <c r="BF172" s="36">
        <v>0</v>
      </c>
      <c r="BG172" s="36">
        <v>0</v>
      </c>
      <c r="BH172" s="36">
        <v>0</v>
      </c>
      <c r="BI172" s="36">
        <v>0</v>
      </c>
      <c r="BJ172" s="36">
        <v>0</v>
      </c>
      <c r="BK172" s="36">
        <v>0</v>
      </c>
      <c r="BL172" s="36">
        <v>0</v>
      </c>
      <c r="BM172" s="36">
        <v>0</v>
      </c>
      <c r="BN172" s="36">
        <v>0</v>
      </c>
      <c r="BO172" s="36">
        <v>0</v>
      </c>
      <c r="BP172" s="36">
        <v>0</v>
      </c>
      <c r="BQ172" s="36">
        <v>0</v>
      </c>
      <c r="BR172" s="36">
        <v>0</v>
      </c>
      <c r="BS172" s="36">
        <v>0</v>
      </c>
      <c r="BT172" s="36">
        <v>0</v>
      </c>
      <c r="BU172" s="36">
        <v>0</v>
      </c>
      <c r="BV172" s="36">
        <v>0</v>
      </c>
      <c r="BW172" s="36">
        <v>0</v>
      </c>
      <c r="BX172" s="36">
        <v>0</v>
      </c>
      <c r="BY172" s="36">
        <v>0</v>
      </c>
      <c r="BZ172" s="36">
        <v>0</v>
      </c>
      <c r="CA172" s="36">
        <v>0</v>
      </c>
      <c r="CB172" s="36">
        <v>0</v>
      </c>
      <c r="CC172" s="36">
        <v>0</v>
      </c>
      <c r="CD172" s="36">
        <v>0</v>
      </c>
      <c r="CE172" s="36">
        <v>0</v>
      </c>
      <c r="CF172" s="36">
        <v>0</v>
      </c>
      <c r="CG172" s="36">
        <v>0</v>
      </c>
      <c r="CH172" s="36">
        <v>0</v>
      </c>
    </row>
    <row r="173" spans="1:86" s="43" customFormat="1">
      <c r="A173" s="58" t="s">
        <v>1536</v>
      </c>
      <c r="B173" s="33">
        <v>7</v>
      </c>
      <c r="C173" s="33">
        <v>0</v>
      </c>
      <c r="D173" s="33">
        <v>0</v>
      </c>
      <c r="E173" s="33">
        <v>0</v>
      </c>
      <c r="F173" s="33">
        <v>0</v>
      </c>
      <c r="G173" s="33">
        <v>0</v>
      </c>
      <c r="H173" s="33">
        <v>47</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0</v>
      </c>
      <c r="AB173" s="36">
        <v>0</v>
      </c>
      <c r="AC173" s="36">
        <v>0</v>
      </c>
      <c r="AD173" s="36">
        <v>0</v>
      </c>
      <c r="AE173" s="36">
        <v>0</v>
      </c>
      <c r="AF173" s="36">
        <v>0</v>
      </c>
      <c r="AG173" s="36">
        <f t="shared" si="8"/>
        <v>7</v>
      </c>
      <c r="AH173" s="36">
        <f t="shared" si="9"/>
        <v>47</v>
      </c>
      <c r="AI173" s="36">
        <f t="shared" si="10"/>
        <v>0</v>
      </c>
      <c r="AJ173" s="36">
        <f t="shared" si="11"/>
        <v>54</v>
      </c>
      <c r="AK173" s="36">
        <v>0</v>
      </c>
      <c r="AL173" s="36">
        <v>0</v>
      </c>
      <c r="AM173" s="36">
        <v>0</v>
      </c>
      <c r="AN173" s="36">
        <v>0</v>
      </c>
      <c r="AO173" s="36">
        <v>0</v>
      </c>
      <c r="AP173" s="36">
        <v>0</v>
      </c>
      <c r="AQ173" s="36">
        <v>0</v>
      </c>
      <c r="AR173" s="36">
        <v>0</v>
      </c>
      <c r="AS173" s="36">
        <v>0</v>
      </c>
      <c r="AT173" s="36">
        <v>0</v>
      </c>
      <c r="AU173" s="36">
        <v>0</v>
      </c>
      <c r="AV173" s="36">
        <v>0</v>
      </c>
      <c r="AW173" s="36">
        <v>0</v>
      </c>
      <c r="AX173" s="36">
        <v>0</v>
      </c>
      <c r="AY173" s="36">
        <v>0</v>
      </c>
      <c r="AZ173" s="36">
        <v>0</v>
      </c>
      <c r="BA173" s="36">
        <v>0</v>
      </c>
      <c r="BB173" s="36">
        <v>0</v>
      </c>
      <c r="BC173" s="36">
        <v>0</v>
      </c>
      <c r="BD173" s="36">
        <v>0</v>
      </c>
      <c r="BE173" s="36">
        <v>0</v>
      </c>
      <c r="BF173" s="36">
        <v>0</v>
      </c>
      <c r="BG173" s="36">
        <v>0</v>
      </c>
      <c r="BH173" s="36">
        <v>0</v>
      </c>
      <c r="BI173" s="36">
        <v>0</v>
      </c>
      <c r="BJ173" s="36">
        <v>0</v>
      </c>
      <c r="BK173" s="36">
        <v>0</v>
      </c>
      <c r="BL173" s="36">
        <v>0</v>
      </c>
      <c r="BM173" s="36">
        <v>0</v>
      </c>
      <c r="BN173" s="36">
        <v>0</v>
      </c>
      <c r="BO173" s="36">
        <v>0</v>
      </c>
      <c r="BP173" s="36">
        <v>0</v>
      </c>
      <c r="BQ173" s="36">
        <v>0</v>
      </c>
      <c r="BR173" s="36">
        <v>0</v>
      </c>
      <c r="BS173" s="36">
        <v>0</v>
      </c>
      <c r="BT173" s="36">
        <v>0</v>
      </c>
      <c r="BU173" s="36">
        <v>0</v>
      </c>
      <c r="BV173" s="36">
        <v>0</v>
      </c>
      <c r="BW173" s="36">
        <v>0</v>
      </c>
      <c r="BX173" s="36">
        <v>0</v>
      </c>
      <c r="BY173" s="36">
        <v>0</v>
      </c>
      <c r="BZ173" s="36">
        <v>0</v>
      </c>
      <c r="CA173" s="36">
        <v>0</v>
      </c>
      <c r="CB173" s="36">
        <v>0</v>
      </c>
      <c r="CC173" s="36">
        <v>0</v>
      </c>
      <c r="CD173" s="36">
        <v>0</v>
      </c>
      <c r="CE173" s="36">
        <v>0</v>
      </c>
      <c r="CF173" s="36">
        <v>0</v>
      </c>
      <c r="CG173" s="36">
        <v>0</v>
      </c>
      <c r="CH173" s="36">
        <v>0</v>
      </c>
    </row>
    <row r="174" spans="1:86" s="43" customFormat="1">
      <c r="A174" s="58" t="s">
        <v>1537</v>
      </c>
      <c r="B174" s="33">
        <v>6</v>
      </c>
      <c r="C174" s="33">
        <v>0</v>
      </c>
      <c r="D174" s="33">
        <v>0</v>
      </c>
      <c r="E174" s="33">
        <v>0</v>
      </c>
      <c r="F174" s="33">
        <v>0</v>
      </c>
      <c r="G174" s="33">
        <v>0</v>
      </c>
      <c r="H174" s="33">
        <v>33</v>
      </c>
      <c r="I174" s="36">
        <v>0</v>
      </c>
      <c r="J174" s="36">
        <v>0</v>
      </c>
      <c r="K174" s="36">
        <v>0</v>
      </c>
      <c r="L174" s="36">
        <v>0</v>
      </c>
      <c r="M174" s="36">
        <v>0</v>
      </c>
      <c r="N174" s="36">
        <v>16</v>
      </c>
      <c r="O174" s="36">
        <v>0</v>
      </c>
      <c r="P174" s="36">
        <v>0</v>
      </c>
      <c r="Q174" s="36">
        <v>0</v>
      </c>
      <c r="R174" s="36">
        <v>0</v>
      </c>
      <c r="S174" s="36">
        <v>0</v>
      </c>
      <c r="T174" s="36">
        <v>0</v>
      </c>
      <c r="U174" s="36">
        <v>0</v>
      </c>
      <c r="V174" s="36">
        <v>0</v>
      </c>
      <c r="W174" s="36">
        <v>0</v>
      </c>
      <c r="X174" s="36">
        <v>0</v>
      </c>
      <c r="Y174" s="36">
        <v>0</v>
      </c>
      <c r="Z174" s="36">
        <v>0</v>
      </c>
      <c r="AA174" s="36">
        <v>0</v>
      </c>
      <c r="AB174" s="36">
        <v>0</v>
      </c>
      <c r="AC174" s="36">
        <v>0</v>
      </c>
      <c r="AD174" s="36">
        <v>0</v>
      </c>
      <c r="AE174" s="36">
        <v>0</v>
      </c>
      <c r="AF174" s="36">
        <v>0</v>
      </c>
      <c r="AG174" s="36">
        <f t="shared" si="8"/>
        <v>6</v>
      </c>
      <c r="AH174" s="36">
        <f t="shared" si="9"/>
        <v>49</v>
      </c>
      <c r="AI174" s="36">
        <f t="shared" si="10"/>
        <v>0</v>
      </c>
      <c r="AJ174" s="36">
        <f t="shared" si="11"/>
        <v>55</v>
      </c>
      <c r="AK174" s="36">
        <v>0</v>
      </c>
      <c r="AL174" s="36">
        <v>0</v>
      </c>
      <c r="AM174" s="36">
        <v>0</v>
      </c>
      <c r="AN174" s="36">
        <v>0</v>
      </c>
      <c r="AO174" s="36">
        <v>0</v>
      </c>
      <c r="AP174" s="36">
        <v>0</v>
      </c>
      <c r="AQ174" s="36">
        <v>0</v>
      </c>
      <c r="AR174" s="36">
        <v>0</v>
      </c>
      <c r="AS174" s="36">
        <v>0</v>
      </c>
      <c r="AT174" s="36">
        <v>0</v>
      </c>
      <c r="AU174" s="36">
        <v>0</v>
      </c>
      <c r="AV174" s="36">
        <v>0</v>
      </c>
      <c r="AW174" s="36">
        <v>0</v>
      </c>
      <c r="AX174" s="36">
        <v>0</v>
      </c>
      <c r="AY174" s="36">
        <v>0</v>
      </c>
      <c r="AZ174" s="36">
        <v>0</v>
      </c>
      <c r="BA174" s="36">
        <v>0</v>
      </c>
      <c r="BB174" s="36">
        <v>0</v>
      </c>
      <c r="BC174" s="36">
        <v>0</v>
      </c>
      <c r="BD174" s="36">
        <v>0</v>
      </c>
      <c r="BE174" s="36">
        <v>0</v>
      </c>
      <c r="BF174" s="36">
        <v>0</v>
      </c>
      <c r="BG174" s="36">
        <v>0</v>
      </c>
      <c r="BH174" s="36">
        <v>0</v>
      </c>
      <c r="BI174" s="36">
        <v>0</v>
      </c>
      <c r="BJ174" s="36">
        <v>0</v>
      </c>
      <c r="BK174" s="36">
        <v>0</v>
      </c>
      <c r="BL174" s="36">
        <v>0</v>
      </c>
      <c r="BM174" s="36">
        <v>0</v>
      </c>
      <c r="BN174" s="36">
        <v>0</v>
      </c>
      <c r="BO174" s="36">
        <v>0</v>
      </c>
      <c r="BP174" s="36">
        <v>0</v>
      </c>
      <c r="BQ174" s="36">
        <v>0</v>
      </c>
      <c r="BR174" s="36">
        <v>0</v>
      </c>
      <c r="BS174" s="36">
        <v>0</v>
      </c>
      <c r="BT174" s="36">
        <v>0</v>
      </c>
      <c r="BU174" s="36">
        <v>0</v>
      </c>
      <c r="BV174" s="36">
        <v>0</v>
      </c>
      <c r="BW174" s="36">
        <v>0</v>
      </c>
      <c r="BX174" s="36">
        <v>0</v>
      </c>
      <c r="BY174" s="36">
        <v>0</v>
      </c>
      <c r="BZ174" s="36">
        <v>0</v>
      </c>
      <c r="CA174" s="36">
        <v>0</v>
      </c>
      <c r="CB174" s="36">
        <v>0</v>
      </c>
      <c r="CC174" s="36">
        <v>0</v>
      </c>
      <c r="CD174" s="36">
        <v>0</v>
      </c>
      <c r="CE174" s="36">
        <v>0</v>
      </c>
      <c r="CF174" s="36">
        <v>0</v>
      </c>
      <c r="CG174" s="36">
        <v>0</v>
      </c>
      <c r="CH174" s="36">
        <v>0</v>
      </c>
    </row>
    <row r="175" spans="1:86" s="43" customFormat="1">
      <c r="A175" s="59" t="s">
        <v>144</v>
      </c>
      <c r="B175" s="33">
        <v>3</v>
      </c>
      <c r="C175" s="33">
        <v>0</v>
      </c>
      <c r="D175" s="33">
        <v>0</v>
      </c>
      <c r="E175" s="33">
        <v>4</v>
      </c>
      <c r="F175" s="33">
        <v>0</v>
      </c>
      <c r="G175" s="33">
        <v>0</v>
      </c>
      <c r="H175" s="33">
        <v>42</v>
      </c>
      <c r="I175" s="33">
        <v>0</v>
      </c>
      <c r="J175" s="33">
        <v>0</v>
      </c>
      <c r="K175" s="33">
        <v>0</v>
      </c>
      <c r="L175" s="33">
        <v>0</v>
      </c>
      <c r="M175" s="33">
        <v>0</v>
      </c>
      <c r="N175" s="33">
        <v>18</v>
      </c>
      <c r="O175" s="36">
        <v>0</v>
      </c>
      <c r="P175" s="36">
        <v>0</v>
      </c>
      <c r="Q175" s="36">
        <v>0</v>
      </c>
      <c r="R175" s="36">
        <v>0</v>
      </c>
      <c r="S175" s="36">
        <v>0</v>
      </c>
      <c r="T175" s="36">
        <v>0</v>
      </c>
      <c r="U175" s="36">
        <v>0</v>
      </c>
      <c r="V175" s="36">
        <v>0</v>
      </c>
      <c r="W175" s="36">
        <v>0</v>
      </c>
      <c r="X175" s="36">
        <v>0</v>
      </c>
      <c r="Y175" s="36">
        <v>0</v>
      </c>
      <c r="Z175" s="36">
        <v>0</v>
      </c>
      <c r="AA175" s="36">
        <v>0</v>
      </c>
      <c r="AB175" s="36">
        <v>0</v>
      </c>
      <c r="AC175" s="36">
        <v>0</v>
      </c>
      <c r="AD175" s="36">
        <v>0</v>
      </c>
      <c r="AE175" s="36">
        <v>0</v>
      </c>
      <c r="AF175" s="36">
        <v>0</v>
      </c>
      <c r="AG175" s="36">
        <f t="shared" si="8"/>
        <v>3</v>
      </c>
      <c r="AH175" s="36">
        <f t="shared" si="9"/>
        <v>64</v>
      </c>
      <c r="AI175" s="36">
        <f t="shared" si="10"/>
        <v>0</v>
      </c>
      <c r="AJ175" s="36">
        <f t="shared" si="11"/>
        <v>67</v>
      </c>
      <c r="AK175" s="36">
        <v>0</v>
      </c>
      <c r="AL175" s="36">
        <v>0</v>
      </c>
      <c r="AM175" s="36">
        <v>0</v>
      </c>
      <c r="AN175" s="36">
        <v>0</v>
      </c>
      <c r="AO175" s="36">
        <v>0</v>
      </c>
      <c r="AP175" s="36">
        <v>0</v>
      </c>
      <c r="AQ175" s="36">
        <v>0</v>
      </c>
      <c r="AR175" s="36">
        <v>0</v>
      </c>
      <c r="AS175" s="36">
        <v>0</v>
      </c>
      <c r="AT175" s="36">
        <v>0</v>
      </c>
      <c r="AU175" s="36">
        <v>0</v>
      </c>
      <c r="AV175" s="36">
        <v>0</v>
      </c>
      <c r="AW175" s="36">
        <v>0</v>
      </c>
      <c r="AX175" s="36">
        <v>0</v>
      </c>
      <c r="AY175" s="36">
        <v>0</v>
      </c>
      <c r="AZ175" s="36">
        <v>0</v>
      </c>
      <c r="BA175" s="36">
        <v>0</v>
      </c>
      <c r="BB175" s="36">
        <v>0</v>
      </c>
      <c r="BC175" s="36">
        <v>0</v>
      </c>
      <c r="BD175" s="36">
        <v>0</v>
      </c>
      <c r="BE175" s="36">
        <v>0</v>
      </c>
      <c r="BF175" s="36">
        <v>0</v>
      </c>
      <c r="BG175" s="36">
        <v>0</v>
      </c>
      <c r="BH175" s="36">
        <v>0</v>
      </c>
      <c r="BI175" s="36">
        <v>0</v>
      </c>
      <c r="BJ175" s="36">
        <v>0</v>
      </c>
      <c r="BK175" s="36">
        <v>0</v>
      </c>
      <c r="BL175" s="36">
        <v>0</v>
      </c>
      <c r="BM175" s="36">
        <v>0</v>
      </c>
      <c r="BN175" s="36">
        <v>0</v>
      </c>
      <c r="BO175" s="36">
        <v>0</v>
      </c>
      <c r="BP175" s="36">
        <v>0</v>
      </c>
      <c r="BQ175" s="36">
        <v>0</v>
      </c>
      <c r="BR175" s="36">
        <v>0</v>
      </c>
      <c r="BS175" s="36">
        <v>0</v>
      </c>
      <c r="BT175" s="36">
        <v>0</v>
      </c>
      <c r="BU175" s="36">
        <v>0</v>
      </c>
      <c r="BV175" s="36">
        <v>0</v>
      </c>
      <c r="BW175" s="36">
        <v>0</v>
      </c>
      <c r="BX175" s="36">
        <v>0</v>
      </c>
      <c r="BY175" s="36">
        <v>0</v>
      </c>
      <c r="BZ175" s="36">
        <v>0</v>
      </c>
      <c r="CA175" s="36">
        <v>0</v>
      </c>
      <c r="CB175" s="36">
        <v>0</v>
      </c>
      <c r="CC175" s="36">
        <v>0</v>
      </c>
      <c r="CD175" s="36">
        <v>0</v>
      </c>
      <c r="CE175" s="36">
        <v>0</v>
      </c>
      <c r="CF175" s="36">
        <v>0</v>
      </c>
      <c r="CG175" s="36">
        <v>0</v>
      </c>
      <c r="CH175" s="36">
        <v>0</v>
      </c>
    </row>
    <row r="176" spans="1:86" s="43" customFormat="1">
      <c r="A176" s="58" t="s">
        <v>1538</v>
      </c>
      <c r="B176" s="33">
        <v>5</v>
      </c>
      <c r="C176" s="33">
        <v>0</v>
      </c>
      <c r="D176" s="33">
        <v>0</v>
      </c>
      <c r="E176" s="33">
        <v>0</v>
      </c>
      <c r="F176" s="33">
        <v>0</v>
      </c>
      <c r="G176" s="33">
        <v>0</v>
      </c>
      <c r="H176" s="33">
        <v>29</v>
      </c>
      <c r="I176" s="36">
        <v>0</v>
      </c>
      <c r="J176" s="36">
        <v>0</v>
      </c>
      <c r="K176" s="36">
        <v>0</v>
      </c>
      <c r="L176" s="36">
        <v>0</v>
      </c>
      <c r="M176" s="36">
        <v>0</v>
      </c>
      <c r="N176" s="36">
        <v>0</v>
      </c>
      <c r="O176" s="36">
        <v>0</v>
      </c>
      <c r="P176" s="36">
        <v>0</v>
      </c>
      <c r="Q176" s="36">
        <v>0</v>
      </c>
      <c r="R176" s="36">
        <v>0</v>
      </c>
      <c r="S176" s="36">
        <v>0</v>
      </c>
      <c r="T176" s="36">
        <v>0</v>
      </c>
      <c r="U176" s="36">
        <v>0</v>
      </c>
      <c r="V176" s="36">
        <v>0</v>
      </c>
      <c r="W176" s="36">
        <v>0</v>
      </c>
      <c r="X176" s="36">
        <v>0</v>
      </c>
      <c r="Y176" s="36">
        <v>0</v>
      </c>
      <c r="Z176" s="36">
        <v>0</v>
      </c>
      <c r="AA176" s="36">
        <v>0</v>
      </c>
      <c r="AB176" s="36">
        <v>0</v>
      </c>
      <c r="AC176" s="36">
        <v>0</v>
      </c>
      <c r="AD176" s="36">
        <v>0</v>
      </c>
      <c r="AE176" s="36">
        <v>0</v>
      </c>
      <c r="AF176" s="36">
        <v>0</v>
      </c>
      <c r="AG176" s="36">
        <f t="shared" si="8"/>
        <v>5</v>
      </c>
      <c r="AH176" s="36">
        <f t="shared" si="9"/>
        <v>29</v>
      </c>
      <c r="AI176" s="36">
        <f t="shared" si="10"/>
        <v>0</v>
      </c>
      <c r="AJ176" s="36">
        <f t="shared" si="11"/>
        <v>34</v>
      </c>
      <c r="AK176" s="36">
        <v>0</v>
      </c>
      <c r="AL176" s="36">
        <v>0</v>
      </c>
      <c r="AM176" s="36">
        <v>0</v>
      </c>
      <c r="AN176" s="36">
        <v>0</v>
      </c>
      <c r="AO176" s="36">
        <v>0</v>
      </c>
      <c r="AP176" s="36">
        <v>0</v>
      </c>
      <c r="AQ176" s="36">
        <v>0</v>
      </c>
      <c r="AR176" s="36">
        <v>0</v>
      </c>
      <c r="AS176" s="36">
        <v>0</v>
      </c>
      <c r="AT176" s="36">
        <v>0</v>
      </c>
      <c r="AU176" s="36">
        <v>0</v>
      </c>
      <c r="AV176" s="36">
        <v>0</v>
      </c>
      <c r="AW176" s="36">
        <v>0</v>
      </c>
      <c r="AX176" s="36">
        <v>0</v>
      </c>
      <c r="AY176" s="36">
        <v>0</v>
      </c>
      <c r="AZ176" s="36">
        <v>0</v>
      </c>
      <c r="BA176" s="36">
        <v>0</v>
      </c>
      <c r="BB176" s="36">
        <v>0</v>
      </c>
      <c r="BC176" s="36">
        <v>0</v>
      </c>
      <c r="BD176" s="36">
        <v>0</v>
      </c>
      <c r="BE176" s="36">
        <v>0</v>
      </c>
      <c r="BF176" s="36">
        <v>0</v>
      </c>
      <c r="BG176" s="36">
        <v>0</v>
      </c>
      <c r="BH176" s="36">
        <v>0</v>
      </c>
      <c r="BI176" s="36">
        <v>0</v>
      </c>
      <c r="BJ176" s="36">
        <v>0</v>
      </c>
      <c r="BK176" s="36">
        <v>0</v>
      </c>
      <c r="BL176" s="36">
        <v>0</v>
      </c>
      <c r="BM176" s="36">
        <v>0</v>
      </c>
      <c r="BN176" s="36">
        <v>0</v>
      </c>
      <c r="BO176" s="36">
        <v>0</v>
      </c>
      <c r="BP176" s="36">
        <v>0</v>
      </c>
      <c r="BQ176" s="36">
        <v>0</v>
      </c>
      <c r="BR176" s="36">
        <v>0</v>
      </c>
      <c r="BS176" s="36">
        <v>0</v>
      </c>
      <c r="BT176" s="36">
        <v>0</v>
      </c>
      <c r="BU176" s="36">
        <v>0</v>
      </c>
      <c r="BV176" s="36">
        <v>0</v>
      </c>
      <c r="BW176" s="36">
        <v>0</v>
      </c>
      <c r="BX176" s="36">
        <v>0</v>
      </c>
      <c r="BY176" s="36">
        <v>0</v>
      </c>
      <c r="BZ176" s="36">
        <v>0</v>
      </c>
      <c r="CA176" s="36">
        <v>0</v>
      </c>
      <c r="CB176" s="36">
        <v>0</v>
      </c>
      <c r="CC176" s="36">
        <v>0</v>
      </c>
      <c r="CD176" s="36">
        <v>0</v>
      </c>
      <c r="CE176" s="36">
        <v>0</v>
      </c>
      <c r="CF176" s="36">
        <v>0</v>
      </c>
      <c r="CG176" s="36">
        <v>0</v>
      </c>
      <c r="CH176" s="36">
        <v>0</v>
      </c>
    </row>
    <row r="177" spans="1:86" s="43" customFormat="1">
      <c r="A177" s="59" t="s">
        <v>1539</v>
      </c>
      <c r="B177" s="33">
        <v>4</v>
      </c>
      <c r="C177" s="33">
        <v>0</v>
      </c>
      <c r="D177" s="33">
        <v>0</v>
      </c>
      <c r="E177" s="33">
        <v>3</v>
      </c>
      <c r="F177" s="33">
        <v>0</v>
      </c>
      <c r="G177" s="33">
        <v>0</v>
      </c>
      <c r="H177" s="33">
        <v>49</v>
      </c>
      <c r="I177" s="36">
        <v>0</v>
      </c>
      <c r="J177" s="36">
        <v>0</v>
      </c>
      <c r="K177" s="36">
        <v>0</v>
      </c>
      <c r="L177" s="36">
        <v>0</v>
      </c>
      <c r="M177" s="36">
        <v>0</v>
      </c>
      <c r="N177" s="36">
        <v>0</v>
      </c>
      <c r="O177" s="36">
        <v>0</v>
      </c>
      <c r="P177" s="36">
        <v>0</v>
      </c>
      <c r="Q177" s="36">
        <v>0</v>
      </c>
      <c r="R177" s="36">
        <v>0</v>
      </c>
      <c r="S177" s="36">
        <v>0</v>
      </c>
      <c r="T177" s="36">
        <v>0</v>
      </c>
      <c r="U177" s="36">
        <v>0</v>
      </c>
      <c r="V177" s="36">
        <v>0</v>
      </c>
      <c r="W177" s="36">
        <v>0</v>
      </c>
      <c r="X177" s="36">
        <v>0</v>
      </c>
      <c r="Y177" s="36">
        <v>0</v>
      </c>
      <c r="Z177" s="36">
        <v>0</v>
      </c>
      <c r="AA177" s="36">
        <v>0</v>
      </c>
      <c r="AB177" s="36">
        <v>0</v>
      </c>
      <c r="AC177" s="36">
        <v>0</v>
      </c>
      <c r="AD177" s="36">
        <v>0</v>
      </c>
      <c r="AE177" s="36">
        <v>0</v>
      </c>
      <c r="AF177" s="36">
        <v>0</v>
      </c>
      <c r="AG177" s="36">
        <f t="shared" si="8"/>
        <v>4</v>
      </c>
      <c r="AH177" s="36">
        <f t="shared" si="9"/>
        <v>52</v>
      </c>
      <c r="AI177" s="36">
        <f t="shared" si="10"/>
        <v>0</v>
      </c>
      <c r="AJ177" s="36">
        <f t="shared" si="11"/>
        <v>56</v>
      </c>
      <c r="AK177" s="36">
        <v>0</v>
      </c>
      <c r="AL177" s="36">
        <v>0</v>
      </c>
      <c r="AM177" s="36">
        <v>0</v>
      </c>
      <c r="AN177" s="36">
        <v>0</v>
      </c>
      <c r="AO177" s="36">
        <v>0</v>
      </c>
      <c r="AP177" s="36">
        <v>0</v>
      </c>
      <c r="AQ177" s="36">
        <v>0</v>
      </c>
      <c r="AR177" s="36">
        <v>0</v>
      </c>
      <c r="AS177" s="36">
        <v>0</v>
      </c>
      <c r="AT177" s="36">
        <v>0</v>
      </c>
      <c r="AU177" s="36">
        <v>0</v>
      </c>
      <c r="AV177" s="36">
        <v>0</v>
      </c>
      <c r="AW177" s="36">
        <v>0</v>
      </c>
      <c r="AX177" s="36">
        <v>0</v>
      </c>
      <c r="AY177" s="36">
        <v>0</v>
      </c>
      <c r="AZ177" s="36">
        <v>0</v>
      </c>
      <c r="BA177" s="36">
        <v>0</v>
      </c>
      <c r="BB177" s="36">
        <v>0</v>
      </c>
      <c r="BC177" s="36">
        <v>0</v>
      </c>
      <c r="BD177" s="36">
        <v>0</v>
      </c>
      <c r="BE177" s="36">
        <v>0</v>
      </c>
      <c r="BF177" s="36">
        <v>0</v>
      </c>
      <c r="BG177" s="36">
        <v>0</v>
      </c>
      <c r="BH177" s="36">
        <v>0</v>
      </c>
      <c r="BI177" s="36">
        <v>0</v>
      </c>
      <c r="BJ177" s="36">
        <v>0</v>
      </c>
      <c r="BK177" s="36">
        <v>0</v>
      </c>
      <c r="BL177" s="36">
        <v>0</v>
      </c>
      <c r="BM177" s="36">
        <v>0</v>
      </c>
      <c r="BN177" s="36">
        <v>0</v>
      </c>
      <c r="BO177" s="36">
        <v>0</v>
      </c>
      <c r="BP177" s="36">
        <v>0</v>
      </c>
      <c r="BQ177" s="36">
        <v>0</v>
      </c>
      <c r="BR177" s="36">
        <v>0</v>
      </c>
      <c r="BS177" s="36">
        <v>0</v>
      </c>
      <c r="BT177" s="36">
        <v>0</v>
      </c>
      <c r="BU177" s="36">
        <v>0</v>
      </c>
      <c r="BV177" s="36">
        <v>0</v>
      </c>
      <c r="BW177" s="36">
        <v>0</v>
      </c>
      <c r="BX177" s="36">
        <v>0</v>
      </c>
      <c r="BY177" s="36">
        <v>0</v>
      </c>
      <c r="BZ177" s="36">
        <v>0</v>
      </c>
      <c r="CA177" s="36">
        <v>0</v>
      </c>
      <c r="CB177" s="36">
        <v>0</v>
      </c>
      <c r="CC177" s="36">
        <v>0</v>
      </c>
      <c r="CD177" s="36">
        <v>0</v>
      </c>
      <c r="CE177" s="36">
        <v>0</v>
      </c>
      <c r="CF177" s="36">
        <v>0</v>
      </c>
      <c r="CG177" s="36">
        <v>0</v>
      </c>
      <c r="CH177" s="36">
        <v>0</v>
      </c>
    </row>
    <row r="178" spans="1:86" s="43" customFormat="1">
      <c r="A178" s="58" t="s">
        <v>145</v>
      </c>
      <c r="B178" s="33">
        <v>5</v>
      </c>
      <c r="C178" s="33">
        <v>0</v>
      </c>
      <c r="D178" s="33">
        <v>0</v>
      </c>
      <c r="E178" s="33">
        <v>12</v>
      </c>
      <c r="F178" s="33">
        <v>0</v>
      </c>
      <c r="G178" s="33">
        <v>0</v>
      </c>
      <c r="H178" s="33">
        <v>39</v>
      </c>
      <c r="I178" s="33">
        <v>0</v>
      </c>
      <c r="J178" s="33">
        <v>0</v>
      </c>
      <c r="K178" s="33">
        <v>2</v>
      </c>
      <c r="L178" s="33">
        <v>0</v>
      </c>
      <c r="M178" s="33">
        <v>0</v>
      </c>
      <c r="N178" s="33">
        <v>52</v>
      </c>
      <c r="O178" s="36">
        <v>0</v>
      </c>
      <c r="P178" s="36">
        <v>0</v>
      </c>
      <c r="Q178" s="36">
        <v>0</v>
      </c>
      <c r="R178" s="36">
        <v>0</v>
      </c>
      <c r="S178" s="36">
        <v>0</v>
      </c>
      <c r="T178" s="36">
        <v>0</v>
      </c>
      <c r="U178" s="36">
        <v>0</v>
      </c>
      <c r="V178" s="36">
        <v>0</v>
      </c>
      <c r="W178" s="36">
        <v>0</v>
      </c>
      <c r="X178" s="36">
        <v>0</v>
      </c>
      <c r="Y178" s="36">
        <v>0</v>
      </c>
      <c r="Z178" s="36">
        <v>0</v>
      </c>
      <c r="AA178" s="36">
        <v>0</v>
      </c>
      <c r="AB178" s="36">
        <v>0</v>
      </c>
      <c r="AC178" s="36">
        <v>0</v>
      </c>
      <c r="AD178" s="36">
        <v>0</v>
      </c>
      <c r="AE178" s="36">
        <v>0</v>
      </c>
      <c r="AF178" s="36">
        <v>0</v>
      </c>
      <c r="AG178" s="36">
        <f t="shared" si="8"/>
        <v>5</v>
      </c>
      <c r="AH178" s="36">
        <f t="shared" si="9"/>
        <v>105</v>
      </c>
      <c r="AI178" s="36">
        <f t="shared" si="10"/>
        <v>0</v>
      </c>
      <c r="AJ178" s="36">
        <f t="shared" si="11"/>
        <v>110</v>
      </c>
      <c r="AK178" s="36">
        <v>0</v>
      </c>
      <c r="AL178" s="36">
        <v>0</v>
      </c>
      <c r="AM178" s="36">
        <v>0</v>
      </c>
      <c r="AN178" s="36">
        <v>0</v>
      </c>
      <c r="AO178" s="36">
        <v>0</v>
      </c>
      <c r="AP178" s="36">
        <v>0</v>
      </c>
      <c r="AQ178" s="36">
        <v>0</v>
      </c>
      <c r="AR178" s="36">
        <v>0</v>
      </c>
      <c r="AS178" s="36">
        <v>0</v>
      </c>
      <c r="AT178" s="36">
        <v>0</v>
      </c>
      <c r="AU178" s="36">
        <v>0</v>
      </c>
      <c r="AV178" s="36">
        <v>0</v>
      </c>
      <c r="AW178" s="36">
        <v>0</v>
      </c>
      <c r="AX178" s="36">
        <v>0</v>
      </c>
      <c r="AY178" s="36">
        <v>0</v>
      </c>
      <c r="AZ178" s="36">
        <v>0</v>
      </c>
      <c r="BA178" s="36">
        <v>0</v>
      </c>
      <c r="BB178" s="36">
        <v>0</v>
      </c>
      <c r="BC178" s="36">
        <v>0</v>
      </c>
      <c r="BD178" s="36">
        <v>0</v>
      </c>
      <c r="BE178" s="36">
        <v>0</v>
      </c>
      <c r="BF178" s="36">
        <v>0</v>
      </c>
      <c r="BG178" s="36">
        <v>0</v>
      </c>
      <c r="BH178" s="36">
        <v>0</v>
      </c>
      <c r="BI178" s="36">
        <v>0</v>
      </c>
      <c r="BJ178" s="36">
        <v>0</v>
      </c>
      <c r="BK178" s="36">
        <v>0</v>
      </c>
      <c r="BL178" s="36">
        <v>0</v>
      </c>
      <c r="BM178" s="36">
        <v>0</v>
      </c>
      <c r="BN178" s="36">
        <v>0</v>
      </c>
      <c r="BO178" s="36">
        <v>0</v>
      </c>
      <c r="BP178" s="36">
        <v>0</v>
      </c>
      <c r="BQ178" s="36">
        <v>0</v>
      </c>
      <c r="BR178" s="36">
        <v>0</v>
      </c>
      <c r="BS178" s="36">
        <v>0</v>
      </c>
      <c r="BT178" s="36">
        <v>0</v>
      </c>
      <c r="BU178" s="36">
        <v>0</v>
      </c>
      <c r="BV178" s="36">
        <v>0</v>
      </c>
      <c r="BW178" s="36">
        <v>0</v>
      </c>
      <c r="BX178" s="36">
        <v>0</v>
      </c>
      <c r="BY178" s="36">
        <v>0</v>
      </c>
      <c r="BZ178" s="36">
        <v>0</v>
      </c>
      <c r="CA178" s="36">
        <v>0</v>
      </c>
      <c r="CB178" s="36">
        <v>0</v>
      </c>
      <c r="CC178" s="36">
        <v>0</v>
      </c>
      <c r="CD178" s="36">
        <v>0</v>
      </c>
      <c r="CE178" s="36">
        <v>0</v>
      </c>
      <c r="CF178" s="36">
        <v>0</v>
      </c>
      <c r="CG178" s="36">
        <v>0</v>
      </c>
      <c r="CH178" s="36">
        <v>0</v>
      </c>
    </row>
    <row r="179" spans="1:86" s="63" customFormat="1">
      <c r="A179" s="59" t="s">
        <v>146</v>
      </c>
      <c r="B179" s="61">
        <v>2</v>
      </c>
      <c r="C179" s="61">
        <v>0</v>
      </c>
      <c r="D179" s="61">
        <v>0</v>
      </c>
      <c r="E179" s="61">
        <v>0</v>
      </c>
      <c r="F179" s="61">
        <v>0</v>
      </c>
      <c r="G179" s="61">
        <v>0</v>
      </c>
      <c r="H179" s="61">
        <v>39</v>
      </c>
      <c r="I179" s="61">
        <v>0</v>
      </c>
      <c r="J179" s="61">
        <v>0</v>
      </c>
      <c r="K179" s="61">
        <v>28</v>
      </c>
      <c r="L179" s="61">
        <v>0</v>
      </c>
      <c r="M179" s="61">
        <v>0</v>
      </c>
      <c r="N179" s="61">
        <v>30</v>
      </c>
      <c r="O179" s="61">
        <v>0</v>
      </c>
      <c r="P179" s="61">
        <v>0</v>
      </c>
      <c r="Q179" s="61">
        <v>2</v>
      </c>
      <c r="R179" s="62">
        <v>0</v>
      </c>
      <c r="S179" s="62">
        <v>0</v>
      </c>
      <c r="T179" s="62">
        <v>0</v>
      </c>
      <c r="U179" s="62">
        <v>0</v>
      </c>
      <c r="V179" s="62">
        <v>0</v>
      </c>
      <c r="W179" s="62">
        <v>0</v>
      </c>
      <c r="X179" s="62">
        <v>0</v>
      </c>
      <c r="Y179" s="62">
        <v>0</v>
      </c>
      <c r="Z179" s="62">
        <v>0</v>
      </c>
      <c r="AA179" s="62">
        <v>0</v>
      </c>
      <c r="AB179" s="62">
        <v>0</v>
      </c>
      <c r="AC179" s="62">
        <v>0</v>
      </c>
      <c r="AD179" s="62">
        <v>0</v>
      </c>
      <c r="AE179" s="62">
        <v>0</v>
      </c>
      <c r="AF179" s="62">
        <v>0</v>
      </c>
      <c r="AG179" s="36">
        <f t="shared" si="8"/>
        <v>2</v>
      </c>
      <c r="AH179" s="36">
        <f t="shared" si="9"/>
        <v>99</v>
      </c>
      <c r="AI179" s="36">
        <f t="shared" si="10"/>
        <v>0</v>
      </c>
      <c r="AJ179" s="36">
        <f t="shared" si="11"/>
        <v>101</v>
      </c>
      <c r="AK179" s="62">
        <v>0</v>
      </c>
      <c r="AL179" s="62">
        <v>0</v>
      </c>
      <c r="AM179" s="62">
        <v>0</v>
      </c>
      <c r="AN179" s="62">
        <v>0</v>
      </c>
      <c r="AO179" s="62">
        <v>0</v>
      </c>
      <c r="AP179" s="62">
        <v>0</v>
      </c>
      <c r="AQ179" s="62">
        <v>0</v>
      </c>
      <c r="AR179" s="62">
        <v>0</v>
      </c>
      <c r="AS179" s="62">
        <v>0</v>
      </c>
      <c r="AT179" s="62">
        <v>0</v>
      </c>
      <c r="AU179" s="62">
        <v>0</v>
      </c>
      <c r="AV179" s="62">
        <v>0</v>
      </c>
      <c r="AW179" s="62">
        <v>0</v>
      </c>
      <c r="AX179" s="62">
        <v>0</v>
      </c>
      <c r="AY179" s="62">
        <v>0</v>
      </c>
      <c r="AZ179" s="62">
        <v>0</v>
      </c>
      <c r="BA179" s="62">
        <v>0</v>
      </c>
      <c r="BB179" s="62">
        <v>0</v>
      </c>
      <c r="BC179" s="62">
        <v>0</v>
      </c>
      <c r="BD179" s="62">
        <v>0</v>
      </c>
      <c r="BE179" s="62">
        <v>0</v>
      </c>
      <c r="BF179" s="62">
        <v>0</v>
      </c>
      <c r="BG179" s="62">
        <v>0</v>
      </c>
      <c r="BH179" s="62">
        <v>0</v>
      </c>
      <c r="BI179" s="62">
        <v>0</v>
      </c>
      <c r="BJ179" s="62">
        <v>0</v>
      </c>
      <c r="BK179" s="62">
        <v>0</v>
      </c>
      <c r="BL179" s="62">
        <v>0</v>
      </c>
      <c r="BM179" s="62">
        <v>0</v>
      </c>
      <c r="BN179" s="62">
        <v>0</v>
      </c>
      <c r="BO179" s="62">
        <v>0</v>
      </c>
      <c r="BP179" s="62">
        <v>0</v>
      </c>
      <c r="BQ179" s="62">
        <v>0</v>
      </c>
      <c r="BR179" s="62">
        <v>0</v>
      </c>
      <c r="BS179" s="62">
        <v>0</v>
      </c>
      <c r="BT179" s="62">
        <v>0</v>
      </c>
      <c r="BU179" s="62">
        <v>0</v>
      </c>
      <c r="BV179" s="62">
        <v>0</v>
      </c>
      <c r="BW179" s="62">
        <v>0</v>
      </c>
      <c r="BX179" s="62">
        <v>0</v>
      </c>
      <c r="BY179" s="62">
        <v>0</v>
      </c>
      <c r="BZ179" s="62">
        <v>0</v>
      </c>
      <c r="CA179" s="62">
        <v>0</v>
      </c>
      <c r="CB179" s="62">
        <v>0</v>
      </c>
      <c r="CC179" s="62">
        <v>0</v>
      </c>
      <c r="CD179" s="62">
        <v>0</v>
      </c>
      <c r="CE179" s="62">
        <v>0</v>
      </c>
      <c r="CF179" s="62">
        <v>0</v>
      </c>
      <c r="CG179" s="62">
        <v>0</v>
      </c>
      <c r="CH179" s="62">
        <v>0</v>
      </c>
    </row>
    <row r="180" spans="1:86" s="43" customFormat="1">
      <c r="A180" s="59" t="s">
        <v>1540</v>
      </c>
      <c r="B180" s="33">
        <v>6</v>
      </c>
      <c r="C180" s="33">
        <v>1</v>
      </c>
      <c r="D180" s="33">
        <v>0</v>
      </c>
      <c r="E180" s="33">
        <v>0</v>
      </c>
      <c r="F180" s="33">
        <v>0</v>
      </c>
      <c r="G180" s="33">
        <v>0</v>
      </c>
      <c r="H180" s="33">
        <v>27</v>
      </c>
      <c r="I180" s="36">
        <v>0</v>
      </c>
      <c r="J180" s="36">
        <v>0</v>
      </c>
      <c r="K180" s="36">
        <v>0</v>
      </c>
      <c r="L180" s="36">
        <v>0</v>
      </c>
      <c r="M180" s="36">
        <v>0</v>
      </c>
      <c r="N180" s="36">
        <v>0</v>
      </c>
      <c r="O180" s="36">
        <v>0</v>
      </c>
      <c r="P180" s="36">
        <v>0</v>
      </c>
      <c r="Q180" s="36">
        <v>0</v>
      </c>
      <c r="R180" s="36">
        <v>0</v>
      </c>
      <c r="S180" s="36">
        <v>0</v>
      </c>
      <c r="T180" s="36">
        <v>0</v>
      </c>
      <c r="U180" s="36">
        <v>0</v>
      </c>
      <c r="V180" s="36">
        <v>0</v>
      </c>
      <c r="W180" s="36">
        <v>0</v>
      </c>
      <c r="X180" s="36">
        <v>0</v>
      </c>
      <c r="Y180" s="36">
        <v>0</v>
      </c>
      <c r="Z180" s="36">
        <v>0</v>
      </c>
      <c r="AA180" s="36">
        <v>0</v>
      </c>
      <c r="AB180" s="36">
        <v>0</v>
      </c>
      <c r="AC180" s="21">
        <v>0</v>
      </c>
      <c r="AD180" s="21">
        <v>0</v>
      </c>
      <c r="AE180" s="21">
        <v>0</v>
      </c>
      <c r="AF180" s="21">
        <v>0</v>
      </c>
      <c r="AG180" s="36">
        <f t="shared" si="8"/>
        <v>6</v>
      </c>
      <c r="AH180" s="36">
        <f t="shared" si="9"/>
        <v>27</v>
      </c>
      <c r="AI180" s="36">
        <f t="shared" si="10"/>
        <v>0</v>
      </c>
      <c r="AJ180" s="36">
        <f t="shared" si="11"/>
        <v>33</v>
      </c>
      <c r="AK180" s="36">
        <v>1</v>
      </c>
      <c r="AL180" s="36">
        <v>0</v>
      </c>
      <c r="AM180" s="21">
        <v>3</v>
      </c>
      <c r="AN180" s="21" t="s">
        <v>1541</v>
      </c>
      <c r="AO180" s="21">
        <v>0</v>
      </c>
      <c r="AP180" s="21">
        <v>0</v>
      </c>
      <c r="AQ180" s="21">
        <v>0</v>
      </c>
      <c r="AR180" s="21">
        <v>0</v>
      </c>
      <c r="AS180" s="21">
        <v>0</v>
      </c>
      <c r="AT180" s="21">
        <v>0</v>
      </c>
      <c r="AU180" s="21">
        <v>0</v>
      </c>
      <c r="AV180" s="21">
        <v>0</v>
      </c>
      <c r="AW180" s="21">
        <v>0</v>
      </c>
      <c r="AX180" s="21">
        <v>0</v>
      </c>
      <c r="AY180" s="21">
        <v>0</v>
      </c>
      <c r="AZ180" s="21">
        <v>0</v>
      </c>
      <c r="BA180" s="21">
        <v>0</v>
      </c>
      <c r="BB180" s="21">
        <v>0</v>
      </c>
      <c r="BC180" s="21">
        <v>0</v>
      </c>
      <c r="BD180" s="21">
        <v>0</v>
      </c>
      <c r="BE180" s="21">
        <v>0</v>
      </c>
      <c r="BF180" s="21">
        <v>0</v>
      </c>
      <c r="BG180" s="21">
        <v>0</v>
      </c>
      <c r="BH180" s="21">
        <v>0</v>
      </c>
      <c r="BI180" s="21">
        <v>0</v>
      </c>
      <c r="BJ180" s="21">
        <v>0</v>
      </c>
      <c r="BK180" s="21">
        <v>0</v>
      </c>
      <c r="BL180" s="21">
        <v>0</v>
      </c>
      <c r="BM180" s="21">
        <v>0</v>
      </c>
      <c r="BN180" s="21">
        <v>0</v>
      </c>
      <c r="BO180" s="21">
        <v>0</v>
      </c>
      <c r="BP180" s="21">
        <v>0</v>
      </c>
      <c r="BQ180" s="21">
        <v>0</v>
      </c>
      <c r="BR180" s="21">
        <v>0</v>
      </c>
      <c r="BS180" s="21">
        <v>0</v>
      </c>
      <c r="BT180" s="21">
        <v>0</v>
      </c>
      <c r="BU180" s="21">
        <v>0</v>
      </c>
      <c r="BV180" s="21">
        <v>0</v>
      </c>
      <c r="BW180" s="21">
        <v>0</v>
      </c>
      <c r="BX180" s="21">
        <v>0</v>
      </c>
      <c r="BY180" s="21">
        <v>0</v>
      </c>
      <c r="BZ180" s="21">
        <v>0</v>
      </c>
      <c r="CA180" s="21">
        <v>0</v>
      </c>
      <c r="CB180" s="21">
        <v>0</v>
      </c>
      <c r="CC180" s="21">
        <v>0</v>
      </c>
      <c r="CD180" s="21">
        <v>0</v>
      </c>
      <c r="CE180" s="21">
        <v>0</v>
      </c>
      <c r="CF180" s="21">
        <v>0</v>
      </c>
      <c r="CG180" s="21">
        <v>0</v>
      </c>
      <c r="CH180" s="21">
        <v>0</v>
      </c>
    </row>
    <row r="181" spans="1:86" s="43" customFormat="1">
      <c r="A181" s="58" t="s">
        <v>1542</v>
      </c>
      <c r="B181" s="33">
        <v>8</v>
      </c>
      <c r="C181" s="33">
        <v>0</v>
      </c>
      <c r="D181" s="33">
        <v>0</v>
      </c>
      <c r="E181" s="33">
        <v>1</v>
      </c>
      <c r="F181" s="33">
        <v>0</v>
      </c>
      <c r="G181" s="33">
        <v>0</v>
      </c>
      <c r="H181" s="33">
        <v>51</v>
      </c>
      <c r="I181" s="36">
        <v>0</v>
      </c>
      <c r="J181" s="36">
        <v>0</v>
      </c>
      <c r="K181" s="36">
        <v>0</v>
      </c>
      <c r="L181" s="36">
        <v>0</v>
      </c>
      <c r="M181" s="36">
        <v>0</v>
      </c>
      <c r="N181" s="36">
        <v>8</v>
      </c>
      <c r="O181" s="36">
        <v>0</v>
      </c>
      <c r="P181" s="36">
        <v>0</v>
      </c>
      <c r="Q181" s="36">
        <v>0</v>
      </c>
      <c r="R181" s="36">
        <v>0</v>
      </c>
      <c r="S181" s="36">
        <v>0</v>
      </c>
      <c r="T181" s="36">
        <v>0</v>
      </c>
      <c r="U181" s="36">
        <v>0</v>
      </c>
      <c r="V181" s="36">
        <v>0</v>
      </c>
      <c r="W181" s="36">
        <v>0</v>
      </c>
      <c r="X181" s="36">
        <v>0</v>
      </c>
      <c r="Y181" s="36">
        <v>0</v>
      </c>
      <c r="Z181" s="36">
        <v>0</v>
      </c>
      <c r="AA181" s="36">
        <v>0</v>
      </c>
      <c r="AB181" s="36">
        <v>0</v>
      </c>
      <c r="AC181" s="36">
        <v>0</v>
      </c>
      <c r="AD181" s="36">
        <v>0</v>
      </c>
      <c r="AE181" s="36">
        <v>0</v>
      </c>
      <c r="AF181" s="36">
        <v>0</v>
      </c>
      <c r="AG181" s="36">
        <f t="shared" si="8"/>
        <v>8</v>
      </c>
      <c r="AH181" s="36">
        <f t="shared" si="9"/>
        <v>60</v>
      </c>
      <c r="AI181" s="36">
        <f t="shared" si="10"/>
        <v>0</v>
      </c>
      <c r="AJ181" s="36">
        <f t="shared" si="11"/>
        <v>68</v>
      </c>
      <c r="AK181" s="36">
        <v>0</v>
      </c>
      <c r="AL181" s="36">
        <v>0</v>
      </c>
      <c r="AM181" s="36">
        <v>0</v>
      </c>
      <c r="AN181" s="36">
        <v>0</v>
      </c>
      <c r="AO181" s="36">
        <v>0</v>
      </c>
      <c r="AP181" s="36">
        <v>0</v>
      </c>
      <c r="AQ181" s="36">
        <v>0</v>
      </c>
      <c r="AR181" s="36">
        <v>0</v>
      </c>
      <c r="AS181" s="36">
        <v>0</v>
      </c>
      <c r="AT181" s="36">
        <v>0</v>
      </c>
      <c r="AU181" s="36">
        <v>0</v>
      </c>
      <c r="AV181" s="36">
        <v>0</v>
      </c>
      <c r="AW181" s="36">
        <v>0</v>
      </c>
      <c r="AX181" s="36">
        <v>0</v>
      </c>
      <c r="AY181" s="36">
        <v>0</v>
      </c>
      <c r="AZ181" s="36">
        <v>0</v>
      </c>
      <c r="BA181" s="36">
        <v>0</v>
      </c>
      <c r="BB181" s="36">
        <v>0</v>
      </c>
      <c r="BC181" s="36">
        <v>0</v>
      </c>
      <c r="BD181" s="36">
        <v>0</v>
      </c>
      <c r="BE181" s="36">
        <v>0</v>
      </c>
      <c r="BF181" s="36">
        <v>0</v>
      </c>
      <c r="BG181" s="36">
        <v>0</v>
      </c>
      <c r="BH181" s="36">
        <v>0</v>
      </c>
      <c r="BI181" s="36">
        <v>0</v>
      </c>
      <c r="BJ181" s="36">
        <v>0</v>
      </c>
      <c r="BK181" s="36">
        <v>0</v>
      </c>
      <c r="BL181" s="36">
        <v>0</v>
      </c>
      <c r="BM181" s="36">
        <v>0</v>
      </c>
      <c r="BN181" s="36">
        <v>0</v>
      </c>
      <c r="BO181" s="36">
        <v>0</v>
      </c>
      <c r="BP181" s="36">
        <v>0</v>
      </c>
      <c r="BQ181" s="36">
        <v>0</v>
      </c>
      <c r="BR181" s="36">
        <v>0</v>
      </c>
      <c r="BS181" s="36">
        <v>0</v>
      </c>
      <c r="BT181" s="36">
        <v>0</v>
      </c>
      <c r="BU181" s="36">
        <v>0</v>
      </c>
      <c r="BV181" s="36">
        <v>0</v>
      </c>
      <c r="BW181" s="36">
        <v>0</v>
      </c>
      <c r="BX181" s="36">
        <v>0</v>
      </c>
      <c r="BY181" s="36">
        <v>0</v>
      </c>
      <c r="BZ181" s="36">
        <v>0</v>
      </c>
      <c r="CA181" s="36">
        <v>0</v>
      </c>
      <c r="CB181" s="36">
        <v>0</v>
      </c>
      <c r="CC181" s="36">
        <v>0</v>
      </c>
      <c r="CD181" s="36">
        <v>0</v>
      </c>
      <c r="CE181" s="36">
        <v>0</v>
      </c>
      <c r="CF181" s="36">
        <v>0</v>
      </c>
      <c r="CG181" s="36">
        <v>0</v>
      </c>
      <c r="CH181" s="36">
        <v>0</v>
      </c>
    </row>
    <row r="182" spans="1:86" s="43" customFormat="1">
      <c r="A182" s="58" t="s">
        <v>1543</v>
      </c>
      <c r="B182" s="36">
        <v>3</v>
      </c>
      <c r="C182" s="36">
        <v>0</v>
      </c>
      <c r="D182" s="36">
        <v>0</v>
      </c>
      <c r="E182" s="36">
        <v>0</v>
      </c>
      <c r="F182" s="36">
        <v>0</v>
      </c>
      <c r="G182" s="36">
        <v>0</v>
      </c>
      <c r="H182" s="36">
        <v>36</v>
      </c>
      <c r="I182" s="36">
        <v>0</v>
      </c>
      <c r="J182" s="36">
        <v>0</v>
      </c>
      <c r="K182" s="36">
        <v>0</v>
      </c>
      <c r="L182" s="36">
        <v>0</v>
      </c>
      <c r="M182" s="36">
        <v>0</v>
      </c>
      <c r="N182" s="36">
        <v>5</v>
      </c>
      <c r="O182" s="36">
        <v>0</v>
      </c>
      <c r="P182" s="36">
        <v>0</v>
      </c>
      <c r="Q182" s="36">
        <v>0</v>
      </c>
      <c r="R182" s="36">
        <v>0</v>
      </c>
      <c r="S182" s="36">
        <v>0</v>
      </c>
      <c r="T182" s="36">
        <v>0</v>
      </c>
      <c r="U182" s="36">
        <v>0</v>
      </c>
      <c r="V182" s="36">
        <v>0</v>
      </c>
      <c r="W182" s="36">
        <v>0</v>
      </c>
      <c r="X182" s="36">
        <v>0</v>
      </c>
      <c r="Y182" s="36">
        <v>0</v>
      </c>
      <c r="Z182" s="36">
        <v>0</v>
      </c>
      <c r="AA182" s="36">
        <v>0</v>
      </c>
      <c r="AB182" s="36">
        <v>0</v>
      </c>
      <c r="AC182" s="21">
        <v>2</v>
      </c>
      <c r="AD182" s="21">
        <v>0</v>
      </c>
      <c r="AE182" s="21">
        <v>0</v>
      </c>
      <c r="AF182" s="21">
        <v>0</v>
      </c>
      <c r="AG182" s="36">
        <f t="shared" si="8"/>
        <v>3</v>
      </c>
      <c r="AH182" s="36">
        <f t="shared" si="9"/>
        <v>41</v>
      </c>
      <c r="AI182" s="36">
        <f t="shared" si="10"/>
        <v>0</v>
      </c>
      <c r="AJ182" s="36">
        <f t="shared" si="11"/>
        <v>44</v>
      </c>
      <c r="AK182" s="36">
        <v>2</v>
      </c>
      <c r="AL182" s="36">
        <v>0</v>
      </c>
      <c r="AM182" s="21">
        <v>2</v>
      </c>
      <c r="AN182" s="21" t="s">
        <v>1517</v>
      </c>
      <c r="AO182" s="21">
        <v>0</v>
      </c>
      <c r="AP182" s="21">
        <v>0</v>
      </c>
      <c r="AQ182" s="21">
        <v>0</v>
      </c>
      <c r="AR182" s="21">
        <v>0</v>
      </c>
      <c r="AS182" s="21">
        <v>0</v>
      </c>
      <c r="AT182" s="21">
        <v>0</v>
      </c>
      <c r="AU182" s="21">
        <v>0</v>
      </c>
      <c r="AV182" s="21">
        <v>0</v>
      </c>
      <c r="AW182" s="21">
        <v>0</v>
      </c>
      <c r="AX182" s="21">
        <v>0</v>
      </c>
      <c r="AY182" s="21">
        <v>0</v>
      </c>
      <c r="AZ182" s="21">
        <v>0</v>
      </c>
      <c r="BA182" s="21">
        <v>0</v>
      </c>
      <c r="BB182" s="21">
        <v>0</v>
      </c>
      <c r="BC182" s="21">
        <v>0</v>
      </c>
      <c r="BD182" s="21">
        <v>0</v>
      </c>
      <c r="BE182" s="21">
        <v>0</v>
      </c>
      <c r="BF182" s="21">
        <v>0</v>
      </c>
      <c r="BG182" s="21">
        <v>0</v>
      </c>
      <c r="BH182" s="21">
        <v>0</v>
      </c>
      <c r="BI182" s="21">
        <v>0</v>
      </c>
      <c r="BJ182" s="21">
        <v>0</v>
      </c>
      <c r="BK182" s="21">
        <v>0</v>
      </c>
      <c r="BL182" s="21">
        <v>0</v>
      </c>
      <c r="BM182" s="21">
        <v>0</v>
      </c>
      <c r="BN182" s="21">
        <v>0</v>
      </c>
      <c r="BO182" s="21">
        <v>0</v>
      </c>
      <c r="BP182" s="21">
        <v>0</v>
      </c>
      <c r="BQ182" s="21">
        <v>0</v>
      </c>
      <c r="BR182" s="21">
        <v>0</v>
      </c>
      <c r="BS182" s="21">
        <v>0</v>
      </c>
      <c r="BT182" s="21">
        <v>0</v>
      </c>
      <c r="BU182" s="21">
        <v>0</v>
      </c>
      <c r="BV182" s="21">
        <v>0</v>
      </c>
      <c r="BW182" s="21">
        <v>0</v>
      </c>
      <c r="BX182" s="21">
        <v>0</v>
      </c>
      <c r="BY182" s="21">
        <v>0</v>
      </c>
      <c r="BZ182" s="21">
        <v>0</v>
      </c>
      <c r="CA182" s="21">
        <v>0</v>
      </c>
      <c r="CB182" s="21">
        <v>0</v>
      </c>
      <c r="CC182" s="21">
        <v>0</v>
      </c>
      <c r="CD182" s="21">
        <v>0</v>
      </c>
      <c r="CE182" s="21">
        <v>0</v>
      </c>
      <c r="CF182" s="21">
        <v>0</v>
      </c>
      <c r="CG182" s="21">
        <v>0</v>
      </c>
      <c r="CH182" s="21">
        <v>0</v>
      </c>
    </row>
    <row r="183" spans="1:86" s="43" customFormat="1">
      <c r="A183" s="58" t="s">
        <v>1544</v>
      </c>
      <c r="B183" s="33">
        <v>3</v>
      </c>
      <c r="C183" s="33">
        <v>0</v>
      </c>
      <c r="D183" s="33">
        <v>0</v>
      </c>
      <c r="E183" s="33">
        <v>0</v>
      </c>
      <c r="F183" s="33">
        <v>0</v>
      </c>
      <c r="G183" s="33">
        <v>0</v>
      </c>
      <c r="H183" s="33">
        <v>33</v>
      </c>
      <c r="I183" s="36">
        <v>0</v>
      </c>
      <c r="J183" s="36">
        <v>0</v>
      </c>
      <c r="K183" s="36">
        <v>0</v>
      </c>
      <c r="L183" s="36">
        <v>0</v>
      </c>
      <c r="M183" s="36">
        <v>0</v>
      </c>
      <c r="N183" s="36">
        <v>0</v>
      </c>
      <c r="O183" s="36">
        <v>0</v>
      </c>
      <c r="P183" s="36">
        <v>0</v>
      </c>
      <c r="Q183" s="36">
        <v>0</v>
      </c>
      <c r="R183" s="36">
        <v>0</v>
      </c>
      <c r="S183" s="36">
        <v>0</v>
      </c>
      <c r="T183" s="36">
        <v>0</v>
      </c>
      <c r="U183" s="36">
        <v>0</v>
      </c>
      <c r="V183" s="36">
        <v>0</v>
      </c>
      <c r="W183" s="36">
        <v>0</v>
      </c>
      <c r="X183" s="36">
        <v>0</v>
      </c>
      <c r="Y183" s="36">
        <v>0</v>
      </c>
      <c r="Z183" s="36">
        <v>0</v>
      </c>
      <c r="AA183" s="36">
        <v>0</v>
      </c>
      <c r="AB183" s="36">
        <v>0</v>
      </c>
      <c r="AC183" s="36">
        <v>0</v>
      </c>
      <c r="AD183" s="36">
        <v>0</v>
      </c>
      <c r="AE183" s="36">
        <v>0</v>
      </c>
      <c r="AF183" s="36">
        <v>0</v>
      </c>
      <c r="AG183" s="36">
        <f t="shared" si="8"/>
        <v>3</v>
      </c>
      <c r="AH183" s="36">
        <f t="shared" si="9"/>
        <v>33</v>
      </c>
      <c r="AI183" s="36">
        <f t="shared" si="10"/>
        <v>0</v>
      </c>
      <c r="AJ183" s="36">
        <f t="shared" si="11"/>
        <v>36</v>
      </c>
      <c r="AK183" s="36">
        <v>0</v>
      </c>
      <c r="AL183" s="36">
        <v>0</v>
      </c>
      <c r="AM183" s="36">
        <v>0</v>
      </c>
      <c r="AN183" s="36">
        <v>0</v>
      </c>
      <c r="AO183" s="36">
        <v>0</v>
      </c>
      <c r="AP183" s="36">
        <v>0</v>
      </c>
      <c r="AQ183" s="36">
        <v>0</v>
      </c>
      <c r="AR183" s="36">
        <v>0</v>
      </c>
      <c r="AS183" s="36">
        <v>0</v>
      </c>
      <c r="AT183" s="36">
        <v>0</v>
      </c>
      <c r="AU183" s="36">
        <v>0</v>
      </c>
      <c r="AV183" s="36">
        <v>0</v>
      </c>
      <c r="AW183" s="36">
        <v>0</v>
      </c>
      <c r="AX183" s="36">
        <v>0</v>
      </c>
      <c r="AY183" s="36">
        <v>0</v>
      </c>
      <c r="AZ183" s="36">
        <v>0</v>
      </c>
      <c r="BA183" s="36">
        <v>0</v>
      </c>
      <c r="BB183" s="36">
        <v>0</v>
      </c>
      <c r="BC183" s="36">
        <v>0</v>
      </c>
      <c r="BD183" s="36">
        <v>0</v>
      </c>
      <c r="BE183" s="36">
        <v>0</v>
      </c>
      <c r="BF183" s="36">
        <v>0</v>
      </c>
      <c r="BG183" s="36">
        <v>0</v>
      </c>
      <c r="BH183" s="36">
        <v>0</v>
      </c>
      <c r="BI183" s="36">
        <v>0</v>
      </c>
      <c r="BJ183" s="36">
        <v>0</v>
      </c>
      <c r="BK183" s="36">
        <v>0</v>
      </c>
      <c r="BL183" s="36">
        <v>0</v>
      </c>
      <c r="BM183" s="36">
        <v>0</v>
      </c>
      <c r="BN183" s="36">
        <v>0</v>
      </c>
      <c r="BO183" s="36">
        <v>0</v>
      </c>
      <c r="BP183" s="36">
        <v>0</v>
      </c>
      <c r="BQ183" s="36">
        <v>0</v>
      </c>
      <c r="BR183" s="36">
        <v>0</v>
      </c>
      <c r="BS183" s="36">
        <v>0</v>
      </c>
      <c r="BT183" s="36">
        <v>0</v>
      </c>
      <c r="BU183" s="36">
        <v>0</v>
      </c>
      <c r="BV183" s="36">
        <v>0</v>
      </c>
      <c r="BW183" s="36">
        <v>0</v>
      </c>
      <c r="BX183" s="36">
        <v>0</v>
      </c>
      <c r="BY183" s="36">
        <v>0</v>
      </c>
      <c r="BZ183" s="36">
        <v>0</v>
      </c>
      <c r="CA183" s="36">
        <v>0</v>
      </c>
      <c r="CB183" s="36">
        <v>0</v>
      </c>
      <c r="CC183" s="36">
        <v>0</v>
      </c>
      <c r="CD183" s="36">
        <v>0</v>
      </c>
      <c r="CE183" s="36">
        <v>0</v>
      </c>
      <c r="CF183" s="36">
        <v>0</v>
      </c>
      <c r="CG183" s="36">
        <v>0</v>
      </c>
      <c r="CH183" s="36">
        <v>0</v>
      </c>
    </row>
    <row r="184" spans="1:86" s="43" customFormat="1">
      <c r="A184" s="59" t="s">
        <v>147</v>
      </c>
      <c r="B184" s="33">
        <v>4</v>
      </c>
      <c r="C184" s="33">
        <v>0</v>
      </c>
      <c r="D184" s="33">
        <v>0</v>
      </c>
      <c r="E184" s="33">
        <v>19</v>
      </c>
      <c r="F184" s="33">
        <v>0</v>
      </c>
      <c r="G184" s="33">
        <v>0</v>
      </c>
      <c r="H184" s="33">
        <v>37</v>
      </c>
      <c r="I184" s="33">
        <v>0</v>
      </c>
      <c r="J184" s="33">
        <v>0</v>
      </c>
      <c r="K184" s="33">
        <v>0</v>
      </c>
      <c r="L184" s="33">
        <v>0</v>
      </c>
      <c r="M184" s="33">
        <v>0</v>
      </c>
      <c r="N184" s="33">
        <v>36</v>
      </c>
      <c r="O184" s="33">
        <v>0</v>
      </c>
      <c r="P184" s="33">
        <v>0</v>
      </c>
      <c r="Q184" s="33">
        <v>1</v>
      </c>
      <c r="R184" s="36">
        <v>0</v>
      </c>
      <c r="S184" s="36">
        <v>0</v>
      </c>
      <c r="T184" s="36">
        <v>0</v>
      </c>
      <c r="U184" s="36">
        <v>0</v>
      </c>
      <c r="V184" s="36">
        <v>0</v>
      </c>
      <c r="W184" s="36">
        <v>0</v>
      </c>
      <c r="X184" s="36">
        <v>0</v>
      </c>
      <c r="Y184" s="36">
        <v>0</v>
      </c>
      <c r="Z184" s="36">
        <v>0</v>
      </c>
      <c r="AA184" s="36">
        <v>0</v>
      </c>
      <c r="AB184" s="36">
        <v>0</v>
      </c>
      <c r="AC184" s="36">
        <v>0</v>
      </c>
      <c r="AD184" s="36">
        <v>0</v>
      </c>
      <c r="AE184" s="36">
        <v>0</v>
      </c>
      <c r="AF184" s="36">
        <v>0</v>
      </c>
      <c r="AG184" s="36">
        <f t="shared" si="8"/>
        <v>4</v>
      </c>
      <c r="AH184" s="36">
        <f t="shared" si="9"/>
        <v>93</v>
      </c>
      <c r="AI184" s="36">
        <f t="shared" si="10"/>
        <v>0</v>
      </c>
      <c r="AJ184" s="36">
        <f t="shared" si="11"/>
        <v>97</v>
      </c>
      <c r="AK184" s="36">
        <v>0</v>
      </c>
      <c r="AL184" s="36">
        <v>0</v>
      </c>
      <c r="AM184" s="36">
        <v>0</v>
      </c>
      <c r="AN184" s="36">
        <v>0</v>
      </c>
      <c r="AO184" s="36">
        <v>0</v>
      </c>
      <c r="AP184" s="36">
        <v>0</v>
      </c>
      <c r="AQ184" s="36">
        <v>0</v>
      </c>
      <c r="AR184" s="36">
        <v>0</v>
      </c>
      <c r="AS184" s="36">
        <v>0</v>
      </c>
      <c r="AT184" s="36">
        <v>0</v>
      </c>
      <c r="AU184" s="36">
        <v>0</v>
      </c>
      <c r="AV184" s="36">
        <v>0</v>
      </c>
      <c r="AW184" s="36">
        <v>0</v>
      </c>
      <c r="AX184" s="36">
        <v>0</v>
      </c>
      <c r="AY184" s="36">
        <v>0</v>
      </c>
      <c r="AZ184" s="36">
        <v>0</v>
      </c>
      <c r="BA184" s="36">
        <v>0</v>
      </c>
      <c r="BB184" s="36">
        <v>0</v>
      </c>
      <c r="BC184" s="36">
        <v>0</v>
      </c>
      <c r="BD184" s="36">
        <v>0</v>
      </c>
      <c r="BE184" s="36">
        <v>0</v>
      </c>
      <c r="BF184" s="36">
        <v>0</v>
      </c>
      <c r="BG184" s="36">
        <v>0</v>
      </c>
      <c r="BH184" s="36">
        <v>0</v>
      </c>
      <c r="BI184" s="36">
        <v>0</v>
      </c>
      <c r="BJ184" s="36">
        <v>0</v>
      </c>
      <c r="BK184" s="36">
        <v>0</v>
      </c>
      <c r="BL184" s="36">
        <v>0</v>
      </c>
      <c r="BM184" s="36">
        <v>0</v>
      </c>
      <c r="BN184" s="36">
        <v>0</v>
      </c>
      <c r="BO184" s="36">
        <v>0</v>
      </c>
      <c r="BP184" s="36">
        <v>0</v>
      </c>
      <c r="BQ184" s="36">
        <v>0</v>
      </c>
      <c r="BR184" s="36">
        <v>0</v>
      </c>
      <c r="BS184" s="36">
        <v>0</v>
      </c>
      <c r="BT184" s="36">
        <v>0</v>
      </c>
      <c r="BU184" s="36">
        <v>0</v>
      </c>
      <c r="BV184" s="36">
        <v>0</v>
      </c>
      <c r="BW184" s="36">
        <v>0</v>
      </c>
      <c r="BX184" s="36">
        <v>0</v>
      </c>
      <c r="BY184" s="36">
        <v>0</v>
      </c>
      <c r="BZ184" s="36">
        <v>0</v>
      </c>
      <c r="CA184" s="36">
        <v>0</v>
      </c>
      <c r="CB184" s="36">
        <v>0</v>
      </c>
      <c r="CC184" s="36">
        <v>0</v>
      </c>
      <c r="CD184" s="36">
        <v>0</v>
      </c>
      <c r="CE184" s="36">
        <v>0</v>
      </c>
      <c r="CF184" s="36">
        <v>0</v>
      </c>
      <c r="CG184" s="36">
        <v>0</v>
      </c>
      <c r="CH184" s="36">
        <v>0</v>
      </c>
    </row>
    <row r="185" spans="1:86" s="43" customFormat="1">
      <c r="A185" s="58" t="s">
        <v>1545</v>
      </c>
      <c r="B185" s="33">
        <v>17</v>
      </c>
      <c r="C185" s="33">
        <v>0</v>
      </c>
      <c r="D185" s="33">
        <v>0</v>
      </c>
      <c r="E185" s="33">
        <v>1624</v>
      </c>
      <c r="F185" s="33">
        <v>0</v>
      </c>
      <c r="G185" s="33">
        <v>0</v>
      </c>
      <c r="H185" s="33">
        <v>61</v>
      </c>
      <c r="I185" s="33">
        <v>0</v>
      </c>
      <c r="J185" s="33">
        <v>0</v>
      </c>
      <c r="K185" s="33">
        <v>74</v>
      </c>
      <c r="L185" s="33">
        <v>0</v>
      </c>
      <c r="M185" s="33">
        <v>0</v>
      </c>
      <c r="N185" s="33">
        <v>86</v>
      </c>
      <c r="O185" s="33">
        <v>0</v>
      </c>
      <c r="P185" s="33">
        <v>0</v>
      </c>
      <c r="Q185" s="33">
        <v>13</v>
      </c>
      <c r="R185" s="33">
        <v>0</v>
      </c>
      <c r="S185" s="33">
        <v>0</v>
      </c>
      <c r="T185" s="33">
        <v>0</v>
      </c>
      <c r="U185" s="33">
        <v>0</v>
      </c>
      <c r="V185" s="33">
        <v>0</v>
      </c>
      <c r="W185" s="33">
        <v>9</v>
      </c>
      <c r="X185" s="36">
        <v>0</v>
      </c>
      <c r="Y185" s="36">
        <v>0</v>
      </c>
      <c r="Z185" s="36">
        <v>0</v>
      </c>
      <c r="AA185" s="36">
        <v>0</v>
      </c>
      <c r="AB185" s="36">
        <v>0</v>
      </c>
      <c r="AC185" s="21">
        <v>1</v>
      </c>
      <c r="AD185" s="21">
        <v>0</v>
      </c>
      <c r="AE185" s="21">
        <v>0</v>
      </c>
      <c r="AF185" s="21">
        <v>0</v>
      </c>
      <c r="AG185" s="36">
        <f t="shared" si="8"/>
        <v>17</v>
      </c>
      <c r="AH185" s="36">
        <f t="shared" si="9"/>
        <v>1867</v>
      </c>
      <c r="AI185" s="36">
        <f t="shared" si="10"/>
        <v>0</v>
      </c>
      <c r="AJ185" s="36">
        <f t="shared" si="11"/>
        <v>1884</v>
      </c>
      <c r="AK185" s="36">
        <v>1</v>
      </c>
      <c r="AL185" s="36">
        <v>0</v>
      </c>
      <c r="AM185" s="21">
        <v>1</v>
      </c>
      <c r="AN185" s="21" t="s">
        <v>1436</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v>
      </c>
      <c r="BQ185" s="21">
        <v>0</v>
      </c>
      <c r="BR185" s="21">
        <v>0</v>
      </c>
      <c r="BS185" s="21">
        <v>0</v>
      </c>
      <c r="BT185" s="21">
        <v>0</v>
      </c>
      <c r="BU185" s="21">
        <v>0</v>
      </c>
      <c r="BV185" s="21">
        <v>0</v>
      </c>
      <c r="BW185" s="21">
        <v>0</v>
      </c>
      <c r="BX185" s="21">
        <v>0</v>
      </c>
      <c r="BY185" s="21">
        <v>0</v>
      </c>
      <c r="BZ185" s="21">
        <v>0</v>
      </c>
      <c r="CA185" s="21">
        <v>0</v>
      </c>
      <c r="CB185" s="21">
        <v>0</v>
      </c>
      <c r="CC185" s="21">
        <v>0</v>
      </c>
      <c r="CD185" s="21">
        <v>0</v>
      </c>
      <c r="CE185" s="21">
        <v>0</v>
      </c>
      <c r="CF185" s="21">
        <v>0</v>
      </c>
      <c r="CG185" s="21">
        <v>0</v>
      </c>
      <c r="CH185" s="21">
        <v>0</v>
      </c>
    </row>
    <row r="186" spans="1:86" s="43" customFormat="1">
      <c r="A186" s="58" t="s">
        <v>1546</v>
      </c>
      <c r="B186" s="33">
        <v>2</v>
      </c>
      <c r="C186" s="33">
        <v>0</v>
      </c>
      <c r="D186" s="33">
        <v>0</v>
      </c>
      <c r="E186" s="33">
        <v>0</v>
      </c>
      <c r="F186" s="33">
        <v>0</v>
      </c>
      <c r="G186" s="33">
        <v>0</v>
      </c>
      <c r="H186" s="33">
        <v>42</v>
      </c>
      <c r="I186" s="33">
        <v>0</v>
      </c>
      <c r="J186" s="33">
        <v>0</v>
      </c>
      <c r="K186" s="33">
        <v>0</v>
      </c>
      <c r="L186" s="33">
        <v>0</v>
      </c>
      <c r="M186" s="33">
        <v>0</v>
      </c>
      <c r="N186" s="33">
        <v>0</v>
      </c>
      <c r="O186" s="33">
        <v>0</v>
      </c>
      <c r="P186" s="33">
        <v>0</v>
      </c>
      <c r="Q186" s="33">
        <v>0</v>
      </c>
      <c r="R186" s="33">
        <v>0</v>
      </c>
      <c r="S186" s="33">
        <v>0</v>
      </c>
      <c r="T186" s="33">
        <v>0</v>
      </c>
      <c r="U186" s="33">
        <v>0</v>
      </c>
      <c r="V186" s="33">
        <v>0</v>
      </c>
      <c r="W186" s="33">
        <v>0</v>
      </c>
      <c r="X186" s="33">
        <v>0</v>
      </c>
      <c r="Y186" s="33">
        <v>0</v>
      </c>
      <c r="Z186" s="33">
        <v>0</v>
      </c>
      <c r="AA186" s="33">
        <v>0</v>
      </c>
      <c r="AB186" s="33">
        <v>0</v>
      </c>
      <c r="AC186" s="21">
        <v>1</v>
      </c>
      <c r="AD186" s="21">
        <v>0</v>
      </c>
      <c r="AE186" s="21">
        <v>0</v>
      </c>
      <c r="AF186" s="21">
        <v>0</v>
      </c>
      <c r="AG186" s="36">
        <f t="shared" si="8"/>
        <v>2</v>
      </c>
      <c r="AH186" s="36">
        <f t="shared" si="9"/>
        <v>42</v>
      </c>
      <c r="AI186" s="36">
        <f t="shared" si="10"/>
        <v>0</v>
      </c>
      <c r="AJ186" s="36">
        <f t="shared" si="11"/>
        <v>44</v>
      </c>
      <c r="AK186" s="36">
        <v>1</v>
      </c>
      <c r="AL186" s="36">
        <v>0</v>
      </c>
      <c r="AM186" s="21">
        <v>1</v>
      </c>
      <c r="AN186" s="21" t="s">
        <v>1547</v>
      </c>
      <c r="AO186" s="21">
        <v>0</v>
      </c>
      <c r="AP186" s="21">
        <v>0</v>
      </c>
      <c r="AQ186" s="21">
        <v>0</v>
      </c>
      <c r="AR186" s="21">
        <v>0</v>
      </c>
      <c r="AS186" s="21">
        <v>0</v>
      </c>
      <c r="AT186" s="21">
        <v>0</v>
      </c>
      <c r="AU186" s="21">
        <v>0</v>
      </c>
      <c r="AV186" s="21">
        <v>0</v>
      </c>
      <c r="AW186" s="21">
        <v>0</v>
      </c>
      <c r="AX186" s="21">
        <v>0</v>
      </c>
      <c r="AY186" s="21">
        <v>0</v>
      </c>
      <c r="AZ186" s="21">
        <v>0</v>
      </c>
      <c r="BA186" s="21">
        <v>0</v>
      </c>
      <c r="BB186" s="21">
        <v>0</v>
      </c>
      <c r="BC186" s="21">
        <v>0</v>
      </c>
      <c r="BD186" s="21">
        <v>0</v>
      </c>
      <c r="BE186" s="21">
        <v>0</v>
      </c>
      <c r="BF186" s="21">
        <v>0</v>
      </c>
      <c r="BG186" s="21">
        <v>0</v>
      </c>
      <c r="BH186" s="21">
        <v>0</v>
      </c>
      <c r="BI186" s="21">
        <v>0</v>
      </c>
      <c r="BJ186" s="21">
        <v>0</v>
      </c>
      <c r="BK186" s="21">
        <v>0</v>
      </c>
      <c r="BL186" s="21">
        <v>0</v>
      </c>
      <c r="BM186" s="21">
        <v>0</v>
      </c>
      <c r="BN186" s="21">
        <v>0</v>
      </c>
      <c r="BO186" s="21">
        <v>0</v>
      </c>
      <c r="BP186" s="21">
        <v>0</v>
      </c>
      <c r="BQ186" s="21">
        <v>0</v>
      </c>
      <c r="BR186" s="21">
        <v>0</v>
      </c>
      <c r="BS186" s="21">
        <v>0</v>
      </c>
      <c r="BT186" s="21">
        <v>0</v>
      </c>
      <c r="BU186" s="21">
        <v>0</v>
      </c>
      <c r="BV186" s="21">
        <v>0</v>
      </c>
      <c r="BW186" s="21">
        <v>0</v>
      </c>
      <c r="BX186" s="21">
        <v>0</v>
      </c>
      <c r="BY186" s="21">
        <v>0</v>
      </c>
      <c r="BZ186" s="21">
        <v>0</v>
      </c>
      <c r="CA186" s="21">
        <v>0</v>
      </c>
      <c r="CB186" s="21">
        <v>0</v>
      </c>
      <c r="CC186" s="21">
        <v>0</v>
      </c>
      <c r="CD186" s="21">
        <v>0</v>
      </c>
      <c r="CE186" s="21">
        <v>0</v>
      </c>
      <c r="CF186" s="21">
        <v>0</v>
      </c>
      <c r="CG186" s="21">
        <v>0</v>
      </c>
      <c r="CH186" s="21">
        <v>0</v>
      </c>
    </row>
    <row r="187" spans="1:86" s="43" customFormat="1">
      <c r="A187" s="58" t="s">
        <v>1548</v>
      </c>
      <c r="B187" s="33">
        <v>3</v>
      </c>
      <c r="C187" s="33">
        <v>0</v>
      </c>
      <c r="D187" s="33">
        <v>0</v>
      </c>
      <c r="E187" s="33">
        <v>1</v>
      </c>
      <c r="F187" s="33">
        <v>0</v>
      </c>
      <c r="G187" s="33">
        <v>0</v>
      </c>
      <c r="H187" s="33">
        <v>19</v>
      </c>
      <c r="I187" s="36">
        <v>0</v>
      </c>
      <c r="J187" s="36">
        <v>0</v>
      </c>
      <c r="K187" s="36">
        <v>0</v>
      </c>
      <c r="L187" s="36">
        <v>0</v>
      </c>
      <c r="M187" s="36">
        <v>0</v>
      </c>
      <c r="N187" s="36">
        <v>8</v>
      </c>
      <c r="O187" s="36">
        <v>0</v>
      </c>
      <c r="P187" s="36">
        <v>0</v>
      </c>
      <c r="Q187" s="36">
        <v>0</v>
      </c>
      <c r="R187" s="36">
        <v>0</v>
      </c>
      <c r="S187" s="36">
        <v>0</v>
      </c>
      <c r="T187" s="36">
        <v>0</v>
      </c>
      <c r="U187" s="36">
        <v>0</v>
      </c>
      <c r="V187" s="36">
        <v>0</v>
      </c>
      <c r="W187" s="36">
        <v>0</v>
      </c>
      <c r="X187" s="36">
        <v>0</v>
      </c>
      <c r="Y187" s="36">
        <v>0</v>
      </c>
      <c r="Z187" s="36">
        <v>0</v>
      </c>
      <c r="AA187" s="36">
        <v>0</v>
      </c>
      <c r="AB187" s="36">
        <v>0</v>
      </c>
      <c r="AC187" s="36">
        <v>0</v>
      </c>
      <c r="AD187" s="36">
        <v>0</v>
      </c>
      <c r="AE187" s="36">
        <v>0</v>
      </c>
      <c r="AF187" s="36">
        <v>0</v>
      </c>
      <c r="AG187" s="36">
        <f t="shared" si="8"/>
        <v>3</v>
      </c>
      <c r="AH187" s="36">
        <f t="shared" si="9"/>
        <v>28</v>
      </c>
      <c r="AI187" s="36">
        <f t="shared" si="10"/>
        <v>0</v>
      </c>
      <c r="AJ187" s="36">
        <f t="shared" si="11"/>
        <v>31</v>
      </c>
      <c r="AK187" s="36">
        <v>0</v>
      </c>
      <c r="AL187" s="36">
        <v>0</v>
      </c>
      <c r="AM187" s="36">
        <v>0</v>
      </c>
      <c r="AN187" s="36">
        <v>0</v>
      </c>
      <c r="AO187" s="36">
        <v>0</v>
      </c>
      <c r="AP187" s="36">
        <v>0</v>
      </c>
      <c r="AQ187" s="36">
        <v>0</v>
      </c>
      <c r="AR187" s="36">
        <v>0</v>
      </c>
      <c r="AS187" s="36">
        <v>0</v>
      </c>
      <c r="AT187" s="36">
        <v>0</v>
      </c>
      <c r="AU187" s="36">
        <v>0</v>
      </c>
      <c r="AV187" s="36">
        <v>0</v>
      </c>
      <c r="AW187" s="36">
        <v>0</v>
      </c>
      <c r="AX187" s="36">
        <v>0</v>
      </c>
      <c r="AY187" s="36">
        <v>0</v>
      </c>
      <c r="AZ187" s="36">
        <v>0</v>
      </c>
      <c r="BA187" s="36">
        <v>0</v>
      </c>
      <c r="BB187" s="36">
        <v>0</v>
      </c>
      <c r="BC187" s="36">
        <v>0</v>
      </c>
      <c r="BD187" s="36">
        <v>0</v>
      </c>
      <c r="BE187" s="36">
        <v>0</v>
      </c>
      <c r="BF187" s="36">
        <v>0</v>
      </c>
      <c r="BG187" s="36">
        <v>0</v>
      </c>
      <c r="BH187" s="36">
        <v>0</v>
      </c>
      <c r="BI187" s="36">
        <v>0</v>
      </c>
      <c r="BJ187" s="36">
        <v>0</v>
      </c>
      <c r="BK187" s="36">
        <v>0</v>
      </c>
      <c r="BL187" s="36">
        <v>0</v>
      </c>
      <c r="BM187" s="36">
        <v>0</v>
      </c>
      <c r="BN187" s="36">
        <v>0</v>
      </c>
      <c r="BO187" s="36">
        <v>0</v>
      </c>
      <c r="BP187" s="36">
        <v>0</v>
      </c>
      <c r="BQ187" s="36">
        <v>0</v>
      </c>
      <c r="BR187" s="36">
        <v>0</v>
      </c>
      <c r="BS187" s="36">
        <v>0</v>
      </c>
      <c r="BT187" s="36">
        <v>0</v>
      </c>
      <c r="BU187" s="36">
        <v>0</v>
      </c>
      <c r="BV187" s="36">
        <v>0</v>
      </c>
      <c r="BW187" s="36">
        <v>0</v>
      </c>
      <c r="BX187" s="36">
        <v>0</v>
      </c>
      <c r="BY187" s="36">
        <v>0</v>
      </c>
      <c r="BZ187" s="36">
        <v>0</v>
      </c>
      <c r="CA187" s="36">
        <v>0</v>
      </c>
      <c r="CB187" s="36">
        <v>0</v>
      </c>
      <c r="CC187" s="36">
        <v>0</v>
      </c>
      <c r="CD187" s="36">
        <v>0</v>
      </c>
      <c r="CE187" s="36">
        <v>0</v>
      </c>
      <c r="CF187" s="36">
        <v>0</v>
      </c>
      <c r="CG187" s="36">
        <v>0</v>
      </c>
      <c r="CH187" s="36">
        <v>0</v>
      </c>
    </row>
    <row r="188" spans="1:86" s="43" customFormat="1">
      <c r="A188" s="58" t="s">
        <v>148</v>
      </c>
      <c r="B188" s="33">
        <v>5</v>
      </c>
      <c r="C188" s="33">
        <v>0</v>
      </c>
      <c r="D188" s="33">
        <v>0</v>
      </c>
      <c r="E188" s="33">
        <v>6</v>
      </c>
      <c r="F188" s="33">
        <v>0</v>
      </c>
      <c r="G188" s="33">
        <v>0</v>
      </c>
      <c r="H188" s="33">
        <v>70</v>
      </c>
      <c r="I188" s="33">
        <v>0</v>
      </c>
      <c r="J188" s="33">
        <v>0</v>
      </c>
      <c r="K188" s="33">
        <v>0</v>
      </c>
      <c r="L188" s="33">
        <v>0</v>
      </c>
      <c r="M188" s="33">
        <v>0</v>
      </c>
      <c r="N188" s="33">
        <v>15</v>
      </c>
      <c r="O188" s="36">
        <v>0</v>
      </c>
      <c r="P188" s="36">
        <v>0</v>
      </c>
      <c r="Q188" s="36">
        <v>0</v>
      </c>
      <c r="R188" s="36">
        <v>0</v>
      </c>
      <c r="S188" s="36">
        <v>0</v>
      </c>
      <c r="T188" s="36">
        <v>0</v>
      </c>
      <c r="U188" s="36">
        <v>0</v>
      </c>
      <c r="V188" s="36">
        <v>0</v>
      </c>
      <c r="W188" s="36">
        <v>0</v>
      </c>
      <c r="X188" s="36">
        <v>0</v>
      </c>
      <c r="Y188" s="36">
        <v>0</v>
      </c>
      <c r="Z188" s="36">
        <v>0</v>
      </c>
      <c r="AA188" s="36">
        <v>0</v>
      </c>
      <c r="AB188" s="36">
        <v>0</v>
      </c>
      <c r="AC188" s="36">
        <v>0</v>
      </c>
      <c r="AD188" s="36">
        <v>0</v>
      </c>
      <c r="AE188" s="36">
        <v>0</v>
      </c>
      <c r="AF188" s="36">
        <v>0</v>
      </c>
      <c r="AG188" s="36">
        <f t="shared" si="8"/>
        <v>5</v>
      </c>
      <c r="AH188" s="36">
        <f t="shared" si="9"/>
        <v>91</v>
      </c>
      <c r="AI188" s="36">
        <f t="shared" si="10"/>
        <v>0</v>
      </c>
      <c r="AJ188" s="36">
        <f t="shared" si="11"/>
        <v>96</v>
      </c>
      <c r="AK188" s="36">
        <v>0</v>
      </c>
      <c r="AL188" s="36">
        <v>0</v>
      </c>
      <c r="AM188" s="36">
        <v>0</v>
      </c>
      <c r="AN188" s="36">
        <v>0</v>
      </c>
      <c r="AO188" s="36">
        <v>0</v>
      </c>
      <c r="AP188" s="36">
        <v>0</v>
      </c>
      <c r="AQ188" s="36">
        <v>0</v>
      </c>
      <c r="AR188" s="36">
        <v>0</v>
      </c>
      <c r="AS188" s="36">
        <v>0</v>
      </c>
      <c r="AT188" s="36">
        <v>0</v>
      </c>
      <c r="AU188" s="36">
        <v>0</v>
      </c>
      <c r="AV188" s="36">
        <v>0</v>
      </c>
      <c r="AW188" s="36">
        <v>0</v>
      </c>
      <c r="AX188" s="36">
        <v>0</v>
      </c>
      <c r="AY188" s="36">
        <v>0</v>
      </c>
      <c r="AZ188" s="36">
        <v>0</v>
      </c>
      <c r="BA188" s="36">
        <v>0</v>
      </c>
      <c r="BB188" s="36">
        <v>0</v>
      </c>
      <c r="BC188" s="36">
        <v>0</v>
      </c>
      <c r="BD188" s="36">
        <v>0</v>
      </c>
      <c r="BE188" s="36">
        <v>0</v>
      </c>
      <c r="BF188" s="36">
        <v>0</v>
      </c>
      <c r="BG188" s="36">
        <v>0</v>
      </c>
      <c r="BH188" s="36">
        <v>0</v>
      </c>
      <c r="BI188" s="36">
        <v>0</v>
      </c>
      <c r="BJ188" s="36">
        <v>0</v>
      </c>
      <c r="BK188" s="36">
        <v>0</v>
      </c>
      <c r="BL188" s="36">
        <v>0</v>
      </c>
      <c r="BM188" s="36">
        <v>0</v>
      </c>
      <c r="BN188" s="36">
        <v>0</v>
      </c>
      <c r="BO188" s="36">
        <v>0</v>
      </c>
      <c r="BP188" s="36">
        <v>0</v>
      </c>
      <c r="BQ188" s="36">
        <v>0</v>
      </c>
      <c r="BR188" s="36">
        <v>0</v>
      </c>
      <c r="BS188" s="36">
        <v>0</v>
      </c>
      <c r="BT188" s="36">
        <v>0</v>
      </c>
      <c r="BU188" s="36">
        <v>0</v>
      </c>
      <c r="BV188" s="36">
        <v>0</v>
      </c>
      <c r="BW188" s="36">
        <v>0</v>
      </c>
      <c r="BX188" s="36">
        <v>0</v>
      </c>
      <c r="BY188" s="36">
        <v>0</v>
      </c>
      <c r="BZ188" s="36">
        <v>0</v>
      </c>
      <c r="CA188" s="36">
        <v>0</v>
      </c>
      <c r="CB188" s="36">
        <v>0</v>
      </c>
      <c r="CC188" s="36">
        <v>0</v>
      </c>
      <c r="CD188" s="36">
        <v>0</v>
      </c>
      <c r="CE188" s="36">
        <v>0</v>
      </c>
      <c r="CF188" s="36">
        <v>0</v>
      </c>
      <c r="CG188" s="36">
        <v>0</v>
      </c>
      <c r="CH188" s="36">
        <v>0</v>
      </c>
    </row>
    <row r="189" spans="1:86" s="43" customFormat="1">
      <c r="A189" s="58" t="s">
        <v>1549</v>
      </c>
      <c r="B189" s="33">
        <v>2</v>
      </c>
      <c r="C189" s="33">
        <v>0</v>
      </c>
      <c r="D189" s="33">
        <v>0</v>
      </c>
      <c r="E189" s="33">
        <v>0</v>
      </c>
      <c r="F189" s="33">
        <v>0</v>
      </c>
      <c r="G189" s="33">
        <v>0</v>
      </c>
      <c r="H189" s="33">
        <v>19</v>
      </c>
      <c r="I189" s="33">
        <v>0</v>
      </c>
      <c r="J189" s="33">
        <v>0</v>
      </c>
      <c r="K189" s="33">
        <v>0</v>
      </c>
      <c r="L189" s="33">
        <v>0</v>
      </c>
      <c r="M189" s="33">
        <v>0</v>
      </c>
      <c r="N189" s="33">
        <v>16</v>
      </c>
      <c r="O189" s="36">
        <v>0</v>
      </c>
      <c r="P189" s="36">
        <v>0</v>
      </c>
      <c r="Q189" s="36">
        <v>0</v>
      </c>
      <c r="R189" s="36">
        <v>0</v>
      </c>
      <c r="S189" s="36">
        <v>0</v>
      </c>
      <c r="T189" s="36">
        <v>0</v>
      </c>
      <c r="U189" s="36">
        <v>0</v>
      </c>
      <c r="V189" s="36">
        <v>0</v>
      </c>
      <c r="W189" s="36">
        <v>0</v>
      </c>
      <c r="X189" s="36">
        <v>0</v>
      </c>
      <c r="Y189" s="36">
        <v>0</v>
      </c>
      <c r="Z189" s="36">
        <v>0</v>
      </c>
      <c r="AA189" s="36">
        <v>0</v>
      </c>
      <c r="AB189" s="36">
        <v>0</v>
      </c>
      <c r="AC189" s="36">
        <v>0</v>
      </c>
      <c r="AD189" s="36">
        <v>0</v>
      </c>
      <c r="AE189" s="36">
        <v>0</v>
      </c>
      <c r="AF189" s="36">
        <v>0</v>
      </c>
      <c r="AG189" s="36">
        <f t="shared" si="8"/>
        <v>2</v>
      </c>
      <c r="AH189" s="36">
        <f t="shared" si="9"/>
        <v>35</v>
      </c>
      <c r="AI189" s="36">
        <f t="shared" si="10"/>
        <v>0</v>
      </c>
      <c r="AJ189" s="36">
        <f t="shared" si="11"/>
        <v>37</v>
      </c>
      <c r="AK189" s="36">
        <v>0</v>
      </c>
      <c r="AL189" s="36">
        <v>0</v>
      </c>
      <c r="AM189" s="36">
        <v>0</v>
      </c>
      <c r="AN189" s="36">
        <v>0</v>
      </c>
      <c r="AO189" s="36">
        <v>0</v>
      </c>
      <c r="AP189" s="36">
        <v>0</v>
      </c>
      <c r="AQ189" s="36">
        <v>0</v>
      </c>
      <c r="AR189" s="36">
        <v>0</v>
      </c>
      <c r="AS189" s="36">
        <v>0</v>
      </c>
      <c r="AT189" s="36">
        <v>0</v>
      </c>
      <c r="AU189" s="36">
        <v>0</v>
      </c>
      <c r="AV189" s="36">
        <v>0</v>
      </c>
      <c r="AW189" s="36">
        <v>0</v>
      </c>
      <c r="AX189" s="36">
        <v>0</v>
      </c>
      <c r="AY189" s="36">
        <v>0</v>
      </c>
      <c r="AZ189" s="36">
        <v>0</v>
      </c>
      <c r="BA189" s="36">
        <v>0</v>
      </c>
      <c r="BB189" s="36">
        <v>0</v>
      </c>
      <c r="BC189" s="36">
        <v>0</v>
      </c>
      <c r="BD189" s="36">
        <v>0</v>
      </c>
      <c r="BE189" s="36">
        <v>0</v>
      </c>
      <c r="BF189" s="36">
        <v>0</v>
      </c>
      <c r="BG189" s="36">
        <v>0</v>
      </c>
      <c r="BH189" s="36">
        <v>0</v>
      </c>
      <c r="BI189" s="36">
        <v>0</v>
      </c>
      <c r="BJ189" s="36">
        <v>0</v>
      </c>
      <c r="BK189" s="36">
        <v>0</v>
      </c>
      <c r="BL189" s="36">
        <v>0</v>
      </c>
      <c r="BM189" s="36">
        <v>0</v>
      </c>
      <c r="BN189" s="36">
        <v>0</v>
      </c>
      <c r="BO189" s="36">
        <v>0</v>
      </c>
      <c r="BP189" s="36">
        <v>0</v>
      </c>
      <c r="BQ189" s="36">
        <v>0</v>
      </c>
      <c r="BR189" s="36">
        <v>0</v>
      </c>
      <c r="BS189" s="36">
        <v>0</v>
      </c>
      <c r="BT189" s="36">
        <v>0</v>
      </c>
      <c r="BU189" s="36">
        <v>0</v>
      </c>
      <c r="BV189" s="36">
        <v>0</v>
      </c>
      <c r="BW189" s="36">
        <v>0</v>
      </c>
      <c r="BX189" s="36">
        <v>0</v>
      </c>
      <c r="BY189" s="36">
        <v>0</v>
      </c>
      <c r="BZ189" s="36">
        <v>0</v>
      </c>
      <c r="CA189" s="36">
        <v>0</v>
      </c>
      <c r="CB189" s="36">
        <v>0</v>
      </c>
      <c r="CC189" s="36">
        <v>0</v>
      </c>
      <c r="CD189" s="36">
        <v>0</v>
      </c>
      <c r="CE189" s="36">
        <v>0</v>
      </c>
      <c r="CF189" s="36">
        <v>0</v>
      </c>
      <c r="CG189" s="36">
        <v>0</v>
      </c>
      <c r="CH189" s="36">
        <v>0</v>
      </c>
    </row>
    <row r="190" spans="1:86" s="43" customFormat="1">
      <c r="A190" s="58" t="s">
        <v>1550</v>
      </c>
      <c r="B190" s="33">
        <v>3</v>
      </c>
      <c r="C190" s="33">
        <v>0</v>
      </c>
      <c r="D190" s="33">
        <v>0</v>
      </c>
      <c r="E190" s="33">
        <v>0</v>
      </c>
      <c r="F190" s="33">
        <v>0</v>
      </c>
      <c r="G190" s="33">
        <v>0</v>
      </c>
      <c r="H190" s="33">
        <v>24</v>
      </c>
      <c r="I190" s="33">
        <v>0</v>
      </c>
      <c r="J190" s="33">
        <v>0</v>
      </c>
      <c r="K190" s="33">
        <v>0</v>
      </c>
      <c r="L190" s="33">
        <v>0</v>
      </c>
      <c r="M190" s="33">
        <v>0</v>
      </c>
      <c r="N190" s="33">
        <v>0</v>
      </c>
      <c r="O190" s="33">
        <v>0</v>
      </c>
      <c r="P190" s="33">
        <v>0</v>
      </c>
      <c r="Q190" s="33">
        <v>0</v>
      </c>
      <c r="R190" s="33">
        <v>0</v>
      </c>
      <c r="S190" s="33">
        <v>0</v>
      </c>
      <c r="T190" s="33">
        <v>0</v>
      </c>
      <c r="U190" s="33">
        <v>0</v>
      </c>
      <c r="V190" s="33">
        <v>0</v>
      </c>
      <c r="W190" s="33">
        <v>0</v>
      </c>
      <c r="X190" s="33">
        <v>0</v>
      </c>
      <c r="Y190" s="33">
        <v>0</v>
      </c>
      <c r="Z190" s="33">
        <v>0</v>
      </c>
      <c r="AA190" s="33">
        <v>0</v>
      </c>
      <c r="AB190" s="33">
        <v>0</v>
      </c>
      <c r="AC190" s="33">
        <v>0</v>
      </c>
      <c r="AD190" s="33">
        <v>0</v>
      </c>
      <c r="AE190" s="33">
        <v>0</v>
      </c>
      <c r="AF190" s="33">
        <v>0</v>
      </c>
      <c r="AG190" s="36">
        <f t="shared" si="8"/>
        <v>3</v>
      </c>
      <c r="AH190" s="36">
        <f t="shared" si="9"/>
        <v>24</v>
      </c>
      <c r="AI190" s="36">
        <f t="shared" si="10"/>
        <v>0</v>
      </c>
      <c r="AJ190" s="36">
        <f t="shared" si="11"/>
        <v>27</v>
      </c>
      <c r="AK190" s="33">
        <v>0</v>
      </c>
      <c r="AL190" s="33">
        <v>0</v>
      </c>
      <c r="AM190" s="33">
        <v>0</v>
      </c>
      <c r="AN190" s="33">
        <v>0</v>
      </c>
      <c r="AO190" s="33">
        <v>0</v>
      </c>
      <c r="AP190" s="33">
        <v>0</v>
      </c>
      <c r="AQ190" s="33">
        <v>0</v>
      </c>
      <c r="AR190" s="33">
        <v>0</v>
      </c>
      <c r="AS190" s="33">
        <v>0</v>
      </c>
      <c r="AT190" s="33">
        <v>0</v>
      </c>
      <c r="AU190" s="33">
        <v>0</v>
      </c>
      <c r="AV190" s="33">
        <v>0</v>
      </c>
      <c r="AW190" s="33">
        <v>0</v>
      </c>
      <c r="AX190" s="33">
        <v>0</v>
      </c>
      <c r="AY190" s="33">
        <v>0</v>
      </c>
      <c r="AZ190" s="33">
        <v>0</v>
      </c>
      <c r="BA190" s="33">
        <v>0</v>
      </c>
      <c r="BB190" s="33">
        <v>0</v>
      </c>
      <c r="BC190" s="33">
        <v>0</v>
      </c>
      <c r="BD190" s="33">
        <v>0</v>
      </c>
      <c r="BE190" s="33">
        <v>0</v>
      </c>
      <c r="BF190" s="33">
        <v>0</v>
      </c>
      <c r="BG190" s="33">
        <v>0</v>
      </c>
      <c r="BH190" s="33">
        <v>0</v>
      </c>
      <c r="BI190" s="33">
        <v>0</v>
      </c>
      <c r="BJ190" s="33">
        <v>0</v>
      </c>
      <c r="BK190" s="33">
        <v>0</v>
      </c>
      <c r="BL190" s="33">
        <v>0</v>
      </c>
      <c r="BM190" s="33">
        <v>0</v>
      </c>
      <c r="BN190" s="33">
        <v>0</v>
      </c>
      <c r="BO190" s="33">
        <v>0</v>
      </c>
      <c r="BP190" s="33">
        <v>0</v>
      </c>
      <c r="BQ190" s="33">
        <v>0</v>
      </c>
      <c r="BR190" s="33">
        <v>0</v>
      </c>
      <c r="BS190" s="33">
        <v>0</v>
      </c>
      <c r="BT190" s="33">
        <v>0</v>
      </c>
      <c r="BU190" s="33">
        <v>0</v>
      </c>
      <c r="BV190" s="33">
        <v>0</v>
      </c>
      <c r="BW190" s="33">
        <v>0</v>
      </c>
      <c r="BX190" s="33">
        <v>0</v>
      </c>
      <c r="BY190" s="33">
        <v>0</v>
      </c>
      <c r="BZ190" s="33">
        <v>0</v>
      </c>
      <c r="CA190" s="33">
        <v>0</v>
      </c>
      <c r="CB190" s="33">
        <v>0</v>
      </c>
      <c r="CC190" s="33">
        <v>0</v>
      </c>
      <c r="CD190" s="33">
        <v>0</v>
      </c>
      <c r="CE190" s="33">
        <v>0</v>
      </c>
      <c r="CF190" s="33">
        <v>0</v>
      </c>
      <c r="CG190" s="33">
        <v>0</v>
      </c>
      <c r="CH190" s="33">
        <v>0</v>
      </c>
    </row>
    <row r="191" spans="1:86" s="43" customFormat="1">
      <c r="A191" s="58" t="s">
        <v>149</v>
      </c>
      <c r="B191" s="33">
        <v>3</v>
      </c>
      <c r="C191" s="33">
        <v>0</v>
      </c>
      <c r="D191" s="33">
        <v>0</v>
      </c>
      <c r="E191" s="33">
        <v>0</v>
      </c>
      <c r="F191" s="33">
        <v>0</v>
      </c>
      <c r="G191" s="33">
        <v>0</v>
      </c>
      <c r="H191" s="33">
        <v>53</v>
      </c>
      <c r="I191" s="33">
        <v>0</v>
      </c>
      <c r="J191" s="33">
        <v>0</v>
      </c>
      <c r="K191" s="33">
        <v>0</v>
      </c>
      <c r="L191" s="33">
        <v>0</v>
      </c>
      <c r="M191" s="33">
        <v>0</v>
      </c>
      <c r="N191" s="33">
        <v>41</v>
      </c>
      <c r="O191" s="33">
        <v>0</v>
      </c>
      <c r="P191" s="33">
        <v>0</v>
      </c>
      <c r="Q191" s="33">
        <v>15</v>
      </c>
      <c r="R191" s="36">
        <v>0</v>
      </c>
      <c r="S191" s="36">
        <v>0</v>
      </c>
      <c r="T191" s="36">
        <v>0</v>
      </c>
      <c r="U191" s="36">
        <v>0</v>
      </c>
      <c r="V191" s="36">
        <v>0</v>
      </c>
      <c r="W191" s="36">
        <v>0</v>
      </c>
      <c r="X191" s="36">
        <v>0</v>
      </c>
      <c r="Y191" s="36">
        <v>0</v>
      </c>
      <c r="Z191" s="36">
        <v>0</v>
      </c>
      <c r="AA191" s="36">
        <v>0</v>
      </c>
      <c r="AB191" s="36">
        <v>0</v>
      </c>
      <c r="AC191" s="36">
        <v>0</v>
      </c>
      <c r="AD191" s="36">
        <v>0</v>
      </c>
      <c r="AE191" s="36">
        <v>0</v>
      </c>
      <c r="AF191" s="36">
        <v>0</v>
      </c>
      <c r="AG191" s="36">
        <f t="shared" si="8"/>
        <v>3</v>
      </c>
      <c r="AH191" s="36">
        <f t="shared" si="9"/>
        <v>109</v>
      </c>
      <c r="AI191" s="36">
        <f t="shared" si="10"/>
        <v>0</v>
      </c>
      <c r="AJ191" s="36">
        <f t="shared" si="11"/>
        <v>112</v>
      </c>
      <c r="AK191" s="36">
        <v>0</v>
      </c>
      <c r="AL191" s="36">
        <v>0</v>
      </c>
      <c r="AM191" s="36">
        <v>0</v>
      </c>
      <c r="AN191" s="36">
        <v>0</v>
      </c>
      <c r="AO191" s="36">
        <v>0</v>
      </c>
      <c r="AP191" s="36">
        <v>0</v>
      </c>
      <c r="AQ191" s="36">
        <v>0</v>
      </c>
      <c r="AR191" s="36">
        <v>0</v>
      </c>
      <c r="AS191" s="36">
        <v>0</v>
      </c>
      <c r="AT191" s="36">
        <v>0</v>
      </c>
      <c r="AU191" s="36">
        <v>0</v>
      </c>
      <c r="AV191" s="36">
        <v>0</v>
      </c>
      <c r="AW191" s="36">
        <v>0</v>
      </c>
      <c r="AX191" s="36">
        <v>0</v>
      </c>
      <c r="AY191" s="36">
        <v>0</v>
      </c>
      <c r="AZ191" s="36">
        <v>0</v>
      </c>
      <c r="BA191" s="36">
        <v>0</v>
      </c>
      <c r="BB191" s="36">
        <v>0</v>
      </c>
      <c r="BC191" s="36">
        <v>0</v>
      </c>
      <c r="BD191" s="36">
        <v>0</v>
      </c>
      <c r="BE191" s="36">
        <v>0</v>
      </c>
      <c r="BF191" s="36">
        <v>0</v>
      </c>
      <c r="BG191" s="36">
        <v>0</v>
      </c>
      <c r="BH191" s="36">
        <v>0</v>
      </c>
      <c r="BI191" s="36">
        <v>0</v>
      </c>
      <c r="BJ191" s="36">
        <v>0</v>
      </c>
      <c r="BK191" s="36">
        <v>0</v>
      </c>
      <c r="BL191" s="36">
        <v>0</v>
      </c>
      <c r="BM191" s="36">
        <v>0</v>
      </c>
      <c r="BN191" s="36">
        <v>0</v>
      </c>
      <c r="BO191" s="36">
        <v>0</v>
      </c>
      <c r="BP191" s="36">
        <v>0</v>
      </c>
      <c r="BQ191" s="36">
        <v>0</v>
      </c>
      <c r="BR191" s="36">
        <v>0</v>
      </c>
      <c r="BS191" s="36">
        <v>0</v>
      </c>
      <c r="BT191" s="36">
        <v>0</v>
      </c>
      <c r="BU191" s="36">
        <v>0</v>
      </c>
      <c r="BV191" s="36">
        <v>0</v>
      </c>
      <c r="BW191" s="36">
        <v>0</v>
      </c>
      <c r="BX191" s="36">
        <v>0</v>
      </c>
      <c r="BY191" s="36">
        <v>0</v>
      </c>
      <c r="BZ191" s="36">
        <v>0</v>
      </c>
      <c r="CA191" s="36">
        <v>0</v>
      </c>
      <c r="CB191" s="36">
        <v>0</v>
      </c>
      <c r="CC191" s="36">
        <v>0</v>
      </c>
      <c r="CD191" s="36">
        <v>0</v>
      </c>
      <c r="CE191" s="36">
        <v>0</v>
      </c>
      <c r="CF191" s="36">
        <v>0</v>
      </c>
      <c r="CG191" s="36">
        <v>0</v>
      </c>
      <c r="CH191" s="36">
        <v>0</v>
      </c>
    </row>
    <row r="192" spans="1:86" s="43" customFormat="1">
      <c r="A192" s="58" t="s">
        <v>1551</v>
      </c>
      <c r="B192" s="33">
        <v>6</v>
      </c>
      <c r="C192" s="33">
        <v>0</v>
      </c>
      <c r="D192" s="33">
        <v>0</v>
      </c>
      <c r="E192" s="33">
        <v>2</v>
      </c>
      <c r="F192" s="33">
        <v>0</v>
      </c>
      <c r="G192" s="33">
        <v>0</v>
      </c>
      <c r="H192" s="33">
        <v>82</v>
      </c>
      <c r="I192" s="36">
        <v>0</v>
      </c>
      <c r="J192" s="36">
        <v>0</v>
      </c>
      <c r="K192" s="36">
        <v>0</v>
      </c>
      <c r="L192" s="36">
        <v>0</v>
      </c>
      <c r="M192" s="36">
        <v>0</v>
      </c>
      <c r="N192" s="36">
        <v>55</v>
      </c>
      <c r="O192" s="36">
        <v>0</v>
      </c>
      <c r="P192" s="36">
        <v>0</v>
      </c>
      <c r="Q192" s="36">
        <v>0</v>
      </c>
      <c r="R192" s="36">
        <v>0</v>
      </c>
      <c r="S192" s="36">
        <v>0</v>
      </c>
      <c r="T192" s="36">
        <v>0</v>
      </c>
      <c r="U192" s="36">
        <v>0</v>
      </c>
      <c r="V192" s="36">
        <v>0</v>
      </c>
      <c r="W192" s="36">
        <v>0</v>
      </c>
      <c r="X192" s="36">
        <v>0</v>
      </c>
      <c r="Y192" s="36">
        <v>0</v>
      </c>
      <c r="Z192" s="36">
        <v>0</v>
      </c>
      <c r="AA192" s="36">
        <v>0</v>
      </c>
      <c r="AB192" s="36">
        <v>0</v>
      </c>
      <c r="AC192" s="36">
        <v>0</v>
      </c>
      <c r="AD192" s="36">
        <v>0</v>
      </c>
      <c r="AE192" s="36">
        <v>0</v>
      </c>
      <c r="AF192" s="36">
        <v>0</v>
      </c>
      <c r="AG192" s="36">
        <f t="shared" si="8"/>
        <v>6</v>
      </c>
      <c r="AH192" s="36">
        <f t="shared" si="9"/>
        <v>139</v>
      </c>
      <c r="AI192" s="36">
        <f t="shared" si="10"/>
        <v>0</v>
      </c>
      <c r="AJ192" s="36">
        <f t="shared" si="11"/>
        <v>145</v>
      </c>
      <c r="AK192" s="36">
        <v>0</v>
      </c>
      <c r="AL192" s="36">
        <v>0</v>
      </c>
      <c r="AM192" s="36">
        <v>0</v>
      </c>
      <c r="AN192" s="36">
        <v>0</v>
      </c>
      <c r="AO192" s="36">
        <v>0</v>
      </c>
      <c r="AP192" s="36">
        <v>0</v>
      </c>
      <c r="AQ192" s="36">
        <v>0</v>
      </c>
      <c r="AR192" s="36">
        <v>0</v>
      </c>
      <c r="AS192" s="36">
        <v>0</v>
      </c>
      <c r="AT192" s="36">
        <v>0</v>
      </c>
      <c r="AU192" s="36">
        <v>0</v>
      </c>
      <c r="AV192" s="36">
        <v>0</v>
      </c>
      <c r="AW192" s="36">
        <v>0</v>
      </c>
      <c r="AX192" s="36">
        <v>0</v>
      </c>
      <c r="AY192" s="36">
        <v>0</v>
      </c>
      <c r="AZ192" s="36">
        <v>0</v>
      </c>
      <c r="BA192" s="36">
        <v>0</v>
      </c>
      <c r="BB192" s="36">
        <v>0</v>
      </c>
      <c r="BC192" s="36">
        <v>0</v>
      </c>
      <c r="BD192" s="36">
        <v>0</v>
      </c>
      <c r="BE192" s="36">
        <v>0</v>
      </c>
      <c r="BF192" s="36">
        <v>0</v>
      </c>
      <c r="BG192" s="36">
        <v>0</v>
      </c>
      <c r="BH192" s="36">
        <v>0</v>
      </c>
      <c r="BI192" s="36">
        <v>0</v>
      </c>
      <c r="BJ192" s="36">
        <v>0</v>
      </c>
      <c r="BK192" s="36">
        <v>0</v>
      </c>
      <c r="BL192" s="36">
        <v>0</v>
      </c>
      <c r="BM192" s="36">
        <v>0</v>
      </c>
      <c r="BN192" s="36">
        <v>0</v>
      </c>
      <c r="BO192" s="36">
        <v>0</v>
      </c>
      <c r="BP192" s="36">
        <v>0</v>
      </c>
      <c r="BQ192" s="36">
        <v>0</v>
      </c>
      <c r="BR192" s="36">
        <v>0</v>
      </c>
      <c r="BS192" s="36">
        <v>0</v>
      </c>
      <c r="BT192" s="36">
        <v>0</v>
      </c>
      <c r="BU192" s="36">
        <v>0</v>
      </c>
      <c r="BV192" s="36">
        <v>0</v>
      </c>
      <c r="BW192" s="36">
        <v>0</v>
      </c>
      <c r="BX192" s="36">
        <v>0</v>
      </c>
      <c r="BY192" s="36">
        <v>0</v>
      </c>
      <c r="BZ192" s="36">
        <v>0</v>
      </c>
      <c r="CA192" s="36">
        <v>0</v>
      </c>
      <c r="CB192" s="36">
        <v>0</v>
      </c>
      <c r="CC192" s="36">
        <v>0</v>
      </c>
      <c r="CD192" s="36">
        <v>0</v>
      </c>
      <c r="CE192" s="36">
        <v>0</v>
      </c>
      <c r="CF192" s="36">
        <v>0</v>
      </c>
      <c r="CG192" s="36">
        <v>0</v>
      </c>
      <c r="CH192" s="36">
        <v>0</v>
      </c>
    </row>
    <row r="193" spans="1:86" s="43" customFormat="1">
      <c r="A193" s="59" t="s">
        <v>1552</v>
      </c>
      <c r="B193" s="33">
        <v>3</v>
      </c>
      <c r="C193" s="33">
        <v>0</v>
      </c>
      <c r="D193" s="33">
        <v>0</v>
      </c>
      <c r="E193" s="33">
        <v>5</v>
      </c>
      <c r="F193" s="33">
        <v>0</v>
      </c>
      <c r="G193" s="33">
        <v>0</v>
      </c>
      <c r="H193" s="33">
        <v>59</v>
      </c>
      <c r="I193" s="33">
        <v>0</v>
      </c>
      <c r="J193" s="33">
        <v>0</v>
      </c>
      <c r="K193" s="33">
        <v>0</v>
      </c>
      <c r="L193" s="33">
        <v>0</v>
      </c>
      <c r="M193" s="33">
        <v>0</v>
      </c>
      <c r="N193" s="33">
        <v>14</v>
      </c>
      <c r="O193" s="33">
        <v>0</v>
      </c>
      <c r="P193" s="33">
        <v>0</v>
      </c>
      <c r="Q193" s="33">
        <v>5</v>
      </c>
      <c r="R193" s="36">
        <v>0</v>
      </c>
      <c r="S193" s="36">
        <v>0</v>
      </c>
      <c r="T193" s="36">
        <v>0</v>
      </c>
      <c r="U193" s="36">
        <v>0</v>
      </c>
      <c r="V193" s="36">
        <v>0</v>
      </c>
      <c r="W193" s="36">
        <v>0</v>
      </c>
      <c r="X193" s="36">
        <v>0</v>
      </c>
      <c r="Y193" s="36">
        <v>0</v>
      </c>
      <c r="Z193" s="36">
        <v>0</v>
      </c>
      <c r="AA193" s="36">
        <v>0</v>
      </c>
      <c r="AB193" s="36">
        <v>0</v>
      </c>
      <c r="AC193" s="36">
        <v>0</v>
      </c>
      <c r="AD193" s="36">
        <v>0</v>
      </c>
      <c r="AE193" s="36">
        <v>0</v>
      </c>
      <c r="AF193" s="36">
        <v>0</v>
      </c>
      <c r="AG193" s="36">
        <f t="shared" si="8"/>
        <v>3</v>
      </c>
      <c r="AH193" s="36">
        <f t="shared" si="9"/>
        <v>83</v>
      </c>
      <c r="AI193" s="36">
        <f t="shared" si="10"/>
        <v>0</v>
      </c>
      <c r="AJ193" s="36">
        <f t="shared" si="11"/>
        <v>86</v>
      </c>
      <c r="AK193" s="36">
        <v>0</v>
      </c>
      <c r="AL193" s="36">
        <v>0</v>
      </c>
      <c r="AM193" s="36">
        <v>0</v>
      </c>
      <c r="AN193" s="36">
        <v>0</v>
      </c>
      <c r="AO193" s="36">
        <v>0</v>
      </c>
      <c r="AP193" s="36">
        <v>0</v>
      </c>
      <c r="AQ193" s="36">
        <v>0</v>
      </c>
      <c r="AR193" s="36">
        <v>0</v>
      </c>
      <c r="AS193" s="36">
        <v>0</v>
      </c>
      <c r="AT193" s="36">
        <v>0</v>
      </c>
      <c r="AU193" s="36">
        <v>0</v>
      </c>
      <c r="AV193" s="36">
        <v>0</v>
      </c>
      <c r="AW193" s="36">
        <v>0</v>
      </c>
      <c r="AX193" s="36">
        <v>0</v>
      </c>
      <c r="AY193" s="36">
        <v>0</v>
      </c>
      <c r="AZ193" s="36">
        <v>0</v>
      </c>
      <c r="BA193" s="36">
        <v>0</v>
      </c>
      <c r="BB193" s="36">
        <v>0</v>
      </c>
      <c r="BC193" s="36">
        <v>0</v>
      </c>
      <c r="BD193" s="36">
        <v>0</v>
      </c>
      <c r="BE193" s="36">
        <v>0</v>
      </c>
      <c r="BF193" s="36">
        <v>0</v>
      </c>
      <c r="BG193" s="36">
        <v>0</v>
      </c>
      <c r="BH193" s="36">
        <v>0</v>
      </c>
      <c r="BI193" s="36">
        <v>0</v>
      </c>
      <c r="BJ193" s="36">
        <v>0</v>
      </c>
      <c r="BK193" s="36">
        <v>0</v>
      </c>
      <c r="BL193" s="36">
        <v>0</v>
      </c>
      <c r="BM193" s="36">
        <v>0</v>
      </c>
      <c r="BN193" s="36">
        <v>0</v>
      </c>
      <c r="BO193" s="36">
        <v>0</v>
      </c>
      <c r="BP193" s="36">
        <v>0</v>
      </c>
      <c r="BQ193" s="36">
        <v>0</v>
      </c>
      <c r="BR193" s="36">
        <v>0</v>
      </c>
      <c r="BS193" s="36">
        <v>0</v>
      </c>
      <c r="BT193" s="36">
        <v>0</v>
      </c>
      <c r="BU193" s="36">
        <v>0</v>
      </c>
      <c r="BV193" s="36">
        <v>0</v>
      </c>
      <c r="BW193" s="36">
        <v>0</v>
      </c>
      <c r="BX193" s="36">
        <v>0</v>
      </c>
      <c r="BY193" s="36">
        <v>0</v>
      </c>
      <c r="BZ193" s="36">
        <v>0</v>
      </c>
      <c r="CA193" s="36">
        <v>0</v>
      </c>
      <c r="CB193" s="36">
        <v>0</v>
      </c>
      <c r="CC193" s="36">
        <v>0</v>
      </c>
      <c r="CD193" s="36">
        <v>0</v>
      </c>
      <c r="CE193" s="36">
        <v>0</v>
      </c>
      <c r="CF193" s="36">
        <v>0</v>
      </c>
      <c r="CG193" s="36">
        <v>0</v>
      </c>
      <c r="CH193" s="36">
        <v>0</v>
      </c>
    </row>
    <row r="194" spans="1:86" s="43" customFormat="1">
      <c r="A194" s="58" t="s">
        <v>1553</v>
      </c>
      <c r="B194" s="33">
        <v>7</v>
      </c>
      <c r="C194" s="33">
        <v>0</v>
      </c>
      <c r="D194" s="33">
        <v>0</v>
      </c>
      <c r="E194" s="33">
        <v>22</v>
      </c>
      <c r="F194" s="33">
        <v>0</v>
      </c>
      <c r="G194" s="33">
        <v>0</v>
      </c>
      <c r="H194" s="33">
        <v>106</v>
      </c>
      <c r="I194" s="36">
        <v>0</v>
      </c>
      <c r="J194" s="36">
        <v>0</v>
      </c>
      <c r="K194" s="36">
        <v>0</v>
      </c>
      <c r="L194" s="36">
        <v>0</v>
      </c>
      <c r="M194" s="36">
        <v>0</v>
      </c>
      <c r="N194" s="36">
        <v>93</v>
      </c>
      <c r="O194" s="36">
        <v>0</v>
      </c>
      <c r="P194" s="36">
        <v>0</v>
      </c>
      <c r="Q194" s="36">
        <v>0</v>
      </c>
      <c r="R194" s="36">
        <v>0</v>
      </c>
      <c r="S194" s="36">
        <v>0</v>
      </c>
      <c r="T194" s="36">
        <v>0</v>
      </c>
      <c r="U194" s="36">
        <v>0</v>
      </c>
      <c r="V194" s="36">
        <v>0</v>
      </c>
      <c r="W194" s="36">
        <v>0</v>
      </c>
      <c r="X194" s="36">
        <v>0</v>
      </c>
      <c r="Y194" s="36">
        <v>0</v>
      </c>
      <c r="Z194" s="36">
        <v>0</v>
      </c>
      <c r="AA194" s="36">
        <v>0</v>
      </c>
      <c r="AB194" s="36">
        <v>0</v>
      </c>
      <c r="AC194" s="21">
        <v>2</v>
      </c>
      <c r="AD194" s="21">
        <v>0</v>
      </c>
      <c r="AE194" s="21">
        <v>0</v>
      </c>
      <c r="AF194" s="21">
        <v>0</v>
      </c>
      <c r="AG194" s="36">
        <f t="shared" si="8"/>
        <v>7</v>
      </c>
      <c r="AH194" s="36">
        <f t="shared" si="9"/>
        <v>221</v>
      </c>
      <c r="AI194" s="36">
        <f t="shared" si="10"/>
        <v>0</v>
      </c>
      <c r="AJ194" s="36">
        <f t="shared" si="11"/>
        <v>228</v>
      </c>
      <c r="AK194" s="36">
        <v>2</v>
      </c>
      <c r="AL194" s="36">
        <v>0</v>
      </c>
      <c r="AM194" s="21">
        <v>2</v>
      </c>
      <c r="AN194" s="60" t="s">
        <v>1436</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row>
    <row r="195" spans="1:86" s="43" customFormat="1">
      <c r="A195" s="59" t="s">
        <v>150</v>
      </c>
      <c r="B195" s="33">
        <v>3</v>
      </c>
      <c r="C195" s="33">
        <v>0</v>
      </c>
      <c r="D195" s="33">
        <v>0</v>
      </c>
      <c r="E195" s="33">
        <v>0</v>
      </c>
      <c r="F195" s="33">
        <v>0</v>
      </c>
      <c r="G195" s="33">
        <v>0</v>
      </c>
      <c r="H195" s="33">
        <v>43</v>
      </c>
      <c r="I195" s="33">
        <v>0</v>
      </c>
      <c r="J195" s="33">
        <v>0</v>
      </c>
      <c r="K195" s="33">
        <v>0</v>
      </c>
      <c r="L195" s="33">
        <v>0</v>
      </c>
      <c r="M195" s="33">
        <v>0</v>
      </c>
      <c r="N195" s="33">
        <v>39</v>
      </c>
      <c r="O195" s="36">
        <v>0</v>
      </c>
      <c r="P195" s="36">
        <v>0</v>
      </c>
      <c r="Q195" s="36">
        <v>0</v>
      </c>
      <c r="R195" s="36">
        <v>0</v>
      </c>
      <c r="S195" s="36">
        <v>0</v>
      </c>
      <c r="T195" s="36">
        <v>0</v>
      </c>
      <c r="U195" s="36">
        <v>0</v>
      </c>
      <c r="V195" s="36">
        <v>0</v>
      </c>
      <c r="W195" s="36">
        <v>0</v>
      </c>
      <c r="X195" s="36">
        <v>0</v>
      </c>
      <c r="Y195" s="36">
        <v>0</v>
      </c>
      <c r="Z195" s="36">
        <v>0</v>
      </c>
      <c r="AA195" s="36">
        <v>0</v>
      </c>
      <c r="AB195" s="36">
        <v>0</v>
      </c>
      <c r="AC195" s="36">
        <v>0</v>
      </c>
      <c r="AD195" s="36">
        <v>0</v>
      </c>
      <c r="AE195" s="36">
        <v>0</v>
      </c>
      <c r="AF195" s="36">
        <v>0</v>
      </c>
      <c r="AG195" s="36">
        <f t="shared" si="8"/>
        <v>3</v>
      </c>
      <c r="AH195" s="36">
        <f t="shared" si="9"/>
        <v>82</v>
      </c>
      <c r="AI195" s="36">
        <f t="shared" si="10"/>
        <v>0</v>
      </c>
      <c r="AJ195" s="36">
        <f t="shared" si="11"/>
        <v>85</v>
      </c>
      <c r="AK195" s="36">
        <v>0</v>
      </c>
      <c r="AL195" s="36">
        <v>0</v>
      </c>
      <c r="AM195" s="36">
        <v>0</v>
      </c>
      <c r="AN195" s="36">
        <v>0</v>
      </c>
      <c r="AO195" s="36">
        <v>0</v>
      </c>
      <c r="AP195" s="36">
        <v>0</v>
      </c>
      <c r="AQ195" s="36">
        <v>0</v>
      </c>
      <c r="AR195" s="36">
        <v>0</v>
      </c>
      <c r="AS195" s="36">
        <v>0</v>
      </c>
      <c r="AT195" s="36">
        <v>0</v>
      </c>
      <c r="AU195" s="36">
        <v>0</v>
      </c>
      <c r="AV195" s="36">
        <v>0</v>
      </c>
      <c r="AW195" s="36">
        <v>0</v>
      </c>
      <c r="AX195" s="36">
        <v>0</v>
      </c>
      <c r="AY195" s="36">
        <v>0</v>
      </c>
      <c r="AZ195" s="36">
        <v>0</v>
      </c>
      <c r="BA195" s="36">
        <v>0</v>
      </c>
      <c r="BB195" s="36">
        <v>0</v>
      </c>
      <c r="BC195" s="36">
        <v>0</v>
      </c>
      <c r="BD195" s="36">
        <v>0</v>
      </c>
      <c r="BE195" s="36">
        <v>0</v>
      </c>
      <c r="BF195" s="36">
        <v>0</v>
      </c>
      <c r="BG195" s="36">
        <v>0</v>
      </c>
      <c r="BH195" s="36">
        <v>0</v>
      </c>
      <c r="BI195" s="36">
        <v>0</v>
      </c>
      <c r="BJ195" s="36">
        <v>0</v>
      </c>
      <c r="BK195" s="36">
        <v>0</v>
      </c>
      <c r="BL195" s="36">
        <v>0</v>
      </c>
      <c r="BM195" s="36">
        <v>0</v>
      </c>
      <c r="BN195" s="36">
        <v>0</v>
      </c>
      <c r="BO195" s="36">
        <v>0</v>
      </c>
      <c r="BP195" s="36">
        <v>0</v>
      </c>
      <c r="BQ195" s="36">
        <v>0</v>
      </c>
      <c r="BR195" s="36">
        <v>0</v>
      </c>
      <c r="BS195" s="36">
        <v>0</v>
      </c>
      <c r="BT195" s="36">
        <v>0</v>
      </c>
      <c r="BU195" s="36">
        <v>0</v>
      </c>
      <c r="BV195" s="36">
        <v>0</v>
      </c>
      <c r="BW195" s="36">
        <v>0</v>
      </c>
      <c r="BX195" s="36">
        <v>0</v>
      </c>
      <c r="BY195" s="36">
        <v>0</v>
      </c>
      <c r="BZ195" s="36">
        <v>0</v>
      </c>
      <c r="CA195" s="36">
        <v>0</v>
      </c>
      <c r="CB195" s="36">
        <v>0</v>
      </c>
      <c r="CC195" s="36">
        <v>0</v>
      </c>
      <c r="CD195" s="36">
        <v>0</v>
      </c>
      <c r="CE195" s="36">
        <v>0</v>
      </c>
      <c r="CF195" s="36">
        <v>0</v>
      </c>
      <c r="CG195" s="36">
        <v>0</v>
      </c>
      <c r="CH195" s="36">
        <v>0</v>
      </c>
    </row>
    <row r="196" spans="1:86" s="43" customFormat="1">
      <c r="A196" s="58" t="s">
        <v>1554</v>
      </c>
      <c r="B196" s="33">
        <v>4</v>
      </c>
      <c r="C196" s="33">
        <v>0</v>
      </c>
      <c r="D196" s="33">
        <v>0</v>
      </c>
      <c r="E196" s="33">
        <v>2</v>
      </c>
      <c r="F196" s="33">
        <v>0</v>
      </c>
      <c r="G196" s="33">
        <v>0</v>
      </c>
      <c r="H196" s="33">
        <v>50</v>
      </c>
      <c r="I196" s="36">
        <v>0</v>
      </c>
      <c r="J196" s="36">
        <v>0</v>
      </c>
      <c r="K196" s="36">
        <v>0</v>
      </c>
      <c r="L196" s="36">
        <v>0</v>
      </c>
      <c r="M196" s="36">
        <v>0</v>
      </c>
      <c r="N196" s="36">
        <v>48</v>
      </c>
      <c r="O196" s="36">
        <v>0</v>
      </c>
      <c r="P196" s="36">
        <v>0</v>
      </c>
      <c r="Q196" s="36">
        <v>3</v>
      </c>
      <c r="R196" s="36">
        <v>0</v>
      </c>
      <c r="S196" s="36">
        <v>0</v>
      </c>
      <c r="T196" s="36">
        <v>0</v>
      </c>
      <c r="U196" s="36">
        <v>0</v>
      </c>
      <c r="V196" s="36">
        <v>0</v>
      </c>
      <c r="W196" s="36">
        <v>0</v>
      </c>
      <c r="X196" s="36">
        <v>0</v>
      </c>
      <c r="Y196" s="36">
        <v>0</v>
      </c>
      <c r="Z196" s="36">
        <v>0</v>
      </c>
      <c r="AA196" s="36">
        <v>0</v>
      </c>
      <c r="AB196" s="36">
        <v>0</v>
      </c>
      <c r="AC196" s="36">
        <v>0</v>
      </c>
      <c r="AD196" s="36">
        <v>0</v>
      </c>
      <c r="AE196" s="36">
        <v>0</v>
      </c>
      <c r="AF196" s="36">
        <v>0</v>
      </c>
      <c r="AG196" s="36">
        <f t="shared" si="8"/>
        <v>4</v>
      </c>
      <c r="AH196" s="36">
        <f t="shared" si="9"/>
        <v>103</v>
      </c>
      <c r="AI196" s="36">
        <f t="shared" si="10"/>
        <v>0</v>
      </c>
      <c r="AJ196" s="36">
        <f t="shared" si="11"/>
        <v>107</v>
      </c>
      <c r="AK196" s="36">
        <v>0</v>
      </c>
      <c r="AL196" s="36">
        <v>0</v>
      </c>
      <c r="AM196" s="36">
        <v>0</v>
      </c>
      <c r="AN196" s="36">
        <v>0</v>
      </c>
      <c r="AO196" s="36">
        <v>0</v>
      </c>
      <c r="AP196" s="36">
        <v>0</v>
      </c>
      <c r="AQ196" s="36">
        <v>0</v>
      </c>
      <c r="AR196" s="36">
        <v>0</v>
      </c>
      <c r="AS196" s="36">
        <v>0</v>
      </c>
      <c r="AT196" s="36">
        <v>0</v>
      </c>
      <c r="AU196" s="36">
        <v>0</v>
      </c>
      <c r="AV196" s="36">
        <v>0</v>
      </c>
      <c r="AW196" s="36">
        <v>0</v>
      </c>
      <c r="AX196" s="36">
        <v>0</v>
      </c>
      <c r="AY196" s="36">
        <v>0</v>
      </c>
      <c r="AZ196" s="36">
        <v>0</v>
      </c>
      <c r="BA196" s="36">
        <v>0</v>
      </c>
      <c r="BB196" s="36">
        <v>0</v>
      </c>
      <c r="BC196" s="36">
        <v>0</v>
      </c>
      <c r="BD196" s="36">
        <v>0</v>
      </c>
      <c r="BE196" s="36">
        <v>0</v>
      </c>
      <c r="BF196" s="36">
        <v>0</v>
      </c>
      <c r="BG196" s="36">
        <v>0</v>
      </c>
      <c r="BH196" s="36">
        <v>0</v>
      </c>
      <c r="BI196" s="36">
        <v>0</v>
      </c>
      <c r="BJ196" s="36">
        <v>0</v>
      </c>
      <c r="BK196" s="36">
        <v>0</v>
      </c>
      <c r="BL196" s="36">
        <v>0</v>
      </c>
      <c r="BM196" s="36">
        <v>0</v>
      </c>
      <c r="BN196" s="36">
        <v>0</v>
      </c>
      <c r="BO196" s="36">
        <v>0</v>
      </c>
      <c r="BP196" s="36">
        <v>0</v>
      </c>
      <c r="BQ196" s="36">
        <v>0</v>
      </c>
      <c r="BR196" s="36">
        <v>0</v>
      </c>
      <c r="BS196" s="36">
        <v>0</v>
      </c>
      <c r="BT196" s="36">
        <v>0</v>
      </c>
      <c r="BU196" s="36">
        <v>0</v>
      </c>
      <c r="BV196" s="36">
        <v>0</v>
      </c>
      <c r="BW196" s="36">
        <v>0</v>
      </c>
      <c r="BX196" s="36">
        <v>0</v>
      </c>
      <c r="BY196" s="36">
        <v>0</v>
      </c>
      <c r="BZ196" s="36">
        <v>0</v>
      </c>
      <c r="CA196" s="36">
        <v>0</v>
      </c>
      <c r="CB196" s="36">
        <v>0</v>
      </c>
      <c r="CC196" s="36">
        <v>0</v>
      </c>
      <c r="CD196" s="36">
        <v>0</v>
      </c>
      <c r="CE196" s="36">
        <v>0</v>
      </c>
      <c r="CF196" s="36">
        <v>0</v>
      </c>
      <c r="CG196" s="36">
        <v>0</v>
      </c>
      <c r="CH196" s="36">
        <v>0</v>
      </c>
    </row>
    <row r="197" spans="1:86" s="43" customFormat="1">
      <c r="A197" s="58" t="s">
        <v>1555</v>
      </c>
      <c r="B197" s="33">
        <v>5</v>
      </c>
      <c r="C197" s="33">
        <v>0</v>
      </c>
      <c r="D197" s="33">
        <v>0</v>
      </c>
      <c r="E197" s="33">
        <v>11</v>
      </c>
      <c r="F197" s="33">
        <v>0</v>
      </c>
      <c r="G197" s="33">
        <v>0</v>
      </c>
      <c r="H197" s="33">
        <v>38</v>
      </c>
      <c r="I197" s="36">
        <v>0</v>
      </c>
      <c r="J197" s="36">
        <v>0</v>
      </c>
      <c r="K197" s="36">
        <v>0</v>
      </c>
      <c r="L197" s="36">
        <v>0</v>
      </c>
      <c r="M197" s="36">
        <v>0</v>
      </c>
      <c r="N197" s="36">
        <v>14</v>
      </c>
      <c r="O197" s="36">
        <v>0</v>
      </c>
      <c r="P197" s="36">
        <v>0</v>
      </c>
      <c r="Q197" s="36">
        <v>4</v>
      </c>
      <c r="R197" s="36">
        <v>0</v>
      </c>
      <c r="S197" s="36">
        <v>0</v>
      </c>
      <c r="T197" s="36">
        <v>0</v>
      </c>
      <c r="U197" s="36">
        <v>0</v>
      </c>
      <c r="V197" s="36">
        <v>0</v>
      </c>
      <c r="W197" s="36">
        <v>0</v>
      </c>
      <c r="X197" s="36">
        <v>0</v>
      </c>
      <c r="Y197" s="36">
        <v>0</v>
      </c>
      <c r="Z197" s="36">
        <v>0</v>
      </c>
      <c r="AA197" s="36">
        <v>0</v>
      </c>
      <c r="AB197" s="36">
        <v>0</v>
      </c>
      <c r="AC197" s="36">
        <v>0</v>
      </c>
      <c r="AD197" s="36">
        <v>0</v>
      </c>
      <c r="AE197" s="36">
        <v>0</v>
      </c>
      <c r="AF197" s="36">
        <v>0</v>
      </c>
      <c r="AG197" s="36">
        <f t="shared" ref="AG197:AG260" si="12">B197</f>
        <v>5</v>
      </c>
      <c r="AH197" s="36">
        <f t="shared" ref="AH197:AH260" si="13">E197+H197+K197+N197+Q197+T197+W197+Z197</f>
        <v>67</v>
      </c>
      <c r="AI197" s="36">
        <f t="shared" ref="AI197:AI260" si="14">AE197+AF197</f>
        <v>0</v>
      </c>
      <c r="AJ197" s="36">
        <f t="shared" ref="AJ197:AJ260" si="15">AG197+AH197+AI197</f>
        <v>72</v>
      </c>
      <c r="AK197" s="36">
        <v>0</v>
      </c>
      <c r="AL197" s="36">
        <v>0</v>
      </c>
      <c r="AM197" s="36">
        <v>0</v>
      </c>
      <c r="AN197" s="36">
        <v>0</v>
      </c>
      <c r="AO197" s="36">
        <v>0</v>
      </c>
      <c r="AP197" s="36">
        <v>0</v>
      </c>
      <c r="AQ197" s="36">
        <v>0</v>
      </c>
      <c r="AR197" s="36">
        <v>0</v>
      </c>
      <c r="AS197" s="36">
        <v>0</v>
      </c>
      <c r="AT197" s="36">
        <v>0</v>
      </c>
      <c r="AU197" s="36">
        <v>0</v>
      </c>
      <c r="AV197" s="36">
        <v>0</v>
      </c>
      <c r="AW197" s="36">
        <v>0</v>
      </c>
      <c r="AX197" s="36">
        <v>0</v>
      </c>
      <c r="AY197" s="36">
        <v>0</v>
      </c>
      <c r="AZ197" s="36">
        <v>0</v>
      </c>
      <c r="BA197" s="36">
        <v>0</v>
      </c>
      <c r="BB197" s="36">
        <v>0</v>
      </c>
      <c r="BC197" s="36">
        <v>0</v>
      </c>
      <c r="BD197" s="36">
        <v>0</v>
      </c>
      <c r="BE197" s="36">
        <v>0</v>
      </c>
      <c r="BF197" s="36">
        <v>0</v>
      </c>
      <c r="BG197" s="36">
        <v>0</v>
      </c>
      <c r="BH197" s="36">
        <v>0</v>
      </c>
      <c r="BI197" s="36">
        <v>0</v>
      </c>
      <c r="BJ197" s="36">
        <v>0</v>
      </c>
      <c r="BK197" s="36">
        <v>0</v>
      </c>
      <c r="BL197" s="36">
        <v>0</v>
      </c>
      <c r="BM197" s="36">
        <v>0</v>
      </c>
      <c r="BN197" s="36">
        <v>0</v>
      </c>
      <c r="BO197" s="36">
        <v>0</v>
      </c>
      <c r="BP197" s="36">
        <v>0</v>
      </c>
      <c r="BQ197" s="36">
        <v>0</v>
      </c>
      <c r="BR197" s="36">
        <v>0</v>
      </c>
      <c r="BS197" s="36">
        <v>0</v>
      </c>
      <c r="BT197" s="36">
        <v>0</v>
      </c>
      <c r="BU197" s="36">
        <v>0</v>
      </c>
      <c r="BV197" s="36">
        <v>0</v>
      </c>
      <c r="BW197" s="36">
        <v>0</v>
      </c>
      <c r="BX197" s="36">
        <v>0</v>
      </c>
      <c r="BY197" s="36">
        <v>0</v>
      </c>
      <c r="BZ197" s="36">
        <v>0</v>
      </c>
      <c r="CA197" s="36">
        <v>0</v>
      </c>
      <c r="CB197" s="36">
        <v>0</v>
      </c>
      <c r="CC197" s="36">
        <v>0</v>
      </c>
      <c r="CD197" s="36">
        <v>0</v>
      </c>
      <c r="CE197" s="36">
        <v>0</v>
      </c>
      <c r="CF197" s="36">
        <v>0</v>
      </c>
      <c r="CG197" s="36">
        <v>0</v>
      </c>
      <c r="CH197" s="36">
        <v>0</v>
      </c>
    </row>
    <row r="198" spans="1:86" s="43" customFormat="1">
      <c r="A198" s="59" t="s">
        <v>1556</v>
      </c>
      <c r="B198" s="33">
        <v>3</v>
      </c>
      <c r="C198" s="33">
        <v>0</v>
      </c>
      <c r="D198" s="33">
        <v>0</v>
      </c>
      <c r="E198" s="33">
        <v>2</v>
      </c>
      <c r="F198" s="33">
        <v>0</v>
      </c>
      <c r="G198" s="33">
        <v>0</v>
      </c>
      <c r="H198" s="33">
        <v>25</v>
      </c>
      <c r="I198" s="36">
        <v>0</v>
      </c>
      <c r="J198" s="36">
        <v>0</v>
      </c>
      <c r="K198" s="36">
        <v>0</v>
      </c>
      <c r="L198" s="36">
        <v>0</v>
      </c>
      <c r="M198" s="36">
        <v>0</v>
      </c>
      <c r="N198" s="36">
        <v>0</v>
      </c>
      <c r="O198" s="36">
        <v>0</v>
      </c>
      <c r="P198" s="36">
        <v>0</v>
      </c>
      <c r="Q198" s="36">
        <v>0</v>
      </c>
      <c r="R198" s="36">
        <v>0</v>
      </c>
      <c r="S198" s="36">
        <v>0</v>
      </c>
      <c r="T198" s="36">
        <v>0</v>
      </c>
      <c r="U198" s="36">
        <v>0</v>
      </c>
      <c r="V198" s="36">
        <v>0</v>
      </c>
      <c r="W198" s="36">
        <v>0</v>
      </c>
      <c r="X198" s="36">
        <v>0</v>
      </c>
      <c r="Y198" s="36">
        <v>0</v>
      </c>
      <c r="Z198" s="36">
        <v>0</v>
      </c>
      <c r="AA198" s="36">
        <v>0</v>
      </c>
      <c r="AB198" s="36">
        <v>0</v>
      </c>
      <c r="AC198" s="36">
        <v>0</v>
      </c>
      <c r="AD198" s="36">
        <v>0</v>
      </c>
      <c r="AE198" s="36">
        <v>0</v>
      </c>
      <c r="AF198" s="36">
        <v>0</v>
      </c>
      <c r="AG198" s="36">
        <f t="shared" si="12"/>
        <v>3</v>
      </c>
      <c r="AH198" s="36">
        <f t="shared" si="13"/>
        <v>27</v>
      </c>
      <c r="AI198" s="36">
        <f t="shared" si="14"/>
        <v>0</v>
      </c>
      <c r="AJ198" s="36">
        <f t="shared" si="15"/>
        <v>30</v>
      </c>
      <c r="AK198" s="36">
        <v>0</v>
      </c>
      <c r="AL198" s="36">
        <v>0</v>
      </c>
      <c r="AM198" s="36">
        <v>0</v>
      </c>
      <c r="AN198" s="36">
        <v>0</v>
      </c>
      <c r="AO198" s="36">
        <v>0</v>
      </c>
      <c r="AP198" s="36">
        <v>0</v>
      </c>
      <c r="AQ198" s="36">
        <v>0</v>
      </c>
      <c r="AR198" s="36">
        <v>0</v>
      </c>
      <c r="AS198" s="36">
        <v>0</v>
      </c>
      <c r="AT198" s="36">
        <v>0</v>
      </c>
      <c r="AU198" s="36">
        <v>0</v>
      </c>
      <c r="AV198" s="36">
        <v>0</v>
      </c>
      <c r="AW198" s="36">
        <v>0</v>
      </c>
      <c r="AX198" s="36">
        <v>0</v>
      </c>
      <c r="AY198" s="36">
        <v>0</v>
      </c>
      <c r="AZ198" s="36">
        <v>0</v>
      </c>
      <c r="BA198" s="36">
        <v>0</v>
      </c>
      <c r="BB198" s="36">
        <v>0</v>
      </c>
      <c r="BC198" s="36">
        <v>0</v>
      </c>
      <c r="BD198" s="36">
        <v>0</v>
      </c>
      <c r="BE198" s="36">
        <v>0</v>
      </c>
      <c r="BF198" s="36">
        <v>0</v>
      </c>
      <c r="BG198" s="36">
        <v>0</v>
      </c>
      <c r="BH198" s="36">
        <v>0</v>
      </c>
      <c r="BI198" s="36">
        <v>0</v>
      </c>
      <c r="BJ198" s="36">
        <v>0</v>
      </c>
      <c r="BK198" s="36">
        <v>0</v>
      </c>
      <c r="BL198" s="36">
        <v>0</v>
      </c>
      <c r="BM198" s="36">
        <v>0</v>
      </c>
      <c r="BN198" s="36">
        <v>0</v>
      </c>
      <c r="BO198" s="36">
        <v>0</v>
      </c>
      <c r="BP198" s="36">
        <v>0</v>
      </c>
      <c r="BQ198" s="36">
        <v>0</v>
      </c>
      <c r="BR198" s="36">
        <v>0</v>
      </c>
      <c r="BS198" s="36">
        <v>0</v>
      </c>
      <c r="BT198" s="36">
        <v>0</v>
      </c>
      <c r="BU198" s="36">
        <v>0</v>
      </c>
      <c r="BV198" s="36">
        <v>0</v>
      </c>
      <c r="BW198" s="36">
        <v>0</v>
      </c>
      <c r="BX198" s="36">
        <v>0</v>
      </c>
      <c r="BY198" s="36">
        <v>0</v>
      </c>
      <c r="BZ198" s="36">
        <v>0</v>
      </c>
      <c r="CA198" s="36">
        <v>0</v>
      </c>
      <c r="CB198" s="36">
        <v>0</v>
      </c>
      <c r="CC198" s="36">
        <v>0</v>
      </c>
      <c r="CD198" s="36">
        <v>0</v>
      </c>
      <c r="CE198" s="36">
        <v>0</v>
      </c>
      <c r="CF198" s="36">
        <v>0</v>
      </c>
      <c r="CG198" s="36">
        <v>0</v>
      </c>
      <c r="CH198" s="36">
        <v>0</v>
      </c>
    </row>
    <row r="199" spans="1:86" s="43" customFormat="1">
      <c r="A199" s="58" t="s">
        <v>1557</v>
      </c>
      <c r="B199" s="33">
        <v>4</v>
      </c>
      <c r="C199" s="33">
        <v>0</v>
      </c>
      <c r="D199" s="33">
        <v>0</v>
      </c>
      <c r="E199" s="33">
        <v>33</v>
      </c>
      <c r="F199" s="33">
        <v>0</v>
      </c>
      <c r="G199" s="33">
        <v>0</v>
      </c>
      <c r="H199" s="33">
        <v>34</v>
      </c>
      <c r="I199" s="36">
        <v>0</v>
      </c>
      <c r="J199" s="36">
        <v>0</v>
      </c>
      <c r="K199" s="36">
        <v>0</v>
      </c>
      <c r="L199" s="36">
        <v>0</v>
      </c>
      <c r="M199" s="36">
        <v>0</v>
      </c>
      <c r="N199" s="36">
        <v>0</v>
      </c>
      <c r="O199" s="36">
        <v>0</v>
      </c>
      <c r="P199" s="36">
        <v>0</v>
      </c>
      <c r="Q199" s="36">
        <v>0</v>
      </c>
      <c r="R199" s="36">
        <v>0</v>
      </c>
      <c r="S199" s="36">
        <v>0</v>
      </c>
      <c r="T199" s="36">
        <v>0</v>
      </c>
      <c r="U199" s="36">
        <v>0</v>
      </c>
      <c r="V199" s="36">
        <v>0</v>
      </c>
      <c r="W199" s="36">
        <v>0</v>
      </c>
      <c r="X199" s="36">
        <v>0</v>
      </c>
      <c r="Y199" s="36">
        <v>0</v>
      </c>
      <c r="Z199" s="36">
        <v>0</v>
      </c>
      <c r="AA199" s="36">
        <v>0</v>
      </c>
      <c r="AB199" s="36">
        <v>0</v>
      </c>
      <c r="AC199" s="36">
        <v>0</v>
      </c>
      <c r="AD199" s="36">
        <v>0</v>
      </c>
      <c r="AE199" s="36">
        <v>0</v>
      </c>
      <c r="AF199" s="36">
        <v>0</v>
      </c>
      <c r="AG199" s="36">
        <f t="shared" si="12"/>
        <v>4</v>
      </c>
      <c r="AH199" s="36">
        <f t="shared" si="13"/>
        <v>67</v>
      </c>
      <c r="AI199" s="36">
        <f t="shared" si="14"/>
        <v>0</v>
      </c>
      <c r="AJ199" s="36">
        <f t="shared" si="15"/>
        <v>71</v>
      </c>
      <c r="AK199" s="36">
        <v>0</v>
      </c>
      <c r="AL199" s="36">
        <v>0</v>
      </c>
      <c r="AM199" s="36">
        <v>0</v>
      </c>
      <c r="AN199" s="36">
        <v>0</v>
      </c>
      <c r="AO199" s="36">
        <v>0</v>
      </c>
      <c r="AP199" s="36">
        <v>0</v>
      </c>
      <c r="AQ199" s="36">
        <v>0</v>
      </c>
      <c r="AR199" s="36">
        <v>0</v>
      </c>
      <c r="AS199" s="36">
        <v>0</v>
      </c>
      <c r="AT199" s="36">
        <v>0</v>
      </c>
      <c r="AU199" s="36">
        <v>0</v>
      </c>
      <c r="AV199" s="36">
        <v>0</v>
      </c>
      <c r="AW199" s="36">
        <v>0</v>
      </c>
      <c r="AX199" s="36">
        <v>0</v>
      </c>
      <c r="AY199" s="36">
        <v>0</v>
      </c>
      <c r="AZ199" s="36">
        <v>0</v>
      </c>
      <c r="BA199" s="36">
        <v>0</v>
      </c>
      <c r="BB199" s="36">
        <v>0</v>
      </c>
      <c r="BC199" s="36">
        <v>0</v>
      </c>
      <c r="BD199" s="36">
        <v>0</v>
      </c>
      <c r="BE199" s="36">
        <v>0</v>
      </c>
      <c r="BF199" s="36">
        <v>0</v>
      </c>
      <c r="BG199" s="36">
        <v>0</v>
      </c>
      <c r="BH199" s="36">
        <v>0</v>
      </c>
      <c r="BI199" s="36">
        <v>0</v>
      </c>
      <c r="BJ199" s="36">
        <v>0</v>
      </c>
      <c r="BK199" s="36">
        <v>0</v>
      </c>
      <c r="BL199" s="36">
        <v>0</v>
      </c>
      <c r="BM199" s="36">
        <v>0</v>
      </c>
      <c r="BN199" s="36">
        <v>0</v>
      </c>
      <c r="BO199" s="36">
        <v>0</v>
      </c>
      <c r="BP199" s="36">
        <v>0</v>
      </c>
      <c r="BQ199" s="36">
        <v>0</v>
      </c>
      <c r="BR199" s="36">
        <v>0</v>
      </c>
      <c r="BS199" s="36">
        <v>0</v>
      </c>
      <c r="BT199" s="36">
        <v>0</v>
      </c>
      <c r="BU199" s="36">
        <v>0</v>
      </c>
      <c r="BV199" s="36">
        <v>0</v>
      </c>
      <c r="BW199" s="36">
        <v>0</v>
      </c>
      <c r="BX199" s="36">
        <v>0</v>
      </c>
      <c r="BY199" s="36">
        <v>0</v>
      </c>
      <c r="BZ199" s="36">
        <v>0</v>
      </c>
      <c r="CA199" s="36">
        <v>0</v>
      </c>
      <c r="CB199" s="36">
        <v>0</v>
      </c>
      <c r="CC199" s="36">
        <v>0</v>
      </c>
      <c r="CD199" s="36">
        <v>0</v>
      </c>
      <c r="CE199" s="36">
        <v>0</v>
      </c>
      <c r="CF199" s="36">
        <v>0</v>
      </c>
      <c r="CG199" s="36">
        <v>0</v>
      </c>
      <c r="CH199" s="36">
        <v>0</v>
      </c>
    </row>
    <row r="200" spans="1:86" s="43" customFormat="1">
      <c r="A200" s="58" t="s">
        <v>1558</v>
      </c>
      <c r="B200" s="33">
        <v>3</v>
      </c>
      <c r="C200" s="33">
        <v>0</v>
      </c>
      <c r="D200" s="33">
        <v>0</v>
      </c>
      <c r="E200" s="33">
        <v>0</v>
      </c>
      <c r="F200" s="33">
        <v>0</v>
      </c>
      <c r="G200" s="33">
        <v>0</v>
      </c>
      <c r="H200" s="33">
        <v>42</v>
      </c>
      <c r="I200" s="36">
        <v>0</v>
      </c>
      <c r="J200" s="36">
        <v>0</v>
      </c>
      <c r="K200" s="36">
        <v>0</v>
      </c>
      <c r="L200" s="36">
        <v>0</v>
      </c>
      <c r="M200" s="36">
        <v>0</v>
      </c>
      <c r="N200" s="36">
        <v>0</v>
      </c>
      <c r="O200" s="36">
        <v>0</v>
      </c>
      <c r="P200" s="36">
        <v>0</v>
      </c>
      <c r="Q200" s="36">
        <v>0</v>
      </c>
      <c r="R200" s="36">
        <v>0</v>
      </c>
      <c r="S200" s="36">
        <v>0</v>
      </c>
      <c r="T200" s="36">
        <v>0</v>
      </c>
      <c r="U200" s="36">
        <v>0</v>
      </c>
      <c r="V200" s="36">
        <v>0</v>
      </c>
      <c r="W200" s="36">
        <v>0</v>
      </c>
      <c r="X200" s="36">
        <v>0</v>
      </c>
      <c r="Y200" s="36">
        <v>0</v>
      </c>
      <c r="Z200" s="36">
        <v>0</v>
      </c>
      <c r="AA200" s="36">
        <v>0</v>
      </c>
      <c r="AB200" s="36">
        <v>0</v>
      </c>
      <c r="AC200" s="21">
        <v>1</v>
      </c>
      <c r="AD200" s="21">
        <v>0</v>
      </c>
      <c r="AE200" s="21">
        <v>0</v>
      </c>
      <c r="AF200" s="21">
        <v>0</v>
      </c>
      <c r="AG200" s="36">
        <f t="shared" si="12"/>
        <v>3</v>
      </c>
      <c r="AH200" s="36">
        <f t="shared" si="13"/>
        <v>42</v>
      </c>
      <c r="AI200" s="36">
        <f t="shared" si="14"/>
        <v>0</v>
      </c>
      <c r="AJ200" s="36">
        <f t="shared" si="15"/>
        <v>45</v>
      </c>
      <c r="AK200" s="36">
        <v>1</v>
      </c>
      <c r="AL200" s="36">
        <v>0</v>
      </c>
      <c r="AM200" s="21">
        <v>1</v>
      </c>
      <c r="AN200" s="60" t="s">
        <v>1547</v>
      </c>
      <c r="AO200" s="21">
        <v>0</v>
      </c>
      <c r="AP200" s="21">
        <v>0</v>
      </c>
      <c r="AQ200" s="21">
        <v>0</v>
      </c>
      <c r="AR200" s="21">
        <v>0</v>
      </c>
      <c r="AS200" s="21">
        <v>0</v>
      </c>
      <c r="AT200" s="21">
        <v>0</v>
      </c>
      <c r="AU200" s="21">
        <v>0</v>
      </c>
      <c r="AV200" s="21">
        <v>0</v>
      </c>
      <c r="AW200" s="21">
        <v>0</v>
      </c>
      <c r="AX200" s="21">
        <v>0</v>
      </c>
      <c r="AY200" s="21">
        <v>0</v>
      </c>
      <c r="AZ200" s="21">
        <v>0</v>
      </c>
      <c r="BA200" s="21">
        <v>0</v>
      </c>
      <c r="BB200" s="21">
        <v>0</v>
      </c>
      <c r="BC200" s="21">
        <v>0</v>
      </c>
      <c r="BD200" s="21">
        <v>0</v>
      </c>
      <c r="BE200" s="21">
        <v>0</v>
      </c>
      <c r="BF200" s="21">
        <v>0</v>
      </c>
      <c r="BG200" s="21">
        <v>0</v>
      </c>
      <c r="BH200" s="21">
        <v>0</v>
      </c>
      <c r="BI200" s="21">
        <v>0</v>
      </c>
      <c r="BJ200" s="21">
        <v>0</v>
      </c>
      <c r="BK200" s="21">
        <v>0</v>
      </c>
      <c r="BL200" s="21">
        <v>0</v>
      </c>
      <c r="BM200" s="21">
        <v>0</v>
      </c>
      <c r="BN200" s="21">
        <v>0</v>
      </c>
      <c r="BO200" s="21">
        <v>0</v>
      </c>
      <c r="BP200" s="21">
        <v>0</v>
      </c>
      <c r="BQ200" s="21">
        <v>0</v>
      </c>
      <c r="BR200" s="21">
        <v>0</v>
      </c>
      <c r="BS200" s="21">
        <v>0</v>
      </c>
      <c r="BT200" s="21">
        <v>0</v>
      </c>
      <c r="BU200" s="21">
        <v>0</v>
      </c>
      <c r="BV200" s="21">
        <v>0</v>
      </c>
      <c r="BW200" s="21">
        <v>0</v>
      </c>
      <c r="BX200" s="21">
        <v>0</v>
      </c>
      <c r="BY200" s="21">
        <v>0</v>
      </c>
      <c r="BZ200" s="21">
        <v>0</v>
      </c>
      <c r="CA200" s="21">
        <v>0</v>
      </c>
      <c r="CB200" s="21">
        <v>0</v>
      </c>
      <c r="CC200" s="21">
        <v>0</v>
      </c>
      <c r="CD200" s="21">
        <v>0</v>
      </c>
      <c r="CE200" s="21">
        <v>0</v>
      </c>
      <c r="CF200" s="21">
        <v>0</v>
      </c>
      <c r="CG200" s="21">
        <v>0</v>
      </c>
      <c r="CH200" s="21">
        <v>0</v>
      </c>
    </row>
    <row r="201" spans="1:86" s="43" customFormat="1">
      <c r="A201" s="58" t="s">
        <v>1559</v>
      </c>
      <c r="B201" s="33">
        <v>5</v>
      </c>
      <c r="C201" s="33">
        <v>0</v>
      </c>
      <c r="D201" s="33">
        <v>0</v>
      </c>
      <c r="E201" s="33">
        <v>6</v>
      </c>
      <c r="F201" s="33">
        <v>0</v>
      </c>
      <c r="G201" s="33">
        <v>0</v>
      </c>
      <c r="H201" s="33">
        <v>37</v>
      </c>
      <c r="I201" s="36">
        <v>0</v>
      </c>
      <c r="J201" s="36">
        <v>0</v>
      </c>
      <c r="K201" s="36">
        <v>0</v>
      </c>
      <c r="L201" s="36">
        <v>0</v>
      </c>
      <c r="M201" s="36">
        <v>0</v>
      </c>
      <c r="N201" s="36">
        <v>0</v>
      </c>
      <c r="O201" s="36">
        <v>0</v>
      </c>
      <c r="P201" s="36">
        <v>0</v>
      </c>
      <c r="Q201" s="36">
        <v>0</v>
      </c>
      <c r="R201" s="36">
        <v>0</v>
      </c>
      <c r="S201" s="36">
        <v>0</v>
      </c>
      <c r="T201" s="36">
        <v>0</v>
      </c>
      <c r="U201" s="36">
        <v>0</v>
      </c>
      <c r="V201" s="36">
        <v>0</v>
      </c>
      <c r="W201" s="36">
        <v>0</v>
      </c>
      <c r="X201" s="36">
        <v>0</v>
      </c>
      <c r="Y201" s="36">
        <v>0</v>
      </c>
      <c r="Z201" s="36">
        <v>0</v>
      </c>
      <c r="AA201" s="36">
        <v>0</v>
      </c>
      <c r="AB201" s="36">
        <v>0</v>
      </c>
      <c r="AC201" s="36">
        <v>0</v>
      </c>
      <c r="AD201" s="36">
        <v>0</v>
      </c>
      <c r="AE201" s="36">
        <v>0</v>
      </c>
      <c r="AF201" s="36">
        <v>0</v>
      </c>
      <c r="AG201" s="36">
        <f t="shared" si="12"/>
        <v>5</v>
      </c>
      <c r="AH201" s="36">
        <f t="shared" si="13"/>
        <v>43</v>
      </c>
      <c r="AI201" s="36">
        <f t="shared" si="14"/>
        <v>0</v>
      </c>
      <c r="AJ201" s="36">
        <f t="shared" si="15"/>
        <v>48</v>
      </c>
      <c r="AK201" s="36">
        <v>0</v>
      </c>
      <c r="AL201" s="36">
        <v>0</v>
      </c>
      <c r="AM201" s="36">
        <v>0</v>
      </c>
      <c r="AN201" s="36">
        <v>0</v>
      </c>
      <c r="AO201" s="36">
        <v>0</v>
      </c>
      <c r="AP201" s="36">
        <v>0</v>
      </c>
      <c r="AQ201" s="36">
        <v>0</v>
      </c>
      <c r="AR201" s="36">
        <v>0</v>
      </c>
      <c r="AS201" s="36">
        <v>0</v>
      </c>
      <c r="AT201" s="36">
        <v>0</v>
      </c>
      <c r="AU201" s="36">
        <v>0</v>
      </c>
      <c r="AV201" s="36">
        <v>0</v>
      </c>
      <c r="AW201" s="36">
        <v>0</v>
      </c>
      <c r="AX201" s="36">
        <v>0</v>
      </c>
      <c r="AY201" s="36">
        <v>0</v>
      </c>
      <c r="AZ201" s="36">
        <v>0</v>
      </c>
      <c r="BA201" s="36">
        <v>0</v>
      </c>
      <c r="BB201" s="36">
        <v>0</v>
      </c>
      <c r="BC201" s="36">
        <v>0</v>
      </c>
      <c r="BD201" s="36">
        <v>0</v>
      </c>
      <c r="BE201" s="36">
        <v>0</v>
      </c>
      <c r="BF201" s="36">
        <v>0</v>
      </c>
      <c r="BG201" s="36">
        <v>0</v>
      </c>
      <c r="BH201" s="36">
        <v>0</v>
      </c>
      <c r="BI201" s="36">
        <v>0</v>
      </c>
      <c r="BJ201" s="36">
        <v>0</v>
      </c>
      <c r="BK201" s="36">
        <v>0</v>
      </c>
      <c r="BL201" s="36">
        <v>0</v>
      </c>
      <c r="BM201" s="36">
        <v>0</v>
      </c>
      <c r="BN201" s="36">
        <v>0</v>
      </c>
      <c r="BO201" s="36">
        <v>0</v>
      </c>
      <c r="BP201" s="36">
        <v>0</v>
      </c>
      <c r="BQ201" s="36">
        <v>0</v>
      </c>
      <c r="BR201" s="36">
        <v>0</v>
      </c>
      <c r="BS201" s="36">
        <v>0</v>
      </c>
      <c r="BT201" s="36">
        <v>0</v>
      </c>
      <c r="BU201" s="36">
        <v>0</v>
      </c>
      <c r="BV201" s="36">
        <v>0</v>
      </c>
      <c r="BW201" s="36">
        <v>0</v>
      </c>
      <c r="BX201" s="36">
        <v>0</v>
      </c>
      <c r="BY201" s="36">
        <v>0</v>
      </c>
      <c r="BZ201" s="36">
        <v>0</v>
      </c>
      <c r="CA201" s="36">
        <v>0</v>
      </c>
      <c r="CB201" s="36">
        <v>0</v>
      </c>
      <c r="CC201" s="36">
        <v>0</v>
      </c>
      <c r="CD201" s="36">
        <v>0</v>
      </c>
      <c r="CE201" s="36">
        <v>0</v>
      </c>
      <c r="CF201" s="36">
        <v>0</v>
      </c>
      <c r="CG201" s="36">
        <v>0</v>
      </c>
      <c r="CH201" s="36">
        <v>0</v>
      </c>
    </row>
    <row r="202" spans="1:86" s="63" customFormat="1">
      <c r="A202" s="59" t="s">
        <v>151</v>
      </c>
      <c r="B202" s="61">
        <v>0</v>
      </c>
      <c r="C202" s="61">
        <v>0</v>
      </c>
      <c r="D202" s="61">
        <v>0</v>
      </c>
      <c r="E202" s="61">
        <v>0</v>
      </c>
      <c r="F202" s="61">
        <v>0</v>
      </c>
      <c r="G202" s="33">
        <v>0</v>
      </c>
      <c r="H202" s="61">
        <v>23</v>
      </c>
      <c r="I202" s="62">
        <v>0</v>
      </c>
      <c r="J202" s="62">
        <v>0</v>
      </c>
      <c r="K202" s="62">
        <v>0</v>
      </c>
      <c r="L202" s="62">
        <v>0</v>
      </c>
      <c r="M202" s="61">
        <v>0</v>
      </c>
      <c r="N202" s="61">
        <v>25</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36">
        <f t="shared" si="12"/>
        <v>0</v>
      </c>
      <c r="AH202" s="36">
        <f t="shared" si="13"/>
        <v>48</v>
      </c>
      <c r="AI202" s="36">
        <f t="shared" si="14"/>
        <v>0</v>
      </c>
      <c r="AJ202" s="36">
        <f t="shared" si="15"/>
        <v>48</v>
      </c>
      <c r="AK202" s="62">
        <v>0</v>
      </c>
      <c r="AL202" s="62">
        <v>0</v>
      </c>
      <c r="AM202" s="62">
        <v>0</v>
      </c>
      <c r="AN202" s="62">
        <v>0</v>
      </c>
      <c r="AO202" s="62">
        <v>0</v>
      </c>
      <c r="AP202" s="62">
        <v>0</v>
      </c>
      <c r="AQ202" s="62">
        <v>0</v>
      </c>
      <c r="AR202" s="62">
        <v>0</v>
      </c>
      <c r="AS202" s="62">
        <v>0</v>
      </c>
      <c r="AT202" s="62">
        <v>0</v>
      </c>
      <c r="AU202" s="62">
        <v>0</v>
      </c>
      <c r="AV202" s="62">
        <v>0</v>
      </c>
      <c r="AW202" s="62">
        <v>0</v>
      </c>
      <c r="AX202" s="62">
        <v>0</v>
      </c>
      <c r="AY202" s="62">
        <v>0</v>
      </c>
      <c r="AZ202" s="62">
        <v>0</v>
      </c>
      <c r="BA202" s="62">
        <v>0</v>
      </c>
      <c r="BB202" s="62">
        <v>0</v>
      </c>
      <c r="BC202" s="62">
        <v>0</v>
      </c>
      <c r="BD202" s="62">
        <v>0</v>
      </c>
      <c r="BE202" s="62">
        <v>0</v>
      </c>
      <c r="BF202" s="62">
        <v>0</v>
      </c>
      <c r="BG202" s="62">
        <v>0</v>
      </c>
      <c r="BH202" s="62">
        <v>0</v>
      </c>
      <c r="BI202" s="62">
        <v>0</v>
      </c>
      <c r="BJ202" s="62">
        <v>0</v>
      </c>
      <c r="BK202" s="62">
        <v>0</v>
      </c>
      <c r="BL202" s="62">
        <v>0</v>
      </c>
      <c r="BM202" s="62">
        <v>0</v>
      </c>
      <c r="BN202" s="62">
        <v>0</v>
      </c>
      <c r="BO202" s="62">
        <v>0</v>
      </c>
      <c r="BP202" s="62">
        <v>0</v>
      </c>
      <c r="BQ202" s="62">
        <v>0</v>
      </c>
      <c r="BR202" s="62">
        <v>0</v>
      </c>
      <c r="BS202" s="62">
        <v>0</v>
      </c>
      <c r="BT202" s="62">
        <v>0</v>
      </c>
      <c r="BU202" s="62">
        <v>0</v>
      </c>
      <c r="BV202" s="62">
        <v>0</v>
      </c>
      <c r="BW202" s="62">
        <v>0</v>
      </c>
      <c r="BX202" s="62">
        <v>0</v>
      </c>
      <c r="BY202" s="62">
        <v>0</v>
      </c>
      <c r="BZ202" s="62">
        <v>0</v>
      </c>
      <c r="CA202" s="62">
        <v>0</v>
      </c>
      <c r="CB202" s="62">
        <v>0</v>
      </c>
      <c r="CC202" s="62">
        <v>0</v>
      </c>
      <c r="CD202" s="62">
        <v>0</v>
      </c>
      <c r="CE202" s="62">
        <v>0</v>
      </c>
      <c r="CF202" s="62">
        <v>0</v>
      </c>
      <c r="CG202" s="62">
        <v>0</v>
      </c>
      <c r="CH202" s="62">
        <v>0</v>
      </c>
    </row>
    <row r="203" spans="1:86" s="43" customFormat="1">
      <c r="A203" s="59" t="s">
        <v>1560</v>
      </c>
      <c r="B203" s="33">
        <v>6</v>
      </c>
      <c r="C203" s="21">
        <v>0</v>
      </c>
      <c r="D203" s="33">
        <v>0</v>
      </c>
      <c r="E203" s="33">
        <v>0</v>
      </c>
      <c r="F203" s="33">
        <v>0</v>
      </c>
      <c r="G203" s="33">
        <v>0</v>
      </c>
      <c r="H203" s="33">
        <v>101</v>
      </c>
      <c r="I203" s="36">
        <v>0</v>
      </c>
      <c r="J203" s="36">
        <v>0</v>
      </c>
      <c r="K203" s="36">
        <v>0</v>
      </c>
      <c r="L203" s="36">
        <v>0</v>
      </c>
      <c r="M203" s="36">
        <v>0</v>
      </c>
      <c r="N203" s="36">
        <v>2</v>
      </c>
      <c r="O203" s="36">
        <v>0</v>
      </c>
      <c r="P203" s="36">
        <v>0</v>
      </c>
      <c r="Q203" s="36">
        <v>0</v>
      </c>
      <c r="R203" s="36">
        <v>0</v>
      </c>
      <c r="S203" s="36">
        <v>0</v>
      </c>
      <c r="T203" s="36">
        <v>0</v>
      </c>
      <c r="U203" s="36">
        <v>0</v>
      </c>
      <c r="V203" s="36">
        <v>0</v>
      </c>
      <c r="W203" s="36">
        <v>0</v>
      </c>
      <c r="X203" s="36">
        <v>0</v>
      </c>
      <c r="Y203" s="36">
        <v>0</v>
      </c>
      <c r="Z203" s="36">
        <v>0</v>
      </c>
      <c r="AA203" s="36">
        <v>0</v>
      </c>
      <c r="AB203" s="36">
        <v>0</v>
      </c>
      <c r="AC203" s="36">
        <v>0</v>
      </c>
      <c r="AD203" s="36">
        <v>0</v>
      </c>
      <c r="AE203" s="36">
        <v>0</v>
      </c>
      <c r="AF203" s="36">
        <v>0</v>
      </c>
      <c r="AG203" s="36">
        <f t="shared" si="12"/>
        <v>6</v>
      </c>
      <c r="AH203" s="36">
        <f t="shared" si="13"/>
        <v>103</v>
      </c>
      <c r="AI203" s="36">
        <f t="shared" si="14"/>
        <v>0</v>
      </c>
      <c r="AJ203" s="36">
        <f t="shared" si="15"/>
        <v>109</v>
      </c>
      <c r="AK203" s="36">
        <v>0</v>
      </c>
      <c r="AL203" s="36">
        <v>0</v>
      </c>
      <c r="AM203" s="36">
        <v>0</v>
      </c>
      <c r="AN203" s="36">
        <v>0</v>
      </c>
      <c r="AO203" s="36">
        <v>0</v>
      </c>
      <c r="AP203" s="36">
        <v>0</v>
      </c>
      <c r="AQ203" s="36">
        <v>0</v>
      </c>
      <c r="AR203" s="36">
        <v>0</v>
      </c>
      <c r="AS203" s="36">
        <v>0</v>
      </c>
      <c r="AT203" s="36">
        <v>0</v>
      </c>
      <c r="AU203" s="36">
        <v>0</v>
      </c>
      <c r="AV203" s="36">
        <v>0</v>
      </c>
      <c r="AW203" s="36">
        <v>0</v>
      </c>
      <c r="AX203" s="36">
        <v>0</v>
      </c>
      <c r="AY203" s="36">
        <v>0</v>
      </c>
      <c r="AZ203" s="36">
        <v>0</v>
      </c>
      <c r="BA203" s="36">
        <v>0</v>
      </c>
      <c r="BB203" s="36">
        <v>0</v>
      </c>
      <c r="BC203" s="36">
        <v>0</v>
      </c>
      <c r="BD203" s="36">
        <v>0</v>
      </c>
      <c r="BE203" s="36">
        <v>0</v>
      </c>
      <c r="BF203" s="36">
        <v>0</v>
      </c>
      <c r="BG203" s="36">
        <v>0</v>
      </c>
      <c r="BH203" s="36">
        <v>0</v>
      </c>
      <c r="BI203" s="36">
        <v>0</v>
      </c>
      <c r="BJ203" s="36">
        <v>0</v>
      </c>
      <c r="BK203" s="36">
        <v>0</v>
      </c>
      <c r="BL203" s="36">
        <v>0</v>
      </c>
      <c r="BM203" s="36">
        <v>0</v>
      </c>
      <c r="BN203" s="36">
        <v>0</v>
      </c>
      <c r="BO203" s="36">
        <v>0</v>
      </c>
      <c r="BP203" s="36">
        <v>0</v>
      </c>
      <c r="BQ203" s="36">
        <v>0</v>
      </c>
      <c r="BR203" s="36">
        <v>0</v>
      </c>
      <c r="BS203" s="36">
        <v>0</v>
      </c>
      <c r="BT203" s="36">
        <v>0</v>
      </c>
      <c r="BU203" s="36">
        <v>0</v>
      </c>
      <c r="BV203" s="36">
        <v>0</v>
      </c>
      <c r="BW203" s="36">
        <v>0</v>
      </c>
      <c r="BX203" s="36">
        <v>0</v>
      </c>
      <c r="BY203" s="36">
        <v>0</v>
      </c>
      <c r="BZ203" s="36">
        <v>0</v>
      </c>
      <c r="CA203" s="36">
        <v>0</v>
      </c>
      <c r="CB203" s="36">
        <v>0</v>
      </c>
      <c r="CC203" s="36">
        <v>0</v>
      </c>
      <c r="CD203" s="36">
        <v>0</v>
      </c>
      <c r="CE203" s="36">
        <v>0</v>
      </c>
      <c r="CF203" s="36">
        <v>0</v>
      </c>
      <c r="CG203" s="36">
        <v>0</v>
      </c>
      <c r="CH203" s="36">
        <v>0</v>
      </c>
    </row>
    <row r="204" spans="1:86" s="63" customFormat="1">
      <c r="A204" s="59" t="s">
        <v>152</v>
      </c>
      <c r="B204" s="61">
        <v>1</v>
      </c>
      <c r="C204" s="61">
        <v>0</v>
      </c>
      <c r="D204" s="61">
        <v>0</v>
      </c>
      <c r="E204" s="61">
        <v>0</v>
      </c>
      <c r="F204" s="61">
        <v>0</v>
      </c>
      <c r="G204" s="61">
        <v>0</v>
      </c>
      <c r="H204" s="61">
        <v>22</v>
      </c>
      <c r="I204" s="61">
        <v>0</v>
      </c>
      <c r="J204" s="61">
        <v>0</v>
      </c>
      <c r="K204" s="61">
        <v>0</v>
      </c>
      <c r="L204" s="61">
        <v>0</v>
      </c>
      <c r="M204" s="61">
        <v>0</v>
      </c>
      <c r="N204" s="61">
        <v>25</v>
      </c>
      <c r="O204" s="61">
        <v>0</v>
      </c>
      <c r="P204" s="61">
        <v>0</v>
      </c>
      <c r="Q204" s="61">
        <v>1</v>
      </c>
      <c r="R204" s="62">
        <v>0</v>
      </c>
      <c r="S204" s="62">
        <v>0</v>
      </c>
      <c r="T204" s="62">
        <v>0</v>
      </c>
      <c r="U204" s="62">
        <v>0</v>
      </c>
      <c r="V204" s="62">
        <v>0</v>
      </c>
      <c r="W204" s="62">
        <v>0</v>
      </c>
      <c r="X204" s="62">
        <v>0</v>
      </c>
      <c r="Y204" s="62">
        <v>0</v>
      </c>
      <c r="Z204" s="62">
        <v>0</v>
      </c>
      <c r="AA204" s="62">
        <v>0</v>
      </c>
      <c r="AB204" s="62">
        <v>0</v>
      </c>
      <c r="AC204" s="62">
        <v>1</v>
      </c>
      <c r="AD204" s="62">
        <v>0</v>
      </c>
      <c r="AE204" s="62">
        <v>0</v>
      </c>
      <c r="AF204" s="62">
        <v>0</v>
      </c>
      <c r="AG204" s="36">
        <f t="shared" si="12"/>
        <v>1</v>
      </c>
      <c r="AH204" s="36">
        <f t="shared" si="13"/>
        <v>48</v>
      </c>
      <c r="AI204" s="36">
        <f t="shared" si="14"/>
        <v>0</v>
      </c>
      <c r="AJ204" s="36">
        <f t="shared" si="15"/>
        <v>49</v>
      </c>
      <c r="AK204" s="62">
        <v>1</v>
      </c>
      <c r="AL204" s="62">
        <v>0</v>
      </c>
      <c r="AM204" s="62">
        <v>1</v>
      </c>
      <c r="AN204" s="62" t="s">
        <v>1436</v>
      </c>
      <c r="AO204" s="62">
        <v>0</v>
      </c>
      <c r="AP204" s="62">
        <v>0</v>
      </c>
      <c r="AQ204" s="62">
        <v>0</v>
      </c>
      <c r="AR204" s="62">
        <v>0</v>
      </c>
      <c r="AS204" s="62">
        <v>0</v>
      </c>
      <c r="AT204" s="62">
        <v>0</v>
      </c>
      <c r="AU204" s="62">
        <v>0</v>
      </c>
      <c r="AV204" s="62">
        <v>0</v>
      </c>
      <c r="AW204" s="62">
        <v>0</v>
      </c>
      <c r="AX204" s="62">
        <v>0</v>
      </c>
      <c r="AY204" s="62">
        <v>0</v>
      </c>
      <c r="AZ204" s="62">
        <v>0</v>
      </c>
      <c r="BA204" s="62">
        <v>0</v>
      </c>
      <c r="BB204" s="62">
        <v>0</v>
      </c>
      <c r="BC204" s="62">
        <v>0</v>
      </c>
      <c r="BD204" s="62">
        <v>0</v>
      </c>
      <c r="BE204" s="62">
        <v>0</v>
      </c>
      <c r="BF204" s="62">
        <v>0</v>
      </c>
      <c r="BG204" s="62">
        <v>0</v>
      </c>
      <c r="BH204" s="62">
        <v>0</v>
      </c>
      <c r="BI204" s="62">
        <v>0</v>
      </c>
      <c r="BJ204" s="62">
        <v>0</v>
      </c>
      <c r="BK204" s="62">
        <v>0</v>
      </c>
      <c r="BL204" s="62">
        <v>0</v>
      </c>
      <c r="BM204" s="62">
        <v>0</v>
      </c>
      <c r="BN204" s="62">
        <v>0</v>
      </c>
      <c r="BO204" s="62">
        <v>0</v>
      </c>
      <c r="BP204" s="62">
        <v>0</v>
      </c>
      <c r="BQ204" s="62">
        <v>0</v>
      </c>
      <c r="BR204" s="62">
        <v>0</v>
      </c>
      <c r="BS204" s="62">
        <v>0</v>
      </c>
      <c r="BT204" s="62">
        <v>0</v>
      </c>
      <c r="BU204" s="62">
        <v>0</v>
      </c>
      <c r="BV204" s="62">
        <v>0</v>
      </c>
      <c r="BW204" s="62">
        <v>0</v>
      </c>
      <c r="BX204" s="62">
        <v>0</v>
      </c>
      <c r="BY204" s="62">
        <v>0</v>
      </c>
      <c r="BZ204" s="62">
        <v>0</v>
      </c>
      <c r="CA204" s="62">
        <v>0</v>
      </c>
      <c r="CB204" s="62">
        <v>0</v>
      </c>
      <c r="CC204" s="62">
        <v>0</v>
      </c>
      <c r="CD204" s="62">
        <v>0</v>
      </c>
      <c r="CE204" s="62">
        <v>0</v>
      </c>
      <c r="CF204" s="62">
        <v>0</v>
      </c>
      <c r="CG204" s="62">
        <v>0</v>
      </c>
      <c r="CH204" s="62">
        <v>0</v>
      </c>
    </row>
    <row r="205" spans="1:86" s="43" customFormat="1">
      <c r="A205" s="58" t="s">
        <v>1561</v>
      </c>
      <c r="B205" s="33">
        <v>6</v>
      </c>
      <c r="C205" s="33">
        <v>0</v>
      </c>
      <c r="D205" s="33">
        <v>0</v>
      </c>
      <c r="E205" s="33">
        <v>0</v>
      </c>
      <c r="F205" s="33">
        <v>0</v>
      </c>
      <c r="G205" s="33">
        <v>0</v>
      </c>
      <c r="H205" s="33">
        <v>44</v>
      </c>
      <c r="I205" s="36">
        <v>0</v>
      </c>
      <c r="J205" s="36">
        <v>0</v>
      </c>
      <c r="K205" s="36">
        <v>0</v>
      </c>
      <c r="L205" s="36">
        <v>0</v>
      </c>
      <c r="M205" s="36">
        <v>0</v>
      </c>
      <c r="N205" s="36">
        <v>21</v>
      </c>
      <c r="O205" s="36">
        <v>0</v>
      </c>
      <c r="P205" s="36">
        <v>0</v>
      </c>
      <c r="Q205" s="36">
        <v>0</v>
      </c>
      <c r="R205" s="36">
        <v>0</v>
      </c>
      <c r="S205" s="36">
        <v>0</v>
      </c>
      <c r="T205" s="36">
        <v>0</v>
      </c>
      <c r="U205" s="36">
        <v>0</v>
      </c>
      <c r="V205" s="36">
        <v>0</v>
      </c>
      <c r="W205" s="36">
        <v>0</v>
      </c>
      <c r="X205" s="36">
        <v>0</v>
      </c>
      <c r="Y205" s="36">
        <v>0</v>
      </c>
      <c r="Z205" s="36">
        <v>0</v>
      </c>
      <c r="AA205" s="36">
        <v>0</v>
      </c>
      <c r="AB205" s="36">
        <v>0</v>
      </c>
      <c r="AC205" s="36">
        <v>0</v>
      </c>
      <c r="AD205" s="36">
        <v>0</v>
      </c>
      <c r="AE205" s="36">
        <v>0</v>
      </c>
      <c r="AF205" s="36">
        <v>0</v>
      </c>
      <c r="AG205" s="36">
        <f t="shared" si="12"/>
        <v>6</v>
      </c>
      <c r="AH205" s="36">
        <f t="shared" si="13"/>
        <v>65</v>
      </c>
      <c r="AI205" s="36">
        <f t="shared" si="14"/>
        <v>0</v>
      </c>
      <c r="AJ205" s="36">
        <f t="shared" si="15"/>
        <v>71</v>
      </c>
      <c r="AK205" s="36">
        <v>0</v>
      </c>
      <c r="AL205" s="36">
        <v>0</v>
      </c>
      <c r="AM205" s="36">
        <v>0</v>
      </c>
      <c r="AN205" s="36">
        <v>0</v>
      </c>
      <c r="AO205" s="36">
        <v>0</v>
      </c>
      <c r="AP205" s="36">
        <v>0</v>
      </c>
      <c r="AQ205" s="36">
        <v>0</v>
      </c>
      <c r="AR205" s="36">
        <v>0</v>
      </c>
      <c r="AS205" s="36">
        <v>0</v>
      </c>
      <c r="AT205" s="36">
        <v>0</v>
      </c>
      <c r="AU205" s="36">
        <v>0</v>
      </c>
      <c r="AV205" s="36">
        <v>0</v>
      </c>
      <c r="AW205" s="36">
        <v>0</v>
      </c>
      <c r="AX205" s="36">
        <v>0</v>
      </c>
      <c r="AY205" s="36">
        <v>0</v>
      </c>
      <c r="AZ205" s="36">
        <v>0</v>
      </c>
      <c r="BA205" s="36">
        <v>0</v>
      </c>
      <c r="BB205" s="36">
        <v>0</v>
      </c>
      <c r="BC205" s="36">
        <v>0</v>
      </c>
      <c r="BD205" s="36">
        <v>0</v>
      </c>
      <c r="BE205" s="36">
        <v>0</v>
      </c>
      <c r="BF205" s="36">
        <v>0</v>
      </c>
      <c r="BG205" s="36">
        <v>0</v>
      </c>
      <c r="BH205" s="36">
        <v>0</v>
      </c>
      <c r="BI205" s="36">
        <v>0</v>
      </c>
      <c r="BJ205" s="36">
        <v>0</v>
      </c>
      <c r="BK205" s="36">
        <v>0</v>
      </c>
      <c r="BL205" s="36">
        <v>0</v>
      </c>
      <c r="BM205" s="36">
        <v>0</v>
      </c>
      <c r="BN205" s="36">
        <v>0</v>
      </c>
      <c r="BO205" s="36">
        <v>0</v>
      </c>
      <c r="BP205" s="36">
        <v>0</v>
      </c>
      <c r="BQ205" s="36">
        <v>0</v>
      </c>
      <c r="BR205" s="36">
        <v>0</v>
      </c>
      <c r="BS205" s="36">
        <v>0</v>
      </c>
      <c r="BT205" s="36">
        <v>0</v>
      </c>
      <c r="BU205" s="36">
        <v>0</v>
      </c>
      <c r="BV205" s="36">
        <v>0</v>
      </c>
      <c r="BW205" s="36">
        <v>0</v>
      </c>
      <c r="BX205" s="36">
        <v>0</v>
      </c>
      <c r="BY205" s="36">
        <v>0</v>
      </c>
      <c r="BZ205" s="36">
        <v>0</v>
      </c>
      <c r="CA205" s="36">
        <v>0</v>
      </c>
      <c r="CB205" s="36">
        <v>0</v>
      </c>
      <c r="CC205" s="36">
        <v>0</v>
      </c>
      <c r="CD205" s="36">
        <v>0</v>
      </c>
      <c r="CE205" s="36">
        <v>0</v>
      </c>
      <c r="CF205" s="36">
        <v>0</v>
      </c>
      <c r="CG205" s="36">
        <v>0</v>
      </c>
      <c r="CH205" s="36">
        <v>0</v>
      </c>
    </row>
    <row r="206" spans="1:86" s="63" customFormat="1">
      <c r="A206" s="59" t="s">
        <v>1562</v>
      </c>
      <c r="B206" s="64">
        <v>5</v>
      </c>
      <c r="C206" s="61">
        <v>0</v>
      </c>
      <c r="D206" s="61">
        <v>0</v>
      </c>
      <c r="E206" s="64">
        <v>0</v>
      </c>
      <c r="F206" s="61">
        <v>0</v>
      </c>
      <c r="G206" s="61">
        <v>0</v>
      </c>
      <c r="H206" s="64">
        <v>30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36">
        <f t="shared" si="12"/>
        <v>5</v>
      </c>
      <c r="AH206" s="36">
        <f t="shared" si="13"/>
        <v>30</v>
      </c>
      <c r="AI206" s="36">
        <f t="shared" si="14"/>
        <v>0</v>
      </c>
      <c r="AJ206" s="36">
        <f t="shared" si="15"/>
        <v>35</v>
      </c>
      <c r="AK206" s="62">
        <v>0</v>
      </c>
      <c r="AL206" s="62">
        <v>0</v>
      </c>
      <c r="AM206" s="62">
        <v>0</v>
      </c>
      <c r="AN206" s="62">
        <v>0</v>
      </c>
      <c r="AO206" s="62">
        <v>0</v>
      </c>
      <c r="AP206" s="62">
        <v>0</v>
      </c>
      <c r="AQ206" s="62">
        <v>0</v>
      </c>
      <c r="AR206" s="62">
        <v>0</v>
      </c>
      <c r="AS206" s="62">
        <v>0</v>
      </c>
      <c r="AT206" s="62">
        <v>0</v>
      </c>
      <c r="AU206" s="62">
        <v>0</v>
      </c>
      <c r="AV206" s="62">
        <v>0</v>
      </c>
      <c r="AW206" s="62">
        <v>0</v>
      </c>
      <c r="AX206" s="62">
        <v>0</v>
      </c>
      <c r="AY206" s="62">
        <v>0</v>
      </c>
      <c r="AZ206" s="62">
        <v>0</v>
      </c>
      <c r="BA206" s="62">
        <v>0</v>
      </c>
      <c r="BB206" s="62">
        <v>0</v>
      </c>
      <c r="BC206" s="62">
        <v>0</v>
      </c>
      <c r="BD206" s="62">
        <v>0</v>
      </c>
      <c r="BE206" s="62">
        <v>0</v>
      </c>
      <c r="BF206" s="62">
        <v>0</v>
      </c>
      <c r="BG206" s="62">
        <v>0</v>
      </c>
      <c r="BH206" s="62">
        <v>0</v>
      </c>
      <c r="BI206" s="62">
        <v>0</v>
      </c>
      <c r="BJ206" s="62">
        <v>0</v>
      </c>
      <c r="BK206" s="62">
        <v>0</v>
      </c>
      <c r="BL206" s="62">
        <v>0</v>
      </c>
      <c r="BM206" s="62">
        <v>0</v>
      </c>
      <c r="BN206" s="62">
        <v>0</v>
      </c>
      <c r="BO206" s="62">
        <v>0</v>
      </c>
      <c r="BP206" s="62">
        <v>0</v>
      </c>
      <c r="BQ206" s="62">
        <v>0</v>
      </c>
      <c r="BR206" s="62">
        <v>0</v>
      </c>
      <c r="BS206" s="62">
        <v>0</v>
      </c>
      <c r="BT206" s="62">
        <v>0</v>
      </c>
      <c r="BU206" s="62">
        <v>0</v>
      </c>
      <c r="BV206" s="62">
        <v>0</v>
      </c>
      <c r="BW206" s="62">
        <v>0</v>
      </c>
      <c r="BX206" s="62">
        <v>0</v>
      </c>
      <c r="BY206" s="62">
        <v>0</v>
      </c>
      <c r="BZ206" s="62">
        <v>0</v>
      </c>
      <c r="CA206" s="62">
        <v>0</v>
      </c>
      <c r="CB206" s="62">
        <v>0</v>
      </c>
      <c r="CC206" s="62">
        <v>0</v>
      </c>
      <c r="CD206" s="62">
        <v>0</v>
      </c>
      <c r="CE206" s="62">
        <v>0</v>
      </c>
      <c r="CF206" s="62">
        <v>0</v>
      </c>
      <c r="CG206" s="62">
        <v>0</v>
      </c>
      <c r="CH206" s="62">
        <v>0</v>
      </c>
    </row>
    <row r="207" spans="1:86" s="43" customFormat="1">
      <c r="A207" s="58" t="s">
        <v>1563</v>
      </c>
      <c r="B207" s="33">
        <v>4</v>
      </c>
      <c r="C207" s="33">
        <v>0</v>
      </c>
      <c r="D207" s="33">
        <v>0</v>
      </c>
      <c r="E207" s="33">
        <v>0</v>
      </c>
      <c r="F207" s="33">
        <v>0</v>
      </c>
      <c r="G207" s="33">
        <v>0</v>
      </c>
      <c r="H207" s="33">
        <v>71</v>
      </c>
      <c r="I207" s="36">
        <v>0</v>
      </c>
      <c r="J207" s="36">
        <v>0</v>
      </c>
      <c r="K207" s="36">
        <v>0</v>
      </c>
      <c r="L207" s="36">
        <v>0</v>
      </c>
      <c r="M207" s="36">
        <v>0</v>
      </c>
      <c r="N207" s="36">
        <v>67</v>
      </c>
      <c r="O207" s="36">
        <v>0</v>
      </c>
      <c r="P207" s="36">
        <v>0</v>
      </c>
      <c r="Q207" s="36">
        <v>1</v>
      </c>
      <c r="R207" s="36">
        <v>0</v>
      </c>
      <c r="S207" s="36">
        <v>0</v>
      </c>
      <c r="T207" s="36">
        <v>0</v>
      </c>
      <c r="U207" s="36">
        <v>0</v>
      </c>
      <c r="V207" s="36">
        <v>0</v>
      </c>
      <c r="W207" s="36">
        <v>0</v>
      </c>
      <c r="X207" s="36">
        <v>0</v>
      </c>
      <c r="Y207" s="36">
        <v>0</v>
      </c>
      <c r="Z207" s="36">
        <v>0</v>
      </c>
      <c r="AA207" s="36">
        <v>0</v>
      </c>
      <c r="AB207" s="36">
        <v>0</v>
      </c>
      <c r="AC207" s="21">
        <v>1</v>
      </c>
      <c r="AD207" s="21">
        <v>0</v>
      </c>
      <c r="AE207" s="21">
        <v>0</v>
      </c>
      <c r="AF207" s="21">
        <v>0</v>
      </c>
      <c r="AG207" s="36">
        <f t="shared" si="12"/>
        <v>4</v>
      </c>
      <c r="AH207" s="36">
        <f t="shared" si="13"/>
        <v>139</v>
      </c>
      <c r="AI207" s="36">
        <f t="shared" si="14"/>
        <v>0</v>
      </c>
      <c r="AJ207" s="36">
        <f t="shared" si="15"/>
        <v>143</v>
      </c>
      <c r="AK207" s="36">
        <v>1</v>
      </c>
      <c r="AL207" s="36">
        <v>0</v>
      </c>
      <c r="AM207" s="21">
        <v>1</v>
      </c>
      <c r="AN207" s="21" t="s">
        <v>1436</v>
      </c>
      <c r="AO207" s="21">
        <v>0</v>
      </c>
      <c r="AP207" s="21">
        <v>0</v>
      </c>
      <c r="AQ207" s="21">
        <v>0</v>
      </c>
      <c r="AR207" s="21">
        <v>0</v>
      </c>
      <c r="AS207" s="21">
        <v>0</v>
      </c>
      <c r="AT207" s="21">
        <v>0</v>
      </c>
      <c r="AU207" s="21">
        <v>0</v>
      </c>
      <c r="AV207" s="21">
        <v>0</v>
      </c>
      <c r="AW207" s="21">
        <v>0</v>
      </c>
      <c r="AX207" s="21">
        <v>0</v>
      </c>
      <c r="AY207" s="21">
        <v>0</v>
      </c>
      <c r="AZ207" s="21">
        <v>0</v>
      </c>
      <c r="BA207" s="21">
        <v>0</v>
      </c>
      <c r="BB207" s="21">
        <v>0</v>
      </c>
      <c r="BC207" s="21">
        <v>0</v>
      </c>
      <c r="BD207" s="21">
        <v>0</v>
      </c>
      <c r="BE207" s="21">
        <v>0</v>
      </c>
      <c r="BF207" s="21">
        <v>0</v>
      </c>
      <c r="BG207" s="21">
        <v>0</v>
      </c>
      <c r="BH207" s="21">
        <v>0</v>
      </c>
      <c r="BI207" s="21">
        <v>0</v>
      </c>
      <c r="BJ207" s="21">
        <v>0</v>
      </c>
      <c r="BK207" s="21">
        <v>0</v>
      </c>
      <c r="BL207" s="21">
        <v>0</v>
      </c>
      <c r="BM207" s="21">
        <v>0</v>
      </c>
      <c r="BN207" s="21">
        <v>0</v>
      </c>
      <c r="BO207" s="21">
        <v>0</v>
      </c>
      <c r="BP207" s="21">
        <v>0</v>
      </c>
      <c r="BQ207" s="21">
        <v>0</v>
      </c>
      <c r="BR207" s="21">
        <v>0</v>
      </c>
      <c r="BS207" s="21">
        <v>0</v>
      </c>
      <c r="BT207" s="21">
        <v>0</v>
      </c>
      <c r="BU207" s="21">
        <v>0</v>
      </c>
      <c r="BV207" s="21">
        <v>0</v>
      </c>
      <c r="BW207" s="21">
        <v>0</v>
      </c>
      <c r="BX207" s="21">
        <v>0</v>
      </c>
      <c r="BY207" s="21">
        <v>0</v>
      </c>
      <c r="BZ207" s="21">
        <v>0</v>
      </c>
      <c r="CA207" s="21">
        <v>0</v>
      </c>
      <c r="CB207" s="21">
        <v>0</v>
      </c>
      <c r="CC207" s="21">
        <v>0</v>
      </c>
      <c r="CD207" s="21">
        <v>0</v>
      </c>
      <c r="CE207" s="21">
        <v>0</v>
      </c>
      <c r="CF207" s="21">
        <v>0</v>
      </c>
      <c r="CG207" s="21">
        <v>0</v>
      </c>
      <c r="CH207" s="21">
        <v>0</v>
      </c>
    </row>
    <row r="208" spans="1:86" s="43" customFormat="1">
      <c r="A208" s="59" t="s">
        <v>153</v>
      </c>
      <c r="B208" s="33">
        <v>3</v>
      </c>
      <c r="C208" s="33">
        <v>0</v>
      </c>
      <c r="D208" s="33">
        <v>0</v>
      </c>
      <c r="E208" s="33">
        <v>5</v>
      </c>
      <c r="F208" s="33">
        <v>0</v>
      </c>
      <c r="G208" s="33">
        <v>0</v>
      </c>
      <c r="H208" s="33">
        <v>39</v>
      </c>
      <c r="I208" s="33">
        <v>0</v>
      </c>
      <c r="J208" s="33">
        <v>0</v>
      </c>
      <c r="K208" s="33">
        <v>0</v>
      </c>
      <c r="L208" s="33">
        <v>0</v>
      </c>
      <c r="M208" s="33">
        <v>0</v>
      </c>
      <c r="N208" s="33">
        <v>11</v>
      </c>
      <c r="O208" s="33">
        <v>0</v>
      </c>
      <c r="P208" s="33">
        <v>0</v>
      </c>
      <c r="Q208" s="33">
        <v>2</v>
      </c>
      <c r="R208" s="36">
        <v>0</v>
      </c>
      <c r="S208" s="36">
        <v>0</v>
      </c>
      <c r="T208" s="36">
        <v>0</v>
      </c>
      <c r="U208" s="36">
        <v>0</v>
      </c>
      <c r="V208" s="36">
        <v>0</v>
      </c>
      <c r="W208" s="36">
        <v>0</v>
      </c>
      <c r="X208" s="36">
        <v>0</v>
      </c>
      <c r="Y208" s="36">
        <v>0</v>
      </c>
      <c r="Z208" s="36">
        <v>0</v>
      </c>
      <c r="AA208" s="36">
        <v>0</v>
      </c>
      <c r="AB208" s="36">
        <v>0</v>
      </c>
      <c r="AC208" s="36">
        <v>0</v>
      </c>
      <c r="AD208" s="36">
        <v>0</v>
      </c>
      <c r="AE208" s="36">
        <v>0</v>
      </c>
      <c r="AF208" s="36">
        <v>0</v>
      </c>
      <c r="AG208" s="36">
        <f t="shared" si="12"/>
        <v>3</v>
      </c>
      <c r="AH208" s="36">
        <f t="shared" si="13"/>
        <v>57</v>
      </c>
      <c r="AI208" s="36">
        <f t="shared" si="14"/>
        <v>0</v>
      </c>
      <c r="AJ208" s="36">
        <f t="shared" si="15"/>
        <v>60</v>
      </c>
      <c r="AK208" s="36">
        <v>0</v>
      </c>
      <c r="AL208" s="36">
        <v>0</v>
      </c>
      <c r="AM208" s="36">
        <v>0</v>
      </c>
      <c r="AN208" s="36">
        <v>0</v>
      </c>
      <c r="AO208" s="36">
        <v>0</v>
      </c>
      <c r="AP208" s="36">
        <v>0</v>
      </c>
      <c r="AQ208" s="36">
        <v>0</v>
      </c>
      <c r="AR208" s="36">
        <v>0</v>
      </c>
      <c r="AS208" s="36">
        <v>0</v>
      </c>
      <c r="AT208" s="36">
        <v>0</v>
      </c>
      <c r="AU208" s="36">
        <v>0</v>
      </c>
      <c r="AV208" s="36">
        <v>0</v>
      </c>
      <c r="AW208" s="36">
        <v>0</v>
      </c>
      <c r="AX208" s="36">
        <v>0</v>
      </c>
      <c r="AY208" s="36">
        <v>0</v>
      </c>
      <c r="AZ208" s="36">
        <v>0</v>
      </c>
      <c r="BA208" s="36">
        <v>0</v>
      </c>
      <c r="BB208" s="36">
        <v>0</v>
      </c>
      <c r="BC208" s="36">
        <v>0</v>
      </c>
      <c r="BD208" s="36">
        <v>0</v>
      </c>
      <c r="BE208" s="36">
        <v>0</v>
      </c>
      <c r="BF208" s="36">
        <v>0</v>
      </c>
      <c r="BG208" s="36">
        <v>0</v>
      </c>
      <c r="BH208" s="36">
        <v>0</v>
      </c>
      <c r="BI208" s="36">
        <v>0</v>
      </c>
      <c r="BJ208" s="36">
        <v>0</v>
      </c>
      <c r="BK208" s="36">
        <v>0</v>
      </c>
      <c r="BL208" s="36">
        <v>0</v>
      </c>
      <c r="BM208" s="36">
        <v>0</v>
      </c>
      <c r="BN208" s="36">
        <v>0</v>
      </c>
      <c r="BO208" s="36">
        <v>0</v>
      </c>
      <c r="BP208" s="36">
        <v>0</v>
      </c>
      <c r="BQ208" s="36">
        <v>0</v>
      </c>
      <c r="BR208" s="36">
        <v>0</v>
      </c>
      <c r="BS208" s="36">
        <v>0</v>
      </c>
      <c r="BT208" s="36">
        <v>0</v>
      </c>
      <c r="BU208" s="36">
        <v>0</v>
      </c>
      <c r="BV208" s="36">
        <v>0</v>
      </c>
      <c r="BW208" s="36">
        <v>0</v>
      </c>
      <c r="BX208" s="36">
        <v>0</v>
      </c>
      <c r="BY208" s="36">
        <v>0</v>
      </c>
      <c r="BZ208" s="36">
        <v>0</v>
      </c>
      <c r="CA208" s="36">
        <v>0</v>
      </c>
      <c r="CB208" s="36">
        <v>0</v>
      </c>
      <c r="CC208" s="36">
        <v>0</v>
      </c>
      <c r="CD208" s="36">
        <v>0</v>
      </c>
      <c r="CE208" s="36">
        <v>0</v>
      </c>
      <c r="CF208" s="36">
        <v>0</v>
      </c>
      <c r="CG208" s="36">
        <v>0</v>
      </c>
      <c r="CH208" s="36">
        <v>0</v>
      </c>
    </row>
    <row r="209" spans="1:86" s="43" customFormat="1">
      <c r="A209" s="59" t="s">
        <v>1564</v>
      </c>
      <c r="B209" s="33">
        <v>5</v>
      </c>
      <c r="C209" s="33">
        <v>0</v>
      </c>
      <c r="D209" s="33">
        <v>0</v>
      </c>
      <c r="E209" s="33">
        <v>0</v>
      </c>
      <c r="F209" s="33">
        <v>0</v>
      </c>
      <c r="G209" s="33">
        <v>0</v>
      </c>
      <c r="H209" s="33">
        <v>56</v>
      </c>
      <c r="I209" s="36">
        <v>0</v>
      </c>
      <c r="J209" s="36">
        <v>0</v>
      </c>
      <c r="K209" s="36">
        <v>0</v>
      </c>
      <c r="L209" s="36">
        <v>0</v>
      </c>
      <c r="M209" s="36">
        <v>0</v>
      </c>
      <c r="N209" s="36">
        <v>0</v>
      </c>
      <c r="O209" s="36">
        <v>0</v>
      </c>
      <c r="P209" s="36">
        <v>0</v>
      </c>
      <c r="Q209" s="36">
        <v>0</v>
      </c>
      <c r="R209" s="36">
        <v>0</v>
      </c>
      <c r="S209" s="36">
        <v>0</v>
      </c>
      <c r="T209" s="36">
        <v>0</v>
      </c>
      <c r="U209" s="36">
        <v>0</v>
      </c>
      <c r="V209" s="36">
        <v>0</v>
      </c>
      <c r="W209" s="36">
        <v>0</v>
      </c>
      <c r="X209" s="36">
        <v>0</v>
      </c>
      <c r="Y209" s="36">
        <v>0</v>
      </c>
      <c r="Z209" s="36">
        <v>0</v>
      </c>
      <c r="AA209" s="36">
        <v>0</v>
      </c>
      <c r="AB209" s="36">
        <v>0</v>
      </c>
      <c r="AC209" s="36">
        <v>0</v>
      </c>
      <c r="AD209" s="36">
        <v>0</v>
      </c>
      <c r="AE209" s="36">
        <v>0</v>
      </c>
      <c r="AF209" s="36">
        <v>0</v>
      </c>
      <c r="AG209" s="36">
        <f t="shared" si="12"/>
        <v>5</v>
      </c>
      <c r="AH209" s="36">
        <f t="shared" si="13"/>
        <v>56</v>
      </c>
      <c r="AI209" s="36">
        <f t="shared" si="14"/>
        <v>0</v>
      </c>
      <c r="AJ209" s="36">
        <f t="shared" si="15"/>
        <v>61</v>
      </c>
      <c r="AK209" s="36">
        <v>0</v>
      </c>
      <c r="AL209" s="36">
        <v>0</v>
      </c>
      <c r="AM209" s="36">
        <v>0</v>
      </c>
      <c r="AN209" s="36">
        <v>0</v>
      </c>
      <c r="AO209" s="36">
        <v>0</v>
      </c>
      <c r="AP209" s="36">
        <v>0</v>
      </c>
      <c r="AQ209" s="36">
        <v>0</v>
      </c>
      <c r="AR209" s="36">
        <v>0</v>
      </c>
      <c r="AS209" s="36">
        <v>0</v>
      </c>
      <c r="AT209" s="36">
        <v>0</v>
      </c>
      <c r="AU209" s="36">
        <v>0</v>
      </c>
      <c r="AV209" s="36">
        <v>0</v>
      </c>
      <c r="AW209" s="36">
        <v>0</v>
      </c>
      <c r="AX209" s="36">
        <v>0</v>
      </c>
      <c r="AY209" s="36">
        <v>0</v>
      </c>
      <c r="AZ209" s="36">
        <v>0</v>
      </c>
      <c r="BA209" s="36">
        <v>0</v>
      </c>
      <c r="BB209" s="36">
        <v>0</v>
      </c>
      <c r="BC209" s="36">
        <v>0</v>
      </c>
      <c r="BD209" s="36">
        <v>0</v>
      </c>
      <c r="BE209" s="36">
        <v>0</v>
      </c>
      <c r="BF209" s="36">
        <v>0</v>
      </c>
      <c r="BG209" s="36">
        <v>0</v>
      </c>
      <c r="BH209" s="36">
        <v>0</v>
      </c>
      <c r="BI209" s="36">
        <v>0</v>
      </c>
      <c r="BJ209" s="36">
        <v>0</v>
      </c>
      <c r="BK209" s="36">
        <v>0</v>
      </c>
      <c r="BL209" s="36">
        <v>0</v>
      </c>
      <c r="BM209" s="36">
        <v>0</v>
      </c>
      <c r="BN209" s="36">
        <v>0</v>
      </c>
      <c r="BO209" s="36">
        <v>0</v>
      </c>
      <c r="BP209" s="36">
        <v>0</v>
      </c>
      <c r="BQ209" s="36">
        <v>0</v>
      </c>
      <c r="BR209" s="36">
        <v>0</v>
      </c>
      <c r="BS209" s="36">
        <v>0</v>
      </c>
      <c r="BT209" s="36">
        <v>0</v>
      </c>
      <c r="BU209" s="36">
        <v>0</v>
      </c>
      <c r="BV209" s="36">
        <v>0</v>
      </c>
      <c r="BW209" s="36">
        <v>0</v>
      </c>
      <c r="BX209" s="36">
        <v>0</v>
      </c>
      <c r="BY209" s="36">
        <v>0</v>
      </c>
      <c r="BZ209" s="36">
        <v>0</v>
      </c>
      <c r="CA209" s="36">
        <v>0</v>
      </c>
      <c r="CB209" s="36">
        <v>0</v>
      </c>
      <c r="CC209" s="36">
        <v>0</v>
      </c>
      <c r="CD209" s="36">
        <v>0</v>
      </c>
      <c r="CE209" s="36">
        <v>0</v>
      </c>
      <c r="CF209" s="36">
        <v>0</v>
      </c>
      <c r="CG209" s="36">
        <v>0</v>
      </c>
      <c r="CH209" s="36">
        <v>0</v>
      </c>
    </row>
    <row r="210" spans="1:86" s="43" customFormat="1">
      <c r="A210" s="58" t="s">
        <v>1565</v>
      </c>
      <c r="B210" s="33">
        <v>7</v>
      </c>
      <c r="C210" s="33">
        <v>0</v>
      </c>
      <c r="D210" s="33">
        <v>0</v>
      </c>
      <c r="E210" s="33">
        <v>0</v>
      </c>
      <c r="F210" s="33">
        <v>0</v>
      </c>
      <c r="G210" s="33">
        <v>0</v>
      </c>
      <c r="H210" s="33">
        <v>30</v>
      </c>
      <c r="I210" s="36">
        <v>0</v>
      </c>
      <c r="J210" s="36">
        <v>0</v>
      </c>
      <c r="K210" s="36">
        <v>0</v>
      </c>
      <c r="L210" s="36">
        <v>0</v>
      </c>
      <c r="M210" s="36">
        <v>0</v>
      </c>
      <c r="N210" s="36">
        <v>2</v>
      </c>
      <c r="O210" s="36">
        <v>0</v>
      </c>
      <c r="P210" s="36">
        <v>0</v>
      </c>
      <c r="Q210" s="36">
        <v>0</v>
      </c>
      <c r="R210" s="36">
        <v>0</v>
      </c>
      <c r="S210" s="36">
        <v>0</v>
      </c>
      <c r="T210" s="36">
        <v>0</v>
      </c>
      <c r="U210" s="36">
        <v>0</v>
      </c>
      <c r="V210" s="36">
        <v>0</v>
      </c>
      <c r="W210" s="36">
        <v>0</v>
      </c>
      <c r="X210" s="36">
        <v>0</v>
      </c>
      <c r="Y210" s="36">
        <v>0</v>
      </c>
      <c r="Z210" s="36">
        <v>0</v>
      </c>
      <c r="AA210" s="36">
        <v>0</v>
      </c>
      <c r="AB210" s="36">
        <v>0</v>
      </c>
      <c r="AC210" s="36">
        <v>0</v>
      </c>
      <c r="AD210" s="36">
        <v>0</v>
      </c>
      <c r="AE210" s="36">
        <v>0</v>
      </c>
      <c r="AF210" s="36">
        <v>0</v>
      </c>
      <c r="AG210" s="36">
        <f t="shared" si="12"/>
        <v>7</v>
      </c>
      <c r="AH210" s="36">
        <f t="shared" si="13"/>
        <v>32</v>
      </c>
      <c r="AI210" s="36">
        <f t="shared" si="14"/>
        <v>0</v>
      </c>
      <c r="AJ210" s="36">
        <f t="shared" si="15"/>
        <v>39</v>
      </c>
      <c r="AK210" s="36">
        <v>0</v>
      </c>
      <c r="AL210" s="36">
        <v>0</v>
      </c>
      <c r="AM210" s="36">
        <v>0</v>
      </c>
      <c r="AN210" s="36">
        <v>0</v>
      </c>
      <c r="AO210" s="36">
        <v>0</v>
      </c>
      <c r="AP210" s="36">
        <v>0</v>
      </c>
      <c r="AQ210" s="36">
        <v>0</v>
      </c>
      <c r="AR210" s="36">
        <v>0</v>
      </c>
      <c r="AS210" s="36">
        <v>0</v>
      </c>
      <c r="AT210" s="36">
        <v>0</v>
      </c>
      <c r="AU210" s="36">
        <v>0</v>
      </c>
      <c r="AV210" s="36">
        <v>0</v>
      </c>
      <c r="AW210" s="36">
        <v>0</v>
      </c>
      <c r="AX210" s="36">
        <v>0</v>
      </c>
      <c r="AY210" s="36">
        <v>0</v>
      </c>
      <c r="AZ210" s="36">
        <v>0</v>
      </c>
      <c r="BA210" s="36">
        <v>0</v>
      </c>
      <c r="BB210" s="36">
        <v>0</v>
      </c>
      <c r="BC210" s="36">
        <v>0</v>
      </c>
      <c r="BD210" s="36">
        <v>0</v>
      </c>
      <c r="BE210" s="36">
        <v>0</v>
      </c>
      <c r="BF210" s="36">
        <v>0</v>
      </c>
      <c r="BG210" s="36">
        <v>0</v>
      </c>
      <c r="BH210" s="36">
        <v>0</v>
      </c>
      <c r="BI210" s="36">
        <v>0</v>
      </c>
      <c r="BJ210" s="36">
        <v>0</v>
      </c>
      <c r="BK210" s="36">
        <v>0</v>
      </c>
      <c r="BL210" s="36">
        <v>0</v>
      </c>
      <c r="BM210" s="36">
        <v>0</v>
      </c>
      <c r="BN210" s="36">
        <v>0</v>
      </c>
      <c r="BO210" s="36">
        <v>0</v>
      </c>
      <c r="BP210" s="36">
        <v>0</v>
      </c>
      <c r="BQ210" s="36">
        <v>0</v>
      </c>
      <c r="BR210" s="36">
        <v>0</v>
      </c>
      <c r="BS210" s="36">
        <v>0</v>
      </c>
      <c r="BT210" s="36">
        <v>0</v>
      </c>
      <c r="BU210" s="36">
        <v>0</v>
      </c>
      <c r="BV210" s="36">
        <v>0</v>
      </c>
      <c r="BW210" s="36">
        <v>0</v>
      </c>
      <c r="BX210" s="36">
        <v>0</v>
      </c>
      <c r="BY210" s="36">
        <v>0</v>
      </c>
      <c r="BZ210" s="36">
        <v>0</v>
      </c>
      <c r="CA210" s="36">
        <v>0</v>
      </c>
      <c r="CB210" s="36">
        <v>0</v>
      </c>
      <c r="CC210" s="36">
        <v>0</v>
      </c>
      <c r="CD210" s="36">
        <v>0</v>
      </c>
      <c r="CE210" s="36">
        <v>0</v>
      </c>
      <c r="CF210" s="36">
        <v>0</v>
      </c>
      <c r="CG210" s="36">
        <v>0</v>
      </c>
      <c r="CH210" s="36">
        <v>0</v>
      </c>
    </row>
    <row r="211" spans="1:86" s="43" customFormat="1">
      <c r="A211" s="58" t="s">
        <v>154</v>
      </c>
      <c r="B211" s="33">
        <v>5</v>
      </c>
      <c r="C211" s="33">
        <v>0</v>
      </c>
      <c r="D211" s="33">
        <v>0</v>
      </c>
      <c r="E211" s="33">
        <v>2</v>
      </c>
      <c r="F211" s="33">
        <v>0</v>
      </c>
      <c r="G211" s="33">
        <v>0</v>
      </c>
      <c r="H211" s="33">
        <v>31</v>
      </c>
      <c r="I211" s="33">
        <v>0</v>
      </c>
      <c r="J211" s="33">
        <v>0</v>
      </c>
      <c r="K211" s="33">
        <v>0</v>
      </c>
      <c r="L211" s="33">
        <v>0</v>
      </c>
      <c r="M211" s="33">
        <v>0</v>
      </c>
      <c r="N211" s="33">
        <v>35</v>
      </c>
      <c r="O211" s="36">
        <v>0</v>
      </c>
      <c r="P211" s="36">
        <v>0</v>
      </c>
      <c r="Q211" s="36">
        <v>0</v>
      </c>
      <c r="R211" s="36">
        <v>0</v>
      </c>
      <c r="S211" s="36">
        <v>0</v>
      </c>
      <c r="T211" s="36">
        <v>0</v>
      </c>
      <c r="U211" s="36">
        <v>0</v>
      </c>
      <c r="V211" s="36">
        <v>0</v>
      </c>
      <c r="W211" s="36">
        <v>0</v>
      </c>
      <c r="X211" s="36">
        <v>0</v>
      </c>
      <c r="Y211" s="36">
        <v>0</v>
      </c>
      <c r="Z211" s="36">
        <v>0</v>
      </c>
      <c r="AA211" s="36">
        <v>0</v>
      </c>
      <c r="AB211" s="36">
        <v>0</v>
      </c>
      <c r="AC211" s="36">
        <v>0</v>
      </c>
      <c r="AD211" s="36">
        <v>0</v>
      </c>
      <c r="AE211" s="36">
        <v>0</v>
      </c>
      <c r="AF211" s="36">
        <v>0</v>
      </c>
      <c r="AG211" s="36">
        <f t="shared" si="12"/>
        <v>5</v>
      </c>
      <c r="AH211" s="36">
        <f t="shared" si="13"/>
        <v>68</v>
      </c>
      <c r="AI211" s="36">
        <f t="shared" si="14"/>
        <v>0</v>
      </c>
      <c r="AJ211" s="36">
        <f t="shared" si="15"/>
        <v>73</v>
      </c>
      <c r="AK211" s="36">
        <v>0</v>
      </c>
      <c r="AL211" s="36">
        <v>0</v>
      </c>
      <c r="AM211" s="36">
        <v>0</v>
      </c>
      <c r="AN211" s="36">
        <v>0</v>
      </c>
      <c r="AO211" s="36">
        <v>0</v>
      </c>
      <c r="AP211" s="36">
        <v>0</v>
      </c>
      <c r="AQ211" s="36">
        <v>0</v>
      </c>
      <c r="AR211" s="36">
        <v>0</v>
      </c>
      <c r="AS211" s="36">
        <v>0</v>
      </c>
      <c r="AT211" s="36">
        <v>0</v>
      </c>
      <c r="AU211" s="36">
        <v>0</v>
      </c>
      <c r="AV211" s="36">
        <v>0</v>
      </c>
      <c r="AW211" s="36">
        <v>0</v>
      </c>
      <c r="AX211" s="36">
        <v>0</v>
      </c>
      <c r="AY211" s="36">
        <v>0</v>
      </c>
      <c r="AZ211" s="36">
        <v>0</v>
      </c>
      <c r="BA211" s="36">
        <v>0</v>
      </c>
      <c r="BB211" s="36">
        <v>0</v>
      </c>
      <c r="BC211" s="36">
        <v>0</v>
      </c>
      <c r="BD211" s="36">
        <v>0</v>
      </c>
      <c r="BE211" s="36">
        <v>0</v>
      </c>
      <c r="BF211" s="36">
        <v>0</v>
      </c>
      <c r="BG211" s="36">
        <v>0</v>
      </c>
      <c r="BH211" s="36">
        <v>0</v>
      </c>
      <c r="BI211" s="36">
        <v>0</v>
      </c>
      <c r="BJ211" s="36">
        <v>0</v>
      </c>
      <c r="BK211" s="36">
        <v>0</v>
      </c>
      <c r="BL211" s="36">
        <v>0</v>
      </c>
      <c r="BM211" s="36">
        <v>0</v>
      </c>
      <c r="BN211" s="36">
        <v>0</v>
      </c>
      <c r="BO211" s="36">
        <v>0</v>
      </c>
      <c r="BP211" s="36">
        <v>0</v>
      </c>
      <c r="BQ211" s="36">
        <v>0</v>
      </c>
      <c r="BR211" s="36">
        <v>0</v>
      </c>
      <c r="BS211" s="36">
        <v>0</v>
      </c>
      <c r="BT211" s="36">
        <v>0</v>
      </c>
      <c r="BU211" s="36">
        <v>0</v>
      </c>
      <c r="BV211" s="36">
        <v>0</v>
      </c>
      <c r="BW211" s="36">
        <v>0</v>
      </c>
      <c r="BX211" s="36">
        <v>0</v>
      </c>
      <c r="BY211" s="36">
        <v>0</v>
      </c>
      <c r="BZ211" s="36">
        <v>0</v>
      </c>
      <c r="CA211" s="36">
        <v>0</v>
      </c>
      <c r="CB211" s="36">
        <v>0</v>
      </c>
      <c r="CC211" s="36">
        <v>0</v>
      </c>
      <c r="CD211" s="36">
        <v>0</v>
      </c>
      <c r="CE211" s="36">
        <v>0</v>
      </c>
      <c r="CF211" s="36">
        <v>0</v>
      </c>
      <c r="CG211" s="36">
        <v>0</v>
      </c>
      <c r="CH211" s="36">
        <v>0</v>
      </c>
    </row>
    <row r="212" spans="1:86" s="43" customFormat="1">
      <c r="A212" s="58" t="s">
        <v>1566</v>
      </c>
      <c r="B212" s="33">
        <v>4</v>
      </c>
      <c r="C212" s="33">
        <v>0</v>
      </c>
      <c r="D212" s="33">
        <v>0</v>
      </c>
      <c r="E212" s="33">
        <v>6</v>
      </c>
      <c r="F212" s="33">
        <v>0</v>
      </c>
      <c r="G212" s="33">
        <v>0</v>
      </c>
      <c r="H212" s="33">
        <v>33</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0</v>
      </c>
      <c r="AA212" s="36">
        <v>0</v>
      </c>
      <c r="AB212" s="36">
        <v>0</v>
      </c>
      <c r="AC212" s="36">
        <v>0</v>
      </c>
      <c r="AD212" s="36">
        <v>0</v>
      </c>
      <c r="AE212" s="36">
        <v>0</v>
      </c>
      <c r="AF212" s="36">
        <v>0</v>
      </c>
      <c r="AG212" s="36">
        <f t="shared" si="12"/>
        <v>4</v>
      </c>
      <c r="AH212" s="36">
        <f t="shared" si="13"/>
        <v>39</v>
      </c>
      <c r="AI212" s="36">
        <f t="shared" si="14"/>
        <v>0</v>
      </c>
      <c r="AJ212" s="36">
        <f t="shared" si="15"/>
        <v>43</v>
      </c>
      <c r="AK212" s="36">
        <v>0</v>
      </c>
      <c r="AL212" s="36">
        <v>0</v>
      </c>
      <c r="AM212" s="36">
        <v>0</v>
      </c>
      <c r="AN212" s="36">
        <v>0</v>
      </c>
      <c r="AO212" s="36">
        <v>0</v>
      </c>
      <c r="AP212" s="36">
        <v>0</v>
      </c>
      <c r="AQ212" s="36">
        <v>0</v>
      </c>
      <c r="AR212" s="36">
        <v>0</v>
      </c>
      <c r="AS212" s="36">
        <v>0</v>
      </c>
      <c r="AT212" s="36">
        <v>0</v>
      </c>
      <c r="AU212" s="36">
        <v>0</v>
      </c>
      <c r="AV212" s="36">
        <v>0</v>
      </c>
      <c r="AW212" s="36">
        <v>0</v>
      </c>
      <c r="AX212" s="36">
        <v>0</v>
      </c>
      <c r="AY212" s="36">
        <v>0</v>
      </c>
      <c r="AZ212" s="36">
        <v>0</v>
      </c>
      <c r="BA212" s="36">
        <v>0</v>
      </c>
      <c r="BB212" s="36">
        <v>0</v>
      </c>
      <c r="BC212" s="36">
        <v>0</v>
      </c>
      <c r="BD212" s="36">
        <v>0</v>
      </c>
      <c r="BE212" s="36">
        <v>0</v>
      </c>
      <c r="BF212" s="36">
        <v>0</v>
      </c>
      <c r="BG212" s="36">
        <v>0</v>
      </c>
      <c r="BH212" s="36">
        <v>0</v>
      </c>
      <c r="BI212" s="36">
        <v>0</v>
      </c>
      <c r="BJ212" s="36">
        <v>0</v>
      </c>
      <c r="BK212" s="36">
        <v>0</v>
      </c>
      <c r="BL212" s="36">
        <v>0</v>
      </c>
      <c r="BM212" s="36">
        <v>0</v>
      </c>
      <c r="BN212" s="36">
        <v>0</v>
      </c>
      <c r="BO212" s="36">
        <v>0</v>
      </c>
      <c r="BP212" s="36">
        <v>0</v>
      </c>
      <c r="BQ212" s="36">
        <v>0</v>
      </c>
      <c r="BR212" s="36">
        <v>0</v>
      </c>
      <c r="BS212" s="36">
        <v>0</v>
      </c>
      <c r="BT212" s="36">
        <v>0</v>
      </c>
      <c r="BU212" s="36">
        <v>0</v>
      </c>
      <c r="BV212" s="36">
        <v>0</v>
      </c>
      <c r="BW212" s="36">
        <v>0</v>
      </c>
      <c r="BX212" s="36">
        <v>0</v>
      </c>
      <c r="BY212" s="36">
        <v>0</v>
      </c>
      <c r="BZ212" s="36">
        <v>0</v>
      </c>
      <c r="CA212" s="36">
        <v>0</v>
      </c>
      <c r="CB212" s="36">
        <v>0</v>
      </c>
      <c r="CC212" s="36">
        <v>0</v>
      </c>
      <c r="CD212" s="36">
        <v>0</v>
      </c>
      <c r="CE212" s="36">
        <v>0</v>
      </c>
      <c r="CF212" s="36">
        <v>0</v>
      </c>
      <c r="CG212" s="36">
        <v>0</v>
      </c>
      <c r="CH212" s="21"/>
    </row>
    <row r="213" spans="1:86" s="43" customFormat="1">
      <c r="A213" s="58" t="s">
        <v>155</v>
      </c>
      <c r="B213" s="33">
        <v>8</v>
      </c>
      <c r="C213" s="33">
        <v>0</v>
      </c>
      <c r="D213" s="33">
        <v>0</v>
      </c>
      <c r="E213" s="33">
        <v>0</v>
      </c>
      <c r="F213" s="33">
        <v>0</v>
      </c>
      <c r="G213" s="33">
        <v>0</v>
      </c>
      <c r="H213" s="33">
        <v>75</v>
      </c>
      <c r="I213" s="36">
        <v>0</v>
      </c>
      <c r="J213" s="36">
        <v>0</v>
      </c>
      <c r="K213" s="36">
        <v>0</v>
      </c>
      <c r="L213" s="36">
        <v>0</v>
      </c>
      <c r="M213" s="36">
        <v>0</v>
      </c>
      <c r="N213" s="36">
        <v>21</v>
      </c>
      <c r="O213" s="36">
        <v>0</v>
      </c>
      <c r="P213" s="36">
        <v>0</v>
      </c>
      <c r="Q213" s="36">
        <v>0</v>
      </c>
      <c r="R213" s="36">
        <v>0</v>
      </c>
      <c r="S213" s="36">
        <v>0</v>
      </c>
      <c r="T213" s="36">
        <v>0</v>
      </c>
      <c r="U213" s="36">
        <v>0</v>
      </c>
      <c r="V213" s="36">
        <v>0</v>
      </c>
      <c r="W213" s="36">
        <v>0</v>
      </c>
      <c r="X213" s="36">
        <v>0</v>
      </c>
      <c r="Y213" s="36">
        <v>0</v>
      </c>
      <c r="Z213" s="36">
        <v>0</v>
      </c>
      <c r="AA213" s="36">
        <v>0</v>
      </c>
      <c r="AB213" s="36">
        <v>0</v>
      </c>
      <c r="AC213" s="36">
        <v>0</v>
      </c>
      <c r="AD213" s="36">
        <v>0</v>
      </c>
      <c r="AE213" s="36">
        <v>0</v>
      </c>
      <c r="AF213" s="36">
        <v>0</v>
      </c>
      <c r="AG213" s="36">
        <f t="shared" si="12"/>
        <v>8</v>
      </c>
      <c r="AH213" s="36">
        <f t="shared" si="13"/>
        <v>96</v>
      </c>
      <c r="AI213" s="36">
        <f t="shared" si="14"/>
        <v>0</v>
      </c>
      <c r="AJ213" s="36">
        <f t="shared" si="15"/>
        <v>104</v>
      </c>
      <c r="AK213" s="36">
        <v>0</v>
      </c>
      <c r="AL213" s="36">
        <v>0</v>
      </c>
      <c r="AM213" s="36">
        <v>0</v>
      </c>
      <c r="AN213" s="36">
        <v>0</v>
      </c>
      <c r="AO213" s="36">
        <v>0</v>
      </c>
      <c r="AP213" s="36">
        <v>0</v>
      </c>
      <c r="AQ213" s="36">
        <v>0</v>
      </c>
      <c r="AR213" s="36">
        <v>0</v>
      </c>
      <c r="AS213" s="36">
        <v>0</v>
      </c>
      <c r="AT213" s="36">
        <v>0</v>
      </c>
      <c r="AU213" s="36">
        <v>0</v>
      </c>
      <c r="AV213" s="36">
        <v>0</v>
      </c>
      <c r="AW213" s="36">
        <v>0</v>
      </c>
      <c r="AX213" s="36">
        <v>0</v>
      </c>
      <c r="AY213" s="36">
        <v>0</v>
      </c>
      <c r="AZ213" s="36">
        <v>0</v>
      </c>
      <c r="BA213" s="36">
        <v>0</v>
      </c>
      <c r="BB213" s="36">
        <v>0</v>
      </c>
      <c r="BC213" s="36">
        <v>0</v>
      </c>
      <c r="BD213" s="36">
        <v>0</v>
      </c>
      <c r="BE213" s="36">
        <v>0</v>
      </c>
      <c r="BF213" s="36">
        <v>0</v>
      </c>
      <c r="BG213" s="36">
        <v>0</v>
      </c>
      <c r="BH213" s="36">
        <v>0</v>
      </c>
      <c r="BI213" s="36">
        <v>0</v>
      </c>
      <c r="BJ213" s="36">
        <v>0</v>
      </c>
      <c r="BK213" s="36">
        <v>0</v>
      </c>
      <c r="BL213" s="36">
        <v>0</v>
      </c>
      <c r="BM213" s="36">
        <v>0</v>
      </c>
      <c r="BN213" s="36">
        <v>0</v>
      </c>
      <c r="BO213" s="36">
        <v>0</v>
      </c>
      <c r="BP213" s="36">
        <v>0</v>
      </c>
      <c r="BQ213" s="36">
        <v>0</v>
      </c>
      <c r="BR213" s="36">
        <v>0</v>
      </c>
      <c r="BS213" s="36">
        <v>0</v>
      </c>
      <c r="BT213" s="36">
        <v>0</v>
      </c>
      <c r="BU213" s="36">
        <v>0</v>
      </c>
      <c r="BV213" s="36">
        <v>0</v>
      </c>
      <c r="BW213" s="36">
        <v>0</v>
      </c>
      <c r="BX213" s="36">
        <v>0</v>
      </c>
      <c r="BY213" s="36">
        <v>0</v>
      </c>
      <c r="BZ213" s="36">
        <v>0</v>
      </c>
      <c r="CA213" s="36">
        <v>0</v>
      </c>
      <c r="CB213" s="36">
        <v>0</v>
      </c>
      <c r="CC213" s="36">
        <v>0</v>
      </c>
      <c r="CD213" s="36">
        <v>0</v>
      </c>
      <c r="CE213" s="36">
        <v>0</v>
      </c>
      <c r="CF213" s="36">
        <v>0</v>
      </c>
      <c r="CG213" s="36">
        <v>0</v>
      </c>
      <c r="CH213" s="36">
        <v>0</v>
      </c>
    </row>
    <row r="214" spans="1:86" s="63" customFormat="1">
      <c r="A214" s="59" t="s">
        <v>156</v>
      </c>
      <c r="B214" s="61">
        <v>2</v>
      </c>
      <c r="C214" s="61">
        <v>0</v>
      </c>
      <c r="D214" s="61">
        <v>0</v>
      </c>
      <c r="E214" s="61">
        <v>0</v>
      </c>
      <c r="F214" s="61">
        <v>0</v>
      </c>
      <c r="G214" s="61">
        <v>0</v>
      </c>
      <c r="H214" s="61">
        <v>33</v>
      </c>
      <c r="I214" s="61">
        <v>0</v>
      </c>
      <c r="J214" s="61">
        <v>0</v>
      </c>
      <c r="K214" s="61">
        <v>0</v>
      </c>
      <c r="L214" s="61">
        <v>0</v>
      </c>
      <c r="M214" s="61">
        <v>0</v>
      </c>
      <c r="N214" s="61">
        <v>32</v>
      </c>
      <c r="O214" s="62">
        <v>0</v>
      </c>
      <c r="P214" s="62">
        <v>0</v>
      </c>
      <c r="Q214" s="62">
        <v>0</v>
      </c>
      <c r="R214" s="62">
        <v>0</v>
      </c>
      <c r="S214" s="62">
        <v>0</v>
      </c>
      <c r="T214" s="62">
        <v>0</v>
      </c>
      <c r="U214" s="62">
        <v>0</v>
      </c>
      <c r="V214" s="62">
        <v>0</v>
      </c>
      <c r="W214" s="62">
        <v>0</v>
      </c>
      <c r="X214" s="62">
        <v>0</v>
      </c>
      <c r="Y214" s="62">
        <v>0</v>
      </c>
      <c r="Z214" s="62">
        <v>0</v>
      </c>
      <c r="AA214" s="62">
        <v>0</v>
      </c>
      <c r="AB214" s="62">
        <v>0</v>
      </c>
      <c r="AC214" s="62">
        <v>1</v>
      </c>
      <c r="AD214" s="62">
        <v>0</v>
      </c>
      <c r="AE214" s="62">
        <v>0</v>
      </c>
      <c r="AF214" s="62">
        <v>0</v>
      </c>
      <c r="AG214" s="36">
        <f t="shared" si="12"/>
        <v>2</v>
      </c>
      <c r="AH214" s="36">
        <f t="shared" si="13"/>
        <v>65</v>
      </c>
      <c r="AI214" s="36">
        <f t="shared" si="14"/>
        <v>0</v>
      </c>
      <c r="AJ214" s="36">
        <f t="shared" si="15"/>
        <v>67</v>
      </c>
      <c r="AK214" s="62">
        <v>1</v>
      </c>
      <c r="AL214" s="62">
        <v>0</v>
      </c>
      <c r="AM214" s="62">
        <v>1</v>
      </c>
      <c r="AN214" s="62" t="s">
        <v>1436</v>
      </c>
      <c r="AO214" s="62">
        <v>0</v>
      </c>
      <c r="AP214" s="62">
        <v>0</v>
      </c>
      <c r="AQ214" s="62">
        <v>0</v>
      </c>
      <c r="AR214" s="62">
        <v>0</v>
      </c>
      <c r="AS214" s="62">
        <v>0</v>
      </c>
      <c r="AT214" s="62">
        <v>0</v>
      </c>
      <c r="AU214" s="62">
        <v>0</v>
      </c>
      <c r="AV214" s="62">
        <v>0</v>
      </c>
      <c r="AW214" s="62">
        <v>0</v>
      </c>
      <c r="AX214" s="62">
        <v>0</v>
      </c>
      <c r="AY214" s="62">
        <v>0</v>
      </c>
      <c r="AZ214" s="62">
        <v>0</v>
      </c>
      <c r="BA214" s="62">
        <v>0</v>
      </c>
      <c r="BB214" s="62">
        <v>0</v>
      </c>
      <c r="BC214" s="62">
        <v>0</v>
      </c>
      <c r="BD214" s="62">
        <v>0</v>
      </c>
      <c r="BE214" s="62">
        <v>0</v>
      </c>
      <c r="BF214" s="62">
        <v>0</v>
      </c>
      <c r="BG214" s="62">
        <v>0</v>
      </c>
      <c r="BH214" s="62">
        <v>0</v>
      </c>
      <c r="BI214" s="62">
        <v>0</v>
      </c>
      <c r="BJ214" s="62">
        <v>0</v>
      </c>
      <c r="BK214" s="62">
        <v>0</v>
      </c>
      <c r="BL214" s="62">
        <v>0</v>
      </c>
      <c r="BM214" s="62">
        <v>0</v>
      </c>
      <c r="BN214" s="62">
        <v>0</v>
      </c>
      <c r="BO214" s="62">
        <v>0</v>
      </c>
      <c r="BP214" s="62">
        <v>0</v>
      </c>
      <c r="BQ214" s="62">
        <v>0</v>
      </c>
      <c r="BR214" s="62">
        <v>0</v>
      </c>
      <c r="BS214" s="62">
        <v>0</v>
      </c>
      <c r="BT214" s="62">
        <v>0</v>
      </c>
      <c r="BU214" s="62">
        <v>0</v>
      </c>
      <c r="BV214" s="62">
        <v>0</v>
      </c>
      <c r="BW214" s="62">
        <v>0</v>
      </c>
      <c r="BX214" s="62">
        <v>0</v>
      </c>
      <c r="BY214" s="62">
        <v>0</v>
      </c>
      <c r="BZ214" s="62">
        <v>0</v>
      </c>
      <c r="CA214" s="62">
        <v>0</v>
      </c>
      <c r="CB214" s="62">
        <v>0</v>
      </c>
      <c r="CC214" s="62">
        <v>0</v>
      </c>
      <c r="CD214" s="62">
        <v>0</v>
      </c>
      <c r="CE214" s="62">
        <v>0</v>
      </c>
      <c r="CF214" s="62">
        <v>0</v>
      </c>
      <c r="CG214" s="62">
        <v>0</v>
      </c>
      <c r="CH214" s="62">
        <v>0</v>
      </c>
    </row>
    <row r="215" spans="1:86" s="43" customFormat="1">
      <c r="A215" s="58" t="s">
        <v>1567</v>
      </c>
      <c r="B215" s="33">
        <v>5</v>
      </c>
      <c r="C215" s="33">
        <v>0</v>
      </c>
      <c r="D215" s="33">
        <v>0</v>
      </c>
      <c r="E215" s="33">
        <v>12</v>
      </c>
      <c r="F215" s="33">
        <v>0</v>
      </c>
      <c r="G215" s="33">
        <v>0</v>
      </c>
      <c r="H215" s="33">
        <v>33</v>
      </c>
      <c r="I215" s="36">
        <v>0</v>
      </c>
      <c r="J215" s="36">
        <v>0</v>
      </c>
      <c r="K215" s="36">
        <v>0</v>
      </c>
      <c r="L215" s="36">
        <v>0</v>
      </c>
      <c r="M215" s="36">
        <v>0</v>
      </c>
      <c r="N215" s="36">
        <v>0</v>
      </c>
      <c r="O215" s="36">
        <v>0</v>
      </c>
      <c r="P215" s="36">
        <v>0</v>
      </c>
      <c r="Q215" s="36">
        <v>0</v>
      </c>
      <c r="R215" s="36">
        <v>0</v>
      </c>
      <c r="S215" s="36">
        <v>0</v>
      </c>
      <c r="T215" s="36">
        <v>0</v>
      </c>
      <c r="U215" s="36">
        <v>0</v>
      </c>
      <c r="V215" s="36">
        <v>0</v>
      </c>
      <c r="W215" s="36">
        <v>0</v>
      </c>
      <c r="X215" s="36">
        <v>0</v>
      </c>
      <c r="Y215" s="36">
        <v>0</v>
      </c>
      <c r="Z215" s="36">
        <v>0</v>
      </c>
      <c r="AA215" s="36">
        <v>0</v>
      </c>
      <c r="AB215" s="36">
        <v>0</v>
      </c>
      <c r="AC215" s="36">
        <v>0</v>
      </c>
      <c r="AD215" s="36">
        <v>0</v>
      </c>
      <c r="AE215" s="36">
        <v>0</v>
      </c>
      <c r="AF215" s="36">
        <v>0</v>
      </c>
      <c r="AG215" s="36">
        <f t="shared" si="12"/>
        <v>5</v>
      </c>
      <c r="AH215" s="36">
        <f t="shared" si="13"/>
        <v>45</v>
      </c>
      <c r="AI215" s="36">
        <f t="shared" si="14"/>
        <v>0</v>
      </c>
      <c r="AJ215" s="36">
        <f t="shared" si="15"/>
        <v>50</v>
      </c>
      <c r="AK215" s="36">
        <v>0</v>
      </c>
      <c r="AL215" s="36">
        <v>0</v>
      </c>
      <c r="AM215" s="36">
        <v>0</v>
      </c>
      <c r="AN215" s="36">
        <v>0</v>
      </c>
      <c r="AO215" s="36">
        <v>0</v>
      </c>
      <c r="AP215" s="36">
        <v>0</v>
      </c>
      <c r="AQ215" s="36">
        <v>0</v>
      </c>
      <c r="AR215" s="36">
        <v>0</v>
      </c>
      <c r="AS215" s="36">
        <v>0</v>
      </c>
      <c r="AT215" s="36">
        <v>0</v>
      </c>
      <c r="AU215" s="36">
        <v>0</v>
      </c>
      <c r="AV215" s="36">
        <v>0</v>
      </c>
      <c r="AW215" s="36">
        <v>0</v>
      </c>
      <c r="AX215" s="36">
        <v>0</v>
      </c>
      <c r="AY215" s="36">
        <v>0</v>
      </c>
      <c r="AZ215" s="36">
        <v>0</v>
      </c>
      <c r="BA215" s="36">
        <v>0</v>
      </c>
      <c r="BB215" s="36">
        <v>0</v>
      </c>
      <c r="BC215" s="36">
        <v>0</v>
      </c>
      <c r="BD215" s="36">
        <v>0</v>
      </c>
      <c r="BE215" s="36">
        <v>0</v>
      </c>
      <c r="BF215" s="36">
        <v>0</v>
      </c>
      <c r="BG215" s="36">
        <v>0</v>
      </c>
      <c r="BH215" s="36">
        <v>0</v>
      </c>
      <c r="BI215" s="36">
        <v>0</v>
      </c>
      <c r="BJ215" s="36">
        <v>0</v>
      </c>
      <c r="BK215" s="36">
        <v>0</v>
      </c>
      <c r="BL215" s="36">
        <v>0</v>
      </c>
      <c r="BM215" s="36">
        <v>0</v>
      </c>
      <c r="BN215" s="36">
        <v>0</v>
      </c>
      <c r="BO215" s="36">
        <v>0</v>
      </c>
      <c r="BP215" s="36">
        <v>0</v>
      </c>
      <c r="BQ215" s="36">
        <v>0</v>
      </c>
      <c r="BR215" s="36">
        <v>0</v>
      </c>
      <c r="BS215" s="36">
        <v>0</v>
      </c>
      <c r="BT215" s="36">
        <v>0</v>
      </c>
      <c r="BU215" s="36">
        <v>0</v>
      </c>
      <c r="BV215" s="36">
        <v>0</v>
      </c>
      <c r="BW215" s="36">
        <v>0</v>
      </c>
      <c r="BX215" s="36">
        <v>0</v>
      </c>
      <c r="BY215" s="36">
        <v>0</v>
      </c>
      <c r="BZ215" s="36">
        <v>0</v>
      </c>
      <c r="CA215" s="36">
        <v>0</v>
      </c>
      <c r="CB215" s="36">
        <v>0</v>
      </c>
      <c r="CC215" s="36">
        <v>0</v>
      </c>
      <c r="CD215" s="36">
        <v>0</v>
      </c>
      <c r="CE215" s="36">
        <v>0</v>
      </c>
      <c r="CF215" s="36">
        <v>0</v>
      </c>
      <c r="CG215" s="36">
        <v>0</v>
      </c>
      <c r="CH215" s="36">
        <v>0</v>
      </c>
    </row>
    <row r="216" spans="1:86" s="43" customFormat="1">
      <c r="A216" s="58" t="s">
        <v>157</v>
      </c>
      <c r="B216" s="33">
        <v>4</v>
      </c>
      <c r="C216" s="33">
        <v>0</v>
      </c>
      <c r="D216" s="33">
        <v>0</v>
      </c>
      <c r="E216" s="33">
        <v>0</v>
      </c>
      <c r="F216" s="33">
        <v>0</v>
      </c>
      <c r="G216" s="33">
        <v>0</v>
      </c>
      <c r="H216" s="33">
        <v>43</v>
      </c>
      <c r="I216" s="33">
        <v>0</v>
      </c>
      <c r="J216" s="33">
        <v>0</v>
      </c>
      <c r="K216" s="33">
        <v>6</v>
      </c>
      <c r="L216" s="33"/>
      <c r="M216" s="33"/>
      <c r="N216" s="33">
        <v>18</v>
      </c>
      <c r="O216" s="36">
        <v>0</v>
      </c>
      <c r="P216" s="36">
        <v>0</v>
      </c>
      <c r="Q216" s="36">
        <v>0</v>
      </c>
      <c r="R216" s="36">
        <v>0</v>
      </c>
      <c r="S216" s="36">
        <v>0</v>
      </c>
      <c r="T216" s="36">
        <v>0</v>
      </c>
      <c r="U216" s="36">
        <v>0</v>
      </c>
      <c r="V216" s="36">
        <v>0</v>
      </c>
      <c r="W216" s="36">
        <v>0</v>
      </c>
      <c r="X216" s="36">
        <v>0</v>
      </c>
      <c r="Y216" s="36">
        <v>0</v>
      </c>
      <c r="Z216" s="36">
        <v>0</v>
      </c>
      <c r="AA216" s="36">
        <v>0</v>
      </c>
      <c r="AB216" s="36">
        <v>0</v>
      </c>
      <c r="AC216" s="36">
        <v>0</v>
      </c>
      <c r="AD216" s="36">
        <v>0</v>
      </c>
      <c r="AE216" s="36">
        <v>0</v>
      </c>
      <c r="AF216" s="36">
        <v>0</v>
      </c>
      <c r="AG216" s="36">
        <f t="shared" si="12"/>
        <v>4</v>
      </c>
      <c r="AH216" s="36">
        <f t="shared" si="13"/>
        <v>67</v>
      </c>
      <c r="AI216" s="36">
        <f t="shared" si="14"/>
        <v>0</v>
      </c>
      <c r="AJ216" s="36">
        <f t="shared" si="15"/>
        <v>71</v>
      </c>
      <c r="AK216" s="36">
        <v>0</v>
      </c>
      <c r="AL216" s="36">
        <v>0</v>
      </c>
      <c r="AM216" s="36">
        <v>0</v>
      </c>
      <c r="AN216" s="36">
        <v>0</v>
      </c>
      <c r="AO216" s="36">
        <v>0</v>
      </c>
      <c r="AP216" s="36">
        <v>0</v>
      </c>
      <c r="AQ216" s="36">
        <v>0</v>
      </c>
      <c r="AR216" s="36">
        <v>0</v>
      </c>
      <c r="AS216" s="36">
        <v>0</v>
      </c>
      <c r="AT216" s="36">
        <v>0</v>
      </c>
      <c r="AU216" s="36">
        <v>0</v>
      </c>
      <c r="AV216" s="36">
        <v>0</v>
      </c>
      <c r="AW216" s="36">
        <v>0</v>
      </c>
      <c r="AX216" s="36">
        <v>0</v>
      </c>
      <c r="AY216" s="36">
        <v>0</v>
      </c>
      <c r="AZ216" s="36">
        <v>0</v>
      </c>
      <c r="BA216" s="36">
        <v>0</v>
      </c>
      <c r="BB216" s="36">
        <v>0</v>
      </c>
      <c r="BC216" s="36">
        <v>0</v>
      </c>
      <c r="BD216" s="36">
        <v>0</v>
      </c>
      <c r="BE216" s="36">
        <v>0</v>
      </c>
      <c r="BF216" s="36">
        <v>0</v>
      </c>
      <c r="BG216" s="36">
        <v>0</v>
      </c>
      <c r="BH216" s="36">
        <v>0</v>
      </c>
      <c r="BI216" s="36">
        <v>0</v>
      </c>
      <c r="BJ216" s="36">
        <v>0</v>
      </c>
      <c r="BK216" s="36">
        <v>0</v>
      </c>
      <c r="BL216" s="36">
        <v>0</v>
      </c>
      <c r="BM216" s="36">
        <v>0</v>
      </c>
      <c r="BN216" s="36">
        <v>0</v>
      </c>
      <c r="BO216" s="36">
        <v>0</v>
      </c>
      <c r="BP216" s="36">
        <v>0</v>
      </c>
      <c r="BQ216" s="36">
        <v>0</v>
      </c>
      <c r="BR216" s="36">
        <v>0</v>
      </c>
      <c r="BS216" s="36">
        <v>0</v>
      </c>
      <c r="BT216" s="36">
        <v>0</v>
      </c>
      <c r="BU216" s="36">
        <v>0</v>
      </c>
      <c r="BV216" s="36">
        <v>0</v>
      </c>
      <c r="BW216" s="36">
        <v>0</v>
      </c>
      <c r="BX216" s="36">
        <v>0</v>
      </c>
      <c r="BY216" s="36">
        <v>0</v>
      </c>
      <c r="BZ216" s="36">
        <v>0</v>
      </c>
      <c r="CA216" s="36">
        <v>0</v>
      </c>
      <c r="CB216" s="36">
        <v>0</v>
      </c>
      <c r="CC216" s="36">
        <v>0</v>
      </c>
      <c r="CD216" s="36">
        <v>0</v>
      </c>
      <c r="CE216" s="36">
        <v>0</v>
      </c>
      <c r="CF216" s="36">
        <v>0</v>
      </c>
      <c r="CG216" s="36">
        <v>0</v>
      </c>
      <c r="CH216" s="36">
        <v>0</v>
      </c>
    </row>
    <row r="217" spans="1:86" s="43" customFormat="1">
      <c r="A217" s="59" t="s">
        <v>1568</v>
      </c>
      <c r="B217" s="33">
        <v>18</v>
      </c>
      <c r="C217" s="33">
        <v>0</v>
      </c>
      <c r="D217" s="33">
        <v>0</v>
      </c>
      <c r="E217" s="33">
        <v>0</v>
      </c>
      <c r="F217" s="33">
        <v>0</v>
      </c>
      <c r="G217" s="33">
        <v>0</v>
      </c>
      <c r="H217" s="33">
        <v>142</v>
      </c>
      <c r="I217" s="36">
        <v>0</v>
      </c>
      <c r="J217" s="36">
        <v>0</v>
      </c>
      <c r="K217" s="36">
        <v>300</v>
      </c>
      <c r="L217" s="36">
        <v>0</v>
      </c>
      <c r="M217" s="36">
        <v>0</v>
      </c>
      <c r="N217" s="36">
        <v>215</v>
      </c>
      <c r="O217" s="36">
        <v>0</v>
      </c>
      <c r="P217" s="36">
        <v>0</v>
      </c>
      <c r="Q217" s="36">
        <v>36</v>
      </c>
      <c r="R217" s="36">
        <v>0</v>
      </c>
      <c r="S217" s="36">
        <v>0</v>
      </c>
      <c r="T217" s="36">
        <v>0</v>
      </c>
      <c r="U217" s="36">
        <v>0</v>
      </c>
      <c r="V217" s="36">
        <v>0</v>
      </c>
      <c r="W217" s="36">
        <v>8</v>
      </c>
      <c r="X217" s="36">
        <v>0</v>
      </c>
      <c r="Y217" s="36">
        <v>0</v>
      </c>
      <c r="Z217" s="36">
        <v>0</v>
      </c>
      <c r="AA217" s="36">
        <v>0</v>
      </c>
      <c r="AB217" s="36">
        <v>0</v>
      </c>
      <c r="AC217" s="21">
        <v>3</v>
      </c>
      <c r="AD217" s="21">
        <v>0</v>
      </c>
      <c r="AE217" s="21">
        <v>0</v>
      </c>
      <c r="AF217" s="21">
        <v>0</v>
      </c>
      <c r="AG217" s="36">
        <f t="shared" si="12"/>
        <v>18</v>
      </c>
      <c r="AH217" s="36">
        <f t="shared" si="13"/>
        <v>701</v>
      </c>
      <c r="AI217" s="36">
        <f t="shared" si="14"/>
        <v>0</v>
      </c>
      <c r="AJ217" s="36">
        <f t="shared" si="15"/>
        <v>719</v>
      </c>
      <c r="AK217" s="36">
        <v>3</v>
      </c>
      <c r="AL217" s="36">
        <v>0</v>
      </c>
      <c r="AM217" s="21">
        <v>3</v>
      </c>
      <c r="AN217" s="21" t="s">
        <v>1436</v>
      </c>
      <c r="AO217" s="21">
        <v>0</v>
      </c>
      <c r="AP217" s="21">
        <v>0</v>
      </c>
      <c r="AQ217" s="21">
        <v>0</v>
      </c>
      <c r="AR217" s="21">
        <v>0</v>
      </c>
      <c r="AS217" s="21">
        <v>0</v>
      </c>
      <c r="AT217" s="21">
        <v>0</v>
      </c>
      <c r="AU217" s="21">
        <v>0</v>
      </c>
      <c r="AV217" s="21">
        <v>0</v>
      </c>
      <c r="AW217" s="21">
        <v>0</v>
      </c>
      <c r="AX217" s="21">
        <v>0</v>
      </c>
      <c r="AY217" s="21">
        <v>0</v>
      </c>
      <c r="AZ217" s="21">
        <v>0</v>
      </c>
      <c r="BA217" s="21">
        <v>0</v>
      </c>
      <c r="BB217" s="21">
        <v>0</v>
      </c>
      <c r="BC217" s="21">
        <v>0</v>
      </c>
      <c r="BD217" s="21">
        <v>0</v>
      </c>
      <c r="BE217" s="21">
        <v>0</v>
      </c>
      <c r="BF217" s="21">
        <v>0</v>
      </c>
      <c r="BG217" s="21">
        <v>0</v>
      </c>
      <c r="BH217" s="21">
        <v>0</v>
      </c>
      <c r="BI217" s="21">
        <v>0</v>
      </c>
      <c r="BJ217" s="21">
        <v>0</v>
      </c>
      <c r="BK217" s="21">
        <v>0</v>
      </c>
      <c r="BL217" s="21">
        <v>0</v>
      </c>
      <c r="BM217" s="21">
        <v>0</v>
      </c>
      <c r="BN217" s="21">
        <v>0</v>
      </c>
      <c r="BO217" s="21">
        <v>0</v>
      </c>
      <c r="BP217" s="21">
        <v>0</v>
      </c>
      <c r="BQ217" s="21">
        <v>0</v>
      </c>
      <c r="BR217" s="21">
        <v>0</v>
      </c>
      <c r="BS217" s="21">
        <v>0</v>
      </c>
      <c r="BT217" s="21">
        <v>0</v>
      </c>
      <c r="BU217" s="21">
        <v>0</v>
      </c>
      <c r="BV217" s="21">
        <v>0</v>
      </c>
      <c r="BW217" s="21">
        <v>0</v>
      </c>
      <c r="BX217" s="21">
        <v>0</v>
      </c>
      <c r="BY217" s="21">
        <v>0</v>
      </c>
      <c r="BZ217" s="21">
        <v>0</v>
      </c>
      <c r="CA217" s="21">
        <v>0</v>
      </c>
      <c r="CB217" s="21">
        <v>0</v>
      </c>
      <c r="CC217" s="21">
        <v>0</v>
      </c>
      <c r="CD217" s="21">
        <v>0</v>
      </c>
      <c r="CE217" s="21">
        <v>0</v>
      </c>
      <c r="CF217" s="21">
        <v>0</v>
      </c>
      <c r="CG217" s="21">
        <v>0</v>
      </c>
      <c r="CH217" s="21">
        <v>0</v>
      </c>
    </row>
    <row r="218" spans="1:86" s="43" customFormat="1">
      <c r="A218" s="58" t="s">
        <v>1569</v>
      </c>
      <c r="B218" s="33">
        <v>1</v>
      </c>
      <c r="C218" s="33">
        <v>0</v>
      </c>
      <c r="D218" s="33">
        <v>0</v>
      </c>
      <c r="E218" s="33">
        <v>45</v>
      </c>
      <c r="F218" s="33">
        <v>0</v>
      </c>
      <c r="G218" s="33">
        <v>0</v>
      </c>
      <c r="H218" s="33">
        <v>30</v>
      </c>
      <c r="I218" s="36">
        <v>0</v>
      </c>
      <c r="J218" s="36">
        <v>0</v>
      </c>
      <c r="K218" s="36">
        <v>0</v>
      </c>
      <c r="L218" s="36">
        <v>0</v>
      </c>
      <c r="M218" s="36">
        <v>0</v>
      </c>
      <c r="N218" s="36">
        <v>0</v>
      </c>
      <c r="O218" s="36">
        <v>0</v>
      </c>
      <c r="P218" s="36">
        <v>0</v>
      </c>
      <c r="Q218" s="36">
        <v>0</v>
      </c>
      <c r="R218" s="36">
        <v>0</v>
      </c>
      <c r="S218" s="36">
        <v>0</v>
      </c>
      <c r="T218" s="36">
        <v>0</v>
      </c>
      <c r="U218" s="36">
        <v>0</v>
      </c>
      <c r="V218" s="36">
        <v>0</v>
      </c>
      <c r="W218" s="36">
        <v>0</v>
      </c>
      <c r="X218" s="36">
        <v>0</v>
      </c>
      <c r="Y218" s="36">
        <v>0</v>
      </c>
      <c r="Z218" s="36">
        <v>0</v>
      </c>
      <c r="AA218" s="36">
        <v>0</v>
      </c>
      <c r="AB218" s="36">
        <v>0</v>
      </c>
      <c r="AC218" s="36">
        <v>0</v>
      </c>
      <c r="AD218" s="36">
        <v>0</v>
      </c>
      <c r="AE218" s="36">
        <v>0</v>
      </c>
      <c r="AF218" s="36">
        <v>0</v>
      </c>
      <c r="AG218" s="36">
        <f t="shared" si="12"/>
        <v>1</v>
      </c>
      <c r="AH218" s="36">
        <f t="shared" si="13"/>
        <v>75</v>
      </c>
      <c r="AI218" s="36">
        <f t="shared" si="14"/>
        <v>0</v>
      </c>
      <c r="AJ218" s="36">
        <f t="shared" si="15"/>
        <v>76</v>
      </c>
      <c r="AK218" s="36">
        <v>0</v>
      </c>
      <c r="AL218" s="36">
        <v>0</v>
      </c>
      <c r="AM218" s="36">
        <v>0</v>
      </c>
      <c r="AN218" s="36">
        <v>0</v>
      </c>
      <c r="AO218" s="36">
        <v>0</v>
      </c>
      <c r="AP218" s="36">
        <v>0</v>
      </c>
      <c r="AQ218" s="36">
        <v>0</v>
      </c>
      <c r="AR218" s="36">
        <v>0</v>
      </c>
      <c r="AS218" s="36">
        <v>0</v>
      </c>
      <c r="AT218" s="36">
        <v>0</v>
      </c>
      <c r="AU218" s="36">
        <v>0</v>
      </c>
      <c r="AV218" s="36">
        <v>0</v>
      </c>
      <c r="AW218" s="36">
        <v>0</v>
      </c>
      <c r="AX218" s="36">
        <v>0</v>
      </c>
      <c r="AY218" s="36">
        <v>0</v>
      </c>
      <c r="AZ218" s="36">
        <v>0</v>
      </c>
      <c r="BA218" s="36">
        <v>0</v>
      </c>
      <c r="BB218" s="36">
        <v>0</v>
      </c>
      <c r="BC218" s="36">
        <v>0</v>
      </c>
      <c r="BD218" s="36">
        <v>0</v>
      </c>
      <c r="BE218" s="36">
        <v>0</v>
      </c>
      <c r="BF218" s="36">
        <v>0</v>
      </c>
      <c r="BG218" s="36">
        <v>0</v>
      </c>
      <c r="BH218" s="36">
        <v>0</v>
      </c>
      <c r="BI218" s="36">
        <v>0</v>
      </c>
      <c r="BJ218" s="36">
        <v>0</v>
      </c>
      <c r="BK218" s="36">
        <v>0</v>
      </c>
      <c r="BL218" s="36">
        <v>0</v>
      </c>
      <c r="BM218" s="36">
        <v>0</v>
      </c>
      <c r="BN218" s="36">
        <v>0</v>
      </c>
      <c r="BO218" s="36">
        <v>0</v>
      </c>
      <c r="BP218" s="36">
        <v>0</v>
      </c>
      <c r="BQ218" s="36">
        <v>0</v>
      </c>
      <c r="BR218" s="36">
        <v>0</v>
      </c>
      <c r="BS218" s="36">
        <v>0</v>
      </c>
      <c r="BT218" s="36">
        <v>0</v>
      </c>
      <c r="BU218" s="36">
        <v>0</v>
      </c>
      <c r="BV218" s="36">
        <v>0</v>
      </c>
      <c r="BW218" s="36">
        <v>0</v>
      </c>
      <c r="BX218" s="36">
        <v>0</v>
      </c>
      <c r="BY218" s="36">
        <v>0</v>
      </c>
      <c r="BZ218" s="36">
        <v>0</v>
      </c>
      <c r="CA218" s="36">
        <v>0</v>
      </c>
      <c r="CB218" s="36">
        <v>0</v>
      </c>
      <c r="CC218" s="36">
        <v>0</v>
      </c>
      <c r="CD218" s="36">
        <v>0</v>
      </c>
      <c r="CE218" s="36">
        <v>0</v>
      </c>
      <c r="CF218" s="36">
        <v>0</v>
      </c>
      <c r="CG218" s="36">
        <v>0</v>
      </c>
      <c r="CH218" s="36">
        <v>0</v>
      </c>
    </row>
    <row r="219" spans="1:86" s="43" customFormat="1">
      <c r="A219" s="58" t="s">
        <v>158</v>
      </c>
      <c r="B219" s="33">
        <v>5</v>
      </c>
      <c r="C219" s="33">
        <v>0</v>
      </c>
      <c r="D219" s="33">
        <v>0</v>
      </c>
      <c r="E219" s="33">
        <v>0</v>
      </c>
      <c r="F219" s="33">
        <v>0</v>
      </c>
      <c r="G219" s="33">
        <v>0</v>
      </c>
      <c r="H219" s="33">
        <v>48</v>
      </c>
      <c r="I219" s="36">
        <v>0</v>
      </c>
      <c r="J219" s="36">
        <v>0</v>
      </c>
      <c r="K219" s="36">
        <v>0</v>
      </c>
      <c r="L219" s="36">
        <v>0</v>
      </c>
      <c r="M219" s="36">
        <v>0</v>
      </c>
      <c r="N219" s="36">
        <v>42</v>
      </c>
      <c r="O219" s="36">
        <v>0</v>
      </c>
      <c r="P219" s="36">
        <v>0</v>
      </c>
      <c r="Q219" s="36">
        <v>0</v>
      </c>
      <c r="R219" s="36">
        <v>0</v>
      </c>
      <c r="S219" s="36">
        <v>0</v>
      </c>
      <c r="T219" s="36">
        <v>0</v>
      </c>
      <c r="U219" s="36">
        <v>0</v>
      </c>
      <c r="V219" s="36">
        <v>0</v>
      </c>
      <c r="W219" s="36">
        <v>0</v>
      </c>
      <c r="X219" s="36">
        <v>0</v>
      </c>
      <c r="Y219" s="36">
        <v>0</v>
      </c>
      <c r="Z219" s="36">
        <v>0</v>
      </c>
      <c r="AA219" s="36">
        <v>0</v>
      </c>
      <c r="AB219" s="36">
        <v>0</v>
      </c>
      <c r="AC219" s="36">
        <v>0</v>
      </c>
      <c r="AD219" s="36">
        <v>0</v>
      </c>
      <c r="AE219" s="36">
        <v>0</v>
      </c>
      <c r="AF219" s="36">
        <v>0</v>
      </c>
      <c r="AG219" s="36">
        <f t="shared" si="12"/>
        <v>5</v>
      </c>
      <c r="AH219" s="36">
        <f t="shared" si="13"/>
        <v>90</v>
      </c>
      <c r="AI219" s="36">
        <f t="shared" si="14"/>
        <v>0</v>
      </c>
      <c r="AJ219" s="36">
        <f t="shared" si="15"/>
        <v>95</v>
      </c>
      <c r="AK219" s="36">
        <v>0</v>
      </c>
      <c r="AL219" s="36">
        <v>0</v>
      </c>
      <c r="AM219" s="36">
        <v>0</v>
      </c>
      <c r="AN219" s="36">
        <v>0</v>
      </c>
      <c r="AO219" s="36">
        <v>0</v>
      </c>
      <c r="AP219" s="36">
        <v>0</v>
      </c>
      <c r="AQ219" s="36">
        <v>0</v>
      </c>
      <c r="AR219" s="36">
        <v>0</v>
      </c>
      <c r="AS219" s="36">
        <v>0</v>
      </c>
      <c r="AT219" s="36">
        <v>0</v>
      </c>
      <c r="AU219" s="36">
        <v>0</v>
      </c>
      <c r="AV219" s="36">
        <v>0</v>
      </c>
      <c r="AW219" s="36">
        <v>0</v>
      </c>
      <c r="AX219" s="36">
        <v>0</v>
      </c>
      <c r="AY219" s="36">
        <v>0</v>
      </c>
      <c r="AZ219" s="36">
        <v>0</v>
      </c>
      <c r="BA219" s="36">
        <v>0</v>
      </c>
      <c r="BB219" s="36">
        <v>0</v>
      </c>
      <c r="BC219" s="36">
        <v>0</v>
      </c>
      <c r="BD219" s="36">
        <v>0</v>
      </c>
      <c r="BE219" s="36">
        <v>0</v>
      </c>
      <c r="BF219" s="36">
        <v>0</v>
      </c>
      <c r="BG219" s="36">
        <v>0</v>
      </c>
      <c r="BH219" s="36">
        <v>0</v>
      </c>
      <c r="BI219" s="36">
        <v>0</v>
      </c>
      <c r="BJ219" s="36">
        <v>0</v>
      </c>
      <c r="BK219" s="36">
        <v>0</v>
      </c>
      <c r="BL219" s="36">
        <v>0</v>
      </c>
      <c r="BM219" s="36">
        <v>0</v>
      </c>
      <c r="BN219" s="36">
        <v>0</v>
      </c>
      <c r="BO219" s="36">
        <v>0</v>
      </c>
      <c r="BP219" s="36">
        <v>0</v>
      </c>
      <c r="BQ219" s="36">
        <v>0</v>
      </c>
      <c r="BR219" s="36">
        <v>0</v>
      </c>
      <c r="BS219" s="36">
        <v>0</v>
      </c>
      <c r="BT219" s="36">
        <v>0</v>
      </c>
      <c r="BU219" s="36">
        <v>0</v>
      </c>
      <c r="BV219" s="36">
        <v>0</v>
      </c>
      <c r="BW219" s="36">
        <v>0</v>
      </c>
      <c r="BX219" s="36">
        <v>0</v>
      </c>
      <c r="BY219" s="36">
        <v>0</v>
      </c>
      <c r="BZ219" s="36">
        <v>0</v>
      </c>
      <c r="CA219" s="36">
        <v>0</v>
      </c>
      <c r="CB219" s="36">
        <v>0</v>
      </c>
      <c r="CC219" s="36">
        <v>0</v>
      </c>
      <c r="CD219" s="36">
        <v>0</v>
      </c>
      <c r="CE219" s="36">
        <v>0</v>
      </c>
      <c r="CF219" s="36">
        <v>0</v>
      </c>
      <c r="CG219" s="36">
        <v>0</v>
      </c>
      <c r="CH219" s="36">
        <v>0</v>
      </c>
    </row>
    <row r="220" spans="1:86" s="43" customFormat="1">
      <c r="A220" s="58" t="s">
        <v>159</v>
      </c>
      <c r="B220" s="33">
        <v>5</v>
      </c>
      <c r="C220" s="33">
        <v>0</v>
      </c>
      <c r="D220" s="33">
        <v>0</v>
      </c>
      <c r="E220" s="33">
        <v>8</v>
      </c>
      <c r="F220" s="33">
        <v>0</v>
      </c>
      <c r="G220" s="33">
        <v>0</v>
      </c>
      <c r="H220" s="33">
        <v>24</v>
      </c>
      <c r="I220" s="33">
        <v>0</v>
      </c>
      <c r="J220" s="33">
        <v>0</v>
      </c>
      <c r="K220" s="33">
        <v>0</v>
      </c>
      <c r="L220" s="33">
        <v>0</v>
      </c>
      <c r="M220" s="33">
        <v>0</v>
      </c>
      <c r="N220" s="33">
        <v>20</v>
      </c>
      <c r="O220" s="36">
        <v>0</v>
      </c>
      <c r="P220" s="36">
        <v>0</v>
      </c>
      <c r="Q220" s="36">
        <v>0</v>
      </c>
      <c r="R220" s="36">
        <v>0</v>
      </c>
      <c r="S220" s="36">
        <v>0</v>
      </c>
      <c r="T220" s="36">
        <v>0</v>
      </c>
      <c r="U220" s="36">
        <v>0</v>
      </c>
      <c r="V220" s="36">
        <v>0</v>
      </c>
      <c r="W220" s="36">
        <v>0</v>
      </c>
      <c r="X220" s="36">
        <v>0</v>
      </c>
      <c r="Y220" s="36">
        <v>0</v>
      </c>
      <c r="Z220" s="36">
        <v>0</v>
      </c>
      <c r="AA220" s="36">
        <v>0</v>
      </c>
      <c r="AB220" s="36">
        <v>0</v>
      </c>
      <c r="AC220" s="36">
        <v>0</v>
      </c>
      <c r="AD220" s="36">
        <v>0</v>
      </c>
      <c r="AE220" s="36">
        <v>0</v>
      </c>
      <c r="AF220" s="36">
        <v>0</v>
      </c>
      <c r="AG220" s="36">
        <f t="shared" si="12"/>
        <v>5</v>
      </c>
      <c r="AH220" s="36">
        <f t="shared" si="13"/>
        <v>52</v>
      </c>
      <c r="AI220" s="36">
        <f t="shared" si="14"/>
        <v>0</v>
      </c>
      <c r="AJ220" s="36">
        <f t="shared" si="15"/>
        <v>57</v>
      </c>
      <c r="AK220" s="36">
        <v>0</v>
      </c>
      <c r="AL220" s="36">
        <v>0</v>
      </c>
      <c r="AM220" s="36">
        <v>0</v>
      </c>
      <c r="AN220" s="36">
        <v>0</v>
      </c>
      <c r="AO220" s="36">
        <v>0</v>
      </c>
      <c r="AP220" s="36">
        <v>0</v>
      </c>
      <c r="AQ220" s="36">
        <v>0</v>
      </c>
      <c r="AR220" s="36">
        <v>0</v>
      </c>
      <c r="AS220" s="36">
        <v>0</v>
      </c>
      <c r="AT220" s="36">
        <v>0</v>
      </c>
      <c r="AU220" s="36">
        <v>0</v>
      </c>
      <c r="AV220" s="36">
        <v>0</v>
      </c>
      <c r="AW220" s="36">
        <v>0</v>
      </c>
      <c r="AX220" s="36">
        <v>0</v>
      </c>
      <c r="AY220" s="36">
        <v>0</v>
      </c>
      <c r="AZ220" s="36">
        <v>0</v>
      </c>
      <c r="BA220" s="36">
        <v>0</v>
      </c>
      <c r="BB220" s="36">
        <v>0</v>
      </c>
      <c r="BC220" s="36">
        <v>0</v>
      </c>
      <c r="BD220" s="36">
        <v>0</v>
      </c>
      <c r="BE220" s="36">
        <v>0</v>
      </c>
      <c r="BF220" s="36">
        <v>0</v>
      </c>
      <c r="BG220" s="36">
        <v>0</v>
      </c>
      <c r="BH220" s="36">
        <v>0</v>
      </c>
      <c r="BI220" s="36">
        <v>0</v>
      </c>
      <c r="BJ220" s="36">
        <v>0</v>
      </c>
      <c r="BK220" s="36">
        <v>0</v>
      </c>
      <c r="BL220" s="36">
        <v>0</v>
      </c>
      <c r="BM220" s="36">
        <v>0</v>
      </c>
      <c r="BN220" s="36">
        <v>0</v>
      </c>
      <c r="BO220" s="36">
        <v>0</v>
      </c>
      <c r="BP220" s="36">
        <v>0</v>
      </c>
      <c r="BQ220" s="36">
        <v>0</v>
      </c>
      <c r="BR220" s="36">
        <v>0</v>
      </c>
      <c r="BS220" s="36">
        <v>0</v>
      </c>
      <c r="BT220" s="36">
        <v>0</v>
      </c>
      <c r="BU220" s="36">
        <v>0</v>
      </c>
      <c r="BV220" s="36">
        <v>0</v>
      </c>
      <c r="BW220" s="36">
        <v>0</v>
      </c>
      <c r="BX220" s="36">
        <v>0</v>
      </c>
      <c r="BY220" s="36">
        <v>0</v>
      </c>
      <c r="BZ220" s="36">
        <v>0</v>
      </c>
      <c r="CA220" s="36">
        <v>0</v>
      </c>
      <c r="CB220" s="36">
        <v>0</v>
      </c>
      <c r="CC220" s="36">
        <v>0</v>
      </c>
      <c r="CD220" s="36">
        <v>0</v>
      </c>
      <c r="CE220" s="36">
        <v>0</v>
      </c>
      <c r="CF220" s="36">
        <v>0</v>
      </c>
      <c r="CG220" s="36">
        <v>0</v>
      </c>
      <c r="CH220" s="36">
        <v>0</v>
      </c>
    </row>
    <row r="221" spans="1:86" s="43" customFormat="1">
      <c r="A221" s="59" t="s">
        <v>160</v>
      </c>
      <c r="B221" s="33">
        <v>5</v>
      </c>
      <c r="C221" s="33">
        <v>0</v>
      </c>
      <c r="D221" s="33">
        <v>0</v>
      </c>
      <c r="E221" s="33">
        <v>0</v>
      </c>
      <c r="F221" s="33">
        <v>0</v>
      </c>
      <c r="G221" s="33">
        <v>0</v>
      </c>
      <c r="H221" s="33">
        <v>46</v>
      </c>
      <c r="I221" s="33">
        <v>0</v>
      </c>
      <c r="J221" s="33">
        <v>0</v>
      </c>
      <c r="K221" s="33">
        <v>0</v>
      </c>
      <c r="L221" s="33">
        <v>0</v>
      </c>
      <c r="M221" s="33">
        <v>0</v>
      </c>
      <c r="N221" s="33">
        <v>5</v>
      </c>
      <c r="O221" s="36">
        <v>0</v>
      </c>
      <c r="P221" s="36">
        <v>0</v>
      </c>
      <c r="Q221" s="36">
        <v>0</v>
      </c>
      <c r="R221" s="36">
        <v>0</v>
      </c>
      <c r="S221" s="36">
        <v>0</v>
      </c>
      <c r="T221" s="36">
        <v>0</v>
      </c>
      <c r="U221" s="36">
        <v>0</v>
      </c>
      <c r="V221" s="36">
        <v>0</v>
      </c>
      <c r="W221" s="36">
        <v>0</v>
      </c>
      <c r="X221" s="36">
        <v>0</v>
      </c>
      <c r="Y221" s="36">
        <v>0</v>
      </c>
      <c r="Z221" s="36">
        <v>0</v>
      </c>
      <c r="AA221" s="36">
        <v>0</v>
      </c>
      <c r="AB221" s="36">
        <v>0</v>
      </c>
      <c r="AC221" s="36">
        <v>0</v>
      </c>
      <c r="AD221" s="36">
        <v>0</v>
      </c>
      <c r="AE221" s="36">
        <v>0</v>
      </c>
      <c r="AF221" s="36">
        <v>0</v>
      </c>
      <c r="AG221" s="36">
        <f t="shared" si="12"/>
        <v>5</v>
      </c>
      <c r="AH221" s="36">
        <f t="shared" si="13"/>
        <v>51</v>
      </c>
      <c r="AI221" s="36">
        <f t="shared" si="14"/>
        <v>0</v>
      </c>
      <c r="AJ221" s="36">
        <f t="shared" si="15"/>
        <v>56</v>
      </c>
      <c r="AK221" s="36">
        <v>0</v>
      </c>
      <c r="AL221" s="36">
        <v>0</v>
      </c>
      <c r="AM221" s="36">
        <v>0</v>
      </c>
      <c r="AN221" s="36">
        <v>0</v>
      </c>
      <c r="AO221" s="36">
        <v>0</v>
      </c>
      <c r="AP221" s="36">
        <v>0</v>
      </c>
      <c r="AQ221" s="36">
        <v>0</v>
      </c>
      <c r="AR221" s="36">
        <v>0</v>
      </c>
      <c r="AS221" s="36">
        <v>0</v>
      </c>
      <c r="AT221" s="36">
        <v>0</v>
      </c>
      <c r="AU221" s="36">
        <v>0</v>
      </c>
      <c r="AV221" s="36">
        <v>0</v>
      </c>
      <c r="AW221" s="36">
        <v>0</v>
      </c>
      <c r="AX221" s="36">
        <v>0</v>
      </c>
      <c r="AY221" s="36">
        <v>0</v>
      </c>
      <c r="AZ221" s="36">
        <v>0</v>
      </c>
      <c r="BA221" s="36">
        <v>0</v>
      </c>
      <c r="BB221" s="36">
        <v>0</v>
      </c>
      <c r="BC221" s="36">
        <v>0</v>
      </c>
      <c r="BD221" s="36">
        <v>0</v>
      </c>
      <c r="BE221" s="36">
        <v>0</v>
      </c>
      <c r="BF221" s="36">
        <v>0</v>
      </c>
      <c r="BG221" s="36">
        <v>0</v>
      </c>
      <c r="BH221" s="36">
        <v>0</v>
      </c>
      <c r="BI221" s="36">
        <v>0</v>
      </c>
      <c r="BJ221" s="36">
        <v>0</v>
      </c>
      <c r="BK221" s="36">
        <v>0</v>
      </c>
      <c r="BL221" s="36">
        <v>0</v>
      </c>
      <c r="BM221" s="36">
        <v>0</v>
      </c>
      <c r="BN221" s="36">
        <v>0</v>
      </c>
      <c r="BO221" s="36">
        <v>0</v>
      </c>
      <c r="BP221" s="36">
        <v>0</v>
      </c>
      <c r="BQ221" s="36">
        <v>0</v>
      </c>
      <c r="BR221" s="36">
        <v>0</v>
      </c>
      <c r="BS221" s="36">
        <v>0</v>
      </c>
      <c r="BT221" s="36">
        <v>0</v>
      </c>
      <c r="BU221" s="36">
        <v>0</v>
      </c>
      <c r="BV221" s="36">
        <v>0</v>
      </c>
      <c r="BW221" s="36">
        <v>0</v>
      </c>
      <c r="BX221" s="36">
        <v>0</v>
      </c>
      <c r="BY221" s="36">
        <v>0</v>
      </c>
      <c r="BZ221" s="36">
        <v>0</v>
      </c>
      <c r="CA221" s="36">
        <v>0</v>
      </c>
      <c r="CB221" s="36">
        <v>0</v>
      </c>
      <c r="CC221" s="36">
        <v>0</v>
      </c>
      <c r="CD221" s="36">
        <v>0</v>
      </c>
      <c r="CE221" s="36">
        <v>0</v>
      </c>
      <c r="CF221" s="36">
        <v>0</v>
      </c>
      <c r="CG221" s="36">
        <v>0</v>
      </c>
      <c r="CH221" s="36">
        <v>0</v>
      </c>
    </row>
    <row r="222" spans="1:86" s="43" customFormat="1">
      <c r="A222" s="58" t="s">
        <v>1570</v>
      </c>
      <c r="B222" s="33">
        <v>5</v>
      </c>
      <c r="C222" s="33">
        <v>0</v>
      </c>
      <c r="D222" s="33">
        <v>0</v>
      </c>
      <c r="E222" s="33">
        <v>3</v>
      </c>
      <c r="F222" s="33">
        <v>0</v>
      </c>
      <c r="G222" s="33">
        <v>0</v>
      </c>
      <c r="H222" s="33">
        <v>74</v>
      </c>
      <c r="I222" s="33">
        <v>0</v>
      </c>
      <c r="J222" s="33">
        <v>0</v>
      </c>
      <c r="K222" s="33">
        <v>79</v>
      </c>
      <c r="L222" s="33">
        <v>0</v>
      </c>
      <c r="M222" s="33">
        <v>0</v>
      </c>
      <c r="N222" s="33">
        <v>16</v>
      </c>
      <c r="O222" s="36">
        <v>0</v>
      </c>
      <c r="P222" s="36">
        <v>0</v>
      </c>
      <c r="Q222" s="36">
        <v>0</v>
      </c>
      <c r="R222" s="36">
        <v>0</v>
      </c>
      <c r="S222" s="36">
        <v>0</v>
      </c>
      <c r="T222" s="36">
        <v>0</v>
      </c>
      <c r="U222" s="36">
        <v>0</v>
      </c>
      <c r="V222" s="36">
        <v>0</v>
      </c>
      <c r="W222" s="36">
        <v>0</v>
      </c>
      <c r="X222" s="36">
        <v>0</v>
      </c>
      <c r="Y222" s="36">
        <v>0</v>
      </c>
      <c r="Z222" s="36">
        <v>0</v>
      </c>
      <c r="AA222" s="36">
        <v>0</v>
      </c>
      <c r="AB222" s="36">
        <v>0</v>
      </c>
      <c r="AC222" s="36">
        <v>0</v>
      </c>
      <c r="AD222" s="36">
        <v>0</v>
      </c>
      <c r="AE222" s="36">
        <v>0</v>
      </c>
      <c r="AF222" s="36">
        <v>0</v>
      </c>
      <c r="AG222" s="36">
        <f t="shared" si="12"/>
        <v>5</v>
      </c>
      <c r="AH222" s="36">
        <f t="shared" si="13"/>
        <v>172</v>
      </c>
      <c r="AI222" s="36">
        <f t="shared" si="14"/>
        <v>0</v>
      </c>
      <c r="AJ222" s="36">
        <f t="shared" si="15"/>
        <v>177</v>
      </c>
      <c r="AK222" s="36">
        <v>0</v>
      </c>
      <c r="AL222" s="36">
        <v>0</v>
      </c>
      <c r="AM222" s="36">
        <v>0</v>
      </c>
      <c r="AN222" s="36">
        <v>0</v>
      </c>
      <c r="AO222" s="36">
        <v>0</v>
      </c>
      <c r="AP222" s="36">
        <v>0</v>
      </c>
      <c r="AQ222" s="36">
        <v>0</v>
      </c>
      <c r="AR222" s="36">
        <v>0</v>
      </c>
      <c r="AS222" s="36">
        <v>0</v>
      </c>
      <c r="AT222" s="36">
        <v>0</v>
      </c>
      <c r="AU222" s="36">
        <v>0</v>
      </c>
      <c r="AV222" s="36">
        <v>0</v>
      </c>
      <c r="AW222" s="36">
        <v>0</v>
      </c>
      <c r="AX222" s="36">
        <v>0</v>
      </c>
      <c r="AY222" s="36">
        <v>0</v>
      </c>
      <c r="AZ222" s="36">
        <v>0</v>
      </c>
      <c r="BA222" s="36">
        <v>0</v>
      </c>
      <c r="BB222" s="36">
        <v>0</v>
      </c>
      <c r="BC222" s="36">
        <v>0</v>
      </c>
      <c r="BD222" s="36">
        <v>0</v>
      </c>
      <c r="BE222" s="36">
        <v>0</v>
      </c>
      <c r="BF222" s="36">
        <v>0</v>
      </c>
      <c r="BG222" s="36">
        <v>0</v>
      </c>
      <c r="BH222" s="36">
        <v>0</v>
      </c>
      <c r="BI222" s="36">
        <v>0</v>
      </c>
      <c r="BJ222" s="36">
        <v>0</v>
      </c>
      <c r="BK222" s="36">
        <v>0</v>
      </c>
      <c r="BL222" s="36">
        <v>0</v>
      </c>
      <c r="BM222" s="36">
        <v>0</v>
      </c>
      <c r="BN222" s="36">
        <v>0</v>
      </c>
      <c r="BO222" s="36">
        <v>0</v>
      </c>
      <c r="BP222" s="36">
        <v>0</v>
      </c>
      <c r="BQ222" s="36">
        <v>0</v>
      </c>
      <c r="BR222" s="36">
        <v>0</v>
      </c>
      <c r="BS222" s="36">
        <v>0</v>
      </c>
      <c r="BT222" s="36">
        <v>0</v>
      </c>
      <c r="BU222" s="36">
        <v>0</v>
      </c>
      <c r="BV222" s="36">
        <v>0</v>
      </c>
      <c r="BW222" s="36">
        <v>0</v>
      </c>
      <c r="BX222" s="36">
        <v>0</v>
      </c>
      <c r="BY222" s="36">
        <v>0</v>
      </c>
      <c r="BZ222" s="36">
        <v>0</v>
      </c>
      <c r="CA222" s="36">
        <v>0</v>
      </c>
      <c r="CB222" s="36">
        <v>0</v>
      </c>
      <c r="CC222" s="36">
        <v>0</v>
      </c>
      <c r="CD222" s="36">
        <v>0</v>
      </c>
      <c r="CE222" s="36">
        <v>0</v>
      </c>
      <c r="CF222" s="36">
        <v>0</v>
      </c>
      <c r="CG222" s="36">
        <v>0</v>
      </c>
      <c r="CH222" s="36">
        <v>0</v>
      </c>
    </row>
    <row r="223" spans="1:86" s="43" customFormat="1">
      <c r="A223" s="59" t="s">
        <v>1571</v>
      </c>
      <c r="B223" s="33">
        <v>2</v>
      </c>
      <c r="C223" s="33">
        <v>0</v>
      </c>
      <c r="D223" s="33">
        <v>0</v>
      </c>
      <c r="E223" s="33">
        <v>0</v>
      </c>
      <c r="F223" s="33">
        <v>0</v>
      </c>
      <c r="G223" s="33">
        <v>0</v>
      </c>
      <c r="H223" s="33">
        <v>33</v>
      </c>
      <c r="I223" s="33">
        <v>0</v>
      </c>
      <c r="J223" s="33">
        <v>0</v>
      </c>
      <c r="K223" s="33">
        <v>0</v>
      </c>
      <c r="L223" s="33">
        <v>0</v>
      </c>
      <c r="M223" s="33">
        <v>0</v>
      </c>
      <c r="N223" s="33">
        <v>74</v>
      </c>
      <c r="O223" s="36">
        <v>0</v>
      </c>
      <c r="P223" s="36">
        <v>0</v>
      </c>
      <c r="Q223" s="36">
        <v>0</v>
      </c>
      <c r="R223" s="36">
        <v>0</v>
      </c>
      <c r="S223" s="36">
        <v>0</v>
      </c>
      <c r="T223" s="36">
        <v>0</v>
      </c>
      <c r="U223" s="36">
        <v>0</v>
      </c>
      <c r="V223" s="36">
        <v>0</v>
      </c>
      <c r="W223" s="36">
        <v>0</v>
      </c>
      <c r="X223" s="36">
        <v>0</v>
      </c>
      <c r="Y223" s="36">
        <v>0</v>
      </c>
      <c r="Z223" s="36">
        <v>0</v>
      </c>
      <c r="AA223" s="36">
        <v>0</v>
      </c>
      <c r="AB223" s="36">
        <v>0</v>
      </c>
      <c r="AC223" s="21">
        <v>1</v>
      </c>
      <c r="AD223" s="21">
        <v>0</v>
      </c>
      <c r="AE223" s="21">
        <v>0</v>
      </c>
      <c r="AF223" s="21">
        <v>0</v>
      </c>
      <c r="AG223" s="36">
        <f t="shared" si="12"/>
        <v>2</v>
      </c>
      <c r="AH223" s="36">
        <f t="shared" si="13"/>
        <v>107</v>
      </c>
      <c r="AI223" s="36">
        <f t="shared" si="14"/>
        <v>0</v>
      </c>
      <c r="AJ223" s="36">
        <f t="shared" si="15"/>
        <v>109</v>
      </c>
      <c r="AK223" s="36">
        <v>1</v>
      </c>
      <c r="AL223" s="36">
        <v>0</v>
      </c>
      <c r="AM223" s="21">
        <v>1</v>
      </c>
      <c r="AN223" s="60" t="s">
        <v>1436</v>
      </c>
      <c r="AO223" s="21">
        <v>0</v>
      </c>
      <c r="AP223" s="21">
        <v>0</v>
      </c>
      <c r="AQ223" s="21">
        <v>0</v>
      </c>
      <c r="AR223" s="21">
        <v>0</v>
      </c>
      <c r="AS223" s="21">
        <v>0</v>
      </c>
      <c r="AT223" s="21">
        <v>0</v>
      </c>
      <c r="AU223" s="21">
        <v>0</v>
      </c>
      <c r="AV223" s="21">
        <v>0</v>
      </c>
      <c r="AW223" s="21">
        <v>0</v>
      </c>
      <c r="AX223" s="21">
        <v>0</v>
      </c>
      <c r="AY223" s="21">
        <v>0</v>
      </c>
      <c r="AZ223" s="21">
        <v>0</v>
      </c>
      <c r="BA223" s="21">
        <v>0</v>
      </c>
      <c r="BB223" s="21">
        <v>0</v>
      </c>
      <c r="BC223" s="21">
        <v>0</v>
      </c>
      <c r="BD223" s="21">
        <v>0</v>
      </c>
      <c r="BE223" s="21">
        <v>0</v>
      </c>
      <c r="BF223" s="21">
        <v>0</v>
      </c>
      <c r="BG223" s="21">
        <v>0</v>
      </c>
      <c r="BH223" s="21">
        <v>0</v>
      </c>
      <c r="BI223" s="21">
        <v>0</v>
      </c>
      <c r="BJ223" s="21">
        <v>0</v>
      </c>
      <c r="BK223" s="21">
        <v>0</v>
      </c>
      <c r="BL223" s="21">
        <v>0</v>
      </c>
      <c r="BM223" s="21">
        <v>0</v>
      </c>
      <c r="BN223" s="21">
        <v>0</v>
      </c>
      <c r="BO223" s="21">
        <v>0</v>
      </c>
      <c r="BP223" s="21">
        <v>0</v>
      </c>
      <c r="BQ223" s="21">
        <v>0</v>
      </c>
      <c r="BR223" s="21">
        <v>0</v>
      </c>
      <c r="BS223" s="21">
        <v>0</v>
      </c>
      <c r="BT223" s="21">
        <v>0</v>
      </c>
      <c r="BU223" s="21">
        <v>0</v>
      </c>
      <c r="BV223" s="21">
        <v>0</v>
      </c>
      <c r="BW223" s="21">
        <v>0</v>
      </c>
      <c r="BX223" s="21">
        <v>0</v>
      </c>
      <c r="BY223" s="21">
        <v>0</v>
      </c>
      <c r="BZ223" s="21">
        <v>0</v>
      </c>
      <c r="CA223" s="21">
        <v>0</v>
      </c>
      <c r="CB223" s="21">
        <v>0</v>
      </c>
      <c r="CC223" s="21">
        <v>0</v>
      </c>
      <c r="CD223" s="21">
        <v>0</v>
      </c>
      <c r="CE223" s="21">
        <v>0</v>
      </c>
      <c r="CF223" s="21">
        <v>0</v>
      </c>
      <c r="CG223" s="21">
        <v>0</v>
      </c>
      <c r="CH223" s="21">
        <v>0</v>
      </c>
    </row>
    <row r="224" spans="1:86" s="43" customFormat="1">
      <c r="A224" s="58" t="s">
        <v>1572</v>
      </c>
      <c r="B224" s="33">
        <v>7</v>
      </c>
      <c r="C224" s="33">
        <v>0</v>
      </c>
      <c r="D224" s="33">
        <v>0</v>
      </c>
      <c r="E224" s="33">
        <v>0</v>
      </c>
      <c r="F224" s="33">
        <v>0</v>
      </c>
      <c r="G224" s="33">
        <v>0</v>
      </c>
      <c r="H224" s="33">
        <v>75</v>
      </c>
      <c r="I224" s="36">
        <v>0</v>
      </c>
      <c r="J224" s="36">
        <v>0</v>
      </c>
      <c r="K224" s="36">
        <v>0</v>
      </c>
      <c r="L224" s="36">
        <v>0</v>
      </c>
      <c r="M224" s="36">
        <v>0</v>
      </c>
      <c r="N224" s="36">
        <v>0</v>
      </c>
      <c r="O224" s="36">
        <v>0</v>
      </c>
      <c r="P224" s="36">
        <v>0</v>
      </c>
      <c r="Q224" s="36">
        <v>0</v>
      </c>
      <c r="R224" s="36">
        <v>0</v>
      </c>
      <c r="S224" s="36">
        <v>0</v>
      </c>
      <c r="T224" s="36">
        <v>0</v>
      </c>
      <c r="U224" s="36">
        <v>0</v>
      </c>
      <c r="V224" s="36">
        <v>0</v>
      </c>
      <c r="W224" s="36">
        <v>0</v>
      </c>
      <c r="X224" s="36">
        <v>0</v>
      </c>
      <c r="Y224" s="36">
        <v>0</v>
      </c>
      <c r="Z224" s="36">
        <v>0</v>
      </c>
      <c r="AA224" s="36">
        <v>0</v>
      </c>
      <c r="AB224" s="36">
        <v>0</v>
      </c>
      <c r="AC224" s="36">
        <v>0</v>
      </c>
      <c r="AD224" s="36">
        <v>0</v>
      </c>
      <c r="AE224" s="36">
        <v>0</v>
      </c>
      <c r="AF224" s="36">
        <v>0</v>
      </c>
      <c r="AG224" s="36">
        <f t="shared" si="12"/>
        <v>7</v>
      </c>
      <c r="AH224" s="36">
        <f t="shared" si="13"/>
        <v>75</v>
      </c>
      <c r="AI224" s="36">
        <f t="shared" si="14"/>
        <v>0</v>
      </c>
      <c r="AJ224" s="36">
        <f t="shared" si="15"/>
        <v>82</v>
      </c>
      <c r="AK224" s="36">
        <v>0</v>
      </c>
      <c r="AL224" s="36">
        <v>0</v>
      </c>
      <c r="AM224" s="36">
        <v>0</v>
      </c>
      <c r="AN224" s="36">
        <v>0</v>
      </c>
      <c r="AO224" s="36">
        <v>0</v>
      </c>
      <c r="AP224" s="36">
        <v>0</v>
      </c>
      <c r="AQ224" s="36">
        <v>0</v>
      </c>
      <c r="AR224" s="36">
        <v>0</v>
      </c>
      <c r="AS224" s="36">
        <v>0</v>
      </c>
      <c r="AT224" s="36">
        <v>0</v>
      </c>
      <c r="AU224" s="36">
        <v>0</v>
      </c>
      <c r="AV224" s="36">
        <v>0</v>
      </c>
      <c r="AW224" s="36">
        <v>0</v>
      </c>
      <c r="AX224" s="36">
        <v>0</v>
      </c>
      <c r="AY224" s="36">
        <v>0</v>
      </c>
      <c r="AZ224" s="36">
        <v>0</v>
      </c>
      <c r="BA224" s="36">
        <v>0</v>
      </c>
      <c r="BB224" s="36">
        <v>0</v>
      </c>
      <c r="BC224" s="36">
        <v>0</v>
      </c>
      <c r="BD224" s="36">
        <v>0</v>
      </c>
      <c r="BE224" s="36">
        <v>0</v>
      </c>
      <c r="BF224" s="36">
        <v>0</v>
      </c>
      <c r="BG224" s="36">
        <v>0</v>
      </c>
      <c r="BH224" s="36">
        <v>0</v>
      </c>
      <c r="BI224" s="36">
        <v>0</v>
      </c>
      <c r="BJ224" s="36">
        <v>0</v>
      </c>
      <c r="BK224" s="36">
        <v>0</v>
      </c>
      <c r="BL224" s="36">
        <v>0</v>
      </c>
      <c r="BM224" s="36">
        <v>0</v>
      </c>
      <c r="BN224" s="36">
        <v>0</v>
      </c>
      <c r="BO224" s="36">
        <v>0</v>
      </c>
      <c r="BP224" s="36">
        <v>0</v>
      </c>
      <c r="BQ224" s="36">
        <v>0</v>
      </c>
      <c r="BR224" s="36">
        <v>0</v>
      </c>
      <c r="BS224" s="36">
        <v>0</v>
      </c>
      <c r="BT224" s="36">
        <v>0</v>
      </c>
      <c r="BU224" s="36">
        <v>0</v>
      </c>
      <c r="BV224" s="36">
        <v>0</v>
      </c>
      <c r="BW224" s="36">
        <v>0</v>
      </c>
      <c r="BX224" s="36">
        <v>0</v>
      </c>
      <c r="BY224" s="36">
        <v>0</v>
      </c>
      <c r="BZ224" s="36">
        <v>0</v>
      </c>
      <c r="CA224" s="36">
        <v>0</v>
      </c>
      <c r="CB224" s="36">
        <v>0</v>
      </c>
      <c r="CC224" s="36">
        <v>0</v>
      </c>
      <c r="CD224" s="36">
        <v>0</v>
      </c>
      <c r="CE224" s="36">
        <v>0</v>
      </c>
      <c r="CF224" s="36">
        <v>0</v>
      </c>
      <c r="CG224" s="36">
        <v>0</v>
      </c>
      <c r="CH224" s="36">
        <v>0</v>
      </c>
    </row>
    <row r="225" spans="1:86" s="43" customFormat="1">
      <c r="A225" s="58" t="s">
        <v>1573</v>
      </c>
      <c r="B225" s="36">
        <v>3</v>
      </c>
      <c r="C225" s="36">
        <v>0</v>
      </c>
      <c r="D225" s="36">
        <v>0</v>
      </c>
      <c r="E225" s="36">
        <v>0</v>
      </c>
      <c r="F225" s="36">
        <v>0</v>
      </c>
      <c r="G225" s="36">
        <v>0</v>
      </c>
      <c r="H225" s="36">
        <v>46</v>
      </c>
      <c r="I225" s="36">
        <v>0</v>
      </c>
      <c r="J225" s="36">
        <v>0</v>
      </c>
      <c r="K225" s="36">
        <v>0</v>
      </c>
      <c r="L225" s="36">
        <v>0</v>
      </c>
      <c r="M225" s="36">
        <v>0</v>
      </c>
      <c r="N225" s="36">
        <v>22</v>
      </c>
      <c r="O225" s="36">
        <v>0</v>
      </c>
      <c r="P225" s="36">
        <v>0</v>
      </c>
      <c r="Q225" s="36">
        <v>0</v>
      </c>
      <c r="R225" s="36">
        <v>0</v>
      </c>
      <c r="S225" s="36">
        <v>0</v>
      </c>
      <c r="T225" s="36">
        <v>0</v>
      </c>
      <c r="U225" s="36">
        <v>0</v>
      </c>
      <c r="V225" s="36">
        <v>0</v>
      </c>
      <c r="W225" s="36">
        <v>0</v>
      </c>
      <c r="X225" s="36">
        <v>0</v>
      </c>
      <c r="Y225" s="36">
        <v>0</v>
      </c>
      <c r="Z225" s="36">
        <v>0</v>
      </c>
      <c r="AA225" s="36">
        <v>0</v>
      </c>
      <c r="AB225" s="36">
        <v>0</v>
      </c>
      <c r="AC225" s="21">
        <v>2</v>
      </c>
      <c r="AD225" s="21">
        <v>0</v>
      </c>
      <c r="AE225" s="21">
        <v>0</v>
      </c>
      <c r="AF225" s="21">
        <v>0</v>
      </c>
      <c r="AG225" s="36">
        <f t="shared" si="12"/>
        <v>3</v>
      </c>
      <c r="AH225" s="36">
        <f t="shared" si="13"/>
        <v>68</v>
      </c>
      <c r="AI225" s="36">
        <f t="shared" si="14"/>
        <v>0</v>
      </c>
      <c r="AJ225" s="36">
        <f t="shared" si="15"/>
        <v>71</v>
      </c>
      <c r="AK225" s="36">
        <v>2</v>
      </c>
      <c r="AL225" s="36">
        <v>0</v>
      </c>
      <c r="AM225" s="21">
        <v>2</v>
      </c>
      <c r="AN225" s="21" t="s">
        <v>1517</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row>
    <row r="226" spans="1:86" s="43" customFormat="1">
      <c r="A226" s="58" t="s">
        <v>161</v>
      </c>
      <c r="B226" s="33">
        <v>6</v>
      </c>
      <c r="C226" s="33">
        <v>0</v>
      </c>
      <c r="D226" s="33">
        <v>0</v>
      </c>
      <c r="E226" s="33">
        <v>0</v>
      </c>
      <c r="F226" s="33">
        <v>0</v>
      </c>
      <c r="G226" s="33">
        <v>0</v>
      </c>
      <c r="H226" s="33">
        <v>29</v>
      </c>
      <c r="I226" s="33">
        <v>0</v>
      </c>
      <c r="J226" s="33">
        <v>0</v>
      </c>
      <c r="K226" s="33">
        <v>0</v>
      </c>
      <c r="L226" s="33">
        <v>0</v>
      </c>
      <c r="M226" s="33">
        <v>0</v>
      </c>
      <c r="N226" s="33">
        <v>50</v>
      </c>
      <c r="O226" s="36">
        <v>0</v>
      </c>
      <c r="P226" s="36">
        <v>0</v>
      </c>
      <c r="Q226" s="36">
        <v>0</v>
      </c>
      <c r="R226" s="36">
        <v>0</v>
      </c>
      <c r="S226" s="36">
        <v>0</v>
      </c>
      <c r="T226" s="36">
        <v>0</v>
      </c>
      <c r="U226" s="36">
        <v>0</v>
      </c>
      <c r="V226" s="36">
        <v>0</v>
      </c>
      <c r="W226" s="36">
        <v>0</v>
      </c>
      <c r="X226" s="36">
        <v>0</v>
      </c>
      <c r="Y226" s="36">
        <v>0</v>
      </c>
      <c r="Z226" s="36">
        <v>0</v>
      </c>
      <c r="AA226" s="36">
        <v>0</v>
      </c>
      <c r="AB226" s="36">
        <v>0</v>
      </c>
      <c r="AC226" s="21">
        <v>1</v>
      </c>
      <c r="AD226" s="21">
        <v>0</v>
      </c>
      <c r="AE226" s="21">
        <v>0</v>
      </c>
      <c r="AF226" s="21">
        <v>0</v>
      </c>
      <c r="AG226" s="36">
        <f t="shared" si="12"/>
        <v>6</v>
      </c>
      <c r="AH226" s="36">
        <f t="shared" si="13"/>
        <v>79</v>
      </c>
      <c r="AI226" s="36">
        <f t="shared" si="14"/>
        <v>0</v>
      </c>
      <c r="AJ226" s="36">
        <f t="shared" si="15"/>
        <v>85</v>
      </c>
      <c r="AK226" s="36">
        <v>1</v>
      </c>
      <c r="AL226" s="36">
        <v>0</v>
      </c>
      <c r="AM226" s="21">
        <v>1</v>
      </c>
      <c r="AN226" s="21" t="s">
        <v>1436</v>
      </c>
      <c r="AO226" s="21">
        <v>0</v>
      </c>
      <c r="AP226" s="21">
        <v>0</v>
      </c>
      <c r="AQ226" s="21">
        <v>0</v>
      </c>
      <c r="AR226" s="21">
        <v>0</v>
      </c>
      <c r="AS226" s="21">
        <v>0</v>
      </c>
      <c r="AT226" s="21">
        <v>0</v>
      </c>
      <c r="AU226" s="21">
        <v>0</v>
      </c>
      <c r="AV226" s="21">
        <v>0</v>
      </c>
      <c r="AW226" s="21">
        <v>0</v>
      </c>
      <c r="AX226" s="21">
        <v>0</v>
      </c>
      <c r="AY226" s="21">
        <v>0</v>
      </c>
      <c r="AZ226" s="21">
        <v>0</v>
      </c>
      <c r="BA226" s="21">
        <v>0</v>
      </c>
      <c r="BB226" s="21">
        <v>0</v>
      </c>
      <c r="BC226" s="21">
        <v>0</v>
      </c>
      <c r="BD226" s="21">
        <v>0</v>
      </c>
      <c r="BE226" s="21">
        <v>0</v>
      </c>
      <c r="BF226" s="21">
        <v>0</v>
      </c>
      <c r="BG226" s="21">
        <v>0</v>
      </c>
      <c r="BH226" s="21">
        <v>0</v>
      </c>
      <c r="BI226" s="21">
        <v>0</v>
      </c>
      <c r="BJ226" s="21">
        <v>0</v>
      </c>
      <c r="BK226" s="21">
        <v>0</v>
      </c>
      <c r="BL226" s="21">
        <v>0</v>
      </c>
      <c r="BM226" s="21">
        <v>0</v>
      </c>
      <c r="BN226" s="21">
        <v>0</v>
      </c>
      <c r="BO226" s="21">
        <v>0</v>
      </c>
      <c r="BP226" s="21">
        <v>0</v>
      </c>
      <c r="BQ226" s="21">
        <v>0</v>
      </c>
      <c r="BR226" s="21">
        <v>0</v>
      </c>
      <c r="BS226" s="21">
        <v>0</v>
      </c>
      <c r="BT226" s="21">
        <v>0</v>
      </c>
      <c r="BU226" s="21">
        <v>0</v>
      </c>
      <c r="BV226" s="21">
        <v>0</v>
      </c>
      <c r="BW226" s="21">
        <v>0</v>
      </c>
      <c r="BX226" s="21">
        <v>0</v>
      </c>
      <c r="BY226" s="21">
        <v>0</v>
      </c>
      <c r="BZ226" s="21">
        <v>0</v>
      </c>
      <c r="CA226" s="21">
        <v>0</v>
      </c>
      <c r="CB226" s="21">
        <v>0</v>
      </c>
      <c r="CC226" s="21">
        <v>0</v>
      </c>
      <c r="CD226" s="21">
        <v>0</v>
      </c>
      <c r="CE226" s="21">
        <v>0</v>
      </c>
      <c r="CF226" s="21">
        <v>0</v>
      </c>
      <c r="CG226" s="21">
        <v>0</v>
      </c>
      <c r="CH226" s="21">
        <v>0</v>
      </c>
    </row>
    <row r="227" spans="1:86" s="43" customFormat="1">
      <c r="A227" s="58" t="s">
        <v>1574</v>
      </c>
      <c r="B227" s="33">
        <v>5</v>
      </c>
      <c r="C227" s="33">
        <v>0</v>
      </c>
      <c r="D227" s="33">
        <v>0</v>
      </c>
      <c r="E227" s="33">
        <v>0</v>
      </c>
      <c r="F227" s="33">
        <v>0</v>
      </c>
      <c r="G227" s="33">
        <v>0</v>
      </c>
      <c r="H227" s="33">
        <v>35</v>
      </c>
      <c r="I227" s="33">
        <v>0</v>
      </c>
      <c r="J227" s="33">
        <v>0</v>
      </c>
      <c r="K227" s="33">
        <v>0</v>
      </c>
      <c r="L227" s="33">
        <v>0</v>
      </c>
      <c r="M227" s="33">
        <v>0</v>
      </c>
      <c r="N227" s="33">
        <v>21</v>
      </c>
      <c r="O227" s="36">
        <v>0</v>
      </c>
      <c r="P227" s="36">
        <v>0</v>
      </c>
      <c r="Q227" s="36">
        <v>0</v>
      </c>
      <c r="R227" s="36">
        <v>0</v>
      </c>
      <c r="S227" s="36">
        <v>0</v>
      </c>
      <c r="T227" s="36">
        <v>0</v>
      </c>
      <c r="U227" s="36">
        <v>0</v>
      </c>
      <c r="V227" s="36">
        <v>0</v>
      </c>
      <c r="W227" s="36">
        <v>0</v>
      </c>
      <c r="X227" s="36">
        <v>0</v>
      </c>
      <c r="Y227" s="36">
        <v>0</v>
      </c>
      <c r="Z227" s="36">
        <v>0</v>
      </c>
      <c r="AA227" s="36">
        <v>0</v>
      </c>
      <c r="AB227" s="36">
        <v>0</v>
      </c>
      <c r="AC227" s="21">
        <v>1</v>
      </c>
      <c r="AD227" s="21">
        <v>0</v>
      </c>
      <c r="AE227" s="21">
        <v>0</v>
      </c>
      <c r="AF227" s="21">
        <v>0</v>
      </c>
      <c r="AG227" s="36">
        <f t="shared" si="12"/>
        <v>5</v>
      </c>
      <c r="AH227" s="36">
        <f t="shared" si="13"/>
        <v>56</v>
      </c>
      <c r="AI227" s="36">
        <f t="shared" si="14"/>
        <v>0</v>
      </c>
      <c r="AJ227" s="36">
        <f t="shared" si="15"/>
        <v>61</v>
      </c>
      <c r="AK227" s="36">
        <v>1</v>
      </c>
      <c r="AL227" s="36">
        <v>0</v>
      </c>
      <c r="AM227" s="21">
        <v>1</v>
      </c>
      <c r="AN227" s="21" t="s">
        <v>1436</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row>
    <row r="228" spans="1:86" s="63" customFormat="1">
      <c r="A228" s="59" t="s">
        <v>162</v>
      </c>
      <c r="B228" s="61">
        <v>5</v>
      </c>
      <c r="C228" s="61">
        <v>0</v>
      </c>
      <c r="D228" s="61">
        <v>0</v>
      </c>
      <c r="E228" s="61">
        <v>0</v>
      </c>
      <c r="F228" s="61">
        <v>0</v>
      </c>
      <c r="G228" s="61">
        <v>0</v>
      </c>
      <c r="H228" s="61">
        <v>60</v>
      </c>
      <c r="I228" s="61">
        <v>0</v>
      </c>
      <c r="J228" s="61">
        <v>0</v>
      </c>
      <c r="K228" s="61">
        <v>0</v>
      </c>
      <c r="L228" s="61">
        <v>0</v>
      </c>
      <c r="M228" s="61">
        <v>0</v>
      </c>
      <c r="N228" s="61">
        <v>84</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36">
        <f t="shared" si="12"/>
        <v>5</v>
      </c>
      <c r="AH228" s="36">
        <f t="shared" si="13"/>
        <v>144</v>
      </c>
      <c r="AI228" s="36">
        <f t="shared" si="14"/>
        <v>0</v>
      </c>
      <c r="AJ228" s="36">
        <f t="shared" si="15"/>
        <v>149</v>
      </c>
      <c r="AK228" s="62">
        <v>0</v>
      </c>
      <c r="AL228" s="62">
        <v>0</v>
      </c>
      <c r="AM228" s="62">
        <v>0</v>
      </c>
      <c r="AN228" s="62">
        <v>0</v>
      </c>
      <c r="AO228" s="62">
        <v>0</v>
      </c>
      <c r="AP228" s="62">
        <v>0</v>
      </c>
      <c r="AQ228" s="62">
        <v>0</v>
      </c>
      <c r="AR228" s="62">
        <v>0</v>
      </c>
      <c r="AS228" s="62">
        <v>0</v>
      </c>
      <c r="AT228" s="62">
        <v>0</v>
      </c>
      <c r="AU228" s="62">
        <v>0</v>
      </c>
      <c r="AV228" s="62">
        <v>0</v>
      </c>
      <c r="AW228" s="62">
        <v>0</v>
      </c>
      <c r="AX228" s="62">
        <v>0</v>
      </c>
      <c r="AY228" s="62">
        <v>0</v>
      </c>
      <c r="AZ228" s="62">
        <v>0</v>
      </c>
      <c r="BA228" s="62">
        <v>0</v>
      </c>
      <c r="BB228" s="62">
        <v>0</v>
      </c>
      <c r="BC228" s="62">
        <v>0</v>
      </c>
      <c r="BD228" s="62">
        <v>0</v>
      </c>
      <c r="BE228" s="62">
        <v>0</v>
      </c>
      <c r="BF228" s="62">
        <v>0</v>
      </c>
      <c r="BG228" s="62">
        <v>0</v>
      </c>
      <c r="BH228" s="62">
        <v>0</v>
      </c>
      <c r="BI228" s="62">
        <v>0</v>
      </c>
      <c r="BJ228" s="62">
        <v>0</v>
      </c>
      <c r="BK228" s="62">
        <v>0</v>
      </c>
      <c r="BL228" s="62">
        <v>0</v>
      </c>
      <c r="BM228" s="62">
        <v>0</v>
      </c>
      <c r="BN228" s="62">
        <v>0</v>
      </c>
      <c r="BO228" s="62">
        <v>0</v>
      </c>
      <c r="BP228" s="62">
        <v>0</v>
      </c>
      <c r="BQ228" s="62">
        <v>0</v>
      </c>
      <c r="BR228" s="62">
        <v>0</v>
      </c>
      <c r="BS228" s="62">
        <v>0</v>
      </c>
      <c r="BT228" s="62">
        <v>0</v>
      </c>
      <c r="BU228" s="62">
        <v>0</v>
      </c>
      <c r="BV228" s="62">
        <v>0</v>
      </c>
      <c r="BW228" s="62">
        <v>0</v>
      </c>
      <c r="BX228" s="62">
        <v>0</v>
      </c>
      <c r="BY228" s="62">
        <v>0</v>
      </c>
      <c r="BZ228" s="62">
        <v>0</v>
      </c>
      <c r="CA228" s="62">
        <v>0</v>
      </c>
      <c r="CB228" s="62">
        <v>0</v>
      </c>
      <c r="CC228" s="62">
        <v>0</v>
      </c>
      <c r="CD228" s="62">
        <v>0</v>
      </c>
      <c r="CE228" s="62">
        <v>0</v>
      </c>
      <c r="CF228" s="62">
        <v>0</v>
      </c>
      <c r="CG228" s="62">
        <v>0</v>
      </c>
      <c r="CH228" s="62">
        <v>0</v>
      </c>
    </row>
    <row r="229" spans="1:86" s="43" customFormat="1">
      <c r="A229" s="58" t="s">
        <v>1575</v>
      </c>
      <c r="B229" s="33">
        <v>5</v>
      </c>
      <c r="C229" s="33">
        <v>0</v>
      </c>
      <c r="D229" s="33">
        <v>0</v>
      </c>
      <c r="E229" s="33">
        <v>0</v>
      </c>
      <c r="F229" s="33">
        <v>0</v>
      </c>
      <c r="G229" s="33">
        <v>0</v>
      </c>
      <c r="H229" s="33">
        <v>25</v>
      </c>
      <c r="I229" s="36">
        <v>0</v>
      </c>
      <c r="J229" s="36">
        <v>0</v>
      </c>
      <c r="K229" s="36">
        <v>0</v>
      </c>
      <c r="L229" s="36">
        <v>0</v>
      </c>
      <c r="M229" s="36">
        <v>0</v>
      </c>
      <c r="N229" s="36">
        <v>0</v>
      </c>
      <c r="O229" s="36">
        <v>0</v>
      </c>
      <c r="P229" s="36">
        <v>0</v>
      </c>
      <c r="Q229" s="36">
        <v>0</v>
      </c>
      <c r="R229" s="36">
        <v>0</v>
      </c>
      <c r="S229" s="36">
        <v>0</v>
      </c>
      <c r="T229" s="36">
        <v>0</v>
      </c>
      <c r="U229" s="36">
        <v>0</v>
      </c>
      <c r="V229" s="36">
        <v>0</v>
      </c>
      <c r="W229" s="36">
        <v>0</v>
      </c>
      <c r="X229" s="36">
        <v>0</v>
      </c>
      <c r="Y229" s="36">
        <v>0</v>
      </c>
      <c r="Z229" s="36">
        <v>0</v>
      </c>
      <c r="AA229" s="36">
        <v>0</v>
      </c>
      <c r="AB229" s="36">
        <v>0</v>
      </c>
      <c r="AC229" s="21">
        <v>1</v>
      </c>
      <c r="AD229" s="21">
        <v>0</v>
      </c>
      <c r="AE229" s="21">
        <v>0</v>
      </c>
      <c r="AF229" s="21">
        <v>0</v>
      </c>
      <c r="AG229" s="36">
        <f t="shared" si="12"/>
        <v>5</v>
      </c>
      <c r="AH229" s="36">
        <f t="shared" si="13"/>
        <v>25</v>
      </c>
      <c r="AI229" s="36">
        <f t="shared" si="14"/>
        <v>0</v>
      </c>
      <c r="AJ229" s="36">
        <f t="shared" si="15"/>
        <v>30</v>
      </c>
      <c r="AK229" s="36">
        <v>1</v>
      </c>
      <c r="AL229" s="36">
        <v>0</v>
      </c>
      <c r="AM229" s="21">
        <v>1</v>
      </c>
      <c r="AN229" s="21" t="s">
        <v>1436</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row>
    <row r="230" spans="1:86" s="63" customFormat="1">
      <c r="A230" s="59" t="s">
        <v>163</v>
      </c>
      <c r="B230" s="61">
        <v>4</v>
      </c>
      <c r="C230" s="61">
        <v>0</v>
      </c>
      <c r="D230" s="61">
        <v>0</v>
      </c>
      <c r="E230" s="61">
        <v>1</v>
      </c>
      <c r="F230" s="61">
        <v>0</v>
      </c>
      <c r="G230" s="61">
        <v>0</v>
      </c>
      <c r="H230" s="61">
        <v>42</v>
      </c>
      <c r="I230" s="62">
        <v>0</v>
      </c>
      <c r="J230" s="62">
        <v>0</v>
      </c>
      <c r="K230" s="62">
        <v>0</v>
      </c>
      <c r="L230" s="62">
        <v>0</v>
      </c>
      <c r="M230" s="62">
        <v>0</v>
      </c>
      <c r="N230" s="62">
        <v>15</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36">
        <f t="shared" si="12"/>
        <v>4</v>
      </c>
      <c r="AH230" s="36">
        <f t="shared" si="13"/>
        <v>58</v>
      </c>
      <c r="AI230" s="36">
        <f t="shared" si="14"/>
        <v>0</v>
      </c>
      <c r="AJ230" s="36">
        <f t="shared" si="15"/>
        <v>62</v>
      </c>
      <c r="AK230" s="62">
        <v>0</v>
      </c>
      <c r="AL230" s="62">
        <v>0</v>
      </c>
      <c r="AM230" s="62">
        <v>0</v>
      </c>
      <c r="AN230" s="62">
        <v>0</v>
      </c>
      <c r="AO230" s="62">
        <v>0</v>
      </c>
      <c r="AP230" s="62">
        <v>0</v>
      </c>
      <c r="AQ230" s="62">
        <v>0</v>
      </c>
      <c r="AR230" s="62">
        <v>0</v>
      </c>
      <c r="AS230" s="62">
        <v>0</v>
      </c>
      <c r="AT230" s="62">
        <v>0</v>
      </c>
      <c r="AU230" s="62">
        <v>0</v>
      </c>
      <c r="AV230" s="62">
        <v>0</v>
      </c>
      <c r="AW230" s="62">
        <v>0</v>
      </c>
      <c r="AX230" s="62">
        <v>0</v>
      </c>
      <c r="AY230" s="62">
        <v>0</v>
      </c>
      <c r="AZ230" s="62">
        <v>0</v>
      </c>
      <c r="BA230" s="62">
        <v>0</v>
      </c>
      <c r="BB230" s="62">
        <v>0</v>
      </c>
      <c r="BC230" s="62">
        <v>0</v>
      </c>
      <c r="BD230" s="62">
        <v>0</v>
      </c>
      <c r="BE230" s="62">
        <v>0</v>
      </c>
      <c r="BF230" s="62">
        <v>0</v>
      </c>
      <c r="BG230" s="62">
        <v>0</v>
      </c>
      <c r="BH230" s="62">
        <v>0</v>
      </c>
      <c r="BI230" s="62">
        <v>0</v>
      </c>
      <c r="BJ230" s="62">
        <v>0</v>
      </c>
      <c r="BK230" s="62">
        <v>0</v>
      </c>
      <c r="BL230" s="62">
        <v>0</v>
      </c>
      <c r="BM230" s="62">
        <v>0</v>
      </c>
      <c r="BN230" s="62">
        <v>0</v>
      </c>
      <c r="BO230" s="62">
        <v>0</v>
      </c>
      <c r="BP230" s="62">
        <v>0</v>
      </c>
      <c r="BQ230" s="62">
        <v>0</v>
      </c>
      <c r="BR230" s="62">
        <v>0</v>
      </c>
      <c r="BS230" s="62">
        <v>0</v>
      </c>
      <c r="BT230" s="62">
        <v>0</v>
      </c>
      <c r="BU230" s="62">
        <v>0</v>
      </c>
      <c r="BV230" s="62">
        <v>0</v>
      </c>
      <c r="BW230" s="62">
        <v>0</v>
      </c>
      <c r="BX230" s="62">
        <v>0</v>
      </c>
      <c r="BY230" s="62">
        <v>0</v>
      </c>
      <c r="BZ230" s="62">
        <v>0</v>
      </c>
      <c r="CA230" s="62">
        <v>0</v>
      </c>
      <c r="CB230" s="62">
        <v>0</v>
      </c>
      <c r="CC230" s="62">
        <v>0</v>
      </c>
      <c r="CD230" s="62">
        <v>0</v>
      </c>
      <c r="CE230" s="62">
        <v>0</v>
      </c>
      <c r="CF230" s="62">
        <v>0</v>
      </c>
      <c r="CG230" s="62">
        <v>0</v>
      </c>
      <c r="CH230" s="62">
        <v>0</v>
      </c>
    </row>
    <row r="231" spans="1:86" s="43" customFormat="1">
      <c r="A231" s="59" t="s">
        <v>1576</v>
      </c>
      <c r="B231" s="33">
        <v>2</v>
      </c>
      <c r="C231" s="33">
        <v>0</v>
      </c>
      <c r="D231" s="33">
        <v>0</v>
      </c>
      <c r="E231" s="33">
        <v>0</v>
      </c>
      <c r="F231" s="33">
        <v>0</v>
      </c>
      <c r="G231" s="33">
        <v>0</v>
      </c>
      <c r="H231" s="33">
        <v>29</v>
      </c>
      <c r="I231" s="33">
        <v>0</v>
      </c>
      <c r="J231" s="33">
        <v>0</v>
      </c>
      <c r="K231" s="33">
        <v>7</v>
      </c>
      <c r="L231" s="33">
        <v>0</v>
      </c>
      <c r="M231" s="33">
        <v>0</v>
      </c>
      <c r="N231" s="33">
        <v>38</v>
      </c>
      <c r="O231" s="36">
        <v>0</v>
      </c>
      <c r="P231" s="36">
        <v>0</v>
      </c>
      <c r="Q231" s="36">
        <v>0</v>
      </c>
      <c r="R231" s="36">
        <v>0</v>
      </c>
      <c r="S231" s="36">
        <v>0</v>
      </c>
      <c r="T231" s="36">
        <v>0</v>
      </c>
      <c r="U231" s="36">
        <v>0</v>
      </c>
      <c r="V231" s="36">
        <v>0</v>
      </c>
      <c r="W231" s="36">
        <v>0</v>
      </c>
      <c r="X231" s="36">
        <v>0</v>
      </c>
      <c r="Y231" s="36">
        <v>0</v>
      </c>
      <c r="Z231" s="36">
        <v>0</v>
      </c>
      <c r="AA231" s="36">
        <v>0</v>
      </c>
      <c r="AB231" s="36">
        <v>0</v>
      </c>
      <c r="AC231" s="36">
        <v>0</v>
      </c>
      <c r="AD231" s="36">
        <v>0</v>
      </c>
      <c r="AE231" s="36">
        <v>0</v>
      </c>
      <c r="AF231" s="36">
        <v>0</v>
      </c>
      <c r="AG231" s="36">
        <f t="shared" si="12"/>
        <v>2</v>
      </c>
      <c r="AH231" s="36">
        <f t="shared" si="13"/>
        <v>74</v>
      </c>
      <c r="AI231" s="36">
        <f t="shared" si="14"/>
        <v>0</v>
      </c>
      <c r="AJ231" s="36">
        <f t="shared" si="15"/>
        <v>76</v>
      </c>
      <c r="AK231" s="36">
        <v>0</v>
      </c>
      <c r="AL231" s="36">
        <v>0</v>
      </c>
      <c r="AM231" s="36">
        <v>0</v>
      </c>
      <c r="AN231" s="36">
        <v>0</v>
      </c>
      <c r="AO231" s="36">
        <v>0</v>
      </c>
      <c r="AP231" s="36">
        <v>0</v>
      </c>
      <c r="AQ231" s="36">
        <v>0</v>
      </c>
      <c r="AR231" s="36">
        <v>0</v>
      </c>
      <c r="AS231" s="36">
        <v>0</v>
      </c>
      <c r="AT231" s="36">
        <v>0</v>
      </c>
      <c r="AU231" s="36">
        <v>0</v>
      </c>
      <c r="AV231" s="36">
        <v>0</v>
      </c>
      <c r="AW231" s="36">
        <v>0</v>
      </c>
      <c r="AX231" s="36">
        <v>0</v>
      </c>
      <c r="AY231" s="36">
        <v>0</v>
      </c>
      <c r="AZ231" s="36">
        <v>0</v>
      </c>
      <c r="BA231" s="36">
        <v>0</v>
      </c>
      <c r="BB231" s="36">
        <v>0</v>
      </c>
      <c r="BC231" s="36">
        <v>0</v>
      </c>
      <c r="BD231" s="36">
        <v>0</v>
      </c>
      <c r="BE231" s="36">
        <v>0</v>
      </c>
      <c r="BF231" s="36">
        <v>0</v>
      </c>
      <c r="BG231" s="36">
        <v>0</v>
      </c>
      <c r="BH231" s="36">
        <v>0</v>
      </c>
      <c r="BI231" s="36">
        <v>0</v>
      </c>
      <c r="BJ231" s="36">
        <v>0</v>
      </c>
      <c r="BK231" s="36">
        <v>0</v>
      </c>
      <c r="BL231" s="36">
        <v>0</v>
      </c>
      <c r="BM231" s="36">
        <v>0</v>
      </c>
      <c r="BN231" s="36">
        <v>0</v>
      </c>
      <c r="BO231" s="36">
        <v>0</v>
      </c>
      <c r="BP231" s="36">
        <v>0</v>
      </c>
      <c r="BQ231" s="36">
        <v>0</v>
      </c>
      <c r="BR231" s="36">
        <v>0</v>
      </c>
      <c r="BS231" s="36">
        <v>0</v>
      </c>
      <c r="BT231" s="36">
        <v>0</v>
      </c>
      <c r="BU231" s="36">
        <v>0</v>
      </c>
      <c r="BV231" s="36">
        <v>0</v>
      </c>
      <c r="BW231" s="36">
        <v>0</v>
      </c>
      <c r="BX231" s="36">
        <v>0</v>
      </c>
      <c r="BY231" s="36">
        <v>0</v>
      </c>
      <c r="BZ231" s="36">
        <v>0</v>
      </c>
      <c r="CA231" s="36">
        <v>0</v>
      </c>
      <c r="CB231" s="36">
        <v>0</v>
      </c>
      <c r="CC231" s="36">
        <v>0</v>
      </c>
      <c r="CD231" s="36">
        <v>0</v>
      </c>
      <c r="CE231" s="36">
        <v>0</v>
      </c>
      <c r="CF231" s="36">
        <v>0</v>
      </c>
      <c r="CG231" s="36">
        <v>0</v>
      </c>
      <c r="CH231" s="36">
        <v>0</v>
      </c>
    </row>
    <row r="232" spans="1:86" s="43" customFormat="1">
      <c r="A232" s="58" t="s">
        <v>164</v>
      </c>
      <c r="B232" s="33">
        <v>7</v>
      </c>
      <c r="C232" s="33">
        <v>0</v>
      </c>
      <c r="D232" s="33">
        <v>0</v>
      </c>
      <c r="E232" s="33">
        <v>0</v>
      </c>
      <c r="F232" s="33">
        <v>0</v>
      </c>
      <c r="G232" s="33">
        <v>0</v>
      </c>
      <c r="H232" s="33">
        <v>41</v>
      </c>
      <c r="I232" s="36">
        <v>0</v>
      </c>
      <c r="J232" s="36">
        <v>0</v>
      </c>
      <c r="K232" s="36">
        <v>0</v>
      </c>
      <c r="L232" s="36">
        <v>0</v>
      </c>
      <c r="M232" s="36">
        <v>0</v>
      </c>
      <c r="N232" s="36">
        <v>0</v>
      </c>
      <c r="O232" s="36">
        <v>0</v>
      </c>
      <c r="P232" s="36">
        <v>0</v>
      </c>
      <c r="Q232" s="36">
        <v>0</v>
      </c>
      <c r="R232" s="36">
        <v>0</v>
      </c>
      <c r="S232" s="36">
        <v>0</v>
      </c>
      <c r="T232" s="36">
        <v>0</v>
      </c>
      <c r="U232" s="36">
        <v>0</v>
      </c>
      <c r="V232" s="36">
        <v>0</v>
      </c>
      <c r="W232" s="36">
        <v>0</v>
      </c>
      <c r="X232" s="36">
        <v>0</v>
      </c>
      <c r="Y232" s="36">
        <v>0</v>
      </c>
      <c r="Z232" s="36">
        <v>0</v>
      </c>
      <c r="AA232" s="36">
        <v>0</v>
      </c>
      <c r="AB232" s="36">
        <v>0</v>
      </c>
      <c r="AC232" s="36">
        <v>0</v>
      </c>
      <c r="AD232" s="36">
        <v>0</v>
      </c>
      <c r="AE232" s="36">
        <v>0</v>
      </c>
      <c r="AF232" s="36">
        <v>0</v>
      </c>
      <c r="AG232" s="36">
        <f t="shared" si="12"/>
        <v>7</v>
      </c>
      <c r="AH232" s="36">
        <f t="shared" si="13"/>
        <v>41</v>
      </c>
      <c r="AI232" s="36">
        <f t="shared" si="14"/>
        <v>0</v>
      </c>
      <c r="AJ232" s="36">
        <f t="shared" si="15"/>
        <v>48</v>
      </c>
      <c r="AK232" s="36">
        <v>0</v>
      </c>
      <c r="AL232" s="36">
        <v>0</v>
      </c>
      <c r="AM232" s="36">
        <v>0</v>
      </c>
      <c r="AN232" s="36">
        <v>0</v>
      </c>
      <c r="AO232" s="36">
        <v>0</v>
      </c>
      <c r="AP232" s="36">
        <v>0</v>
      </c>
      <c r="AQ232" s="36">
        <v>0</v>
      </c>
      <c r="AR232" s="36">
        <v>0</v>
      </c>
      <c r="AS232" s="36">
        <v>0</v>
      </c>
      <c r="AT232" s="36">
        <v>0</v>
      </c>
      <c r="AU232" s="36">
        <v>0</v>
      </c>
      <c r="AV232" s="36">
        <v>0</v>
      </c>
      <c r="AW232" s="36">
        <v>0</v>
      </c>
      <c r="AX232" s="36">
        <v>0</v>
      </c>
      <c r="AY232" s="36">
        <v>0</v>
      </c>
      <c r="AZ232" s="36">
        <v>0</v>
      </c>
      <c r="BA232" s="36">
        <v>0</v>
      </c>
      <c r="BB232" s="36">
        <v>0</v>
      </c>
      <c r="BC232" s="36">
        <v>0</v>
      </c>
      <c r="BD232" s="36">
        <v>0</v>
      </c>
      <c r="BE232" s="36">
        <v>0</v>
      </c>
      <c r="BF232" s="36">
        <v>0</v>
      </c>
      <c r="BG232" s="36">
        <v>0</v>
      </c>
      <c r="BH232" s="36">
        <v>0</v>
      </c>
      <c r="BI232" s="36">
        <v>0</v>
      </c>
      <c r="BJ232" s="36">
        <v>0</v>
      </c>
      <c r="BK232" s="36">
        <v>0</v>
      </c>
      <c r="BL232" s="36">
        <v>0</v>
      </c>
      <c r="BM232" s="36">
        <v>0</v>
      </c>
      <c r="BN232" s="36">
        <v>0</v>
      </c>
      <c r="BO232" s="36">
        <v>0</v>
      </c>
      <c r="BP232" s="36">
        <v>0</v>
      </c>
      <c r="BQ232" s="36">
        <v>0</v>
      </c>
      <c r="BR232" s="36">
        <v>0</v>
      </c>
      <c r="BS232" s="36">
        <v>0</v>
      </c>
      <c r="BT232" s="36">
        <v>0</v>
      </c>
      <c r="BU232" s="36">
        <v>0</v>
      </c>
      <c r="BV232" s="36">
        <v>0</v>
      </c>
      <c r="BW232" s="36">
        <v>0</v>
      </c>
      <c r="BX232" s="36">
        <v>0</v>
      </c>
      <c r="BY232" s="36">
        <v>0</v>
      </c>
      <c r="BZ232" s="36">
        <v>0</v>
      </c>
      <c r="CA232" s="36">
        <v>0</v>
      </c>
      <c r="CB232" s="36">
        <v>0</v>
      </c>
      <c r="CC232" s="36">
        <v>0</v>
      </c>
      <c r="CD232" s="36">
        <v>0</v>
      </c>
      <c r="CE232" s="36">
        <v>0</v>
      </c>
      <c r="CF232" s="36">
        <v>0</v>
      </c>
      <c r="CG232" s="36">
        <v>0</v>
      </c>
      <c r="CH232" s="36">
        <v>0</v>
      </c>
    </row>
    <row r="233" spans="1:86" s="43" customFormat="1">
      <c r="A233" s="58" t="s">
        <v>165</v>
      </c>
      <c r="B233" s="33">
        <v>6</v>
      </c>
      <c r="C233" s="33">
        <v>0</v>
      </c>
      <c r="D233" s="33">
        <v>0</v>
      </c>
      <c r="E233" s="33">
        <v>2</v>
      </c>
      <c r="F233" s="33">
        <v>0</v>
      </c>
      <c r="G233" s="33">
        <v>0</v>
      </c>
      <c r="H233" s="33">
        <v>48</v>
      </c>
      <c r="I233" s="33">
        <v>0</v>
      </c>
      <c r="J233" s="33">
        <v>0</v>
      </c>
      <c r="K233" s="33">
        <v>0</v>
      </c>
      <c r="L233" s="33">
        <v>0</v>
      </c>
      <c r="M233" s="33">
        <v>0</v>
      </c>
      <c r="N233" s="33">
        <v>46</v>
      </c>
      <c r="O233" s="36">
        <v>0</v>
      </c>
      <c r="P233" s="36">
        <v>0</v>
      </c>
      <c r="Q233" s="36">
        <v>0</v>
      </c>
      <c r="R233" s="36">
        <v>0</v>
      </c>
      <c r="S233" s="36">
        <v>0</v>
      </c>
      <c r="T233" s="36">
        <v>0</v>
      </c>
      <c r="U233" s="36">
        <v>0</v>
      </c>
      <c r="V233" s="36">
        <v>0</v>
      </c>
      <c r="W233" s="36">
        <v>0</v>
      </c>
      <c r="X233" s="36">
        <v>0</v>
      </c>
      <c r="Y233" s="36">
        <v>0</v>
      </c>
      <c r="Z233" s="36">
        <v>0</v>
      </c>
      <c r="AA233" s="36">
        <v>0</v>
      </c>
      <c r="AB233" s="36">
        <v>0</v>
      </c>
      <c r="AC233" s="36">
        <v>0</v>
      </c>
      <c r="AD233" s="36">
        <v>0</v>
      </c>
      <c r="AE233" s="36">
        <v>0</v>
      </c>
      <c r="AF233" s="36">
        <v>0</v>
      </c>
      <c r="AG233" s="36">
        <f t="shared" si="12"/>
        <v>6</v>
      </c>
      <c r="AH233" s="36">
        <f t="shared" si="13"/>
        <v>96</v>
      </c>
      <c r="AI233" s="36">
        <f t="shared" si="14"/>
        <v>0</v>
      </c>
      <c r="AJ233" s="36">
        <f t="shared" si="15"/>
        <v>102</v>
      </c>
      <c r="AK233" s="36">
        <v>0</v>
      </c>
      <c r="AL233" s="36">
        <v>0</v>
      </c>
      <c r="AM233" s="36">
        <v>0</v>
      </c>
      <c r="AN233" s="36">
        <v>0</v>
      </c>
      <c r="AO233" s="36">
        <v>0</v>
      </c>
      <c r="AP233" s="36">
        <v>0</v>
      </c>
      <c r="AQ233" s="36">
        <v>0</v>
      </c>
      <c r="AR233" s="36">
        <v>0</v>
      </c>
      <c r="AS233" s="36">
        <v>0</v>
      </c>
      <c r="AT233" s="36">
        <v>0</v>
      </c>
      <c r="AU233" s="36">
        <v>0</v>
      </c>
      <c r="AV233" s="36">
        <v>0</v>
      </c>
      <c r="AW233" s="36">
        <v>0</v>
      </c>
      <c r="AX233" s="36">
        <v>0</v>
      </c>
      <c r="AY233" s="36">
        <v>0</v>
      </c>
      <c r="AZ233" s="36">
        <v>0</v>
      </c>
      <c r="BA233" s="36">
        <v>0</v>
      </c>
      <c r="BB233" s="36">
        <v>0</v>
      </c>
      <c r="BC233" s="36">
        <v>0</v>
      </c>
      <c r="BD233" s="36">
        <v>0</v>
      </c>
      <c r="BE233" s="36">
        <v>0</v>
      </c>
      <c r="BF233" s="36">
        <v>0</v>
      </c>
      <c r="BG233" s="36">
        <v>0</v>
      </c>
      <c r="BH233" s="36">
        <v>0</v>
      </c>
      <c r="BI233" s="36">
        <v>0</v>
      </c>
      <c r="BJ233" s="36">
        <v>0</v>
      </c>
      <c r="BK233" s="36">
        <v>0</v>
      </c>
      <c r="BL233" s="36">
        <v>0</v>
      </c>
      <c r="BM233" s="36">
        <v>0</v>
      </c>
      <c r="BN233" s="36">
        <v>0</v>
      </c>
      <c r="BO233" s="36">
        <v>0</v>
      </c>
      <c r="BP233" s="36">
        <v>0</v>
      </c>
      <c r="BQ233" s="36">
        <v>0</v>
      </c>
      <c r="BR233" s="36">
        <v>0</v>
      </c>
      <c r="BS233" s="36">
        <v>0</v>
      </c>
      <c r="BT233" s="36">
        <v>0</v>
      </c>
      <c r="BU233" s="36">
        <v>0</v>
      </c>
      <c r="BV233" s="36">
        <v>0</v>
      </c>
      <c r="BW233" s="36">
        <v>0</v>
      </c>
      <c r="BX233" s="36">
        <v>0</v>
      </c>
      <c r="BY233" s="36">
        <v>0</v>
      </c>
      <c r="BZ233" s="36">
        <v>0</v>
      </c>
      <c r="CA233" s="36">
        <v>0</v>
      </c>
      <c r="CB233" s="36">
        <v>0</v>
      </c>
      <c r="CC233" s="36">
        <v>0</v>
      </c>
      <c r="CD233" s="36">
        <v>0</v>
      </c>
      <c r="CE233" s="36">
        <v>0</v>
      </c>
      <c r="CF233" s="36">
        <v>0</v>
      </c>
      <c r="CG233" s="36">
        <v>0</v>
      </c>
      <c r="CH233" s="36">
        <v>0</v>
      </c>
    </row>
    <row r="234" spans="1:86" s="43" customFormat="1">
      <c r="A234" s="59" t="s">
        <v>166</v>
      </c>
      <c r="B234" s="33">
        <v>3</v>
      </c>
      <c r="C234" s="33">
        <v>0</v>
      </c>
      <c r="D234" s="33">
        <v>0</v>
      </c>
      <c r="E234" s="33">
        <v>17</v>
      </c>
      <c r="F234" s="33">
        <v>0</v>
      </c>
      <c r="G234" s="33">
        <v>0</v>
      </c>
      <c r="H234" s="33">
        <v>41</v>
      </c>
      <c r="I234" s="33">
        <v>0</v>
      </c>
      <c r="J234" s="33">
        <v>0</v>
      </c>
      <c r="K234" s="33">
        <v>0</v>
      </c>
      <c r="L234" s="33">
        <v>0</v>
      </c>
      <c r="M234" s="33">
        <v>0</v>
      </c>
      <c r="N234" s="33">
        <v>15</v>
      </c>
      <c r="O234" s="36">
        <v>0</v>
      </c>
      <c r="P234" s="36">
        <v>0</v>
      </c>
      <c r="Q234" s="36">
        <v>0</v>
      </c>
      <c r="R234" s="36">
        <v>0</v>
      </c>
      <c r="S234" s="36">
        <v>0</v>
      </c>
      <c r="T234" s="36">
        <v>0</v>
      </c>
      <c r="U234" s="36">
        <v>0</v>
      </c>
      <c r="V234" s="36">
        <v>0</v>
      </c>
      <c r="W234" s="36">
        <v>0</v>
      </c>
      <c r="X234" s="36">
        <v>0</v>
      </c>
      <c r="Y234" s="36">
        <v>0</v>
      </c>
      <c r="Z234" s="36">
        <v>0</v>
      </c>
      <c r="AA234" s="36">
        <v>0</v>
      </c>
      <c r="AB234" s="36">
        <v>0</v>
      </c>
      <c r="AC234" s="36">
        <v>0</v>
      </c>
      <c r="AD234" s="36">
        <v>0</v>
      </c>
      <c r="AE234" s="36">
        <v>0</v>
      </c>
      <c r="AF234" s="36">
        <v>0</v>
      </c>
      <c r="AG234" s="36">
        <f t="shared" si="12"/>
        <v>3</v>
      </c>
      <c r="AH234" s="36">
        <f t="shared" si="13"/>
        <v>73</v>
      </c>
      <c r="AI234" s="36">
        <f t="shared" si="14"/>
        <v>0</v>
      </c>
      <c r="AJ234" s="36">
        <f t="shared" si="15"/>
        <v>76</v>
      </c>
      <c r="AK234" s="36">
        <v>0</v>
      </c>
      <c r="AL234" s="36">
        <v>0</v>
      </c>
      <c r="AM234" s="36">
        <v>0</v>
      </c>
      <c r="AN234" s="36">
        <v>0</v>
      </c>
      <c r="AO234" s="36">
        <v>0</v>
      </c>
      <c r="AP234" s="36">
        <v>0</v>
      </c>
      <c r="AQ234" s="36">
        <v>0</v>
      </c>
      <c r="AR234" s="36">
        <v>0</v>
      </c>
      <c r="AS234" s="36">
        <v>0</v>
      </c>
      <c r="AT234" s="36">
        <v>0</v>
      </c>
      <c r="AU234" s="36">
        <v>0</v>
      </c>
      <c r="AV234" s="36">
        <v>0</v>
      </c>
      <c r="AW234" s="36">
        <v>0</v>
      </c>
      <c r="AX234" s="36">
        <v>0</v>
      </c>
      <c r="AY234" s="36">
        <v>0</v>
      </c>
      <c r="AZ234" s="36">
        <v>0</v>
      </c>
      <c r="BA234" s="36">
        <v>0</v>
      </c>
      <c r="BB234" s="36">
        <v>0</v>
      </c>
      <c r="BC234" s="36">
        <v>0</v>
      </c>
      <c r="BD234" s="36">
        <v>0</v>
      </c>
      <c r="BE234" s="36">
        <v>0</v>
      </c>
      <c r="BF234" s="36">
        <v>0</v>
      </c>
      <c r="BG234" s="36">
        <v>0</v>
      </c>
      <c r="BH234" s="36">
        <v>0</v>
      </c>
      <c r="BI234" s="36">
        <v>0</v>
      </c>
      <c r="BJ234" s="36">
        <v>0</v>
      </c>
      <c r="BK234" s="36">
        <v>0</v>
      </c>
      <c r="BL234" s="36">
        <v>0</v>
      </c>
      <c r="BM234" s="36">
        <v>0</v>
      </c>
      <c r="BN234" s="36">
        <v>0</v>
      </c>
      <c r="BO234" s="36">
        <v>0</v>
      </c>
      <c r="BP234" s="36">
        <v>0</v>
      </c>
      <c r="BQ234" s="36">
        <v>0</v>
      </c>
      <c r="BR234" s="36">
        <v>0</v>
      </c>
      <c r="BS234" s="36">
        <v>0</v>
      </c>
      <c r="BT234" s="36">
        <v>0</v>
      </c>
      <c r="BU234" s="36">
        <v>0</v>
      </c>
      <c r="BV234" s="36">
        <v>0</v>
      </c>
      <c r="BW234" s="36">
        <v>0</v>
      </c>
      <c r="BX234" s="36">
        <v>0</v>
      </c>
      <c r="BY234" s="36">
        <v>0</v>
      </c>
      <c r="BZ234" s="36">
        <v>0</v>
      </c>
      <c r="CA234" s="36">
        <v>0</v>
      </c>
      <c r="CB234" s="36">
        <v>0</v>
      </c>
      <c r="CC234" s="36">
        <v>0</v>
      </c>
      <c r="CD234" s="36">
        <v>0</v>
      </c>
      <c r="CE234" s="36">
        <v>0</v>
      </c>
      <c r="CF234" s="36">
        <v>0</v>
      </c>
      <c r="CG234" s="36">
        <v>0</v>
      </c>
      <c r="CH234" s="36">
        <v>0</v>
      </c>
    </row>
    <row r="235" spans="1:86" s="43" customFormat="1">
      <c r="A235" s="58" t="s">
        <v>167</v>
      </c>
      <c r="B235" s="33">
        <v>5</v>
      </c>
      <c r="C235" s="33">
        <v>0</v>
      </c>
      <c r="D235" s="33">
        <v>0</v>
      </c>
      <c r="E235" s="33">
        <v>0</v>
      </c>
      <c r="F235" s="33">
        <v>0</v>
      </c>
      <c r="G235" s="33">
        <v>0</v>
      </c>
      <c r="H235" s="33">
        <v>101</v>
      </c>
      <c r="I235" s="33">
        <v>0</v>
      </c>
      <c r="J235" s="33">
        <v>0</v>
      </c>
      <c r="K235" s="33">
        <v>15</v>
      </c>
      <c r="L235" s="33">
        <v>0</v>
      </c>
      <c r="M235" s="33">
        <v>0</v>
      </c>
      <c r="N235" s="33">
        <v>27</v>
      </c>
      <c r="O235" s="33">
        <v>0</v>
      </c>
      <c r="P235" s="33">
        <v>0</v>
      </c>
      <c r="Q235" s="33">
        <v>8</v>
      </c>
      <c r="R235" s="36">
        <v>0</v>
      </c>
      <c r="S235" s="36">
        <v>0</v>
      </c>
      <c r="T235" s="36">
        <v>0</v>
      </c>
      <c r="U235" s="36">
        <v>0</v>
      </c>
      <c r="V235" s="36">
        <v>0</v>
      </c>
      <c r="W235" s="36">
        <v>0</v>
      </c>
      <c r="X235" s="36">
        <v>0</v>
      </c>
      <c r="Y235" s="36">
        <v>0</v>
      </c>
      <c r="Z235" s="36">
        <v>0</v>
      </c>
      <c r="AA235" s="36">
        <v>0</v>
      </c>
      <c r="AB235" s="36">
        <v>0</v>
      </c>
      <c r="AC235" s="36">
        <v>0</v>
      </c>
      <c r="AD235" s="36">
        <v>0</v>
      </c>
      <c r="AE235" s="36">
        <v>0</v>
      </c>
      <c r="AF235" s="36">
        <v>0</v>
      </c>
      <c r="AG235" s="36">
        <f t="shared" si="12"/>
        <v>5</v>
      </c>
      <c r="AH235" s="36">
        <f t="shared" si="13"/>
        <v>151</v>
      </c>
      <c r="AI235" s="36">
        <f t="shared" si="14"/>
        <v>0</v>
      </c>
      <c r="AJ235" s="36">
        <f t="shared" si="15"/>
        <v>156</v>
      </c>
      <c r="AK235" s="36">
        <v>0</v>
      </c>
      <c r="AL235" s="36">
        <v>0</v>
      </c>
      <c r="AM235" s="36">
        <v>0</v>
      </c>
      <c r="AN235" s="36">
        <v>0</v>
      </c>
      <c r="AO235" s="36">
        <v>0</v>
      </c>
      <c r="AP235" s="36">
        <v>0</v>
      </c>
      <c r="AQ235" s="36">
        <v>0</v>
      </c>
      <c r="AR235" s="36">
        <v>0</v>
      </c>
      <c r="AS235" s="36">
        <v>0</v>
      </c>
      <c r="AT235" s="36">
        <v>0</v>
      </c>
      <c r="AU235" s="36">
        <v>0</v>
      </c>
      <c r="AV235" s="36">
        <v>0</v>
      </c>
      <c r="AW235" s="36">
        <v>0</v>
      </c>
      <c r="AX235" s="36">
        <v>0</v>
      </c>
      <c r="AY235" s="36">
        <v>0</v>
      </c>
      <c r="AZ235" s="36">
        <v>0</v>
      </c>
      <c r="BA235" s="36">
        <v>0</v>
      </c>
      <c r="BB235" s="36">
        <v>0</v>
      </c>
      <c r="BC235" s="36">
        <v>0</v>
      </c>
      <c r="BD235" s="36">
        <v>0</v>
      </c>
      <c r="BE235" s="36">
        <v>0</v>
      </c>
      <c r="BF235" s="36">
        <v>0</v>
      </c>
      <c r="BG235" s="36">
        <v>0</v>
      </c>
      <c r="BH235" s="36">
        <v>0</v>
      </c>
      <c r="BI235" s="36">
        <v>0</v>
      </c>
      <c r="BJ235" s="36">
        <v>0</v>
      </c>
      <c r="BK235" s="36">
        <v>0</v>
      </c>
      <c r="BL235" s="36">
        <v>0</v>
      </c>
      <c r="BM235" s="36">
        <v>0</v>
      </c>
      <c r="BN235" s="36">
        <v>0</v>
      </c>
      <c r="BO235" s="36">
        <v>0</v>
      </c>
      <c r="BP235" s="36">
        <v>0</v>
      </c>
      <c r="BQ235" s="36">
        <v>0</v>
      </c>
      <c r="BR235" s="36">
        <v>0</v>
      </c>
      <c r="BS235" s="36">
        <v>0</v>
      </c>
      <c r="BT235" s="36">
        <v>0</v>
      </c>
      <c r="BU235" s="36">
        <v>0</v>
      </c>
      <c r="BV235" s="36">
        <v>0</v>
      </c>
      <c r="BW235" s="36">
        <v>0</v>
      </c>
      <c r="BX235" s="36">
        <v>0</v>
      </c>
      <c r="BY235" s="36">
        <v>0</v>
      </c>
      <c r="BZ235" s="36">
        <v>0</v>
      </c>
      <c r="CA235" s="36">
        <v>0</v>
      </c>
      <c r="CB235" s="36">
        <v>0</v>
      </c>
      <c r="CC235" s="36">
        <v>0</v>
      </c>
      <c r="CD235" s="36">
        <v>0</v>
      </c>
      <c r="CE235" s="36">
        <v>0</v>
      </c>
      <c r="CF235" s="36">
        <v>0</v>
      </c>
      <c r="CG235" s="36">
        <v>0</v>
      </c>
      <c r="CH235" s="36">
        <v>0</v>
      </c>
    </row>
    <row r="236" spans="1:86" s="43" customFormat="1">
      <c r="A236" s="59" t="s">
        <v>1577</v>
      </c>
      <c r="B236" s="33">
        <v>3</v>
      </c>
      <c r="C236" s="33">
        <v>0</v>
      </c>
      <c r="D236" s="33">
        <v>0</v>
      </c>
      <c r="E236" s="33">
        <v>0</v>
      </c>
      <c r="F236" s="33">
        <v>0</v>
      </c>
      <c r="G236" s="33">
        <v>0</v>
      </c>
      <c r="H236" s="33">
        <v>30</v>
      </c>
      <c r="I236" s="36">
        <v>0</v>
      </c>
      <c r="J236" s="36">
        <v>0</v>
      </c>
      <c r="K236" s="36">
        <v>0</v>
      </c>
      <c r="L236" s="36">
        <v>0</v>
      </c>
      <c r="M236" s="36">
        <v>0</v>
      </c>
      <c r="N236" s="36">
        <v>0</v>
      </c>
      <c r="O236" s="36">
        <v>0</v>
      </c>
      <c r="P236" s="36">
        <v>0</v>
      </c>
      <c r="Q236" s="36">
        <v>0</v>
      </c>
      <c r="R236" s="36">
        <v>0</v>
      </c>
      <c r="S236" s="36">
        <v>0</v>
      </c>
      <c r="T236" s="36">
        <v>0</v>
      </c>
      <c r="U236" s="36">
        <v>0</v>
      </c>
      <c r="V236" s="36">
        <v>0</v>
      </c>
      <c r="W236" s="36">
        <v>0</v>
      </c>
      <c r="X236" s="36">
        <v>0</v>
      </c>
      <c r="Y236" s="36">
        <v>0</v>
      </c>
      <c r="Z236" s="36">
        <v>0</v>
      </c>
      <c r="AA236" s="36">
        <v>0</v>
      </c>
      <c r="AB236" s="36">
        <v>0</v>
      </c>
      <c r="AC236" s="36">
        <v>0</v>
      </c>
      <c r="AD236" s="36">
        <v>0</v>
      </c>
      <c r="AE236" s="36">
        <v>0</v>
      </c>
      <c r="AF236" s="36">
        <v>0</v>
      </c>
      <c r="AG236" s="36">
        <f t="shared" si="12"/>
        <v>3</v>
      </c>
      <c r="AH236" s="36">
        <f t="shared" si="13"/>
        <v>30</v>
      </c>
      <c r="AI236" s="36">
        <f t="shared" si="14"/>
        <v>0</v>
      </c>
      <c r="AJ236" s="36">
        <f t="shared" si="15"/>
        <v>33</v>
      </c>
      <c r="AK236" s="36">
        <v>0</v>
      </c>
      <c r="AL236" s="36">
        <v>0</v>
      </c>
      <c r="AM236" s="36">
        <v>0</v>
      </c>
      <c r="AN236" s="36">
        <v>0</v>
      </c>
      <c r="AO236" s="36">
        <v>0</v>
      </c>
      <c r="AP236" s="36">
        <v>0</v>
      </c>
      <c r="AQ236" s="36">
        <v>0</v>
      </c>
      <c r="AR236" s="36">
        <v>0</v>
      </c>
      <c r="AS236" s="36">
        <v>0</v>
      </c>
      <c r="AT236" s="36">
        <v>0</v>
      </c>
      <c r="AU236" s="36">
        <v>0</v>
      </c>
      <c r="AV236" s="36">
        <v>0</v>
      </c>
      <c r="AW236" s="36">
        <v>0</v>
      </c>
      <c r="AX236" s="36">
        <v>0</v>
      </c>
      <c r="AY236" s="36">
        <v>0</v>
      </c>
      <c r="AZ236" s="36">
        <v>0</v>
      </c>
      <c r="BA236" s="36">
        <v>0</v>
      </c>
      <c r="BB236" s="36">
        <v>0</v>
      </c>
      <c r="BC236" s="36">
        <v>0</v>
      </c>
      <c r="BD236" s="36">
        <v>0</v>
      </c>
      <c r="BE236" s="36">
        <v>0</v>
      </c>
      <c r="BF236" s="36">
        <v>0</v>
      </c>
      <c r="BG236" s="36">
        <v>0</v>
      </c>
      <c r="BH236" s="36">
        <v>0</v>
      </c>
      <c r="BI236" s="36">
        <v>0</v>
      </c>
      <c r="BJ236" s="36">
        <v>0</v>
      </c>
      <c r="BK236" s="36">
        <v>0</v>
      </c>
      <c r="BL236" s="36">
        <v>0</v>
      </c>
      <c r="BM236" s="36">
        <v>0</v>
      </c>
      <c r="BN236" s="36">
        <v>0</v>
      </c>
      <c r="BO236" s="36">
        <v>0</v>
      </c>
      <c r="BP236" s="36">
        <v>0</v>
      </c>
      <c r="BQ236" s="36">
        <v>0</v>
      </c>
      <c r="BR236" s="36">
        <v>0</v>
      </c>
      <c r="BS236" s="36">
        <v>0</v>
      </c>
      <c r="BT236" s="36">
        <v>0</v>
      </c>
      <c r="BU236" s="36">
        <v>0</v>
      </c>
      <c r="BV236" s="36">
        <v>0</v>
      </c>
      <c r="BW236" s="36">
        <v>0</v>
      </c>
      <c r="BX236" s="36">
        <v>0</v>
      </c>
      <c r="BY236" s="36">
        <v>0</v>
      </c>
      <c r="BZ236" s="36">
        <v>0</v>
      </c>
      <c r="CA236" s="36">
        <v>0</v>
      </c>
      <c r="CB236" s="36">
        <v>0</v>
      </c>
      <c r="CC236" s="36">
        <v>0</v>
      </c>
      <c r="CD236" s="36">
        <v>0</v>
      </c>
      <c r="CE236" s="36">
        <v>0</v>
      </c>
      <c r="CF236" s="36">
        <v>0</v>
      </c>
      <c r="CG236" s="36">
        <v>0</v>
      </c>
      <c r="CH236" s="21"/>
    </row>
    <row r="237" spans="1:86" s="43" customFormat="1">
      <c r="A237" s="59" t="s">
        <v>1578</v>
      </c>
      <c r="B237" s="33">
        <v>16</v>
      </c>
      <c r="C237" s="33">
        <v>0</v>
      </c>
      <c r="D237" s="33">
        <v>0</v>
      </c>
      <c r="E237" s="33">
        <v>0</v>
      </c>
      <c r="F237" s="33">
        <v>0</v>
      </c>
      <c r="G237" s="33">
        <v>0</v>
      </c>
      <c r="H237" s="33">
        <v>112</v>
      </c>
      <c r="I237" s="36">
        <v>0</v>
      </c>
      <c r="J237" s="36">
        <v>0</v>
      </c>
      <c r="K237" s="36">
        <v>187</v>
      </c>
      <c r="L237" s="36">
        <v>0</v>
      </c>
      <c r="M237" s="36">
        <v>0</v>
      </c>
      <c r="N237" s="36">
        <v>58</v>
      </c>
      <c r="O237" s="36">
        <v>0</v>
      </c>
      <c r="P237" s="36">
        <v>0</v>
      </c>
      <c r="Q237" s="36">
        <v>52</v>
      </c>
      <c r="R237" s="36">
        <v>0</v>
      </c>
      <c r="S237" s="36">
        <v>0</v>
      </c>
      <c r="T237" s="36">
        <v>0</v>
      </c>
      <c r="U237" s="36">
        <v>0</v>
      </c>
      <c r="V237" s="36">
        <v>0</v>
      </c>
      <c r="W237" s="36">
        <v>0</v>
      </c>
      <c r="X237" s="36">
        <v>0</v>
      </c>
      <c r="Y237" s="36">
        <v>0</v>
      </c>
      <c r="Z237" s="36">
        <v>0</v>
      </c>
      <c r="AA237" s="36">
        <v>0</v>
      </c>
      <c r="AB237" s="36">
        <v>0</v>
      </c>
      <c r="AC237" s="36">
        <v>0</v>
      </c>
      <c r="AD237" s="36">
        <v>0</v>
      </c>
      <c r="AE237" s="36">
        <v>0</v>
      </c>
      <c r="AF237" s="36">
        <v>0</v>
      </c>
      <c r="AG237" s="36">
        <f t="shared" si="12"/>
        <v>16</v>
      </c>
      <c r="AH237" s="36">
        <f t="shared" si="13"/>
        <v>409</v>
      </c>
      <c r="AI237" s="36">
        <f t="shared" si="14"/>
        <v>0</v>
      </c>
      <c r="AJ237" s="36">
        <f t="shared" si="15"/>
        <v>425</v>
      </c>
      <c r="AK237" s="36">
        <v>0</v>
      </c>
      <c r="AL237" s="36">
        <v>0</v>
      </c>
      <c r="AM237" s="36">
        <v>0</v>
      </c>
      <c r="AN237" s="36">
        <v>0</v>
      </c>
      <c r="AO237" s="36">
        <v>0</v>
      </c>
      <c r="AP237" s="36">
        <v>0</v>
      </c>
      <c r="AQ237" s="36">
        <v>0</v>
      </c>
      <c r="AR237" s="36">
        <v>0</v>
      </c>
      <c r="AS237" s="36">
        <v>0</v>
      </c>
      <c r="AT237" s="36">
        <v>0</v>
      </c>
      <c r="AU237" s="36">
        <v>0</v>
      </c>
      <c r="AV237" s="36">
        <v>0</v>
      </c>
      <c r="AW237" s="36">
        <v>0</v>
      </c>
      <c r="AX237" s="36">
        <v>0</v>
      </c>
      <c r="AY237" s="36">
        <v>0</v>
      </c>
      <c r="AZ237" s="36">
        <v>0</v>
      </c>
      <c r="BA237" s="36">
        <v>0</v>
      </c>
      <c r="BB237" s="36">
        <v>0</v>
      </c>
      <c r="BC237" s="36">
        <v>0</v>
      </c>
      <c r="BD237" s="36">
        <v>0</v>
      </c>
      <c r="BE237" s="36">
        <v>0</v>
      </c>
      <c r="BF237" s="36">
        <v>0</v>
      </c>
      <c r="BG237" s="36">
        <v>0</v>
      </c>
      <c r="BH237" s="36">
        <v>0</v>
      </c>
      <c r="BI237" s="36">
        <v>0</v>
      </c>
      <c r="BJ237" s="36">
        <v>0</v>
      </c>
      <c r="BK237" s="36">
        <v>0</v>
      </c>
      <c r="BL237" s="36">
        <v>0</v>
      </c>
      <c r="BM237" s="36">
        <v>0</v>
      </c>
      <c r="BN237" s="36">
        <v>0</v>
      </c>
      <c r="BO237" s="36">
        <v>0</v>
      </c>
      <c r="BP237" s="36">
        <v>0</v>
      </c>
      <c r="BQ237" s="36">
        <v>0</v>
      </c>
      <c r="BR237" s="36">
        <v>0</v>
      </c>
      <c r="BS237" s="36">
        <v>0</v>
      </c>
      <c r="BT237" s="36">
        <v>0</v>
      </c>
      <c r="BU237" s="36">
        <v>0</v>
      </c>
      <c r="BV237" s="36">
        <v>0</v>
      </c>
      <c r="BW237" s="36">
        <v>0</v>
      </c>
      <c r="BX237" s="36">
        <v>0</v>
      </c>
      <c r="BY237" s="36">
        <v>0</v>
      </c>
      <c r="BZ237" s="36">
        <v>0</v>
      </c>
      <c r="CA237" s="36">
        <v>0</v>
      </c>
      <c r="CB237" s="36">
        <v>0</v>
      </c>
      <c r="CC237" s="36">
        <v>0</v>
      </c>
      <c r="CD237" s="36">
        <v>0</v>
      </c>
      <c r="CE237" s="36">
        <v>0</v>
      </c>
      <c r="CF237" s="36">
        <v>0</v>
      </c>
      <c r="CG237" s="36">
        <v>0</v>
      </c>
      <c r="CH237" s="36">
        <v>0</v>
      </c>
    </row>
    <row r="238" spans="1:86" s="43" customFormat="1">
      <c r="A238" s="59" t="s">
        <v>1579</v>
      </c>
      <c r="B238" s="33">
        <v>16</v>
      </c>
      <c r="C238" s="33">
        <v>0</v>
      </c>
      <c r="D238" s="33">
        <v>0</v>
      </c>
      <c r="E238" s="33">
        <v>63</v>
      </c>
      <c r="F238" s="33">
        <v>0</v>
      </c>
      <c r="G238" s="33">
        <v>0</v>
      </c>
      <c r="H238" s="33">
        <v>179</v>
      </c>
      <c r="I238" s="33">
        <v>0</v>
      </c>
      <c r="J238" s="33">
        <v>0</v>
      </c>
      <c r="K238" s="33">
        <v>158</v>
      </c>
      <c r="L238" s="33">
        <v>0</v>
      </c>
      <c r="M238" s="33">
        <v>0</v>
      </c>
      <c r="N238" s="33">
        <v>96</v>
      </c>
      <c r="O238" s="33">
        <v>0</v>
      </c>
      <c r="P238" s="33">
        <v>0</v>
      </c>
      <c r="Q238" s="33">
        <v>20</v>
      </c>
      <c r="R238" s="36">
        <v>0</v>
      </c>
      <c r="S238" s="36">
        <v>0</v>
      </c>
      <c r="T238" s="36">
        <v>0</v>
      </c>
      <c r="U238" s="36">
        <v>0</v>
      </c>
      <c r="V238" s="36">
        <v>0</v>
      </c>
      <c r="W238" s="36">
        <v>0</v>
      </c>
      <c r="X238" s="36">
        <v>0</v>
      </c>
      <c r="Y238" s="36">
        <v>0</v>
      </c>
      <c r="Z238" s="36">
        <v>0</v>
      </c>
      <c r="AA238" s="36">
        <v>0</v>
      </c>
      <c r="AB238" s="36">
        <v>0</v>
      </c>
      <c r="AC238" s="21">
        <v>1</v>
      </c>
      <c r="AD238" s="21">
        <v>0</v>
      </c>
      <c r="AE238" s="21">
        <v>0</v>
      </c>
      <c r="AF238" s="21">
        <v>0</v>
      </c>
      <c r="AG238" s="36">
        <f t="shared" si="12"/>
        <v>16</v>
      </c>
      <c r="AH238" s="36">
        <f t="shared" si="13"/>
        <v>516</v>
      </c>
      <c r="AI238" s="36">
        <f t="shared" si="14"/>
        <v>0</v>
      </c>
      <c r="AJ238" s="36">
        <f t="shared" si="15"/>
        <v>532</v>
      </c>
      <c r="AK238" s="36">
        <v>1</v>
      </c>
      <c r="AL238" s="36">
        <v>0</v>
      </c>
      <c r="AM238" s="21">
        <v>1</v>
      </c>
      <c r="AN238" s="21" t="s">
        <v>1436</v>
      </c>
      <c r="AO238" s="21">
        <v>0</v>
      </c>
      <c r="AP238" s="21">
        <v>0</v>
      </c>
      <c r="AQ238" s="21">
        <v>0</v>
      </c>
      <c r="AR238" s="21">
        <v>0</v>
      </c>
      <c r="AS238" s="21">
        <v>0</v>
      </c>
      <c r="AT238" s="21">
        <v>0</v>
      </c>
      <c r="AU238" s="21">
        <v>0</v>
      </c>
      <c r="AV238" s="21">
        <v>0</v>
      </c>
      <c r="AW238" s="21">
        <v>0</v>
      </c>
      <c r="AX238" s="21">
        <v>0</v>
      </c>
      <c r="AY238" s="21">
        <v>0</v>
      </c>
      <c r="AZ238" s="21">
        <v>0</v>
      </c>
      <c r="BA238" s="21">
        <v>0</v>
      </c>
      <c r="BB238" s="21">
        <v>0</v>
      </c>
      <c r="BC238" s="21">
        <v>0</v>
      </c>
      <c r="BD238" s="21">
        <v>0</v>
      </c>
      <c r="BE238" s="21">
        <v>0</v>
      </c>
      <c r="BF238" s="21">
        <v>0</v>
      </c>
      <c r="BG238" s="21">
        <v>0</v>
      </c>
      <c r="BH238" s="21">
        <v>0</v>
      </c>
      <c r="BI238" s="21">
        <v>0</v>
      </c>
      <c r="BJ238" s="21">
        <v>0</v>
      </c>
      <c r="BK238" s="21">
        <v>0</v>
      </c>
      <c r="BL238" s="21">
        <v>0</v>
      </c>
      <c r="BM238" s="21">
        <v>0</v>
      </c>
      <c r="BN238" s="21">
        <v>0</v>
      </c>
      <c r="BO238" s="21">
        <v>0</v>
      </c>
      <c r="BP238" s="21">
        <v>0</v>
      </c>
      <c r="BQ238" s="21">
        <v>0</v>
      </c>
      <c r="BR238" s="21">
        <v>0</v>
      </c>
      <c r="BS238" s="21">
        <v>0</v>
      </c>
      <c r="BT238" s="21">
        <v>0</v>
      </c>
      <c r="BU238" s="21">
        <v>0</v>
      </c>
      <c r="BV238" s="21">
        <v>0</v>
      </c>
      <c r="BW238" s="21">
        <v>0</v>
      </c>
      <c r="BX238" s="21">
        <v>0</v>
      </c>
      <c r="BY238" s="21">
        <v>0</v>
      </c>
      <c r="BZ238" s="21">
        <v>0</v>
      </c>
      <c r="CA238" s="21">
        <v>0</v>
      </c>
      <c r="CB238" s="21">
        <v>0</v>
      </c>
      <c r="CC238" s="21">
        <v>0</v>
      </c>
      <c r="CD238" s="21">
        <v>0</v>
      </c>
      <c r="CE238" s="21">
        <v>0</v>
      </c>
      <c r="CF238" s="21">
        <v>0</v>
      </c>
      <c r="CG238" s="21">
        <v>0</v>
      </c>
      <c r="CH238" s="21">
        <v>0</v>
      </c>
    </row>
    <row r="239" spans="1:86" s="43" customFormat="1">
      <c r="A239" s="58" t="s">
        <v>168</v>
      </c>
      <c r="B239" s="33">
        <v>5</v>
      </c>
      <c r="C239" s="33">
        <v>0</v>
      </c>
      <c r="D239" s="33">
        <v>0</v>
      </c>
      <c r="E239" s="33">
        <v>0</v>
      </c>
      <c r="F239" s="33">
        <v>0</v>
      </c>
      <c r="G239" s="33">
        <v>0</v>
      </c>
      <c r="H239" s="33">
        <v>41</v>
      </c>
      <c r="I239" s="36">
        <v>0</v>
      </c>
      <c r="J239" s="36">
        <v>0</v>
      </c>
      <c r="K239" s="36">
        <v>0</v>
      </c>
      <c r="L239" s="36">
        <v>0</v>
      </c>
      <c r="M239" s="36">
        <v>0</v>
      </c>
      <c r="N239" s="36">
        <v>0</v>
      </c>
      <c r="O239" s="36">
        <v>0</v>
      </c>
      <c r="P239" s="36">
        <v>0</v>
      </c>
      <c r="Q239" s="36">
        <v>0</v>
      </c>
      <c r="R239" s="36">
        <v>0</v>
      </c>
      <c r="S239" s="36">
        <v>0</v>
      </c>
      <c r="T239" s="36">
        <v>0</v>
      </c>
      <c r="U239" s="36">
        <v>0</v>
      </c>
      <c r="V239" s="36">
        <v>0</v>
      </c>
      <c r="W239" s="36">
        <v>0</v>
      </c>
      <c r="X239" s="36">
        <v>0</v>
      </c>
      <c r="Y239" s="36">
        <v>0</v>
      </c>
      <c r="Z239" s="36">
        <v>0</v>
      </c>
      <c r="AA239" s="36">
        <v>0</v>
      </c>
      <c r="AB239" s="36">
        <v>0</v>
      </c>
      <c r="AC239" s="36">
        <v>0</v>
      </c>
      <c r="AD239" s="36">
        <v>0</v>
      </c>
      <c r="AE239" s="36">
        <v>0</v>
      </c>
      <c r="AF239" s="36">
        <v>0</v>
      </c>
      <c r="AG239" s="36">
        <f t="shared" si="12"/>
        <v>5</v>
      </c>
      <c r="AH239" s="36">
        <f t="shared" si="13"/>
        <v>41</v>
      </c>
      <c r="AI239" s="36">
        <f t="shared" si="14"/>
        <v>0</v>
      </c>
      <c r="AJ239" s="36">
        <f t="shared" si="15"/>
        <v>46</v>
      </c>
      <c r="AK239" s="36">
        <v>0</v>
      </c>
      <c r="AL239" s="36">
        <v>0</v>
      </c>
      <c r="AM239" s="36">
        <v>0</v>
      </c>
      <c r="AN239" s="36">
        <v>0</v>
      </c>
      <c r="AO239" s="36">
        <v>0</v>
      </c>
      <c r="AP239" s="36">
        <v>0</v>
      </c>
      <c r="AQ239" s="36">
        <v>0</v>
      </c>
      <c r="AR239" s="36">
        <v>0</v>
      </c>
      <c r="AS239" s="36">
        <v>0</v>
      </c>
      <c r="AT239" s="36">
        <v>0</v>
      </c>
      <c r="AU239" s="36">
        <v>0</v>
      </c>
      <c r="AV239" s="36">
        <v>0</v>
      </c>
      <c r="AW239" s="36">
        <v>0</v>
      </c>
      <c r="AX239" s="36">
        <v>0</v>
      </c>
      <c r="AY239" s="36">
        <v>0</v>
      </c>
      <c r="AZ239" s="36">
        <v>0</v>
      </c>
      <c r="BA239" s="36">
        <v>0</v>
      </c>
      <c r="BB239" s="36">
        <v>0</v>
      </c>
      <c r="BC239" s="36">
        <v>0</v>
      </c>
      <c r="BD239" s="36">
        <v>0</v>
      </c>
      <c r="BE239" s="36">
        <v>0</v>
      </c>
      <c r="BF239" s="36">
        <v>0</v>
      </c>
      <c r="BG239" s="36">
        <v>0</v>
      </c>
      <c r="BH239" s="36">
        <v>0</v>
      </c>
      <c r="BI239" s="36">
        <v>0</v>
      </c>
      <c r="BJ239" s="36">
        <v>0</v>
      </c>
      <c r="BK239" s="36">
        <v>0</v>
      </c>
      <c r="BL239" s="36">
        <v>0</v>
      </c>
      <c r="BM239" s="36">
        <v>0</v>
      </c>
      <c r="BN239" s="36">
        <v>0</v>
      </c>
      <c r="BO239" s="36">
        <v>0</v>
      </c>
      <c r="BP239" s="36">
        <v>0</v>
      </c>
      <c r="BQ239" s="36">
        <v>0</v>
      </c>
      <c r="BR239" s="36">
        <v>0</v>
      </c>
      <c r="BS239" s="36">
        <v>0</v>
      </c>
      <c r="BT239" s="36">
        <v>0</v>
      </c>
      <c r="BU239" s="36">
        <v>0</v>
      </c>
      <c r="BV239" s="36">
        <v>0</v>
      </c>
      <c r="BW239" s="36">
        <v>0</v>
      </c>
      <c r="BX239" s="36">
        <v>0</v>
      </c>
      <c r="BY239" s="36">
        <v>0</v>
      </c>
      <c r="BZ239" s="36">
        <v>0</v>
      </c>
      <c r="CA239" s="36">
        <v>0</v>
      </c>
      <c r="CB239" s="36">
        <v>0</v>
      </c>
      <c r="CC239" s="36">
        <v>0</v>
      </c>
      <c r="CD239" s="36">
        <v>0</v>
      </c>
      <c r="CE239" s="36">
        <v>0</v>
      </c>
      <c r="CF239" s="36">
        <v>0</v>
      </c>
      <c r="CG239" s="36">
        <v>0</v>
      </c>
      <c r="CH239" s="36">
        <v>0</v>
      </c>
    </row>
    <row r="240" spans="1:86" s="43" customFormat="1">
      <c r="A240" s="59" t="s">
        <v>169</v>
      </c>
      <c r="B240" s="36">
        <v>1</v>
      </c>
      <c r="C240" s="36">
        <v>0</v>
      </c>
      <c r="D240" s="36">
        <v>0</v>
      </c>
      <c r="E240" s="36">
        <v>0</v>
      </c>
      <c r="F240" s="36">
        <v>0</v>
      </c>
      <c r="G240" s="36">
        <v>0</v>
      </c>
      <c r="H240" s="36">
        <v>14</v>
      </c>
      <c r="I240" s="36">
        <v>0</v>
      </c>
      <c r="J240" s="36">
        <v>0</v>
      </c>
      <c r="K240" s="36">
        <v>0</v>
      </c>
      <c r="L240" s="36">
        <v>0</v>
      </c>
      <c r="M240" s="36">
        <v>0</v>
      </c>
      <c r="N240" s="36">
        <v>13</v>
      </c>
      <c r="O240" s="36">
        <v>0</v>
      </c>
      <c r="P240" s="36">
        <v>0</v>
      </c>
      <c r="Q240" s="36">
        <v>3</v>
      </c>
      <c r="R240" s="36">
        <v>0</v>
      </c>
      <c r="S240" s="36">
        <v>0</v>
      </c>
      <c r="T240" s="36">
        <v>0</v>
      </c>
      <c r="U240" s="36">
        <v>0</v>
      </c>
      <c r="V240" s="36">
        <v>0</v>
      </c>
      <c r="W240" s="36">
        <v>0</v>
      </c>
      <c r="X240" s="36">
        <v>0</v>
      </c>
      <c r="Y240" s="36">
        <v>0</v>
      </c>
      <c r="Z240" s="36">
        <v>0</v>
      </c>
      <c r="AA240" s="36">
        <v>0</v>
      </c>
      <c r="AB240" s="36">
        <v>0</v>
      </c>
      <c r="AC240" s="21">
        <v>1</v>
      </c>
      <c r="AD240" s="21">
        <v>0</v>
      </c>
      <c r="AE240" s="21">
        <v>0</v>
      </c>
      <c r="AF240" s="21">
        <v>0</v>
      </c>
      <c r="AG240" s="36">
        <f t="shared" si="12"/>
        <v>1</v>
      </c>
      <c r="AH240" s="36">
        <f t="shared" si="13"/>
        <v>30</v>
      </c>
      <c r="AI240" s="36">
        <f t="shared" si="14"/>
        <v>0</v>
      </c>
      <c r="AJ240" s="36">
        <f t="shared" si="15"/>
        <v>31</v>
      </c>
      <c r="AK240" s="36">
        <v>1</v>
      </c>
      <c r="AL240" s="36">
        <v>0</v>
      </c>
      <c r="AM240" s="21">
        <v>1</v>
      </c>
      <c r="AN240" s="21" t="s">
        <v>1436</v>
      </c>
      <c r="AO240" s="21">
        <v>0</v>
      </c>
      <c r="AP240" s="21">
        <v>0</v>
      </c>
      <c r="AQ240" s="21">
        <v>0</v>
      </c>
      <c r="AR240" s="21">
        <v>0</v>
      </c>
      <c r="AS240" s="21">
        <v>0</v>
      </c>
      <c r="AT240" s="21">
        <v>0</v>
      </c>
      <c r="AU240" s="21">
        <v>0</v>
      </c>
      <c r="AV240" s="21">
        <v>0</v>
      </c>
      <c r="AW240" s="21">
        <v>0</v>
      </c>
      <c r="AX240" s="21">
        <v>0</v>
      </c>
      <c r="AY240" s="21">
        <v>0</v>
      </c>
      <c r="AZ240" s="21">
        <v>0</v>
      </c>
      <c r="BA240" s="21">
        <v>0</v>
      </c>
      <c r="BB240" s="21">
        <v>0</v>
      </c>
      <c r="BC240" s="21">
        <v>0</v>
      </c>
      <c r="BD240" s="21">
        <v>0</v>
      </c>
      <c r="BE240" s="21">
        <v>0</v>
      </c>
      <c r="BF240" s="21">
        <v>0</v>
      </c>
      <c r="BG240" s="21">
        <v>0</v>
      </c>
      <c r="BH240" s="21">
        <v>0</v>
      </c>
      <c r="BI240" s="21">
        <v>0</v>
      </c>
      <c r="BJ240" s="21">
        <v>0</v>
      </c>
      <c r="BK240" s="21">
        <v>0</v>
      </c>
      <c r="BL240" s="21">
        <v>0</v>
      </c>
      <c r="BM240" s="21">
        <v>0</v>
      </c>
      <c r="BN240" s="21">
        <v>0</v>
      </c>
      <c r="BO240" s="21">
        <v>0</v>
      </c>
      <c r="BP240" s="21">
        <v>0</v>
      </c>
      <c r="BQ240" s="21">
        <v>0</v>
      </c>
      <c r="BR240" s="21">
        <v>0</v>
      </c>
      <c r="BS240" s="21">
        <v>0</v>
      </c>
      <c r="BT240" s="21">
        <v>0</v>
      </c>
      <c r="BU240" s="21">
        <v>0</v>
      </c>
      <c r="BV240" s="21">
        <v>0</v>
      </c>
      <c r="BW240" s="21">
        <v>0</v>
      </c>
      <c r="BX240" s="21">
        <v>0</v>
      </c>
      <c r="BY240" s="21">
        <v>0</v>
      </c>
      <c r="BZ240" s="21">
        <v>0</v>
      </c>
      <c r="CA240" s="21">
        <v>0</v>
      </c>
      <c r="CB240" s="21">
        <v>0</v>
      </c>
      <c r="CC240" s="21">
        <v>0</v>
      </c>
      <c r="CD240" s="21">
        <v>0</v>
      </c>
      <c r="CE240" s="21">
        <v>0</v>
      </c>
      <c r="CF240" s="21">
        <v>0</v>
      </c>
      <c r="CG240" s="21">
        <v>0</v>
      </c>
      <c r="CH240" s="21">
        <v>0</v>
      </c>
    </row>
    <row r="241" spans="1:86" s="43" customFormat="1">
      <c r="A241" s="58" t="s">
        <v>170</v>
      </c>
      <c r="B241" s="33">
        <v>9</v>
      </c>
      <c r="C241" s="33">
        <v>0</v>
      </c>
      <c r="D241" s="33">
        <v>0</v>
      </c>
      <c r="E241" s="33">
        <v>9</v>
      </c>
      <c r="F241" s="33">
        <v>0</v>
      </c>
      <c r="G241" s="33">
        <v>0</v>
      </c>
      <c r="H241" s="33">
        <v>61</v>
      </c>
      <c r="I241" s="33">
        <v>0</v>
      </c>
      <c r="J241" s="33">
        <v>0</v>
      </c>
      <c r="K241" s="33">
        <v>30</v>
      </c>
      <c r="L241" s="36">
        <v>0</v>
      </c>
      <c r="M241" s="36">
        <v>0</v>
      </c>
      <c r="N241" s="36">
        <v>68</v>
      </c>
      <c r="O241" s="36">
        <v>0</v>
      </c>
      <c r="P241" s="36">
        <v>0</v>
      </c>
      <c r="Q241" s="36">
        <v>2</v>
      </c>
      <c r="R241" s="36">
        <v>0</v>
      </c>
      <c r="S241" s="36">
        <v>0</v>
      </c>
      <c r="T241" s="36">
        <v>0</v>
      </c>
      <c r="U241" s="36">
        <v>0</v>
      </c>
      <c r="V241" s="36">
        <v>0</v>
      </c>
      <c r="W241" s="36">
        <v>0</v>
      </c>
      <c r="X241" s="36">
        <v>0</v>
      </c>
      <c r="Y241" s="36">
        <v>0</v>
      </c>
      <c r="Z241" s="36">
        <v>0</v>
      </c>
      <c r="AA241" s="36">
        <v>0</v>
      </c>
      <c r="AB241" s="36">
        <v>0</v>
      </c>
      <c r="AC241" s="21">
        <v>1</v>
      </c>
      <c r="AD241" s="21">
        <v>0</v>
      </c>
      <c r="AE241" s="21">
        <v>0</v>
      </c>
      <c r="AF241" s="21">
        <v>0</v>
      </c>
      <c r="AG241" s="36">
        <f t="shared" si="12"/>
        <v>9</v>
      </c>
      <c r="AH241" s="36">
        <f t="shared" si="13"/>
        <v>170</v>
      </c>
      <c r="AI241" s="36">
        <f t="shared" si="14"/>
        <v>0</v>
      </c>
      <c r="AJ241" s="36">
        <f t="shared" si="15"/>
        <v>179</v>
      </c>
      <c r="AK241" s="36">
        <v>1</v>
      </c>
      <c r="AL241" s="36">
        <v>0</v>
      </c>
      <c r="AM241" s="21">
        <v>1</v>
      </c>
      <c r="AN241" s="21" t="s">
        <v>1436</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row>
    <row r="242" spans="1:86" s="43" customFormat="1">
      <c r="A242" s="58" t="s">
        <v>171</v>
      </c>
      <c r="B242" s="33">
        <v>5</v>
      </c>
      <c r="C242" s="33">
        <v>0</v>
      </c>
      <c r="D242" s="33">
        <v>0</v>
      </c>
      <c r="E242" s="33">
        <v>0</v>
      </c>
      <c r="F242" s="33">
        <v>0</v>
      </c>
      <c r="G242" s="33">
        <v>0</v>
      </c>
      <c r="H242" s="33">
        <v>65</v>
      </c>
      <c r="I242" s="33">
        <v>0</v>
      </c>
      <c r="J242" s="33">
        <v>0</v>
      </c>
      <c r="K242" s="33">
        <v>0</v>
      </c>
      <c r="L242" s="33">
        <v>0</v>
      </c>
      <c r="M242" s="33">
        <v>0</v>
      </c>
      <c r="N242" s="33">
        <v>16</v>
      </c>
      <c r="O242" s="36">
        <v>0</v>
      </c>
      <c r="P242" s="36">
        <v>0</v>
      </c>
      <c r="Q242" s="36">
        <v>0</v>
      </c>
      <c r="R242" s="36">
        <v>0</v>
      </c>
      <c r="S242" s="36">
        <v>0</v>
      </c>
      <c r="T242" s="36">
        <v>0</v>
      </c>
      <c r="U242" s="36">
        <v>0</v>
      </c>
      <c r="V242" s="36">
        <v>0</v>
      </c>
      <c r="W242" s="36">
        <v>0</v>
      </c>
      <c r="X242" s="36">
        <v>0</v>
      </c>
      <c r="Y242" s="36">
        <v>0</v>
      </c>
      <c r="Z242" s="36">
        <v>0</v>
      </c>
      <c r="AA242" s="36">
        <v>0</v>
      </c>
      <c r="AB242" s="36">
        <v>0</v>
      </c>
      <c r="AC242" s="36">
        <v>0</v>
      </c>
      <c r="AD242" s="36">
        <v>0</v>
      </c>
      <c r="AE242" s="36">
        <v>0</v>
      </c>
      <c r="AF242" s="36">
        <v>0</v>
      </c>
      <c r="AG242" s="36">
        <f t="shared" si="12"/>
        <v>5</v>
      </c>
      <c r="AH242" s="36">
        <f t="shared" si="13"/>
        <v>81</v>
      </c>
      <c r="AI242" s="36">
        <f t="shared" si="14"/>
        <v>0</v>
      </c>
      <c r="AJ242" s="36">
        <f t="shared" si="15"/>
        <v>86</v>
      </c>
      <c r="AK242" s="36">
        <v>0</v>
      </c>
      <c r="AL242" s="36">
        <v>0</v>
      </c>
      <c r="AM242" s="36">
        <v>0</v>
      </c>
      <c r="AN242" s="36">
        <v>0</v>
      </c>
      <c r="AO242" s="36">
        <v>0</v>
      </c>
      <c r="AP242" s="36">
        <v>0</v>
      </c>
      <c r="AQ242" s="36">
        <v>0</v>
      </c>
      <c r="AR242" s="36">
        <v>0</v>
      </c>
      <c r="AS242" s="36">
        <v>0</v>
      </c>
      <c r="AT242" s="36">
        <v>0</v>
      </c>
      <c r="AU242" s="36">
        <v>0</v>
      </c>
      <c r="AV242" s="36">
        <v>0</v>
      </c>
      <c r="AW242" s="36">
        <v>0</v>
      </c>
      <c r="AX242" s="36">
        <v>0</v>
      </c>
      <c r="AY242" s="36">
        <v>0</v>
      </c>
      <c r="AZ242" s="36">
        <v>0</v>
      </c>
      <c r="BA242" s="36">
        <v>0</v>
      </c>
      <c r="BB242" s="36">
        <v>0</v>
      </c>
      <c r="BC242" s="36">
        <v>0</v>
      </c>
      <c r="BD242" s="36">
        <v>0</v>
      </c>
      <c r="BE242" s="36">
        <v>0</v>
      </c>
      <c r="BF242" s="36">
        <v>0</v>
      </c>
      <c r="BG242" s="36">
        <v>0</v>
      </c>
      <c r="BH242" s="36">
        <v>0</v>
      </c>
      <c r="BI242" s="36">
        <v>0</v>
      </c>
      <c r="BJ242" s="36">
        <v>0</v>
      </c>
      <c r="BK242" s="36">
        <v>0</v>
      </c>
      <c r="BL242" s="36">
        <v>0</v>
      </c>
      <c r="BM242" s="36">
        <v>0</v>
      </c>
      <c r="BN242" s="36">
        <v>0</v>
      </c>
      <c r="BO242" s="36">
        <v>0</v>
      </c>
      <c r="BP242" s="36">
        <v>0</v>
      </c>
      <c r="BQ242" s="36">
        <v>0</v>
      </c>
      <c r="BR242" s="36">
        <v>0</v>
      </c>
      <c r="BS242" s="36">
        <v>0</v>
      </c>
      <c r="BT242" s="36">
        <v>0</v>
      </c>
      <c r="BU242" s="36">
        <v>0</v>
      </c>
      <c r="BV242" s="36">
        <v>0</v>
      </c>
      <c r="BW242" s="36">
        <v>0</v>
      </c>
      <c r="BX242" s="36">
        <v>0</v>
      </c>
      <c r="BY242" s="36">
        <v>0</v>
      </c>
      <c r="BZ242" s="36">
        <v>0</v>
      </c>
      <c r="CA242" s="36">
        <v>0</v>
      </c>
      <c r="CB242" s="36">
        <v>0</v>
      </c>
      <c r="CC242" s="36">
        <v>0</v>
      </c>
      <c r="CD242" s="36">
        <v>0</v>
      </c>
      <c r="CE242" s="36">
        <v>0</v>
      </c>
      <c r="CF242" s="36">
        <v>0</v>
      </c>
      <c r="CG242" s="36">
        <v>0</v>
      </c>
      <c r="CH242" s="36">
        <v>0</v>
      </c>
    </row>
    <row r="243" spans="1:86" s="43" customFormat="1">
      <c r="A243" s="58" t="s">
        <v>172</v>
      </c>
      <c r="B243" s="33">
        <v>4</v>
      </c>
      <c r="C243" s="33">
        <v>0</v>
      </c>
      <c r="D243" s="33">
        <v>0</v>
      </c>
      <c r="E243" s="33">
        <v>1</v>
      </c>
      <c r="F243" s="33">
        <v>0</v>
      </c>
      <c r="G243" s="33">
        <v>0</v>
      </c>
      <c r="H243" s="33">
        <v>55</v>
      </c>
      <c r="I243" s="33">
        <v>0</v>
      </c>
      <c r="J243" s="33">
        <v>0</v>
      </c>
      <c r="K243" s="33">
        <v>0</v>
      </c>
      <c r="L243" s="33">
        <v>0</v>
      </c>
      <c r="M243" s="33">
        <v>0</v>
      </c>
      <c r="N243" s="33">
        <v>36</v>
      </c>
      <c r="O243" s="36">
        <v>0</v>
      </c>
      <c r="P243" s="36">
        <v>0</v>
      </c>
      <c r="Q243" s="36">
        <v>0</v>
      </c>
      <c r="R243" s="36">
        <v>0</v>
      </c>
      <c r="S243" s="36">
        <v>0</v>
      </c>
      <c r="T243" s="36">
        <v>0</v>
      </c>
      <c r="U243" s="36">
        <v>0</v>
      </c>
      <c r="V243" s="36">
        <v>0</v>
      </c>
      <c r="W243" s="36">
        <v>0</v>
      </c>
      <c r="X243" s="36">
        <v>0</v>
      </c>
      <c r="Y243" s="36">
        <v>0</v>
      </c>
      <c r="Z243" s="36">
        <v>0</v>
      </c>
      <c r="AA243" s="36">
        <v>0</v>
      </c>
      <c r="AB243" s="36">
        <v>0</v>
      </c>
      <c r="AC243" s="36">
        <v>0</v>
      </c>
      <c r="AD243" s="36">
        <v>0</v>
      </c>
      <c r="AE243" s="36">
        <v>0</v>
      </c>
      <c r="AF243" s="36">
        <v>0</v>
      </c>
      <c r="AG243" s="36">
        <f t="shared" si="12"/>
        <v>4</v>
      </c>
      <c r="AH243" s="36">
        <f t="shared" si="13"/>
        <v>92</v>
      </c>
      <c r="AI243" s="36">
        <f t="shared" si="14"/>
        <v>0</v>
      </c>
      <c r="AJ243" s="36">
        <f t="shared" si="15"/>
        <v>96</v>
      </c>
      <c r="AK243" s="36">
        <v>0</v>
      </c>
      <c r="AL243" s="36">
        <v>0</v>
      </c>
      <c r="AM243" s="36">
        <v>0</v>
      </c>
      <c r="AN243" s="36">
        <v>0</v>
      </c>
      <c r="AO243" s="36">
        <v>0</v>
      </c>
      <c r="AP243" s="36">
        <v>0</v>
      </c>
      <c r="AQ243" s="36">
        <v>0</v>
      </c>
      <c r="AR243" s="36">
        <v>0</v>
      </c>
      <c r="AS243" s="36">
        <v>0</v>
      </c>
      <c r="AT243" s="36">
        <v>0</v>
      </c>
      <c r="AU243" s="36">
        <v>0</v>
      </c>
      <c r="AV243" s="36">
        <v>0</v>
      </c>
      <c r="AW243" s="36">
        <v>0</v>
      </c>
      <c r="AX243" s="36">
        <v>0</v>
      </c>
      <c r="AY243" s="36">
        <v>0</v>
      </c>
      <c r="AZ243" s="36">
        <v>0</v>
      </c>
      <c r="BA243" s="36">
        <v>0</v>
      </c>
      <c r="BB243" s="36">
        <v>0</v>
      </c>
      <c r="BC243" s="36">
        <v>0</v>
      </c>
      <c r="BD243" s="36">
        <v>0</v>
      </c>
      <c r="BE243" s="36">
        <v>0</v>
      </c>
      <c r="BF243" s="36">
        <v>0</v>
      </c>
      <c r="BG243" s="36">
        <v>0</v>
      </c>
      <c r="BH243" s="36">
        <v>0</v>
      </c>
      <c r="BI243" s="36">
        <v>0</v>
      </c>
      <c r="BJ243" s="36">
        <v>0</v>
      </c>
      <c r="BK243" s="36">
        <v>0</v>
      </c>
      <c r="BL243" s="36">
        <v>0</v>
      </c>
      <c r="BM243" s="36">
        <v>0</v>
      </c>
      <c r="BN243" s="36">
        <v>0</v>
      </c>
      <c r="BO243" s="36">
        <v>0</v>
      </c>
      <c r="BP243" s="36">
        <v>0</v>
      </c>
      <c r="BQ243" s="36">
        <v>0</v>
      </c>
      <c r="BR243" s="36">
        <v>0</v>
      </c>
      <c r="BS243" s="36">
        <v>0</v>
      </c>
      <c r="BT243" s="36">
        <v>0</v>
      </c>
      <c r="BU243" s="36">
        <v>0</v>
      </c>
      <c r="BV243" s="36">
        <v>0</v>
      </c>
      <c r="BW243" s="36">
        <v>0</v>
      </c>
      <c r="BX243" s="36">
        <v>0</v>
      </c>
      <c r="BY243" s="36">
        <v>0</v>
      </c>
      <c r="BZ243" s="36">
        <v>0</v>
      </c>
      <c r="CA243" s="36">
        <v>0</v>
      </c>
      <c r="CB243" s="36">
        <v>0</v>
      </c>
      <c r="CC243" s="36">
        <v>0</v>
      </c>
      <c r="CD243" s="36">
        <v>0</v>
      </c>
      <c r="CE243" s="36">
        <v>0</v>
      </c>
      <c r="CF243" s="36">
        <v>0</v>
      </c>
      <c r="CG243" s="36">
        <v>0</v>
      </c>
      <c r="CH243" s="36">
        <v>0</v>
      </c>
    </row>
    <row r="244" spans="1:86" s="43" customFormat="1">
      <c r="A244" s="58" t="s">
        <v>1580</v>
      </c>
      <c r="B244" s="36">
        <v>8</v>
      </c>
      <c r="C244" s="36">
        <v>1</v>
      </c>
      <c r="D244" s="36">
        <v>0</v>
      </c>
      <c r="E244" s="36">
        <v>0</v>
      </c>
      <c r="F244" s="36">
        <v>0</v>
      </c>
      <c r="G244" s="36">
        <v>0</v>
      </c>
      <c r="H244" s="36">
        <v>49</v>
      </c>
      <c r="I244" s="36">
        <v>0</v>
      </c>
      <c r="J244" s="36">
        <v>0</v>
      </c>
      <c r="K244" s="36">
        <v>0</v>
      </c>
      <c r="L244" s="36">
        <v>0</v>
      </c>
      <c r="M244" s="36">
        <v>0</v>
      </c>
      <c r="N244" s="36">
        <v>21</v>
      </c>
      <c r="O244" s="36">
        <v>0</v>
      </c>
      <c r="P244" s="36">
        <v>0</v>
      </c>
      <c r="Q244" s="36">
        <v>0</v>
      </c>
      <c r="R244" s="36">
        <v>0</v>
      </c>
      <c r="S244" s="36">
        <v>0</v>
      </c>
      <c r="T244" s="36">
        <v>0</v>
      </c>
      <c r="U244" s="36">
        <v>0</v>
      </c>
      <c r="V244" s="36">
        <v>0</v>
      </c>
      <c r="W244" s="36">
        <v>0</v>
      </c>
      <c r="X244" s="36">
        <v>0</v>
      </c>
      <c r="Y244" s="36">
        <v>0</v>
      </c>
      <c r="Z244" s="36">
        <v>0</v>
      </c>
      <c r="AA244" s="36">
        <v>0</v>
      </c>
      <c r="AB244" s="36">
        <v>0</v>
      </c>
      <c r="AC244" s="21">
        <v>2</v>
      </c>
      <c r="AD244" s="21">
        <v>0</v>
      </c>
      <c r="AE244" s="21">
        <v>0</v>
      </c>
      <c r="AF244" s="21">
        <v>0</v>
      </c>
      <c r="AG244" s="36">
        <f t="shared" si="12"/>
        <v>8</v>
      </c>
      <c r="AH244" s="36">
        <f t="shared" si="13"/>
        <v>70</v>
      </c>
      <c r="AI244" s="36">
        <f t="shared" si="14"/>
        <v>0</v>
      </c>
      <c r="AJ244" s="36">
        <f t="shared" si="15"/>
        <v>78</v>
      </c>
      <c r="AK244" s="36">
        <v>3</v>
      </c>
      <c r="AL244" s="36">
        <v>0</v>
      </c>
      <c r="AM244" s="21">
        <v>3</v>
      </c>
      <c r="AN244" s="21" t="s">
        <v>1581</v>
      </c>
      <c r="AO244" s="21">
        <v>0</v>
      </c>
      <c r="AP244" s="21">
        <v>0</v>
      </c>
      <c r="AQ244" s="21">
        <v>0</v>
      </c>
      <c r="AR244" s="21">
        <v>0</v>
      </c>
      <c r="AS244" s="21">
        <v>0</v>
      </c>
      <c r="AT244" s="21">
        <v>0</v>
      </c>
      <c r="AU244" s="21">
        <v>0</v>
      </c>
      <c r="AV244" s="21">
        <v>0</v>
      </c>
      <c r="AW244" s="21">
        <v>0</v>
      </c>
      <c r="AX244" s="21">
        <v>0</v>
      </c>
      <c r="AY244" s="21">
        <v>0</v>
      </c>
      <c r="AZ244" s="21">
        <v>0</v>
      </c>
      <c r="BA244" s="21">
        <v>0</v>
      </c>
      <c r="BB244" s="21">
        <v>0</v>
      </c>
      <c r="BC244" s="21">
        <v>0</v>
      </c>
      <c r="BD244" s="21">
        <v>0</v>
      </c>
      <c r="BE244" s="21">
        <v>0</v>
      </c>
      <c r="BF244" s="21">
        <v>0</v>
      </c>
      <c r="BG244" s="21">
        <v>0</v>
      </c>
      <c r="BH244" s="21">
        <v>0</v>
      </c>
      <c r="BI244" s="21">
        <v>0</v>
      </c>
      <c r="BJ244" s="21">
        <v>0</v>
      </c>
      <c r="BK244" s="21">
        <v>0</v>
      </c>
      <c r="BL244" s="21">
        <v>0</v>
      </c>
      <c r="BM244" s="21">
        <v>0</v>
      </c>
      <c r="BN244" s="21">
        <v>0</v>
      </c>
      <c r="BO244" s="21">
        <v>0</v>
      </c>
      <c r="BP244" s="21">
        <v>0</v>
      </c>
      <c r="BQ244" s="21">
        <v>0</v>
      </c>
      <c r="BR244" s="21">
        <v>0</v>
      </c>
      <c r="BS244" s="21">
        <v>0</v>
      </c>
      <c r="BT244" s="21">
        <v>0</v>
      </c>
      <c r="BU244" s="21">
        <v>0</v>
      </c>
      <c r="BV244" s="21">
        <v>0</v>
      </c>
      <c r="BW244" s="21">
        <v>0</v>
      </c>
      <c r="BX244" s="21">
        <v>0</v>
      </c>
      <c r="BY244" s="21">
        <v>0</v>
      </c>
      <c r="BZ244" s="21">
        <v>0</v>
      </c>
      <c r="CA244" s="21">
        <v>0</v>
      </c>
      <c r="CB244" s="21">
        <v>0</v>
      </c>
      <c r="CC244" s="21">
        <v>0</v>
      </c>
      <c r="CD244" s="21">
        <v>0</v>
      </c>
      <c r="CE244" s="21">
        <v>0</v>
      </c>
      <c r="CF244" s="21">
        <v>0</v>
      </c>
      <c r="CG244" s="21">
        <v>0</v>
      </c>
      <c r="CH244" s="21">
        <v>0</v>
      </c>
    </row>
    <row r="245" spans="1:86" s="43" customFormat="1">
      <c r="A245" s="58" t="s">
        <v>1582</v>
      </c>
      <c r="B245" s="33">
        <v>3</v>
      </c>
      <c r="C245" s="33">
        <v>0</v>
      </c>
      <c r="D245" s="33">
        <v>0</v>
      </c>
      <c r="E245" s="33">
        <v>0</v>
      </c>
      <c r="F245" s="33">
        <v>0</v>
      </c>
      <c r="G245" s="33">
        <v>0</v>
      </c>
      <c r="H245" s="33">
        <v>50</v>
      </c>
      <c r="I245" s="36">
        <v>0</v>
      </c>
      <c r="J245" s="36">
        <v>0</v>
      </c>
      <c r="K245" s="36">
        <v>0</v>
      </c>
      <c r="L245" s="36">
        <v>0</v>
      </c>
      <c r="M245" s="36">
        <v>0</v>
      </c>
      <c r="N245" s="36">
        <v>0</v>
      </c>
      <c r="O245" s="36">
        <v>0</v>
      </c>
      <c r="P245" s="36">
        <v>0</v>
      </c>
      <c r="Q245" s="36">
        <v>0</v>
      </c>
      <c r="R245" s="36">
        <v>0</v>
      </c>
      <c r="S245" s="36">
        <v>0</v>
      </c>
      <c r="T245" s="36">
        <v>0</v>
      </c>
      <c r="U245" s="36">
        <v>0</v>
      </c>
      <c r="V245" s="36">
        <v>0</v>
      </c>
      <c r="W245" s="36">
        <v>0</v>
      </c>
      <c r="X245" s="36">
        <v>0</v>
      </c>
      <c r="Y245" s="36">
        <v>0</v>
      </c>
      <c r="Z245" s="36">
        <v>0</v>
      </c>
      <c r="AA245" s="36">
        <v>0</v>
      </c>
      <c r="AB245" s="36">
        <v>0</v>
      </c>
      <c r="AC245" s="36">
        <v>0</v>
      </c>
      <c r="AD245" s="36">
        <v>0</v>
      </c>
      <c r="AE245" s="36">
        <v>0</v>
      </c>
      <c r="AF245" s="36">
        <v>0</v>
      </c>
      <c r="AG245" s="36">
        <f t="shared" si="12"/>
        <v>3</v>
      </c>
      <c r="AH245" s="36">
        <f t="shared" si="13"/>
        <v>50</v>
      </c>
      <c r="AI245" s="36">
        <f t="shared" si="14"/>
        <v>0</v>
      </c>
      <c r="AJ245" s="36">
        <f t="shared" si="15"/>
        <v>53</v>
      </c>
      <c r="AK245" s="36">
        <v>0</v>
      </c>
      <c r="AL245" s="36">
        <v>0</v>
      </c>
      <c r="AM245" s="36">
        <v>0</v>
      </c>
      <c r="AN245" s="36">
        <v>0</v>
      </c>
      <c r="AO245" s="36">
        <v>0</v>
      </c>
      <c r="AP245" s="36">
        <v>0</v>
      </c>
      <c r="AQ245" s="36">
        <v>0</v>
      </c>
      <c r="AR245" s="36">
        <v>0</v>
      </c>
      <c r="AS245" s="36">
        <v>0</v>
      </c>
      <c r="AT245" s="36">
        <v>0</v>
      </c>
      <c r="AU245" s="36">
        <v>0</v>
      </c>
      <c r="AV245" s="36">
        <v>0</v>
      </c>
      <c r="AW245" s="36">
        <v>0</v>
      </c>
      <c r="AX245" s="36">
        <v>0</v>
      </c>
      <c r="AY245" s="36">
        <v>0</v>
      </c>
      <c r="AZ245" s="36">
        <v>0</v>
      </c>
      <c r="BA245" s="36">
        <v>0</v>
      </c>
      <c r="BB245" s="36">
        <v>0</v>
      </c>
      <c r="BC245" s="36">
        <v>0</v>
      </c>
      <c r="BD245" s="36">
        <v>0</v>
      </c>
      <c r="BE245" s="36">
        <v>0</v>
      </c>
      <c r="BF245" s="36">
        <v>0</v>
      </c>
      <c r="BG245" s="36">
        <v>0</v>
      </c>
      <c r="BH245" s="36">
        <v>0</v>
      </c>
      <c r="BI245" s="36">
        <v>0</v>
      </c>
      <c r="BJ245" s="36">
        <v>0</v>
      </c>
      <c r="BK245" s="36">
        <v>0</v>
      </c>
      <c r="BL245" s="36">
        <v>0</v>
      </c>
      <c r="BM245" s="36">
        <v>0</v>
      </c>
      <c r="BN245" s="36">
        <v>0</v>
      </c>
      <c r="BO245" s="36">
        <v>0</v>
      </c>
      <c r="BP245" s="36">
        <v>0</v>
      </c>
      <c r="BQ245" s="36">
        <v>0</v>
      </c>
      <c r="BR245" s="36">
        <v>0</v>
      </c>
      <c r="BS245" s="36">
        <v>0</v>
      </c>
      <c r="BT245" s="36">
        <v>0</v>
      </c>
      <c r="BU245" s="36">
        <v>0</v>
      </c>
      <c r="BV245" s="36">
        <v>0</v>
      </c>
      <c r="BW245" s="36">
        <v>0</v>
      </c>
      <c r="BX245" s="36">
        <v>0</v>
      </c>
      <c r="BY245" s="36">
        <v>0</v>
      </c>
      <c r="BZ245" s="36">
        <v>0</v>
      </c>
      <c r="CA245" s="36">
        <v>0</v>
      </c>
      <c r="CB245" s="36">
        <v>0</v>
      </c>
      <c r="CC245" s="36">
        <v>0</v>
      </c>
      <c r="CD245" s="36">
        <v>0</v>
      </c>
      <c r="CE245" s="36">
        <v>0</v>
      </c>
      <c r="CF245" s="36">
        <v>0</v>
      </c>
      <c r="CG245" s="36">
        <v>0</v>
      </c>
      <c r="CH245" s="36">
        <v>0</v>
      </c>
    </row>
    <row r="246" spans="1:86" s="43" customFormat="1">
      <c r="A246" s="58" t="s">
        <v>1583</v>
      </c>
      <c r="B246" s="33">
        <v>6</v>
      </c>
      <c r="C246" s="33">
        <v>0</v>
      </c>
      <c r="D246" s="33">
        <v>0</v>
      </c>
      <c r="E246" s="33">
        <v>0</v>
      </c>
      <c r="F246" s="33">
        <v>0</v>
      </c>
      <c r="G246" s="33">
        <v>0</v>
      </c>
      <c r="H246" s="33">
        <v>51</v>
      </c>
      <c r="I246" s="36">
        <v>0</v>
      </c>
      <c r="J246" s="36">
        <v>0</v>
      </c>
      <c r="K246" s="36">
        <v>0</v>
      </c>
      <c r="L246" s="36">
        <v>0</v>
      </c>
      <c r="M246" s="36">
        <v>0</v>
      </c>
      <c r="N246" s="36">
        <v>33</v>
      </c>
      <c r="O246" s="36">
        <v>0</v>
      </c>
      <c r="P246" s="36">
        <v>0</v>
      </c>
      <c r="Q246" s="36">
        <v>0</v>
      </c>
      <c r="R246" s="36">
        <v>0</v>
      </c>
      <c r="S246" s="36">
        <v>0</v>
      </c>
      <c r="T246" s="36">
        <v>0</v>
      </c>
      <c r="U246" s="36">
        <v>0</v>
      </c>
      <c r="V246" s="36">
        <v>0</v>
      </c>
      <c r="W246" s="36">
        <v>0</v>
      </c>
      <c r="X246" s="36">
        <v>0</v>
      </c>
      <c r="Y246" s="36">
        <v>0</v>
      </c>
      <c r="Z246" s="36">
        <v>0</v>
      </c>
      <c r="AA246" s="36">
        <v>0</v>
      </c>
      <c r="AB246" s="36">
        <v>0</v>
      </c>
      <c r="AC246" s="36">
        <v>0</v>
      </c>
      <c r="AD246" s="36">
        <v>0</v>
      </c>
      <c r="AE246" s="36">
        <v>0</v>
      </c>
      <c r="AF246" s="36">
        <v>0</v>
      </c>
      <c r="AG246" s="36">
        <f t="shared" si="12"/>
        <v>6</v>
      </c>
      <c r="AH246" s="36">
        <f t="shared" si="13"/>
        <v>84</v>
      </c>
      <c r="AI246" s="36">
        <f t="shared" si="14"/>
        <v>0</v>
      </c>
      <c r="AJ246" s="36">
        <f t="shared" si="15"/>
        <v>90</v>
      </c>
      <c r="AK246" s="36">
        <v>0</v>
      </c>
      <c r="AL246" s="36">
        <v>0</v>
      </c>
      <c r="AM246" s="36">
        <v>0</v>
      </c>
      <c r="AN246" s="36">
        <v>0</v>
      </c>
      <c r="AO246" s="36">
        <v>0</v>
      </c>
      <c r="AP246" s="36">
        <v>0</v>
      </c>
      <c r="AQ246" s="36">
        <v>0</v>
      </c>
      <c r="AR246" s="36">
        <v>0</v>
      </c>
      <c r="AS246" s="36">
        <v>0</v>
      </c>
      <c r="AT246" s="36">
        <v>0</v>
      </c>
      <c r="AU246" s="36">
        <v>0</v>
      </c>
      <c r="AV246" s="36">
        <v>0</v>
      </c>
      <c r="AW246" s="36">
        <v>0</v>
      </c>
      <c r="AX246" s="36">
        <v>0</v>
      </c>
      <c r="AY246" s="36">
        <v>0</v>
      </c>
      <c r="AZ246" s="36">
        <v>0</v>
      </c>
      <c r="BA246" s="36">
        <v>0</v>
      </c>
      <c r="BB246" s="36">
        <v>0</v>
      </c>
      <c r="BC246" s="36">
        <v>0</v>
      </c>
      <c r="BD246" s="36">
        <v>0</v>
      </c>
      <c r="BE246" s="36">
        <v>0</v>
      </c>
      <c r="BF246" s="36">
        <v>0</v>
      </c>
      <c r="BG246" s="36">
        <v>0</v>
      </c>
      <c r="BH246" s="36">
        <v>0</v>
      </c>
      <c r="BI246" s="36">
        <v>0</v>
      </c>
      <c r="BJ246" s="36">
        <v>0</v>
      </c>
      <c r="BK246" s="36">
        <v>0</v>
      </c>
      <c r="BL246" s="36">
        <v>0</v>
      </c>
      <c r="BM246" s="36">
        <v>0</v>
      </c>
      <c r="BN246" s="36">
        <v>0</v>
      </c>
      <c r="BO246" s="36">
        <v>0</v>
      </c>
      <c r="BP246" s="36">
        <v>0</v>
      </c>
      <c r="BQ246" s="36">
        <v>0</v>
      </c>
      <c r="BR246" s="36">
        <v>0</v>
      </c>
      <c r="BS246" s="36">
        <v>0</v>
      </c>
      <c r="BT246" s="36">
        <v>0</v>
      </c>
      <c r="BU246" s="36">
        <v>0</v>
      </c>
      <c r="BV246" s="36">
        <v>0</v>
      </c>
      <c r="BW246" s="36">
        <v>0</v>
      </c>
      <c r="BX246" s="36">
        <v>0</v>
      </c>
      <c r="BY246" s="36">
        <v>0</v>
      </c>
      <c r="BZ246" s="36">
        <v>0</v>
      </c>
      <c r="CA246" s="36">
        <v>0</v>
      </c>
      <c r="CB246" s="36">
        <v>0</v>
      </c>
      <c r="CC246" s="36">
        <v>0</v>
      </c>
      <c r="CD246" s="36">
        <v>0</v>
      </c>
      <c r="CE246" s="36">
        <v>0</v>
      </c>
      <c r="CF246" s="36">
        <v>0</v>
      </c>
      <c r="CG246" s="36">
        <v>0</v>
      </c>
      <c r="CH246" s="36">
        <v>0</v>
      </c>
    </row>
    <row r="247" spans="1:86" s="43" customFormat="1">
      <c r="A247" s="58" t="s">
        <v>1584</v>
      </c>
      <c r="B247" s="33">
        <v>6</v>
      </c>
      <c r="C247" s="33">
        <v>0</v>
      </c>
      <c r="D247" s="33">
        <v>0</v>
      </c>
      <c r="E247" s="33">
        <v>3</v>
      </c>
      <c r="F247" s="33">
        <v>0</v>
      </c>
      <c r="G247" s="33">
        <v>0</v>
      </c>
      <c r="H247" s="33">
        <v>61</v>
      </c>
      <c r="I247" s="33">
        <v>0</v>
      </c>
      <c r="J247" s="33">
        <v>0</v>
      </c>
      <c r="K247" s="33">
        <v>0</v>
      </c>
      <c r="L247" s="33">
        <v>0</v>
      </c>
      <c r="M247" s="33">
        <v>0</v>
      </c>
      <c r="N247" s="33">
        <v>29</v>
      </c>
      <c r="O247" s="36">
        <v>0</v>
      </c>
      <c r="P247" s="36">
        <v>0</v>
      </c>
      <c r="Q247" s="36">
        <v>0</v>
      </c>
      <c r="R247" s="36">
        <v>0</v>
      </c>
      <c r="S247" s="36">
        <v>0</v>
      </c>
      <c r="T247" s="36">
        <v>0</v>
      </c>
      <c r="U247" s="36">
        <v>0</v>
      </c>
      <c r="V247" s="36">
        <v>0</v>
      </c>
      <c r="W247" s="36">
        <v>0</v>
      </c>
      <c r="X247" s="36">
        <v>0</v>
      </c>
      <c r="Y247" s="36">
        <v>0</v>
      </c>
      <c r="Z247" s="36">
        <v>0</v>
      </c>
      <c r="AA247" s="36">
        <v>0</v>
      </c>
      <c r="AB247" s="36">
        <v>0</v>
      </c>
      <c r="AC247" s="36">
        <v>0</v>
      </c>
      <c r="AD247" s="36">
        <v>0</v>
      </c>
      <c r="AE247" s="36">
        <v>0</v>
      </c>
      <c r="AF247" s="36">
        <v>0</v>
      </c>
      <c r="AG247" s="36">
        <f t="shared" si="12"/>
        <v>6</v>
      </c>
      <c r="AH247" s="36">
        <f t="shared" si="13"/>
        <v>93</v>
      </c>
      <c r="AI247" s="36">
        <f t="shared" si="14"/>
        <v>0</v>
      </c>
      <c r="AJ247" s="36">
        <f t="shared" si="15"/>
        <v>99</v>
      </c>
      <c r="AK247" s="36">
        <v>0</v>
      </c>
      <c r="AL247" s="36">
        <v>0</v>
      </c>
      <c r="AM247" s="36">
        <v>0</v>
      </c>
      <c r="AN247" s="36">
        <v>0</v>
      </c>
      <c r="AO247" s="36">
        <v>0</v>
      </c>
      <c r="AP247" s="36">
        <v>0</v>
      </c>
      <c r="AQ247" s="36">
        <v>0</v>
      </c>
      <c r="AR247" s="36">
        <v>0</v>
      </c>
      <c r="AS247" s="36">
        <v>0</v>
      </c>
      <c r="AT247" s="36">
        <v>0</v>
      </c>
      <c r="AU247" s="36">
        <v>0</v>
      </c>
      <c r="AV247" s="36">
        <v>0</v>
      </c>
      <c r="AW247" s="36">
        <v>0</v>
      </c>
      <c r="AX247" s="36">
        <v>0</v>
      </c>
      <c r="AY247" s="36">
        <v>0</v>
      </c>
      <c r="AZ247" s="36">
        <v>0</v>
      </c>
      <c r="BA247" s="36">
        <v>0</v>
      </c>
      <c r="BB247" s="36">
        <v>0</v>
      </c>
      <c r="BC247" s="36">
        <v>0</v>
      </c>
      <c r="BD247" s="36">
        <v>0</v>
      </c>
      <c r="BE247" s="36">
        <v>0</v>
      </c>
      <c r="BF247" s="36">
        <v>0</v>
      </c>
      <c r="BG247" s="36">
        <v>0</v>
      </c>
      <c r="BH247" s="36">
        <v>0</v>
      </c>
      <c r="BI247" s="36">
        <v>0</v>
      </c>
      <c r="BJ247" s="36">
        <v>0</v>
      </c>
      <c r="BK247" s="36">
        <v>0</v>
      </c>
      <c r="BL247" s="36">
        <v>0</v>
      </c>
      <c r="BM247" s="36">
        <v>0</v>
      </c>
      <c r="BN247" s="36">
        <v>0</v>
      </c>
      <c r="BO247" s="36">
        <v>0</v>
      </c>
      <c r="BP247" s="36">
        <v>0</v>
      </c>
      <c r="BQ247" s="36">
        <v>0</v>
      </c>
      <c r="BR247" s="36">
        <v>0</v>
      </c>
      <c r="BS247" s="36">
        <v>0</v>
      </c>
      <c r="BT247" s="36">
        <v>0</v>
      </c>
      <c r="BU247" s="36">
        <v>0</v>
      </c>
      <c r="BV247" s="36">
        <v>0</v>
      </c>
      <c r="BW247" s="36">
        <v>0</v>
      </c>
      <c r="BX247" s="36">
        <v>0</v>
      </c>
      <c r="BY247" s="36">
        <v>0</v>
      </c>
      <c r="BZ247" s="36">
        <v>0</v>
      </c>
      <c r="CA247" s="36">
        <v>0</v>
      </c>
      <c r="CB247" s="36">
        <v>0</v>
      </c>
      <c r="CC247" s="36">
        <v>0</v>
      </c>
      <c r="CD247" s="36">
        <v>0</v>
      </c>
      <c r="CE247" s="36">
        <v>0</v>
      </c>
      <c r="CF247" s="36">
        <v>0</v>
      </c>
      <c r="CG247" s="36">
        <v>0</v>
      </c>
      <c r="CH247" s="36">
        <v>0</v>
      </c>
    </row>
    <row r="248" spans="1:86" s="43" customFormat="1">
      <c r="A248" s="58" t="s">
        <v>173</v>
      </c>
      <c r="B248" s="33">
        <v>1</v>
      </c>
      <c r="C248" s="33">
        <v>0</v>
      </c>
      <c r="D248" s="33">
        <v>0</v>
      </c>
      <c r="E248" s="33">
        <v>201</v>
      </c>
      <c r="F248" s="33">
        <v>0</v>
      </c>
      <c r="G248" s="33">
        <v>0</v>
      </c>
      <c r="H248" s="33">
        <v>56</v>
      </c>
      <c r="I248" s="33">
        <v>0</v>
      </c>
      <c r="J248" s="33">
        <v>0</v>
      </c>
      <c r="K248" s="33">
        <v>0</v>
      </c>
      <c r="L248" s="33">
        <v>0</v>
      </c>
      <c r="M248" s="33">
        <v>0</v>
      </c>
      <c r="N248" s="33">
        <v>24</v>
      </c>
      <c r="O248" s="36">
        <v>0</v>
      </c>
      <c r="P248" s="36">
        <v>0</v>
      </c>
      <c r="Q248" s="36">
        <v>0</v>
      </c>
      <c r="R248" s="36">
        <v>0</v>
      </c>
      <c r="S248" s="36">
        <v>0</v>
      </c>
      <c r="T248" s="36">
        <v>0</v>
      </c>
      <c r="U248" s="36">
        <v>0</v>
      </c>
      <c r="V248" s="36">
        <v>0</v>
      </c>
      <c r="W248" s="36">
        <v>0</v>
      </c>
      <c r="X248" s="36">
        <v>0</v>
      </c>
      <c r="Y248" s="36">
        <v>0</v>
      </c>
      <c r="Z248" s="36">
        <v>0</v>
      </c>
      <c r="AA248" s="36">
        <v>0</v>
      </c>
      <c r="AB248" s="36">
        <v>0</v>
      </c>
      <c r="AC248" s="36">
        <v>0</v>
      </c>
      <c r="AD248" s="36">
        <v>0</v>
      </c>
      <c r="AE248" s="36">
        <v>0</v>
      </c>
      <c r="AF248" s="36">
        <v>0</v>
      </c>
      <c r="AG248" s="36">
        <f t="shared" si="12"/>
        <v>1</v>
      </c>
      <c r="AH248" s="36">
        <f t="shared" si="13"/>
        <v>281</v>
      </c>
      <c r="AI248" s="36">
        <f t="shared" si="14"/>
        <v>0</v>
      </c>
      <c r="AJ248" s="36">
        <f t="shared" si="15"/>
        <v>282</v>
      </c>
      <c r="AK248" s="36">
        <v>0</v>
      </c>
      <c r="AL248" s="36">
        <v>0</v>
      </c>
      <c r="AM248" s="36">
        <v>0</v>
      </c>
      <c r="AN248" s="36">
        <v>0</v>
      </c>
      <c r="AO248" s="36">
        <v>0</v>
      </c>
      <c r="AP248" s="36">
        <v>0</v>
      </c>
      <c r="AQ248" s="36">
        <v>0</v>
      </c>
      <c r="AR248" s="36">
        <v>0</v>
      </c>
      <c r="AS248" s="36">
        <v>0</v>
      </c>
      <c r="AT248" s="36">
        <v>0</v>
      </c>
      <c r="AU248" s="36">
        <v>0</v>
      </c>
      <c r="AV248" s="36">
        <v>0</v>
      </c>
      <c r="AW248" s="36">
        <v>0</v>
      </c>
      <c r="AX248" s="36">
        <v>0</v>
      </c>
      <c r="AY248" s="36">
        <v>0</v>
      </c>
      <c r="AZ248" s="36">
        <v>0</v>
      </c>
      <c r="BA248" s="36">
        <v>0</v>
      </c>
      <c r="BB248" s="36">
        <v>0</v>
      </c>
      <c r="BC248" s="36">
        <v>0</v>
      </c>
      <c r="BD248" s="36">
        <v>0</v>
      </c>
      <c r="BE248" s="36">
        <v>0</v>
      </c>
      <c r="BF248" s="36">
        <v>0</v>
      </c>
      <c r="BG248" s="36">
        <v>0</v>
      </c>
      <c r="BH248" s="36">
        <v>0</v>
      </c>
      <c r="BI248" s="36">
        <v>0</v>
      </c>
      <c r="BJ248" s="36">
        <v>0</v>
      </c>
      <c r="BK248" s="36">
        <v>0</v>
      </c>
      <c r="BL248" s="36">
        <v>0</v>
      </c>
      <c r="BM248" s="36">
        <v>0</v>
      </c>
      <c r="BN248" s="36">
        <v>0</v>
      </c>
      <c r="BO248" s="36">
        <v>0</v>
      </c>
      <c r="BP248" s="36">
        <v>0</v>
      </c>
      <c r="BQ248" s="36">
        <v>0</v>
      </c>
      <c r="BR248" s="36">
        <v>0</v>
      </c>
      <c r="BS248" s="36">
        <v>0</v>
      </c>
      <c r="BT248" s="36">
        <v>0</v>
      </c>
      <c r="BU248" s="36">
        <v>0</v>
      </c>
      <c r="BV248" s="36">
        <v>0</v>
      </c>
      <c r="BW248" s="36">
        <v>0</v>
      </c>
      <c r="BX248" s="36">
        <v>0</v>
      </c>
      <c r="BY248" s="36">
        <v>0</v>
      </c>
      <c r="BZ248" s="36">
        <v>0</v>
      </c>
      <c r="CA248" s="36">
        <v>0</v>
      </c>
      <c r="CB248" s="36">
        <v>0</v>
      </c>
      <c r="CC248" s="36">
        <v>0</v>
      </c>
      <c r="CD248" s="36">
        <v>0</v>
      </c>
      <c r="CE248" s="36">
        <v>0</v>
      </c>
      <c r="CF248" s="36">
        <v>0</v>
      </c>
      <c r="CG248" s="36">
        <v>0</v>
      </c>
      <c r="CH248" s="36">
        <v>0</v>
      </c>
    </row>
    <row r="249" spans="1:86" s="43" customFormat="1">
      <c r="A249" s="59" t="s">
        <v>174</v>
      </c>
      <c r="B249" s="33">
        <v>5</v>
      </c>
      <c r="C249" s="33">
        <v>0</v>
      </c>
      <c r="D249" s="33">
        <v>0</v>
      </c>
      <c r="E249" s="33">
        <v>0</v>
      </c>
      <c r="F249" s="33">
        <v>0</v>
      </c>
      <c r="G249" s="33">
        <v>0</v>
      </c>
      <c r="H249" s="33">
        <v>22</v>
      </c>
      <c r="I249" s="33">
        <v>0</v>
      </c>
      <c r="J249" s="33">
        <v>0</v>
      </c>
      <c r="K249" s="33">
        <v>0</v>
      </c>
      <c r="L249" s="33">
        <v>0</v>
      </c>
      <c r="M249" s="33">
        <v>0</v>
      </c>
      <c r="N249" s="33">
        <v>57</v>
      </c>
      <c r="O249" s="36">
        <v>0</v>
      </c>
      <c r="P249" s="36">
        <v>0</v>
      </c>
      <c r="Q249" s="36">
        <v>0</v>
      </c>
      <c r="R249" s="36">
        <v>0</v>
      </c>
      <c r="S249" s="36">
        <v>0</v>
      </c>
      <c r="T249" s="36">
        <v>0</v>
      </c>
      <c r="U249" s="36">
        <v>0</v>
      </c>
      <c r="V249" s="36">
        <v>0</v>
      </c>
      <c r="W249" s="36">
        <v>0</v>
      </c>
      <c r="X249" s="36">
        <v>0</v>
      </c>
      <c r="Y249" s="36">
        <v>0</v>
      </c>
      <c r="Z249" s="36">
        <v>0</v>
      </c>
      <c r="AA249" s="36">
        <v>0</v>
      </c>
      <c r="AB249" s="36">
        <v>0</v>
      </c>
      <c r="AC249" s="21">
        <v>1</v>
      </c>
      <c r="AD249" s="21">
        <v>0</v>
      </c>
      <c r="AE249" s="21">
        <v>0</v>
      </c>
      <c r="AF249" s="21">
        <v>0</v>
      </c>
      <c r="AG249" s="36">
        <f t="shared" si="12"/>
        <v>5</v>
      </c>
      <c r="AH249" s="36">
        <f t="shared" si="13"/>
        <v>79</v>
      </c>
      <c r="AI249" s="36">
        <f t="shared" si="14"/>
        <v>0</v>
      </c>
      <c r="AJ249" s="36">
        <f t="shared" si="15"/>
        <v>84</v>
      </c>
      <c r="AK249" s="36">
        <v>1</v>
      </c>
      <c r="AL249" s="36">
        <v>0</v>
      </c>
      <c r="AM249" s="21">
        <v>1</v>
      </c>
      <c r="AN249" s="60" t="s">
        <v>1585</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row>
    <row r="250" spans="1:86" s="43" customFormat="1">
      <c r="A250" s="58" t="s">
        <v>175</v>
      </c>
      <c r="B250" s="33">
        <f>9-5</f>
        <v>4</v>
      </c>
      <c r="C250" s="33">
        <v>0</v>
      </c>
      <c r="D250" s="33">
        <v>0</v>
      </c>
      <c r="E250" s="33">
        <v>1</v>
      </c>
      <c r="F250" s="33">
        <v>0</v>
      </c>
      <c r="G250" s="33">
        <v>0</v>
      </c>
      <c r="H250" s="33">
        <f>70-34</f>
        <v>36</v>
      </c>
      <c r="I250" s="33">
        <v>0</v>
      </c>
      <c r="J250" s="33">
        <v>0</v>
      </c>
      <c r="K250" s="33">
        <v>0</v>
      </c>
      <c r="L250" s="33">
        <v>0</v>
      </c>
      <c r="M250" s="33">
        <v>0</v>
      </c>
      <c r="N250" s="33">
        <f>23+27-5-9</f>
        <v>36</v>
      </c>
      <c r="O250" s="36">
        <v>0</v>
      </c>
      <c r="P250" s="36">
        <v>0</v>
      </c>
      <c r="Q250" s="36">
        <v>0</v>
      </c>
      <c r="R250" s="36">
        <v>0</v>
      </c>
      <c r="S250" s="36">
        <v>0</v>
      </c>
      <c r="T250" s="36">
        <v>0</v>
      </c>
      <c r="U250" s="36">
        <v>0</v>
      </c>
      <c r="V250" s="36">
        <v>0</v>
      </c>
      <c r="W250" s="36">
        <v>0</v>
      </c>
      <c r="X250" s="36">
        <v>0</v>
      </c>
      <c r="Y250" s="36">
        <v>0</v>
      </c>
      <c r="Z250" s="36">
        <v>0</v>
      </c>
      <c r="AA250" s="36">
        <v>0</v>
      </c>
      <c r="AB250" s="36">
        <v>0</v>
      </c>
      <c r="AC250" s="36">
        <v>0</v>
      </c>
      <c r="AD250" s="36">
        <v>0</v>
      </c>
      <c r="AE250" s="36">
        <v>0</v>
      </c>
      <c r="AF250" s="36">
        <v>0</v>
      </c>
      <c r="AG250" s="36">
        <f t="shared" si="12"/>
        <v>4</v>
      </c>
      <c r="AH250" s="36">
        <f t="shared" si="13"/>
        <v>73</v>
      </c>
      <c r="AI250" s="36">
        <f t="shared" si="14"/>
        <v>0</v>
      </c>
      <c r="AJ250" s="36">
        <f t="shared" si="15"/>
        <v>77</v>
      </c>
      <c r="AK250" s="36">
        <v>0</v>
      </c>
      <c r="AL250" s="36">
        <v>0</v>
      </c>
      <c r="AM250" s="36">
        <v>0</v>
      </c>
      <c r="AN250" s="36">
        <v>0</v>
      </c>
      <c r="AO250" s="36">
        <v>0</v>
      </c>
      <c r="AP250" s="36">
        <v>0</v>
      </c>
      <c r="AQ250" s="36">
        <v>0</v>
      </c>
      <c r="AR250" s="36">
        <v>0</v>
      </c>
      <c r="AS250" s="36">
        <v>0</v>
      </c>
      <c r="AT250" s="36">
        <v>0</v>
      </c>
      <c r="AU250" s="36">
        <v>0</v>
      </c>
      <c r="AV250" s="36">
        <v>0</v>
      </c>
      <c r="AW250" s="36">
        <v>0</v>
      </c>
      <c r="AX250" s="36">
        <v>0</v>
      </c>
      <c r="AY250" s="36">
        <v>0</v>
      </c>
      <c r="AZ250" s="36">
        <v>0</v>
      </c>
      <c r="BA250" s="36">
        <v>0</v>
      </c>
      <c r="BB250" s="36">
        <v>0</v>
      </c>
      <c r="BC250" s="36">
        <v>0</v>
      </c>
      <c r="BD250" s="36">
        <v>0</v>
      </c>
      <c r="BE250" s="36">
        <v>0</v>
      </c>
      <c r="BF250" s="36">
        <v>0</v>
      </c>
      <c r="BG250" s="36">
        <v>0</v>
      </c>
      <c r="BH250" s="36">
        <v>0</v>
      </c>
      <c r="BI250" s="36">
        <v>0</v>
      </c>
      <c r="BJ250" s="36">
        <v>0</v>
      </c>
      <c r="BK250" s="36">
        <v>0</v>
      </c>
      <c r="BL250" s="36">
        <v>0</v>
      </c>
      <c r="BM250" s="36">
        <v>0</v>
      </c>
      <c r="BN250" s="36">
        <v>0</v>
      </c>
      <c r="BO250" s="36">
        <v>0</v>
      </c>
      <c r="BP250" s="36">
        <v>0</v>
      </c>
      <c r="BQ250" s="36">
        <v>0</v>
      </c>
      <c r="BR250" s="36">
        <v>0</v>
      </c>
      <c r="BS250" s="36">
        <v>0</v>
      </c>
      <c r="BT250" s="36">
        <v>0</v>
      </c>
      <c r="BU250" s="36">
        <v>0</v>
      </c>
      <c r="BV250" s="36">
        <v>0</v>
      </c>
      <c r="BW250" s="36">
        <v>0</v>
      </c>
      <c r="BX250" s="36">
        <v>0</v>
      </c>
      <c r="BY250" s="36">
        <v>0</v>
      </c>
      <c r="BZ250" s="36">
        <v>0</v>
      </c>
      <c r="CA250" s="36">
        <v>0</v>
      </c>
      <c r="CB250" s="36">
        <v>0</v>
      </c>
      <c r="CC250" s="36">
        <v>0</v>
      </c>
      <c r="CD250" s="36">
        <v>0</v>
      </c>
      <c r="CE250" s="36">
        <v>0</v>
      </c>
      <c r="CF250" s="36">
        <v>0</v>
      </c>
      <c r="CG250" s="36">
        <v>0</v>
      </c>
      <c r="CH250" s="36">
        <v>0</v>
      </c>
    </row>
    <row r="251" spans="1:86" s="63" customFormat="1">
      <c r="A251" s="59" t="s">
        <v>176</v>
      </c>
      <c r="B251" s="61">
        <v>5</v>
      </c>
      <c r="C251" s="61">
        <v>0</v>
      </c>
      <c r="D251" s="61">
        <v>0</v>
      </c>
      <c r="E251" s="61">
        <v>0</v>
      </c>
      <c r="F251" s="61">
        <v>0</v>
      </c>
      <c r="G251" s="61">
        <v>0</v>
      </c>
      <c r="H251" s="61">
        <v>49</v>
      </c>
      <c r="I251" s="61">
        <v>0</v>
      </c>
      <c r="J251" s="61">
        <v>0</v>
      </c>
      <c r="K251" s="61">
        <v>10</v>
      </c>
      <c r="L251" s="61">
        <v>0</v>
      </c>
      <c r="M251" s="61">
        <v>0</v>
      </c>
      <c r="N251" s="61">
        <v>27</v>
      </c>
      <c r="O251" s="62">
        <v>0</v>
      </c>
      <c r="P251" s="62">
        <v>0</v>
      </c>
      <c r="Q251" s="62">
        <v>0</v>
      </c>
      <c r="R251" s="62">
        <v>0</v>
      </c>
      <c r="S251" s="62">
        <v>0</v>
      </c>
      <c r="T251" s="62">
        <v>0</v>
      </c>
      <c r="U251" s="62">
        <v>0</v>
      </c>
      <c r="V251" s="62">
        <v>0</v>
      </c>
      <c r="W251" s="62">
        <v>0</v>
      </c>
      <c r="X251" s="62">
        <v>0</v>
      </c>
      <c r="Y251" s="62">
        <v>0</v>
      </c>
      <c r="Z251" s="62">
        <v>0</v>
      </c>
      <c r="AA251" s="62">
        <v>0</v>
      </c>
      <c r="AB251" s="62">
        <v>0</v>
      </c>
      <c r="AC251" s="62">
        <v>1</v>
      </c>
      <c r="AD251" s="62">
        <v>0</v>
      </c>
      <c r="AE251" s="62">
        <v>0</v>
      </c>
      <c r="AF251" s="62">
        <v>0</v>
      </c>
      <c r="AG251" s="36">
        <f t="shared" si="12"/>
        <v>5</v>
      </c>
      <c r="AH251" s="36">
        <f t="shared" si="13"/>
        <v>86</v>
      </c>
      <c r="AI251" s="36">
        <f t="shared" si="14"/>
        <v>0</v>
      </c>
      <c r="AJ251" s="36">
        <f t="shared" si="15"/>
        <v>91</v>
      </c>
      <c r="AK251" s="62">
        <v>1</v>
      </c>
      <c r="AL251" s="62">
        <v>0</v>
      </c>
      <c r="AM251" s="62">
        <v>1</v>
      </c>
      <c r="AN251" s="62" t="s">
        <v>1436</v>
      </c>
      <c r="AO251" s="62">
        <v>0</v>
      </c>
      <c r="AP251" s="62">
        <v>0</v>
      </c>
      <c r="AQ251" s="62">
        <v>0</v>
      </c>
      <c r="AR251" s="62">
        <v>0</v>
      </c>
      <c r="AS251" s="62">
        <v>0</v>
      </c>
      <c r="AT251" s="62">
        <v>0</v>
      </c>
      <c r="AU251" s="62">
        <v>0</v>
      </c>
      <c r="AV251" s="62">
        <v>0</v>
      </c>
      <c r="AW251" s="62">
        <v>0</v>
      </c>
      <c r="AX251" s="62">
        <v>0</v>
      </c>
      <c r="AY251" s="62">
        <v>0</v>
      </c>
      <c r="AZ251" s="62">
        <v>0</v>
      </c>
      <c r="BA251" s="62">
        <v>0</v>
      </c>
      <c r="BB251" s="62">
        <v>0</v>
      </c>
      <c r="BC251" s="62">
        <v>0</v>
      </c>
      <c r="BD251" s="62">
        <v>0</v>
      </c>
      <c r="BE251" s="62">
        <v>0</v>
      </c>
      <c r="BF251" s="62">
        <v>0</v>
      </c>
      <c r="BG251" s="62">
        <v>0</v>
      </c>
      <c r="BH251" s="62">
        <v>0</v>
      </c>
      <c r="BI251" s="62">
        <v>0</v>
      </c>
      <c r="BJ251" s="62">
        <v>0</v>
      </c>
      <c r="BK251" s="62">
        <v>0</v>
      </c>
      <c r="BL251" s="62">
        <v>0</v>
      </c>
      <c r="BM251" s="62">
        <v>0</v>
      </c>
      <c r="BN251" s="62">
        <v>0</v>
      </c>
      <c r="BO251" s="62">
        <v>0</v>
      </c>
      <c r="BP251" s="62">
        <v>0</v>
      </c>
      <c r="BQ251" s="62">
        <v>0</v>
      </c>
      <c r="BR251" s="62">
        <v>0</v>
      </c>
      <c r="BS251" s="62">
        <v>0</v>
      </c>
      <c r="BT251" s="62">
        <v>0</v>
      </c>
      <c r="BU251" s="62">
        <v>0</v>
      </c>
      <c r="BV251" s="62">
        <v>0</v>
      </c>
      <c r="BW251" s="62">
        <v>0</v>
      </c>
      <c r="BX251" s="62">
        <v>0</v>
      </c>
      <c r="BY251" s="62">
        <v>0</v>
      </c>
      <c r="BZ251" s="62">
        <v>0</v>
      </c>
      <c r="CA251" s="62">
        <v>0</v>
      </c>
      <c r="CB251" s="62">
        <v>0</v>
      </c>
      <c r="CC251" s="62">
        <v>0</v>
      </c>
      <c r="CD251" s="62">
        <v>0</v>
      </c>
      <c r="CE251" s="62">
        <v>0</v>
      </c>
      <c r="CF251" s="62">
        <v>0</v>
      </c>
      <c r="CG251" s="62">
        <v>0</v>
      </c>
      <c r="CH251" s="62">
        <v>0</v>
      </c>
    </row>
    <row r="252" spans="1:86" s="43" customFormat="1">
      <c r="A252" s="59" t="s">
        <v>177</v>
      </c>
      <c r="B252" s="33">
        <v>4</v>
      </c>
      <c r="C252" s="33">
        <v>0</v>
      </c>
      <c r="D252" s="33">
        <v>0</v>
      </c>
      <c r="E252" s="33">
        <v>11</v>
      </c>
      <c r="F252" s="33">
        <v>0</v>
      </c>
      <c r="G252" s="33">
        <v>0</v>
      </c>
      <c r="H252" s="33">
        <v>44</v>
      </c>
      <c r="I252" s="33">
        <v>0</v>
      </c>
      <c r="J252" s="33">
        <v>0</v>
      </c>
      <c r="K252" s="33">
        <v>0</v>
      </c>
      <c r="L252" s="33">
        <v>0</v>
      </c>
      <c r="M252" s="33">
        <v>0</v>
      </c>
      <c r="N252" s="33">
        <v>22</v>
      </c>
      <c r="O252" s="36">
        <v>0</v>
      </c>
      <c r="P252" s="36">
        <v>0</v>
      </c>
      <c r="Q252" s="36">
        <v>0</v>
      </c>
      <c r="R252" s="36">
        <v>0</v>
      </c>
      <c r="S252" s="36">
        <v>0</v>
      </c>
      <c r="T252" s="36">
        <v>0</v>
      </c>
      <c r="U252" s="36">
        <v>0</v>
      </c>
      <c r="V252" s="36">
        <v>0</v>
      </c>
      <c r="W252" s="36">
        <v>0</v>
      </c>
      <c r="X252" s="36">
        <v>0</v>
      </c>
      <c r="Y252" s="36">
        <v>0</v>
      </c>
      <c r="Z252" s="36">
        <v>0</v>
      </c>
      <c r="AA252" s="36">
        <v>0</v>
      </c>
      <c r="AB252" s="36">
        <v>0</v>
      </c>
      <c r="AC252" s="36">
        <v>0</v>
      </c>
      <c r="AD252" s="36">
        <v>0</v>
      </c>
      <c r="AE252" s="36">
        <v>0</v>
      </c>
      <c r="AF252" s="36">
        <v>0</v>
      </c>
      <c r="AG252" s="36">
        <f t="shared" si="12"/>
        <v>4</v>
      </c>
      <c r="AH252" s="36">
        <f t="shared" si="13"/>
        <v>77</v>
      </c>
      <c r="AI252" s="36">
        <f t="shared" si="14"/>
        <v>0</v>
      </c>
      <c r="AJ252" s="36">
        <f t="shared" si="15"/>
        <v>81</v>
      </c>
      <c r="AK252" s="36">
        <v>0</v>
      </c>
      <c r="AL252" s="36">
        <v>0</v>
      </c>
      <c r="AM252" s="36">
        <v>0</v>
      </c>
      <c r="AN252" s="36">
        <v>0</v>
      </c>
      <c r="AO252" s="36">
        <v>0</v>
      </c>
      <c r="AP252" s="36">
        <v>0</v>
      </c>
      <c r="AQ252" s="36">
        <v>0</v>
      </c>
      <c r="AR252" s="36">
        <v>0</v>
      </c>
      <c r="AS252" s="36">
        <v>0</v>
      </c>
      <c r="AT252" s="36">
        <v>0</v>
      </c>
      <c r="AU252" s="36">
        <v>0</v>
      </c>
      <c r="AV252" s="36">
        <v>0</v>
      </c>
      <c r="AW252" s="36">
        <v>0</v>
      </c>
      <c r="AX252" s="36">
        <v>0</v>
      </c>
      <c r="AY252" s="36">
        <v>0</v>
      </c>
      <c r="AZ252" s="36">
        <v>0</v>
      </c>
      <c r="BA252" s="36">
        <v>0</v>
      </c>
      <c r="BB252" s="36">
        <v>0</v>
      </c>
      <c r="BC252" s="36">
        <v>0</v>
      </c>
      <c r="BD252" s="36">
        <v>0</v>
      </c>
      <c r="BE252" s="36">
        <v>0</v>
      </c>
      <c r="BF252" s="36">
        <v>0</v>
      </c>
      <c r="BG252" s="36">
        <v>0</v>
      </c>
      <c r="BH252" s="36">
        <v>0</v>
      </c>
      <c r="BI252" s="36">
        <v>0</v>
      </c>
      <c r="BJ252" s="36">
        <v>0</v>
      </c>
      <c r="BK252" s="36">
        <v>0</v>
      </c>
      <c r="BL252" s="36">
        <v>0</v>
      </c>
      <c r="BM252" s="36">
        <v>0</v>
      </c>
      <c r="BN252" s="36">
        <v>0</v>
      </c>
      <c r="BO252" s="36">
        <v>0</v>
      </c>
      <c r="BP252" s="36">
        <v>0</v>
      </c>
      <c r="BQ252" s="36">
        <v>0</v>
      </c>
      <c r="BR252" s="36">
        <v>0</v>
      </c>
      <c r="BS252" s="36">
        <v>0</v>
      </c>
      <c r="BT252" s="36">
        <v>0</v>
      </c>
      <c r="BU252" s="36">
        <v>0</v>
      </c>
      <c r="BV252" s="36">
        <v>0</v>
      </c>
      <c r="BW252" s="36">
        <v>0</v>
      </c>
      <c r="BX252" s="36">
        <v>0</v>
      </c>
      <c r="BY252" s="36">
        <v>0</v>
      </c>
      <c r="BZ252" s="36">
        <v>0</v>
      </c>
      <c r="CA252" s="36">
        <v>0</v>
      </c>
      <c r="CB252" s="36">
        <v>0</v>
      </c>
      <c r="CC252" s="36">
        <v>0</v>
      </c>
      <c r="CD252" s="36">
        <v>0</v>
      </c>
      <c r="CE252" s="36">
        <v>0</v>
      </c>
      <c r="CF252" s="36">
        <v>0</v>
      </c>
      <c r="CG252" s="36">
        <v>0</v>
      </c>
      <c r="CH252" s="36">
        <v>0</v>
      </c>
    </row>
    <row r="253" spans="1:86" s="43" customFormat="1">
      <c r="A253" s="58" t="s">
        <v>1586</v>
      </c>
      <c r="B253" s="33">
        <v>6</v>
      </c>
      <c r="C253" s="33">
        <v>0</v>
      </c>
      <c r="D253" s="33">
        <v>0</v>
      </c>
      <c r="E253" s="33">
        <v>0</v>
      </c>
      <c r="F253" s="33">
        <v>0</v>
      </c>
      <c r="G253" s="33">
        <v>0</v>
      </c>
      <c r="H253" s="33">
        <v>52</v>
      </c>
      <c r="I253" s="36">
        <v>0</v>
      </c>
      <c r="J253" s="36">
        <v>0</v>
      </c>
      <c r="K253" s="36">
        <v>0</v>
      </c>
      <c r="L253" s="36">
        <v>0</v>
      </c>
      <c r="M253" s="36">
        <v>0</v>
      </c>
      <c r="N253" s="36">
        <v>0</v>
      </c>
      <c r="O253" s="36">
        <v>0</v>
      </c>
      <c r="P253" s="36">
        <v>0</v>
      </c>
      <c r="Q253" s="36">
        <v>0</v>
      </c>
      <c r="R253" s="36">
        <v>0</v>
      </c>
      <c r="S253" s="36">
        <v>0</v>
      </c>
      <c r="T253" s="36">
        <v>0</v>
      </c>
      <c r="U253" s="36">
        <v>0</v>
      </c>
      <c r="V253" s="36">
        <v>0</v>
      </c>
      <c r="W253" s="36">
        <v>0</v>
      </c>
      <c r="X253" s="36">
        <v>0</v>
      </c>
      <c r="Y253" s="36">
        <v>0</v>
      </c>
      <c r="Z253" s="36">
        <v>0</v>
      </c>
      <c r="AA253" s="36">
        <v>0</v>
      </c>
      <c r="AB253" s="36">
        <v>0</v>
      </c>
      <c r="AC253" s="36">
        <v>0</v>
      </c>
      <c r="AD253" s="36">
        <v>0</v>
      </c>
      <c r="AE253" s="36">
        <v>0</v>
      </c>
      <c r="AF253" s="36">
        <v>0</v>
      </c>
      <c r="AG253" s="36">
        <f t="shared" si="12"/>
        <v>6</v>
      </c>
      <c r="AH253" s="36">
        <f t="shared" si="13"/>
        <v>52</v>
      </c>
      <c r="AI253" s="36">
        <f t="shared" si="14"/>
        <v>0</v>
      </c>
      <c r="AJ253" s="36">
        <f t="shared" si="15"/>
        <v>58</v>
      </c>
      <c r="AK253" s="36">
        <v>0</v>
      </c>
      <c r="AL253" s="36">
        <v>0</v>
      </c>
      <c r="AM253" s="36">
        <v>0</v>
      </c>
      <c r="AN253" s="36">
        <v>0</v>
      </c>
      <c r="AO253" s="36">
        <v>0</v>
      </c>
      <c r="AP253" s="36">
        <v>0</v>
      </c>
      <c r="AQ253" s="36">
        <v>0</v>
      </c>
      <c r="AR253" s="36">
        <v>0</v>
      </c>
      <c r="AS253" s="36">
        <v>0</v>
      </c>
      <c r="AT253" s="36">
        <v>0</v>
      </c>
      <c r="AU253" s="36">
        <v>0</v>
      </c>
      <c r="AV253" s="36">
        <v>0</v>
      </c>
      <c r="AW253" s="36">
        <v>0</v>
      </c>
      <c r="AX253" s="36">
        <v>0</v>
      </c>
      <c r="AY253" s="36">
        <v>0</v>
      </c>
      <c r="AZ253" s="36">
        <v>0</v>
      </c>
      <c r="BA253" s="36">
        <v>0</v>
      </c>
      <c r="BB253" s="36">
        <v>0</v>
      </c>
      <c r="BC253" s="36">
        <v>0</v>
      </c>
      <c r="BD253" s="36">
        <v>0</v>
      </c>
      <c r="BE253" s="36">
        <v>0</v>
      </c>
      <c r="BF253" s="36">
        <v>0</v>
      </c>
      <c r="BG253" s="36">
        <v>0</v>
      </c>
      <c r="BH253" s="36">
        <v>0</v>
      </c>
      <c r="BI253" s="36">
        <v>0</v>
      </c>
      <c r="BJ253" s="36">
        <v>0</v>
      </c>
      <c r="BK253" s="36">
        <v>0</v>
      </c>
      <c r="BL253" s="36">
        <v>0</v>
      </c>
      <c r="BM253" s="36">
        <v>0</v>
      </c>
      <c r="BN253" s="36">
        <v>0</v>
      </c>
      <c r="BO253" s="36">
        <v>0</v>
      </c>
      <c r="BP253" s="36">
        <v>0</v>
      </c>
      <c r="BQ253" s="36">
        <v>0</v>
      </c>
      <c r="BR253" s="36">
        <v>0</v>
      </c>
      <c r="BS253" s="36">
        <v>0</v>
      </c>
      <c r="BT253" s="36">
        <v>0</v>
      </c>
      <c r="BU253" s="36">
        <v>0</v>
      </c>
      <c r="BV253" s="36">
        <v>0</v>
      </c>
      <c r="BW253" s="36">
        <v>0</v>
      </c>
      <c r="BX253" s="36">
        <v>0</v>
      </c>
      <c r="BY253" s="36">
        <v>0</v>
      </c>
      <c r="BZ253" s="36">
        <v>0</v>
      </c>
      <c r="CA253" s="36">
        <v>0</v>
      </c>
      <c r="CB253" s="36">
        <v>0</v>
      </c>
      <c r="CC253" s="36">
        <v>0</v>
      </c>
      <c r="CD253" s="36">
        <v>0</v>
      </c>
      <c r="CE253" s="36">
        <v>0</v>
      </c>
      <c r="CF253" s="36">
        <v>0</v>
      </c>
      <c r="CG253" s="36">
        <v>0</v>
      </c>
      <c r="CH253" s="36">
        <v>0</v>
      </c>
    </row>
    <row r="254" spans="1:86" s="43" customFormat="1">
      <c r="A254" s="58" t="s">
        <v>1587</v>
      </c>
      <c r="B254" s="33">
        <v>4</v>
      </c>
      <c r="C254" s="33">
        <v>0</v>
      </c>
      <c r="D254" s="33">
        <v>0</v>
      </c>
      <c r="E254" s="33">
        <v>3</v>
      </c>
      <c r="F254" s="33">
        <v>0</v>
      </c>
      <c r="G254" s="33">
        <v>0</v>
      </c>
      <c r="H254" s="33">
        <v>26</v>
      </c>
      <c r="I254" s="36">
        <v>1</v>
      </c>
      <c r="J254" s="36">
        <v>0</v>
      </c>
      <c r="K254" s="36">
        <v>0</v>
      </c>
      <c r="L254" s="36">
        <v>0</v>
      </c>
      <c r="M254" s="36">
        <v>0</v>
      </c>
      <c r="N254" s="36">
        <v>0</v>
      </c>
      <c r="O254" s="36">
        <v>0</v>
      </c>
      <c r="P254" s="36">
        <v>0</v>
      </c>
      <c r="Q254" s="36">
        <v>0</v>
      </c>
      <c r="R254" s="36">
        <v>0</v>
      </c>
      <c r="S254" s="36">
        <v>0</v>
      </c>
      <c r="T254" s="36">
        <v>0</v>
      </c>
      <c r="U254" s="36">
        <v>0</v>
      </c>
      <c r="V254" s="36">
        <v>0</v>
      </c>
      <c r="W254" s="36">
        <v>0</v>
      </c>
      <c r="X254" s="36">
        <v>0</v>
      </c>
      <c r="Y254" s="36">
        <v>0</v>
      </c>
      <c r="Z254" s="36">
        <v>0</v>
      </c>
      <c r="AA254" s="36">
        <v>0</v>
      </c>
      <c r="AB254" s="36">
        <v>0</v>
      </c>
      <c r="AC254" s="36">
        <v>0</v>
      </c>
      <c r="AD254" s="36">
        <v>0</v>
      </c>
      <c r="AE254" s="36">
        <v>0</v>
      </c>
      <c r="AF254" s="36">
        <v>0</v>
      </c>
      <c r="AG254" s="36">
        <f t="shared" si="12"/>
        <v>4</v>
      </c>
      <c r="AH254" s="36">
        <f t="shared" si="13"/>
        <v>29</v>
      </c>
      <c r="AI254" s="36">
        <f t="shared" si="14"/>
        <v>0</v>
      </c>
      <c r="AJ254" s="36">
        <f t="shared" si="15"/>
        <v>33</v>
      </c>
      <c r="AK254" s="36">
        <v>1</v>
      </c>
      <c r="AL254" s="36">
        <v>0</v>
      </c>
      <c r="AM254" s="21">
        <v>1</v>
      </c>
      <c r="AN254" s="60" t="s">
        <v>1484</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row>
    <row r="255" spans="1:86" s="43" customFormat="1">
      <c r="A255" s="58" t="s">
        <v>1224</v>
      </c>
      <c r="B255" s="33">
        <v>8</v>
      </c>
      <c r="C255" s="33">
        <v>0</v>
      </c>
      <c r="D255" s="33">
        <v>0</v>
      </c>
      <c r="E255" s="33">
        <v>56</v>
      </c>
      <c r="F255" s="33">
        <v>0</v>
      </c>
      <c r="G255" s="33">
        <v>0</v>
      </c>
      <c r="H255" s="33">
        <v>67</v>
      </c>
      <c r="I255" s="36">
        <v>0</v>
      </c>
      <c r="J255" s="36">
        <v>0</v>
      </c>
      <c r="K255" s="36">
        <v>0</v>
      </c>
      <c r="L255" s="36">
        <v>0</v>
      </c>
      <c r="M255" s="36">
        <v>0</v>
      </c>
      <c r="N255" s="36">
        <v>37</v>
      </c>
      <c r="O255" s="36">
        <v>0</v>
      </c>
      <c r="P255" s="36">
        <v>0</v>
      </c>
      <c r="Q255" s="36">
        <v>0</v>
      </c>
      <c r="R255" s="36">
        <v>0</v>
      </c>
      <c r="S255" s="36">
        <v>0</v>
      </c>
      <c r="T255" s="36">
        <v>0</v>
      </c>
      <c r="U255" s="36">
        <v>0</v>
      </c>
      <c r="V255" s="36">
        <v>0</v>
      </c>
      <c r="W255" s="36">
        <v>0</v>
      </c>
      <c r="X255" s="36">
        <v>0</v>
      </c>
      <c r="Y255" s="36">
        <v>0</v>
      </c>
      <c r="Z255" s="36">
        <v>0</v>
      </c>
      <c r="AA255" s="36">
        <v>0</v>
      </c>
      <c r="AB255" s="36">
        <v>0</v>
      </c>
      <c r="AC255" s="21">
        <v>1</v>
      </c>
      <c r="AD255" s="21">
        <v>0</v>
      </c>
      <c r="AE255" s="21">
        <v>0</v>
      </c>
      <c r="AF255" s="21">
        <v>0</v>
      </c>
      <c r="AG255" s="36">
        <f t="shared" si="12"/>
        <v>8</v>
      </c>
      <c r="AH255" s="36">
        <f t="shared" si="13"/>
        <v>160</v>
      </c>
      <c r="AI255" s="36">
        <f t="shared" si="14"/>
        <v>0</v>
      </c>
      <c r="AJ255" s="36">
        <f t="shared" si="15"/>
        <v>168</v>
      </c>
      <c r="AK255" s="36">
        <v>1</v>
      </c>
      <c r="AL255" s="36">
        <v>0</v>
      </c>
      <c r="AM255" s="21">
        <v>1</v>
      </c>
      <c r="AN255" s="21" t="s">
        <v>1436</v>
      </c>
      <c r="AO255" s="21">
        <v>0</v>
      </c>
      <c r="AP255" s="21">
        <v>0</v>
      </c>
      <c r="AQ255" s="21">
        <v>0</v>
      </c>
      <c r="AR255" s="21">
        <v>0</v>
      </c>
      <c r="AS255" s="21">
        <v>0</v>
      </c>
      <c r="AT255" s="21">
        <v>0</v>
      </c>
      <c r="AU255" s="21">
        <v>0</v>
      </c>
      <c r="AV255" s="21">
        <v>0</v>
      </c>
      <c r="AW255" s="21">
        <v>0</v>
      </c>
      <c r="AX255" s="21">
        <v>0</v>
      </c>
      <c r="AY255" s="21">
        <v>0</v>
      </c>
      <c r="AZ255" s="21">
        <v>0</v>
      </c>
      <c r="BA255" s="21">
        <v>0</v>
      </c>
      <c r="BB255" s="21">
        <v>0</v>
      </c>
      <c r="BC255" s="21">
        <v>0</v>
      </c>
      <c r="BD255" s="21">
        <v>0</v>
      </c>
      <c r="BE255" s="21">
        <v>0</v>
      </c>
      <c r="BF255" s="21">
        <v>0</v>
      </c>
      <c r="BG255" s="21">
        <v>0</v>
      </c>
      <c r="BH255" s="21">
        <v>0</v>
      </c>
      <c r="BI255" s="21">
        <v>0</v>
      </c>
      <c r="BJ255" s="21">
        <v>0</v>
      </c>
      <c r="BK255" s="21">
        <v>0</v>
      </c>
      <c r="BL255" s="21">
        <v>0</v>
      </c>
      <c r="BM255" s="21">
        <v>0</v>
      </c>
      <c r="BN255" s="21">
        <v>0</v>
      </c>
      <c r="BO255" s="21">
        <v>0</v>
      </c>
      <c r="BP255" s="21">
        <v>0</v>
      </c>
      <c r="BQ255" s="21">
        <v>0</v>
      </c>
      <c r="BR255" s="21">
        <v>0</v>
      </c>
      <c r="BS255" s="21">
        <v>0</v>
      </c>
      <c r="BT255" s="21">
        <v>0</v>
      </c>
      <c r="BU255" s="21">
        <v>0</v>
      </c>
      <c r="BV255" s="21">
        <v>0</v>
      </c>
      <c r="BW255" s="21">
        <v>0</v>
      </c>
      <c r="BX255" s="21">
        <v>0</v>
      </c>
      <c r="BY255" s="21">
        <v>0</v>
      </c>
      <c r="BZ255" s="21">
        <v>0</v>
      </c>
      <c r="CA255" s="21">
        <v>0</v>
      </c>
      <c r="CB255" s="21">
        <v>0</v>
      </c>
      <c r="CC255" s="21">
        <v>0</v>
      </c>
      <c r="CD255" s="21">
        <v>0</v>
      </c>
      <c r="CE255" s="21">
        <v>0</v>
      </c>
      <c r="CF255" s="21">
        <v>0</v>
      </c>
      <c r="CG255" s="21">
        <v>0</v>
      </c>
      <c r="CH255" s="21">
        <v>0</v>
      </c>
    </row>
    <row r="256" spans="1:86" s="43" customFormat="1">
      <c r="A256" s="58" t="s">
        <v>178</v>
      </c>
      <c r="B256" s="33">
        <v>3</v>
      </c>
      <c r="C256" s="33">
        <v>0</v>
      </c>
      <c r="D256" s="33">
        <v>0</v>
      </c>
      <c r="E256" s="33">
        <v>0</v>
      </c>
      <c r="F256" s="33">
        <v>0</v>
      </c>
      <c r="G256" s="33">
        <v>0</v>
      </c>
      <c r="H256" s="33">
        <v>28</v>
      </c>
      <c r="I256" s="36">
        <v>0</v>
      </c>
      <c r="J256" s="36">
        <v>0</v>
      </c>
      <c r="K256" s="36">
        <v>0</v>
      </c>
      <c r="L256" s="36">
        <v>0</v>
      </c>
      <c r="M256" s="36">
        <v>0</v>
      </c>
      <c r="N256" s="36">
        <v>60</v>
      </c>
      <c r="O256" s="36">
        <v>0</v>
      </c>
      <c r="P256" s="36">
        <v>0</v>
      </c>
      <c r="Q256" s="36">
        <v>0</v>
      </c>
      <c r="R256" s="36">
        <v>0</v>
      </c>
      <c r="S256" s="36">
        <v>0</v>
      </c>
      <c r="T256" s="36">
        <v>0</v>
      </c>
      <c r="U256" s="36">
        <v>0</v>
      </c>
      <c r="V256" s="36">
        <v>0</v>
      </c>
      <c r="W256" s="36">
        <v>0</v>
      </c>
      <c r="X256" s="36">
        <v>0</v>
      </c>
      <c r="Y256" s="36">
        <v>0</v>
      </c>
      <c r="Z256" s="36">
        <v>0</v>
      </c>
      <c r="AA256" s="36">
        <v>0</v>
      </c>
      <c r="AB256" s="36">
        <v>0</v>
      </c>
      <c r="AC256" s="36">
        <v>0</v>
      </c>
      <c r="AD256" s="36">
        <v>0</v>
      </c>
      <c r="AE256" s="36">
        <v>0</v>
      </c>
      <c r="AF256" s="36">
        <v>0</v>
      </c>
      <c r="AG256" s="36">
        <f t="shared" si="12"/>
        <v>3</v>
      </c>
      <c r="AH256" s="36">
        <f t="shared" si="13"/>
        <v>88</v>
      </c>
      <c r="AI256" s="36">
        <f t="shared" si="14"/>
        <v>0</v>
      </c>
      <c r="AJ256" s="36">
        <f t="shared" si="15"/>
        <v>91</v>
      </c>
      <c r="AK256" s="36">
        <v>0</v>
      </c>
      <c r="AL256" s="36">
        <v>0</v>
      </c>
      <c r="AM256" s="36">
        <v>0</v>
      </c>
      <c r="AN256" s="36">
        <v>0</v>
      </c>
      <c r="AO256" s="36">
        <v>0</v>
      </c>
      <c r="AP256" s="36">
        <v>0</v>
      </c>
      <c r="AQ256" s="36">
        <v>0</v>
      </c>
      <c r="AR256" s="36">
        <v>0</v>
      </c>
      <c r="AS256" s="36">
        <v>0</v>
      </c>
      <c r="AT256" s="36">
        <v>0</v>
      </c>
      <c r="AU256" s="36">
        <v>0</v>
      </c>
      <c r="AV256" s="36">
        <v>0</v>
      </c>
      <c r="AW256" s="36">
        <v>0</v>
      </c>
      <c r="AX256" s="36">
        <v>0</v>
      </c>
      <c r="AY256" s="36">
        <v>0</v>
      </c>
      <c r="AZ256" s="36">
        <v>0</v>
      </c>
      <c r="BA256" s="36">
        <v>0</v>
      </c>
      <c r="BB256" s="36">
        <v>0</v>
      </c>
      <c r="BC256" s="36">
        <v>0</v>
      </c>
      <c r="BD256" s="36">
        <v>0</v>
      </c>
      <c r="BE256" s="36">
        <v>0</v>
      </c>
      <c r="BF256" s="36">
        <v>0</v>
      </c>
      <c r="BG256" s="36">
        <v>0</v>
      </c>
      <c r="BH256" s="36">
        <v>0</v>
      </c>
      <c r="BI256" s="36">
        <v>0</v>
      </c>
      <c r="BJ256" s="36">
        <v>0</v>
      </c>
      <c r="BK256" s="36">
        <v>0</v>
      </c>
      <c r="BL256" s="36">
        <v>0</v>
      </c>
      <c r="BM256" s="36">
        <v>0</v>
      </c>
      <c r="BN256" s="36">
        <v>0</v>
      </c>
      <c r="BO256" s="36">
        <v>0</v>
      </c>
      <c r="BP256" s="36">
        <v>0</v>
      </c>
      <c r="BQ256" s="36">
        <v>0</v>
      </c>
      <c r="BR256" s="36">
        <v>0</v>
      </c>
      <c r="BS256" s="36">
        <v>0</v>
      </c>
      <c r="BT256" s="36">
        <v>0</v>
      </c>
      <c r="BU256" s="36">
        <v>0</v>
      </c>
      <c r="BV256" s="36">
        <v>0</v>
      </c>
      <c r="BW256" s="36">
        <v>0</v>
      </c>
      <c r="BX256" s="36">
        <v>0</v>
      </c>
      <c r="BY256" s="36">
        <v>0</v>
      </c>
      <c r="BZ256" s="36">
        <v>0</v>
      </c>
      <c r="CA256" s="36">
        <v>0</v>
      </c>
      <c r="CB256" s="36">
        <v>0</v>
      </c>
      <c r="CC256" s="36">
        <v>0</v>
      </c>
      <c r="CD256" s="36">
        <v>0</v>
      </c>
      <c r="CE256" s="36">
        <v>0</v>
      </c>
      <c r="CF256" s="36">
        <v>0</v>
      </c>
      <c r="CG256" s="36">
        <v>0</v>
      </c>
      <c r="CH256" s="36">
        <v>0</v>
      </c>
    </row>
    <row r="257" spans="1:86" s="63" customFormat="1">
      <c r="A257" s="59" t="s">
        <v>179</v>
      </c>
      <c r="B257" s="61">
        <v>4</v>
      </c>
      <c r="C257" s="61">
        <v>0</v>
      </c>
      <c r="D257" s="61">
        <v>0</v>
      </c>
      <c r="E257" s="61">
        <v>0</v>
      </c>
      <c r="F257" s="61">
        <v>0</v>
      </c>
      <c r="G257" s="61">
        <v>0</v>
      </c>
      <c r="H257" s="61">
        <v>30</v>
      </c>
      <c r="I257" s="61">
        <v>0</v>
      </c>
      <c r="J257" s="61">
        <v>0</v>
      </c>
      <c r="K257" s="61">
        <v>0</v>
      </c>
      <c r="L257" s="61">
        <v>0</v>
      </c>
      <c r="M257" s="61">
        <v>0</v>
      </c>
      <c r="N257" s="61">
        <v>34</v>
      </c>
      <c r="O257" s="62">
        <v>0</v>
      </c>
      <c r="P257" s="62">
        <v>0</v>
      </c>
      <c r="Q257" s="62">
        <v>0</v>
      </c>
      <c r="R257" s="62">
        <v>0</v>
      </c>
      <c r="S257" s="62">
        <v>0</v>
      </c>
      <c r="T257" s="62">
        <v>0</v>
      </c>
      <c r="U257" s="62">
        <v>0</v>
      </c>
      <c r="V257" s="62">
        <v>0</v>
      </c>
      <c r="W257" s="62">
        <v>0</v>
      </c>
      <c r="X257" s="62">
        <v>0</v>
      </c>
      <c r="Y257" s="62">
        <v>0</v>
      </c>
      <c r="Z257" s="62">
        <v>0</v>
      </c>
      <c r="AA257" s="62">
        <v>0</v>
      </c>
      <c r="AB257" s="62">
        <v>0</v>
      </c>
      <c r="AC257" s="62">
        <v>0</v>
      </c>
      <c r="AD257" s="62">
        <v>0</v>
      </c>
      <c r="AE257" s="62">
        <v>0</v>
      </c>
      <c r="AF257" s="62">
        <v>0</v>
      </c>
      <c r="AG257" s="36">
        <f t="shared" si="12"/>
        <v>4</v>
      </c>
      <c r="AH257" s="36">
        <f t="shared" si="13"/>
        <v>64</v>
      </c>
      <c r="AI257" s="36">
        <f t="shared" si="14"/>
        <v>0</v>
      </c>
      <c r="AJ257" s="36">
        <f t="shared" si="15"/>
        <v>68</v>
      </c>
      <c r="AK257" s="62">
        <v>0</v>
      </c>
      <c r="AL257" s="62">
        <v>0</v>
      </c>
      <c r="AM257" s="62">
        <v>0</v>
      </c>
      <c r="AN257" s="62">
        <v>0</v>
      </c>
      <c r="AO257" s="62">
        <v>0</v>
      </c>
      <c r="AP257" s="62">
        <v>0</v>
      </c>
      <c r="AQ257" s="62">
        <v>0</v>
      </c>
      <c r="AR257" s="62">
        <v>0</v>
      </c>
      <c r="AS257" s="62">
        <v>0</v>
      </c>
      <c r="AT257" s="62">
        <v>0</v>
      </c>
      <c r="AU257" s="62">
        <v>0</v>
      </c>
      <c r="AV257" s="62">
        <v>0</v>
      </c>
      <c r="AW257" s="62">
        <v>0</v>
      </c>
      <c r="AX257" s="62">
        <v>0</v>
      </c>
      <c r="AY257" s="62">
        <v>0</v>
      </c>
      <c r="AZ257" s="62">
        <v>0</v>
      </c>
      <c r="BA257" s="62">
        <v>0</v>
      </c>
      <c r="BB257" s="62">
        <v>0</v>
      </c>
      <c r="BC257" s="62">
        <v>0</v>
      </c>
      <c r="BD257" s="62">
        <v>0</v>
      </c>
      <c r="BE257" s="62">
        <v>0</v>
      </c>
      <c r="BF257" s="62">
        <v>0</v>
      </c>
      <c r="BG257" s="62">
        <v>0</v>
      </c>
      <c r="BH257" s="62">
        <v>0</v>
      </c>
      <c r="BI257" s="62">
        <v>0</v>
      </c>
      <c r="BJ257" s="62">
        <v>0</v>
      </c>
      <c r="BK257" s="62">
        <v>0</v>
      </c>
      <c r="BL257" s="62">
        <v>0</v>
      </c>
      <c r="BM257" s="62">
        <v>0</v>
      </c>
      <c r="BN257" s="62">
        <v>0</v>
      </c>
      <c r="BO257" s="62">
        <v>0</v>
      </c>
      <c r="BP257" s="62">
        <v>0</v>
      </c>
      <c r="BQ257" s="62">
        <v>0</v>
      </c>
      <c r="BR257" s="62">
        <v>0</v>
      </c>
      <c r="BS257" s="62">
        <v>0</v>
      </c>
      <c r="BT257" s="62">
        <v>0</v>
      </c>
      <c r="BU257" s="62">
        <v>0</v>
      </c>
      <c r="BV257" s="62">
        <v>0</v>
      </c>
      <c r="BW257" s="62">
        <v>0</v>
      </c>
      <c r="BX257" s="62">
        <v>0</v>
      </c>
      <c r="BY257" s="62">
        <v>0</v>
      </c>
      <c r="BZ257" s="62">
        <v>0</v>
      </c>
      <c r="CA257" s="62">
        <v>0</v>
      </c>
      <c r="CB257" s="62">
        <v>0</v>
      </c>
      <c r="CC257" s="62">
        <v>0</v>
      </c>
      <c r="CD257" s="62">
        <v>0</v>
      </c>
      <c r="CE257" s="62">
        <v>0</v>
      </c>
      <c r="CF257" s="62">
        <v>0</v>
      </c>
      <c r="CG257" s="62">
        <v>0</v>
      </c>
      <c r="CH257" s="62">
        <v>0</v>
      </c>
    </row>
    <row r="258" spans="1:86" s="43" customFormat="1">
      <c r="A258" s="58" t="s">
        <v>180</v>
      </c>
      <c r="B258" s="33">
        <v>4</v>
      </c>
      <c r="C258" s="33">
        <v>0</v>
      </c>
      <c r="D258" s="33">
        <v>0</v>
      </c>
      <c r="E258" s="33">
        <v>13</v>
      </c>
      <c r="F258" s="33">
        <v>0</v>
      </c>
      <c r="G258" s="33">
        <v>0</v>
      </c>
      <c r="H258" s="33">
        <v>39</v>
      </c>
      <c r="I258" s="36">
        <v>0</v>
      </c>
      <c r="J258" s="36">
        <v>0</v>
      </c>
      <c r="K258" s="36">
        <v>0</v>
      </c>
      <c r="L258" s="36">
        <v>0</v>
      </c>
      <c r="M258" s="36">
        <v>0</v>
      </c>
      <c r="N258" s="36">
        <v>57</v>
      </c>
      <c r="O258" s="36">
        <v>0</v>
      </c>
      <c r="P258" s="36">
        <v>0</v>
      </c>
      <c r="Q258" s="36">
        <v>1</v>
      </c>
      <c r="R258" s="36">
        <v>0</v>
      </c>
      <c r="S258" s="36">
        <v>0</v>
      </c>
      <c r="T258" s="36">
        <v>0</v>
      </c>
      <c r="U258" s="36">
        <v>0</v>
      </c>
      <c r="V258" s="36">
        <v>0</v>
      </c>
      <c r="W258" s="36">
        <v>0</v>
      </c>
      <c r="X258" s="36">
        <v>0</v>
      </c>
      <c r="Y258" s="36">
        <v>0</v>
      </c>
      <c r="Z258" s="36">
        <v>0</v>
      </c>
      <c r="AA258" s="36">
        <v>0</v>
      </c>
      <c r="AB258" s="36">
        <v>0</v>
      </c>
      <c r="AC258" s="36">
        <v>0</v>
      </c>
      <c r="AD258" s="36">
        <v>0</v>
      </c>
      <c r="AE258" s="36">
        <v>0</v>
      </c>
      <c r="AF258" s="36">
        <v>0</v>
      </c>
      <c r="AG258" s="36">
        <f t="shared" si="12"/>
        <v>4</v>
      </c>
      <c r="AH258" s="36">
        <f t="shared" si="13"/>
        <v>110</v>
      </c>
      <c r="AI258" s="36">
        <f t="shared" si="14"/>
        <v>0</v>
      </c>
      <c r="AJ258" s="36">
        <f t="shared" si="15"/>
        <v>114</v>
      </c>
      <c r="AK258" s="36">
        <v>0</v>
      </c>
      <c r="AL258" s="36">
        <v>0</v>
      </c>
      <c r="AM258" s="36">
        <v>0</v>
      </c>
      <c r="AN258" s="36">
        <v>0</v>
      </c>
      <c r="AO258" s="36">
        <v>0</v>
      </c>
      <c r="AP258" s="36">
        <v>0</v>
      </c>
      <c r="AQ258" s="36">
        <v>0</v>
      </c>
      <c r="AR258" s="36">
        <v>0</v>
      </c>
      <c r="AS258" s="36">
        <v>0</v>
      </c>
      <c r="AT258" s="36">
        <v>0</v>
      </c>
      <c r="AU258" s="36">
        <v>0</v>
      </c>
      <c r="AV258" s="36">
        <v>0</v>
      </c>
      <c r="AW258" s="36">
        <v>0</v>
      </c>
      <c r="AX258" s="36">
        <v>0</v>
      </c>
      <c r="AY258" s="36">
        <v>0</v>
      </c>
      <c r="AZ258" s="36">
        <v>0</v>
      </c>
      <c r="BA258" s="36">
        <v>0</v>
      </c>
      <c r="BB258" s="36">
        <v>0</v>
      </c>
      <c r="BC258" s="36">
        <v>0</v>
      </c>
      <c r="BD258" s="36">
        <v>0</v>
      </c>
      <c r="BE258" s="36">
        <v>0</v>
      </c>
      <c r="BF258" s="36">
        <v>0</v>
      </c>
      <c r="BG258" s="36">
        <v>0</v>
      </c>
      <c r="BH258" s="36">
        <v>0</v>
      </c>
      <c r="BI258" s="36">
        <v>0</v>
      </c>
      <c r="BJ258" s="36">
        <v>0</v>
      </c>
      <c r="BK258" s="36">
        <v>0</v>
      </c>
      <c r="BL258" s="36">
        <v>0</v>
      </c>
      <c r="BM258" s="36">
        <v>0</v>
      </c>
      <c r="BN258" s="36">
        <v>0</v>
      </c>
      <c r="BO258" s="36">
        <v>0</v>
      </c>
      <c r="BP258" s="36">
        <v>0</v>
      </c>
      <c r="BQ258" s="36">
        <v>0</v>
      </c>
      <c r="BR258" s="36">
        <v>0</v>
      </c>
      <c r="BS258" s="36">
        <v>0</v>
      </c>
      <c r="BT258" s="36">
        <v>0</v>
      </c>
      <c r="BU258" s="36">
        <v>0</v>
      </c>
      <c r="BV258" s="36">
        <v>0</v>
      </c>
      <c r="BW258" s="36">
        <v>0</v>
      </c>
      <c r="BX258" s="36">
        <v>0</v>
      </c>
      <c r="BY258" s="36">
        <v>0</v>
      </c>
      <c r="BZ258" s="36">
        <v>0</v>
      </c>
      <c r="CA258" s="36">
        <v>0</v>
      </c>
      <c r="CB258" s="36">
        <v>0</v>
      </c>
      <c r="CC258" s="36">
        <v>0</v>
      </c>
      <c r="CD258" s="36">
        <v>0</v>
      </c>
      <c r="CE258" s="36">
        <v>0</v>
      </c>
      <c r="CF258" s="36">
        <v>0</v>
      </c>
      <c r="CG258" s="36">
        <v>0</v>
      </c>
      <c r="CH258" s="36">
        <v>0</v>
      </c>
    </row>
    <row r="259" spans="1:86" s="43" customFormat="1">
      <c r="A259" s="58" t="s">
        <v>181</v>
      </c>
      <c r="B259" s="33">
        <v>6</v>
      </c>
      <c r="C259" s="33">
        <v>0</v>
      </c>
      <c r="D259" s="33">
        <v>0</v>
      </c>
      <c r="E259" s="33">
        <v>37</v>
      </c>
      <c r="F259" s="33">
        <v>0</v>
      </c>
      <c r="G259" s="33">
        <v>0</v>
      </c>
      <c r="H259" s="33">
        <v>26</v>
      </c>
      <c r="I259" s="33">
        <v>0</v>
      </c>
      <c r="J259" s="33">
        <v>0</v>
      </c>
      <c r="K259" s="33">
        <v>0</v>
      </c>
      <c r="L259" s="33">
        <v>0</v>
      </c>
      <c r="M259" s="33">
        <v>0</v>
      </c>
      <c r="N259" s="33">
        <v>34</v>
      </c>
      <c r="O259" s="36">
        <v>0</v>
      </c>
      <c r="P259" s="36">
        <v>0</v>
      </c>
      <c r="Q259" s="36">
        <v>0</v>
      </c>
      <c r="R259" s="36">
        <v>0</v>
      </c>
      <c r="S259" s="36">
        <v>0</v>
      </c>
      <c r="T259" s="36">
        <v>0</v>
      </c>
      <c r="U259" s="36">
        <v>0</v>
      </c>
      <c r="V259" s="36">
        <v>0</v>
      </c>
      <c r="W259" s="36">
        <v>0</v>
      </c>
      <c r="X259" s="36">
        <v>0</v>
      </c>
      <c r="Y259" s="36">
        <v>0</v>
      </c>
      <c r="Z259" s="36">
        <v>0</v>
      </c>
      <c r="AA259" s="36">
        <v>0</v>
      </c>
      <c r="AB259" s="36">
        <v>0</v>
      </c>
      <c r="AC259" s="36">
        <v>0</v>
      </c>
      <c r="AD259" s="36">
        <v>0</v>
      </c>
      <c r="AE259" s="36">
        <v>0</v>
      </c>
      <c r="AF259" s="36">
        <v>0</v>
      </c>
      <c r="AG259" s="36">
        <f t="shared" si="12"/>
        <v>6</v>
      </c>
      <c r="AH259" s="36">
        <f t="shared" si="13"/>
        <v>97</v>
      </c>
      <c r="AI259" s="36">
        <f t="shared" si="14"/>
        <v>0</v>
      </c>
      <c r="AJ259" s="36">
        <f t="shared" si="15"/>
        <v>103</v>
      </c>
      <c r="AK259" s="36">
        <v>0</v>
      </c>
      <c r="AL259" s="36">
        <v>0</v>
      </c>
      <c r="AM259" s="36">
        <v>0</v>
      </c>
      <c r="AN259" s="36">
        <v>0</v>
      </c>
      <c r="AO259" s="36">
        <v>0</v>
      </c>
      <c r="AP259" s="36">
        <v>0</v>
      </c>
      <c r="AQ259" s="36">
        <v>0</v>
      </c>
      <c r="AR259" s="36">
        <v>0</v>
      </c>
      <c r="AS259" s="36">
        <v>0</v>
      </c>
      <c r="AT259" s="36">
        <v>0</v>
      </c>
      <c r="AU259" s="36">
        <v>0</v>
      </c>
      <c r="AV259" s="36">
        <v>0</v>
      </c>
      <c r="AW259" s="36">
        <v>0</v>
      </c>
      <c r="AX259" s="36">
        <v>0</v>
      </c>
      <c r="AY259" s="36">
        <v>0</v>
      </c>
      <c r="AZ259" s="36">
        <v>0</v>
      </c>
      <c r="BA259" s="36">
        <v>0</v>
      </c>
      <c r="BB259" s="36">
        <v>0</v>
      </c>
      <c r="BC259" s="36">
        <v>0</v>
      </c>
      <c r="BD259" s="36">
        <v>0</v>
      </c>
      <c r="BE259" s="36">
        <v>0</v>
      </c>
      <c r="BF259" s="36">
        <v>0</v>
      </c>
      <c r="BG259" s="36">
        <v>0</v>
      </c>
      <c r="BH259" s="36">
        <v>0</v>
      </c>
      <c r="BI259" s="36">
        <v>0</v>
      </c>
      <c r="BJ259" s="36">
        <v>0</v>
      </c>
      <c r="BK259" s="36">
        <v>0</v>
      </c>
      <c r="BL259" s="36">
        <v>0</v>
      </c>
      <c r="BM259" s="36">
        <v>0</v>
      </c>
      <c r="BN259" s="36">
        <v>0</v>
      </c>
      <c r="BO259" s="36">
        <v>0</v>
      </c>
      <c r="BP259" s="36">
        <v>0</v>
      </c>
      <c r="BQ259" s="36">
        <v>0</v>
      </c>
      <c r="BR259" s="36">
        <v>0</v>
      </c>
      <c r="BS259" s="36">
        <v>0</v>
      </c>
      <c r="BT259" s="36">
        <v>0</v>
      </c>
      <c r="BU259" s="36">
        <v>0</v>
      </c>
      <c r="BV259" s="36">
        <v>0</v>
      </c>
      <c r="BW259" s="36">
        <v>0</v>
      </c>
      <c r="BX259" s="36">
        <v>0</v>
      </c>
      <c r="BY259" s="36">
        <v>0</v>
      </c>
      <c r="BZ259" s="36">
        <v>0</v>
      </c>
      <c r="CA259" s="36">
        <v>0</v>
      </c>
      <c r="CB259" s="36">
        <v>0</v>
      </c>
      <c r="CC259" s="36">
        <v>0</v>
      </c>
      <c r="CD259" s="36">
        <v>0</v>
      </c>
      <c r="CE259" s="36">
        <v>0</v>
      </c>
      <c r="CF259" s="36">
        <v>0</v>
      </c>
      <c r="CG259" s="36">
        <v>0</v>
      </c>
      <c r="CH259" s="36">
        <v>0</v>
      </c>
    </row>
    <row r="260" spans="1:86" s="43" customFormat="1">
      <c r="A260" s="58" t="s">
        <v>1588</v>
      </c>
      <c r="B260" s="33">
        <v>4</v>
      </c>
      <c r="C260" s="33">
        <v>0</v>
      </c>
      <c r="D260" s="33">
        <v>0</v>
      </c>
      <c r="E260" s="33">
        <v>1</v>
      </c>
      <c r="F260" s="33">
        <v>0</v>
      </c>
      <c r="G260" s="33">
        <v>0</v>
      </c>
      <c r="H260" s="33">
        <v>50</v>
      </c>
      <c r="I260" s="36">
        <v>0</v>
      </c>
      <c r="J260" s="36">
        <v>0</v>
      </c>
      <c r="K260" s="36">
        <v>0</v>
      </c>
      <c r="L260" s="36">
        <v>0</v>
      </c>
      <c r="M260" s="36">
        <v>0</v>
      </c>
      <c r="N260" s="36">
        <v>0</v>
      </c>
      <c r="O260" s="36">
        <v>0</v>
      </c>
      <c r="P260" s="36">
        <v>0</v>
      </c>
      <c r="Q260" s="36">
        <v>0</v>
      </c>
      <c r="R260" s="36">
        <v>0</v>
      </c>
      <c r="S260" s="36">
        <v>0</v>
      </c>
      <c r="T260" s="36">
        <v>0</v>
      </c>
      <c r="U260" s="36">
        <v>0</v>
      </c>
      <c r="V260" s="36">
        <v>0</v>
      </c>
      <c r="W260" s="36">
        <v>0</v>
      </c>
      <c r="X260" s="36">
        <v>0</v>
      </c>
      <c r="Y260" s="36">
        <v>0</v>
      </c>
      <c r="Z260" s="36">
        <v>0</v>
      </c>
      <c r="AA260" s="36">
        <v>0</v>
      </c>
      <c r="AB260" s="36">
        <v>0</v>
      </c>
      <c r="AC260" s="36">
        <v>0</v>
      </c>
      <c r="AD260" s="36">
        <v>0</v>
      </c>
      <c r="AE260" s="36">
        <v>0</v>
      </c>
      <c r="AF260" s="36">
        <v>0</v>
      </c>
      <c r="AG260" s="36">
        <f t="shared" si="12"/>
        <v>4</v>
      </c>
      <c r="AH260" s="36">
        <f t="shared" si="13"/>
        <v>51</v>
      </c>
      <c r="AI260" s="36">
        <f t="shared" si="14"/>
        <v>0</v>
      </c>
      <c r="AJ260" s="36">
        <f t="shared" si="15"/>
        <v>55</v>
      </c>
      <c r="AK260" s="36">
        <v>0</v>
      </c>
      <c r="AL260" s="36">
        <v>0</v>
      </c>
      <c r="AM260" s="36">
        <v>0</v>
      </c>
      <c r="AN260" s="36">
        <v>0</v>
      </c>
      <c r="AO260" s="36">
        <v>0</v>
      </c>
      <c r="AP260" s="36">
        <v>0</v>
      </c>
      <c r="AQ260" s="36">
        <v>0</v>
      </c>
      <c r="AR260" s="36">
        <v>0</v>
      </c>
      <c r="AS260" s="36">
        <v>0</v>
      </c>
      <c r="AT260" s="36">
        <v>0</v>
      </c>
      <c r="AU260" s="36">
        <v>0</v>
      </c>
      <c r="AV260" s="36">
        <v>0</v>
      </c>
      <c r="AW260" s="36">
        <v>0</v>
      </c>
      <c r="AX260" s="36">
        <v>0</v>
      </c>
      <c r="AY260" s="36">
        <v>0</v>
      </c>
      <c r="AZ260" s="36">
        <v>0</v>
      </c>
      <c r="BA260" s="36">
        <v>0</v>
      </c>
      <c r="BB260" s="36">
        <v>0</v>
      </c>
      <c r="BC260" s="36">
        <v>0</v>
      </c>
      <c r="BD260" s="36">
        <v>0</v>
      </c>
      <c r="BE260" s="36">
        <v>0</v>
      </c>
      <c r="BF260" s="36">
        <v>0</v>
      </c>
      <c r="BG260" s="36">
        <v>0</v>
      </c>
      <c r="BH260" s="36">
        <v>0</v>
      </c>
      <c r="BI260" s="36">
        <v>0</v>
      </c>
      <c r="BJ260" s="36">
        <v>0</v>
      </c>
      <c r="BK260" s="36">
        <v>0</v>
      </c>
      <c r="BL260" s="36">
        <v>0</v>
      </c>
      <c r="BM260" s="36">
        <v>0</v>
      </c>
      <c r="BN260" s="36">
        <v>0</v>
      </c>
      <c r="BO260" s="36">
        <v>0</v>
      </c>
      <c r="BP260" s="36">
        <v>0</v>
      </c>
      <c r="BQ260" s="36">
        <v>0</v>
      </c>
      <c r="BR260" s="36">
        <v>0</v>
      </c>
      <c r="BS260" s="36">
        <v>0</v>
      </c>
      <c r="BT260" s="36">
        <v>0</v>
      </c>
      <c r="BU260" s="36">
        <v>0</v>
      </c>
      <c r="BV260" s="36">
        <v>0</v>
      </c>
      <c r="BW260" s="36">
        <v>0</v>
      </c>
      <c r="BX260" s="36">
        <v>0</v>
      </c>
      <c r="BY260" s="36">
        <v>0</v>
      </c>
      <c r="BZ260" s="36">
        <v>0</v>
      </c>
      <c r="CA260" s="36">
        <v>0</v>
      </c>
      <c r="CB260" s="36">
        <v>0</v>
      </c>
      <c r="CC260" s="36">
        <v>0</v>
      </c>
      <c r="CD260" s="36">
        <v>0</v>
      </c>
      <c r="CE260" s="36">
        <v>0</v>
      </c>
      <c r="CF260" s="36">
        <v>0</v>
      </c>
      <c r="CG260" s="36">
        <v>0</v>
      </c>
      <c r="CH260" s="36">
        <v>0</v>
      </c>
    </row>
    <row r="261" spans="1:86" s="43" customFormat="1">
      <c r="A261" s="58" t="s">
        <v>182</v>
      </c>
      <c r="B261" s="33">
        <v>9</v>
      </c>
      <c r="C261" s="33">
        <v>0</v>
      </c>
      <c r="D261" s="33">
        <v>0</v>
      </c>
      <c r="E261" s="33">
        <v>0</v>
      </c>
      <c r="F261" s="33">
        <v>0</v>
      </c>
      <c r="G261" s="33">
        <v>0</v>
      </c>
      <c r="H261" s="33">
        <v>23</v>
      </c>
      <c r="I261" s="33">
        <v>0</v>
      </c>
      <c r="J261" s="33">
        <v>0</v>
      </c>
      <c r="K261" s="33">
        <v>0</v>
      </c>
      <c r="L261" s="33">
        <v>0</v>
      </c>
      <c r="M261" s="33">
        <v>0</v>
      </c>
      <c r="N261" s="33">
        <v>22</v>
      </c>
      <c r="O261" s="36">
        <v>0</v>
      </c>
      <c r="P261" s="36">
        <v>0</v>
      </c>
      <c r="Q261" s="36">
        <v>0</v>
      </c>
      <c r="R261" s="36">
        <v>0</v>
      </c>
      <c r="S261" s="36">
        <v>0</v>
      </c>
      <c r="T261" s="36">
        <v>0</v>
      </c>
      <c r="U261" s="36">
        <v>0</v>
      </c>
      <c r="V261" s="36">
        <v>0</v>
      </c>
      <c r="W261" s="36">
        <v>0</v>
      </c>
      <c r="X261" s="36">
        <v>0</v>
      </c>
      <c r="Y261" s="36">
        <v>0</v>
      </c>
      <c r="Z261" s="36">
        <v>0</v>
      </c>
      <c r="AA261" s="36">
        <v>0</v>
      </c>
      <c r="AB261" s="36">
        <v>0</v>
      </c>
      <c r="AC261" s="36">
        <v>0</v>
      </c>
      <c r="AD261" s="36">
        <v>0</v>
      </c>
      <c r="AE261" s="36">
        <v>0</v>
      </c>
      <c r="AF261" s="36">
        <v>0</v>
      </c>
      <c r="AG261" s="36">
        <f t="shared" ref="AG261:AG305" si="16">B261</f>
        <v>9</v>
      </c>
      <c r="AH261" s="36">
        <f t="shared" ref="AH261:AH305" si="17">E261+H261+K261+N261+Q261+T261+W261+Z261</f>
        <v>45</v>
      </c>
      <c r="AI261" s="36">
        <f t="shared" ref="AI261:AI305" si="18">AE261+AF261</f>
        <v>0</v>
      </c>
      <c r="AJ261" s="36">
        <f t="shared" ref="AJ261:AJ305" si="19">AG261+AH261+AI261</f>
        <v>54</v>
      </c>
      <c r="AK261" s="36">
        <v>0</v>
      </c>
      <c r="AL261" s="36">
        <v>0</v>
      </c>
      <c r="AM261" s="36">
        <v>0</v>
      </c>
      <c r="AN261" s="36">
        <v>0</v>
      </c>
      <c r="AO261" s="36">
        <v>0</v>
      </c>
      <c r="AP261" s="36">
        <v>0</v>
      </c>
      <c r="AQ261" s="36">
        <v>0</v>
      </c>
      <c r="AR261" s="36">
        <v>0</v>
      </c>
      <c r="AS261" s="36">
        <v>0</v>
      </c>
      <c r="AT261" s="36">
        <v>0</v>
      </c>
      <c r="AU261" s="36">
        <v>0</v>
      </c>
      <c r="AV261" s="36">
        <v>0</v>
      </c>
      <c r="AW261" s="36">
        <v>0</v>
      </c>
      <c r="AX261" s="36">
        <v>0</v>
      </c>
      <c r="AY261" s="36">
        <v>0</v>
      </c>
      <c r="AZ261" s="36">
        <v>0</v>
      </c>
      <c r="BA261" s="36">
        <v>0</v>
      </c>
      <c r="BB261" s="36">
        <v>0</v>
      </c>
      <c r="BC261" s="36">
        <v>0</v>
      </c>
      <c r="BD261" s="36">
        <v>0</v>
      </c>
      <c r="BE261" s="36">
        <v>0</v>
      </c>
      <c r="BF261" s="36">
        <v>0</v>
      </c>
      <c r="BG261" s="36">
        <v>0</v>
      </c>
      <c r="BH261" s="36">
        <v>0</v>
      </c>
      <c r="BI261" s="36">
        <v>0</v>
      </c>
      <c r="BJ261" s="36">
        <v>0</v>
      </c>
      <c r="BK261" s="36">
        <v>0</v>
      </c>
      <c r="BL261" s="36">
        <v>0</v>
      </c>
      <c r="BM261" s="36">
        <v>0</v>
      </c>
      <c r="BN261" s="36">
        <v>0</v>
      </c>
      <c r="BO261" s="36">
        <v>0</v>
      </c>
      <c r="BP261" s="36">
        <v>0</v>
      </c>
      <c r="BQ261" s="36">
        <v>0</v>
      </c>
      <c r="BR261" s="36">
        <v>0</v>
      </c>
      <c r="BS261" s="36">
        <v>0</v>
      </c>
      <c r="BT261" s="36">
        <v>0</v>
      </c>
      <c r="BU261" s="36">
        <v>0</v>
      </c>
      <c r="BV261" s="36">
        <v>0</v>
      </c>
      <c r="BW261" s="36">
        <v>0</v>
      </c>
      <c r="BX261" s="36">
        <v>0</v>
      </c>
      <c r="BY261" s="36">
        <v>0</v>
      </c>
      <c r="BZ261" s="36">
        <v>0</v>
      </c>
      <c r="CA261" s="36">
        <v>0</v>
      </c>
      <c r="CB261" s="36">
        <v>0</v>
      </c>
      <c r="CC261" s="36">
        <v>0</v>
      </c>
      <c r="CD261" s="36">
        <v>0</v>
      </c>
      <c r="CE261" s="36">
        <v>0</v>
      </c>
      <c r="CF261" s="36">
        <v>0</v>
      </c>
      <c r="CG261" s="36">
        <v>0</v>
      </c>
      <c r="CH261" s="36">
        <v>0</v>
      </c>
    </row>
    <row r="262" spans="1:86" s="43" customFormat="1">
      <c r="A262" s="58" t="s">
        <v>1589</v>
      </c>
      <c r="B262" s="33">
        <v>4</v>
      </c>
      <c r="C262" s="33">
        <v>0</v>
      </c>
      <c r="D262" s="33">
        <v>0</v>
      </c>
      <c r="E262" s="33">
        <v>0</v>
      </c>
      <c r="F262" s="33">
        <v>0</v>
      </c>
      <c r="G262" s="33">
        <v>0</v>
      </c>
      <c r="H262" s="33">
        <v>51</v>
      </c>
      <c r="I262" s="33">
        <v>0</v>
      </c>
      <c r="J262" s="33">
        <v>0</v>
      </c>
      <c r="K262" s="33">
        <v>0</v>
      </c>
      <c r="L262" s="33">
        <v>0</v>
      </c>
      <c r="M262" s="33">
        <v>0</v>
      </c>
      <c r="N262" s="33">
        <v>9</v>
      </c>
      <c r="O262" s="36">
        <v>0</v>
      </c>
      <c r="P262" s="36">
        <v>0</v>
      </c>
      <c r="Q262" s="36">
        <v>0</v>
      </c>
      <c r="R262" s="36">
        <v>0</v>
      </c>
      <c r="S262" s="36">
        <v>0</v>
      </c>
      <c r="T262" s="36">
        <v>0</v>
      </c>
      <c r="U262" s="36">
        <v>0</v>
      </c>
      <c r="V262" s="36">
        <v>0</v>
      </c>
      <c r="W262" s="36">
        <v>0</v>
      </c>
      <c r="X262" s="36">
        <v>0</v>
      </c>
      <c r="Y262" s="36">
        <v>0</v>
      </c>
      <c r="Z262" s="36">
        <v>0</v>
      </c>
      <c r="AA262" s="36">
        <v>0</v>
      </c>
      <c r="AB262" s="36">
        <v>0</v>
      </c>
      <c r="AC262" s="36">
        <v>0</v>
      </c>
      <c r="AD262" s="36">
        <v>0</v>
      </c>
      <c r="AE262" s="36">
        <v>0</v>
      </c>
      <c r="AF262" s="36">
        <v>0</v>
      </c>
      <c r="AG262" s="36">
        <f t="shared" si="16"/>
        <v>4</v>
      </c>
      <c r="AH262" s="36">
        <f t="shared" si="17"/>
        <v>60</v>
      </c>
      <c r="AI262" s="36">
        <f t="shared" si="18"/>
        <v>0</v>
      </c>
      <c r="AJ262" s="36">
        <f t="shared" si="19"/>
        <v>64</v>
      </c>
      <c r="AK262" s="36">
        <v>0</v>
      </c>
      <c r="AL262" s="36">
        <v>0</v>
      </c>
      <c r="AM262" s="36">
        <v>0</v>
      </c>
      <c r="AN262" s="36">
        <v>0</v>
      </c>
      <c r="AO262" s="36">
        <v>0</v>
      </c>
      <c r="AP262" s="36">
        <v>0</v>
      </c>
      <c r="AQ262" s="36">
        <v>0</v>
      </c>
      <c r="AR262" s="36">
        <v>0</v>
      </c>
      <c r="AS262" s="36">
        <v>0</v>
      </c>
      <c r="AT262" s="36">
        <v>0</v>
      </c>
      <c r="AU262" s="36">
        <v>0</v>
      </c>
      <c r="AV262" s="36">
        <v>0</v>
      </c>
      <c r="AW262" s="36">
        <v>0</v>
      </c>
      <c r="AX262" s="36">
        <v>0</v>
      </c>
      <c r="AY262" s="36">
        <v>0</v>
      </c>
      <c r="AZ262" s="36">
        <v>0</v>
      </c>
      <c r="BA262" s="36">
        <v>0</v>
      </c>
      <c r="BB262" s="36">
        <v>0</v>
      </c>
      <c r="BC262" s="36">
        <v>0</v>
      </c>
      <c r="BD262" s="36">
        <v>0</v>
      </c>
      <c r="BE262" s="36">
        <v>0</v>
      </c>
      <c r="BF262" s="36">
        <v>0</v>
      </c>
      <c r="BG262" s="36">
        <v>0</v>
      </c>
      <c r="BH262" s="36">
        <v>0</v>
      </c>
      <c r="BI262" s="36">
        <v>0</v>
      </c>
      <c r="BJ262" s="36">
        <v>0</v>
      </c>
      <c r="BK262" s="36">
        <v>0</v>
      </c>
      <c r="BL262" s="36">
        <v>0</v>
      </c>
      <c r="BM262" s="36">
        <v>0</v>
      </c>
      <c r="BN262" s="36">
        <v>0</v>
      </c>
      <c r="BO262" s="36">
        <v>0</v>
      </c>
      <c r="BP262" s="36">
        <v>0</v>
      </c>
      <c r="BQ262" s="36">
        <v>0</v>
      </c>
      <c r="BR262" s="36">
        <v>0</v>
      </c>
      <c r="BS262" s="36">
        <v>0</v>
      </c>
      <c r="BT262" s="36">
        <v>0</v>
      </c>
      <c r="BU262" s="36">
        <v>0</v>
      </c>
      <c r="BV262" s="36">
        <v>0</v>
      </c>
      <c r="BW262" s="36">
        <v>0</v>
      </c>
      <c r="BX262" s="36">
        <v>0</v>
      </c>
      <c r="BY262" s="36">
        <v>0</v>
      </c>
      <c r="BZ262" s="36">
        <v>0</v>
      </c>
      <c r="CA262" s="36">
        <v>0</v>
      </c>
      <c r="CB262" s="36">
        <v>0</v>
      </c>
      <c r="CC262" s="36">
        <v>0</v>
      </c>
      <c r="CD262" s="36">
        <v>0</v>
      </c>
      <c r="CE262" s="36">
        <v>0</v>
      </c>
      <c r="CF262" s="36">
        <v>0</v>
      </c>
      <c r="CG262" s="36">
        <v>0</v>
      </c>
      <c r="CH262" s="36">
        <v>0</v>
      </c>
    </row>
    <row r="263" spans="1:86" s="43" customFormat="1">
      <c r="A263" s="58" t="s">
        <v>1590</v>
      </c>
      <c r="B263" s="33">
        <v>9</v>
      </c>
      <c r="C263" s="33">
        <v>0</v>
      </c>
      <c r="D263" s="33">
        <v>0</v>
      </c>
      <c r="E263" s="33">
        <v>0</v>
      </c>
      <c r="F263" s="33">
        <v>0</v>
      </c>
      <c r="G263" s="33">
        <v>0</v>
      </c>
      <c r="H263" s="33">
        <v>47</v>
      </c>
      <c r="I263" s="36">
        <v>0</v>
      </c>
      <c r="J263" s="36">
        <v>0</v>
      </c>
      <c r="K263" s="36">
        <v>0</v>
      </c>
      <c r="L263" s="36">
        <v>0</v>
      </c>
      <c r="M263" s="36">
        <v>0</v>
      </c>
      <c r="N263" s="36">
        <v>0</v>
      </c>
      <c r="O263" s="36">
        <v>0</v>
      </c>
      <c r="P263" s="36">
        <v>0</v>
      </c>
      <c r="Q263" s="36">
        <v>0</v>
      </c>
      <c r="R263" s="36">
        <v>0</v>
      </c>
      <c r="S263" s="36">
        <v>0</v>
      </c>
      <c r="T263" s="36">
        <v>0</v>
      </c>
      <c r="U263" s="36">
        <v>0</v>
      </c>
      <c r="V263" s="36">
        <v>0</v>
      </c>
      <c r="W263" s="36">
        <v>0</v>
      </c>
      <c r="X263" s="36">
        <v>0</v>
      </c>
      <c r="Y263" s="36">
        <v>0</v>
      </c>
      <c r="Z263" s="36">
        <v>0</v>
      </c>
      <c r="AA263" s="36">
        <v>0</v>
      </c>
      <c r="AB263" s="36">
        <v>0</v>
      </c>
      <c r="AC263" s="36">
        <v>0</v>
      </c>
      <c r="AD263" s="36">
        <v>0</v>
      </c>
      <c r="AE263" s="36">
        <v>0</v>
      </c>
      <c r="AF263" s="36">
        <v>0</v>
      </c>
      <c r="AG263" s="36">
        <f t="shared" si="16"/>
        <v>9</v>
      </c>
      <c r="AH263" s="36">
        <f t="shared" si="17"/>
        <v>47</v>
      </c>
      <c r="AI263" s="36">
        <f t="shared" si="18"/>
        <v>0</v>
      </c>
      <c r="AJ263" s="36">
        <f t="shared" si="19"/>
        <v>56</v>
      </c>
      <c r="AK263" s="36">
        <v>0</v>
      </c>
      <c r="AL263" s="36">
        <v>0</v>
      </c>
      <c r="AM263" s="36">
        <v>0</v>
      </c>
      <c r="AN263" s="36">
        <v>0</v>
      </c>
      <c r="AO263" s="36">
        <v>0</v>
      </c>
      <c r="AP263" s="36">
        <v>0</v>
      </c>
      <c r="AQ263" s="36">
        <v>0</v>
      </c>
      <c r="AR263" s="36">
        <v>0</v>
      </c>
      <c r="AS263" s="36">
        <v>0</v>
      </c>
      <c r="AT263" s="36">
        <v>0</v>
      </c>
      <c r="AU263" s="36">
        <v>0</v>
      </c>
      <c r="AV263" s="36">
        <v>0</v>
      </c>
      <c r="AW263" s="36">
        <v>0</v>
      </c>
      <c r="AX263" s="36">
        <v>0</v>
      </c>
      <c r="AY263" s="36">
        <v>0</v>
      </c>
      <c r="AZ263" s="36">
        <v>0</v>
      </c>
      <c r="BA263" s="36">
        <v>0</v>
      </c>
      <c r="BB263" s="36">
        <v>0</v>
      </c>
      <c r="BC263" s="36">
        <v>0</v>
      </c>
      <c r="BD263" s="36">
        <v>0</v>
      </c>
      <c r="BE263" s="36">
        <v>0</v>
      </c>
      <c r="BF263" s="36">
        <v>0</v>
      </c>
      <c r="BG263" s="36">
        <v>0</v>
      </c>
      <c r="BH263" s="36">
        <v>0</v>
      </c>
      <c r="BI263" s="36">
        <v>0</v>
      </c>
      <c r="BJ263" s="36">
        <v>0</v>
      </c>
      <c r="BK263" s="36">
        <v>0</v>
      </c>
      <c r="BL263" s="36">
        <v>0</v>
      </c>
      <c r="BM263" s="36">
        <v>0</v>
      </c>
      <c r="BN263" s="36">
        <v>0</v>
      </c>
      <c r="BO263" s="36">
        <v>0</v>
      </c>
      <c r="BP263" s="36">
        <v>0</v>
      </c>
      <c r="BQ263" s="36">
        <v>0</v>
      </c>
      <c r="BR263" s="36">
        <v>0</v>
      </c>
      <c r="BS263" s="36">
        <v>0</v>
      </c>
      <c r="BT263" s="36">
        <v>0</v>
      </c>
      <c r="BU263" s="36">
        <v>0</v>
      </c>
      <c r="BV263" s="36">
        <v>0</v>
      </c>
      <c r="BW263" s="36">
        <v>0</v>
      </c>
      <c r="BX263" s="36">
        <v>0</v>
      </c>
      <c r="BY263" s="36">
        <v>0</v>
      </c>
      <c r="BZ263" s="36">
        <v>0</v>
      </c>
      <c r="CA263" s="36">
        <v>0</v>
      </c>
      <c r="CB263" s="36">
        <v>0</v>
      </c>
      <c r="CC263" s="36">
        <v>0</v>
      </c>
      <c r="CD263" s="36">
        <v>0</v>
      </c>
      <c r="CE263" s="36">
        <v>0</v>
      </c>
      <c r="CF263" s="36">
        <v>0</v>
      </c>
      <c r="CG263" s="36">
        <v>0</v>
      </c>
      <c r="CH263" s="36">
        <v>0</v>
      </c>
    </row>
    <row r="264" spans="1:86" s="63" customFormat="1">
      <c r="A264" s="59" t="s">
        <v>1591</v>
      </c>
      <c r="B264" s="64">
        <v>5</v>
      </c>
      <c r="C264" s="61">
        <v>0</v>
      </c>
      <c r="D264" s="61">
        <v>0</v>
      </c>
      <c r="E264" s="64">
        <v>1</v>
      </c>
      <c r="F264" s="61">
        <v>0</v>
      </c>
      <c r="G264" s="61">
        <v>0</v>
      </c>
      <c r="H264" s="64">
        <v>34</v>
      </c>
      <c r="I264" s="62">
        <v>0</v>
      </c>
      <c r="J264" s="62">
        <v>0</v>
      </c>
      <c r="K264" s="62">
        <v>0</v>
      </c>
      <c r="L264" s="62">
        <v>0</v>
      </c>
      <c r="M264" s="62">
        <v>0</v>
      </c>
      <c r="N264" s="62">
        <v>0</v>
      </c>
      <c r="O264" s="62">
        <v>0</v>
      </c>
      <c r="P264" s="62">
        <v>0</v>
      </c>
      <c r="Q264" s="62">
        <v>0</v>
      </c>
      <c r="R264" s="62">
        <v>0</v>
      </c>
      <c r="S264" s="62">
        <v>0</v>
      </c>
      <c r="T264" s="62">
        <v>0</v>
      </c>
      <c r="U264" s="62">
        <v>0</v>
      </c>
      <c r="V264" s="62">
        <v>0</v>
      </c>
      <c r="W264" s="62">
        <v>0</v>
      </c>
      <c r="X264" s="62">
        <v>0</v>
      </c>
      <c r="Y264" s="62">
        <v>0</v>
      </c>
      <c r="Z264" s="62">
        <v>0</v>
      </c>
      <c r="AA264" s="62">
        <v>0</v>
      </c>
      <c r="AB264" s="62">
        <v>0</v>
      </c>
      <c r="AC264" s="62">
        <v>0</v>
      </c>
      <c r="AD264" s="62">
        <v>0</v>
      </c>
      <c r="AE264" s="62">
        <v>0</v>
      </c>
      <c r="AF264" s="62">
        <v>0</v>
      </c>
      <c r="AG264" s="36">
        <f t="shared" si="16"/>
        <v>5</v>
      </c>
      <c r="AH264" s="36">
        <f t="shared" si="17"/>
        <v>35</v>
      </c>
      <c r="AI264" s="36">
        <f t="shared" si="18"/>
        <v>0</v>
      </c>
      <c r="AJ264" s="36">
        <f t="shared" si="19"/>
        <v>40</v>
      </c>
      <c r="AK264" s="62">
        <v>0</v>
      </c>
      <c r="AL264" s="62">
        <v>0</v>
      </c>
      <c r="AM264" s="62">
        <v>0</v>
      </c>
      <c r="AN264" s="62">
        <v>0</v>
      </c>
      <c r="AO264" s="62">
        <v>0</v>
      </c>
      <c r="AP264" s="62">
        <v>0</v>
      </c>
      <c r="AQ264" s="62">
        <v>0</v>
      </c>
      <c r="AR264" s="62">
        <v>0</v>
      </c>
      <c r="AS264" s="62">
        <v>0</v>
      </c>
      <c r="AT264" s="62">
        <v>0</v>
      </c>
      <c r="AU264" s="62">
        <v>0</v>
      </c>
      <c r="AV264" s="62">
        <v>0</v>
      </c>
      <c r="AW264" s="62">
        <v>0</v>
      </c>
      <c r="AX264" s="62">
        <v>0</v>
      </c>
      <c r="AY264" s="62">
        <v>0</v>
      </c>
      <c r="AZ264" s="62">
        <v>0</v>
      </c>
      <c r="BA264" s="62">
        <v>0</v>
      </c>
      <c r="BB264" s="62">
        <v>0</v>
      </c>
      <c r="BC264" s="62">
        <v>0</v>
      </c>
      <c r="BD264" s="62">
        <v>0</v>
      </c>
      <c r="BE264" s="62">
        <v>0</v>
      </c>
      <c r="BF264" s="62">
        <v>0</v>
      </c>
      <c r="BG264" s="62">
        <v>0</v>
      </c>
      <c r="BH264" s="62">
        <v>0</v>
      </c>
      <c r="BI264" s="62">
        <v>0</v>
      </c>
      <c r="BJ264" s="62">
        <v>0</v>
      </c>
      <c r="BK264" s="62">
        <v>0</v>
      </c>
      <c r="BL264" s="62">
        <v>0</v>
      </c>
      <c r="BM264" s="62">
        <v>0</v>
      </c>
      <c r="BN264" s="62">
        <v>0</v>
      </c>
      <c r="BO264" s="62">
        <v>0</v>
      </c>
      <c r="BP264" s="62">
        <v>0</v>
      </c>
      <c r="BQ264" s="62">
        <v>0</v>
      </c>
      <c r="BR264" s="62">
        <v>0</v>
      </c>
      <c r="BS264" s="62">
        <v>0</v>
      </c>
      <c r="BT264" s="62">
        <v>0</v>
      </c>
      <c r="BU264" s="62">
        <v>0</v>
      </c>
      <c r="BV264" s="62">
        <v>0</v>
      </c>
      <c r="BW264" s="62">
        <v>0</v>
      </c>
      <c r="BX264" s="62">
        <v>0</v>
      </c>
      <c r="BY264" s="62">
        <v>0</v>
      </c>
      <c r="BZ264" s="62">
        <v>0</v>
      </c>
      <c r="CA264" s="62">
        <v>0</v>
      </c>
      <c r="CB264" s="62">
        <v>0</v>
      </c>
      <c r="CC264" s="62">
        <v>0</v>
      </c>
      <c r="CD264" s="62">
        <v>0</v>
      </c>
      <c r="CE264" s="62">
        <v>0</v>
      </c>
      <c r="CF264" s="62">
        <v>0</v>
      </c>
      <c r="CG264" s="62">
        <v>0</v>
      </c>
      <c r="CH264" s="62">
        <v>0</v>
      </c>
    </row>
    <row r="265" spans="1:86" s="43" customFormat="1">
      <c r="A265" s="58" t="s">
        <v>183</v>
      </c>
      <c r="B265" s="33">
        <v>3</v>
      </c>
      <c r="C265" s="33">
        <v>0</v>
      </c>
      <c r="D265" s="33">
        <v>0</v>
      </c>
      <c r="E265" s="33">
        <v>24</v>
      </c>
      <c r="F265" s="33">
        <v>0</v>
      </c>
      <c r="G265" s="33">
        <v>0</v>
      </c>
      <c r="H265" s="33">
        <v>124</v>
      </c>
      <c r="I265" s="33">
        <v>0</v>
      </c>
      <c r="J265" s="33">
        <v>0</v>
      </c>
      <c r="K265" s="33">
        <v>0</v>
      </c>
      <c r="L265" s="33">
        <v>0</v>
      </c>
      <c r="M265" s="33">
        <v>0</v>
      </c>
      <c r="N265" s="33">
        <v>11</v>
      </c>
      <c r="O265" s="33">
        <v>0</v>
      </c>
      <c r="P265" s="33">
        <v>0</v>
      </c>
      <c r="Q265" s="33">
        <v>8</v>
      </c>
      <c r="R265" s="36">
        <v>0</v>
      </c>
      <c r="S265" s="36">
        <v>0</v>
      </c>
      <c r="T265" s="36">
        <v>0</v>
      </c>
      <c r="U265" s="36">
        <v>0</v>
      </c>
      <c r="V265" s="36">
        <v>0</v>
      </c>
      <c r="W265" s="36">
        <v>0</v>
      </c>
      <c r="X265" s="36">
        <v>0</v>
      </c>
      <c r="Y265" s="36">
        <v>0</v>
      </c>
      <c r="Z265" s="36">
        <v>0</v>
      </c>
      <c r="AA265" s="36">
        <v>0</v>
      </c>
      <c r="AB265" s="36">
        <v>0</v>
      </c>
      <c r="AC265" s="36">
        <v>0</v>
      </c>
      <c r="AD265" s="36">
        <v>0</v>
      </c>
      <c r="AE265" s="36">
        <v>0</v>
      </c>
      <c r="AF265" s="36">
        <v>0</v>
      </c>
      <c r="AG265" s="36">
        <f t="shared" si="16"/>
        <v>3</v>
      </c>
      <c r="AH265" s="36">
        <f t="shared" si="17"/>
        <v>167</v>
      </c>
      <c r="AI265" s="36">
        <f t="shared" si="18"/>
        <v>0</v>
      </c>
      <c r="AJ265" s="36">
        <f t="shared" si="19"/>
        <v>170</v>
      </c>
      <c r="AK265" s="36">
        <v>0</v>
      </c>
      <c r="AL265" s="36">
        <v>0</v>
      </c>
      <c r="AM265" s="36">
        <v>0</v>
      </c>
      <c r="AN265" s="36">
        <v>0</v>
      </c>
      <c r="AO265" s="36">
        <v>0</v>
      </c>
      <c r="AP265" s="36">
        <v>0</v>
      </c>
      <c r="AQ265" s="36">
        <v>0</v>
      </c>
      <c r="AR265" s="36">
        <v>0</v>
      </c>
      <c r="AS265" s="36">
        <v>0</v>
      </c>
      <c r="AT265" s="36">
        <v>0</v>
      </c>
      <c r="AU265" s="36">
        <v>0</v>
      </c>
      <c r="AV265" s="36">
        <v>0</v>
      </c>
      <c r="AW265" s="36">
        <v>0</v>
      </c>
      <c r="AX265" s="36">
        <v>0</v>
      </c>
      <c r="AY265" s="36">
        <v>0</v>
      </c>
      <c r="AZ265" s="36">
        <v>0</v>
      </c>
      <c r="BA265" s="36">
        <v>0</v>
      </c>
      <c r="BB265" s="36">
        <v>0</v>
      </c>
      <c r="BC265" s="36">
        <v>0</v>
      </c>
      <c r="BD265" s="36">
        <v>0</v>
      </c>
      <c r="BE265" s="36">
        <v>0</v>
      </c>
      <c r="BF265" s="36">
        <v>0</v>
      </c>
      <c r="BG265" s="36">
        <v>0</v>
      </c>
      <c r="BH265" s="36">
        <v>0</v>
      </c>
      <c r="BI265" s="36">
        <v>0</v>
      </c>
      <c r="BJ265" s="36">
        <v>0</v>
      </c>
      <c r="BK265" s="36">
        <v>0</v>
      </c>
      <c r="BL265" s="36">
        <v>0</v>
      </c>
      <c r="BM265" s="36">
        <v>0</v>
      </c>
      <c r="BN265" s="36">
        <v>0</v>
      </c>
      <c r="BO265" s="36">
        <v>0</v>
      </c>
      <c r="BP265" s="36">
        <v>0</v>
      </c>
      <c r="BQ265" s="36">
        <v>0</v>
      </c>
      <c r="BR265" s="36">
        <v>0</v>
      </c>
      <c r="BS265" s="36">
        <v>0</v>
      </c>
      <c r="BT265" s="36">
        <v>0</v>
      </c>
      <c r="BU265" s="36">
        <v>0</v>
      </c>
      <c r="BV265" s="36">
        <v>0</v>
      </c>
      <c r="BW265" s="36">
        <v>0</v>
      </c>
      <c r="BX265" s="36">
        <v>0</v>
      </c>
      <c r="BY265" s="36">
        <v>0</v>
      </c>
      <c r="BZ265" s="36">
        <v>0</v>
      </c>
      <c r="CA265" s="36">
        <v>0</v>
      </c>
      <c r="CB265" s="36">
        <v>0</v>
      </c>
      <c r="CC265" s="36">
        <v>0</v>
      </c>
      <c r="CD265" s="36">
        <v>0</v>
      </c>
      <c r="CE265" s="36">
        <v>0</v>
      </c>
      <c r="CF265" s="36">
        <v>0</v>
      </c>
      <c r="CG265" s="36">
        <v>0</v>
      </c>
      <c r="CH265" s="36">
        <v>0</v>
      </c>
    </row>
    <row r="266" spans="1:86" s="63" customFormat="1">
      <c r="A266" s="59" t="s">
        <v>1592</v>
      </c>
      <c r="B266" s="64">
        <v>5</v>
      </c>
      <c r="C266" s="61">
        <v>0</v>
      </c>
      <c r="D266" s="61">
        <v>0</v>
      </c>
      <c r="E266" s="64">
        <v>50</v>
      </c>
      <c r="F266" s="61">
        <v>0</v>
      </c>
      <c r="G266" s="61">
        <v>0</v>
      </c>
      <c r="H266" s="64">
        <v>124</v>
      </c>
      <c r="I266" s="61">
        <v>0</v>
      </c>
      <c r="J266" s="61">
        <v>0</v>
      </c>
      <c r="K266" s="64">
        <v>101</v>
      </c>
      <c r="L266" s="62">
        <v>0</v>
      </c>
      <c r="M266" s="62">
        <v>0</v>
      </c>
      <c r="N266" s="62">
        <v>104</v>
      </c>
      <c r="O266" s="62">
        <v>0</v>
      </c>
      <c r="P266" s="62">
        <v>0</v>
      </c>
      <c r="Q266" s="62">
        <v>25</v>
      </c>
      <c r="R266" s="62">
        <v>0</v>
      </c>
      <c r="S266" s="62">
        <v>0</v>
      </c>
      <c r="T266" s="62">
        <v>0</v>
      </c>
      <c r="U266" s="62">
        <v>0</v>
      </c>
      <c r="V266" s="62">
        <v>0</v>
      </c>
      <c r="W266" s="62">
        <v>0</v>
      </c>
      <c r="X266" s="62">
        <v>0</v>
      </c>
      <c r="Y266" s="62">
        <v>0</v>
      </c>
      <c r="Z266" s="62">
        <v>0</v>
      </c>
      <c r="AA266" s="62">
        <v>0</v>
      </c>
      <c r="AB266" s="62">
        <v>0</v>
      </c>
      <c r="AC266" s="62">
        <v>1</v>
      </c>
      <c r="AD266" s="62">
        <v>0</v>
      </c>
      <c r="AE266" s="62">
        <v>0</v>
      </c>
      <c r="AF266" s="62">
        <v>0</v>
      </c>
      <c r="AG266" s="36">
        <f t="shared" si="16"/>
        <v>5</v>
      </c>
      <c r="AH266" s="36">
        <f t="shared" si="17"/>
        <v>404</v>
      </c>
      <c r="AI266" s="36">
        <f t="shared" si="18"/>
        <v>0</v>
      </c>
      <c r="AJ266" s="36">
        <f t="shared" si="19"/>
        <v>409</v>
      </c>
      <c r="AK266" s="62">
        <v>1</v>
      </c>
      <c r="AL266" s="62">
        <v>0</v>
      </c>
      <c r="AM266" s="62">
        <v>1</v>
      </c>
      <c r="AN266" s="62" t="s">
        <v>1436</v>
      </c>
      <c r="AO266" s="62">
        <v>0</v>
      </c>
      <c r="AP266" s="62">
        <v>0</v>
      </c>
      <c r="AQ266" s="62">
        <v>0</v>
      </c>
      <c r="AR266" s="62">
        <v>0</v>
      </c>
      <c r="AS266" s="62">
        <v>0</v>
      </c>
      <c r="AT266" s="62">
        <v>0</v>
      </c>
      <c r="AU266" s="62">
        <v>0</v>
      </c>
      <c r="AV266" s="62">
        <v>0</v>
      </c>
      <c r="AW266" s="62">
        <v>0</v>
      </c>
      <c r="AX266" s="62">
        <v>0</v>
      </c>
      <c r="AY266" s="62">
        <v>0</v>
      </c>
      <c r="AZ266" s="62">
        <v>0</v>
      </c>
      <c r="BA266" s="62">
        <v>0</v>
      </c>
      <c r="BB266" s="62">
        <v>0</v>
      </c>
      <c r="BC266" s="62">
        <v>0</v>
      </c>
      <c r="BD266" s="62">
        <v>0</v>
      </c>
      <c r="BE266" s="62">
        <v>0</v>
      </c>
      <c r="BF266" s="62">
        <v>0</v>
      </c>
      <c r="BG266" s="62">
        <v>0</v>
      </c>
      <c r="BH266" s="62">
        <v>0</v>
      </c>
      <c r="BI266" s="62">
        <v>0</v>
      </c>
      <c r="BJ266" s="62">
        <v>0</v>
      </c>
      <c r="BK266" s="62">
        <v>0</v>
      </c>
      <c r="BL266" s="62">
        <v>0</v>
      </c>
      <c r="BM266" s="62">
        <v>0</v>
      </c>
      <c r="BN266" s="62">
        <v>0</v>
      </c>
      <c r="BO266" s="62">
        <v>0</v>
      </c>
      <c r="BP266" s="62">
        <v>0</v>
      </c>
      <c r="BQ266" s="62">
        <v>0</v>
      </c>
      <c r="BR266" s="62">
        <v>0</v>
      </c>
      <c r="BS266" s="62">
        <v>0</v>
      </c>
      <c r="BT266" s="62">
        <v>0</v>
      </c>
      <c r="BU266" s="62">
        <v>0</v>
      </c>
      <c r="BV266" s="62">
        <v>0</v>
      </c>
      <c r="BW266" s="62">
        <v>0</v>
      </c>
      <c r="BX266" s="62">
        <v>0</v>
      </c>
      <c r="BY266" s="62">
        <v>0</v>
      </c>
      <c r="BZ266" s="62">
        <v>0</v>
      </c>
      <c r="CA266" s="62">
        <v>0</v>
      </c>
      <c r="CB266" s="62">
        <v>0</v>
      </c>
      <c r="CC266" s="62">
        <v>0</v>
      </c>
      <c r="CD266" s="62">
        <v>0</v>
      </c>
      <c r="CE266" s="62">
        <v>0</v>
      </c>
      <c r="CF266" s="62">
        <v>0</v>
      </c>
      <c r="CG266" s="62">
        <v>0</v>
      </c>
      <c r="CH266" s="62">
        <v>0</v>
      </c>
    </row>
    <row r="267" spans="1:86" s="43" customFormat="1">
      <c r="A267" s="58" t="s">
        <v>184</v>
      </c>
      <c r="B267" s="33">
        <v>28</v>
      </c>
      <c r="C267" s="33">
        <v>0</v>
      </c>
      <c r="D267" s="33">
        <v>0</v>
      </c>
      <c r="E267" s="33">
        <v>1965</v>
      </c>
      <c r="F267" s="33">
        <v>0</v>
      </c>
      <c r="G267" s="33">
        <v>0</v>
      </c>
      <c r="H267" s="33">
        <v>160</v>
      </c>
      <c r="I267" s="33">
        <v>0</v>
      </c>
      <c r="J267" s="33">
        <v>0</v>
      </c>
      <c r="K267" s="33">
        <v>613</v>
      </c>
      <c r="L267" s="33">
        <v>0</v>
      </c>
      <c r="M267" s="33">
        <v>0</v>
      </c>
      <c r="N267" s="33">
        <v>53</v>
      </c>
      <c r="O267" s="33">
        <v>0</v>
      </c>
      <c r="P267" s="33">
        <v>0</v>
      </c>
      <c r="Q267" s="33">
        <v>31</v>
      </c>
      <c r="R267" s="33">
        <v>0</v>
      </c>
      <c r="S267" s="33">
        <v>0</v>
      </c>
      <c r="T267" s="33">
        <v>0</v>
      </c>
      <c r="U267" s="33">
        <v>0</v>
      </c>
      <c r="V267" s="33">
        <v>0</v>
      </c>
      <c r="W267" s="33">
        <v>4</v>
      </c>
      <c r="X267" s="33">
        <v>0</v>
      </c>
      <c r="Y267" s="33">
        <v>0</v>
      </c>
      <c r="Z267" s="33">
        <v>0</v>
      </c>
      <c r="AA267" s="33">
        <v>0</v>
      </c>
      <c r="AB267" s="33">
        <v>0</v>
      </c>
      <c r="AC267" s="33">
        <v>0</v>
      </c>
      <c r="AD267" s="33">
        <v>0</v>
      </c>
      <c r="AE267" s="61">
        <v>0</v>
      </c>
      <c r="AF267" s="61">
        <v>1</v>
      </c>
      <c r="AG267" s="36">
        <f t="shared" si="16"/>
        <v>28</v>
      </c>
      <c r="AH267" s="36">
        <f t="shared" si="17"/>
        <v>2826</v>
      </c>
      <c r="AI267" s="36">
        <f t="shared" si="18"/>
        <v>1</v>
      </c>
      <c r="AJ267" s="36">
        <f t="shared" si="19"/>
        <v>2855</v>
      </c>
      <c r="AK267" s="36">
        <v>0</v>
      </c>
      <c r="AL267" s="36">
        <v>0</v>
      </c>
      <c r="AM267" s="36">
        <v>0</v>
      </c>
      <c r="AN267" s="36">
        <v>0</v>
      </c>
      <c r="AO267" s="36">
        <v>0</v>
      </c>
      <c r="AP267" s="36">
        <v>0</v>
      </c>
      <c r="AQ267" s="36">
        <v>0</v>
      </c>
      <c r="AR267" s="36">
        <v>0</v>
      </c>
      <c r="AS267" s="36">
        <v>0</v>
      </c>
      <c r="AT267" s="36">
        <v>0</v>
      </c>
      <c r="AU267" s="36">
        <v>0</v>
      </c>
      <c r="AV267" s="36">
        <v>0</v>
      </c>
      <c r="AW267" s="36">
        <v>0</v>
      </c>
      <c r="AX267" s="36">
        <v>0</v>
      </c>
      <c r="AY267" s="36">
        <v>0</v>
      </c>
      <c r="AZ267" s="36">
        <v>0</v>
      </c>
      <c r="BA267" s="36">
        <v>0</v>
      </c>
      <c r="BB267" s="36">
        <v>0</v>
      </c>
      <c r="BC267" s="36">
        <v>0</v>
      </c>
      <c r="BD267" s="36">
        <v>0</v>
      </c>
      <c r="BE267" s="36">
        <v>0</v>
      </c>
      <c r="BF267" s="36">
        <v>0</v>
      </c>
      <c r="BG267" s="36">
        <v>0</v>
      </c>
      <c r="BH267" s="36">
        <v>0</v>
      </c>
      <c r="BI267" s="36">
        <v>0</v>
      </c>
      <c r="BJ267" s="36">
        <v>0</v>
      </c>
      <c r="BK267" s="36">
        <v>0</v>
      </c>
      <c r="BL267" s="36">
        <v>0</v>
      </c>
      <c r="BM267" s="36">
        <v>0</v>
      </c>
      <c r="BN267" s="36">
        <v>0</v>
      </c>
      <c r="BO267" s="36">
        <v>0</v>
      </c>
      <c r="BP267" s="36">
        <v>0</v>
      </c>
      <c r="BQ267" s="36">
        <v>0</v>
      </c>
      <c r="BR267" s="36">
        <v>0</v>
      </c>
      <c r="BS267" s="36">
        <v>0</v>
      </c>
      <c r="BT267" s="36">
        <v>0</v>
      </c>
      <c r="BU267" s="36">
        <v>0</v>
      </c>
      <c r="BV267" s="36">
        <v>0</v>
      </c>
      <c r="BW267" s="36">
        <v>0</v>
      </c>
      <c r="BX267" s="36">
        <v>0</v>
      </c>
      <c r="BY267" s="36">
        <v>0</v>
      </c>
      <c r="BZ267" s="36">
        <v>0</v>
      </c>
      <c r="CA267" s="36">
        <v>0</v>
      </c>
      <c r="CB267" s="36">
        <v>0</v>
      </c>
      <c r="CC267" s="36">
        <v>0</v>
      </c>
      <c r="CD267" s="36">
        <v>0</v>
      </c>
      <c r="CE267" s="36">
        <v>0</v>
      </c>
      <c r="CF267" s="36">
        <v>0</v>
      </c>
      <c r="CG267" s="36">
        <v>0</v>
      </c>
      <c r="CH267" s="36">
        <v>0</v>
      </c>
    </row>
    <row r="268" spans="1:86" s="43" customFormat="1">
      <c r="A268" s="59" t="s">
        <v>185</v>
      </c>
      <c r="B268" s="33">
        <v>7</v>
      </c>
      <c r="C268" s="33">
        <v>0</v>
      </c>
      <c r="D268" s="33">
        <v>0</v>
      </c>
      <c r="E268" s="33">
        <v>9</v>
      </c>
      <c r="F268" s="33">
        <v>0</v>
      </c>
      <c r="G268" s="33">
        <v>0</v>
      </c>
      <c r="H268" s="33">
        <v>41</v>
      </c>
      <c r="I268" s="33">
        <v>0</v>
      </c>
      <c r="J268" s="33">
        <v>0</v>
      </c>
      <c r="K268" s="33">
        <v>0</v>
      </c>
      <c r="L268" s="33">
        <v>0</v>
      </c>
      <c r="M268" s="33">
        <v>0</v>
      </c>
      <c r="N268" s="33">
        <v>79</v>
      </c>
      <c r="O268" s="36">
        <v>0</v>
      </c>
      <c r="P268" s="36">
        <v>0</v>
      </c>
      <c r="Q268" s="36">
        <v>0</v>
      </c>
      <c r="R268" s="36">
        <v>0</v>
      </c>
      <c r="S268" s="36">
        <v>0</v>
      </c>
      <c r="T268" s="36">
        <v>0</v>
      </c>
      <c r="U268" s="36">
        <v>0</v>
      </c>
      <c r="V268" s="36">
        <v>0</v>
      </c>
      <c r="W268" s="36">
        <v>0</v>
      </c>
      <c r="X268" s="36">
        <v>0</v>
      </c>
      <c r="Y268" s="36">
        <v>0</v>
      </c>
      <c r="Z268" s="36">
        <v>0</v>
      </c>
      <c r="AA268" s="36">
        <v>0</v>
      </c>
      <c r="AB268" s="36">
        <v>0</v>
      </c>
      <c r="AC268" s="36">
        <v>0</v>
      </c>
      <c r="AD268" s="36">
        <v>0</v>
      </c>
      <c r="AE268" s="36">
        <v>0</v>
      </c>
      <c r="AF268" s="36">
        <v>0</v>
      </c>
      <c r="AG268" s="36">
        <f t="shared" si="16"/>
        <v>7</v>
      </c>
      <c r="AH268" s="36">
        <f t="shared" si="17"/>
        <v>129</v>
      </c>
      <c r="AI268" s="36">
        <f t="shared" si="18"/>
        <v>0</v>
      </c>
      <c r="AJ268" s="36">
        <f t="shared" si="19"/>
        <v>136</v>
      </c>
      <c r="AK268" s="36">
        <v>0</v>
      </c>
      <c r="AL268" s="36">
        <v>0</v>
      </c>
      <c r="AM268" s="36">
        <v>0</v>
      </c>
      <c r="AN268" s="36">
        <v>0</v>
      </c>
      <c r="AO268" s="36">
        <v>0</v>
      </c>
      <c r="AP268" s="36">
        <v>0</v>
      </c>
      <c r="AQ268" s="36">
        <v>0</v>
      </c>
      <c r="AR268" s="36">
        <v>0</v>
      </c>
      <c r="AS268" s="36">
        <v>0</v>
      </c>
      <c r="AT268" s="36">
        <v>0</v>
      </c>
      <c r="AU268" s="36">
        <v>0</v>
      </c>
      <c r="AV268" s="36">
        <v>0</v>
      </c>
      <c r="AW268" s="36">
        <v>0</v>
      </c>
      <c r="AX268" s="36">
        <v>0</v>
      </c>
      <c r="AY268" s="36">
        <v>0</v>
      </c>
      <c r="AZ268" s="36">
        <v>0</v>
      </c>
      <c r="BA268" s="36">
        <v>0</v>
      </c>
      <c r="BB268" s="36">
        <v>0</v>
      </c>
      <c r="BC268" s="36">
        <v>0</v>
      </c>
      <c r="BD268" s="36">
        <v>0</v>
      </c>
      <c r="BE268" s="36">
        <v>0</v>
      </c>
      <c r="BF268" s="36">
        <v>0</v>
      </c>
      <c r="BG268" s="36">
        <v>0</v>
      </c>
      <c r="BH268" s="36">
        <v>0</v>
      </c>
      <c r="BI268" s="36">
        <v>0</v>
      </c>
      <c r="BJ268" s="36">
        <v>0</v>
      </c>
      <c r="BK268" s="36">
        <v>0</v>
      </c>
      <c r="BL268" s="36">
        <v>0</v>
      </c>
      <c r="BM268" s="36">
        <v>0</v>
      </c>
      <c r="BN268" s="36">
        <v>0</v>
      </c>
      <c r="BO268" s="36">
        <v>0</v>
      </c>
      <c r="BP268" s="36">
        <v>0</v>
      </c>
      <c r="BQ268" s="36">
        <v>0</v>
      </c>
      <c r="BR268" s="36">
        <v>0</v>
      </c>
      <c r="BS268" s="36">
        <v>0</v>
      </c>
      <c r="BT268" s="36">
        <v>0</v>
      </c>
      <c r="BU268" s="36">
        <v>0</v>
      </c>
      <c r="BV268" s="36">
        <v>0</v>
      </c>
      <c r="BW268" s="36">
        <v>0</v>
      </c>
      <c r="BX268" s="36">
        <v>0</v>
      </c>
      <c r="BY268" s="36">
        <v>0</v>
      </c>
      <c r="BZ268" s="36">
        <v>0</v>
      </c>
      <c r="CA268" s="36">
        <v>0</v>
      </c>
      <c r="CB268" s="36">
        <v>0</v>
      </c>
      <c r="CC268" s="36">
        <v>0</v>
      </c>
      <c r="CD268" s="36">
        <v>0</v>
      </c>
      <c r="CE268" s="36">
        <v>0</v>
      </c>
      <c r="CF268" s="36">
        <v>0</v>
      </c>
      <c r="CG268" s="36">
        <v>0</v>
      </c>
      <c r="CH268" s="36">
        <v>0</v>
      </c>
    </row>
    <row r="269" spans="1:86" s="63" customFormat="1">
      <c r="A269" s="59" t="s">
        <v>1593</v>
      </c>
      <c r="B269" s="61">
        <v>5</v>
      </c>
      <c r="C269" s="61">
        <v>0</v>
      </c>
      <c r="D269" s="61">
        <v>0</v>
      </c>
      <c r="E269" s="61">
        <v>0</v>
      </c>
      <c r="F269" s="61">
        <v>0</v>
      </c>
      <c r="G269" s="61">
        <v>0</v>
      </c>
      <c r="H269" s="61">
        <v>22</v>
      </c>
      <c r="I269" s="61">
        <v>0</v>
      </c>
      <c r="J269" s="61">
        <v>0</v>
      </c>
      <c r="K269" s="61">
        <v>0</v>
      </c>
      <c r="L269" s="61">
        <v>0</v>
      </c>
      <c r="M269" s="61">
        <v>0</v>
      </c>
      <c r="N269" s="61">
        <v>2</v>
      </c>
      <c r="O269" s="62">
        <v>0</v>
      </c>
      <c r="P269" s="62">
        <v>0</v>
      </c>
      <c r="Q269" s="62">
        <v>0</v>
      </c>
      <c r="R269" s="62">
        <v>0</v>
      </c>
      <c r="S269" s="62">
        <v>0</v>
      </c>
      <c r="T269" s="62">
        <v>0</v>
      </c>
      <c r="U269" s="62">
        <v>0</v>
      </c>
      <c r="V269" s="62">
        <v>0</v>
      </c>
      <c r="W269" s="62">
        <v>0</v>
      </c>
      <c r="X269" s="62">
        <v>0</v>
      </c>
      <c r="Y269" s="62">
        <v>0</v>
      </c>
      <c r="Z269" s="62">
        <v>0</v>
      </c>
      <c r="AA269" s="62">
        <v>0</v>
      </c>
      <c r="AB269" s="62">
        <v>0</v>
      </c>
      <c r="AC269" s="62">
        <v>0</v>
      </c>
      <c r="AD269" s="62">
        <v>0</v>
      </c>
      <c r="AE269" s="62">
        <v>0</v>
      </c>
      <c r="AF269" s="62">
        <v>0</v>
      </c>
      <c r="AG269" s="36">
        <f t="shared" si="16"/>
        <v>5</v>
      </c>
      <c r="AH269" s="36">
        <f t="shared" si="17"/>
        <v>24</v>
      </c>
      <c r="AI269" s="36">
        <f t="shared" si="18"/>
        <v>0</v>
      </c>
      <c r="AJ269" s="36">
        <f t="shared" si="19"/>
        <v>29</v>
      </c>
      <c r="AK269" s="62">
        <v>0</v>
      </c>
      <c r="AL269" s="62">
        <v>0</v>
      </c>
      <c r="AM269" s="62">
        <v>0</v>
      </c>
      <c r="AN269" s="62">
        <v>0</v>
      </c>
      <c r="AO269" s="62">
        <v>0</v>
      </c>
      <c r="AP269" s="62">
        <v>0</v>
      </c>
      <c r="AQ269" s="62">
        <v>0</v>
      </c>
      <c r="AR269" s="62">
        <v>0</v>
      </c>
      <c r="AS269" s="62">
        <v>0</v>
      </c>
      <c r="AT269" s="62">
        <v>0</v>
      </c>
      <c r="AU269" s="62">
        <v>0</v>
      </c>
      <c r="AV269" s="62">
        <v>0</v>
      </c>
      <c r="AW269" s="62">
        <v>0</v>
      </c>
      <c r="AX269" s="62">
        <v>0</v>
      </c>
      <c r="AY269" s="62">
        <v>0</v>
      </c>
      <c r="AZ269" s="62">
        <v>0</v>
      </c>
      <c r="BA269" s="62">
        <v>0</v>
      </c>
      <c r="BB269" s="62">
        <v>0</v>
      </c>
      <c r="BC269" s="62">
        <v>0</v>
      </c>
      <c r="BD269" s="62">
        <v>0</v>
      </c>
      <c r="BE269" s="62">
        <v>0</v>
      </c>
      <c r="BF269" s="62">
        <v>0</v>
      </c>
      <c r="BG269" s="62">
        <v>0</v>
      </c>
      <c r="BH269" s="62">
        <v>0</v>
      </c>
      <c r="BI269" s="62">
        <v>0</v>
      </c>
      <c r="BJ269" s="62">
        <v>0</v>
      </c>
      <c r="BK269" s="62">
        <v>0</v>
      </c>
      <c r="BL269" s="62">
        <v>0</v>
      </c>
      <c r="BM269" s="62">
        <v>0</v>
      </c>
      <c r="BN269" s="62">
        <v>0</v>
      </c>
      <c r="BO269" s="62">
        <v>0</v>
      </c>
      <c r="BP269" s="62">
        <v>0</v>
      </c>
      <c r="BQ269" s="62">
        <v>0</v>
      </c>
      <c r="BR269" s="62">
        <v>0</v>
      </c>
      <c r="BS269" s="62">
        <v>0</v>
      </c>
      <c r="BT269" s="62">
        <v>0</v>
      </c>
      <c r="BU269" s="62">
        <v>0</v>
      </c>
      <c r="BV269" s="62">
        <v>0</v>
      </c>
      <c r="BW269" s="62">
        <v>0</v>
      </c>
      <c r="BX269" s="62">
        <v>0</v>
      </c>
      <c r="BY269" s="62">
        <v>0</v>
      </c>
      <c r="BZ269" s="62">
        <v>0</v>
      </c>
      <c r="CA269" s="62">
        <v>0</v>
      </c>
      <c r="CB269" s="62">
        <v>0</v>
      </c>
      <c r="CC269" s="62">
        <v>0</v>
      </c>
      <c r="CD269" s="62">
        <v>0</v>
      </c>
      <c r="CE269" s="62">
        <v>0</v>
      </c>
      <c r="CF269" s="62">
        <v>0</v>
      </c>
      <c r="CG269" s="62">
        <v>0</v>
      </c>
      <c r="CH269" s="62">
        <v>0</v>
      </c>
    </row>
    <row r="270" spans="1:86" s="43" customFormat="1">
      <c r="A270" s="59" t="s">
        <v>1594</v>
      </c>
      <c r="B270" s="33">
        <v>4</v>
      </c>
      <c r="C270" s="33">
        <v>0</v>
      </c>
      <c r="D270" s="33">
        <v>0</v>
      </c>
      <c r="E270" s="33">
        <v>1</v>
      </c>
      <c r="F270" s="33">
        <v>0</v>
      </c>
      <c r="G270" s="33">
        <v>0</v>
      </c>
      <c r="H270" s="33">
        <v>42</v>
      </c>
      <c r="I270" s="36">
        <v>0</v>
      </c>
      <c r="J270" s="36">
        <v>0</v>
      </c>
      <c r="K270" s="36">
        <v>0</v>
      </c>
      <c r="L270" s="36">
        <v>0</v>
      </c>
      <c r="M270" s="36">
        <v>0</v>
      </c>
      <c r="N270" s="36">
        <v>15</v>
      </c>
      <c r="O270" s="36">
        <v>0</v>
      </c>
      <c r="P270" s="36">
        <v>0</v>
      </c>
      <c r="Q270" s="36">
        <v>0</v>
      </c>
      <c r="R270" s="36">
        <v>0</v>
      </c>
      <c r="S270" s="36">
        <v>0</v>
      </c>
      <c r="T270" s="36">
        <v>0</v>
      </c>
      <c r="U270" s="36">
        <v>0</v>
      </c>
      <c r="V270" s="36">
        <v>0</v>
      </c>
      <c r="W270" s="36">
        <v>0</v>
      </c>
      <c r="X270" s="36">
        <v>0</v>
      </c>
      <c r="Y270" s="36">
        <v>0</v>
      </c>
      <c r="Z270" s="36">
        <v>0</v>
      </c>
      <c r="AA270" s="36">
        <v>0</v>
      </c>
      <c r="AB270" s="36">
        <v>0</v>
      </c>
      <c r="AC270" s="36">
        <v>0</v>
      </c>
      <c r="AD270" s="36">
        <v>0</v>
      </c>
      <c r="AE270" s="36">
        <v>0</v>
      </c>
      <c r="AF270" s="36">
        <v>0</v>
      </c>
      <c r="AG270" s="36">
        <f t="shared" si="16"/>
        <v>4</v>
      </c>
      <c r="AH270" s="36">
        <f t="shared" si="17"/>
        <v>58</v>
      </c>
      <c r="AI270" s="36">
        <f t="shared" si="18"/>
        <v>0</v>
      </c>
      <c r="AJ270" s="36">
        <f t="shared" si="19"/>
        <v>62</v>
      </c>
      <c r="AK270" s="36">
        <v>0</v>
      </c>
      <c r="AL270" s="36">
        <v>0</v>
      </c>
      <c r="AM270" s="36">
        <v>0</v>
      </c>
      <c r="AN270" s="36">
        <v>0</v>
      </c>
      <c r="AO270" s="36">
        <v>0</v>
      </c>
      <c r="AP270" s="36">
        <v>0</v>
      </c>
      <c r="AQ270" s="36">
        <v>0</v>
      </c>
      <c r="AR270" s="36">
        <v>0</v>
      </c>
      <c r="AS270" s="36">
        <v>0</v>
      </c>
      <c r="AT270" s="36">
        <v>0</v>
      </c>
      <c r="AU270" s="36">
        <v>0</v>
      </c>
      <c r="AV270" s="36">
        <v>0</v>
      </c>
      <c r="AW270" s="36">
        <v>0</v>
      </c>
      <c r="AX270" s="36">
        <v>0</v>
      </c>
      <c r="AY270" s="36">
        <v>0</v>
      </c>
      <c r="AZ270" s="36">
        <v>0</v>
      </c>
      <c r="BA270" s="36">
        <v>0</v>
      </c>
      <c r="BB270" s="36">
        <v>0</v>
      </c>
      <c r="BC270" s="36">
        <v>0</v>
      </c>
      <c r="BD270" s="36">
        <v>0</v>
      </c>
      <c r="BE270" s="36">
        <v>0</v>
      </c>
      <c r="BF270" s="36">
        <v>0</v>
      </c>
      <c r="BG270" s="36">
        <v>0</v>
      </c>
      <c r="BH270" s="36">
        <v>0</v>
      </c>
      <c r="BI270" s="36">
        <v>0</v>
      </c>
      <c r="BJ270" s="36">
        <v>0</v>
      </c>
      <c r="BK270" s="36">
        <v>0</v>
      </c>
      <c r="BL270" s="36">
        <v>0</v>
      </c>
      <c r="BM270" s="36">
        <v>0</v>
      </c>
      <c r="BN270" s="36">
        <v>0</v>
      </c>
      <c r="BO270" s="36">
        <v>0</v>
      </c>
      <c r="BP270" s="36">
        <v>0</v>
      </c>
      <c r="BQ270" s="36">
        <v>0</v>
      </c>
      <c r="BR270" s="36">
        <v>0</v>
      </c>
      <c r="BS270" s="36">
        <v>0</v>
      </c>
      <c r="BT270" s="36">
        <v>0</v>
      </c>
      <c r="BU270" s="36">
        <v>0</v>
      </c>
      <c r="BV270" s="36">
        <v>0</v>
      </c>
      <c r="BW270" s="36">
        <v>0</v>
      </c>
      <c r="BX270" s="36">
        <v>0</v>
      </c>
      <c r="BY270" s="36">
        <v>0</v>
      </c>
      <c r="BZ270" s="36">
        <v>0</v>
      </c>
      <c r="CA270" s="36">
        <v>0</v>
      </c>
      <c r="CB270" s="36">
        <v>0</v>
      </c>
      <c r="CC270" s="36">
        <v>0</v>
      </c>
      <c r="CD270" s="36">
        <v>0</v>
      </c>
      <c r="CE270" s="36">
        <v>0</v>
      </c>
      <c r="CF270" s="36">
        <v>0</v>
      </c>
      <c r="CG270" s="36">
        <v>0</v>
      </c>
      <c r="CH270" s="36">
        <v>0</v>
      </c>
    </row>
    <row r="271" spans="1:86" s="43" customFormat="1">
      <c r="A271" s="58" t="s">
        <v>186</v>
      </c>
      <c r="B271" s="33">
        <v>5</v>
      </c>
      <c r="C271" s="33">
        <v>0</v>
      </c>
      <c r="D271" s="33">
        <v>0</v>
      </c>
      <c r="E271" s="33">
        <v>0</v>
      </c>
      <c r="F271" s="33">
        <v>0</v>
      </c>
      <c r="G271" s="33">
        <v>0</v>
      </c>
      <c r="H271" s="33">
        <v>23</v>
      </c>
      <c r="I271" s="33">
        <v>0</v>
      </c>
      <c r="J271" s="33">
        <v>0</v>
      </c>
      <c r="K271" s="33">
        <v>0</v>
      </c>
      <c r="L271" s="33">
        <v>0</v>
      </c>
      <c r="M271" s="33">
        <v>0</v>
      </c>
      <c r="N271" s="33">
        <v>31</v>
      </c>
      <c r="O271" s="36">
        <v>0</v>
      </c>
      <c r="P271" s="36">
        <v>0</v>
      </c>
      <c r="Q271" s="36">
        <v>0</v>
      </c>
      <c r="R271" s="36">
        <v>0</v>
      </c>
      <c r="S271" s="36">
        <v>0</v>
      </c>
      <c r="T271" s="36">
        <v>0</v>
      </c>
      <c r="U271" s="36">
        <v>0</v>
      </c>
      <c r="V271" s="36">
        <v>0</v>
      </c>
      <c r="W271" s="36">
        <v>0</v>
      </c>
      <c r="X271" s="36">
        <v>0</v>
      </c>
      <c r="Y271" s="36">
        <v>0</v>
      </c>
      <c r="Z271" s="36">
        <v>0</v>
      </c>
      <c r="AA271" s="36">
        <v>0</v>
      </c>
      <c r="AB271" s="36">
        <v>0</v>
      </c>
      <c r="AC271" s="36">
        <v>0</v>
      </c>
      <c r="AD271" s="36">
        <v>0</v>
      </c>
      <c r="AE271" s="36">
        <v>0</v>
      </c>
      <c r="AF271" s="36">
        <v>0</v>
      </c>
      <c r="AG271" s="36">
        <f t="shared" si="16"/>
        <v>5</v>
      </c>
      <c r="AH271" s="36">
        <f t="shared" si="17"/>
        <v>54</v>
      </c>
      <c r="AI271" s="36">
        <f t="shared" si="18"/>
        <v>0</v>
      </c>
      <c r="AJ271" s="36">
        <f t="shared" si="19"/>
        <v>59</v>
      </c>
      <c r="AK271" s="36">
        <v>0</v>
      </c>
      <c r="AL271" s="36">
        <v>0</v>
      </c>
      <c r="AM271" s="36">
        <v>0</v>
      </c>
      <c r="AN271" s="36">
        <v>0</v>
      </c>
      <c r="AO271" s="36">
        <v>0</v>
      </c>
      <c r="AP271" s="36">
        <v>0</v>
      </c>
      <c r="AQ271" s="36">
        <v>0</v>
      </c>
      <c r="AR271" s="36">
        <v>0</v>
      </c>
      <c r="AS271" s="36">
        <v>0</v>
      </c>
      <c r="AT271" s="36">
        <v>0</v>
      </c>
      <c r="AU271" s="36">
        <v>0</v>
      </c>
      <c r="AV271" s="36">
        <v>0</v>
      </c>
      <c r="AW271" s="36">
        <v>0</v>
      </c>
      <c r="AX271" s="36">
        <v>0</v>
      </c>
      <c r="AY271" s="36">
        <v>0</v>
      </c>
      <c r="AZ271" s="36">
        <v>0</v>
      </c>
      <c r="BA271" s="36">
        <v>0</v>
      </c>
      <c r="BB271" s="36">
        <v>0</v>
      </c>
      <c r="BC271" s="36">
        <v>0</v>
      </c>
      <c r="BD271" s="36">
        <v>0</v>
      </c>
      <c r="BE271" s="36">
        <v>0</v>
      </c>
      <c r="BF271" s="36">
        <v>0</v>
      </c>
      <c r="BG271" s="36">
        <v>0</v>
      </c>
      <c r="BH271" s="36">
        <v>0</v>
      </c>
      <c r="BI271" s="36">
        <v>0</v>
      </c>
      <c r="BJ271" s="36">
        <v>0</v>
      </c>
      <c r="BK271" s="36">
        <v>0</v>
      </c>
      <c r="BL271" s="36">
        <v>0</v>
      </c>
      <c r="BM271" s="36">
        <v>0</v>
      </c>
      <c r="BN271" s="36">
        <v>0</v>
      </c>
      <c r="BO271" s="36">
        <v>0</v>
      </c>
      <c r="BP271" s="36">
        <v>0</v>
      </c>
      <c r="BQ271" s="36">
        <v>0</v>
      </c>
      <c r="BR271" s="36">
        <v>0</v>
      </c>
      <c r="BS271" s="36">
        <v>0</v>
      </c>
      <c r="BT271" s="36">
        <v>0</v>
      </c>
      <c r="BU271" s="36">
        <v>0</v>
      </c>
      <c r="BV271" s="36">
        <v>0</v>
      </c>
      <c r="BW271" s="36">
        <v>0</v>
      </c>
      <c r="BX271" s="36">
        <v>0</v>
      </c>
      <c r="BY271" s="36">
        <v>0</v>
      </c>
      <c r="BZ271" s="36">
        <v>0</v>
      </c>
      <c r="CA271" s="36">
        <v>0</v>
      </c>
      <c r="CB271" s="36">
        <v>0</v>
      </c>
      <c r="CC271" s="36">
        <v>0</v>
      </c>
      <c r="CD271" s="36">
        <v>0</v>
      </c>
      <c r="CE271" s="36">
        <v>0</v>
      </c>
      <c r="CF271" s="36">
        <v>0</v>
      </c>
      <c r="CG271" s="36">
        <v>0</v>
      </c>
      <c r="CH271" s="36">
        <v>0</v>
      </c>
    </row>
    <row r="272" spans="1:86" s="43" customFormat="1">
      <c r="A272" s="58" t="s">
        <v>1595</v>
      </c>
      <c r="B272" s="33">
        <v>5</v>
      </c>
      <c r="C272" s="33">
        <v>0</v>
      </c>
      <c r="D272" s="33">
        <v>0</v>
      </c>
      <c r="E272" s="33">
        <v>0</v>
      </c>
      <c r="F272" s="21">
        <v>0</v>
      </c>
      <c r="G272" s="33">
        <v>0</v>
      </c>
      <c r="H272" s="33">
        <v>19</v>
      </c>
      <c r="I272" s="36">
        <v>0</v>
      </c>
      <c r="J272" s="36">
        <v>0</v>
      </c>
      <c r="K272" s="36">
        <v>0</v>
      </c>
      <c r="L272" s="36">
        <v>0</v>
      </c>
      <c r="M272" s="36">
        <v>0</v>
      </c>
      <c r="N272" s="36">
        <v>0</v>
      </c>
      <c r="O272" s="36">
        <v>0</v>
      </c>
      <c r="P272" s="36">
        <v>0</v>
      </c>
      <c r="Q272" s="36">
        <v>0</v>
      </c>
      <c r="R272" s="36">
        <v>0</v>
      </c>
      <c r="S272" s="36">
        <v>0</v>
      </c>
      <c r="T272" s="36">
        <v>0</v>
      </c>
      <c r="U272" s="36">
        <v>0</v>
      </c>
      <c r="V272" s="36">
        <v>0</v>
      </c>
      <c r="W272" s="36">
        <v>0</v>
      </c>
      <c r="X272" s="36">
        <v>0</v>
      </c>
      <c r="Y272" s="36">
        <v>0</v>
      </c>
      <c r="Z272" s="36">
        <v>0</v>
      </c>
      <c r="AA272" s="36">
        <v>0</v>
      </c>
      <c r="AB272" s="36">
        <v>0</v>
      </c>
      <c r="AC272" s="36">
        <v>0</v>
      </c>
      <c r="AD272" s="36">
        <v>0</v>
      </c>
      <c r="AE272" s="36">
        <v>0</v>
      </c>
      <c r="AF272" s="36">
        <v>0</v>
      </c>
      <c r="AG272" s="36">
        <f t="shared" si="16"/>
        <v>5</v>
      </c>
      <c r="AH272" s="36">
        <f t="shared" si="17"/>
        <v>19</v>
      </c>
      <c r="AI272" s="36">
        <f t="shared" si="18"/>
        <v>0</v>
      </c>
      <c r="AJ272" s="36">
        <f t="shared" si="19"/>
        <v>24</v>
      </c>
      <c r="AK272" s="36">
        <v>0</v>
      </c>
      <c r="AL272" s="36">
        <v>0</v>
      </c>
      <c r="AM272" s="36">
        <v>0</v>
      </c>
      <c r="AN272" s="36">
        <v>0</v>
      </c>
      <c r="AO272" s="36">
        <v>0</v>
      </c>
      <c r="AP272" s="36">
        <v>0</v>
      </c>
      <c r="AQ272" s="36">
        <v>0</v>
      </c>
      <c r="AR272" s="36">
        <v>0</v>
      </c>
      <c r="AS272" s="36">
        <v>0</v>
      </c>
      <c r="AT272" s="36">
        <v>0</v>
      </c>
      <c r="AU272" s="36">
        <v>0</v>
      </c>
      <c r="AV272" s="36">
        <v>0</v>
      </c>
      <c r="AW272" s="36">
        <v>0</v>
      </c>
      <c r="AX272" s="36">
        <v>0</v>
      </c>
      <c r="AY272" s="36">
        <v>0</v>
      </c>
      <c r="AZ272" s="36">
        <v>0</v>
      </c>
      <c r="BA272" s="36">
        <v>0</v>
      </c>
      <c r="BB272" s="36">
        <v>0</v>
      </c>
      <c r="BC272" s="36">
        <v>0</v>
      </c>
      <c r="BD272" s="36">
        <v>0</v>
      </c>
      <c r="BE272" s="36">
        <v>0</v>
      </c>
      <c r="BF272" s="36">
        <v>0</v>
      </c>
      <c r="BG272" s="36">
        <v>0</v>
      </c>
      <c r="BH272" s="36">
        <v>0</v>
      </c>
      <c r="BI272" s="36">
        <v>0</v>
      </c>
      <c r="BJ272" s="36">
        <v>0</v>
      </c>
      <c r="BK272" s="36">
        <v>0</v>
      </c>
      <c r="BL272" s="36">
        <v>0</v>
      </c>
      <c r="BM272" s="36">
        <v>0</v>
      </c>
      <c r="BN272" s="36">
        <v>0</v>
      </c>
      <c r="BO272" s="36">
        <v>0</v>
      </c>
      <c r="BP272" s="36">
        <v>0</v>
      </c>
      <c r="BQ272" s="36">
        <v>0</v>
      </c>
      <c r="BR272" s="36">
        <v>0</v>
      </c>
      <c r="BS272" s="36">
        <v>0</v>
      </c>
      <c r="BT272" s="36">
        <v>0</v>
      </c>
      <c r="BU272" s="36">
        <v>0</v>
      </c>
      <c r="BV272" s="36">
        <v>0</v>
      </c>
      <c r="BW272" s="36">
        <v>0</v>
      </c>
      <c r="BX272" s="36">
        <v>0</v>
      </c>
      <c r="BY272" s="36">
        <v>0</v>
      </c>
      <c r="BZ272" s="36">
        <v>0</v>
      </c>
      <c r="CA272" s="36">
        <v>0</v>
      </c>
      <c r="CB272" s="36">
        <v>0</v>
      </c>
      <c r="CC272" s="36">
        <v>0</v>
      </c>
      <c r="CD272" s="36">
        <v>0</v>
      </c>
      <c r="CE272" s="36">
        <v>0</v>
      </c>
      <c r="CF272" s="36">
        <v>0</v>
      </c>
      <c r="CG272" s="36">
        <v>0</v>
      </c>
      <c r="CH272" s="36">
        <v>0</v>
      </c>
    </row>
    <row r="273" spans="1:87" s="43" customFormat="1">
      <c r="A273" s="58" t="s">
        <v>1596</v>
      </c>
      <c r="B273" s="33">
        <v>3</v>
      </c>
      <c r="C273" s="33">
        <v>0</v>
      </c>
      <c r="D273" s="33">
        <v>0</v>
      </c>
      <c r="E273" s="33">
        <v>4</v>
      </c>
      <c r="F273" s="33">
        <v>0</v>
      </c>
      <c r="G273" s="33">
        <v>0</v>
      </c>
      <c r="H273" s="33">
        <v>31</v>
      </c>
      <c r="I273" s="36">
        <v>0</v>
      </c>
      <c r="J273" s="36">
        <v>0</v>
      </c>
      <c r="K273" s="36">
        <v>0</v>
      </c>
      <c r="L273" s="36">
        <v>0</v>
      </c>
      <c r="M273" s="36">
        <v>0</v>
      </c>
      <c r="N273" s="36">
        <v>0</v>
      </c>
      <c r="O273" s="36">
        <v>0</v>
      </c>
      <c r="P273" s="36">
        <v>0</v>
      </c>
      <c r="Q273" s="36">
        <v>0</v>
      </c>
      <c r="R273" s="36">
        <v>0</v>
      </c>
      <c r="S273" s="36">
        <v>0</v>
      </c>
      <c r="T273" s="36">
        <v>0</v>
      </c>
      <c r="U273" s="36">
        <v>0</v>
      </c>
      <c r="V273" s="36">
        <v>0</v>
      </c>
      <c r="W273" s="36">
        <v>0</v>
      </c>
      <c r="X273" s="36">
        <v>0</v>
      </c>
      <c r="Y273" s="36">
        <v>0</v>
      </c>
      <c r="Z273" s="36">
        <v>0</v>
      </c>
      <c r="AA273" s="36">
        <v>0</v>
      </c>
      <c r="AB273" s="36">
        <v>0</v>
      </c>
      <c r="AC273" s="36">
        <v>0</v>
      </c>
      <c r="AD273" s="36">
        <v>0</v>
      </c>
      <c r="AE273" s="36">
        <v>0</v>
      </c>
      <c r="AF273" s="36">
        <v>0</v>
      </c>
      <c r="AG273" s="36">
        <f t="shared" si="16"/>
        <v>3</v>
      </c>
      <c r="AH273" s="36">
        <f t="shared" si="17"/>
        <v>35</v>
      </c>
      <c r="AI273" s="36">
        <f t="shared" si="18"/>
        <v>0</v>
      </c>
      <c r="AJ273" s="36">
        <f t="shared" si="19"/>
        <v>38</v>
      </c>
      <c r="AK273" s="36">
        <v>0</v>
      </c>
      <c r="AL273" s="36">
        <v>0</v>
      </c>
      <c r="AM273" s="36">
        <v>0</v>
      </c>
      <c r="AN273" s="36">
        <v>0</v>
      </c>
      <c r="AO273" s="36">
        <v>0</v>
      </c>
      <c r="AP273" s="36">
        <v>0</v>
      </c>
      <c r="AQ273" s="36">
        <v>0</v>
      </c>
      <c r="AR273" s="36">
        <v>0</v>
      </c>
      <c r="AS273" s="36">
        <v>0</v>
      </c>
      <c r="AT273" s="36">
        <v>0</v>
      </c>
      <c r="AU273" s="36">
        <v>0</v>
      </c>
      <c r="AV273" s="36">
        <v>0</v>
      </c>
      <c r="AW273" s="36">
        <v>0</v>
      </c>
      <c r="AX273" s="36">
        <v>0</v>
      </c>
      <c r="AY273" s="36">
        <v>0</v>
      </c>
      <c r="AZ273" s="36">
        <v>0</v>
      </c>
      <c r="BA273" s="36">
        <v>0</v>
      </c>
      <c r="BB273" s="36">
        <v>0</v>
      </c>
      <c r="BC273" s="36">
        <v>0</v>
      </c>
      <c r="BD273" s="36">
        <v>0</v>
      </c>
      <c r="BE273" s="36">
        <v>0</v>
      </c>
      <c r="BF273" s="36">
        <v>0</v>
      </c>
      <c r="BG273" s="36">
        <v>0</v>
      </c>
      <c r="BH273" s="36">
        <v>0</v>
      </c>
      <c r="BI273" s="36">
        <v>0</v>
      </c>
      <c r="BJ273" s="36">
        <v>0</v>
      </c>
      <c r="BK273" s="36">
        <v>0</v>
      </c>
      <c r="BL273" s="36">
        <v>0</v>
      </c>
      <c r="BM273" s="36">
        <v>0</v>
      </c>
      <c r="BN273" s="36">
        <v>0</v>
      </c>
      <c r="BO273" s="36">
        <v>0</v>
      </c>
      <c r="BP273" s="36">
        <v>0</v>
      </c>
      <c r="BQ273" s="36">
        <v>0</v>
      </c>
      <c r="BR273" s="36">
        <v>0</v>
      </c>
      <c r="BS273" s="36">
        <v>0</v>
      </c>
      <c r="BT273" s="36">
        <v>0</v>
      </c>
      <c r="BU273" s="36">
        <v>0</v>
      </c>
      <c r="BV273" s="36">
        <v>0</v>
      </c>
      <c r="BW273" s="36">
        <v>0</v>
      </c>
      <c r="BX273" s="36">
        <v>0</v>
      </c>
      <c r="BY273" s="36">
        <v>0</v>
      </c>
      <c r="BZ273" s="36">
        <v>0</v>
      </c>
      <c r="CA273" s="36">
        <v>0</v>
      </c>
      <c r="CB273" s="36">
        <v>0</v>
      </c>
      <c r="CC273" s="36">
        <v>0</v>
      </c>
      <c r="CD273" s="36">
        <v>0</v>
      </c>
      <c r="CE273" s="36">
        <v>0</v>
      </c>
      <c r="CF273" s="36">
        <v>0</v>
      </c>
      <c r="CG273" s="36">
        <v>0</v>
      </c>
      <c r="CH273" s="36">
        <v>0</v>
      </c>
    </row>
    <row r="274" spans="1:87" s="43" customFormat="1">
      <c r="A274" s="58" t="s">
        <v>187</v>
      </c>
      <c r="B274" s="33">
        <v>6</v>
      </c>
      <c r="C274" s="33">
        <v>0</v>
      </c>
      <c r="D274" s="33">
        <v>0</v>
      </c>
      <c r="E274" s="33">
        <v>62</v>
      </c>
      <c r="F274" s="33">
        <v>0</v>
      </c>
      <c r="G274" s="33">
        <v>0</v>
      </c>
      <c r="H274" s="33">
        <v>27</v>
      </c>
      <c r="I274" s="21">
        <v>0</v>
      </c>
      <c r="J274" s="21">
        <v>0</v>
      </c>
      <c r="K274" s="21">
        <v>0</v>
      </c>
      <c r="L274" s="21">
        <v>0</v>
      </c>
      <c r="M274" s="33">
        <v>0</v>
      </c>
      <c r="N274" s="33">
        <v>36</v>
      </c>
      <c r="O274" s="36">
        <v>0</v>
      </c>
      <c r="P274" s="36">
        <v>0</v>
      </c>
      <c r="Q274" s="36">
        <v>0</v>
      </c>
      <c r="R274" s="36">
        <v>0</v>
      </c>
      <c r="S274" s="36">
        <v>0</v>
      </c>
      <c r="T274" s="36">
        <v>0</v>
      </c>
      <c r="U274" s="36">
        <v>0</v>
      </c>
      <c r="V274" s="36">
        <v>0</v>
      </c>
      <c r="W274" s="36">
        <v>0</v>
      </c>
      <c r="X274" s="36">
        <v>0</v>
      </c>
      <c r="Y274" s="36">
        <v>0</v>
      </c>
      <c r="Z274" s="36">
        <v>0</v>
      </c>
      <c r="AA274" s="36">
        <v>0</v>
      </c>
      <c r="AB274" s="36">
        <v>0</v>
      </c>
      <c r="AC274" s="36">
        <v>0</v>
      </c>
      <c r="AD274" s="36">
        <v>0</v>
      </c>
      <c r="AE274" s="36">
        <v>0</v>
      </c>
      <c r="AF274" s="36">
        <v>0</v>
      </c>
      <c r="AG274" s="36">
        <f t="shared" si="16"/>
        <v>6</v>
      </c>
      <c r="AH274" s="36">
        <f t="shared" si="17"/>
        <v>125</v>
      </c>
      <c r="AI274" s="36">
        <f t="shared" si="18"/>
        <v>0</v>
      </c>
      <c r="AJ274" s="36">
        <f t="shared" si="19"/>
        <v>131</v>
      </c>
      <c r="AK274" s="36">
        <v>0</v>
      </c>
      <c r="AL274" s="36">
        <v>0</v>
      </c>
      <c r="AM274" s="36">
        <v>0</v>
      </c>
      <c r="AN274" s="36">
        <v>0</v>
      </c>
      <c r="AO274" s="36">
        <v>0</v>
      </c>
      <c r="AP274" s="36">
        <v>0</v>
      </c>
      <c r="AQ274" s="36">
        <v>0</v>
      </c>
      <c r="AR274" s="36">
        <v>0</v>
      </c>
      <c r="AS274" s="36">
        <v>0</v>
      </c>
      <c r="AT274" s="36">
        <v>0</v>
      </c>
      <c r="AU274" s="36">
        <v>0</v>
      </c>
      <c r="AV274" s="36">
        <v>0</v>
      </c>
      <c r="AW274" s="36">
        <v>0</v>
      </c>
      <c r="AX274" s="36">
        <v>0</v>
      </c>
      <c r="AY274" s="36">
        <v>0</v>
      </c>
      <c r="AZ274" s="36">
        <v>0</v>
      </c>
      <c r="BA274" s="36">
        <v>0</v>
      </c>
      <c r="BB274" s="36">
        <v>0</v>
      </c>
      <c r="BC274" s="36">
        <v>0</v>
      </c>
      <c r="BD274" s="36">
        <v>0</v>
      </c>
      <c r="BE274" s="36">
        <v>0</v>
      </c>
      <c r="BF274" s="36">
        <v>0</v>
      </c>
      <c r="BG274" s="36">
        <v>0</v>
      </c>
      <c r="BH274" s="36">
        <v>0</v>
      </c>
      <c r="BI274" s="36">
        <v>0</v>
      </c>
      <c r="BJ274" s="36">
        <v>0</v>
      </c>
      <c r="BK274" s="36">
        <v>0</v>
      </c>
      <c r="BL274" s="36">
        <v>0</v>
      </c>
      <c r="BM274" s="36">
        <v>0</v>
      </c>
      <c r="BN274" s="36">
        <v>0</v>
      </c>
      <c r="BO274" s="36">
        <v>0</v>
      </c>
      <c r="BP274" s="36">
        <v>0</v>
      </c>
      <c r="BQ274" s="36">
        <v>0</v>
      </c>
      <c r="BR274" s="36">
        <v>0</v>
      </c>
      <c r="BS274" s="36">
        <v>0</v>
      </c>
      <c r="BT274" s="36">
        <v>0</v>
      </c>
      <c r="BU274" s="36">
        <v>0</v>
      </c>
      <c r="BV274" s="36">
        <v>0</v>
      </c>
      <c r="BW274" s="36">
        <v>0</v>
      </c>
      <c r="BX274" s="36">
        <v>0</v>
      </c>
      <c r="BY274" s="36">
        <v>0</v>
      </c>
      <c r="BZ274" s="36">
        <v>0</v>
      </c>
      <c r="CA274" s="36">
        <v>0</v>
      </c>
      <c r="CB274" s="36">
        <v>0</v>
      </c>
      <c r="CC274" s="36">
        <v>0</v>
      </c>
      <c r="CD274" s="36">
        <v>0</v>
      </c>
      <c r="CE274" s="36">
        <v>0</v>
      </c>
      <c r="CF274" s="36">
        <v>0</v>
      </c>
      <c r="CG274" s="36">
        <v>0</v>
      </c>
      <c r="CH274" s="36">
        <v>0</v>
      </c>
    </row>
    <row r="275" spans="1:87" s="43" customFormat="1">
      <c r="A275" s="59" t="s">
        <v>1597</v>
      </c>
      <c r="B275" s="36">
        <v>5</v>
      </c>
      <c r="C275" s="36">
        <v>0</v>
      </c>
      <c r="D275" s="36">
        <v>0</v>
      </c>
      <c r="E275" s="36">
        <v>0</v>
      </c>
      <c r="F275" s="36">
        <v>0</v>
      </c>
      <c r="G275" s="36">
        <v>0</v>
      </c>
      <c r="H275" s="36">
        <v>24</v>
      </c>
      <c r="I275" s="36">
        <v>0</v>
      </c>
      <c r="J275" s="36">
        <v>0</v>
      </c>
      <c r="K275" s="36">
        <v>0</v>
      </c>
      <c r="L275" s="36">
        <v>0</v>
      </c>
      <c r="M275" s="36">
        <v>0</v>
      </c>
      <c r="N275" s="36">
        <v>0</v>
      </c>
      <c r="O275" s="36">
        <v>0</v>
      </c>
      <c r="P275" s="36">
        <v>0</v>
      </c>
      <c r="Q275" s="36">
        <v>0</v>
      </c>
      <c r="R275" s="36">
        <v>0</v>
      </c>
      <c r="S275" s="36">
        <v>0</v>
      </c>
      <c r="T275" s="36">
        <v>0</v>
      </c>
      <c r="U275" s="36">
        <v>0</v>
      </c>
      <c r="V275" s="36">
        <v>0</v>
      </c>
      <c r="W275" s="36">
        <v>0</v>
      </c>
      <c r="X275" s="36">
        <v>0</v>
      </c>
      <c r="Y275" s="36">
        <v>0</v>
      </c>
      <c r="Z275" s="36">
        <v>0</v>
      </c>
      <c r="AA275" s="36">
        <v>0</v>
      </c>
      <c r="AB275" s="36">
        <v>0</v>
      </c>
      <c r="AC275" s="36">
        <v>0</v>
      </c>
      <c r="AD275" s="36">
        <v>0</v>
      </c>
      <c r="AE275" s="36">
        <v>0</v>
      </c>
      <c r="AF275" s="36">
        <v>0</v>
      </c>
      <c r="AG275" s="36">
        <f t="shared" si="16"/>
        <v>5</v>
      </c>
      <c r="AH275" s="36">
        <f t="shared" si="17"/>
        <v>24</v>
      </c>
      <c r="AI275" s="36">
        <f t="shared" si="18"/>
        <v>0</v>
      </c>
      <c r="AJ275" s="36">
        <f t="shared" si="19"/>
        <v>29</v>
      </c>
      <c r="AK275" s="36">
        <v>0</v>
      </c>
      <c r="AL275" s="36">
        <v>0</v>
      </c>
      <c r="AM275" s="36">
        <v>0</v>
      </c>
      <c r="AN275" s="36">
        <v>0</v>
      </c>
      <c r="AO275" s="36">
        <v>0</v>
      </c>
      <c r="AP275" s="36">
        <v>0</v>
      </c>
      <c r="AQ275" s="36">
        <v>0</v>
      </c>
      <c r="AR275" s="36">
        <v>0</v>
      </c>
      <c r="AS275" s="36">
        <v>0</v>
      </c>
      <c r="AT275" s="36">
        <v>0</v>
      </c>
      <c r="AU275" s="36">
        <v>0</v>
      </c>
      <c r="AV275" s="36">
        <v>0</v>
      </c>
      <c r="AW275" s="36">
        <v>0</v>
      </c>
      <c r="AX275" s="36">
        <v>0</v>
      </c>
      <c r="AY275" s="36">
        <v>0</v>
      </c>
      <c r="AZ275" s="36">
        <v>0</v>
      </c>
      <c r="BA275" s="36">
        <v>0</v>
      </c>
      <c r="BB275" s="36">
        <v>0</v>
      </c>
      <c r="BC275" s="36">
        <v>0</v>
      </c>
      <c r="BD275" s="36">
        <v>0</v>
      </c>
      <c r="BE275" s="36">
        <v>0</v>
      </c>
      <c r="BF275" s="36">
        <v>0</v>
      </c>
      <c r="BG275" s="36">
        <v>0</v>
      </c>
      <c r="BH275" s="36">
        <v>0</v>
      </c>
      <c r="BI275" s="36">
        <v>0</v>
      </c>
      <c r="BJ275" s="36">
        <v>0</v>
      </c>
      <c r="BK275" s="36">
        <v>0</v>
      </c>
      <c r="BL275" s="36">
        <v>0</v>
      </c>
      <c r="BM275" s="36">
        <v>0</v>
      </c>
      <c r="BN275" s="36">
        <v>0</v>
      </c>
      <c r="BO275" s="36">
        <v>0</v>
      </c>
      <c r="BP275" s="36">
        <v>0</v>
      </c>
      <c r="BQ275" s="36">
        <v>0</v>
      </c>
      <c r="BR275" s="36">
        <v>0</v>
      </c>
      <c r="BS275" s="36">
        <v>0</v>
      </c>
      <c r="BT275" s="36">
        <v>0</v>
      </c>
      <c r="BU275" s="36">
        <v>0</v>
      </c>
      <c r="BV275" s="36">
        <v>0</v>
      </c>
      <c r="BW275" s="36">
        <v>0</v>
      </c>
      <c r="BX275" s="36">
        <v>0</v>
      </c>
      <c r="BY275" s="36">
        <v>0</v>
      </c>
      <c r="BZ275" s="36">
        <v>0</v>
      </c>
      <c r="CA275" s="36">
        <v>0</v>
      </c>
      <c r="CB275" s="36">
        <v>0</v>
      </c>
      <c r="CC275" s="36">
        <v>0</v>
      </c>
      <c r="CD275" s="36">
        <v>0</v>
      </c>
      <c r="CE275" s="36">
        <v>0</v>
      </c>
      <c r="CF275" s="36">
        <v>0</v>
      </c>
      <c r="CG275" s="36">
        <v>0</v>
      </c>
      <c r="CH275" s="36">
        <v>0</v>
      </c>
    </row>
    <row r="276" spans="1:87" s="43" customFormat="1">
      <c r="A276" s="59" t="s">
        <v>188</v>
      </c>
      <c r="B276" s="36">
        <v>5</v>
      </c>
      <c r="C276" s="36">
        <v>0</v>
      </c>
      <c r="D276" s="36">
        <v>0</v>
      </c>
      <c r="E276" s="36">
        <v>0</v>
      </c>
      <c r="F276" s="36">
        <v>0</v>
      </c>
      <c r="G276" s="36">
        <v>0</v>
      </c>
      <c r="H276" s="36">
        <v>26</v>
      </c>
      <c r="I276" s="36">
        <v>0</v>
      </c>
      <c r="J276" s="36">
        <v>0</v>
      </c>
      <c r="K276" s="36">
        <v>0</v>
      </c>
      <c r="L276" s="36">
        <v>0</v>
      </c>
      <c r="M276" s="36">
        <v>0</v>
      </c>
      <c r="N276" s="36">
        <v>48</v>
      </c>
      <c r="O276" s="36">
        <v>0</v>
      </c>
      <c r="P276" s="36">
        <v>0</v>
      </c>
      <c r="Q276" s="36">
        <v>0</v>
      </c>
      <c r="R276" s="36">
        <v>0</v>
      </c>
      <c r="S276" s="36">
        <v>0</v>
      </c>
      <c r="T276" s="36">
        <v>0</v>
      </c>
      <c r="U276" s="36">
        <v>0</v>
      </c>
      <c r="V276" s="36">
        <v>0</v>
      </c>
      <c r="W276" s="36">
        <v>0</v>
      </c>
      <c r="X276" s="36">
        <v>0</v>
      </c>
      <c r="Y276" s="36">
        <v>0</v>
      </c>
      <c r="Z276" s="36">
        <v>0</v>
      </c>
      <c r="AA276" s="36">
        <v>0</v>
      </c>
      <c r="AB276" s="36">
        <v>0</v>
      </c>
      <c r="AC276" s="36">
        <v>0</v>
      </c>
      <c r="AD276" s="36">
        <v>0</v>
      </c>
      <c r="AE276" s="36">
        <v>0</v>
      </c>
      <c r="AF276" s="36">
        <v>0</v>
      </c>
      <c r="AG276" s="36">
        <f t="shared" si="16"/>
        <v>5</v>
      </c>
      <c r="AH276" s="36">
        <f t="shared" si="17"/>
        <v>74</v>
      </c>
      <c r="AI276" s="36">
        <f t="shared" si="18"/>
        <v>0</v>
      </c>
      <c r="AJ276" s="36">
        <f t="shared" si="19"/>
        <v>79</v>
      </c>
      <c r="AK276" s="36">
        <v>0</v>
      </c>
      <c r="AL276" s="36">
        <v>0</v>
      </c>
      <c r="AM276" s="36">
        <v>0</v>
      </c>
      <c r="AN276" s="36">
        <v>0</v>
      </c>
      <c r="AO276" s="36">
        <v>0</v>
      </c>
      <c r="AP276" s="36">
        <v>0</v>
      </c>
      <c r="AQ276" s="36">
        <v>0</v>
      </c>
      <c r="AR276" s="36">
        <v>0</v>
      </c>
      <c r="AS276" s="36">
        <v>0</v>
      </c>
      <c r="AT276" s="36">
        <v>0</v>
      </c>
      <c r="AU276" s="36">
        <v>0</v>
      </c>
      <c r="AV276" s="36">
        <v>0</v>
      </c>
      <c r="AW276" s="36">
        <v>0</v>
      </c>
      <c r="AX276" s="36">
        <v>0</v>
      </c>
      <c r="AY276" s="36">
        <v>0</v>
      </c>
      <c r="AZ276" s="36">
        <v>0</v>
      </c>
      <c r="BA276" s="36">
        <v>0</v>
      </c>
      <c r="BB276" s="36">
        <v>0</v>
      </c>
      <c r="BC276" s="36">
        <v>0</v>
      </c>
      <c r="BD276" s="36">
        <v>0</v>
      </c>
      <c r="BE276" s="36">
        <v>0</v>
      </c>
      <c r="BF276" s="36">
        <v>0</v>
      </c>
      <c r="BG276" s="36">
        <v>0</v>
      </c>
      <c r="BH276" s="36">
        <v>0</v>
      </c>
      <c r="BI276" s="36">
        <v>0</v>
      </c>
      <c r="BJ276" s="36">
        <v>0</v>
      </c>
      <c r="BK276" s="36">
        <v>0</v>
      </c>
      <c r="BL276" s="36">
        <v>0</v>
      </c>
      <c r="BM276" s="36">
        <v>0</v>
      </c>
      <c r="BN276" s="36">
        <v>0</v>
      </c>
      <c r="BO276" s="36">
        <v>0</v>
      </c>
      <c r="BP276" s="36">
        <v>0</v>
      </c>
      <c r="BQ276" s="36">
        <v>0</v>
      </c>
      <c r="BR276" s="36">
        <v>0</v>
      </c>
      <c r="BS276" s="36">
        <v>0</v>
      </c>
      <c r="BT276" s="36">
        <v>0</v>
      </c>
      <c r="BU276" s="36">
        <v>0</v>
      </c>
      <c r="BV276" s="36">
        <v>0</v>
      </c>
      <c r="BW276" s="36">
        <v>0</v>
      </c>
      <c r="BX276" s="36">
        <v>0</v>
      </c>
      <c r="BY276" s="36">
        <v>0</v>
      </c>
      <c r="BZ276" s="36">
        <v>0</v>
      </c>
      <c r="CA276" s="36">
        <v>0</v>
      </c>
      <c r="CB276" s="36">
        <v>0</v>
      </c>
      <c r="CC276" s="36">
        <v>0</v>
      </c>
      <c r="CD276" s="36">
        <v>0</v>
      </c>
      <c r="CE276" s="36">
        <v>0</v>
      </c>
      <c r="CF276" s="36">
        <v>0</v>
      </c>
      <c r="CG276" s="36">
        <v>0</v>
      </c>
      <c r="CH276" s="36">
        <v>0</v>
      </c>
    </row>
    <row r="277" spans="1:87" s="43" customFormat="1">
      <c r="A277" s="58" t="s">
        <v>189</v>
      </c>
      <c r="B277" s="33">
        <v>5</v>
      </c>
      <c r="C277" s="33">
        <v>0</v>
      </c>
      <c r="D277" s="33">
        <v>0</v>
      </c>
      <c r="E277" s="33">
        <v>0</v>
      </c>
      <c r="F277" s="33">
        <v>0</v>
      </c>
      <c r="G277" s="33">
        <v>0</v>
      </c>
      <c r="H277" s="33">
        <v>26</v>
      </c>
      <c r="I277" s="36">
        <v>0</v>
      </c>
      <c r="J277" s="36">
        <v>0</v>
      </c>
      <c r="K277" s="36">
        <v>0</v>
      </c>
      <c r="L277" s="36">
        <v>0</v>
      </c>
      <c r="M277" s="36">
        <v>0</v>
      </c>
      <c r="N277" s="36">
        <v>30</v>
      </c>
      <c r="O277" s="36">
        <v>0</v>
      </c>
      <c r="P277" s="36">
        <v>0</v>
      </c>
      <c r="Q277" s="36">
        <v>0</v>
      </c>
      <c r="R277" s="36">
        <v>0</v>
      </c>
      <c r="S277" s="36">
        <v>0</v>
      </c>
      <c r="T277" s="36">
        <v>0</v>
      </c>
      <c r="U277" s="36">
        <v>0</v>
      </c>
      <c r="V277" s="36">
        <v>0</v>
      </c>
      <c r="W277" s="36">
        <v>0</v>
      </c>
      <c r="X277" s="36">
        <v>0</v>
      </c>
      <c r="Y277" s="36">
        <v>0</v>
      </c>
      <c r="Z277" s="36">
        <v>0</v>
      </c>
      <c r="AA277" s="36">
        <v>0</v>
      </c>
      <c r="AB277" s="36">
        <v>0</v>
      </c>
      <c r="AC277" s="36">
        <v>0</v>
      </c>
      <c r="AD277" s="36">
        <v>0</v>
      </c>
      <c r="AE277" s="36">
        <v>0</v>
      </c>
      <c r="AF277" s="36">
        <v>0</v>
      </c>
      <c r="AG277" s="36">
        <f t="shared" si="16"/>
        <v>5</v>
      </c>
      <c r="AH277" s="36">
        <f t="shared" si="17"/>
        <v>56</v>
      </c>
      <c r="AI277" s="36">
        <f t="shared" si="18"/>
        <v>0</v>
      </c>
      <c r="AJ277" s="36">
        <f t="shared" si="19"/>
        <v>61</v>
      </c>
      <c r="AK277" s="36">
        <v>0</v>
      </c>
      <c r="AL277" s="36">
        <v>0</v>
      </c>
      <c r="AM277" s="36">
        <v>0</v>
      </c>
      <c r="AN277" s="36">
        <v>0</v>
      </c>
      <c r="AO277" s="36">
        <v>0</v>
      </c>
      <c r="AP277" s="36">
        <v>0</v>
      </c>
      <c r="AQ277" s="36">
        <v>0</v>
      </c>
      <c r="AR277" s="36">
        <v>0</v>
      </c>
      <c r="AS277" s="36">
        <v>0</v>
      </c>
      <c r="AT277" s="36">
        <v>0</v>
      </c>
      <c r="AU277" s="36">
        <v>0</v>
      </c>
      <c r="AV277" s="36">
        <v>0</v>
      </c>
      <c r="AW277" s="36">
        <v>0</v>
      </c>
      <c r="AX277" s="36">
        <v>0</v>
      </c>
      <c r="AY277" s="36">
        <v>0</v>
      </c>
      <c r="AZ277" s="36">
        <v>0</v>
      </c>
      <c r="BA277" s="36">
        <v>0</v>
      </c>
      <c r="BB277" s="36">
        <v>0</v>
      </c>
      <c r="BC277" s="36">
        <v>0</v>
      </c>
      <c r="BD277" s="36">
        <v>0</v>
      </c>
      <c r="BE277" s="36">
        <v>0</v>
      </c>
      <c r="BF277" s="36">
        <v>0</v>
      </c>
      <c r="BG277" s="36">
        <v>0</v>
      </c>
      <c r="BH277" s="36">
        <v>0</v>
      </c>
      <c r="BI277" s="36">
        <v>0</v>
      </c>
      <c r="BJ277" s="36">
        <v>0</v>
      </c>
      <c r="BK277" s="36">
        <v>0</v>
      </c>
      <c r="BL277" s="36">
        <v>0</v>
      </c>
      <c r="BM277" s="36">
        <v>0</v>
      </c>
      <c r="BN277" s="36">
        <v>0</v>
      </c>
      <c r="BO277" s="36">
        <v>0</v>
      </c>
      <c r="BP277" s="36">
        <v>0</v>
      </c>
      <c r="BQ277" s="36">
        <v>0</v>
      </c>
      <c r="BR277" s="36">
        <v>0</v>
      </c>
      <c r="BS277" s="36">
        <v>0</v>
      </c>
      <c r="BT277" s="36">
        <v>0</v>
      </c>
      <c r="BU277" s="36">
        <v>0</v>
      </c>
      <c r="BV277" s="36">
        <v>0</v>
      </c>
      <c r="BW277" s="36">
        <v>0</v>
      </c>
      <c r="BX277" s="36">
        <v>0</v>
      </c>
      <c r="BY277" s="36">
        <v>0</v>
      </c>
      <c r="BZ277" s="36">
        <v>0</v>
      </c>
      <c r="CA277" s="36">
        <v>0</v>
      </c>
      <c r="CB277" s="36">
        <v>0</v>
      </c>
      <c r="CC277" s="36">
        <v>0</v>
      </c>
      <c r="CD277" s="36">
        <v>0</v>
      </c>
      <c r="CE277" s="36">
        <v>0</v>
      </c>
      <c r="CF277" s="36">
        <v>0</v>
      </c>
      <c r="CG277" s="36">
        <v>0</v>
      </c>
      <c r="CH277" s="36">
        <v>0</v>
      </c>
    </row>
    <row r="278" spans="1:87" s="43" customFormat="1">
      <c r="A278" s="58" t="s">
        <v>1598</v>
      </c>
      <c r="B278" s="33">
        <v>2</v>
      </c>
      <c r="C278" s="33">
        <v>0</v>
      </c>
      <c r="D278" s="33">
        <v>0</v>
      </c>
      <c r="E278" s="33">
        <v>6</v>
      </c>
      <c r="F278" s="33">
        <v>0</v>
      </c>
      <c r="G278" s="33">
        <v>0</v>
      </c>
      <c r="H278" s="33">
        <v>14</v>
      </c>
      <c r="I278" s="36">
        <v>0</v>
      </c>
      <c r="J278" s="36">
        <v>0</v>
      </c>
      <c r="K278" s="36">
        <v>0</v>
      </c>
      <c r="L278" s="36">
        <v>0</v>
      </c>
      <c r="M278" s="36">
        <v>0</v>
      </c>
      <c r="N278" s="36">
        <v>0</v>
      </c>
      <c r="O278" s="36">
        <v>0</v>
      </c>
      <c r="P278" s="36">
        <v>0</v>
      </c>
      <c r="Q278" s="36">
        <v>0</v>
      </c>
      <c r="R278" s="36">
        <v>0</v>
      </c>
      <c r="S278" s="36">
        <v>0</v>
      </c>
      <c r="T278" s="36">
        <v>0</v>
      </c>
      <c r="U278" s="36">
        <v>0</v>
      </c>
      <c r="V278" s="36">
        <v>0</v>
      </c>
      <c r="W278" s="36">
        <v>0</v>
      </c>
      <c r="X278" s="36">
        <v>0</v>
      </c>
      <c r="Y278" s="36">
        <v>0</v>
      </c>
      <c r="Z278" s="36">
        <v>0</v>
      </c>
      <c r="AA278" s="36">
        <v>0</v>
      </c>
      <c r="AB278" s="36">
        <v>0</v>
      </c>
      <c r="AC278" s="36">
        <v>0</v>
      </c>
      <c r="AD278" s="36">
        <v>0</v>
      </c>
      <c r="AE278" s="36">
        <v>0</v>
      </c>
      <c r="AF278" s="36">
        <v>0</v>
      </c>
      <c r="AG278" s="36">
        <f t="shared" si="16"/>
        <v>2</v>
      </c>
      <c r="AH278" s="36">
        <f t="shared" si="17"/>
        <v>20</v>
      </c>
      <c r="AI278" s="36">
        <f t="shared" si="18"/>
        <v>0</v>
      </c>
      <c r="AJ278" s="36">
        <f t="shared" si="19"/>
        <v>22</v>
      </c>
      <c r="AK278" s="36">
        <v>0</v>
      </c>
      <c r="AL278" s="36">
        <v>0</v>
      </c>
      <c r="AM278" s="36">
        <v>0</v>
      </c>
      <c r="AN278" s="36">
        <v>0</v>
      </c>
      <c r="AO278" s="36">
        <v>0</v>
      </c>
      <c r="AP278" s="36">
        <v>0</v>
      </c>
      <c r="AQ278" s="36">
        <v>0</v>
      </c>
      <c r="AR278" s="36">
        <v>0</v>
      </c>
      <c r="AS278" s="36">
        <v>0</v>
      </c>
      <c r="AT278" s="36">
        <v>0</v>
      </c>
      <c r="AU278" s="36">
        <v>0</v>
      </c>
      <c r="AV278" s="36">
        <v>0</v>
      </c>
      <c r="AW278" s="36">
        <v>0</v>
      </c>
      <c r="AX278" s="36">
        <v>0</v>
      </c>
      <c r="AY278" s="36">
        <v>0</v>
      </c>
      <c r="AZ278" s="36">
        <v>0</v>
      </c>
      <c r="BA278" s="36">
        <v>0</v>
      </c>
      <c r="BB278" s="36">
        <v>0</v>
      </c>
      <c r="BC278" s="36">
        <v>0</v>
      </c>
      <c r="BD278" s="36">
        <v>0</v>
      </c>
      <c r="BE278" s="36">
        <v>0</v>
      </c>
      <c r="BF278" s="36">
        <v>0</v>
      </c>
      <c r="BG278" s="36">
        <v>0</v>
      </c>
      <c r="BH278" s="36">
        <v>0</v>
      </c>
      <c r="BI278" s="36">
        <v>0</v>
      </c>
      <c r="BJ278" s="36">
        <v>0</v>
      </c>
      <c r="BK278" s="36">
        <v>0</v>
      </c>
      <c r="BL278" s="36">
        <v>0</v>
      </c>
      <c r="BM278" s="36">
        <v>0</v>
      </c>
      <c r="BN278" s="36">
        <v>0</v>
      </c>
      <c r="BO278" s="36">
        <v>0</v>
      </c>
      <c r="BP278" s="36">
        <v>0</v>
      </c>
      <c r="BQ278" s="36">
        <v>0</v>
      </c>
      <c r="BR278" s="36">
        <v>0</v>
      </c>
      <c r="BS278" s="36">
        <v>0</v>
      </c>
      <c r="BT278" s="36">
        <v>0</v>
      </c>
      <c r="BU278" s="36">
        <v>0</v>
      </c>
      <c r="BV278" s="36">
        <v>0</v>
      </c>
      <c r="BW278" s="36">
        <v>0</v>
      </c>
      <c r="BX278" s="36">
        <v>0</v>
      </c>
      <c r="BY278" s="36">
        <v>0</v>
      </c>
      <c r="BZ278" s="36">
        <v>0</v>
      </c>
      <c r="CA278" s="36">
        <v>0</v>
      </c>
      <c r="CB278" s="36">
        <v>0</v>
      </c>
      <c r="CC278" s="36">
        <v>0</v>
      </c>
      <c r="CD278" s="36">
        <v>0</v>
      </c>
      <c r="CE278" s="36">
        <v>0</v>
      </c>
      <c r="CF278" s="36">
        <v>0</v>
      </c>
      <c r="CG278" s="36">
        <v>0</v>
      </c>
      <c r="CH278" s="36">
        <v>0</v>
      </c>
      <c r="CI278" s="65"/>
    </row>
    <row r="279" spans="1:87" s="43" customFormat="1">
      <c r="A279" s="58" t="s">
        <v>1599</v>
      </c>
      <c r="B279" s="33">
        <v>6</v>
      </c>
      <c r="C279" s="33">
        <v>0</v>
      </c>
      <c r="D279" s="33">
        <v>0</v>
      </c>
      <c r="E279" s="33">
        <v>8</v>
      </c>
      <c r="F279" s="33">
        <v>0</v>
      </c>
      <c r="G279" s="33">
        <v>0</v>
      </c>
      <c r="H279" s="33">
        <v>62</v>
      </c>
      <c r="I279" s="36">
        <v>0</v>
      </c>
      <c r="J279" s="36">
        <v>0</v>
      </c>
      <c r="K279" s="36">
        <v>0</v>
      </c>
      <c r="L279" s="36">
        <v>0</v>
      </c>
      <c r="M279" s="36">
        <v>0</v>
      </c>
      <c r="N279" s="36">
        <v>0</v>
      </c>
      <c r="O279" s="36">
        <v>0</v>
      </c>
      <c r="P279" s="36">
        <v>0</v>
      </c>
      <c r="Q279" s="36">
        <v>0</v>
      </c>
      <c r="R279" s="36">
        <v>0</v>
      </c>
      <c r="S279" s="36">
        <v>0</v>
      </c>
      <c r="T279" s="36">
        <v>0</v>
      </c>
      <c r="U279" s="36">
        <v>0</v>
      </c>
      <c r="V279" s="36">
        <v>0</v>
      </c>
      <c r="W279" s="36">
        <v>0</v>
      </c>
      <c r="X279" s="36">
        <v>0</v>
      </c>
      <c r="Y279" s="36">
        <v>0</v>
      </c>
      <c r="Z279" s="36">
        <v>0</v>
      </c>
      <c r="AA279" s="36">
        <v>0</v>
      </c>
      <c r="AB279" s="36">
        <v>0</v>
      </c>
      <c r="AC279" s="21">
        <v>1</v>
      </c>
      <c r="AD279" s="21">
        <v>0</v>
      </c>
      <c r="AE279" s="21">
        <v>0</v>
      </c>
      <c r="AF279" s="21">
        <v>0</v>
      </c>
      <c r="AG279" s="36">
        <f t="shared" si="16"/>
        <v>6</v>
      </c>
      <c r="AH279" s="36">
        <f t="shared" si="17"/>
        <v>70</v>
      </c>
      <c r="AI279" s="36">
        <f t="shared" si="18"/>
        <v>0</v>
      </c>
      <c r="AJ279" s="36">
        <f t="shared" si="19"/>
        <v>76</v>
      </c>
      <c r="AK279" s="36">
        <v>1</v>
      </c>
      <c r="AL279" s="36">
        <v>0</v>
      </c>
      <c r="AM279" s="21">
        <v>1</v>
      </c>
      <c r="AN279" s="21" t="s">
        <v>1436</v>
      </c>
      <c r="AO279" s="21">
        <v>0</v>
      </c>
      <c r="AP279" s="21">
        <v>0</v>
      </c>
      <c r="AQ279" s="21">
        <v>0</v>
      </c>
      <c r="AR279" s="21">
        <v>0</v>
      </c>
      <c r="AS279" s="21">
        <v>0</v>
      </c>
      <c r="AT279" s="21">
        <v>0</v>
      </c>
      <c r="AU279" s="21">
        <v>0</v>
      </c>
      <c r="AV279" s="21">
        <v>0</v>
      </c>
      <c r="AW279" s="21">
        <v>0</v>
      </c>
      <c r="AX279" s="21">
        <v>0</v>
      </c>
      <c r="AY279" s="21">
        <v>0</v>
      </c>
      <c r="AZ279" s="21">
        <v>0</v>
      </c>
      <c r="BA279" s="21">
        <v>0</v>
      </c>
      <c r="BB279" s="21">
        <v>0</v>
      </c>
      <c r="BC279" s="21">
        <v>0</v>
      </c>
      <c r="BD279" s="21">
        <v>0</v>
      </c>
      <c r="BE279" s="21">
        <v>0</v>
      </c>
      <c r="BF279" s="21">
        <v>0</v>
      </c>
      <c r="BG279" s="21">
        <v>0</v>
      </c>
      <c r="BH279" s="21">
        <v>0</v>
      </c>
      <c r="BI279" s="21">
        <v>0</v>
      </c>
      <c r="BJ279" s="21">
        <v>0</v>
      </c>
      <c r="BK279" s="21">
        <v>0</v>
      </c>
      <c r="BL279" s="21">
        <v>0</v>
      </c>
      <c r="BM279" s="21">
        <v>0</v>
      </c>
      <c r="BN279" s="21">
        <v>0</v>
      </c>
      <c r="BO279" s="21">
        <v>0</v>
      </c>
      <c r="BP279" s="21">
        <v>0</v>
      </c>
      <c r="BQ279" s="21">
        <v>0</v>
      </c>
      <c r="BR279" s="21">
        <v>0</v>
      </c>
      <c r="BS279" s="21">
        <v>0</v>
      </c>
      <c r="BT279" s="21">
        <v>0</v>
      </c>
      <c r="BU279" s="21">
        <v>0</v>
      </c>
      <c r="BV279" s="21">
        <v>0</v>
      </c>
      <c r="BW279" s="21">
        <v>0</v>
      </c>
      <c r="BX279" s="21">
        <v>0</v>
      </c>
      <c r="BY279" s="21">
        <v>0</v>
      </c>
      <c r="BZ279" s="21">
        <v>0</v>
      </c>
      <c r="CA279" s="21">
        <v>0</v>
      </c>
      <c r="CB279" s="21">
        <v>0</v>
      </c>
      <c r="CC279" s="21">
        <v>0</v>
      </c>
      <c r="CD279" s="21">
        <v>0</v>
      </c>
      <c r="CE279" s="21">
        <v>0</v>
      </c>
      <c r="CF279" s="21">
        <v>0</v>
      </c>
      <c r="CG279" s="21">
        <v>0</v>
      </c>
      <c r="CH279" s="21">
        <v>0</v>
      </c>
    </row>
    <row r="280" spans="1:87" s="43" customFormat="1">
      <c r="A280" s="58" t="s">
        <v>190</v>
      </c>
      <c r="B280" s="33">
        <v>2</v>
      </c>
      <c r="C280" s="33">
        <v>0</v>
      </c>
      <c r="D280" s="33">
        <v>0</v>
      </c>
      <c r="E280" s="33">
        <v>9</v>
      </c>
      <c r="F280" s="33">
        <v>0</v>
      </c>
      <c r="G280" s="33">
        <v>0</v>
      </c>
      <c r="H280" s="33">
        <v>22</v>
      </c>
      <c r="I280" s="33">
        <v>0</v>
      </c>
      <c r="J280" s="33">
        <v>0</v>
      </c>
      <c r="K280" s="33">
        <v>0</v>
      </c>
      <c r="L280" s="33">
        <v>0</v>
      </c>
      <c r="M280" s="33">
        <v>0</v>
      </c>
      <c r="N280" s="33">
        <v>11</v>
      </c>
      <c r="O280" s="36">
        <v>0</v>
      </c>
      <c r="P280" s="36">
        <v>0</v>
      </c>
      <c r="Q280" s="36">
        <v>0</v>
      </c>
      <c r="R280" s="36">
        <v>0</v>
      </c>
      <c r="S280" s="36">
        <v>0</v>
      </c>
      <c r="T280" s="36">
        <v>0</v>
      </c>
      <c r="U280" s="36">
        <v>0</v>
      </c>
      <c r="V280" s="36">
        <v>0</v>
      </c>
      <c r="W280" s="36">
        <v>0</v>
      </c>
      <c r="X280" s="36">
        <v>0</v>
      </c>
      <c r="Y280" s="36">
        <v>0</v>
      </c>
      <c r="Z280" s="36">
        <v>0</v>
      </c>
      <c r="AA280" s="36">
        <v>0</v>
      </c>
      <c r="AB280" s="36">
        <v>0</v>
      </c>
      <c r="AC280" s="36">
        <v>0</v>
      </c>
      <c r="AD280" s="36">
        <v>0</v>
      </c>
      <c r="AE280" s="36">
        <v>0</v>
      </c>
      <c r="AF280" s="36">
        <v>0</v>
      </c>
      <c r="AG280" s="36">
        <f t="shared" si="16"/>
        <v>2</v>
      </c>
      <c r="AH280" s="36">
        <f t="shared" si="17"/>
        <v>42</v>
      </c>
      <c r="AI280" s="36">
        <f t="shared" si="18"/>
        <v>0</v>
      </c>
      <c r="AJ280" s="36">
        <f t="shared" si="19"/>
        <v>44</v>
      </c>
      <c r="AK280" s="36">
        <v>0</v>
      </c>
      <c r="AL280" s="36">
        <v>0</v>
      </c>
      <c r="AM280" s="36">
        <v>0</v>
      </c>
      <c r="AN280" s="36">
        <v>0</v>
      </c>
      <c r="AO280" s="36">
        <v>0</v>
      </c>
      <c r="AP280" s="36">
        <v>0</v>
      </c>
      <c r="AQ280" s="36">
        <v>0</v>
      </c>
      <c r="AR280" s="36">
        <v>0</v>
      </c>
      <c r="AS280" s="36">
        <v>0</v>
      </c>
      <c r="AT280" s="36">
        <v>0</v>
      </c>
      <c r="AU280" s="36">
        <v>0</v>
      </c>
      <c r="AV280" s="36">
        <v>0</v>
      </c>
      <c r="AW280" s="36">
        <v>0</v>
      </c>
      <c r="AX280" s="36">
        <v>0</v>
      </c>
      <c r="AY280" s="36">
        <v>0</v>
      </c>
      <c r="AZ280" s="36">
        <v>0</v>
      </c>
      <c r="BA280" s="36">
        <v>0</v>
      </c>
      <c r="BB280" s="36">
        <v>0</v>
      </c>
      <c r="BC280" s="36">
        <v>0</v>
      </c>
      <c r="BD280" s="36">
        <v>0</v>
      </c>
      <c r="BE280" s="36">
        <v>0</v>
      </c>
      <c r="BF280" s="36">
        <v>0</v>
      </c>
      <c r="BG280" s="36">
        <v>0</v>
      </c>
      <c r="BH280" s="36">
        <v>0</v>
      </c>
      <c r="BI280" s="36">
        <v>0</v>
      </c>
      <c r="BJ280" s="36">
        <v>0</v>
      </c>
      <c r="BK280" s="36">
        <v>0</v>
      </c>
      <c r="BL280" s="36">
        <v>0</v>
      </c>
      <c r="BM280" s="36">
        <v>0</v>
      </c>
      <c r="BN280" s="36">
        <v>0</v>
      </c>
      <c r="BO280" s="36">
        <v>0</v>
      </c>
      <c r="BP280" s="36">
        <v>0</v>
      </c>
      <c r="BQ280" s="36">
        <v>0</v>
      </c>
      <c r="BR280" s="36">
        <v>0</v>
      </c>
      <c r="BS280" s="36">
        <v>0</v>
      </c>
      <c r="BT280" s="36">
        <v>0</v>
      </c>
      <c r="BU280" s="36">
        <v>0</v>
      </c>
      <c r="BV280" s="36">
        <v>0</v>
      </c>
      <c r="BW280" s="36">
        <v>0</v>
      </c>
      <c r="BX280" s="36">
        <v>0</v>
      </c>
      <c r="BY280" s="36">
        <v>0</v>
      </c>
      <c r="BZ280" s="36">
        <v>0</v>
      </c>
      <c r="CA280" s="36">
        <v>0</v>
      </c>
      <c r="CB280" s="36">
        <v>0</v>
      </c>
      <c r="CC280" s="36">
        <v>0</v>
      </c>
      <c r="CD280" s="36">
        <v>0</v>
      </c>
      <c r="CE280" s="36">
        <v>0</v>
      </c>
      <c r="CF280" s="36">
        <v>0</v>
      </c>
      <c r="CG280" s="36">
        <v>0</v>
      </c>
      <c r="CH280" s="36">
        <v>0</v>
      </c>
    </row>
    <row r="281" spans="1:87" s="43" customFormat="1">
      <c r="A281" s="58" t="s">
        <v>1600</v>
      </c>
      <c r="B281" s="33">
        <v>4</v>
      </c>
      <c r="C281" s="33">
        <v>0</v>
      </c>
      <c r="D281" s="33">
        <v>0</v>
      </c>
      <c r="E281" s="33">
        <v>4</v>
      </c>
      <c r="F281" s="33">
        <v>0</v>
      </c>
      <c r="G281" s="33">
        <v>0</v>
      </c>
      <c r="H281" s="33">
        <v>27</v>
      </c>
      <c r="I281" s="36">
        <v>1</v>
      </c>
      <c r="J281" s="36">
        <v>0</v>
      </c>
      <c r="K281" s="36">
        <v>0</v>
      </c>
      <c r="L281" s="36">
        <v>0</v>
      </c>
      <c r="M281" s="36">
        <v>0</v>
      </c>
      <c r="N281" s="36">
        <v>0</v>
      </c>
      <c r="O281" s="36">
        <v>0</v>
      </c>
      <c r="P281" s="36">
        <v>0</v>
      </c>
      <c r="Q281" s="36">
        <v>0</v>
      </c>
      <c r="R281" s="36">
        <v>0</v>
      </c>
      <c r="S281" s="36">
        <v>0</v>
      </c>
      <c r="T281" s="36">
        <v>0</v>
      </c>
      <c r="U281" s="36">
        <v>0</v>
      </c>
      <c r="V281" s="36">
        <v>0</v>
      </c>
      <c r="W281" s="36">
        <v>0</v>
      </c>
      <c r="X281" s="36">
        <v>0</v>
      </c>
      <c r="Y281" s="36">
        <v>0</v>
      </c>
      <c r="Z281" s="36">
        <v>0</v>
      </c>
      <c r="AA281" s="36">
        <v>0</v>
      </c>
      <c r="AB281" s="36">
        <v>0</v>
      </c>
      <c r="AC281" s="36">
        <v>0</v>
      </c>
      <c r="AD281" s="36">
        <v>0</v>
      </c>
      <c r="AE281" s="36">
        <v>0</v>
      </c>
      <c r="AF281" s="36">
        <v>0</v>
      </c>
      <c r="AG281" s="36">
        <f t="shared" si="16"/>
        <v>4</v>
      </c>
      <c r="AH281" s="36">
        <f t="shared" si="17"/>
        <v>31</v>
      </c>
      <c r="AI281" s="36">
        <f t="shared" si="18"/>
        <v>0</v>
      </c>
      <c r="AJ281" s="36">
        <f t="shared" si="19"/>
        <v>35</v>
      </c>
      <c r="AK281" s="36">
        <v>1</v>
      </c>
      <c r="AL281" s="36">
        <v>0</v>
      </c>
      <c r="AM281" s="21">
        <v>1</v>
      </c>
      <c r="AN281" s="60" t="s">
        <v>1484</v>
      </c>
      <c r="AO281" s="21">
        <v>0</v>
      </c>
      <c r="AP281" s="21">
        <v>0</v>
      </c>
      <c r="AQ281" s="21">
        <v>0</v>
      </c>
      <c r="AR281" s="21">
        <v>0</v>
      </c>
      <c r="AS281" s="21">
        <v>0</v>
      </c>
      <c r="AT281" s="21">
        <v>0</v>
      </c>
      <c r="AU281" s="21">
        <v>0</v>
      </c>
      <c r="AV281" s="21">
        <v>0</v>
      </c>
      <c r="AW281" s="21">
        <v>0</v>
      </c>
      <c r="AX281" s="21">
        <v>0</v>
      </c>
      <c r="AY281" s="21">
        <v>0</v>
      </c>
      <c r="AZ281" s="21">
        <v>0</v>
      </c>
      <c r="BA281" s="21">
        <v>0</v>
      </c>
      <c r="BB281" s="21">
        <v>0</v>
      </c>
      <c r="BC281" s="21">
        <v>0</v>
      </c>
      <c r="BD281" s="21">
        <v>0</v>
      </c>
      <c r="BE281" s="21">
        <v>0</v>
      </c>
      <c r="BF281" s="21">
        <v>0</v>
      </c>
      <c r="BG281" s="21">
        <v>0</v>
      </c>
      <c r="BH281" s="21">
        <v>0</v>
      </c>
      <c r="BI281" s="21">
        <v>0</v>
      </c>
      <c r="BJ281" s="21">
        <v>0</v>
      </c>
      <c r="BK281" s="21">
        <v>0</v>
      </c>
      <c r="BL281" s="21">
        <v>0</v>
      </c>
      <c r="BM281" s="21">
        <v>0</v>
      </c>
      <c r="BN281" s="21">
        <v>0</v>
      </c>
      <c r="BO281" s="21">
        <v>0</v>
      </c>
      <c r="BP281" s="21">
        <v>0</v>
      </c>
      <c r="BQ281" s="21">
        <v>0</v>
      </c>
      <c r="BR281" s="21">
        <v>0</v>
      </c>
      <c r="BS281" s="21">
        <v>0</v>
      </c>
      <c r="BT281" s="21">
        <v>0</v>
      </c>
      <c r="BU281" s="21">
        <v>0</v>
      </c>
      <c r="BV281" s="21">
        <v>0</v>
      </c>
      <c r="BW281" s="21">
        <v>0</v>
      </c>
      <c r="BX281" s="21">
        <v>0</v>
      </c>
      <c r="BY281" s="21">
        <v>0</v>
      </c>
      <c r="BZ281" s="21">
        <v>0</v>
      </c>
      <c r="CA281" s="21">
        <v>0</v>
      </c>
      <c r="CB281" s="21">
        <v>0</v>
      </c>
      <c r="CC281" s="21">
        <v>0</v>
      </c>
      <c r="CD281" s="21">
        <v>0</v>
      </c>
      <c r="CE281" s="21">
        <v>0</v>
      </c>
      <c r="CF281" s="21">
        <v>0</v>
      </c>
      <c r="CG281" s="21">
        <v>0</v>
      </c>
      <c r="CH281" s="21">
        <v>0</v>
      </c>
    </row>
    <row r="282" spans="1:87" s="43" customFormat="1">
      <c r="A282" s="59" t="s">
        <v>191</v>
      </c>
      <c r="B282" s="33">
        <v>2</v>
      </c>
      <c r="C282" s="33">
        <v>0</v>
      </c>
      <c r="D282" s="33">
        <v>0</v>
      </c>
      <c r="E282" s="33">
        <v>0</v>
      </c>
      <c r="F282" s="33">
        <v>0</v>
      </c>
      <c r="G282" s="33">
        <v>0</v>
      </c>
      <c r="H282" s="33">
        <v>26</v>
      </c>
      <c r="I282" s="33">
        <v>0</v>
      </c>
      <c r="J282" s="33">
        <v>0</v>
      </c>
      <c r="K282" s="33">
        <v>0</v>
      </c>
      <c r="L282" s="33">
        <v>0</v>
      </c>
      <c r="M282" s="33">
        <v>0</v>
      </c>
      <c r="N282" s="33">
        <v>42</v>
      </c>
      <c r="O282" s="36">
        <v>0</v>
      </c>
      <c r="P282" s="36">
        <v>0</v>
      </c>
      <c r="Q282" s="36">
        <v>0</v>
      </c>
      <c r="R282" s="36">
        <v>0</v>
      </c>
      <c r="S282" s="36">
        <v>0</v>
      </c>
      <c r="T282" s="36">
        <v>0</v>
      </c>
      <c r="U282" s="36">
        <v>0</v>
      </c>
      <c r="V282" s="36">
        <v>0</v>
      </c>
      <c r="W282" s="36">
        <v>0</v>
      </c>
      <c r="X282" s="36">
        <v>0</v>
      </c>
      <c r="Y282" s="36">
        <v>0</v>
      </c>
      <c r="Z282" s="36">
        <v>0</v>
      </c>
      <c r="AA282" s="36">
        <v>0</v>
      </c>
      <c r="AB282" s="36">
        <v>0</v>
      </c>
      <c r="AC282" s="36">
        <v>0</v>
      </c>
      <c r="AD282" s="36">
        <v>0</v>
      </c>
      <c r="AE282" s="36">
        <v>0</v>
      </c>
      <c r="AF282" s="36">
        <v>0</v>
      </c>
      <c r="AG282" s="36">
        <f t="shared" si="16"/>
        <v>2</v>
      </c>
      <c r="AH282" s="36">
        <f t="shared" si="17"/>
        <v>68</v>
      </c>
      <c r="AI282" s="36">
        <f t="shared" si="18"/>
        <v>0</v>
      </c>
      <c r="AJ282" s="36">
        <f t="shared" si="19"/>
        <v>70</v>
      </c>
      <c r="AK282" s="36">
        <v>0</v>
      </c>
      <c r="AL282" s="36">
        <v>0</v>
      </c>
      <c r="AM282" s="36">
        <v>0</v>
      </c>
      <c r="AN282" s="36">
        <v>0</v>
      </c>
      <c r="AO282" s="36">
        <v>0</v>
      </c>
      <c r="AP282" s="36">
        <v>0</v>
      </c>
      <c r="AQ282" s="36">
        <v>0</v>
      </c>
      <c r="AR282" s="36">
        <v>0</v>
      </c>
      <c r="AS282" s="36">
        <v>0</v>
      </c>
      <c r="AT282" s="36">
        <v>0</v>
      </c>
      <c r="AU282" s="36">
        <v>0</v>
      </c>
      <c r="AV282" s="36">
        <v>0</v>
      </c>
      <c r="AW282" s="36">
        <v>0</v>
      </c>
      <c r="AX282" s="36">
        <v>0</v>
      </c>
      <c r="AY282" s="36">
        <v>0</v>
      </c>
      <c r="AZ282" s="36">
        <v>0</v>
      </c>
      <c r="BA282" s="36">
        <v>0</v>
      </c>
      <c r="BB282" s="36">
        <v>0</v>
      </c>
      <c r="BC282" s="36">
        <v>0</v>
      </c>
      <c r="BD282" s="36">
        <v>0</v>
      </c>
      <c r="BE282" s="36">
        <v>0</v>
      </c>
      <c r="BF282" s="36">
        <v>0</v>
      </c>
      <c r="BG282" s="36">
        <v>0</v>
      </c>
      <c r="BH282" s="36">
        <v>0</v>
      </c>
      <c r="BI282" s="36">
        <v>0</v>
      </c>
      <c r="BJ282" s="36">
        <v>0</v>
      </c>
      <c r="BK282" s="36">
        <v>0</v>
      </c>
      <c r="BL282" s="36">
        <v>0</v>
      </c>
      <c r="BM282" s="36">
        <v>0</v>
      </c>
      <c r="BN282" s="36">
        <v>0</v>
      </c>
      <c r="BO282" s="36">
        <v>0</v>
      </c>
      <c r="BP282" s="36">
        <v>0</v>
      </c>
      <c r="BQ282" s="36">
        <v>0</v>
      </c>
      <c r="BR282" s="36">
        <v>0</v>
      </c>
      <c r="BS282" s="36">
        <v>0</v>
      </c>
      <c r="BT282" s="36">
        <v>0</v>
      </c>
      <c r="BU282" s="36">
        <v>0</v>
      </c>
      <c r="BV282" s="36">
        <v>0</v>
      </c>
      <c r="BW282" s="36">
        <v>0</v>
      </c>
      <c r="BX282" s="36">
        <v>0</v>
      </c>
      <c r="BY282" s="36">
        <v>0</v>
      </c>
      <c r="BZ282" s="36">
        <v>0</v>
      </c>
      <c r="CA282" s="36">
        <v>0</v>
      </c>
      <c r="CB282" s="36">
        <v>0</v>
      </c>
      <c r="CC282" s="36">
        <v>0</v>
      </c>
      <c r="CD282" s="36">
        <v>0</v>
      </c>
      <c r="CE282" s="36">
        <v>0</v>
      </c>
      <c r="CF282" s="36">
        <v>0</v>
      </c>
      <c r="CG282" s="36">
        <v>0</v>
      </c>
      <c r="CH282" s="36">
        <v>0</v>
      </c>
    </row>
    <row r="283" spans="1:87" s="43" customFormat="1">
      <c r="A283" s="58" t="s">
        <v>1601</v>
      </c>
      <c r="B283" s="33">
        <v>3</v>
      </c>
      <c r="C283" s="33">
        <v>0</v>
      </c>
      <c r="D283" s="33">
        <v>0</v>
      </c>
      <c r="E283" s="33">
        <v>0</v>
      </c>
      <c r="F283" s="33">
        <v>0</v>
      </c>
      <c r="G283" s="33">
        <v>0</v>
      </c>
      <c r="H283" s="33">
        <v>37</v>
      </c>
      <c r="I283" s="36">
        <v>0</v>
      </c>
      <c r="J283" s="36">
        <v>0</v>
      </c>
      <c r="K283" s="36">
        <v>0</v>
      </c>
      <c r="L283" s="36">
        <v>0</v>
      </c>
      <c r="M283" s="36">
        <v>0</v>
      </c>
      <c r="N283" s="36">
        <v>0</v>
      </c>
      <c r="O283" s="36">
        <v>0</v>
      </c>
      <c r="P283" s="36">
        <v>0</v>
      </c>
      <c r="Q283" s="36">
        <v>0</v>
      </c>
      <c r="R283" s="36">
        <v>0</v>
      </c>
      <c r="S283" s="36">
        <v>0</v>
      </c>
      <c r="T283" s="36">
        <v>0</v>
      </c>
      <c r="U283" s="36">
        <v>0</v>
      </c>
      <c r="V283" s="36">
        <v>0</v>
      </c>
      <c r="W283" s="36">
        <v>0</v>
      </c>
      <c r="X283" s="36">
        <v>0</v>
      </c>
      <c r="Y283" s="36">
        <v>0</v>
      </c>
      <c r="Z283" s="36">
        <v>0</v>
      </c>
      <c r="AA283" s="36">
        <v>0</v>
      </c>
      <c r="AB283" s="36">
        <v>0</v>
      </c>
      <c r="AC283" s="21">
        <v>1</v>
      </c>
      <c r="AD283" s="21">
        <v>0</v>
      </c>
      <c r="AE283" s="21">
        <v>0</v>
      </c>
      <c r="AF283" s="21">
        <v>0</v>
      </c>
      <c r="AG283" s="36">
        <f t="shared" si="16"/>
        <v>3</v>
      </c>
      <c r="AH283" s="36">
        <f t="shared" si="17"/>
        <v>37</v>
      </c>
      <c r="AI283" s="36">
        <f t="shared" si="18"/>
        <v>0</v>
      </c>
      <c r="AJ283" s="36">
        <f t="shared" si="19"/>
        <v>40</v>
      </c>
      <c r="AK283" s="36">
        <v>1</v>
      </c>
      <c r="AL283" s="36">
        <v>0</v>
      </c>
      <c r="AM283" s="21">
        <v>1</v>
      </c>
      <c r="AN283" s="60" t="s">
        <v>1602</v>
      </c>
      <c r="AO283" s="21">
        <v>0</v>
      </c>
      <c r="AP283" s="21">
        <v>0</v>
      </c>
      <c r="AQ283" s="21">
        <v>0</v>
      </c>
      <c r="AR283" s="21">
        <v>0</v>
      </c>
      <c r="AS283" s="21">
        <v>0</v>
      </c>
      <c r="AT283" s="21">
        <v>0</v>
      </c>
      <c r="AU283" s="21">
        <v>0</v>
      </c>
      <c r="AV283" s="21">
        <v>0</v>
      </c>
      <c r="AW283" s="21">
        <v>0</v>
      </c>
      <c r="AX283" s="21">
        <v>0</v>
      </c>
      <c r="AY283" s="21">
        <v>0</v>
      </c>
      <c r="AZ283" s="21">
        <v>0</v>
      </c>
      <c r="BA283" s="21">
        <v>0</v>
      </c>
      <c r="BB283" s="21">
        <v>0</v>
      </c>
      <c r="BC283" s="21">
        <v>0</v>
      </c>
      <c r="BD283" s="21">
        <v>0</v>
      </c>
      <c r="BE283" s="21">
        <v>0</v>
      </c>
      <c r="BF283" s="21">
        <v>0</v>
      </c>
      <c r="BG283" s="21">
        <v>0</v>
      </c>
      <c r="BH283" s="21">
        <v>0</v>
      </c>
      <c r="BI283" s="21">
        <v>0</v>
      </c>
      <c r="BJ283" s="21">
        <v>0</v>
      </c>
      <c r="BK283" s="21">
        <v>0</v>
      </c>
      <c r="BL283" s="21">
        <v>0</v>
      </c>
      <c r="BM283" s="21">
        <v>0</v>
      </c>
      <c r="BN283" s="21">
        <v>0</v>
      </c>
      <c r="BO283" s="21">
        <v>0</v>
      </c>
      <c r="BP283" s="21">
        <v>0</v>
      </c>
      <c r="BQ283" s="21">
        <v>0</v>
      </c>
      <c r="BR283" s="21">
        <v>0</v>
      </c>
      <c r="BS283" s="21">
        <v>0</v>
      </c>
      <c r="BT283" s="21">
        <v>0</v>
      </c>
      <c r="BU283" s="21">
        <v>0</v>
      </c>
      <c r="BV283" s="21">
        <v>0</v>
      </c>
      <c r="BW283" s="21">
        <v>0</v>
      </c>
      <c r="BX283" s="21">
        <v>0</v>
      </c>
      <c r="BY283" s="21">
        <v>0</v>
      </c>
      <c r="BZ283" s="21">
        <v>0</v>
      </c>
      <c r="CA283" s="21">
        <v>0</v>
      </c>
      <c r="CB283" s="21">
        <v>0</v>
      </c>
      <c r="CC283" s="21">
        <v>0</v>
      </c>
      <c r="CD283" s="21">
        <v>0</v>
      </c>
      <c r="CE283" s="21">
        <v>0</v>
      </c>
      <c r="CF283" s="21">
        <v>0</v>
      </c>
      <c r="CG283" s="21">
        <v>0</v>
      </c>
      <c r="CH283" s="21">
        <v>0</v>
      </c>
    </row>
    <row r="284" spans="1:87" s="43" customFormat="1">
      <c r="A284" s="58" t="s">
        <v>192</v>
      </c>
      <c r="B284" s="33">
        <f>10-5</f>
        <v>5</v>
      </c>
      <c r="C284" s="33">
        <v>0</v>
      </c>
      <c r="D284" s="33">
        <v>0</v>
      </c>
      <c r="E284" s="33">
        <v>17</v>
      </c>
      <c r="F284" s="33">
        <v>0</v>
      </c>
      <c r="G284" s="33">
        <v>0</v>
      </c>
      <c r="H284" s="33">
        <f>70-36</f>
        <v>34</v>
      </c>
      <c r="I284" s="33">
        <v>0</v>
      </c>
      <c r="J284" s="33">
        <v>0</v>
      </c>
      <c r="K284" s="33">
        <v>0</v>
      </c>
      <c r="L284" s="33">
        <v>0</v>
      </c>
      <c r="M284" s="33">
        <v>0</v>
      </c>
      <c r="N284" s="33">
        <v>14</v>
      </c>
      <c r="O284" s="36">
        <v>0</v>
      </c>
      <c r="P284" s="36">
        <v>0</v>
      </c>
      <c r="Q284" s="36">
        <v>0</v>
      </c>
      <c r="R284" s="36">
        <v>0</v>
      </c>
      <c r="S284" s="36">
        <v>0</v>
      </c>
      <c r="T284" s="36">
        <v>0</v>
      </c>
      <c r="U284" s="36">
        <v>0</v>
      </c>
      <c r="V284" s="36">
        <v>0</v>
      </c>
      <c r="W284" s="36">
        <v>0</v>
      </c>
      <c r="X284" s="36">
        <v>0</v>
      </c>
      <c r="Y284" s="36">
        <v>0</v>
      </c>
      <c r="Z284" s="36">
        <v>0</v>
      </c>
      <c r="AA284" s="36">
        <v>0</v>
      </c>
      <c r="AB284" s="36">
        <v>0</v>
      </c>
      <c r="AC284" s="36">
        <v>0</v>
      </c>
      <c r="AD284" s="36">
        <v>0</v>
      </c>
      <c r="AE284" s="36">
        <v>0</v>
      </c>
      <c r="AF284" s="36">
        <v>0</v>
      </c>
      <c r="AG284" s="36">
        <f t="shared" si="16"/>
        <v>5</v>
      </c>
      <c r="AH284" s="36">
        <f t="shared" si="17"/>
        <v>65</v>
      </c>
      <c r="AI284" s="36">
        <f t="shared" si="18"/>
        <v>0</v>
      </c>
      <c r="AJ284" s="36">
        <f t="shared" si="19"/>
        <v>70</v>
      </c>
      <c r="AK284" s="36">
        <v>0</v>
      </c>
      <c r="AL284" s="36">
        <v>0</v>
      </c>
      <c r="AM284" s="36">
        <v>0</v>
      </c>
      <c r="AN284" s="36">
        <v>0</v>
      </c>
      <c r="AO284" s="36">
        <v>0</v>
      </c>
      <c r="AP284" s="36">
        <v>0</v>
      </c>
      <c r="AQ284" s="36">
        <v>0</v>
      </c>
      <c r="AR284" s="36">
        <v>0</v>
      </c>
      <c r="AS284" s="36">
        <v>0</v>
      </c>
      <c r="AT284" s="36">
        <v>0</v>
      </c>
      <c r="AU284" s="36">
        <v>0</v>
      </c>
      <c r="AV284" s="36">
        <v>0</v>
      </c>
      <c r="AW284" s="36">
        <v>0</v>
      </c>
      <c r="AX284" s="36">
        <v>0</v>
      </c>
      <c r="AY284" s="36">
        <v>0</v>
      </c>
      <c r="AZ284" s="36">
        <v>0</v>
      </c>
      <c r="BA284" s="36">
        <v>0</v>
      </c>
      <c r="BB284" s="36">
        <v>0</v>
      </c>
      <c r="BC284" s="36">
        <v>0</v>
      </c>
      <c r="BD284" s="36">
        <v>0</v>
      </c>
      <c r="BE284" s="36">
        <v>0</v>
      </c>
      <c r="BF284" s="36">
        <v>0</v>
      </c>
      <c r="BG284" s="36">
        <v>0</v>
      </c>
      <c r="BH284" s="36">
        <v>0</v>
      </c>
      <c r="BI284" s="36">
        <v>0</v>
      </c>
      <c r="BJ284" s="36">
        <v>0</v>
      </c>
      <c r="BK284" s="36">
        <v>0</v>
      </c>
      <c r="BL284" s="36">
        <v>0</v>
      </c>
      <c r="BM284" s="36">
        <v>0</v>
      </c>
      <c r="BN284" s="36">
        <v>0</v>
      </c>
      <c r="BO284" s="36">
        <v>0</v>
      </c>
      <c r="BP284" s="36">
        <v>0</v>
      </c>
      <c r="BQ284" s="36">
        <v>0</v>
      </c>
      <c r="BR284" s="36">
        <v>0</v>
      </c>
      <c r="BS284" s="36">
        <v>0</v>
      </c>
      <c r="BT284" s="36">
        <v>0</v>
      </c>
      <c r="BU284" s="36">
        <v>0</v>
      </c>
      <c r="BV284" s="36">
        <v>0</v>
      </c>
      <c r="BW284" s="36">
        <v>0</v>
      </c>
      <c r="BX284" s="36">
        <v>0</v>
      </c>
      <c r="BY284" s="36">
        <v>0</v>
      </c>
      <c r="BZ284" s="36">
        <v>0</v>
      </c>
      <c r="CA284" s="36">
        <v>0</v>
      </c>
      <c r="CB284" s="36">
        <v>0</v>
      </c>
      <c r="CC284" s="36">
        <v>0</v>
      </c>
      <c r="CD284" s="36">
        <v>0</v>
      </c>
      <c r="CE284" s="36">
        <v>0</v>
      </c>
      <c r="CF284" s="36">
        <v>0</v>
      </c>
      <c r="CG284" s="36">
        <v>0</v>
      </c>
      <c r="CH284" s="36">
        <v>0</v>
      </c>
    </row>
    <row r="285" spans="1:87" s="43" customFormat="1">
      <c r="A285" s="59" t="s">
        <v>1603</v>
      </c>
      <c r="B285" s="33">
        <v>4</v>
      </c>
      <c r="C285" s="33">
        <v>0</v>
      </c>
      <c r="D285" s="33">
        <v>0</v>
      </c>
      <c r="E285" s="33">
        <v>0</v>
      </c>
      <c r="F285" s="33">
        <v>0</v>
      </c>
      <c r="G285" s="33">
        <v>0</v>
      </c>
      <c r="H285" s="33">
        <v>30</v>
      </c>
      <c r="I285" s="36">
        <v>0</v>
      </c>
      <c r="J285" s="36">
        <v>0</v>
      </c>
      <c r="K285" s="36">
        <v>0</v>
      </c>
      <c r="L285" s="36">
        <v>0</v>
      </c>
      <c r="M285" s="36">
        <v>0</v>
      </c>
      <c r="N285" s="36">
        <v>0</v>
      </c>
      <c r="O285" s="36">
        <v>0</v>
      </c>
      <c r="P285" s="36">
        <v>0</v>
      </c>
      <c r="Q285" s="36">
        <v>0</v>
      </c>
      <c r="R285" s="36">
        <v>0</v>
      </c>
      <c r="S285" s="36">
        <v>0</v>
      </c>
      <c r="T285" s="36">
        <v>0</v>
      </c>
      <c r="U285" s="36">
        <v>0</v>
      </c>
      <c r="V285" s="36">
        <v>0</v>
      </c>
      <c r="W285" s="36">
        <v>0</v>
      </c>
      <c r="X285" s="36">
        <v>0</v>
      </c>
      <c r="Y285" s="36">
        <v>0</v>
      </c>
      <c r="Z285" s="36">
        <v>0</v>
      </c>
      <c r="AA285" s="36">
        <v>0</v>
      </c>
      <c r="AB285" s="36">
        <v>0</v>
      </c>
      <c r="AC285" s="36">
        <v>0</v>
      </c>
      <c r="AD285" s="36">
        <v>0</v>
      </c>
      <c r="AE285" s="36">
        <v>0</v>
      </c>
      <c r="AF285" s="36">
        <v>0</v>
      </c>
      <c r="AG285" s="36">
        <f t="shared" si="16"/>
        <v>4</v>
      </c>
      <c r="AH285" s="36">
        <f t="shared" si="17"/>
        <v>30</v>
      </c>
      <c r="AI285" s="36">
        <f t="shared" si="18"/>
        <v>0</v>
      </c>
      <c r="AJ285" s="36">
        <f t="shared" si="19"/>
        <v>34</v>
      </c>
      <c r="AK285" s="36">
        <v>0</v>
      </c>
      <c r="AL285" s="36">
        <v>0</v>
      </c>
      <c r="AM285" s="36">
        <v>0</v>
      </c>
      <c r="AN285" s="36">
        <v>0</v>
      </c>
      <c r="AO285" s="36">
        <v>0</v>
      </c>
      <c r="AP285" s="36">
        <v>0</v>
      </c>
      <c r="AQ285" s="36">
        <v>0</v>
      </c>
      <c r="AR285" s="36">
        <v>0</v>
      </c>
      <c r="AS285" s="36">
        <v>0</v>
      </c>
      <c r="AT285" s="36">
        <v>0</v>
      </c>
      <c r="AU285" s="36">
        <v>0</v>
      </c>
      <c r="AV285" s="36">
        <v>0</v>
      </c>
      <c r="AW285" s="36">
        <v>0</v>
      </c>
      <c r="AX285" s="36">
        <v>0</v>
      </c>
      <c r="AY285" s="36">
        <v>0</v>
      </c>
      <c r="AZ285" s="36">
        <v>0</v>
      </c>
      <c r="BA285" s="36">
        <v>0</v>
      </c>
      <c r="BB285" s="36">
        <v>0</v>
      </c>
      <c r="BC285" s="36">
        <v>0</v>
      </c>
      <c r="BD285" s="36">
        <v>0</v>
      </c>
      <c r="BE285" s="36">
        <v>0</v>
      </c>
      <c r="BF285" s="36">
        <v>0</v>
      </c>
      <c r="BG285" s="36">
        <v>0</v>
      </c>
      <c r="BH285" s="36">
        <v>0</v>
      </c>
      <c r="BI285" s="36">
        <v>0</v>
      </c>
      <c r="BJ285" s="36">
        <v>0</v>
      </c>
      <c r="BK285" s="36">
        <v>0</v>
      </c>
      <c r="BL285" s="36">
        <v>0</v>
      </c>
      <c r="BM285" s="36">
        <v>0</v>
      </c>
      <c r="BN285" s="36">
        <v>0</v>
      </c>
      <c r="BO285" s="36">
        <v>0</v>
      </c>
      <c r="BP285" s="36">
        <v>0</v>
      </c>
      <c r="BQ285" s="36">
        <v>0</v>
      </c>
      <c r="BR285" s="36">
        <v>0</v>
      </c>
      <c r="BS285" s="36">
        <v>0</v>
      </c>
      <c r="BT285" s="36">
        <v>0</v>
      </c>
      <c r="BU285" s="36">
        <v>0</v>
      </c>
      <c r="BV285" s="36">
        <v>0</v>
      </c>
      <c r="BW285" s="36">
        <v>0</v>
      </c>
      <c r="BX285" s="36">
        <v>0</v>
      </c>
      <c r="BY285" s="36">
        <v>0</v>
      </c>
      <c r="BZ285" s="36">
        <v>0</v>
      </c>
      <c r="CA285" s="36">
        <v>0</v>
      </c>
      <c r="CB285" s="36">
        <v>0</v>
      </c>
      <c r="CC285" s="36">
        <v>0</v>
      </c>
      <c r="CD285" s="36">
        <v>0</v>
      </c>
      <c r="CE285" s="36">
        <v>0</v>
      </c>
      <c r="CF285" s="36">
        <v>0</v>
      </c>
      <c r="CG285" s="36">
        <v>0</v>
      </c>
      <c r="CH285" s="36">
        <v>0</v>
      </c>
    </row>
    <row r="286" spans="1:87" s="43" customFormat="1">
      <c r="A286" s="58" t="s">
        <v>193</v>
      </c>
      <c r="B286" s="33">
        <v>4</v>
      </c>
      <c r="C286" s="33">
        <v>0</v>
      </c>
      <c r="D286" s="33">
        <v>0</v>
      </c>
      <c r="E286" s="33">
        <v>21</v>
      </c>
      <c r="F286" s="33">
        <v>0</v>
      </c>
      <c r="G286" s="33">
        <v>0</v>
      </c>
      <c r="H286" s="33">
        <v>40</v>
      </c>
      <c r="I286" s="33">
        <v>0</v>
      </c>
      <c r="J286" s="33">
        <v>0</v>
      </c>
      <c r="K286" s="33">
        <v>0</v>
      </c>
      <c r="L286" s="33">
        <v>0</v>
      </c>
      <c r="M286" s="33">
        <v>0</v>
      </c>
      <c r="N286" s="33">
        <v>30</v>
      </c>
      <c r="O286" s="36">
        <v>0</v>
      </c>
      <c r="P286" s="36">
        <v>0</v>
      </c>
      <c r="Q286" s="36">
        <v>0</v>
      </c>
      <c r="R286" s="36">
        <v>0</v>
      </c>
      <c r="S286" s="36">
        <v>0</v>
      </c>
      <c r="T286" s="36">
        <v>0</v>
      </c>
      <c r="U286" s="36">
        <v>0</v>
      </c>
      <c r="V286" s="36">
        <v>0</v>
      </c>
      <c r="W286" s="36">
        <v>0</v>
      </c>
      <c r="X286" s="36">
        <v>0</v>
      </c>
      <c r="Y286" s="36">
        <v>0</v>
      </c>
      <c r="Z286" s="36">
        <v>0</v>
      </c>
      <c r="AA286" s="36">
        <v>0</v>
      </c>
      <c r="AB286" s="36">
        <v>0</v>
      </c>
      <c r="AC286" s="36">
        <v>0</v>
      </c>
      <c r="AD286" s="36">
        <v>0</v>
      </c>
      <c r="AE286" s="36">
        <v>0</v>
      </c>
      <c r="AF286" s="36">
        <v>0</v>
      </c>
      <c r="AG286" s="36">
        <f t="shared" si="16"/>
        <v>4</v>
      </c>
      <c r="AH286" s="36">
        <f t="shared" si="17"/>
        <v>91</v>
      </c>
      <c r="AI286" s="36">
        <f t="shared" si="18"/>
        <v>0</v>
      </c>
      <c r="AJ286" s="36">
        <f t="shared" si="19"/>
        <v>95</v>
      </c>
      <c r="AK286" s="36">
        <v>0</v>
      </c>
      <c r="AL286" s="36">
        <v>0</v>
      </c>
      <c r="AM286" s="36">
        <v>0</v>
      </c>
      <c r="AN286" s="36">
        <v>0</v>
      </c>
      <c r="AO286" s="36">
        <v>0</v>
      </c>
      <c r="AP286" s="36">
        <v>0</v>
      </c>
      <c r="AQ286" s="36">
        <v>0</v>
      </c>
      <c r="AR286" s="36">
        <v>0</v>
      </c>
      <c r="AS286" s="36">
        <v>0</v>
      </c>
      <c r="AT286" s="36">
        <v>0</v>
      </c>
      <c r="AU286" s="36">
        <v>0</v>
      </c>
      <c r="AV286" s="36">
        <v>0</v>
      </c>
      <c r="AW286" s="36">
        <v>0</v>
      </c>
      <c r="AX286" s="36">
        <v>0</v>
      </c>
      <c r="AY286" s="36">
        <v>0</v>
      </c>
      <c r="AZ286" s="36">
        <v>0</v>
      </c>
      <c r="BA286" s="36">
        <v>0</v>
      </c>
      <c r="BB286" s="36">
        <v>0</v>
      </c>
      <c r="BC286" s="36">
        <v>0</v>
      </c>
      <c r="BD286" s="36">
        <v>0</v>
      </c>
      <c r="BE286" s="36">
        <v>0</v>
      </c>
      <c r="BF286" s="36">
        <v>0</v>
      </c>
      <c r="BG286" s="36">
        <v>0</v>
      </c>
      <c r="BH286" s="36">
        <v>0</v>
      </c>
      <c r="BI286" s="36">
        <v>0</v>
      </c>
      <c r="BJ286" s="36">
        <v>0</v>
      </c>
      <c r="BK286" s="36">
        <v>0</v>
      </c>
      <c r="BL286" s="36">
        <v>0</v>
      </c>
      <c r="BM286" s="36">
        <v>0</v>
      </c>
      <c r="BN286" s="36">
        <v>0</v>
      </c>
      <c r="BO286" s="36">
        <v>0</v>
      </c>
      <c r="BP286" s="36">
        <v>0</v>
      </c>
      <c r="BQ286" s="36">
        <v>0</v>
      </c>
      <c r="BR286" s="36">
        <v>0</v>
      </c>
      <c r="BS286" s="36">
        <v>0</v>
      </c>
      <c r="BT286" s="36">
        <v>0</v>
      </c>
      <c r="BU286" s="36">
        <v>0</v>
      </c>
      <c r="BV286" s="36">
        <v>0</v>
      </c>
      <c r="BW286" s="36">
        <v>0</v>
      </c>
      <c r="BX286" s="36">
        <v>0</v>
      </c>
      <c r="BY286" s="36">
        <v>0</v>
      </c>
      <c r="BZ286" s="36">
        <v>0</v>
      </c>
      <c r="CA286" s="36">
        <v>0</v>
      </c>
      <c r="CB286" s="36">
        <v>0</v>
      </c>
      <c r="CC286" s="36">
        <v>0</v>
      </c>
      <c r="CD286" s="36">
        <v>0</v>
      </c>
      <c r="CE286" s="36">
        <v>0</v>
      </c>
      <c r="CF286" s="36">
        <v>0</v>
      </c>
      <c r="CG286" s="36">
        <v>0</v>
      </c>
      <c r="CH286" s="36">
        <v>0</v>
      </c>
    </row>
    <row r="287" spans="1:87" s="43" customFormat="1">
      <c r="A287" s="58" t="s">
        <v>194</v>
      </c>
      <c r="B287" s="33">
        <v>6</v>
      </c>
      <c r="C287" s="33">
        <v>0</v>
      </c>
      <c r="D287" s="33">
        <v>0</v>
      </c>
      <c r="E287" s="33">
        <v>0</v>
      </c>
      <c r="F287" s="33">
        <v>0</v>
      </c>
      <c r="G287" s="33">
        <v>0</v>
      </c>
      <c r="H287" s="33">
        <v>52</v>
      </c>
      <c r="I287" s="36">
        <v>0</v>
      </c>
      <c r="J287" s="36">
        <v>0</v>
      </c>
      <c r="K287" s="36">
        <v>0</v>
      </c>
      <c r="L287" s="36">
        <v>0</v>
      </c>
      <c r="M287" s="36">
        <v>0</v>
      </c>
      <c r="N287" s="36">
        <v>64</v>
      </c>
      <c r="O287" s="36">
        <v>0</v>
      </c>
      <c r="P287" s="36">
        <v>0</v>
      </c>
      <c r="Q287" s="36">
        <v>13</v>
      </c>
      <c r="R287" s="36">
        <v>0</v>
      </c>
      <c r="S287" s="36">
        <v>0</v>
      </c>
      <c r="T287" s="36">
        <v>0</v>
      </c>
      <c r="U287" s="36">
        <v>0</v>
      </c>
      <c r="V287" s="36">
        <v>0</v>
      </c>
      <c r="W287" s="36">
        <v>0</v>
      </c>
      <c r="X287" s="36">
        <v>0</v>
      </c>
      <c r="Y287" s="36">
        <v>0</v>
      </c>
      <c r="Z287" s="36">
        <v>0</v>
      </c>
      <c r="AA287" s="36">
        <v>0</v>
      </c>
      <c r="AB287" s="36">
        <v>0</v>
      </c>
      <c r="AC287" s="36">
        <v>0</v>
      </c>
      <c r="AD287" s="36">
        <v>0</v>
      </c>
      <c r="AE287" s="36">
        <v>0</v>
      </c>
      <c r="AF287" s="36">
        <v>0</v>
      </c>
      <c r="AG287" s="36">
        <f t="shared" si="16"/>
        <v>6</v>
      </c>
      <c r="AH287" s="36">
        <f t="shared" si="17"/>
        <v>129</v>
      </c>
      <c r="AI287" s="36">
        <f t="shared" si="18"/>
        <v>0</v>
      </c>
      <c r="AJ287" s="36">
        <f t="shared" si="19"/>
        <v>135</v>
      </c>
      <c r="AK287" s="36">
        <v>0</v>
      </c>
      <c r="AL287" s="36">
        <v>0</v>
      </c>
      <c r="AM287" s="36">
        <v>0</v>
      </c>
      <c r="AN287" s="36">
        <v>0</v>
      </c>
      <c r="AO287" s="36">
        <v>0</v>
      </c>
      <c r="AP287" s="36">
        <v>0</v>
      </c>
      <c r="AQ287" s="36">
        <v>0</v>
      </c>
      <c r="AR287" s="36">
        <v>0</v>
      </c>
      <c r="AS287" s="36">
        <v>0</v>
      </c>
      <c r="AT287" s="36">
        <v>0</v>
      </c>
      <c r="AU287" s="36">
        <v>0</v>
      </c>
      <c r="AV287" s="36">
        <v>0</v>
      </c>
      <c r="AW287" s="36">
        <v>0</v>
      </c>
      <c r="AX287" s="36">
        <v>0</v>
      </c>
      <c r="AY287" s="36">
        <v>0</v>
      </c>
      <c r="AZ287" s="36">
        <v>0</v>
      </c>
      <c r="BA287" s="36">
        <v>0</v>
      </c>
      <c r="BB287" s="36">
        <v>0</v>
      </c>
      <c r="BC287" s="36">
        <v>0</v>
      </c>
      <c r="BD287" s="36">
        <v>0</v>
      </c>
      <c r="BE287" s="36">
        <v>0</v>
      </c>
      <c r="BF287" s="36">
        <v>0</v>
      </c>
      <c r="BG287" s="36">
        <v>0</v>
      </c>
      <c r="BH287" s="36">
        <v>0</v>
      </c>
      <c r="BI287" s="36">
        <v>0</v>
      </c>
      <c r="BJ287" s="36">
        <v>0</v>
      </c>
      <c r="BK287" s="36">
        <v>0</v>
      </c>
      <c r="BL287" s="36">
        <v>0</v>
      </c>
      <c r="BM287" s="36">
        <v>0</v>
      </c>
      <c r="BN287" s="36">
        <v>0</v>
      </c>
      <c r="BO287" s="36">
        <v>0</v>
      </c>
      <c r="BP287" s="36">
        <v>0</v>
      </c>
      <c r="BQ287" s="36">
        <v>0</v>
      </c>
      <c r="BR287" s="36">
        <v>0</v>
      </c>
      <c r="BS287" s="36">
        <v>0</v>
      </c>
      <c r="BT287" s="36">
        <v>0</v>
      </c>
      <c r="BU287" s="36">
        <v>0</v>
      </c>
      <c r="BV287" s="36">
        <v>0</v>
      </c>
      <c r="BW287" s="36">
        <v>0</v>
      </c>
      <c r="BX287" s="36">
        <v>0</v>
      </c>
      <c r="BY287" s="36">
        <v>0</v>
      </c>
      <c r="BZ287" s="36">
        <v>0</v>
      </c>
      <c r="CA287" s="36">
        <v>0</v>
      </c>
      <c r="CB287" s="36">
        <v>0</v>
      </c>
      <c r="CC287" s="36">
        <v>0</v>
      </c>
      <c r="CD287" s="36">
        <v>0</v>
      </c>
      <c r="CE287" s="36">
        <v>0</v>
      </c>
      <c r="CF287" s="36">
        <v>0</v>
      </c>
      <c r="CG287" s="36">
        <v>0</v>
      </c>
      <c r="CH287" s="36">
        <v>0</v>
      </c>
    </row>
    <row r="288" spans="1:87" s="43" customFormat="1">
      <c r="A288" s="58" t="s">
        <v>195</v>
      </c>
      <c r="B288" s="33">
        <v>6</v>
      </c>
      <c r="C288" s="33">
        <v>0</v>
      </c>
      <c r="D288" s="33">
        <v>0</v>
      </c>
      <c r="E288" s="33">
        <v>0</v>
      </c>
      <c r="F288" s="33">
        <v>0</v>
      </c>
      <c r="G288" s="33">
        <v>0</v>
      </c>
      <c r="H288" s="33">
        <v>61</v>
      </c>
      <c r="I288" s="33">
        <v>0</v>
      </c>
      <c r="J288" s="33">
        <v>0</v>
      </c>
      <c r="K288" s="33">
        <v>50</v>
      </c>
      <c r="L288" s="33">
        <v>0</v>
      </c>
      <c r="M288" s="33">
        <v>0</v>
      </c>
      <c r="N288" s="33">
        <v>86</v>
      </c>
      <c r="O288" s="36">
        <v>0</v>
      </c>
      <c r="P288" s="36">
        <v>0</v>
      </c>
      <c r="Q288" s="36">
        <v>0</v>
      </c>
      <c r="R288" s="36">
        <v>0</v>
      </c>
      <c r="S288" s="36">
        <v>0</v>
      </c>
      <c r="T288" s="36">
        <v>0</v>
      </c>
      <c r="U288" s="36">
        <v>0</v>
      </c>
      <c r="V288" s="36">
        <v>0</v>
      </c>
      <c r="W288" s="36">
        <v>0</v>
      </c>
      <c r="X288" s="36">
        <v>0</v>
      </c>
      <c r="Y288" s="36">
        <v>0</v>
      </c>
      <c r="Z288" s="36">
        <v>0</v>
      </c>
      <c r="AA288" s="36">
        <v>0</v>
      </c>
      <c r="AB288" s="36">
        <v>0</v>
      </c>
      <c r="AC288" s="36">
        <v>0</v>
      </c>
      <c r="AD288" s="36">
        <v>0</v>
      </c>
      <c r="AE288" s="36">
        <v>0</v>
      </c>
      <c r="AF288" s="36">
        <v>0</v>
      </c>
      <c r="AG288" s="36">
        <f t="shared" si="16"/>
        <v>6</v>
      </c>
      <c r="AH288" s="36">
        <f t="shared" si="17"/>
        <v>197</v>
      </c>
      <c r="AI288" s="36">
        <f t="shared" si="18"/>
        <v>0</v>
      </c>
      <c r="AJ288" s="36">
        <f t="shared" si="19"/>
        <v>203</v>
      </c>
      <c r="AK288" s="36">
        <v>0</v>
      </c>
      <c r="AL288" s="36">
        <v>0</v>
      </c>
      <c r="AM288" s="36">
        <v>0</v>
      </c>
      <c r="AN288" s="36">
        <v>0</v>
      </c>
      <c r="AO288" s="36">
        <v>0</v>
      </c>
      <c r="AP288" s="36">
        <v>0</v>
      </c>
      <c r="AQ288" s="36">
        <v>0</v>
      </c>
      <c r="AR288" s="36">
        <v>0</v>
      </c>
      <c r="AS288" s="36">
        <v>0</v>
      </c>
      <c r="AT288" s="36">
        <v>0</v>
      </c>
      <c r="AU288" s="36">
        <v>0</v>
      </c>
      <c r="AV288" s="36">
        <v>0</v>
      </c>
      <c r="AW288" s="36">
        <v>0</v>
      </c>
      <c r="AX288" s="36">
        <v>0</v>
      </c>
      <c r="AY288" s="36">
        <v>0</v>
      </c>
      <c r="AZ288" s="36">
        <v>0</v>
      </c>
      <c r="BA288" s="36">
        <v>0</v>
      </c>
      <c r="BB288" s="36">
        <v>0</v>
      </c>
      <c r="BC288" s="36">
        <v>0</v>
      </c>
      <c r="BD288" s="36">
        <v>0</v>
      </c>
      <c r="BE288" s="36">
        <v>0</v>
      </c>
      <c r="BF288" s="36">
        <v>0</v>
      </c>
      <c r="BG288" s="36">
        <v>0</v>
      </c>
      <c r="BH288" s="36">
        <v>0</v>
      </c>
      <c r="BI288" s="36">
        <v>0</v>
      </c>
      <c r="BJ288" s="36">
        <v>0</v>
      </c>
      <c r="BK288" s="36">
        <v>0</v>
      </c>
      <c r="BL288" s="36">
        <v>0</v>
      </c>
      <c r="BM288" s="36">
        <v>0</v>
      </c>
      <c r="BN288" s="36">
        <v>0</v>
      </c>
      <c r="BO288" s="36">
        <v>0</v>
      </c>
      <c r="BP288" s="36">
        <v>0</v>
      </c>
      <c r="BQ288" s="36">
        <v>0</v>
      </c>
      <c r="BR288" s="36">
        <v>0</v>
      </c>
      <c r="BS288" s="36">
        <v>0</v>
      </c>
      <c r="BT288" s="36">
        <v>0</v>
      </c>
      <c r="BU288" s="36">
        <v>0</v>
      </c>
      <c r="BV288" s="36">
        <v>0</v>
      </c>
      <c r="BW288" s="36">
        <v>0</v>
      </c>
      <c r="BX288" s="36">
        <v>0</v>
      </c>
      <c r="BY288" s="36">
        <v>0</v>
      </c>
      <c r="BZ288" s="36">
        <v>0</v>
      </c>
      <c r="CA288" s="36">
        <v>0</v>
      </c>
      <c r="CB288" s="36">
        <v>0</v>
      </c>
      <c r="CC288" s="36">
        <v>0</v>
      </c>
      <c r="CD288" s="36">
        <v>0</v>
      </c>
      <c r="CE288" s="36">
        <v>0</v>
      </c>
      <c r="CF288" s="36">
        <v>0</v>
      </c>
      <c r="CG288" s="36">
        <v>0</v>
      </c>
      <c r="CH288" s="36">
        <v>0</v>
      </c>
    </row>
    <row r="289" spans="1:86" s="43" customFormat="1">
      <c r="A289" s="58" t="s">
        <v>1604</v>
      </c>
      <c r="B289" s="33">
        <v>5</v>
      </c>
      <c r="C289" s="33">
        <v>0</v>
      </c>
      <c r="D289" s="33">
        <v>0</v>
      </c>
      <c r="E289" s="33">
        <v>0</v>
      </c>
      <c r="F289" s="33">
        <v>0</v>
      </c>
      <c r="G289" s="33">
        <v>0</v>
      </c>
      <c r="H289" s="33">
        <v>20</v>
      </c>
      <c r="I289" s="36">
        <v>0</v>
      </c>
      <c r="J289" s="36">
        <v>0</v>
      </c>
      <c r="K289" s="36">
        <v>0</v>
      </c>
      <c r="L289" s="36">
        <v>0</v>
      </c>
      <c r="M289" s="36">
        <v>0</v>
      </c>
      <c r="N289" s="36">
        <v>0</v>
      </c>
      <c r="O289" s="36">
        <v>0</v>
      </c>
      <c r="P289" s="36">
        <v>0</v>
      </c>
      <c r="Q289" s="36">
        <v>0</v>
      </c>
      <c r="R289" s="36">
        <v>0</v>
      </c>
      <c r="S289" s="36">
        <v>0</v>
      </c>
      <c r="T289" s="36">
        <v>0</v>
      </c>
      <c r="U289" s="36">
        <v>0</v>
      </c>
      <c r="V289" s="36">
        <v>0</v>
      </c>
      <c r="W289" s="36">
        <v>0</v>
      </c>
      <c r="X289" s="36">
        <v>0</v>
      </c>
      <c r="Y289" s="36">
        <v>0</v>
      </c>
      <c r="Z289" s="36">
        <v>0</v>
      </c>
      <c r="AA289" s="36">
        <v>0</v>
      </c>
      <c r="AB289" s="36">
        <v>0</v>
      </c>
      <c r="AC289" s="36">
        <v>0</v>
      </c>
      <c r="AD289" s="36">
        <v>0</v>
      </c>
      <c r="AE289" s="36">
        <v>0</v>
      </c>
      <c r="AF289" s="36">
        <v>0</v>
      </c>
      <c r="AG289" s="36">
        <f t="shared" si="16"/>
        <v>5</v>
      </c>
      <c r="AH289" s="36">
        <f t="shared" si="17"/>
        <v>20</v>
      </c>
      <c r="AI289" s="36">
        <f t="shared" si="18"/>
        <v>0</v>
      </c>
      <c r="AJ289" s="36">
        <f t="shared" si="19"/>
        <v>25</v>
      </c>
      <c r="AK289" s="36">
        <v>0</v>
      </c>
      <c r="AL289" s="36">
        <v>0</v>
      </c>
      <c r="AM289" s="36">
        <v>0</v>
      </c>
      <c r="AN289" s="36">
        <v>0</v>
      </c>
      <c r="AO289" s="36">
        <v>0</v>
      </c>
      <c r="AP289" s="36">
        <v>0</v>
      </c>
      <c r="AQ289" s="36">
        <v>0</v>
      </c>
      <c r="AR289" s="36">
        <v>0</v>
      </c>
      <c r="AS289" s="36">
        <v>0</v>
      </c>
      <c r="AT289" s="36">
        <v>0</v>
      </c>
      <c r="AU289" s="36">
        <v>0</v>
      </c>
      <c r="AV289" s="36">
        <v>0</v>
      </c>
      <c r="AW289" s="36">
        <v>0</v>
      </c>
      <c r="AX289" s="36">
        <v>0</v>
      </c>
      <c r="AY289" s="36">
        <v>0</v>
      </c>
      <c r="AZ289" s="36">
        <v>0</v>
      </c>
      <c r="BA289" s="36">
        <v>0</v>
      </c>
      <c r="BB289" s="36">
        <v>0</v>
      </c>
      <c r="BC289" s="36">
        <v>0</v>
      </c>
      <c r="BD289" s="36">
        <v>0</v>
      </c>
      <c r="BE289" s="36">
        <v>0</v>
      </c>
      <c r="BF289" s="36">
        <v>0</v>
      </c>
      <c r="BG289" s="36">
        <v>0</v>
      </c>
      <c r="BH289" s="36">
        <v>0</v>
      </c>
      <c r="BI289" s="36">
        <v>0</v>
      </c>
      <c r="BJ289" s="36">
        <v>0</v>
      </c>
      <c r="BK289" s="36">
        <v>0</v>
      </c>
      <c r="BL289" s="36">
        <v>0</v>
      </c>
      <c r="BM289" s="36">
        <v>0</v>
      </c>
      <c r="BN289" s="36">
        <v>0</v>
      </c>
      <c r="BO289" s="36">
        <v>0</v>
      </c>
      <c r="BP289" s="36">
        <v>0</v>
      </c>
      <c r="BQ289" s="36">
        <v>0</v>
      </c>
      <c r="BR289" s="36">
        <v>0</v>
      </c>
      <c r="BS289" s="36">
        <v>0</v>
      </c>
      <c r="BT289" s="36">
        <v>0</v>
      </c>
      <c r="BU289" s="36">
        <v>0</v>
      </c>
      <c r="BV289" s="36">
        <v>0</v>
      </c>
      <c r="BW289" s="36">
        <v>0</v>
      </c>
      <c r="BX289" s="36">
        <v>0</v>
      </c>
      <c r="BY289" s="36">
        <v>0</v>
      </c>
      <c r="BZ289" s="36">
        <v>0</v>
      </c>
      <c r="CA289" s="36">
        <v>0</v>
      </c>
      <c r="CB289" s="36">
        <v>0</v>
      </c>
      <c r="CC289" s="36">
        <v>0</v>
      </c>
      <c r="CD289" s="36">
        <v>0</v>
      </c>
      <c r="CE289" s="36">
        <v>0</v>
      </c>
      <c r="CF289" s="36">
        <v>0</v>
      </c>
      <c r="CG289" s="36">
        <v>0</v>
      </c>
      <c r="CH289" s="36">
        <v>0</v>
      </c>
    </row>
    <row r="290" spans="1:86" s="43" customFormat="1">
      <c r="A290" s="58" t="s">
        <v>1605</v>
      </c>
      <c r="B290" s="33">
        <v>3</v>
      </c>
      <c r="C290" s="33">
        <v>0</v>
      </c>
      <c r="D290" s="33">
        <v>0</v>
      </c>
      <c r="E290" s="33">
        <v>0</v>
      </c>
      <c r="F290" s="33">
        <v>0</v>
      </c>
      <c r="G290" s="33">
        <v>0</v>
      </c>
      <c r="H290" s="33">
        <v>33</v>
      </c>
      <c r="I290" s="33">
        <v>0</v>
      </c>
      <c r="J290" s="33">
        <v>0</v>
      </c>
      <c r="K290" s="33">
        <v>0</v>
      </c>
      <c r="L290" s="33">
        <v>0</v>
      </c>
      <c r="M290" s="33">
        <v>0</v>
      </c>
      <c r="N290" s="33">
        <v>1</v>
      </c>
      <c r="O290" s="36">
        <v>0</v>
      </c>
      <c r="P290" s="36">
        <v>0</v>
      </c>
      <c r="Q290" s="36">
        <v>0</v>
      </c>
      <c r="R290" s="36">
        <v>0</v>
      </c>
      <c r="S290" s="36">
        <v>0</v>
      </c>
      <c r="T290" s="36">
        <v>0</v>
      </c>
      <c r="U290" s="36">
        <v>0</v>
      </c>
      <c r="V290" s="36">
        <v>0</v>
      </c>
      <c r="W290" s="36">
        <v>0</v>
      </c>
      <c r="X290" s="36">
        <v>0</v>
      </c>
      <c r="Y290" s="36">
        <v>0</v>
      </c>
      <c r="Z290" s="36">
        <v>0</v>
      </c>
      <c r="AA290" s="36">
        <v>0</v>
      </c>
      <c r="AB290" s="36">
        <v>0</v>
      </c>
      <c r="AC290" s="36">
        <v>0</v>
      </c>
      <c r="AD290" s="36">
        <v>0</v>
      </c>
      <c r="AE290" s="36">
        <v>0</v>
      </c>
      <c r="AF290" s="36">
        <v>0</v>
      </c>
      <c r="AG290" s="36">
        <f t="shared" si="16"/>
        <v>3</v>
      </c>
      <c r="AH290" s="36">
        <f t="shared" si="17"/>
        <v>34</v>
      </c>
      <c r="AI290" s="36">
        <f t="shared" si="18"/>
        <v>0</v>
      </c>
      <c r="AJ290" s="36">
        <f t="shared" si="19"/>
        <v>37</v>
      </c>
      <c r="AK290" s="36">
        <v>0</v>
      </c>
      <c r="AL290" s="36">
        <v>0</v>
      </c>
      <c r="AM290" s="36">
        <v>0</v>
      </c>
      <c r="AN290" s="36">
        <v>0</v>
      </c>
      <c r="AO290" s="36">
        <v>0</v>
      </c>
      <c r="AP290" s="36">
        <v>0</v>
      </c>
      <c r="AQ290" s="36">
        <v>0</v>
      </c>
      <c r="AR290" s="36">
        <v>0</v>
      </c>
      <c r="AS290" s="36">
        <v>0</v>
      </c>
      <c r="AT290" s="36">
        <v>0</v>
      </c>
      <c r="AU290" s="36">
        <v>0</v>
      </c>
      <c r="AV290" s="36">
        <v>0</v>
      </c>
      <c r="AW290" s="36">
        <v>0</v>
      </c>
      <c r="AX290" s="36">
        <v>0</v>
      </c>
      <c r="AY290" s="36">
        <v>0</v>
      </c>
      <c r="AZ290" s="36">
        <v>0</v>
      </c>
      <c r="BA290" s="36">
        <v>0</v>
      </c>
      <c r="BB290" s="36">
        <v>0</v>
      </c>
      <c r="BC290" s="36">
        <v>0</v>
      </c>
      <c r="BD290" s="36">
        <v>0</v>
      </c>
      <c r="BE290" s="36">
        <v>0</v>
      </c>
      <c r="BF290" s="36">
        <v>0</v>
      </c>
      <c r="BG290" s="36">
        <v>0</v>
      </c>
      <c r="BH290" s="36">
        <v>0</v>
      </c>
      <c r="BI290" s="36">
        <v>0</v>
      </c>
      <c r="BJ290" s="36">
        <v>0</v>
      </c>
      <c r="BK290" s="36">
        <v>0</v>
      </c>
      <c r="BL290" s="36">
        <v>0</v>
      </c>
      <c r="BM290" s="36">
        <v>0</v>
      </c>
      <c r="BN290" s="36">
        <v>0</v>
      </c>
      <c r="BO290" s="36">
        <v>0</v>
      </c>
      <c r="BP290" s="36">
        <v>0</v>
      </c>
      <c r="BQ290" s="36">
        <v>0</v>
      </c>
      <c r="BR290" s="36">
        <v>0</v>
      </c>
      <c r="BS290" s="36">
        <v>0</v>
      </c>
      <c r="BT290" s="36">
        <v>0</v>
      </c>
      <c r="BU290" s="36">
        <v>0</v>
      </c>
      <c r="BV290" s="36">
        <v>0</v>
      </c>
      <c r="BW290" s="36">
        <v>0</v>
      </c>
      <c r="BX290" s="36">
        <v>0</v>
      </c>
      <c r="BY290" s="36">
        <v>0</v>
      </c>
      <c r="BZ290" s="36">
        <v>0</v>
      </c>
      <c r="CA290" s="36">
        <v>0</v>
      </c>
      <c r="CB290" s="36">
        <v>0</v>
      </c>
      <c r="CC290" s="36">
        <v>0</v>
      </c>
      <c r="CD290" s="36">
        <v>0</v>
      </c>
      <c r="CE290" s="36">
        <v>0</v>
      </c>
      <c r="CF290" s="36">
        <v>0</v>
      </c>
      <c r="CG290" s="36">
        <v>0</v>
      </c>
      <c r="CH290" s="36">
        <v>0</v>
      </c>
    </row>
    <row r="291" spans="1:86" s="43" customFormat="1">
      <c r="A291" s="59" t="s">
        <v>1606</v>
      </c>
      <c r="B291" s="33">
        <v>5</v>
      </c>
      <c r="C291" s="33">
        <v>0</v>
      </c>
      <c r="D291" s="33">
        <v>0</v>
      </c>
      <c r="E291" s="33">
        <v>1</v>
      </c>
      <c r="F291" s="33">
        <v>0</v>
      </c>
      <c r="G291" s="33">
        <v>0</v>
      </c>
      <c r="H291" s="33">
        <v>36</v>
      </c>
      <c r="I291" s="36">
        <v>0</v>
      </c>
      <c r="J291" s="36">
        <v>0</v>
      </c>
      <c r="K291" s="36">
        <v>0</v>
      </c>
      <c r="L291" s="36">
        <v>0</v>
      </c>
      <c r="M291" s="36">
        <v>0</v>
      </c>
      <c r="N291" s="36">
        <v>0</v>
      </c>
      <c r="O291" s="36">
        <v>0</v>
      </c>
      <c r="P291" s="36">
        <v>0</v>
      </c>
      <c r="Q291" s="36">
        <v>0</v>
      </c>
      <c r="R291" s="36">
        <v>0</v>
      </c>
      <c r="S291" s="36">
        <v>0</v>
      </c>
      <c r="T291" s="36">
        <v>0</v>
      </c>
      <c r="U291" s="36">
        <v>0</v>
      </c>
      <c r="V291" s="36">
        <v>0</v>
      </c>
      <c r="W291" s="36">
        <v>0</v>
      </c>
      <c r="X291" s="36">
        <v>0</v>
      </c>
      <c r="Y291" s="36">
        <v>0</v>
      </c>
      <c r="Z291" s="36">
        <v>0</v>
      </c>
      <c r="AA291" s="36">
        <v>0</v>
      </c>
      <c r="AB291" s="36">
        <v>0</v>
      </c>
      <c r="AC291" s="36">
        <v>0</v>
      </c>
      <c r="AD291" s="36">
        <v>0</v>
      </c>
      <c r="AE291" s="36">
        <v>0</v>
      </c>
      <c r="AF291" s="36">
        <v>0</v>
      </c>
      <c r="AG291" s="36">
        <f t="shared" si="16"/>
        <v>5</v>
      </c>
      <c r="AH291" s="36">
        <f t="shared" si="17"/>
        <v>37</v>
      </c>
      <c r="AI291" s="36">
        <f t="shared" si="18"/>
        <v>0</v>
      </c>
      <c r="AJ291" s="36">
        <f t="shared" si="19"/>
        <v>42</v>
      </c>
      <c r="AK291" s="36">
        <v>0</v>
      </c>
      <c r="AL291" s="36">
        <v>0</v>
      </c>
      <c r="AM291" s="36">
        <v>0</v>
      </c>
      <c r="AN291" s="36">
        <v>0</v>
      </c>
      <c r="AO291" s="36">
        <v>0</v>
      </c>
      <c r="AP291" s="36">
        <v>0</v>
      </c>
      <c r="AQ291" s="36">
        <v>0</v>
      </c>
      <c r="AR291" s="36">
        <v>0</v>
      </c>
      <c r="AS291" s="36">
        <v>0</v>
      </c>
      <c r="AT291" s="36">
        <v>0</v>
      </c>
      <c r="AU291" s="36">
        <v>0</v>
      </c>
      <c r="AV291" s="36">
        <v>0</v>
      </c>
      <c r="AW291" s="36">
        <v>0</v>
      </c>
      <c r="AX291" s="36">
        <v>0</v>
      </c>
      <c r="AY291" s="36">
        <v>0</v>
      </c>
      <c r="AZ291" s="36">
        <v>0</v>
      </c>
      <c r="BA291" s="36">
        <v>0</v>
      </c>
      <c r="BB291" s="36">
        <v>0</v>
      </c>
      <c r="BC291" s="36">
        <v>0</v>
      </c>
      <c r="BD291" s="36">
        <v>0</v>
      </c>
      <c r="BE291" s="36">
        <v>0</v>
      </c>
      <c r="BF291" s="36">
        <v>0</v>
      </c>
      <c r="BG291" s="36">
        <v>0</v>
      </c>
      <c r="BH291" s="36">
        <v>0</v>
      </c>
      <c r="BI291" s="36">
        <v>0</v>
      </c>
      <c r="BJ291" s="36">
        <v>0</v>
      </c>
      <c r="BK291" s="36">
        <v>0</v>
      </c>
      <c r="BL291" s="36">
        <v>0</v>
      </c>
      <c r="BM291" s="36">
        <v>0</v>
      </c>
      <c r="BN291" s="36">
        <v>0</v>
      </c>
      <c r="BO291" s="36">
        <v>0</v>
      </c>
      <c r="BP291" s="36">
        <v>0</v>
      </c>
      <c r="BQ291" s="36">
        <v>0</v>
      </c>
      <c r="BR291" s="36">
        <v>0</v>
      </c>
      <c r="BS291" s="36">
        <v>0</v>
      </c>
      <c r="BT291" s="36">
        <v>0</v>
      </c>
      <c r="BU291" s="36">
        <v>0</v>
      </c>
      <c r="BV291" s="36">
        <v>0</v>
      </c>
      <c r="BW291" s="36">
        <v>0</v>
      </c>
      <c r="BX291" s="36">
        <v>0</v>
      </c>
      <c r="BY291" s="36">
        <v>0</v>
      </c>
      <c r="BZ291" s="36">
        <v>0</v>
      </c>
      <c r="CA291" s="36">
        <v>0</v>
      </c>
      <c r="CB291" s="36">
        <v>0</v>
      </c>
      <c r="CC291" s="36">
        <v>0</v>
      </c>
      <c r="CD291" s="36">
        <v>0</v>
      </c>
      <c r="CE291" s="36">
        <v>0</v>
      </c>
      <c r="CF291" s="36">
        <v>0</v>
      </c>
      <c r="CG291" s="36">
        <v>0</v>
      </c>
      <c r="CH291" s="36">
        <v>0</v>
      </c>
    </row>
    <row r="292" spans="1:86" s="43" customFormat="1">
      <c r="A292" s="59" t="s">
        <v>196</v>
      </c>
      <c r="B292" s="36">
        <v>5</v>
      </c>
      <c r="C292" s="36">
        <v>0</v>
      </c>
      <c r="D292" s="36">
        <v>0</v>
      </c>
      <c r="E292" s="36">
        <v>0</v>
      </c>
      <c r="F292" s="36">
        <v>0</v>
      </c>
      <c r="G292" s="36">
        <v>0</v>
      </c>
      <c r="H292" s="36">
        <v>64</v>
      </c>
      <c r="I292" s="36">
        <v>0</v>
      </c>
      <c r="J292" s="36">
        <v>0</v>
      </c>
      <c r="K292" s="36">
        <v>0</v>
      </c>
      <c r="L292" s="36">
        <v>0</v>
      </c>
      <c r="M292" s="36">
        <v>0</v>
      </c>
      <c r="N292" s="36">
        <v>2</v>
      </c>
      <c r="O292" s="36">
        <v>0</v>
      </c>
      <c r="P292" s="36">
        <v>0</v>
      </c>
      <c r="Q292" s="36">
        <v>0</v>
      </c>
      <c r="R292" s="36">
        <v>0</v>
      </c>
      <c r="S292" s="36">
        <v>0</v>
      </c>
      <c r="T292" s="36">
        <v>0</v>
      </c>
      <c r="U292" s="36">
        <v>0</v>
      </c>
      <c r="V292" s="36">
        <v>0</v>
      </c>
      <c r="W292" s="36">
        <v>0</v>
      </c>
      <c r="X292" s="36">
        <v>0</v>
      </c>
      <c r="Y292" s="36">
        <v>0</v>
      </c>
      <c r="Z292" s="36">
        <v>0</v>
      </c>
      <c r="AA292" s="36">
        <v>0</v>
      </c>
      <c r="AB292" s="36">
        <v>0</v>
      </c>
      <c r="AC292" s="36">
        <v>0</v>
      </c>
      <c r="AD292" s="36">
        <v>0</v>
      </c>
      <c r="AE292" s="36">
        <v>0</v>
      </c>
      <c r="AF292" s="36">
        <v>0</v>
      </c>
      <c r="AG292" s="36">
        <f t="shared" si="16"/>
        <v>5</v>
      </c>
      <c r="AH292" s="36">
        <f t="shared" si="17"/>
        <v>66</v>
      </c>
      <c r="AI292" s="36">
        <f t="shared" si="18"/>
        <v>0</v>
      </c>
      <c r="AJ292" s="36">
        <f t="shared" si="19"/>
        <v>71</v>
      </c>
      <c r="AK292" s="36">
        <v>0</v>
      </c>
      <c r="AL292" s="36">
        <v>0</v>
      </c>
      <c r="AM292" s="36">
        <v>0</v>
      </c>
      <c r="AN292" s="36">
        <v>0</v>
      </c>
      <c r="AO292" s="36">
        <v>0</v>
      </c>
      <c r="AP292" s="36">
        <v>0</v>
      </c>
      <c r="AQ292" s="36">
        <v>0</v>
      </c>
      <c r="AR292" s="36">
        <v>0</v>
      </c>
      <c r="AS292" s="36">
        <v>0</v>
      </c>
      <c r="AT292" s="36">
        <v>0</v>
      </c>
      <c r="AU292" s="36">
        <v>0</v>
      </c>
      <c r="AV292" s="36">
        <v>0</v>
      </c>
      <c r="AW292" s="36">
        <v>0</v>
      </c>
      <c r="AX292" s="36">
        <v>0</v>
      </c>
      <c r="AY292" s="36">
        <v>0</v>
      </c>
      <c r="AZ292" s="36">
        <v>0</v>
      </c>
      <c r="BA292" s="36">
        <v>0</v>
      </c>
      <c r="BB292" s="36">
        <v>0</v>
      </c>
      <c r="BC292" s="36">
        <v>0</v>
      </c>
      <c r="BD292" s="36">
        <v>0</v>
      </c>
      <c r="BE292" s="36">
        <v>0</v>
      </c>
      <c r="BF292" s="36">
        <v>0</v>
      </c>
      <c r="BG292" s="36">
        <v>0</v>
      </c>
      <c r="BH292" s="36">
        <v>0</v>
      </c>
      <c r="BI292" s="36">
        <v>0</v>
      </c>
      <c r="BJ292" s="36">
        <v>0</v>
      </c>
      <c r="BK292" s="36">
        <v>0</v>
      </c>
      <c r="BL292" s="36">
        <v>0</v>
      </c>
      <c r="BM292" s="36">
        <v>0</v>
      </c>
      <c r="BN292" s="36">
        <v>0</v>
      </c>
      <c r="BO292" s="36">
        <v>0</v>
      </c>
      <c r="BP292" s="36">
        <v>0</v>
      </c>
      <c r="BQ292" s="36">
        <v>0</v>
      </c>
      <c r="BR292" s="36">
        <v>0</v>
      </c>
      <c r="BS292" s="36">
        <v>0</v>
      </c>
      <c r="BT292" s="36">
        <v>0</v>
      </c>
      <c r="BU292" s="36">
        <v>0</v>
      </c>
      <c r="BV292" s="36">
        <v>0</v>
      </c>
      <c r="BW292" s="36">
        <v>0</v>
      </c>
      <c r="BX292" s="36">
        <v>0</v>
      </c>
      <c r="BY292" s="36">
        <v>0</v>
      </c>
      <c r="BZ292" s="36">
        <v>0</v>
      </c>
      <c r="CA292" s="36">
        <v>0</v>
      </c>
      <c r="CB292" s="36">
        <v>0</v>
      </c>
      <c r="CC292" s="36">
        <v>0</v>
      </c>
      <c r="CD292" s="36">
        <v>0</v>
      </c>
      <c r="CE292" s="36">
        <v>0</v>
      </c>
      <c r="CF292" s="36">
        <v>0</v>
      </c>
      <c r="CG292" s="36">
        <v>0</v>
      </c>
      <c r="CH292" s="36">
        <v>0</v>
      </c>
    </row>
    <row r="293" spans="1:86" s="43" customFormat="1">
      <c r="A293" s="58" t="s">
        <v>1607</v>
      </c>
      <c r="B293" s="33">
        <v>3</v>
      </c>
      <c r="C293" s="33">
        <v>0</v>
      </c>
      <c r="D293" s="33">
        <v>0</v>
      </c>
      <c r="E293" s="33">
        <v>2</v>
      </c>
      <c r="F293" s="33">
        <v>0</v>
      </c>
      <c r="G293" s="33">
        <v>0</v>
      </c>
      <c r="H293" s="33">
        <v>45</v>
      </c>
      <c r="I293" s="33">
        <v>0</v>
      </c>
      <c r="J293" s="33">
        <v>0</v>
      </c>
      <c r="K293" s="33">
        <v>0</v>
      </c>
      <c r="L293" s="33">
        <v>0</v>
      </c>
      <c r="M293" s="33">
        <v>0</v>
      </c>
      <c r="N293" s="33">
        <v>1</v>
      </c>
      <c r="O293" s="36">
        <v>0</v>
      </c>
      <c r="P293" s="36">
        <v>0</v>
      </c>
      <c r="Q293" s="36">
        <v>0</v>
      </c>
      <c r="R293" s="36">
        <v>0</v>
      </c>
      <c r="S293" s="36">
        <v>0</v>
      </c>
      <c r="T293" s="36">
        <v>0</v>
      </c>
      <c r="U293" s="36">
        <v>0</v>
      </c>
      <c r="V293" s="36">
        <v>0</v>
      </c>
      <c r="W293" s="36">
        <v>0</v>
      </c>
      <c r="X293" s="36">
        <v>0</v>
      </c>
      <c r="Y293" s="36">
        <v>0</v>
      </c>
      <c r="Z293" s="36">
        <v>0</v>
      </c>
      <c r="AA293" s="36">
        <v>0</v>
      </c>
      <c r="AB293" s="36">
        <v>0</v>
      </c>
      <c r="AC293" s="36">
        <v>0</v>
      </c>
      <c r="AD293" s="36">
        <v>0</v>
      </c>
      <c r="AE293" s="36">
        <v>0</v>
      </c>
      <c r="AF293" s="36">
        <v>0</v>
      </c>
      <c r="AG293" s="36">
        <f t="shared" si="16"/>
        <v>3</v>
      </c>
      <c r="AH293" s="36">
        <f t="shared" si="17"/>
        <v>48</v>
      </c>
      <c r="AI293" s="36">
        <f t="shared" si="18"/>
        <v>0</v>
      </c>
      <c r="AJ293" s="36">
        <f t="shared" si="19"/>
        <v>51</v>
      </c>
      <c r="AK293" s="36">
        <v>0</v>
      </c>
      <c r="AL293" s="36">
        <v>0</v>
      </c>
      <c r="AM293" s="36">
        <v>0</v>
      </c>
      <c r="AN293" s="36">
        <v>0</v>
      </c>
      <c r="AO293" s="36">
        <v>0</v>
      </c>
      <c r="AP293" s="36">
        <v>0</v>
      </c>
      <c r="AQ293" s="36">
        <v>0</v>
      </c>
      <c r="AR293" s="36">
        <v>0</v>
      </c>
      <c r="AS293" s="36">
        <v>0</v>
      </c>
      <c r="AT293" s="36">
        <v>0</v>
      </c>
      <c r="AU293" s="36">
        <v>0</v>
      </c>
      <c r="AV293" s="36">
        <v>0</v>
      </c>
      <c r="AW293" s="36">
        <v>0</v>
      </c>
      <c r="AX293" s="36">
        <v>0</v>
      </c>
      <c r="AY293" s="36">
        <v>0</v>
      </c>
      <c r="AZ293" s="36">
        <v>0</v>
      </c>
      <c r="BA293" s="36">
        <v>0</v>
      </c>
      <c r="BB293" s="36">
        <v>0</v>
      </c>
      <c r="BC293" s="36">
        <v>0</v>
      </c>
      <c r="BD293" s="36">
        <v>0</v>
      </c>
      <c r="BE293" s="36">
        <v>0</v>
      </c>
      <c r="BF293" s="36">
        <v>0</v>
      </c>
      <c r="BG293" s="36">
        <v>0</v>
      </c>
      <c r="BH293" s="36">
        <v>0</v>
      </c>
      <c r="BI293" s="36">
        <v>0</v>
      </c>
      <c r="BJ293" s="36">
        <v>0</v>
      </c>
      <c r="BK293" s="36">
        <v>0</v>
      </c>
      <c r="BL293" s="36">
        <v>0</v>
      </c>
      <c r="BM293" s="36">
        <v>0</v>
      </c>
      <c r="BN293" s="36">
        <v>0</v>
      </c>
      <c r="BO293" s="36">
        <v>0</v>
      </c>
      <c r="BP293" s="36">
        <v>0</v>
      </c>
      <c r="BQ293" s="36">
        <v>0</v>
      </c>
      <c r="BR293" s="36">
        <v>0</v>
      </c>
      <c r="BS293" s="36">
        <v>0</v>
      </c>
      <c r="BT293" s="36">
        <v>0</v>
      </c>
      <c r="BU293" s="36">
        <v>0</v>
      </c>
      <c r="BV293" s="36">
        <v>0</v>
      </c>
      <c r="BW293" s="36">
        <v>0</v>
      </c>
      <c r="BX293" s="36">
        <v>0</v>
      </c>
      <c r="BY293" s="36">
        <v>0</v>
      </c>
      <c r="BZ293" s="36">
        <v>0</v>
      </c>
      <c r="CA293" s="36">
        <v>0</v>
      </c>
      <c r="CB293" s="36">
        <v>0</v>
      </c>
      <c r="CC293" s="36">
        <v>0</v>
      </c>
      <c r="CD293" s="36">
        <v>0</v>
      </c>
      <c r="CE293" s="36">
        <v>0</v>
      </c>
      <c r="CF293" s="36">
        <v>0</v>
      </c>
      <c r="CG293" s="36">
        <v>0</v>
      </c>
      <c r="CH293" s="36">
        <v>0</v>
      </c>
    </row>
    <row r="294" spans="1:86" s="43" customFormat="1">
      <c r="A294" s="58" t="s">
        <v>1608</v>
      </c>
      <c r="B294" s="33">
        <v>5</v>
      </c>
      <c r="C294" s="33">
        <v>0</v>
      </c>
      <c r="D294" s="33">
        <v>0</v>
      </c>
      <c r="E294" s="33">
        <v>7</v>
      </c>
      <c r="F294" s="33">
        <v>0</v>
      </c>
      <c r="G294" s="33">
        <v>0</v>
      </c>
      <c r="H294" s="33">
        <v>33</v>
      </c>
      <c r="I294" s="36">
        <v>0</v>
      </c>
      <c r="J294" s="36">
        <v>0</v>
      </c>
      <c r="K294" s="36">
        <v>0</v>
      </c>
      <c r="L294" s="36">
        <v>0</v>
      </c>
      <c r="M294" s="36">
        <v>0</v>
      </c>
      <c r="N294" s="36">
        <v>0</v>
      </c>
      <c r="O294" s="36">
        <v>0</v>
      </c>
      <c r="P294" s="36">
        <v>0</v>
      </c>
      <c r="Q294" s="36">
        <v>0</v>
      </c>
      <c r="R294" s="36">
        <v>0</v>
      </c>
      <c r="S294" s="36">
        <v>0</v>
      </c>
      <c r="T294" s="36">
        <v>0</v>
      </c>
      <c r="U294" s="36">
        <v>0</v>
      </c>
      <c r="V294" s="36">
        <v>0</v>
      </c>
      <c r="W294" s="36">
        <v>0</v>
      </c>
      <c r="X294" s="36">
        <v>0</v>
      </c>
      <c r="Y294" s="36">
        <v>0</v>
      </c>
      <c r="Z294" s="36">
        <v>0</v>
      </c>
      <c r="AA294" s="36">
        <v>0</v>
      </c>
      <c r="AB294" s="36">
        <v>0</v>
      </c>
      <c r="AC294" s="36">
        <v>0</v>
      </c>
      <c r="AD294" s="36">
        <v>0</v>
      </c>
      <c r="AE294" s="36">
        <v>0</v>
      </c>
      <c r="AF294" s="36">
        <v>0</v>
      </c>
      <c r="AG294" s="36">
        <f t="shared" si="16"/>
        <v>5</v>
      </c>
      <c r="AH294" s="36">
        <f t="shared" si="17"/>
        <v>40</v>
      </c>
      <c r="AI294" s="36">
        <f t="shared" si="18"/>
        <v>0</v>
      </c>
      <c r="AJ294" s="36">
        <f t="shared" si="19"/>
        <v>45</v>
      </c>
      <c r="AK294" s="36">
        <v>0</v>
      </c>
      <c r="AL294" s="36">
        <v>0</v>
      </c>
      <c r="AM294" s="36">
        <v>0</v>
      </c>
      <c r="AN294" s="36">
        <v>0</v>
      </c>
      <c r="AO294" s="36">
        <v>0</v>
      </c>
      <c r="AP294" s="36">
        <v>0</v>
      </c>
      <c r="AQ294" s="36">
        <v>0</v>
      </c>
      <c r="AR294" s="36">
        <v>0</v>
      </c>
      <c r="AS294" s="36">
        <v>0</v>
      </c>
      <c r="AT294" s="36">
        <v>0</v>
      </c>
      <c r="AU294" s="36">
        <v>0</v>
      </c>
      <c r="AV294" s="36">
        <v>0</v>
      </c>
      <c r="AW294" s="36">
        <v>0</v>
      </c>
      <c r="AX294" s="36">
        <v>0</v>
      </c>
      <c r="AY294" s="36">
        <v>0</v>
      </c>
      <c r="AZ294" s="36">
        <v>0</v>
      </c>
      <c r="BA294" s="36">
        <v>0</v>
      </c>
      <c r="BB294" s="36">
        <v>0</v>
      </c>
      <c r="BC294" s="36">
        <v>0</v>
      </c>
      <c r="BD294" s="36">
        <v>0</v>
      </c>
      <c r="BE294" s="36">
        <v>0</v>
      </c>
      <c r="BF294" s="36">
        <v>0</v>
      </c>
      <c r="BG294" s="36">
        <v>0</v>
      </c>
      <c r="BH294" s="36">
        <v>0</v>
      </c>
      <c r="BI294" s="36">
        <v>0</v>
      </c>
      <c r="BJ294" s="36">
        <v>0</v>
      </c>
      <c r="BK294" s="36">
        <v>0</v>
      </c>
      <c r="BL294" s="36">
        <v>0</v>
      </c>
      <c r="BM294" s="36">
        <v>0</v>
      </c>
      <c r="BN294" s="36">
        <v>0</v>
      </c>
      <c r="BO294" s="36">
        <v>0</v>
      </c>
      <c r="BP294" s="36">
        <v>0</v>
      </c>
      <c r="BQ294" s="36">
        <v>0</v>
      </c>
      <c r="BR294" s="36">
        <v>0</v>
      </c>
      <c r="BS294" s="36">
        <v>0</v>
      </c>
      <c r="BT294" s="36">
        <v>0</v>
      </c>
      <c r="BU294" s="36">
        <v>0</v>
      </c>
      <c r="BV294" s="36">
        <v>0</v>
      </c>
      <c r="BW294" s="36">
        <v>0</v>
      </c>
      <c r="BX294" s="36">
        <v>0</v>
      </c>
      <c r="BY294" s="36">
        <v>0</v>
      </c>
      <c r="BZ294" s="36">
        <v>0</v>
      </c>
      <c r="CA294" s="36">
        <v>0</v>
      </c>
      <c r="CB294" s="36">
        <v>0</v>
      </c>
      <c r="CC294" s="36">
        <v>0</v>
      </c>
      <c r="CD294" s="36">
        <v>0</v>
      </c>
      <c r="CE294" s="36">
        <v>0</v>
      </c>
      <c r="CF294" s="36">
        <v>0</v>
      </c>
      <c r="CG294" s="36">
        <v>0</v>
      </c>
      <c r="CH294" s="36">
        <v>0</v>
      </c>
    </row>
    <row r="295" spans="1:86" s="43" customFormat="1">
      <c r="A295" s="58" t="s">
        <v>1609</v>
      </c>
      <c r="B295" s="33">
        <v>4</v>
      </c>
      <c r="C295" s="33">
        <v>0</v>
      </c>
      <c r="D295" s="33">
        <v>0</v>
      </c>
      <c r="E295" s="33">
        <v>2</v>
      </c>
      <c r="F295" s="33">
        <v>0</v>
      </c>
      <c r="G295" s="33">
        <v>0</v>
      </c>
      <c r="H295" s="33">
        <v>35</v>
      </c>
      <c r="I295" s="36">
        <v>0</v>
      </c>
      <c r="J295" s="36">
        <v>0</v>
      </c>
      <c r="K295" s="36">
        <v>0</v>
      </c>
      <c r="L295" s="36">
        <v>0</v>
      </c>
      <c r="M295" s="36">
        <v>0</v>
      </c>
      <c r="N295" s="36">
        <v>0</v>
      </c>
      <c r="O295" s="36">
        <v>0</v>
      </c>
      <c r="P295" s="36">
        <v>0</v>
      </c>
      <c r="Q295" s="36">
        <v>0</v>
      </c>
      <c r="R295" s="36">
        <v>0</v>
      </c>
      <c r="S295" s="36">
        <v>0</v>
      </c>
      <c r="T295" s="36">
        <v>0</v>
      </c>
      <c r="U295" s="36">
        <v>0</v>
      </c>
      <c r="V295" s="36">
        <v>0</v>
      </c>
      <c r="W295" s="36">
        <v>0</v>
      </c>
      <c r="X295" s="36">
        <v>0</v>
      </c>
      <c r="Y295" s="36">
        <v>0</v>
      </c>
      <c r="Z295" s="36">
        <v>0</v>
      </c>
      <c r="AA295" s="36">
        <v>0</v>
      </c>
      <c r="AB295" s="36">
        <v>0</v>
      </c>
      <c r="AC295" s="36">
        <v>0</v>
      </c>
      <c r="AD295" s="36">
        <v>0</v>
      </c>
      <c r="AE295" s="36">
        <v>0</v>
      </c>
      <c r="AF295" s="36">
        <v>0</v>
      </c>
      <c r="AG295" s="36">
        <f t="shared" si="16"/>
        <v>4</v>
      </c>
      <c r="AH295" s="36">
        <f t="shared" si="17"/>
        <v>37</v>
      </c>
      <c r="AI295" s="36">
        <f t="shared" si="18"/>
        <v>0</v>
      </c>
      <c r="AJ295" s="36">
        <f t="shared" si="19"/>
        <v>41</v>
      </c>
      <c r="AK295" s="36">
        <v>0</v>
      </c>
      <c r="AL295" s="36">
        <v>0</v>
      </c>
      <c r="AM295" s="36">
        <v>0</v>
      </c>
      <c r="AN295" s="36">
        <v>0</v>
      </c>
      <c r="AO295" s="36">
        <v>0</v>
      </c>
      <c r="AP295" s="36">
        <v>0</v>
      </c>
      <c r="AQ295" s="36">
        <v>0</v>
      </c>
      <c r="AR295" s="36">
        <v>0</v>
      </c>
      <c r="AS295" s="36">
        <v>0</v>
      </c>
      <c r="AT295" s="36">
        <v>0</v>
      </c>
      <c r="AU295" s="36">
        <v>0</v>
      </c>
      <c r="AV295" s="36">
        <v>0</v>
      </c>
      <c r="AW295" s="36">
        <v>0</v>
      </c>
      <c r="AX295" s="36">
        <v>0</v>
      </c>
      <c r="AY295" s="36">
        <v>0</v>
      </c>
      <c r="AZ295" s="36">
        <v>0</v>
      </c>
      <c r="BA295" s="36">
        <v>0</v>
      </c>
      <c r="BB295" s="36">
        <v>0</v>
      </c>
      <c r="BC295" s="36">
        <v>0</v>
      </c>
      <c r="BD295" s="36">
        <v>0</v>
      </c>
      <c r="BE295" s="36">
        <v>0</v>
      </c>
      <c r="BF295" s="36">
        <v>0</v>
      </c>
      <c r="BG295" s="36">
        <v>0</v>
      </c>
      <c r="BH295" s="36">
        <v>0</v>
      </c>
      <c r="BI295" s="36">
        <v>0</v>
      </c>
      <c r="BJ295" s="36">
        <v>0</v>
      </c>
      <c r="BK295" s="36">
        <v>0</v>
      </c>
      <c r="BL295" s="36">
        <v>0</v>
      </c>
      <c r="BM295" s="36">
        <v>0</v>
      </c>
      <c r="BN295" s="36">
        <v>0</v>
      </c>
      <c r="BO295" s="36">
        <v>0</v>
      </c>
      <c r="BP295" s="36">
        <v>0</v>
      </c>
      <c r="BQ295" s="36">
        <v>0</v>
      </c>
      <c r="BR295" s="36">
        <v>0</v>
      </c>
      <c r="BS295" s="36">
        <v>0</v>
      </c>
      <c r="BT295" s="36">
        <v>0</v>
      </c>
      <c r="BU295" s="36">
        <v>0</v>
      </c>
      <c r="BV295" s="36">
        <v>0</v>
      </c>
      <c r="BW295" s="36">
        <v>0</v>
      </c>
      <c r="BX295" s="36">
        <v>0</v>
      </c>
      <c r="BY295" s="36">
        <v>0</v>
      </c>
      <c r="BZ295" s="36">
        <v>0</v>
      </c>
      <c r="CA295" s="36">
        <v>0</v>
      </c>
      <c r="CB295" s="36">
        <v>0</v>
      </c>
      <c r="CC295" s="36">
        <v>0</v>
      </c>
      <c r="CD295" s="36">
        <v>0</v>
      </c>
      <c r="CE295" s="36">
        <v>0</v>
      </c>
      <c r="CF295" s="36">
        <v>0</v>
      </c>
      <c r="CG295" s="36">
        <v>0</v>
      </c>
      <c r="CH295" s="36">
        <v>0</v>
      </c>
    </row>
    <row r="296" spans="1:86" s="43" customFormat="1">
      <c r="A296" s="58" t="s">
        <v>1610</v>
      </c>
      <c r="B296" s="33">
        <v>3</v>
      </c>
      <c r="C296" s="33">
        <v>0</v>
      </c>
      <c r="D296" s="33">
        <v>0</v>
      </c>
      <c r="E296" s="33">
        <v>158</v>
      </c>
      <c r="F296" s="33">
        <v>0</v>
      </c>
      <c r="G296" s="33">
        <v>0</v>
      </c>
      <c r="H296" s="33">
        <v>39</v>
      </c>
      <c r="I296" s="36">
        <v>0</v>
      </c>
      <c r="J296" s="36">
        <v>0</v>
      </c>
      <c r="K296" s="36">
        <v>0</v>
      </c>
      <c r="L296" s="36">
        <v>0</v>
      </c>
      <c r="M296" s="36">
        <v>0</v>
      </c>
      <c r="N296" s="36">
        <v>0</v>
      </c>
      <c r="O296" s="36">
        <v>0</v>
      </c>
      <c r="P296" s="36">
        <v>0</v>
      </c>
      <c r="Q296" s="36">
        <v>0</v>
      </c>
      <c r="R296" s="36">
        <v>0</v>
      </c>
      <c r="S296" s="36">
        <v>0</v>
      </c>
      <c r="T296" s="36">
        <v>0</v>
      </c>
      <c r="U296" s="36">
        <v>0</v>
      </c>
      <c r="V296" s="36">
        <v>0</v>
      </c>
      <c r="W296" s="36">
        <v>0</v>
      </c>
      <c r="X296" s="36">
        <v>0</v>
      </c>
      <c r="Y296" s="36">
        <v>0</v>
      </c>
      <c r="Z296" s="36">
        <v>0</v>
      </c>
      <c r="AA296" s="36">
        <v>0</v>
      </c>
      <c r="AB296" s="36">
        <v>0</v>
      </c>
      <c r="AC296" s="36">
        <v>0</v>
      </c>
      <c r="AD296" s="36">
        <v>0</v>
      </c>
      <c r="AE296" s="36">
        <v>0</v>
      </c>
      <c r="AF296" s="36">
        <v>0</v>
      </c>
      <c r="AG296" s="36">
        <f t="shared" si="16"/>
        <v>3</v>
      </c>
      <c r="AH296" s="36">
        <f t="shared" si="17"/>
        <v>197</v>
      </c>
      <c r="AI296" s="36">
        <f t="shared" si="18"/>
        <v>0</v>
      </c>
      <c r="AJ296" s="36">
        <f t="shared" si="19"/>
        <v>200</v>
      </c>
      <c r="AK296" s="36">
        <v>0</v>
      </c>
      <c r="AL296" s="36">
        <v>0</v>
      </c>
      <c r="AM296" s="36">
        <v>0</v>
      </c>
      <c r="AN296" s="36">
        <v>0</v>
      </c>
      <c r="AO296" s="36">
        <v>0</v>
      </c>
      <c r="AP296" s="36">
        <v>0</v>
      </c>
      <c r="AQ296" s="36">
        <v>0</v>
      </c>
      <c r="AR296" s="36">
        <v>0</v>
      </c>
      <c r="AS296" s="36">
        <v>0</v>
      </c>
      <c r="AT296" s="36">
        <v>0</v>
      </c>
      <c r="AU296" s="36">
        <v>0</v>
      </c>
      <c r="AV296" s="36">
        <v>0</v>
      </c>
      <c r="AW296" s="36">
        <v>0</v>
      </c>
      <c r="AX296" s="36">
        <v>0</v>
      </c>
      <c r="AY296" s="36">
        <v>0</v>
      </c>
      <c r="AZ296" s="36">
        <v>0</v>
      </c>
      <c r="BA296" s="36">
        <v>0</v>
      </c>
      <c r="BB296" s="36">
        <v>0</v>
      </c>
      <c r="BC296" s="36">
        <v>0</v>
      </c>
      <c r="BD296" s="36">
        <v>0</v>
      </c>
      <c r="BE296" s="36">
        <v>0</v>
      </c>
      <c r="BF296" s="36">
        <v>0</v>
      </c>
      <c r="BG296" s="36">
        <v>0</v>
      </c>
      <c r="BH296" s="36">
        <v>0</v>
      </c>
      <c r="BI296" s="36">
        <v>0</v>
      </c>
      <c r="BJ296" s="36">
        <v>0</v>
      </c>
      <c r="BK296" s="36">
        <v>0</v>
      </c>
      <c r="BL296" s="36">
        <v>0</v>
      </c>
      <c r="BM296" s="36">
        <v>0</v>
      </c>
      <c r="BN296" s="36">
        <v>0</v>
      </c>
      <c r="BO296" s="36">
        <v>0</v>
      </c>
      <c r="BP296" s="36">
        <v>0</v>
      </c>
      <c r="BQ296" s="36">
        <v>0</v>
      </c>
      <c r="BR296" s="36">
        <v>0</v>
      </c>
      <c r="BS296" s="36">
        <v>0</v>
      </c>
      <c r="BT296" s="36">
        <v>0</v>
      </c>
      <c r="BU296" s="36">
        <v>0</v>
      </c>
      <c r="BV296" s="36">
        <v>0</v>
      </c>
      <c r="BW296" s="36">
        <v>0</v>
      </c>
      <c r="BX296" s="36">
        <v>0</v>
      </c>
      <c r="BY296" s="36">
        <v>0</v>
      </c>
      <c r="BZ296" s="36">
        <v>0</v>
      </c>
      <c r="CA296" s="36">
        <v>0</v>
      </c>
      <c r="CB296" s="36">
        <v>0</v>
      </c>
      <c r="CC296" s="36">
        <v>0</v>
      </c>
      <c r="CD296" s="36">
        <v>0</v>
      </c>
      <c r="CE296" s="36">
        <v>0</v>
      </c>
      <c r="CF296" s="36">
        <v>0</v>
      </c>
      <c r="CG296" s="36">
        <v>0</v>
      </c>
      <c r="CH296" s="36">
        <v>0</v>
      </c>
    </row>
    <row r="297" spans="1:86" s="63" customFormat="1">
      <c r="A297" s="59" t="s">
        <v>197</v>
      </c>
      <c r="B297" s="61">
        <v>8</v>
      </c>
      <c r="C297" s="61">
        <v>0</v>
      </c>
      <c r="D297" s="61">
        <v>0</v>
      </c>
      <c r="E297" s="61">
        <v>0</v>
      </c>
      <c r="F297" s="61">
        <v>0</v>
      </c>
      <c r="G297" s="61">
        <v>0</v>
      </c>
      <c r="H297" s="61">
        <v>51</v>
      </c>
      <c r="I297" s="61">
        <v>0</v>
      </c>
      <c r="J297" s="61">
        <v>0</v>
      </c>
      <c r="K297" s="61">
        <v>0</v>
      </c>
      <c r="L297" s="61">
        <v>0</v>
      </c>
      <c r="M297" s="61">
        <v>0</v>
      </c>
      <c r="N297" s="61">
        <v>45</v>
      </c>
      <c r="O297" s="62">
        <v>0</v>
      </c>
      <c r="P297" s="62">
        <v>0</v>
      </c>
      <c r="Q297" s="62">
        <v>0</v>
      </c>
      <c r="R297" s="62">
        <v>0</v>
      </c>
      <c r="S297" s="62">
        <v>0</v>
      </c>
      <c r="T297" s="62">
        <v>0</v>
      </c>
      <c r="U297" s="62">
        <v>0</v>
      </c>
      <c r="V297" s="62">
        <v>0</v>
      </c>
      <c r="W297" s="62">
        <v>0</v>
      </c>
      <c r="X297" s="62">
        <v>0</v>
      </c>
      <c r="Y297" s="62">
        <v>0</v>
      </c>
      <c r="Z297" s="62">
        <v>0</v>
      </c>
      <c r="AA297" s="62">
        <v>0</v>
      </c>
      <c r="AB297" s="62">
        <v>0</v>
      </c>
      <c r="AC297" s="62">
        <v>0</v>
      </c>
      <c r="AD297" s="62">
        <v>0</v>
      </c>
      <c r="AE297" s="62">
        <v>0</v>
      </c>
      <c r="AF297" s="62">
        <v>0</v>
      </c>
      <c r="AG297" s="36">
        <f t="shared" si="16"/>
        <v>8</v>
      </c>
      <c r="AH297" s="36">
        <f t="shared" si="17"/>
        <v>96</v>
      </c>
      <c r="AI297" s="36">
        <f t="shared" si="18"/>
        <v>0</v>
      </c>
      <c r="AJ297" s="36">
        <f t="shared" si="19"/>
        <v>104</v>
      </c>
      <c r="AK297" s="62">
        <v>0</v>
      </c>
      <c r="AL297" s="62">
        <v>0</v>
      </c>
      <c r="AM297" s="62">
        <v>0</v>
      </c>
      <c r="AN297" s="62">
        <v>0</v>
      </c>
      <c r="AO297" s="62">
        <v>0</v>
      </c>
      <c r="AP297" s="62">
        <v>0</v>
      </c>
      <c r="AQ297" s="62">
        <v>0</v>
      </c>
      <c r="AR297" s="62">
        <v>0</v>
      </c>
      <c r="AS297" s="62">
        <v>0</v>
      </c>
      <c r="AT297" s="62">
        <v>0</v>
      </c>
      <c r="AU297" s="62">
        <v>0</v>
      </c>
      <c r="AV297" s="62">
        <v>0</v>
      </c>
      <c r="AW297" s="62">
        <v>0</v>
      </c>
      <c r="AX297" s="62">
        <v>0</v>
      </c>
      <c r="AY297" s="62">
        <v>0</v>
      </c>
      <c r="AZ297" s="62">
        <v>0</v>
      </c>
      <c r="BA297" s="62">
        <v>0</v>
      </c>
      <c r="BB297" s="62">
        <v>0</v>
      </c>
      <c r="BC297" s="62">
        <v>0</v>
      </c>
      <c r="BD297" s="62">
        <v>0</v>
      </c>
      <c r="BE297" s="62">
        <v>0</v>
      </c>
      <c r="BF297" s="62">
        <v>0</v>
      </c>
      <c r="BG297" s="62">
        <v>0</v>
      </c>
      <c r="BH297" s="62">
        <v>0</v>
      </c>
      <c r="BI297" s="62">
        <v>0</v>
      </c>
      <c r="BJ297" s="62">
        <v>0</v>
      </c>
      <c r="BK297" s="62">
        <v>0</v>
      </c>
      <c r="BL297" s="62">
        <v>0</v>
      </c>
      <c r="BM297" s="62">
        <v>0</v>
      </c>
      <c r="BN297" s="62">
        <v>0</v>
      </c>
      <c r="BO297" s="62">
        <v>0</v>
      </c>
      <c r="BP297" s="62">
        <v>0</v>
      </c>
      <c r="BQ297" s="62">
        <v>0</v>
      </c>
      <c r="BR297" s="62">
        <v>0</v>
      </c>
      <c r="BS297" s="62">
        <v>0</v>
      </c>
      <c r="BT297" s="62">
        <v>0</v>
      </c>
      <c r="BU297" s="62">
        <v>0</v>
      </c>
      <c r="BV297" s="62">
        <v>0</v>
      </c>
      <c r="BW297" s="62">
        <v>0</v>
      </c>
      <c r="BX297" s="62">
        <v>0</v>
      </c>
      <c r="BY297" s="62">
        <v>0</v>
      </c>
      <c r="BZ297" s="62">
        <v>0</v>
      </c>
      <c r="CA297" s="62">
        <v>0</v>
      </c>
      <c r="CB297" s="62">
        <v>0</v>
      </c>
      <c r="CC297" s="62">
        <v>0</v>
      </c>
      <c r="CD297" s="62">
        <v>0</v>
      </c>
      <c r="CE297" s="62">
        <v>0</v>
      </c>
      <c r="CF297" s="62">
        <v>0</v>
      </c>
      <c r="CG297" s="62">
        <v>0</v>
      </c>
      <c r="CH297" s="62">
        <v>0</v>
      </c>
    </row>
    <row r="298" spans="1:86" s="43" customFormat="1">
      <c r="A298" s="58" t="s">
        <v>1611</v>
      </c>
      <c r="B298" s="33">
        <v>3</v>
      </c>
      <c r="C298" s="33">
        <v>0</v>
      </c>
      <c r="D298" s="33">
        <v>0</v>
      </c>
      <c r="E298" s="33">
        <v>0</v>
      </c>
      <c r="F298" s="33">
        <v>0</v>
      </c>
      <c r="G298" s="33">
        <v>0</v>
      </c>
      <c r="H298" s="33">
        <v>57</v>
      </c>
      <c r="I298" s="33">
        <v>0</v>
      </c>
      <c r="J298" s="33">
        <v>0</v>
      </c>
      <c r="K298" s="33">
        <v>0</v>
      </c>
      <c r="L298" s="33">
        <v>0</v>
      </c>
      <c r="M298" s="33">
        <v>0</v>
      </c>
      <c r="N298" s="33">
        <v>133</v>
      </c>
      <c r="O298" s="36">
        <v>0</v>
      </c>
      <c r="P298" s="36">
        <v>0</v>
      </c>
      <c r="Q298" s="36">
        <v>0</v>
      </c>
      <c r="R298" s="36">
        <v>0</v>
      </c>
      <c r="S298" s="36">
        <v>0</v>
      </c>
      <c r="T298" s="36">
        <v>0</v>
      </c>
      <c r="U298" s="36">
        <v>0</v>
      </c>
      <c r="V298" s="36">
        <v>0</v>
      </c>
      <c r="W298" s="36">
        <v>0</v>
      </c>
      <c r="X298" s="36">
        <v>0</v>
      </c>
      <c r="Y298" s="36">
        <v>0</v>
      </c>
      <c r="Z298" s="36">
        <v>0</v>
      </c>
      <c r="AA298" s="36">
        <v>0</v>
      </c>
      <c r="AB298" s="36">
        <v>0</v>
      </c>
      <c r="AC298" s="21">
        <v>1</v>
      </c>
      <c r="AD298" s="21">
        <v>0</v>
      </c>
      <c r="AE298" s="21">
        <v>0</v>
      </c>
      <c r="AF298" s="21">
        <v>0</v>
      </c>
      <c r="AG298" s="36">
        <f t="shared" si="16"/>
        <v>3</v>
      </c>
      <c r="AH298" s="36">
        <f t="shared" si="17"/>
        <v>190</v>
      </c>
      <c r="AI298" s="36">
        <f t="shared" si="18"/>
        <v>0</v>
      </c>
      <c r="AJ298" s="36">
        <f t="shared" si="19"/>
        <v>193</v>
      </c>
      <c r="AK298" s="36">
        <v>1</v>
      </c>
      <c r="AL298" s="36">
        <v>0</v>
      </c>
      <c r="AM298" s="21">
        <v>1</v>
      </c>
      <c r="AN298" s="21" t="s">
        <v>1612</v>
      </c>
      <c r="AO298" s="21">
        <v>0</v>
      </c>
      <c r="AP298" s="21">
        <v>0</v>
      </c>
      <c r="AQ298" s="21">
        <v>0</v>
      </c>
      <c r="AR298" s="21">
        <v>0</v>
      </c>
      <c r="AS298" s="21">
        <v>0</v>
      </c>
      <c r="AT298" s="21">
        <v>0</v>
      </c>
      <c r="AU298" s="21">
        <v>0</v>
      </c>
      <c r="AV298" s="21">
        <v>0</v>
      </c>
      <c r="AW298" s="21">
        <v>0</v>
      </c>
      <c r="AX298" s="21">
        <v>0</v>
      </c>
      <c r="AY298" s="21">
        <v>0</v>
      </c>
      <c r="AZ298" s="21">
        <v>0</v>
      </c>
      <c r="BA298" s="21">
        <v>0</v>
      </c>
      <c r="BB298" s="21">
        <v>0</v>
      </c>
      <c r="BC298" s="21">
        <v>0</v>
      </c>
      <c r="BD298" s="21">
        <v>0</v>
      </c>
      <c r="BE298" s="21">
        <v>0</v>
      </c>
      <c r="BF298" s="21">
        <v>0</v>
      </c>
      <c r="BG298" s="21">
        <v>0</v>
      </c>
      <c r="BH298" s="21">
        <v>0</v>
      </c>
      <c r="BI298" s="21">
        <v>0</v>
      </c>
      <c r="BJ298" s="21">
        <v>0</v>
      </c>
      <c r="BK298" s="21">
        <v>0</v>
      </c>
      <c r="BL298" s="21">
        <v>0</v>
      </c>
      <c r="BM298" s="21">
        <v>0</v>
      </c>
      <c r="BN298" s="21">
        <v>0</v>
      </c>
      <c r="BO298" s="21">
        <v>0</v>
      </c>
      <c r="BP298" s="21">
        <v>0</v>
      </c>
      <c r="BQ298" s="21">
        <v>0</v>
      </c>
      <c r="BR298" s="21">
        <v>0</v>
      </c>
      <c r="BS298" s="21">
        <v>0</v>
      </c>
      <c r="BT298" s="21">
        <v>0</v>
      </c>
      <c r="BU298" s="21">
        <v>0</v>
      </c>
      <c r="BV298" s="21">
        <v>0</v>
      </c>
      <c r="BW298" s="21">
        <v>0</v>
      </c>
      <c r="BX298" s="21">
        <v>0</v>
      </c>
      <c r="BY298" s="21">
        <v>0</v>
      </c>
      <c r="BZ298" s="21">
        <v>0</v>
      </c>
      <c r="CA298" s="21">
        <v>0</v>
      </c>
      <c r="CB298" s="21">
        <v>0</v>
      </c>
      <c r="CC298" s="21">
        <v>0</v>
      </c>
      <c r="CD298" s="21">
        <v>0</v>
      </c>
      <c r="CE298" s="21">
        <v>0</v>
      </c>
      <c r="CF298" s="21">
        <v>0</v>
      </c>
      <c r="CG298" s="21">
        <v>0</v>
      </c>
      <c r="CH298" s="21">
        <v>0</v>
      </c>
    </row>
    <row r="299" spans="1:86" s="43" customFormat="1">
      <c r="A299" s="58" t="s">
        <v>198</v>
      </c>
      <c r="B299" s="33">
        <v>28</v>
      </c>
      <c r="C299" s="33">
        <v>0</v>
      </c>
      <c r="D299" s="33">
        <v>0</v>
      </c>
      <c r="E299" s="33">
        <v>1965</v>
      </c>
      <c r="F299" s="33">
        <v>0</v>
      </c>
      <c r="G299" s="33">
        <v>0</v>
      </c>
      <c r="H299" s="33">
        <v>160</v>
      </c>
      <c r="I299" s="33">
        <v>0</v>
      </c>
      <c r="J299" s="33">
        <v>0</v>
      </c>
      <c r="K299" s="33">
        <v>613</v>
      </c>
      <c r="L299" s="33">
        <v>0</v>
      </c>
      <c r="M299" s="33">
        <v>0</v>
      </c>
      <c r="N299" s="33">
        <v>53</v>
      </c>
      <c r="O299" s="33">
        <v>0</v>
      </c>
      <c r="P299" s="33">
        <v>0</v>
      </c>
      <c r="Q299" s="33">
        <v>31</v>
      </c>
      <c r="R299" s="36">
        <v>0</v>
      </c>
      <c r="S299" s="36">
        <v>0</v>
      </c>
      <c r="T299" s="36">
        <v>0</v>
      </c>
      <c r="U299" s="36">
        <v>0</v>
      </c>
      <c r="V299" s="36">
        <v>0</v>
      </c>
      <c r="W299" s="36">
        <v>0</v>
      </c>
      <c r="X299" s="36">
        <v>0</v>
      </c>
      <c r="Y299" s="36">
        <v>0</v>
      </c>
      <c r="Z299" s="36">
        <v>0</v>
      </c>
      <c r="AA299" s="36">
        <v>0</v>
      </c>
      <c r="AB299" s="36">
        <v>0</v>
      </c>
      <c r="AC299" s="36">
        <v>0</v>
      </c>
      <c r="AD299" s="36">
        <v>0</v>
      </c>
      <c r="AE299" s="36">
        <v>0</v>
      </c>
      <c r="AF299" s="36">
        <v>0</v>
      </c>
      <c r="AG299" s="36">
        <f t="shared" si="16"/>
        <v>28</v>
      </c>
      <c r="AH299" s="36">
        <f t="shared" si="17"/>
        <v>2822</v>
      </c>
      <c r="AI299" s="36">
        <f t="shared" si="18"/>
        <v>0</v>
      </c>
      <c r="AJ299" s="36">
        <f t="shared" si="19"/>
        <v>2850</v>
      </c>
      <c r="AK299" s="36">
        <v>0</v>
      </c>
      <c r="AL299" s="36">
        <v>0</v>
      </c>
      <c r="AM299" s="36">
        <v>0</v>
      </c>
      <c r="AN299" s="36">
        <v>0</v>
      </c>
      <c r="AO299" s="36">
        <v>0</v>
      </c>
      <c r="AP299" s="36">
        <v>0</v>
      </c>
      <c r="AQ299" s="36">
        <v>0</v>
      </c>
      <c r="AR299" s="36">
        <v>0</v>
      </c>
      <c r="AS299" s="36">
        <v>0</v>
      </c>
      <c r="AT299" s="36">
        <v>0</v>
      </c>
      <c r="AU299" s="36">
        <v>0</v>
      </c>
      <c r="AV299" s="36">
        <v>0</v>
      </c>
      <c r="AW299" s="36">
        <v>0</v>
      </c>
      <c r="AX299" s="36">
        <v>0</v>
      </c>
      <c r="AY299" s="36">
        <v>0</v>
      </c>
      <c r="AZ299" s="36">
        <v>0</v>
      </c>
      <c r="BA299" s="36">
        <v>0</v>
      </c>
      <c r="BB299" s="36">
        <v>0</v>
      </c>
      <c r="BC299" s="36">
        <v>0</v>
      </c>
      <c r="BD299" s="36">
        <v>0</v>
      </c>
      <c r="BE299" s="36">
        <v>0</v>
      </c>
      <c r="BF299" s="36">
        <v>0</v>
      </c>
      <c r="BG299" s="36">
        <v>0</v>
      </c>
      <c r="BH299" s="36">
        <v>0</v>
      </c>
      <c r="BI299" s="36">
        <v>0</v>
      </c>
      <c r="BJ299" s="36">
        <v>0</v>
      </c>
      <c r="BK299" s="36">
        <v>0</v>
      </c>
      <c r="BL299" s="36">
        <v>0</v>
      </c>
      <c r="BM299" s="36">
        <v>0</v>
      </c>
      <c r="BN299" s="36">
        <v>0</v>
      </c>
      <c r="BO299" s="36">
        <v>0</v>
      </c>
      <c r="BP299" s="36">
        <v>0</v>
      </c>
      <c r="BQ299" s="36">
        <v>0</v>
      </c>
      <c r="BR299" s="36">
        <v>0</v>
      </c>
      <c r="BS299" s="36">
        <v>0</v>
      </c>
      <c r="BT299" s="36">
        <v>0</v>
      </c>
      <c r="BU299" s="36">
        <v>0</v>
      </c>
      <c r="BV299" s="36">
        <v>0</v>
      </c>
      <c r="BW299" s="36">
        <v>0</v>
      </c>
      <c r="BX299" s="36">
        <v>0</v>
      </c>
      <c r="BY299" s="36">
        <v>0</v>
      </c>
      <c r="BZ299" s="36">
        <v>0</v>
      </c>
      <c r="CA299" s="36">
        <v>0</v>
      </c>
      <c r="CB299" s="36">
        <v>0</v>
      </c>
      <c r="CC299" s="36">
        <v>0</v>
      </c>
      <c r="CD299" s="36">
        <v>0</v>
      </c>
      <c r="CE299" s="36">
        <v>0</v>
      </c>
      <c r="CF299" s="36">
        <v>0</v>
      </c>
      <c r="CG299" s="36">
        <v>0</v>
      </c>
      <c r="CH299" s="36">
        <v>0</v>
      </c>
    </row>
    <row r="300" spans="1:86" s="43" customFormat="1">
      <c r="A300" s="58" t="s">
        <v>1613</v>
      </c>
      <c r="B300" s="33">
        <v>4</v>
      </c>
      <c r="C300" s="33">
        <v>0</v>
      </c>
      <c r="D300" s="33">
        <v>0</v>
      </c>
      <c r="E300" s="33">
        <v>3</v>
      </c>
      <c r="F300" s="33">
        <v>0</v>
      </c>
      <c r="G300" s="33">
        <v>0</v>
      </c>
      <c r="H300" s="33">
        <f>30+4</f>
        <v>34</v>
      </c>
      <c r="I300" s="33">
        <v>0</v>
      </c>
      <c r="J300" s="33">
        <v>0</v>
      </c>
      <c r="K300" s="33">
        <v>0</v>
      </c>
      <c r="L300" s="33">
        <v>0</v>
      </c>
      <c r="M300" s="33">
        <v>0</v>
      </c>
      <c r="N300" s="33">
        <v>27</v>
      </c>
      <c r="O300" s="36">
        <v>0</v>
      </c>
      <c r="P300" s="36">
        <v>0</v>
      </c>
      <c r="Q300" s="36">
        <v>0</v>
      </c>
      <c r="R300" s="36">
        <v>0</v>
      </c>
      <c r="S300" s="36">
        <v>0</v>
      </c>
      <c r="T300" s="36">
        <v>0</v>
      </c>
      <c r="U300" s="36">
        <v>0</v>
      </c>
      <c r="V300" s="36">
        <v>0</v>
      </c>
      <c r="W300" s="36">
        <v>0</v>
      </c>
      <c r="X300" s="36">
        <v>0</v>
      </c>
      <c r="Y300" s="36">
        <v>0</v>
      </c>
      <c r="Z300" s="36">
        <v>0</v>
      </c>
      <c r="AA300" s="36">
        <v>0</v>
      </c>
      <c r="AB300" s="36">
        <v>0</v>
      </c>
      <c r="AC300" s="36">
        <v>0</v>
      </c>
      <c r="AD300" s="36">
        <v>0</v>
      </c>
      <c r="AE300" s="36">
        <v>0</v>
      </c>
      <c r="AF300" s="36">
        <v>0</v>
      </c>
      <c r="AG300" s="36">
        <f t="shared" si="16"/>
        <v>4</v>
      </c>
      <c r="AH300" s="36">
        <f t="shared" si="17"/>
        <v>64</v>
      </c>
      <c r="AI300" s="36">
        <f t="shared" si="18"/>
        <v>0</v>
      </c>
      <c r="AJ300" s="36">
        <f t="shared" si="19"/>
        <v>68</v>
      </c>
      <c r="AK300" s="36">
        <v>0</v>
      </c>
      <c r="AL300" s="36">
        <v>0</v>
      </c>
      <c r="AM300" s="36">
        <v>0</v>
      </c>
      <c r="AN300" s="36">
        <v>0</v>
      </c>
      <c r="AO300" s="36">
        <v>0</v>
      </c>
      <c r="AP300" s="36">
        <v>0</v>
      </c>
      <c r="AQ300" s="36">
        <v>0</v>
      </c>
      <c r="AR300" s="36">
        <v>0</v>
      </c>
      <c r="AS300" s="36">
        <v>0</v>
      </c>
      <c r="AT300" s="36">
        <v>0</v>
      </c>
      <c r="AU300" s="36">
        <v>0</v>
      </c>
      <c r="AV300" s="36">
        <v>0</v>
      </c>
      <c r="AW300" s="36">
        <v>0</v>
      </c>
      <c r="AX300" s="36">
        <v>0</v>
      </c>
      <c r="AY300" s="36">
        <v>0</v>
      </c>
      <c r="AZ300" s="36">
        <v>0</v>
      </c>
      <c r="BA300" s="36">
        <v>0</v>
      </c>
      <c r="BB300" s="36">
        <v>0</v>
      </c>
      <c r="BC300" s="36">
        <v>0</v>
      </c>
      <c r="BD300" s="36">
        <v>0</v>
      </c>
      <c r="BE300" s="36">
        <v>0</v>
      </c>
      <c r="BF300" s="36">
        <v>0</v>
      </c>
      <c r="BG300" s="36">
        <v>0</v>
      </c>
      <c r="BH300" s="36">
        <v>0</v>
      </c>
      <c r="BI300" s="36">
        <v>0</v>
      </c>
      <c r="BJ300" s="36">
        <v>0</v>
      </c>
      <c r="BK300" s="36">
        <v>0</v>
      </c>
      <c r="BL300" s="36">
        <v>0</v>
      </c>
      <c r="BM300" s="36">
        <v>0</v>
      </c>
      <c r="BN300" s="36">
        <v>0</v>
      </c>
      <c r="BO300" s="36">
        <v>0</v>
      </c>
      <c r="BP300" s="36">
        <v>0</v>
      </c>
      <c r="BQ300" s="36">
        <v>0</v>
      </c>
      <c r="BR300" s="36">
        <v>0</v>
      </c>
      <c r="BS300" s="36">
        <v>0</v>
      </c>
      <c r="BT300" s="36">
        <v>0</v>
      </c>
      <c r="BU300" s="36">
        <v>0</v>
      </c>
      <c r="BV300" s="36">
        <v>0</v>
      </c>
      <c r="BW300" s="36">
        <v>0</v>
      </c>
      <c r="BX300" s="36">
        <v>0</v>
      </c>
      <c r="BY300" s="36">
        <v>0</v>
      </c>
      <c r="BZ300" s="36">
        <v>0</v>
      </c>
      <c r="CA300" s="36">
        <v>0</v>
      </c>
      <c r="CB300" s="36">
        <v>0</v>
      </c>
      <c r="CC300" s="36">
        <v>0</v>
      </c>
      <c r="CD300" s="36">
        <v>0</v>
      </c>
      <c r="CE300" s="36">
        <v>0</v>
      </c>
      <c r="CF300" s="36">
        <v>0</v>
      </c>
      <c r="CG300" s="36">
        <v>0</v>
      </c>
      <c r="CH300" s="36">
        <v>0</v>
      </c>
    </row>
    <row r="301" spans="1:86" s="43" customFormat="1">
      <c r="A301" s="58" t="s">
        <v>199</v>
      </c>
      <c r="B301" s="33">
        <v>3</v>
      </c>
      <c r="C301" s="33">
        <v>0</v>
      </c>
      <c r="D301" s="33">
        <v>0</v>
      </c>
      <c r="E301" s="33">
        <v>0</v>
      </c>
      <c r="F301" s="33">
        <v>0</v>
      </c>
      <c r="G301" s="33">
        <v>0</v>
      </c>
      <c r="H301" s="33">
        <v>49</v>
      </c>
      <c r="I301" s="36">
        <v>0</v>
      </c>
      <c r="J301" s="36">
        <v>0</v>
      </c>
      <c r="K301" s="36">
        <v>0</v>
      </c>
      <c r="L301" s="36">
        <v>0</v>
      </c>
      <c r="M301" s="36">
        <v>0</v>
      </c>
      <c r="N301" s="36">
        <v>49</v>
      </c>
      <c r="O301" s="36">
        <v>0</v>
      </c>
      <c r="P301" s="36">
        <v>0</v>
      </c>
      <c r="Q301" s="36">
        <v>4</v>
      </c>
      <c r="R301" s="36">
        <v>0</v>
      </c>
      <c r="S301" s="36">
        <v>0</v>
      </c>
      <c r="T301" s="36">
        <v>0</v>
      </c>
      <c r="U301" s="36">
        <v>0</v>
      </c>
      <c r="V301" s="36">
        <v>0</v>
      </c>
      <c r="W301" s="36">
        <v>0</v>
      </c>
      <c r="X301" s="36">
        <v>0</v>
      </c>
      <c r="Y301" s="36">
        <v>0</v>
      </c>
      <c r="Z301" s="36">
        <v>0</v>
      </c>
      <c r="AA301" s="36">
        <v>0</v>
      </c>
      <c r="AB301" s="36">
        <v>0</v>
      </c>
      <c r="AC301" s="36">
        <v>0</v>
      </c>
      <c r="AD301" s="36">
        <v>0</v>
      </c>
      <c r="AE301" s="36">
        <v>0</v>
      </c>
      <c r="AF301" s="36">
        <v>0</v>
      </c>
      <c r="AG301" s="36">
        <f t="shared" si="16"/>
        <v>3</v>
      </c>
      <c r="AH301" s="36">
        <f t="shared" si="17"/>
        <v>102</v>
      </c>
      <c r="AI301" s="36">
        <f t="shared" si="18"/>
        <v>0</v>
      </c>
      <c r="AJ301" s="36">
        <f t="shared" si="19"/>
        <v>105</v>
      </c>
      <c r="AK301" s="36">
        <v>0</v>
      </c>
      <c r="AL301" s="36">
        <v>0</v>
      </c>
      <c r="AM301" s="36">
        <v>0</v>
      </c>
      <c r="AN301" s="36">
        <v>0</v>
      </c>
      <c r="AO301" s="36">
        <v>0</v>
      </c>
      <c r="AP301" s="36">
        <v>0</v>
      </c>
      <c r="AQ301" s="36">
        <v>0</v>
      </c>
      <c r="AR301" s="36">
        <v>0</v>
      </c>
      <c r="AS301" s="36">
        <v>0</v>
      </c>
      <c r="AT301" s="36">
        <v>0</v>
      </c>
      <c r="AU301" s="36">
        <v>0</v>
      </c>
      <c r="AV301" s="36">
        <v>0</v>
      </c>
      <c r="AW301" s="36">
        <v>0</v>
      </c>
      <c r="AX301" s="36">
        <v>0</v>
      </c>
      <c r="AY301" s="36">
        <v>0</v>
      </c>
      <c r="AZ301" s="36">
        <v>0</v>
      </c>
      <c r="BA301" s="36">
        <v>0</v>
      </c>
      <c r="BB301" s="36">
        <v>0</v>
      </c>
      <c r="BC301" s="36">
        <v>0</v>
      </c>
      <c r="BD301" s="36">
        <v>0</v>
      </c>
      <c r="BE301" s="36">
        <v>0</v>
      </c>
      <c r="BF301" s="36">
        <v>0</v>
      </c>
      <c r="BG301" s="36">
        <v>0</v>
      </c>
      <c r="BH301" s="36">
        <v>0</v>
      </c>
      <c r="BI301" s="36">
        <v>0</v>
      </c>
      <c r="BJ301" s="36">
        <v>0</v>
      </c>
      <c r="BK301" s="36">
        <v>0</v>
      </c>
      <c r="BL301" s="36">
        <v>0</v>
      </c>
      <c r="BM301" s="36">
        <v>0</v>
      </c>
      <c r="BN301" s="36">
        <v>0</v>
      </c>
      <c r="BO301" s="36">
        <v>0</v>
      </c>
      <c r="BP301" s="36">
        <v>0</v>
      </c>
      <c r="BQ301" s="36">
        <v>0</v>
      </c>
      <c r="BR301" s="36">
        <v>0</v>
      </c>
      <c r="BS301" s="36">
        <v>0</v>
      </c>
      <c r="BT301" s="36">
        <v>0</v>
      </c>
      <c r="BU301" s="36">
        <v>0</v>
      </c>
      <c r="BV301" s="36">
        <v>0</v>
      </c>
      <c r="BW301" s="36">
        <v>0</v>
      </c>
      <c r="BX301" s="36">
        <v>0</v>
      </c>
      <c r="BY301" s="36">
        <v>0</v>
      </c>
      <c r="BZ301" s="36">
        <v>0</v>
      </c>
      <c r="CA301" s="36">
        <v>0</v>
      </c>
      <c r="CB301" s="36">
        <v>0</v>
      </c>
      <c r="CC301" s="36">
        <v>0</v>
      </c>
      <c r="CD301" s="36">
        <v>0</v>
      </c>
      <c r="CE301" s="36">
        <v>0</v>
      </c>
      <c r="CF301" s="36">
        <v>0</v>
      </c>
      <c r="CG301" s="36">
        <v>0</v>
      </c>
      <c r="CH301" s="36">
        <v>0</v>
      </c>
    </row>
    <row r="302" spans="1:86" s="43" customFormat="1">
      <c r="A302" s="58" t="s">
        <v>200</v>
      </c>
      <c r="B302" s="33">
        <v>4</v>
      </c>
      <c r="C302" s="33">
        <v>0</v>
      </c>
      <c r="D302" s="33">
        <v>0</v>
      </c>
      <c r="E302" s="33">
        <v>0</v>
      </c>
      <c r="F302" s="33">
        <v>0</v>
      </c>
      <c r="G302" s="33">
        <v>0</v>
      </c>
      <c r="H302" s="33">
        <v>19</v>
      </c>
      <c r="I302" s="36">
        <v>0</v>
      </c>
      <c r="J302" s="36">
        <v>0</v>
      </c>
      <c r="K302" s="36">
        <v>0</v>
      </c>
      <c r="L302" s="36">
        <v>0</v>
      </c>
      <c r="M302" s="36">
        <v>0</v>
      </c>
      <c r="N302" s="36">
        <v>27</v>
      </c>
      <c r="O302" s="36">
        <v>0</v>
      </c>
      <c r="P302" s="36">
        <v>0</v>
      </c>
      <c r="Q302" s="36">
        <v>0</v>
      </c>
      <c r="R302" s="36">
        <v>0</v>
      </c>
      <c r="S302" s="36">
        <v>0</v>
      </c>
      <c r="T302" s="36">
        <v>0</v>
      </c>
      <c r="U302" s="36">
        <v>0</v>
      </c>
      <c r="V302" s="36">
        <v>0</v>
      </c>
      <c r="W302" s="36">
        <v>0</v>
      </c>
      <c r="X302" s="36">
        <v>0</v>
      </c>
      <c r="Y302" s="36">
        <v>0</v>
      </c>
      <c r="Z302" s="36">
        <v>0</v>
      </c>
      <c r="AA302" s="36">
        <v>0</v>
      </c>
      <c r="AB302" s="36">
        <v>0</v>
      </c>
      <c r="AC302" s="36">
        <v>0</v>
      </c>
      <c r="AD302" s="36">
        <v>0</v>
      </c>
      <c r="AE302" s="36">
        <v>0</v>
      </c>
      <c r="AF302" s="36">
        <v>0</v>
      </c>
      <c r="AG302" s="36">
        <f t="shared" si="16"/>
        <v>4</v>
      </c>
      <c r="AH302" s="36">
        <f t="shared" si="17"/>
        <v>46</v>
      </c>
      <c r="AI302" s="36">
        <f t="shared" si="18"/>
        <v>0</v>
      </c>
      <c r="AJ302" s="36">
        <f t="shared" si="19"/>
        <v>50</v>
      </c>
      <c r="AK302" s="36">
        <v>0</v>
      </c>
      <c r="AL302" s="36">
        <v>0</v>
      </c>
      <c r="AM302" s="36">
        <v>0</v>
      </c>
      <c r="AN302" s="36">
        <v>0</v>
      </c>
      <c r="AO302" s="36">
        <v>0</v>
      </c>
      <c r="AP302" s="36">
        <v>0</v>
      </c>
      <c r="AQ302" s="36">
        <v>0</v>
      </c>
      <c r="AR302" s="36">
        <v>0</v>
      </c>
      <c r="AS302" s="36">
        <v>0</v>
      </c>
      <c r="AT302" s="36">
        <v>0</v>
      </c>
      <c r="AU302" s="36">
        <v>0</v>
      </c>
      <c r="AV302" s="36">
        <v>0</v>
      </c>
      <c r="AW302" s="36">
        <v>0</v>
      </c>
      <c r="AX302" s="36">
        <v>0</v>
      </c>
      <c r="AY302" s="36">
        <v>0</v>
      </c>
      <c r="AZ302" s="36">
        <v>0</v>
      </c>
      <c r="BA302" s="36">
        <v>0</v>
      </c>
      <c r="BB302" s="36">
        <v>0</v>
      </c>
      <c r="BC302" s="36">
        <v>0</v>
      </c>
      <c r="BD302" s="36">
        <v>0</v>
      </c>
      <c r="BE302" s="36">
        <v>0</v>
      </c>
      <c r="BF302" s="36">
        <v>0</v>
      </c>
      <c r="BG302" s="36">
        <v>0</v>
      </c>
      <c r="BH302" s="36">
        <v>0</v>
      </c>
      <c r="BI302" s="36">
        <v>0</v>
      </c>
      <c r="BJ302" s="36">
        <v>0</v>
      </c>
      <c r="BK302" s="36">
        <v>0</v>
      </c>
      <c r="BL302" s="36">
        <v>0</v>
      </c>
      <c r="BM302" s="36">
        <v>0</v>
      </c>
      <c r="BN302" s="36">
        <v>0</v>
      </c>
      <c r="BO302" s="36">
        <v>0</v>
      </c>
      <c r="BP302" s="36">
        <v>0</v>
      </c>
      <c r="BQ302" s="36">
        <v>0</v>
      </c>
      <c r="BR302" s="36">
        <v>0</v>
      </c>
      <c r="BS302" s="36">
        <v>0</v>
      </c>
      <c r="BT302" s="36">
        <v>0</v>
      </c>
      <c r="BU302" s="36">
        <v>0</v>
      </c>
      <c r="BV302" s="36">
        <v>0</v>
      </c>
      <c r="BW302" s="36">
        <v>0</v>
      </c>
      <c r="BX302" s="36">
        <v>0</v>
      </c>
      <c r="BY302" s="36">
        <v>0</v>
      </c>
      <c r="BZ302" s="36">
        <v>0</v>
      </c>
      <c r="CA302" s="36">
        <v>0</v>
      </c>
      <c r="CB302" s="36">
        <v>0</v>
      </c>
      <c r="CC302" s="36">
        <v>0</v>
      </c>
      <c r="CD302" s="36">
        <v>0</v>
      </c>
      <c r="CE302" s="36">
        <v>0</v>
      </c>
      <c r="CF302" s="36">
        <v>0</v>
      </c>
      <c r="CG302" s="36">
        <v>0</v>
      </c>
      <c r="CH302" s="36">
        <v>0</v>
      </c>
    </row>
    <row r="303" spans="1:86" s="43" customFormat="1">
      <c r="A303" s="58" t="s">
        <v>1614</v>
      </c>
      <c r="B303" s="33">
        <v>5</v>
      </c>
      <c r="C303" s="33">
        <v>0</v>
      </c>
      <c r="D303" s="33">
        <v>0</v>
      </c>
      <c r="E303" s="33">
        <v>7</v>
      </c>
      <c r="F303" s="33">
        <v>0</v>
      </c>
      <c r="G303" s="33">
        <v>0</v>
      </c>
      <c r="H303" s="33">
        <v>32</v>
      </c>
      <c r="I303" s="36">
        <v>0</v>
      </c>
      <c r="J303" s="36">
        <v>0</v>
      </c>
      <c r="K303" s="36">
        <v>0</v>
      </c>
      <c r="L303" s="36">
        <v>0</v>
      </c>
      <c r="M303" s="36">
        <v>0</v>
      </c>
      <c r="N303" s="36">
        <v>0</v>
      </c>
      <c r="O303" s="36">
        <v>0</v>
      </c>
      <c r="P303" s="36">
        <v>0</v>
      </c>
      <c r="Q303" s="36">
        <v>0</v>
      </c>
      <c r="R303" s="36">
        <v>0</v>
      </c>
      <c r="S303" s="36">
        <v>0</v>
      </c>
      <c r="T303" s="36">
        <v>0</v>
      </c>
      <c r="U303" s="36">
        <v>0</v>
      </c>
      <c r="V303" s="36">
        <v>0</v>
      </c>
      <c r="W303" s="36">
        <v>0</v>
      </c>
      <c r="X303" s="36">
        <v>0</v>
      </c>
      <c r="Y303" s="36">
        <v>0</v>
      </c>
      <c r="Z303" s="36">
        <v>0</v>
      </c>
      <c r="AA303" s="36">
        <v>0</v>
      </c>
      <c r="AB303" s="36">
        <v>0</v>
      </c>
      <c r="AC303" s="36">
        <v>0</v>
      </c>
      <c r="AD303" s="36">
        <v>0</v>
      </c>
      <c r="AE303" s="36">
        <v>0</v>
      </c>
      <c r="AF303" s="36">
        <v>0</v>
      </c>
      <c r="AG303" s="36">
        <f t="shared" si="16"/>
        <v>5</v>
      </c>
      <c r="AH303" s="36">
        <f t="shared" si="17"/>
        <v>39</v>
      </c>
      <c r="AI303" s="36">
        <f t="shared" si="18"/>
        <v>0</v>
      </c>
      <c r="AJ303" s="36">
        <f t="shared" si="19"/>
        <v>44</v>
      </c>
      <c r="AK303" s="36">
        <v>0</v>
      </c>
      <c r="AL303" s="36">
        <v>0</v>
      </c>
      <c r="AM303" s="36">
        <v>0</v>
      </c>
      <c r="AN303" s="36">
        <v>0</v>
      </c>
      <c r="AO303" s="36">
        <v>0</v>
      </c>
      <c r="AP303" s="36">
        <v>0</v>
      </c>
      <c r="AQ303" s="36">
        <v>0</v>
      </c>
      <c r="AR303" s="36">
        <v>0</v>
      </c>
      <c r="AS303" s="36">
        <v>0</v>
      </c>
      <c r="AT303" s="36">
        <v>0</v>
      </c>
      <c r="AU303" s="36">
        <v>0</v>
      </c>
      <c r="AV303" s="36">
        <v>0</v>
      </c>
      <c r="AW303" s="36">
        <v>0</v>
      </c>
      <c r="AX303" s="36">
        <v>0</v>
      </c>
      <c r="AY303" s="36">
        <v>0</v>
      </c>
      <c r="AZ303" s="36">
        <v>0</v>
      </c>
      <c r="BA303" s="36">
        <v>0</v>
      </c>
      <c r="BB303" s="36">
        <v>0</v>
      </c>
      <c r="BC303" s="36">
        <v>0</v>
      </c>
      <c r="BD303" s="36">
        <v>0</v>
      </c>
      <c r="BE303" s="36">
        <v>0</v>
      </c>
      <c r="BF303" s="36">
        <v>0</v>
      </c>
      <c r="BG303" s="36">
        <v>0</v>
      </c>
      <c r="BH303" s="36">
        <v>0</v>
      </c>
      <c r="BI303" s="36">
        <v>0</v>
      </c>
      <c r="BJ303" s="36">
        <v>0</v>
      </c>
      <c r="BK303" s="36">
        <v>0</v>
      </c>
      <c r="BL303" s="36">
        <v>0</v>
      </c>
      <c r="BM303" s="36">
        <v>0</v>
      </c>
      <c r="BN303" s="36">
        <v>0</v>
      </c>
      <c r="BO303" s="36">
        <v>0</v>
      </c>
      <c r="BP303" s="36">
        <v>0</v>
      </c>
      <c r="BQ303" s="36">
        <v>0</v>
      </c>
      <c r="BR303" s="36">
        <v>0</v>
      </c>
      <c r="BS303" s="36">
        <v>0</v>
      </c>
      <c r="BT303" s="36">
        <v>0</v>
      </c>
      <c r="BU303" s="36">
        <v>0</v>
      </c>
      <c r="BV303" s="36">
        <v>0</v>
      </c>
      <c r="BW303" s="36">
        <v>0</v>
      </c>
      <c r="BX303" s="36">
        <v>0</v>
      </c>
      <c r="BY303" s="36">
        <v>0</v>
      </c>
      <c r="BZ303" s="36">
        <v>0</v>
      </c>
      <c r="CA303" s="36">
        <v>0</v>
      </c>
      <c r="CB303" s="36">
        <v>0</v>
      </c>
      <c r="CC303" s="36">
        <v>0</v>
      </c>
      <c r="CD303" s="36">
        <v>0</v>
      </c>
      <c r="CE303" s="36">
        <v>0</v>
      </c>
      <c r="CF303" s="36">
        <v>0</v>
      </c>
      <c r="CG303" s="36">
        <v>0</v>
      </c>
      <c r="CH303" s="36">
        <v>0</v>
      </c>
    </row>
    <row r="304" spans="1:86" s="43" customFormat="1">
      <c r="A304" s="59" t="s">
        <v>201</v>
      </c>
      <c r="B304" s="33">
        <v>2</v>
      </c>
      <c r="C304" s="33">
        <v>0</v>
      </c>
      <c r="D304" s="33">
        <v>0</v>
      </c>
      <c r="E304" s="33">
        <v>0</v>
      </c>
      <c r="F304" s="33">
        <v>0</v>
      </c>
      <c r="G304" s="33">
        <v>0</v>
      </c>
      <c r="H304" s="33">
        <v>24</v>
      </c>
      <c r="I304" s="33">
        <v>0</v>
      </c>
      <c r="J304" s="33">
        <v>0</v>
      </c>
      <c r="K304" s="33">
        <v>0</v>
      </c>
      <c r="L304" s="33">
        <v>0</v>
      </c>
      <c r="M304" s="33">
        <v>0</v>
      </c>
      <c r="N304" s="33">
        <v>4</v>
      </c>
      <c r="O304" s="36">
        <v>0</v>
      </c>
      <c r="P304" s="36">
        <v>0</v>
      </c>
      <c r="Q304" s="36">
        <v>0</v>
      </c>
      <c r="R304" s="36">
        <v>0</v>
      </c>
      <c r="S304" s="36">
        <v>0</v>
      </c>
      <c r="T304" s="36">
        <v>0</v>
      </c>
      <c r="U304" s="36">
        <v>0</v>
      </c>
      <c r="V304" s="36">
        <v>0</v>
      </c>
      <c r="W304" s="36">
        <v>0</v>
      </c>
      <c r="X304" s="36">
        <v>0</v>
      </c>
      <c r="Y304" s="36">
        <v>0</v>
      </c>
      <c r="Z304" s="36">
        <v>0</v>
      </c>
      <c r="AA304" s="36">
        <v>0</v>
      </c>
      <c r="AB304" s="36">
        <v>0</v>
      </c>
      <c r="AC304" s="36">
        <v>0</v>
      </c>
      <c r="AD304" s="36">
        <v>0</v>
      </c>
      <c r="AE304" s="36">
        <v>0</v>
      </c>
      <c r="AF304" s="36">
        <v>0</v>
      </c>
      <c r="AG304" s="36">
        <f t="shared" si="16"/>
        <v>2</v>
      </c>
      <c r="AH304" s="36">
        <f t="shared" si="17"/>
        <v>28</v>
      </c>
      <c r="AI304" s="36">
        <f t="shared" si="18"/>
        <v>0</v>
      </c>
      <c r="AJ304" s="36">
        <f t="shared" si="19"/>
        <v>30</v>
      </c>
      <c r="AK304" s="36">
        <v>0</v>
      </c>
      <c r="AL304" s="36">
        <v>0</v>
      </c>
      <c r="AM304" s="36">
        <v>0</v>
      </c>
      <c r="AN304" s="36">
        <v>0</v>
      </c>
      <c r="AO304" s="36">
        <v>0</v>
      </c>
      <c r="AP304" s="36">
        <v>0</v>
      </c>
      <c r="AQ304" s="36">
        <v>0</v>
      </c>
      <c r="AR304" s="36">
        <v>0</v>
      </c>
      <c r="AS304" s="36">
        <v>0</v>
      </c>
      <c r="AT304" s="36">
        <v>0</v>
      </c>
      <c r="AU304" s="36">
        <v>0</v>
      </c>
      <c r="AV304" s="36">
        <v>0</v>
      </c>
      <c r="AW304" s="36">
        <v>0</v>
      </c>
      <c r="AX304" s="36">
        <v>0</v>
      </c>
      <c r="AY304" s="36">
        <v>0</v>
      </c>
      <c r="AZ304" s="36">
        <v>0</v>
      </c>
      <c r="BA304" s="36">
        <v>0</v>
      </c>
      <c r="BB304" s="36">
        <v>0</v>
      </c>
      <c r="BC304" s="36">
        <v>0</v>
      </c>
      <c r="BD304" s="36">
        <v>0</v>
      </c>
      <c r="BE304" s="36">
        <v>0</v>
      </c>
      <c r="BF304" s="36">
        <v>0</v>
      </c>
      <c r="BG304" s="36">
        <v>0</v>
      </c>
      <c r="BH304" s="36">
        <v>0</v>
      </c>
      <c r="BI304" s="36">
        <v>0</v>
      </c>
      <c r="BJ304" s="36">
        <v>0</v>
      </c>
      <c r="BK304" s="36">
        <v>0</v>
      </c>
      <c r="BL304" s="36">
        <v>0</v>
      </c>
      <c r="BM304" s="36">
        <v>0</v>
      </c>
      <c r="BN304" s="36">
        <v>0</v>
      </c>
      <c r="BO304" s="36">
        <v>0</v>
      </c>
      <c r="BP304" s="36">
        <v>0</v>
      </c>
      <c r="BQ304" s="36">
        <v>0</v>
      </c>
      <c r="BR304" s="36">
        <v>0</v>
      </c>
      <c r="BS304" s="36">
        <v>0</v>
      </c>
      <c r="BT304" s="36">
        <v>0</v>
      </c>
      <c r="BU304" s="36">
        <v>0</v>
      </c>
      <c r="BV304" s="36">
        <v>0</v>
      </c>
      <c r="BW304" s="36">
        <v>0</v>
      </c>
      <c r="BX304" s="36">
        <v>0</v>
      </c>
      <c r="BY304" s="36">
        <v>0</v>
      </c>
      <c r="BZ304" s="36">
        <v>0</v>
      </c>
      <c r="CA304" s="36">
        <v>0</v>
      </c>
      <c r="CB304" s="36">
        <v>0</v>
      </c>
      <c r="CC304" s="36">
        <v>0</v>
      </c>
      <c r="CD304" s="36">
        <v>0</v>
      </c>
      <c r="CE304" s="36">
        <v>0</v>
      </c>
      <c r="CF304" s="36">
        <v>0</v>
      </c>
      <c r="CG304" s="36">
        <v>0</v>
      </c>
      <c r="CH304" s="36">
        <v>0</v>
      </c>
    </row>
    <row r="305" spans="1:86" s="43" customFormat="1">
      <c r="A305" s="58" t="s">
        <v>1615</v>
      </c>
      <c r="B305" s="33">
        <v>2</v>
      </c>
      <c r="C305" s="33">
        <v>0</v>
      </c>
      <c r="D305" s="33">
        <v>0</v>
      </c>
      <c r="E305" s="33">
        <v>1</v>
      </c>
      <c r="F305" s="33">
        <v>0</v>
      </c>
      <c r="G305" s="33">
        <v>0</v>
      </c>
      <c r="H305" s="33">
        <v>25</v>
      </c>
      <c r="I305" s="36">
        <v>0</v>
      </c>
      <c r="J305" s="36">
        <v>0</v>
      </c>
      <c r="K305" s="36">
        <v>0</v>
      </c>
      <c r="L305" s="36">
        <v>0</v>
      </c>
      <c r="M305" s="36">
        <v>0</v>
      </c>
      <c r="N305" s="36">
        <v>0</v>
      </c>
      <c r="O305" s="36">
        <v>0</v>
      </c>
      <c r="P305" s="36">
        <v>0</v>
      </c>
      <c r="Q305" s="36">
        <v>0</v>
      </c>
      <c r="R305" s="36">
        <v>0</v>
      </c>
      <c r="S305" s="36">
        <v>0</v>
      </c>
      <c r="T305" s="36">
        <v>0</v>
      </c>
      <c r="U305" s="36">
        <v>0</v>
      </c>
      <c r="V305" s="36">
        <v>0</v>
      </c>
      <c r="W305" s="36">
        <v>0</v>
      </c>
      <c r="X305" s="36">
        <v>0</v>
      </c>
      <c r="Y305" s="36">
        <v>0</v>
      </c>
      <c r="Z305" s="36">
        <v>0</v>
      </c>
      <c r="AA305" s="36">
        <v>0</v>
      </c>
      <c r="AB305" s="36">
        <v>0</v>
      </c>
      <c r="AC305" s="36">
        <v>0</v>
      </c>
      <c r="AD305" s="36">
        <v>0</v>
      </c>
      <c r="AE305" s="36">
        <v>0</v>
      </c>
      <c r="AF305" s="36">
        <v>0</v>
      </c>
      <c r="AG305" s="36">
        <f t="shared" si="16"/>
        <v>2</v>
      </c>
      <c r="AH305" s="36">
        <f t="shared" si="17"/>
        <v>26</v>
      </c>
      <c r="AI305" s="36">
        <f t="shared" si="18"/>
        <v>0</v>
      </c>
      <c r="AJ305" s="36">
        <f t="shared" si="19"/>
        <v>28</v>
      </c>
      <c r="AK305" s="36">
        <v>0</v>
      </c>
      <c r="AL305" s="36">
        <v>0</v>
      </c>
      <c r="AM305" s="36">
        <v>0</v>
      </c>
      <c r="AN305" s="36">
        <v>0</v>
      </c>
      <c r="AO305" s="36">
        <v>0</v>
      </c>
      <c r="AP305" s="36">
        <v>0</v>
      </c>
      <c r="AQ305" s="36">
        <v>0</v>
      </c>
      <c r="AR305" s="36">
        <v>0</v>
      </c>
      <c r="AS305" s="36">
        <v>0</v>
      </c>
      <c r="AT305" s="36">
        <v>0</v>
      </c>
      <c r="AU305" s="36">
        <v>0</v>
      </c>
      <c r="AV305" s="36">
        <v>0</v>
      </c>
      <c r="AW305" s="36">
        <v>0</v>
      </c>
      <c r="AX305" s="36">
        <v>0</v>
      </c>
      <c r="AY305" s="36">
        <v>0</v>
      </c>
      <c r="AZ305" s="36">
        <v>0</v>
      </c>
      <c r="BA305" s="36">
        <v>0</v>
      </c>
      <c r="BB305" s="36">
        <v>0</v>
      </c>
      <c r="BC305" s="36">
        <v>0</v>
      </c>
      <c r="BD305" s="36">
        <v>0</v>
      </c>
      <c r="BE305" s="36">
        <v>0</v>
      </c>
      <c r="BF305" s="36">
        <v>0</v>
      </c>
      <c r="BG305" s="36">
        <v>0</v>
      </c>
      <c r="BH305" s="36">
        <v>0</v>
      </c>
      <c r="BI305" s="36">
        <v>0</v>
      </c>
      <c r="BJ305" s="36">
        <v>0</v>
      </c>
      <c r="BK305" s="36">
        <v>0</v>
      </c>
      <c r="BL305" s="36">
        <v>0</v>
      </c>
      <c r="BM305" s="36">
        <v>0</v>
      </c>
      <c r="BN305" s="36">
        <v>0</v>
      </c>
      <c r="BO305" s="36">
        <v>0</v>
      </c>
      <c r="BP305" s="36">
        <v>0</v>
      </c>
      <c r="BQ305" s="36">
        <v>0</v>
      </c>
      <c r="BR305" s="36">
        <v>0</v>
      </c>
      <c r="BS305" s="36">
        <v>0</v>
      </c>
      <c r="BT305" s="36">
        <v>0</v>
      </c>
      <c r="BU305" s="36">
        <v>0</v>
      </c>
      <c r="BV305" s="36">
        <v>0</v>
      </c>
      <c r="BW305" s="36">
        <v>0</v>
      </c>
      <c r="BX305" s="36">
        <v>0</v>
      </c>
      <c r="BY305" s="36">
        <v>0</v>
      </c>
      <c r="BZ305" s="36">
        <v>0</v>
      </c>
      <c r="CA305" s="36">
        <v>0</v>
      </c>
      <c r="CB305" s="36">
        <v>0</v>
      </c>
      <c r="CC305" s="36">
        <v>0</v>
      </c>
      <c r="CD305" s="36">
        <v>0</v>
      </c>
      <c r="CE305" s="36">
        <v>0</v>
      </c>
      <c r="CF305" s="36">
        <v>0</v>
      </c>
      <c r="CG305" s="36">
        <v>0</v>
      </c>
      <c r="CH305" s="36">
        <v>0</v>
      </c>
    </row>
    <row r="306" spans="1:86" s="299" customFormat="1" ht="14.25">
      <c r="A306" s="219" t="s">
        <v>1433</v>
      </c>
      <c r="B306" s="298">
        <f t="shared" ref="B306:AG306" si="20">SUM(B4:B305)</f>
        <v>1513</v>
      </c>
      <c r="C306" s="298">
        <f t="shared" si="20"/>
        <v>5</v>
      </c>
      <c r="D306" s="298">
        <f t="shared" si="20"/>
        <v>0</v>
      </c>
      <c r="E306" s="298">
        <f t="shared" si="20"/>
        <v>7723</v>
      </c>
      <c r="F306" s="298">
        <f t="shared" si="20"/>
        <v>0</v>
      </c>
      <c r="G306" s="298">
        <f t="shared" si="20"/>
        <v>0</v>
      </c>
      <c r="H306" s="298">
        <f t="shared" si="20"/>
        <v>13829</v>
      </c>
      <c r="I306" s="298">
        <f t="shared" si="20"/>
        <v>7</v>
      </c>
      <c r="J306" s="298">
        <f t="shared" si="20"/>
        <v>0</v>
      </c>
      <c r="K306" s="298">
        <f t="shared" si="20"/>
        <v>3348</v>
      </c>
      <c r="L306" s="298">
        <f t="shared" si="20"/>
        <v>0</v>
      </c>
      <c r="M306" s="298">
        <f t="shared" si="20"/>
        <v>0</v>
      </c>
      <c r="N306" s="298">
        <f t="shared" si="20"/>
        <v>7132</v>
      </c>
      <c r="O306" s="298">
        <f t="shared" si="20"/>
        <v>1</v>
      </c>
      <c r="P306" s="298">
        <f t="shared" si="20"/>
        <v>0</v>
      </c>
      <c r="Q306" s="298">
        <f t="shared" si="20"/>
        <v>477</v>
      </c>
      <c r="R306" s="298">
        <f t="shared" si="20"/>
        <v>0</v>
      </c>
      <c r="S306" s="298">
        <f t="shared" si="20"/>
        <v>0</v>
      </c>
      <c r="T306" s="298">
        <f t="shared" si="20"/>
        <v>0</v>
      </c>
      <c r="U306" s="298">
        <f t="shared" si="20"/>
        <v>0</v>
      </c>
      <c r="V306" s="298">
        <f t="shared" si="20"/>
        <v>0</v>
      </c>
      <c r="W306" s="298">
        <f t="shared" si="20"/>
        <v>21</v>
      </c>
      <c r="X306" s="298">
        <f t="shared" si="20"/>
        <v>0</v>
      </c>
      <c r="Y306" s="298">
        <f t="shared" si="20"/>
        <v>0</v>
      </c>
      <c r="Z306" s="298">
        <f t="shared" si="20"/>
        <v>0</v>
      </c>
      <c r="AA306" s="298">
        <f t="shared" si="20"/>
        <v>0</v>
      </c>
      <c r="AB306" s="298">
        <f t="shared" si="20"/>
        <v>0</v>
      </c>
      <c r="AC306" s="298">
        <f t="shared" si="20"/>
        <v>65</v>
      </c>
      <c r="AD306" s="298">
        <f t="shared" si="20"/>
        <v>0</v>
      </c>
      <c r="AE306" s="298">
        <f t="shared" si="20"/>
        <v>0</v>
      </c>
      <c r="AF306" s="298">
        <f t="shared" si="20"/>
        <v>1</v>
      </c>
      <c r="AG306" s="298">
        <f t="shared" si="20"/>
        <v>1513</v>
      </c>
      <c r="AH306" s="298">
        <f t="shared" ref="AH306:BM306" si="21">SUM(AH4:AH305)</f>
        <v>32530</v>
      </c>
      <c r="AI306" s="298">
        <f t="shared" si="21"/>
        <v>1</v>
      </c>
      <c r="AJ306" s="298">
        <f t="shared" si="21"/>
        <v>34044</v>
      </c>
      <c r="AK306" s="298">
        <f t="shared" si="21"/>
        <v>78</v>
      </c>
      <c r="AL306" s="298">
        <f t="shared" si="21"/>
        <v>0</v>
      </c>
      <c r="AM306" s="298">
        <f t="shared" si="21"/>
        <v>93</v>
      </c>
      <c r="AN306" s="298">
        <f t="shared" si="21"/>
        <v>0</v>
      </c>
      <c r="AO306" s="298">
        <f t="shared" si="21"/>
        <v>0</v>
      </c>
      <c r="AP306" s="298">
        <f t="shared" si="21"/>
        <v>0</v>
      </c>
      <c r="AQ306" s="298">
        <f t="shared" si="21"/>
        <v>0</v>
      </c>
      <c r="AR306" s="298">
        <f t="shared" si="21"/>
        <v>0</v>
      </c>
      <c r="AS306" s="298">
        <f t="shared" si="21"/>
        <v>0</v>
      </c>
      <c r="AT306" s="298">
        <f t="shared" si="21"/>
        <v>0</v>
      </c>
      <c r="AU306" s="298">
        <f t="shared" si="21"/>
        <v>0</v>
      </c>
      <c r="AV306" s="298">
        <f t="shared" si="21"/>
        <v>0</v>
      </c>
      <c r="AW306" s="298">
        <f t="shared" si="21"/>
        <v>0</v>
      </c>
      <c r="AX306" s="298">
        <f t="shared" si="21"/>
        <v>0</v>
      </c>
      <c r="AY306" s="298">
        <f t="shared" si="21"/>
        <v>0</v>
      </c>
      <c r="AZ306" s="298">
        <f t="shared" si="21"/>
        <v>0</v>
      </c>
      <c r="BA306" s="298">
        <f t="shared" si="21"/>
        <v>0</v>
      </c>
      <c r="BB306" s="298">
        <f t="shared" si="21"/>
        <v>0</v>
      </c>
      <c r="BC306" s="298">
        <f t="shared" si="21"/>
        <v>0</v>
      </c>
      <c r="BD306" s="298">
        <f t="shared" si="21"/>
        <v>0</v>
      </c>
      <c r="BE306" s="298">
        <f t="shared" si="21"/>
        <v>0</v>
      </c>
      <c r="BF306" s="298">
        <f t="shared" si="21"/>
        <v>0</v>
      </c>
      <c r="BG306" s="298">
        <f t="shared" si="21"/>
        <v>0</v>
      </c>
      <c r="BH306" s="298">
        <f t="shared" si="21"/>
        <v>0</v>
      </c>
      <c r="BI306" s="298">
        <f t="shared" si="21"/>
        <v>0</v>
      </c>
      <c r="BJ306" s="298">
        <f t="shared" si="21"/>
        <v>0</v>
      </c>
      <c r="BK306" s="298">
        <f t="shared" si="21"/>
        <v>0</v>
      </c>
      <c r="BL306" s="298">
        <f t="shared" si="21"/>
        <v>0</v>
      </c>
      <c r="BM306" s="298">
        <f t="shared" si="21"/>
        <v>0</v>
      </c>
      <c r="BN306" s="298">
        <f t="shared" ref="BN306:CH306" si="22">SUM(BN4:BN305)</f>
        <v>0</v>
      </c>
      <c r="BO306" s="298">
        <f t="shared" si="22"/>
        <v>0</v>
      </c>
      <c r="BP306" s="298">
        <f t="shared" si="22"/>
        <v>0</v>
      </c>
      <c r="BQ306" s="298">
        <f t="shared" si="22"/>
        <v>0</v>
      </c>
      <c r="BR306" s="298">
        <f t="shared" si="22"/>
        <v>0</v>
      </c>
      <c r="BS306" s="298">
        <f t="shared" si="22"/>
        <v>0</v>
      </c>
      <c r="BT306" s="298">
        <f t="shared" si="22"/>
        <v>0</v>
      </c>
      <c r="BU306" s="298">
        <f t="shared" si="22"/>
        <v>0</v>
      </c>
      <c r="BV306" s="298">
        <f t="shared" si="22"/>
        <v>0</v>
      </c>
      <c r="BW306" s="298">
        <f t="shared" si="22"/>
        <v>0</v>
      </c>
      <c r="BX306" s="298">
        <f t="shared" si="22"/>
        <v>0</v>
      </c>
      <c r="BY306" s="298">
        <f t="shared" si="22"/>
        <v>0</v>
      </c>
      <c r="BZ306" s="298">
        <f t="shared" si="22"/>
        <v>0</v>
      </c>
      <c r="CA306" s="298">
        <f t="shared" si="22"/>
        <v>0</v>
      </c>
      <c r="CB306" s="298">
        <f t="shared" si="22"/>
        <v>0</v>
      </c>
      <c r="CC306" s="298">
        <f t="shared" si="22"/>
        <v>0</v>
      </c>
      <c r="CD306" s="298">
        <f t="shared" si="22"/>
        <v>0</v>
      </c>
      <c r="CE306" s="298">
        <f t="shared" si="22"/>
        <v>0</v>
      </c>
      <c r="CF306" s="298">
        <f t="shared" si="22"/>
        <v>0</v>
      </c>
      <c r="CG306" s="298">
        <f t="shared" si="22"/>
        <v>0</v>
      </c>
      <c r="CH306" s="298">
        <f t="shared" si="22"/>
        <v>0</v>
      </c>
    </row>
  </sheetData>
  <mergeCells count="7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 ref="AO2:AO3"/>
    <mergeCell ref="N2:P2"/>
    <mergeCell ref="Q2:S2"/>
    <mergeCell ref="T2:V2"/>
    <mergeCell ref="W2:Y2"/>
    <mergeCell ref="Z2:AB2"/>
    <mergeCell ref="AC2:AD2"/>
    <mergeCell ref="AE2:AF2"/>
    <mergeCell ref="AG2:AJ2"/>
    <mergeCell ref="AK2:AL2"/>
    <mergeCell ref="AM2:AM3"/>
    <mergeCell ref="AN2:AN3"/>
    <mergeCell ref="BA2:BA3"/>
    <mergeCell ref="AP2:AP3"/>
    <mergeCell ref="AQ2:AQ3"/>
    <mergeCell ref="AR2:AR3"/>
    <mergeCell ref="AS2:AS3"/>
    <mergeCell ref="AT2:AT3"/>
    <mergeCell ref="AU2:AU3"/>
    <mergeCell ref="AV2:AV3"/>
    <mergeCell ref="AW2:AW3"/>
    <mergeCell ref="AX2:AX3"/>
    <mergeCell ref="AY2:AY3"/>
    <mergeCell ref="AZ2:AZ3"/>
    <mergeCell ref="BM2:BM3"/>
    <mergeCell ref="BB2:BB3"/>
    <mergeCell ref="BC2:BC3"/>
    <mergeCell ref="BD2:BD3"/>
    <mergeCell ref="BE2:BE3"/>
    <mergeCell ref="BF2:BF3"/>
    <mergeCell ref="BG2:BG3"/>
    <mergeCell ref="BH2:BH3"/>
    <mergeCell ref="BI2:BI3"/>
    <mergeCell ref="BJ2:BJ3"/>
    <mergeCell ref="BK2:BK3"/>
    <mergeCell ref="BL2:BL3"/>
    <mergeCell ref="BY2:BY3"/>
    <mergeCell ref="BN2:BN3"/>
    <mergeCell ref="BO2:BO3"/>
    <mergeCell ref="BP2:BP3"/>
    <mergeCell ref="BQ2:BQ3"/>
    <mergeCell ref="BR2:BR3"/>
    <mergeCell ref="BS2:BS3"/>
    <mergeCell ref="BT2:BT3"/>
    <mergeCell ref="BU2:BU3"/>
    <mergeCell ref="BV2:BV3"/>
    <mergeCell ref="BW2:BW3"/>
    <mergeCell ref="BX2:BX3"/>
    <mergeCell ref="CF2:CF3"/>
    <mergeCell ref="CG2:CG3"/>
    <mergeCell ref="CH2:CH3"/>
    <mergeCell ref="BZ2:BZ3"/>
    <mergeCell ref="CA2:CA3"/>
    <mergeCell ref="CB2:CB3"/>
    <mergeCell ref="CC2:CC3"/>
    <mergeCell ref="CD2:CD3"/>
    <mergeCell ref="CE2:CE3"/>
  </mergeCells>
  <hyperlinks>
    <hyperlink ref="L35" r:id="rId1" display="meiszterkatalin@gmail.com"/>
    <hyperlink ref="L221" r:id="rId2" display="mohosjudit@yahoo.com"/>
    <hyperlink ref="L220" r:id="rId3" display="miskaba@szajk.hu"/>
    <hyperlink ref="H221" r:id="rId4" display="onkormanyzat@szajk.hu"/>
    <hyperlink ref="H220" r:id="rId5" display="onkormanyzat@szajk.hu"/>
    <hyperlink ref="H35" r:id="rId6" display="meiszterkatalin@gmail.com"/>
    <hyperlink ref="H43" r:id="rId7" display="cserdi.hivatal@freemail.hu"/>
    <hyperlink ref="H108" r:id="rId8" display="info@kozarmisleny.hu"/>
    <hyperlink ref="H109" r:id="rId9" display="info@kozarmisleny.hu"/>
    <hyperlink ref="H160" r:id="rId10" display="herbelymarcsi@freemail.hu"/>
    <hyperlink ref="L160" r:id="rId11" display="herbelymarcsi@freemail.hu"/>
    <hyperlink ref="H166" r:id="rId12" display="ofalu@t-online.hu"/>
    <hyperlink ref="L166" r:id="rId13" display="ofalu@t-online.hu"/>
    <hyperlink ref="L199" r:id="rId14" display="ocsardisandor8@citromail.hu"/>
    <hyperlink ref="L19" r:id="rId15" display="zentai@h-wnet.hu"/>
    <hyperlink ref="L104" r:id="rId16" display="kisszentmartoncno@citromail.hu"/>
    <hyperlink ref="L3" r:id="rId17" display="bb8080@freemail.hu"/>
    <hyperlink ref="H199" r:id="rId18" display="ocsardisandor8@citromail.hu"/>
    <hyperlink ref="H19" r:id="rId19" display="zentai@h-wnet.hu"/>
    <hyperlink ref="H104" r:id="rId20" display="kisszentmartoncno@citromail.hu"/>
    <hyperlink ref="H3" r:id="rId21" display="bb8080@freemail.hu"/>
    <hyperlink ref="H222" r:id="rId22" display="titkarsag@szalanta.hu"/>
    <hyperlink ref="L223" r:id="rId23" display="szalantacko@gmail.com"/>
    <hyperlink ref="H11" r:id="rId24" display="babarcszolos4@hotmail.com"/>
    <hyperlink ref="H254" r:id="rId25" display="dtsvw7766@gmail.com"/>
    <hyperlink ref="H99" r:id="rId26" display="nemetkor@gmail.com"/>
    <hyperlink ref="L99" r:id="rId27" display="nemetkor@gmail.com"/>
    <hyperlink ref="L184" r:id="rId28" display="stanitz@saghysat.hu"/>
    <hyperlink ref="H87" r:id="rId29" display="nkokib@gmail.com"/>
    <hyperlink ref="L98" r:id="rId30" display="somogyied@gmail.com"/>
    <hyperlink ref="L142" r:id="rId31" display="horanyijozsef@freemail.hu"/>
    <hyperlink ref="H172" r:id="rId32" display="pno56@freemail.hu"/>
    <hyperlink ref="L266" r:id="rId33" display="swarc.rita@gmail.com"/>
    <hyperlink ref="H49" r:id="rId34" display="hivatal@sellye.hu"/>
    <hyperlink ref="H53" r:id="rId35" display="hivatal@sellye.hu"/>
    <hyperlink ref="H141" r:id="rId36" display="hivatal@sellye.hu"/>
    <hyperlink ref="H167" r:id="rId37" display="hivatal@sellye.hu"/>
    <hyperlink ref="H203" r:id="rId38" display="hivatal@sellye.hu"/>
    <hyperlink ref="H204" r:id="rId39" display="hivatal@sellye.hu"/>
    <hyperlink ref="H215" r:id="rId40" display="hivatal@sellye.hu"/>
    <hyperlink ref="H60" r:id="rId41" display="nko2006@freestart.hu"/>
    <hyperlink ref="L60" r:id="rId42" display="nko2006@freestart.hu"/>
    <hyperlink ref="H163" r:id="rId43" display="bercesat@t-online.hu"/>
    <hyperlink ref="L163" r:id="rId44" display="bercesat@t-online.hu"/>
    <hyperlink ref="H235" r:id="rId45" display="horvatonk.szentlorinc@gmail.com"/>
    <hyperlink ref="H237" r:id="rId46" display="norbertsztojka@freemail.hu"/>
    <hyperlink ref="H236" r:id="rId47" display="nemetonk@szentlorinc.hu"/>
    <hyperlink ref="L235" r:id="rId48" display="horvatonk.szentlorinc@gmail.com"/>
    <hyperlink ref="L237" r:id="rId49" display="norbertsztojka@freemail.hu"/>
    <hyperlink ref="L236" r:id="rId50" display="nemetonk@szentlorinc.hu"/>
    <hyperlink ref="H14" r:id="rId51" display="baksakor@t-online.hu"/>
    <hyperlink ref="H249" r:id="rId52" display="baksakor@t-online.hu"/>
    <hyperlink ref="H42" r:id="rId53" display="csanyonk@dravanet.hu"/>
    <hyperlink ref="L42" r:id="rId54" display="csanyonk@dravanet.hu"/>
    <hyperlink ref="H57" r:id="rId55" display="jegyzo.egyhazaskozar@baranya.hu"/>
    <hyperlink ref="H28" r:id="rId56" display="onkbikal@axelero.hu"/>
    <hyperlink ref="L57" r:id="rId57" display="csernike@gmail.com"/>
    <hyperlink ref="H94" r:id="rId58" display="katoly@t-online.hu"/>
    <hyperlink ref="L94" r:id="rId59" display="katoly@t-online.hu"/>
    <hyperlink ref="H93" r:id="rId60" display="katoly@t-online.hu"/>
    <hyperlink ref="L93" r:id="rId61" display="katoly@t-online.hu"/>
    <hyperlink ref="H85" r:id="rId62" display="hetenyhaz@t-online.hu"/>
    <hyperlink ref="L85" r:id="rId63" display="hetenyhaz@t-online.hu"/>
    <hyperlink ref="H113" r:id="rId64" display="jegyzo.kolked@baranya.hu"/>
    <hyperlink ref="H126" r:id="rId65" display="cko@magocs.hu"/>
    <hyperlink ref="L126" r:id="rId66" display="cko@magocs.hu"/>
    <hyperlink ref="H158" r:id="rId67" display="koczeangela@gmail.com"/>
    <hyperlink ref="L158" r:id="rId68" display="koczeangela@gmail.com"/>
    <hyperlink ref="H133" r:id="rId69" display="korjegyzosegmagyarmecske@gmail.com"/>
    <hyperlink ref="L133" r:id="rId70" display="korjegyzosegmagyarmecske@gmail.com"/>
    <hyperlink ref="H66" r:id="rId71" display="korjegyzosegmagyarmecske@gmail.com"/>
    <hyperlink ref="L66" r:id="rId72" display="korjegyzosegmagyarmecske@gmail.com"/>
    <hyperlink ref="H217" r:id="rId73" display="szabadszentkiraly.kj@t-online.hu"/>
    <hyperlink ref="L217" r:id="rId74" display="szabadszentkiraly.kj@t-online.hu"/>
    <hyperlink ref="H63" r:id="rId75" display="szabadszentkiraly.kj@t-online.hu"/>
    <hyperlink ref="L63" r:id="rId76" display="szabadszentkiraly.kj@t-online.hu"/>
    <hyperlink ref="H267" r:id="rId77" display="jegyzo.vokany@tenkes.net"/>
    <hyperlink ref="H268" r:id="rId78" display="jegyzo.vokany@tenkes.net"/>
    <hyperlink ref="L136" r:id="rId79" display="polyakriszti@gmail.com"/>
    <hyperlink ref="L253" r:id="rId80" display="fisivali@freemail.hu"/>
    <hyperlink ref="L195" r:id="rId81" display="onk.pog@dravanet.hu"/>
    <hyperlink ref="L135" r:id="rId82" display="lacafhf@freemail.hu"/>
    <hyperlink ref="L119" r:id="rId83" display="baba2583@freemail..hu"/>
    <hyperlink ref="H185" r:id="rId84" display="samouprava.udvar@gmail.com"/>
    <hyperlink ref="H30" r:id="rId85" display="magyarorsolya@inamail.hu"/>
    <hyperlink ref="H29" r:id="rId86" display="sorosne@freemail.hu"/>
    <hyperlink ref="H233" r:id="rId87" display="bmho@baranya.hu"/>
    <hyperlink ref="L233" r:id="rId88" display="bmho@baranya.hu"/>
    <hyperlink ref="L206" r:id="rId89" display="gertnera@citromail.hu"/>
    <hyperlink ref="H211" r:id="rId90" display="berek.kati@gmail.com"/>
    <hyperlink ref="H72" r:id="rId91" display="gdoboka@freemail.hu"/>
    <hyperlink ref="L211" r:id="rId92" display="berek.kati@gmail.com"/>
    <hyperlink ref="L72" r:id="rId93" display="gdoboka@freemail.hu"/>
    <hyperlink ref="L256" r:id="rId94" display="matovics@freemail.hu"/>
    <hyperlink ref="L257" r:id="rId95" display="agi1210@freemail.hu"/>
    <hyperlink ref="H189" r:id="rId96" display="abejano@t-online.hu"/>
    <hyperlink ref="L189" r:id="rId97" display="abejano@t-online.hu"/>
    <hyperlink ref="L154" r:id="rId98" display="tetzferi@citromail.hu"/>
    <hyperlink ref="H38" r:id="rId99" display="nagypeterd@enternet.hu"/>
    <hyperlink ref="L38" r:id="rId100" display="nagypeterd@enternet.hu"/>
    <hyperlink ref="H173" r:id="rId101" display="palotabozsok@tolna.net"/>
    <hyperlink ref="H229" r:id="rId102" display="szebenyinfo@citromail.hu"/>
    <hyperlink ref="L231" r:id="rId103" display="ulbertrenata@t-online.hu"/>
    <hyperlink ref="L230" r:id="rId104" display="szedihko@gmail.com"/>
    <hyperlink ref="H230" r:id="rId105" display="info@szederkeny.hu"/>
    <hyperlink ref="H231" r:id="rId106" display="info@szederkeny.hu"/>
    <hyperlink ref="H139" r:id="rId107" display="mariakemend@saghysat.hu"/>
    <hyperlink ref="H140" r:id="rId108" display="mariakemend@saghysat.hu"/>
    <hyperlink ref="H32" r:id="rId109" display="csonka55@t-online.hu"/>
    <hyperlink ref="H144" r:id="rId110" display="mazaonk@bonet.hu"/>
    <hyperlink ref="L144" r:id="rId111" display="jani197040@freemail.hu"/>
    <hyperlink ref="H143" r:id="rId112" display="mazaonk@bonet.hu"/>
    <hyperlink ref="L143" r:id="rId113" display="mazanko@freemail.hu"/>
    <hyperlink ref="H198" r:id="rId114" display="rozsafa2@freemail.hu"/>
    <hyperlink ref="H251" r:id="rId115" display="tormask@tolna.net"/>
    <hyperlink ref="H250" r:id="rId116" display="tormask@tolna.net"/>
    <hyperlink ref="H219" r:id="rId117" display="tormask@tolna.net"/>
    <hyperlink ref="H218" r:id="rId118" display="tormask@tolna.net"/>
    <hyperlink ref="H102" r:id="rId119" display="korjegyzoseg@totszentgyorgy.hu   4 fő"/>
    <hyperlink ref="L191" r:id="rId120" display="pettendcko@citromail.hu"/>
    <hyperlink ref="H191" r:id="rId121" display="korjegyzoseg@totszentgyorgy.hu   4 fő"/>
    <hyperlink ref="H264" r:id="rId122" display="nemetonkormanyzat@villany.hu"/>
    <hyperlink ref="L264" r:id="rId123" display="nemetonkormányzat@villany.hu"/>
    <hyperlink ref="H265" r:id="rId124" display="ciganyonkormányzat@villany.hu"/>
    <hyperlink ref="H152" r:id="rId125" display="jegyzo.mozsgo@vipmail.hu"/>
    <hyperlink ref="L152" r:id="rId126" display="jegyzo.mozsgo@vipmail.hu"/>
    <hyperlink ref="H25" r:id="rId127" display="szocialis@berkesd.hu"/>
    <hyperlink ref="L25" r:id="rId128" display="szocialis@berkesd.hu"/>
    <hyperlink ref="H24" r:id="rId129" display="szocialis@berkesd.hu"/>
    <hyperlink ref="L24" r:id="rId130" display="szocialis@berkesd.hu"/>
    <hyperlink ref="H242" r:id="rId131" display="igazgatas@berkesd.hu"/>
    <hyperlink ref="L242" r:id="rId132" display="igazgatas@berkesd.hu"/>
    <hyperlink ref="H241" r:id="rId133" display="igazgatas@berkesd.hu"/>
    <hyperlink ref="L241" r:id="rId134" display="igazgatas@berkesd.hu"/>
    <hyperlink ref="H13" r:id="rId135" display="szinesgyongyok@tvn.hu"/>
    <hyperlink ref="H115" r:id="rId136" display="kovágotottosonkormanyzat@gmail.com "/>
    <hyperlink ref="H7" r:id="rId137" display="aranyosgad@freemail.hu"/>
    <hyperlink ref="H8" r:id="rId138" display="aranyosgad@freemail.hu"/>
    <hyperlink ref="H9" r:id="rId139" display="aranyosgad@freemail.hu"/>
    <hyperlink ref="L7" r:id="rId140" display="aranyosgad@freemail.hu"/>
    <hyperlink ref="L8" r:id="rId141" display="aranyosgad@freemail.hu"/>
    <hyperlink ref="L9" r:id="rId142" display="aranyosgad@freemail.hu"/>
    <hyperlink ref="H225" r:id="rId143" display="szasznemetek@freemail.hu"/>
    <hyperlink ref="H40" r:id="rId144" display="hivatal@bukkosd.hu"/>
    <hyperlink ref="H39" r:id="rId145" display="bukkosd@telehaz.hu"/>
    <hyperlink ref="L39" r:id="rId146" display="ulrichkaroly@t-online.hu"/>
    <hyperlink ref="H106" r:id="rId147" display="domeindi@komlo.hu"/>
    <hyperlink ref="H107" r:id="rId148" display="komlocko@gmail.com"/>
    <hyperlink ref="H122" r:id="rId149" display="pistimarkesz@"/>
    <hyperlink ref="H18" r:id="rId150" display="bmco@baranya.hu"/>
    <hyperlink ref="L18" r:id="rId151" display="hegedusistvan@freemail.hu"/>
    <hyperlink ref="H16" r:id="rId152" display="bmho@baranya.hu"/>
    <hyperlink ref="H17" r:id="rId153" display="bmno@baranya.hu"/>
    <hyperlink ref="L44" r:id="rId154" display="korjegyzoseg@dencshaza.hu"/>
    <hyperlink ref="H118" r:id="rId155" display="jegyzo.lanycsok@baranya.hu"/>
    <hyperlink ref="H117" r:id="rId156" display="jegyzo.lanycsok@baranya.hu"/>
    <hyperlink ref="H116" r:id="rId157" display="jegyzo.lanycsok@baranya.hu"/>
    <hyperlink ref="H101" r:id="rId158" display="jegyzo.lanycsok@baranya.hu"/>
    <hyperlink ref="H100" r:id="rId159" display="jegyzo.lanycsok@baranya.hu"/>
    <hyperlink ref="L100" r:id="rId160" display="schneiderjanos12.05@gmail.com"/>
    <hyperlink ref="L101" r:id="rId161" display="balogne49@freemail.hu"/>
    <hyperlink ref="L116" r:id="rId162" display="zeitvogel2@gmail.com"/>
    <hyperlink ref="L118" r:id="rId163" display="tamburassanyi@gmail.com"/>
    <hyperlink ref="H50" r:id="rId164" display="emi1024@freemail.hu"/>
    <hyperlink ref="L50" r:id="rId165" display="emi1024@freemail.hu"/>
    <hyperlink ref="H162" r:id="rId166" display="jegyzo@nagynyarad.hu"/>
    <hyperlink ref="L162" r:id="rId167" display="erb.csilla@freemail.hu"/>
    <hyperlink ref="H161" r:id="rId168" display="jegyzo@nagynyarad.hu"/>
    <hyperlink ref="L161" r:id="rId169" display="perovicsgy@gmail.com"/>
    <hyperlink ref="H58" r:id="rId170" display="henmo@freemail.hu"/>
    <hyperlink ref="H186" r:id="rId171" display="bm@bausoft.hu"/>
    <hyperlink ref="H187" r:id="rId172" display="pmhivatal@pecsvarad.hu"/>
    <hyperlink ref="H270" r:id="rId173" display="polgarmester@zengovarkony.hu"/>
    <hyperlink ref="L186" r:id="rId174" display="bm@bausoft.hu"/>
    <hyperlink ref="L58" r:id="rId175" display="henmo@freemai.hu"/>
    <hyperlink ref="H240" r:id="rId176" display="szrnoszigetvar@gmail.hu"/>
    <hyperlink ref="H238" r:id="rId177" display="dudasne.regina@gmail.com"/>
    <hyperlink ref="H239" r:id="rId178" display="steigereva@citromail.hu"/>
    <hyperlink ref="L238" r:id="rId179" display="dudasne.regina@gmail.com"/>
    <hyperlink ref="H67" r:id="rId180" display="palkoarpad@last-mile.hu"/>
    <hyperlink ref="H68" r:id="rId181" display="postmaster@godre.t-online.hu"/>
    <hyperlink ref="L68" r:id="rId182" display="dirgedi@gmail.com"/>
    <hyperlink ref="H69" r:id="rId183" display="postmaster@godre.t-online.hu"/>
    <hyperlink ref="L69" r:id="rId184" display="ckogodre@gmail.com"/>
    <hyperlink ref="L232" r:id="rId185" display="hahner.robert@freemail.hu"/>
    <hyperlink ref="L245" r:id="rId186" display="magi1965@freemail.hu"/>
    <hyperlink ref="H145" r:id="rId187" display="mecseknadasd@mecseknadasd.hu"/>
    <hyperlink ref="L145" r:id="rId188" display="auth.szilvia@boly.hu"/>
    <hyperlink ref="H128" r:id="rId189" display="velinka@citromail.hu"/>
    <hyperlink ref="H127" r:id="rId190" display="edinajosi@freemail.hu"/>
    <hyperlink ref="L128" r:id="rId191" display="velinka@citromail.hu"/>
    <hyperlink ref="L127" r:id="rId192" display="edinajosi@freemail.hu"/>
    <hyperlink ref="L155" r:id="rId193" display="ujanna@freemail.hu"/>
    <hyperlink ref="H2" r:id="rId194" display="kaliera@freemail.hu"/>
    <hyperlink ref="L2" r:id="rId195" display="kaliera@freemail.hu"/>
    <hyperlink ref="H165" r:id="rId196" display="obanya@enternet.hu"/>
    <hyperlink ref="L165" r:id="rId197" display="obanya@enternet.hu"/>
    <hyperlink ref="H261" r:id="rId198" display="pmversend@boly.hu"/>
    <hyperlink ref="H262" r:id="rId199" display="pmversend@boly.hu"/>
    <hyperlink ref="H263" r:id="rId200" display="pmversend@boly.hu"/>
    <hyperlink ref="L192" r:id="rId201" display="mimo.margit@gmail.com"/>
    <hyperlink ref="H192" r:id="rId202" display="jegyzo@vajszlo.hu"/>
    <hyperlink ref="L120" r:id="rId203" display="oregcuki@gmail.com"/>
    <hyperlink ref="H26" r:id="rId204" display="bezedek7782@gmail.com"/>
    <hyperlink ref="H88" r:id="rId205" display="ivandarda67@gmail.com"/>
    <hyperlink ref="L88" r:id="rId206" display="ivandarda67@gmail.com"/>
    <hyperlink ref="H5" r:id="rId207" display="korjegyzoseg@almamellek.hu"/>
    <hyperlink ref="L5" r:id="rId208" display="korjegyzoseg@almamellek.hu"/>
    <hyperlink ref="H234" r:id="rId209" display="koh@szentlaszlo.hu"/>
    <hyperlink ref="L34" r:id="rId210" display="t-briga@freemail.hu"/>
    <hyperlink ref="H76" r:id="rId211" display="greges.zsuzsa@gmail.com"/>
    <hyperlink ref="L76" r:id="rId212" display="greges.zsuzsa@gmail.com"/>
    <hyperlink ref="H77" r:id="rId213" display="harkanyinemetkisebbseg@gmail.com"/>
    <hyperlink ref="L77" r:id="rId214" display="harkanyinemetkisebbseg@gmail.com"/>
    <hyperlink ref="H227" r:id="rId215" display="goklj@freemail.hu"/>
    <hyperlink ref="L227" r:id="rId216" display="goklj@freemail.hu"/>
    <hyperlink ref="H228" r:id="rId217" display="szava@t-online.hu"/>
    <hyperlink ref="L228" r:id="rId218" display="szava@t-online.hu"/>
    <hyperlink ref="H96" r:id="rId219" display="csonkaimre@gmail.com"/>
    <hyperlink ref="L96" r:id="rId220" display="csonkaimre@g-mail.com"/>
    <hyperlink ref="H95" r:id="rId221" display="autheva@gmail.com"/>
    <hyperlink ref="L95" r:id="rId222" display="autheva@gmail.com"/>
    <hyperlink ref="H73" r:id="rId223" display="amedgyesi@freemail.hu"/>
    <hyperlink ref="L73" r:id="rId224" display="amedgyesi@freemail.hu"/>
    <hyperlink ref="H149" r:id="rId225" display="mohacs.nemetonk@freemail.com"/>
    <hyperlink ref="H62" r:id="rId226" display="kiki701223@citromail.hu"/>
    <hyperlink ref="L62" r:id="rId227" display="gregesgyongyi@gmail.com"/>
    <hyperlink ref="L54" r:id="rId228" display="schmidtgabi66@gmail.com"/>
    <hyperlink ref="H15" r:id="rId229" display="dsbar@citromail.hu"/>
    <hyperlink ref="H54" r:id="rId230" display="schmidtgabi66@gmail.com"/>
    <hyperlink ref="H55" r:id="rId231" display="bilona68@citromail.hu"/>
    <hyperlink ref="L15" r:id="rId232" display="dsbar@citromail.hu"/>
    <hyperlink ref="H137" r:id="rId233" display="manfa.cko@freemail.hu"/>
    <hyperlink ref="L131" r:id="rId234" display="pirosovoneni@citromail.hu"/>
    <hyperlink ref="H131" r:id="rId235" display="pirosovoneni@citromail.hu"/>
    <hyperlink ref="H259" r:id="rId236" display="titkarsag.vemend@gmail.com"/>
    <hyperlink ref="H260" r:id="rId237" display="titkarsag.vemend@gmail.com"/>
    <hyperlink ref="H61" r:id="rId238" display="fekedhivatal@t-online.hu"/>
    <hyperlink ref="L78" r:id="rId239" display="mammel@pollack.hu"/>
    <hyperlink ref="L168" r:id="rId240" display="olaszihorvatok@gmail.com"/>
    <hyperlink ref="L139" r:id="rId241" display="eszterke28@gmail.hu"/>
    <hyperlink ref="L250" r:id="rId242" display="varadimargit@freemail.hu"/>
    <hyperlink ref="L114" r:id="rId243" display="varnaijozsef121@t-online.hu"/>
    <hyperlink ref="H269" r:id="rId244" display="zadorikonyvtar@citromail.hu"/>
    <hyperlink ref="H97" r:id="rId245" display="onkormanyzat@ketujfalu.hu"/>
    <hyperlink ref="L218" r:id="rId246" display="ritu11@citromail.hu"/>
    <hyperlink ref="L33" r:id="rId247" display="bogijudit@citromail.hu"/>
    <hyperlink ref="L48" r:id="rId248" display="ilike27@citromail.hu"/>
    <hyperlink ref="L47" r:id="rId249" display="veberibolya@gmail.com"/>
    <hyperlink ref="H47" r:id="rId250" display="korjegyzosegdfok@gmail.com"/>
    <hyperlink ref="H48" r:id="rId251" display="korjegyzosegdfok@gmail.com"/>
    <hyperlink ref="H33" r:id="rId252" display="korjegyzosegdfok@gmail.com"/>
    <hyperlink ref="H223" r:id="rId253" display="titkarsag@szalanta.hu"/>
    <hyperlink ref="H175" r:id="rId254" display="tirnovo@t-online.hu "/>
    <hyperlink ref="L175" r:id="rId255" display="tirnovo@t-online.hu"/>
    <hyperlink ref="H134" r:id="rId256" display="magyarszek.koh@gmail.com"/>
    <hyperlink ref="H135" r:id="rId257" display="magyarszek.koh@gmail.com4"/>
    <hyperlink ref="H34" r:id="rId258" display="koh@szentlaszlo.hu"/>
    <hyperlink ref="L254" r:id="rId259" display="reiszmari@gmail.com"/>
    <hyperlink ref="L210" r:id="rId260" display="siklosnagyfalu@freemail.hu"/>
    <hyperlink ref="H146" r:id="rId261" display="mindszentgodisa.korjegyzoseg@gmail.com"/>
    <hyperlink ref="L201" r:id="rId262" display="wagnereva@citromail.hu"/>
    <hyperlink ref="H119" r:id="rId263" display="kjzmszek@level.datanet.hu  "/>
    <hyperlink ref="L59" r:id="rId264" display="mailto:gy.kitty92@gmail.com"/>
    <hyperlink ref="L65" r:id="rId265" display="schultibalazs@gmail.com"/>
    <hyperlink ref="L124" r:id="rId266" display="melinda.tatai296@gmail.com "/>
    <hyperlink ref="L137" r:id="rId267" display="manfa.cko@freemail.hu "/>
    <hyperlink ref="L130" r:id="rId268" display="egregyicko@freemail.hu"/>
    <hyperlink ref="L31" r:id="rId269" display="Gyöngyi28@gmail.com"/>
    <hyperlink ref="L187" r:id="rId270" display="pmhivatal@pecsvarad.hu"/>
    <hyperlink ref="L270" r:id="rId271" display="fulopszilvia86@gmail.com"/>
    <hyperlink ref="L80" r:id="rId272" display="strauszne47@freemail.hu"/>
    <hyperlink ref="L81" r:id="rId273" display="hetvehely.hivatal@gmail.com"/>
    <hyperlink ref="L204" r:id="rId274" display="bogdan.sandor1977@gmail.com"/>
    <hyperlink ref="L203" r:id="rId275" display="hs.seljin@gmail.com"/>
    <hyperlink ref="L207" r:id="rId276" display="lopez33@freemail.hu"/>
    <hyperlink ref="L205" r:id="rId277" display="bockovac.timi@gmail.com"/>
    <hyperlink ref="L225" r:id="rId278" display="ttwm@freemail.hu"/>
    <hyperlink ref="L240" r:id="rId279" display="mailto:szrnoszigetvar@gmail.hu"/>
    <hyperlink ref="L268" r:id="rId280" display="jegyzo.vokany@tenkes.net"/>
    <hyperlink ref="L267" r:id="rId281" display="schonbergerr@gmail.com"/>
    <hyperlink ref="L87" r:id="rId282" display="ildiko.pilgermajer@gmail.com"/>
    <hyperlink ref="L28" r:id="rId283" display="perczlidia@freemail.hu"/>
    <hyperlink ref="H44" r:id="rId284" display="koh@dencshaza.hu"/>
    <hyperlink ref="H92" r:id="rId285" display="koh@dencshaza.hu"/>
    <hyperlink ref="H36" r:id="rId286" display="nkobrojad@gmail.com"/>
    <hyperlink ref="H154" r:id="rId287" display="tetzferi@citromail.hu"/>
    <hyperlink ref="L193" r:id="rId288" display="nyisztordavid@freemail.hu"/>
    <hyperlink ref="H193" r:id="rId289" display="nyisztordavid@freemail.hu"/>
    <hyperlink ref="H252" r:id="rId290" display="tottos@saghysat.hu "/>
    <hyperlink ref="L252" r:id="rId291" display="boszporusz@freemail.hu"/>
    <hyperlink ref="H23" r:id="rId292" display="petra.valkaine@gmail.com"/>
    <hyperlink ref="L23" r:id="rId293" display="petra.valkaine@gmail.com"/>
    <hyperlink ref="H22" r:id="rId294" display="kolczejudit@citromail.hu"/>
    <hyperlink ref="L22" r:id="rId295" display="kolczejudit@citromail.hu"/>
    <hyperlink ref="H91" r:id="rId296" display="kasadph@kasadph.t-online.hu"/>
    <hyperlink ref="L91" r:id="rId297" display="bosnyak62@freemail.hu"/>
    <hyperlink ref="L16" r:id="rId298" display="msarosac@gmail.com"/>
    <hyperlink ref="L17" r:id="rId299" display="oregcuki@gmail.com"/>
    <hyperlink ref="L55" r:id="rId300" display="pmhivatal@dunaszekcso.koznet.hu"/>
    <hyperlink ref="H46" r:id="rId301" display="gyovaiagi@gmail.com"/>
    <hyperlink ref="L46" r:id="rId302" display="gyovaiagi@gmail.com"/>
    <hyperlink ref="L41" r:id="rId303" display="alicia0904@freemail.hu"/>
    <hyperlink ref="L125" r:id="rId304" display="jozsefsterner@gmail.com"/>
    <hyperlink ref="H125" r:id="rId305" display="jozsefsterner@gmail.com"/>
    <hyperlink ref="H157" r:id="rId306" display="benceberci@gmail.com"/>
    <hyperlink ref="L157" r:id="rId307" display="benceberci@gmail.com"/>
    <hyperlink ref="H20" r:id="rId308" display="meliesvali@gmail.com"/>
    <hyperlink ref="L20" r:id="rId309" display="meliesvali@gmail.com"/>
    <hyperlink ref="L146" r:id="rId310" display="nideramal@gmail.com"/>
    <hyperlink ref="L147" r:id="rId311" display="orsos.janos.godisa@gmail.com"/>
    <hyperlink ref="L170" r:id="rId312" display="mikikebal@gmail.com"/>
    <hyperlink ref="L159" r:id="rId313" display="a.hugimama@freemail.hu"/>
    <hyperlink ref="L26" r:id="rId314" display="kress.musik@gmail.com"/>
    <hyperlink ref="H120" r:id="rId315" display="oregcuki@gmail.com"/>
    <hyperlink ref="H121" r:id="rId316" display="hivatal@lippo.hu"/>
    <hyperlink ref="L121" r:id="rId317" display="hivatal@lippo.hu"/>
    <hyperlink ref="L200" r:id="rId318" display="uszkriszti@gmail.com"/>
    <hyperlink ref="L164" r:id="rId319" display="nagypeterd@hotmail.com"/>
    <hyperlink ref="L181" r:id="rId320" display="lakatosszilvi@gmail.com"/>
    <hyperlink ref="L177" r:id="rId321" display="ivangugan@gmail.com"/>
    <hyperlink ref="L178" r:id="rId322" display="halinakrawczun@gmail.com"/>
    <hyperlink ref="L179" r:id="rId323" display="flodungj@gmail.com"/>
    <hyperlink ref="L30" r:id="rId324" display="magyarp81@gmail.com"/>
    <hyperlink ref="L123" r:id="rId325" display="bosnyak.katalin@freemail.hu"/>
    <hyperlink ref="L185" r:id="rId326" display="marti.ronai@profood.hu"/>
    <hyperlink ref="H188" r:id="rId327" display="hivatal@pellerd.hu"/>
    <hyperlink ref="L188" r:id="rId328" display="kagylo1990@citromail.hu"/>
    <hyperlink ref="H21" r:id="rId329" display="tofei71@gmail.com"/>
    <hyperlink ref="L21" r:id="rId330" display="tofei71@gmail.com"/>
    <hyperlink ref="H78" r:id="rId331" display="hivatal@olasz.hu"/>
    <hyperlink ref="H168" r:id="rId332" display="hivatal@olasz.hu"/>
    <hyperlink ref="H169" r:id="rId333" display="hivatal@olasz.hu"/>
    <hyperlink ref="L169" r:id="rId334" display="kriszti.hofecker@gmail.com"/>
    <hyperlink ref="L234" r:id="rId335" display="sevi78@indamail.hu"/>
    <hyperlink ref="L265" r:id="rId336" display="vemilia546@gmail.com"/>
  </hyperlinks>
  <pageMargins left="0.7" right="0.7" top="0.75" bottom="0.75" header="0.3" footer="0.3"/>
  <pageSetup paperSize="9" orientation="portrait" r:id="rId3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81"/>
  <sheetViews>
    <sheetView topLeftCell="AZ58" workbookViewId="0">
      <selection activeCell="C88" sqref="C88"/>
    </sheetView>
  </sheetViews>
  <sheetFormatPr defaultRowHeight="15"/>
  <cols>
    <col min="1" max="1" width="36.28515625" style="12" customWidth="1"/>
    <col min="2" max="10" width="9.140625" style="12"/>
    <col min="11" max="11" width="9.5703125" style="12" customWidth="1"/>
    <col min="12" max="28" width="9.140625" style="12"/>
    <col min="29" max="29" width="10.28515625" style="12" customWidth="1"/>
    <col min="30" max="30" width="9.140625" style="12"/>
    <col min="31" max="31" width="12.7109375" style="12" customWidth="1"/>
    <col min="32" max="32" width="9.140625" style="12"/>
    <col min="33" max="36" width="9.140625" style="50"/>
    <col min="37" max="38" width="9.42578125" style="50" customWidth="1"/>
    <col min="39" max="39" width="9.140625" style="12"/>
    <col min="40" max="40" width="36.85546875" style="12" customWidth="1"/>
    <col min="41" max="54" width="9.140625" style="12"/>
    <col min="55" max="55" width="13.28515625" style="12" customWidth="1"/>
    <col min="56" max="56" width="9.42578125" style="12" customWidth="1"/>
    <col min="57" max="57" width="13.28515625" style="12" customWidth="1"/>
    <col min="58" max="58" width="12" style="12" customWidth="1"/>
    <col min="59" max="62" width="9.140625" style="12"/>
    <col min="63" max="63" width="13.5703125" style="12" customWidth="1"/>
    <col min="64" max="64" width="9.140625" style="12"/>
    <col min="65" max="65" width="11.85546875" style="12" customWidth="1"/>
    <col min="66" max="69" width="10.5703125" style="12" customWidth="1"/>
    <col min="70" max="76" width="9.140625" style="12"/>
    <col min="77" max="77" width="12.140625" style="12" customWidth="1"/>
    <col min="78" max="78" width="11.7109375" style="12" customWidth="1"/>
    <col min="79" max="79" width="12.28515625" style="12" customWidth="1"/>
    <col min="80" max="80" width="10" style="12" customWidth="1"/>
    <col min="81" max="81" width="9.140625" style="12"/>
    <col min="82" max="82" width="36.85546875" style="12" customWidth="1"/>
    <col min="83" max="83" width="16.28515625" style="12" customWidth="1"/>
    <col min="84" max="84" width="17.140625" style="12" customWidth="1"/>
    <col min="85" max="85" width="18.5703125" style="12" customWidth="1"/>
    <col min="86" max="86" width="19.140625" style="12" customWidth="1"/>
    <col min="87" max="16384" width="9.140625" style="12"/>
  </cols>
  <sheetData>
    <row r="1" spans="1:86"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8"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9"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s="50" customFormat="1">
      <c r="A4" s="74" t="s">
        <v>1616</v>
      </c>
      <c r="B4" s="24">
        <v>5</v>
      </c>
      <c r="C4" s="24"/>
      <c r="D4" s="24"/>
      <c r="E4" s="24">
        <v>0</v>
      </c>
      <c r="F4" s="24"/>
      <c r="G4" s="24"/>
      <c r="H4" s="24">
        <v>6</v>
      </c>
      <c r="I4" s="24"/>
      <c r="J4" s="24"/>
      <c r="K4" s="24">
        <v>118</v>
      </c>
      <c r="L4" s="24"/>
      <c r="M4" s="24"/>
      <c r="N4" s="24">
        <v>93</v>
      </c>
      <c r="O4" s="24"/>
      <c r="P4" s="24"/>
      <c r="Q4" s="24">
        <v>0</v>
      </c>
      <c r="R4" s="24"/>
      <c r="S4" s="24"/>
      <c r="T4" s="24">
        <v>0</v>
      </c>
      <c r="U4" s="24"/>
      <c r="V4" s="24"/>
      <c r="W4" s="24">
        <v>0</v>
      </c>
      <c r="X4" s="24"/>
      <c r="Y4" s="24"/>
      <c r="Z4" s="24">
        <v>0</v>
      </c>
      <c r="AA4" s="24"/>
      <c r="AB4" s="24"/>
      <c r="AC4" s="24">
        <v>0</v>
      </c>
      <c r="AD4" s="24">
        <v>0</v>
      </c>
      <c r="AE4" s="75">
        <v>0</v>
      </c>
      <c r="AF4" s="75">
        <v>0</v>
      </c>
      <c r="AG4" s="76">
        <f>B4</f>
        <v>5</v>
      </c>
      <c r="AH4" s="76">
        <f>E4+H4+K4+N4+Q4+T4+W4+Z4</f>
        <v>217</v>
      </c>
      <c r="AI4" s="76">
        <f>AE4+AF4</f>
        <v>0</v>
      </c>
      <c r="AJ4" s="76">
        <f>AI4+AH4+AG4</f>
        <v>222</v>
      </c>
      <c r="AK4" s="76">
        <f>AC4+AA4+X4+U4+R4+O4+L4+I4+F4+C4</f>
        <v>0</v>
      </c>
      <c r="AL4" s="76">
        <f>AD4+AB4+Y4+V4+S4+P4+M4+J4+G4+D4</f>
        <v>0</v>
      </c>
      <c r="AM4" s="76">
        <f>AK4+C4</f>
        <v>0</v>
      </c>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row>
    <row r="5" spans="1:86" s="50" customFormat="1">
      <c r="A5" s="71" t="s">
        <v>202</v>
      </c>
      <c r="B5" s="24">
        <v>9</v>
      </c>
      <c r="C5" s="24"/>
      <c r="D5" s="24"/>
      <c r="E5" s="24">
        <v>283</v>
      </c>
      <c r="F5" s="24"/>
      <c r="G5" s="24"/>
      <c r="H5" s="24">
        <v>63</v>
      </c>
      <c r="I5" s="24"/>
      <c r="J5" s="24"/>
      <c r="K5" s="24">
        <v>1</v>
      </c>
      <c r="L5" s="24"/>
      <c r="M5" s="24"/>
      <c r="N5" s="24">
        <v>36</v>
      </c>
      <c r="O5" s="24"/>
      <c r="P5" s="24"/>
      <c r="Q5" s="24"/>
      <c r="R5" s="24"/>
      <c r="S5" s="24"/>
      <c r="T5" s="24"/>
      <c r="U5" s="24"/>
      <c r="V5" s="24"/>
      <c r="W5" s="24"/>
      <c r="X5" s="24"/>
      <c r="Y5" s="24"/>
      <c r="Z5" s="24"/>
      <c r="AA5" s="24"/>
      <c r="AB5" s="24"/>
      <c r="AC5" s="24"/>
      <c r="AD5" s="24"/>
      <c r="AE5" s="72">
        <v>0</v>
      </c>
      <c r="AF5" s="72">
        <v>0</v>
      </c>
      <c r="AG5" s="76">
        <f t="shared" ref="AG5:AG68" si="0">B5</f>
        <v>9</v>
      </c>
      <c r="AH5" s="76">
        <f>E5+H5+K5+N5+Q5+T5+W5+Z5</f>
        <v>383</v>
      </c>
      <c r="AI5" s="76">
        <f t="shared" ref="AI5:AI68" si="1">AE5+AF5</f>
        <v>0</v>
      </c>
      <c r="AJ5" s="76">
        <f t="shared" ref="AJ5:AJ68" si="2">AI5+AH5+AG5</f>
        <v>392</v>
      </c>
      <c r="AK5" s="76">
        <f t="shared" ref="AK5:AL68" si="3">AC5+AA5+X5+U5+R5+O5+L5+I5+F5+C5</f>
        <v>0</v>
      </c>
      <c r="AL5" s="76">
        <f>AD5+AB5+Y5+V5+S5+P5+M5+J5+G5+D5</f>
        <v>0</v>
      </c>
      <c r="AM5" s="76">
        <f t="shared" ref="AM5:AM68" si="4">AK5+C5</f>
        <v>0</v>
      </c>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row>
    <row r="6" spans="1:86" s="50" customFormat="1">
      <c r="A6" s="71" t="s">
        <v>203</v>
      </c>
      <c r="B6" s="24">
        <v>6</v>
      </c>
      <c r="C6" s="24"/>
      <c r="D6" s="24"/>
      <c r="E6" s="24">
        <v>1</v>
      </c>
      <c r="F6" s="24"/>
      <c r="G6" s="24"/>
      <c r="H6" s="24">
        <v>81</v>
      </c>
      <c r="I6" s="24"/>
      <c r="J6" s="24"/>
      <c r="K6" s="24">
        <v>13</v>
      </c>
      <c r="L6" s="24"/>
      <c r="M6" s="24"/>
      <c r="N6" s="24">
        <v>53</v>
      </c>
      <c r="O6" s="24"/>
      <c r="P6" s="24"/>
      <c r="Q6" s="24"/>
      <c r="R6" s="24"/>
      <c r="S6" s="24"/>
      <c r="T6" s="24"/>
      <c r="U6" s="24"/>
      <c r="V6" s="24"/>
      <c r="W6" s="24"/>
      <c r="X6" s="24"/>
      <c r="Y6" s="24"/>
      <c r="Z6" s="24"/>
      <c r="AA6" s="24"/>
      <c r="AB6" s="24"/>
      <c r="AC6" s="24"/>
      <c r="AD6" s="24"/>
      <c r="AE6" s="72">
        <v>0</v>
      </c>
      <c r="AF6" s="72">
        <v>0</v>
      </c>
      <c r="AG6" s="76">
        <f t="shared" si="0"/>
        <v>6</v>
      </c>
      <c r="AH6" s="76">
        <f t="shared" ref="AH6:AH69" si="5">E6+H6+K6+N6+Q6+T6+W6+Z6</f>
        <v>148</v>
      </c>
      <c r="AI6" s="76">
        <f t="shared" si="1"/>
        <v>0</v>
      </c>
      <c r="AJ6" s="76">
        <f t="shared" si="2"/>
        <v>154</v>
      </c>
      <c r="AK6" s="76">
        <f t="shared" si="3"/>
        <v>0</v>
      </c>
      <c r="AL6" s="76">
        <f t="shared" si="3"/>
        <v>0</v>
      </c>
      <c r="AM6" s="76">
        <f t="shared" si="4"/>
        <v>0</v>
      </c>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row>
    <row r="7" spans="1:86" s="50" customFormat="1">
      <c r="A7" s="71" t="s">
        <v>204</v>
      </c>
      <c r="B7" s="24">
        <v>14</v>
      </c>
      <c r="C7" s="24"/>
      <c r="D7" s="24"/>
      <c r="E7" s="24">
        <v>1237</v>
      </c>
      <c r="F7" s="24"/>
      <c r="G7" s="24"/>
      <c r="H7" s="24">
        <v>217</v>
      </c>
      <c r="I7" s="24"/>
      <c r="J7" s="24"/>
      <c r="K7" s="24">
        <v>106</v>
      </c>
      <c r="L7" s="24"/>
      <c r="M7" s="24"/>
      <c r="N7" s="24">
        <v>147</v>
      </c>
      <c r="O7" s="24"/>
      <c r="P7" s="24"/>
      <c r="Q7" s="24">
        <v>42</v>
      </c>
      <c r="R7" s="24"/>
      <c r="S7" s="24"/>
      <c r="T7" s="24"/>
      <c r="U7" s="24"/>
      <c r="V7" s="24"/>
      <c r="W7" s="24"/>
      <c r="X7" s="24"/>
      <c r="Y7" s="24"/>
      <c r="Z7" s="24"/>
      <c r="AA7" s="24"/>
      <c r="AB7" s="24"/>
      <c r="AC7" s="24"/>
      <c r="AD7" s="24"/>
      <c r="AE7" s="72">
        <v>0</v>
      </c>
      <c r="AF7" s="72">
        <v>0</v>
      </c>
      <c r="AG7" s="76">
        <f t="shared" si="0"/>
        <v>14</v>
      </c>
      <c r="AH7" s="76">
        <f t="shared" si="5"/>
        <v>1749</v>
      </c>
      <c r="AI7" s="76">
        <f t="shared" si="1"/>
        <v>0</v>
      </c>
      <c r="AJ7" s="76">
        <f t="shared" si="2"/>
        <v>1763</v>
      </c>
      <c r="AK7" s="76">
        <f t="shared" si="3"/>
        <v>0</v>
      </c>
      <c r="AL7" s="76">
        <f t="shared" si="3"/>
        <v>0</v>
      </c>
      <c r="AM7" s="76">
        <f t="shared" si="4"/>
        <v>0</v>
      </c>
      <c r="AN7" s="77"/>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row>
    <row r="8" spans="1:86" s="50" customFormat="1">
      <c r="A8" s="71" t="s">
        <v>205</v>
      </c>
      <c r="B8" s="24">
        <v>28</v>
      </c>
      <c r="C8" s="24"/>
      <c r="D8" s="24"/>
      <c r="E8" s="24">
        <v>5252</v>
      </c>
      <c r="F8" s="24"/>
      <c r="G8" s="24"/>
      <c r="H8" s="24">
        <v>186</v>
      </c>
      <c r="I8" s="24"/>
      <c r="J8" s="24"/>
      <c r="K8" s="24">
        <v>693</v>
      </c>
      <c r="L8" s="24"/>
      <c r="M8" s="24"/>
      <c r="N8" s="24">
        <v>120</v>
      </c>
      <c r="O8" s="24"/>
      <c r="P8" s="24"/>
      <c r="Q8" s="24">
        <v>36</v>
      </c>
      <c r="R8" s="24"/>
      <c r="S8" s="24"/>
      <c r="T8" s="24"/>
      <c r="U8" s="24"/>
      <c r="V8" s="24"/>
      <c r="W8" s="24">
        <v>12</v>
      </c>
      <c r="X8" s="24"/>
      <c r="Y8" s="24"/>
      <c r="Z8" s="24"/>
      <c r="AA8" s="24"/>
      <c r="AB8" s="24"/>
      <c r="AC8" s="24"/>
      <c r="AD8" s="24"/>
      <c r="AE8" s="72">
        <v>0</v>
      </c>
      <c r="AF8" s="72">
        <v>6</v>
      </c>
      <c r="AG8" s="76">
        <f t="shared" si="0"/>
        <v>28</v>
      </c>
      <c r="AH8" s="76">
        <f t="shared" si="5"/>
        <v>6299</v>
      </c>
      <c r="AI8" s="76">
        <f t="shared" si="1"/>
        <v>6</v>
      </c>
      <c r="AJ8" s="76">
        <f t="shared" si="2"/>
        <v>6333</v>
      </c>
      <c r="AK8" s="76">
        <f t="shared" si="3"/>
        <v>0</v>
      </c>
      <c r="AL8" s="76">
        <f t="shared" si="3"/>
        <v>0</v>
      </c>
      <c r="AM8" s="76">
        <f t="shared" si="4"/>
        <v>0</v>
      </c>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row>
    <row r="9" spans="1:86" s="50" customFormat="1">
      <c r="A9" s="71" t="s">
        <v>1617</v>
      </c>
      <c r="B9" s="24">
        <v>3</v>
      </c>
      <c r="C9" s="24"/>
      <c r="D9" s="24"/>
      <c r="E9" s="24">
        <v>65</v>
      </c>
      <c r="F9" s="24"/>
      <c r="G9" s="24"/>
      <c r="H9" s="24">
        <v>67</v>
      </c>
      <c r="I9" s="24"/>
      <c r="J9" s="24"/>
      <c r="K9" s="24">
        <v>4</v>
      </c>
      <c r="L9" s="24"/>
      <c r="M9" s="24"/>
      <c r="N9" s="24"/>
      <c r="O9" s="24"/>
      <c r="P9" s="24"/>
      <c r="Q9" s="24"/>
      <c r="R9" s="24"/>
      <c r="S9" s="24"/>
      <c r="T9" s="24"/>
      <c r="U9" s="24"/>
      <c r="V9" s="24"/>
      <c r="W9" s="24"/>
      <c r="X9" s="24"/>
      <c r="Y9" s="24"/>
      <c r="Z9" s="24"/>
      <c r="AA9" s="24"/>
      <c r="AB9" s="24"/>
      <c r="AC9" s="24"/>
      <c r="AD9" s="24"/>
      <c r="AE9" s="72">
        <v>3</v>
      </c>
      <c r="AF9" s="72">
        <v>4</v>
      </c>
      <c r="AG9" s="76">
        <f t="shared" si="0"/>
        <v>3</v>
      </c>
      <c r="AH9" s="76">
        <f t="shared" si="5"/>
        <v>136</v>
      </c>
      <c r="AI9" s="76">
        <f t="shared" si="1"/>
        <v>7</v>
      </c>
      <c r="AJ9" s="76">
        <f t="shared" si="2"/>
        <v>146</v>
      </c>
      <c r="AK9" s="76">
        <f t="shared" si="3"/>
        <v>0</v>
      </c>
      <c r="AL9" s="76">
        <f t="shared" si="3"/>
        <v>0</v>
      </c>
      <c r="AM9" s="76">
        <f t="shared" si="4"/>
        <v>0</v>
      </c>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row>
    <row r="10" spans="1:86" s="50" customFormat="1">
      <c r="A10" s="71" t="s">
        <v>1618</v>
      </c>
      <c r="B10" s="24">
        <v>5</v>
      </c>
      <c r="C10" s="24"/>
      <c r="D10" s="24"/>
      <c r="E10" s="24">
        <v>0</v>
      </c>
      <c r="F10" s="24"/>
      <c r="G10" s="24"/>
      <c r="H10" s="24">
        <v>92</v>
      </c>
      <c r="I10" s="24"/>
      <c r="J10" s="24"/>
      <c r="K10" s="24">
        <v>254</v>
      </c>
      <c r="L10" s="24"/>
      <c r="M10" s="24"/>
      <c r="N10" s="24"/>
      <c r="O10" s="24"/>
      <c r="P10" s="24"/>
      <c r="Q10" s="24"/>
      <c r="R10" s="24"/>
      <c r="S10" s="24"/>
      <c r="T10" s="24"/>
      <c r="U10" s="24"/>
      <c r="V10" s="24"/>
      <c r="W10" s="24"/>
      <c r="X10" s="24"/>
      <c r="Y10" s="24"/>
      <c r="Z10" s="24"/>
      <c r="AA10" s="24"/>
      <c r="AB10" s="24"/>
      <c r="AC10" s="24"/>
      <c r="AD10" s="24"/>
      <c r="AE10" s="72">
        <v>0</v>
      </c>
      <c r="AF10" s="72">
        <v>0</v>
      </c>
      <c r="AG10" s="76">
        <f t="shared" si="0"/>
        <v>5</v>
      </c>
      <c r="AH10" s="76">
        <f t="shared" si="5"/>
        <v>346</v>
      </c>
      <c r="AI10" s="76">
        <f t="shared" si="1"/>
        <v>0</v>
      </c>
      <c r="AJ10" s="76">
        <f t="shared" si="2"/>
        <v>351</v>
      </c>
      <c r="AK10" s="76">
        <f t="shared" si="3"/>
        <v>0</v>
      </c>
      <c r="AL10" s="76">
        <f t="shared" si="3"/>
        <v>0</v>
      </c>
      <c r="AM10" s="76">
        <f t="shared" si="4"/>
        <v>0</v>
      </c>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row>
    <row r="11" spans="1:86" s="50" customFormat="1">
      <c r="A11" s="71" t="s">
        <v>1619</v>
      </c>
      <c r="B11" s="24">
        <v>8</v>
      </c>
      <c r="C11" s="24"/>
      <c r="D11" s="24"/>
      <c r="E11" s="24">
        <v>14</v>
      </c>
      <c r="F11" s="24"/>
      <c r="G11" s="24"/>
      <c r="H11" s="24">
        <v>67</v>
      </c>
      <c r="I11" s="24"/>
      <c r="J11" s="24"/>
      <c r="K11" s="24">
        <v>123</v>
      </c>
      <c r="L11" s="24"/>
      <c r="M11" s="24"/>
      <c r="N11" s="24"/>
      <c r="O11" s="24"/>
      <c r="P11" s="24"/>
      <c r="Q11" s="24"/>
      <c r="R11" s="24"/>
      <c r="S11" s="24"/>
      <c r="T11" s="24"/>
      <c r="U11" s="24"/>
      <c r="V11" s="24"/>
      <c r="W11" s="24"/>
      <c r="X11" s="24"/>
      <c r="Y11" s="24"/>
      <c r="Z11" s="24"/>
      <c r="AA11" s="24"/>
      <c r="AB11" s="24"/>
      <c r="AC11" s="24"/>
      <c r="AD11" s="24"/>
      <c r="AE11" s="72">
        <v>0</v>
      </c>
      <c r="AF11" s="72">
        <v>0</v>
      </c>
      <c r="AG11" s="76">
        <f t="shared" si="0"/>
        <v>8</v>
      </c>
      <c r="AH11" s="76">
        <f t="shared" si="5"/>
        <v>204</v>
      </c>
      <c r="AI11" s="76">
        <f t="shared" si="1"/>
        <v>0</v>
      </c>
      <c r="AJ11" s="76">
        <f t="shared" si="2"/>
        <v>212</v>
      </c>
      <c r="AK11" s="76">
        <f t="shared" si="3"/>
        <v>0</v>
      </c>
      <c r="AL11" s="76">
        <f t="shared" si="3"/>
        <v>0</v>
      </c>
      <c r="AM11" s="76">
        <f t="shared" si="4"/>
        <v>0</v>
      </c>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row>
    <row r="12" spans="1:86" s="50" customFormat="1">
      <c r="A12" s="71" t="s">
        <v>1620</v>
      </c>
      <c r="B12" s="24">
        <v>8</v>
      </c>
      <c r="C12" s="24">
        <v>1</v>
      </c>
      <c r="D12" s="24">
        <v>0</v>
      </c>
      <c r="E12" s="24">
        <v>3</v>
      </c>
      <c r="F12" s="24"/>
      <c r="G12" s="24"/>
      <c r="H12" s="24">
        <v>48</v>
      </c>
      <c r="I12" s="24"/>
      <c r="J12" s="24"/>
      <c r="K12" s="24">
        <v>2</v>
      </c>
      <c r="L12" s="24"/>
      <c r="M12" s="24"/>
      <c r="N12" s="24"/>
      <c r="O12" s="24"/>
      <c r="P12" s="24"/>
      <c r="Q12" s="24"/>
      <c r="R12" s="24"/>
      <c r="S12" s="24"/>
      <c r="T12" s="24"/>
      <c r="U12" s="24"/>
      <c r="V12" s="24"/>
      <c r="W12" s="24"/>
      <c r="X12" s="24"/>
      <c r="Y12" s="24"/>
      <c r="Z12" s="24"/>
      <c r="AA12" s="24"/>
      <c r="AB12" s="24"/>
      <c r="AC12" s="24"/>
      <c r="AD12" s="24"/>
      <c r="AE12" s="72">
        <v>0</v>
      </c>
      <c r="AF12" s="72">
        <v>0</v>
      </c>
      <c r="AG12" s="76">
        <f t="shared" si="0"/>
        <v>8</v>
      </c>
      <c r="AH12" s="76">
        <f t="shared" si="5"/>
        <v>53</v>
      </c>
      <c r="AI12" s="76">
        <f t="shared" si="1"/>
        <v>0</v>
      </c>
      <c r="AJ12" s="76">
        <f t="shared" si="2"/>
        <v>61</v>
      </c>
      <c r="AK12" s="76">
        <f t="shared" si="3"/>
        <v>1</v>
      </c>
      <c r="AL12" s="76">
        <f t="shared" si="3"/>
        <v>0</v>
      </c>
      <c r="AM12" s="76">
        <f t="shared" si="4"/>
        <v>2</v>
      </c>
      <c r="AN12" s="24" t="s">
        <v>1621</v>
      </c>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row>
    <row r="13" spans="1:86" s="50" customFormat="1">
      <c r="A13" s="71" t="s">
        <v>1622</v>
      </c>
      <c r="B13" s="24">
        <v>3</v>
      </c>
      <c r="C13" s="24"/>
      <c r="D13" s="24"/>
      <c r="E13" s="24">
        <v>298</v>
      </c>
      <c r="F13" s="24"/>
      <c r="G13" s="24"/>
      <c r="H13" s="24">
        <v>35</v>
      </c>
      <c r="I13" s="24"/>
      <c r="J13" s="24"/>
      <c r="K13" s="24">
        <v>12</v>
      </c>
      <c r="L13" s="24"/>
      <c r="M13" s="24"/>
      <c r="N13" s="24"/>
      <c r="O13" s="24"/>
      <c r="P13" s="24"/>
      <c r="Q13" s="24">
        <v>8</v>
      </c>
      <c r="R13" s="24"/>
      <c r="S13" s="24"/>
      <c r="T13" s="24"/>
      <c r="U13" s="24"/>
      <c r="V13" s="24"/>
      <c r="W13" s="24"/>
      <c r="X13" s="24"/>
      <c r="Y13" s="24"/>
      <c r="Z13" s="24"/>
      <c r="AA13" s="24"/>
      <c r="AB13" s="24"/>
      <c r="AC13" s="24">
        <v>1</v>
      </c>
      <c r="AD13" s="24">
        <v>0</v>
      </c>
      <c r="AE13" s="72">
        <v>0</v>
      </c>
      <c r="AF13" s="72">
        <v>3</v>
      </c>
      <c r="AG13" s="76">
        <f t="shared" si="0"/>
        <v>3</v>
      </c>
      <c r="AH13" s="76">
        <f t="shared" si="5"/>
        <v>353</v>
      </c>
      <c r="AI13" s="76">
        <f t="shared" si="1"/>
        <v>3</v>
      </c>
      <c r="AJ13" s="76">
        <f t="shared" si="2"/>
        <v>359</v>
      </c>
      <c r="AK13" s="76">
        <f t="shared" si="3"/>
        <v>1</v>
      </c>
      <c r="AL13" s="76">
        <f t="shared" si="3"/>
        <v>0</v>
      </c>
      <c r="AM13" s="76">
        <f t="shared" si="4"/>
        <v>1</v>
      </c>
      <c r="AN13" s="78" t="s">
        <v>1623</v>
      </c>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row>
    <row r="14" spans="1:86" s="50" customFormat="1">
      <c r="A14" s="71" t="s">
        <v>1624</v>
      </c>
      <c r="B14" s="24">
        <v>6</v>
      </c>
      <c r="C14" s="24"/>
      <c r="D14" s="24"/>
      <c r="E14" s="24">
        <v>32</v>
      </c>
      <c r="F14" s="24"/>
      <c r="G14" s="24"/>
      <c r="H14" s="24">
        <v>92</v>
      </c>
      <c r="I14" s="24"/>
      <c r="J14" s="24"/>
      <c r="K14" s="24">
        <v>5</v>
      </c>
      <c r="L14" s="24"/>
      <c r="M14" s="24"/>
      <c r="N14" s="24">
        <v>34</v>
      </c>
      <c r="O14" s="24"/>
      <c r="P14" s="24"/>
      <c r="Q14" s="24">
        <v>9</v>
      </c>
      <c r="R14" s="24"/>
      <c r="S14" s="24"/>
      <c r="T14" s="24"/>
      <c r="U14" s="24"/>
      <c r="V14" s="24"/>
      <c r="W14" s="24"/>
      <c r="X14" s="24"/>
      <c r="Y14" s="24"/>
      <c r="Z14" s="24"/>
      <c r="AA14" s="24"/>
      <c r="AB14" s="24"/>
      <c r="AC14" s="24"/>
      <c r="AD14" s="24"/>
      <c r="AE14" s="72">
        <v>0</v>
      </c>
      <c r="AF14" s="72">
        <v>0</v>
      </c>
      <c r="AG14" s="76">
        <f t="shared" si="0"/>
        <v>6</v>
      </c>
      <c r="AH14" s="76">
        <f t="shared" si="5"/>
        <v>172</v>
      </c>
      <c r="AI14" s="76">
        <f t="shared" si="1"/>
        <v>0</v>
      </c>
      <c r="AJ14" s="76">
        <f t="shared" si="2"/>
        <v>178</v>
      </c>
      <c r="AK14" s="76">
        <f t="shared" si="3"/>
        <v>0</v>
      </c>
      <c r="AL14" s="76">
        <f t="shared" si="3"/>
        <v>0</v>
      </c>
      <c r="AM14" s="76">
        <f t="shared" si="4"/>
        <v>0</v>
      </c>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row>
    <row r="15" spans="1:86" s="50" customFormat="1">
      <c r="A15" s="71" t="s">
        <v>206</v>
      </c>
      <c r="B15" s="24">
        <v>8</v>
      </c>
      <c r="C15" s="24"/>
      <c r="D15" s="24"/>
      <c r="E15" s="24">
        <v>77</v>
      </c>
      <c r="F15" s="24"/>
      <c r="G15" s="24"/>
      <c r="H15" s="24">
        <v>61</v>
      </c>
      <c r="I15" s="24"/>
      <c r="J15" s="24"/>
      <c r="K15" s="24">
        <v>0</v>
      </c>
      <c r="L15" s="24"/>
      <c r="M15" s="24"/>
      <c r="N15" s="24">
        <v>62</v>
      </c>
      <c r="O15" s="24"/>
      <c r="P15" s="24"/>
      <c r="Q15" s="24"/>
      <c r="R15" s="24"/>
      <c r="S15" s="24"/>
      <c r="T15" s="24"/>
      <c r="U15" s="24"/>
      <c r="V15" s="24"/>
      <c r="W15" s="24"/>
      <c r="X15" s="24"/>
      <c r="Y15" s="24"/>
      <c r="Z15" s="24"/>
      <c r="AA15" s="24"/>
      <c r="AB15" s="24"/>
      <c r="AC15" s="24"/>
      <c r="AD15" s="24"/>
      <c r="AE15" s="72">
        <v>0</v>
      </c>
      <c r="AF15" s="72">
        <v>0</v>
      </c>
      <c r="AG15" s="76">
        <f t="shared" si="0"/>
        <v>8</v>
      </c>
      <c r="AH15" s="76">
        <f t="shared" si="5"/>
        <v>200</v>
      </c>
      <c r="AI15" s="76">
        <f t="shared" si="1"/>
        <v>0</v>
      </c>
      <c r="AJ15" s="76">
        <f t="shared" si="2"/>
        <v>208</v>
      </c>
      <c r="AK15" s="76">
        <f t="shared" si="3"/>
        <v>0</v>
      </c>
      <c r="AL15" s="76">
        <f t="shared" si="3"/>
        <v>0</v>
      </c>
      <c r="AM15" s="76">
        <f t="shared" si="4"/>
        <v>0</v>
      </c>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row>
    <row r="16" spans="1:86" s="50" customFormat="1">
      <c r="A16" s="71" t="s">
        <v>1625</v>
      </c>
      <c r="B16" s="24">
        <v>12</v>
      </c>
      <c r="C16" s="24"/>
      <c r="D16" s="24"/>
      <c r="E16" s="24">
        <v>69</v>
      </c>
      <c r="F16" s="24"/>
      <c r="G16" s="24"/>
      <c r="H16" s="24">
        <v>85</v>
      </c>
      <c r="I16" s="24"/>
      <c r="J16" s="24"/>
      <c r="K16" s="24">
        <v>9</v>
      </c>
      <c r="L16" s="24"/>
      <c r="M16" s="24"/>
      <c r="N16" s="24"/>
      <c r="O16" s="24"/>
      <c r="P16" s="24"/>
      <c r="Q16" s="24"/>
      <c r="R16" s="24"/>
      <c r="S16" s="24"/>
      <c r="T16" s="24"/>
      <c r="U16" s="24"/>
      <c r="V16" s="24"/>
      <c r="W16" s="24"/>
      <c r="X16" s="24"/>
      <c r="Y16" s="24"/>
      <c r="Z16" s="24"/>
      <c r="AA16" s="24"/>
      <c r="AB16" s="24"/>
      <c r="AC16" s="24"/>
      <c r="AD16" s="24"/>
      <c r="AE16" s="72">
        <v>0</v>
      </c>
      <c r="AF16" s="72">
        <v>1</v>
      </c>
      <c r="AG16" s="76">
        <f t="shared" si="0"/>
        <v>12</v>
      </c>
      <c r="AH16" s="76">
        <f t="shared" si="5"/>
        <v>163</v>
      </c>
      <c r="AI16" s="76">
        <f t="shared" si="1"/>
        <v>1</v>
      </c>
      <c r="AJ16" s="76">
        <f t="shared" si="2"/>
        <v>176</v>
      </c>
      <c r="AK16" s="76">
        <f t="shared" si="3"/>
        <v>0</v>
      </c>
      <c r="AL16" s="76">
        <f t="shared" si="3"/>
        <v>0</v>
      </c>
      <c r="AM16" s="76">
        <f t="shared" si="4"/>
        <v>0</v>
      </c>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row>
    <row r="17" spans="1:86" s="50" customFormat="1" ht="30">
      <c r="A17" s="71" t="s">
        <v>1626</v>
      </c>
      <c r="B17" s="24">
        <v>11</v>
      </c>
      <c r="C17" s="24">
        <v>1</v>
      </c>
      <c r="D17" s="24"/>
      <c r="E17" s="24">
        <v>33</v>
      </c>
      <c r="F17" s="24"/>
      <c r="G17" s="24"/>
      <c r="H17" s="24">
        <v>61</v>
      </c>
      <c r="I17" s="24"/>
      <c r="J17" s="24"/>
      <c r="K17" s="24">
        <v>10</v>
      </c>
      <c r="L17" s="24"/>
      <c r="M17" s="24"/>
      <c r="N17" s="24"/>
      <c r="O17" s="24"/>
      <c r="P17" s="24"/>
      <c r="Q17" s="24"/>
      <c r="R17" s="24"/>
      <c r="S17" s="24"/>
      <c r="T17" s="24"/>
      <c r="U17" s="24"/>
      <c r="V17" s="24"/>
      <c r="W17" s="24"/>
      <c r="X17" s="24"/>
      <c r="Y17" s="24"/>
      <c r="Z17" s="24"/>
      <c r="AA17" s="24"/>
      <c r="AB17" s="24"/>
      <c r="AC17" s="24"/>
      <c r="AD17" s="24"/>
      <c r="AE17" s="72">
        <v>0</v>
      </c>
      <c r="AF17" s="72">
        <v>0</v>
      </c>
      <c r="AG17" s="76">
        <f t="shared" si="0"/>
        <v>11</v>
      </c>
      <c r="AH17" s="76">
        <f t="shared" si="5"/>
        <v>104</v>
      </c>
      <c r="AI17" s="76">
        <f t="shared" si="1"/>
        <v>0</v>
      </c>
      <c r="AJ17" s="76">
        <f t="shared" si="2"/>
        <v>115</v>
      </c>
      <c r="AK17" s="76">
        <f t="shared" si="3"/>
        <v>1</v>
      </c>
      <c r="AL17" s="76">
        <f t="shared" si="3"/>
        <v>0</v>
      </c>
      <c r="AM17" s="76">
        <f t="shared" si="4"/>
        <v>2</v>
      </c>
      <c r="AN17" s="79" t="s">
        <v>1627</v>
      </c>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row>
    <row r="18" spans="1:86" s="50" customFormat="1">
      <c r="A18" s="71" t="s">
        <v>207</v>
      </c>
      <c r="B18" s="24">
        <v>2</v>
      </c>
      <c r="C18" s="24"/>
      <c r="D18" s="24"/>
      <c r="E18" s="24">
        <v>72</v>
      </c>
      <c r="F18" s="24"/>
      <c r="G18" s="24"/>
      <c r="H18" s="24">
        <v>119</v>
      </c>
      <c r="I18" s="24"/>
      <c r="J18" s="24"/>
      <c r="K18" s="24">
        <v>48</v>
      </c>
      <c r="L18" s="24"/>
      <c r="M18" s="24"/>
      <c r="N18" s="24">
        <v>73</v>
      </c>
      <c r="O18" s="24"/>
      <c r="P18" s="24"/>
      <c r="Q18" s="24"/>
      <c r="R18" s="24"/>
      <c r="S18" s="24"/>
      <c r="T18" s="24"/>
      <c r="U18" s="24"/>
      <c r="V18" s="24"/>
      <c r="W18" s="24"/>
      <c r="X18" s="24"/>
      <c r="Y18" s="24"/>
      <c r="Z18" s="24"/>
      <c r="AA18" s="24"/>
      <c r="AB18" s="24"/>
      <c r="AC18" s="24"/>
      <c r="AD18" s="24"/>
      <c r="AE18" s="72">
        <v>0</v>
      </c>
      <c r="AF18" s="72">
        <v>0</v>
      </c>
      <c r="AG18" s="76">
        <f t="shared" si="0"/>
        <v>2</v>
      </c>
      <c r="AH18" s="76">
        <f t="shared" si="5"/>
        <v>312</v>
      </c>
      <c r="AI18" s="76">
        <f t="shared" si="1"/>
        <v>0</v>
      </c>
      <c r="AJ18" s="76">
        <f t="shared" si="2"/>
        <v>314</v>
      </c>
      <c r="AK18" s="76">
        <f t="shared" si="3"/>
        <v>0</v>
      </c>
      <c r="AL18" s="76">
        <f t="shared" si="3"/>
        <v>0</v>
      </c>
      <c r="AM18" s="76">
        <f t="shared" si="4"/>
        <v>0</v>
      </c>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row>
    <row r="19" spans="1:86" s="50" customFormat="1">
      <c r="A19" s="71" t="s">
        <v>208</v>
      </c>
      <c r="B19" s="24">
        <v>8</v>
      </c>
      <c r="C19" s="24"/>
      <c r="D19" s="24"/>
      <c r="E19" s="24">
        <v>40</v>
      </c>
      <c r="F19" s="24"/>
      <c r="G19" s="24"/>
      <c r="H19" s="24">
        <v>187</v>
      </c>
      <c r="I19" s="24"/>
      <c r="J19" s="24"/>
      <c r="K19" s="24">
        <v>2162</v>
      </c>
      <c r="L19" s="24"/>
      <c r="M19" s="24"/>
      <c r="N19" s="24">
        <v>26</v>
      </c>
      <c r="O19" s="24"/>
      <c r="P19" s="24"/>
      <c r="Q19" s="24"/>
      <c r="R19" s="24"/>
      <c r="S19" s="24"/>
      <c r="T19" s="24"/>
      <c r="U19" s="24"/>
      <c r="V19" s="24"/>
      <c r="W19" s="24"/>
      <c r="X19" s="24"/>
      <c r="Y19" s="24"/>
      <c r="Z19" s="24"/>
      <c r="AA19" s="24"/>
      <c r="AB19" s="24"/>
      <c r="AC19" s="24"/>
      <c r="AD19" s="24"/>
      <c r="AE19" s="72">
        <v>1</v>
      </c>
      <c r="AF19" s="72">
        <v>2</v>
      </c>
      <c r="AG19" s="76">
        <f t="shared" si="0"/>
        <v>8</v>
      </c>
      <c r="AH19" s="76">
        <f t="shared" si="5"/>
        <v>2415</v>
      </c>
      <c r="AI19" s="76">
        <f t="shared" si="1"/>
        <v>3</v>
      </c>
      <c r="AJ19" s="76">
        <f t="shared" si="2"/>
        <v>2426</v>
      </c>
      <c r="AK19" s="76">
        <f t="shared" si="3"/>
        <v>0</v>
      </c>
      <c r="AL19" s="76">
        <f t="shared" si="3"/>
        <v>0</v>
      </c>
      <c r="AM19" s="76">
        <f t="shared" si="4"/>
        <v>0</v>
      </c>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row>
    <row r="20" spans="1:86" s="50" customFormat="1">
      <c r="A20" s="71" t="s">
        <v>209</v>
      </c>
      <c r="B20" s="24">
        <v>8</v>
      </c>
      <c r="C20" s="24"/>
      <c r="D20" s="24"/>
      <c r="E20" s="24">
        <v>104</v>
      </c>
      <c r="F20" s="24"/>
      <c r="G20" s="24"/>
      <c r="H20" s="24">
        <v>79</v>
      </c>
      <c r="I20" s="24"/>
      <c r="J20" s="24"/>
      <c r="K20" s="24">
        <v>104</v>
      </c>
      <c r="L20" s="24"/>
      <c r="M20" s="24"/>
      <c r="N20" s="24">
        <v>28</v>
      </c>
      <c r="O20" s="24"/>
      <c r="P20" s="24"/>
      <c r="Q20" s="24"/>
      <c r="R20" s="24"/>
      <c r="S20" s="24"/>
      <c r="T20" s="24"/>
      <c r="U20" s="24"/>
      <c r="V20" s="24"/>
      <c r="W20" s="24"/>
      <c r="X20" s="24"/>
      <c r="Y20" s="24"/>
      <c r="Z20" s="24"/>
      <c r="AA20" s="24"/>
      <c r="AB20" s="24"/>
      <c r="AC20" s="24"/>
      <c r="AD20" s="24"/>
      <c r="AE20" s="72">
        <v>0</v>
      </c>
      <c r="AF20" s="72">
        <v>0</v>
      </c>
      <c r="AG20" s="76">
        <f t="shared" si="0"/>
        <v>8</v>
      </c>
      <c r="AH20" s="76">
        <f t="shared" si="5"/>
        <v>315</v>
      </c>
      <c r="AI20" s="76">
        <f t="shared" si="1"/>
        <v>0</v>
      </c>
      <c r="AJ20" s="76">
        <f t="shared" si="2"/>
        <v>323</v>
      </c>
      <c r="AK20" s="76">
        <f t="shared" si="3"/>
        <v>0</v>
      </c>
      <c r="AL20" s="76">
        <f t="shared" si="3"/>
        <v>0</v>
      </c>
      <c r="AM20" s="76">
        <f t="shared" si="4"/>
        <v>0</v>
      </c>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row>
    <row r="21" spans="1:86" s="50" customFormat="1">
      <c r="A21" s="71" t="s">
        <v>1628</v>
      </c>
      <c r="B21" s="24">
        <v>9</v>
      </c>
      <c r="C21" s="24"/>
      <c r="D21" s="24"/>
      <c r="E21" s="24">
        <v>0</v>
      </c>
      <c r="F21" s="24"/>
      <c r="G21" s="24"/>
      <c r="H21" s="24">
        <v>105</v>
      </c>
      <c r="I21" s="24"/>
      <c r="J21" s="24"/>
      <c r="K21" s="24">
        <v>44</v>
      </c>
      <c r="L21" s="24"/>
      <c r="M21" s="24"/>
      <c r="N21" s="24"/>
      <c r="O21" s="24"/>
      <c r="P21" s="24"/>
      <c r="Q21" s="24"/>
      <c r="R21" s="24"/>
      <c r="S21" s="24"/>
      <c r="T21" s="24"/>
      <c r="U21" s="24"/>
      <c r="V21" s="24"/>
      <c r="W21" s="24"/>
      <c r="X21" s="24"/>
      <c r="Y21" s="24"/>
      <c r="Z21" s="24"/>
      <c r="AA21" s="24"/>
      <c r="AB21" s="24"/>
      <c r="AC21" s="24"/>
      <c r="AD21" s="24"/>
      <c r="AE21" s="72">
        <v>0</v>
      </c>
      <c r="AF21" s="72">
        <v>0</v>
      </c>
      <c r="AG21" s="76">
        <f t="shared" si="0"/>
        <v>9</v>
      </c>
      <c r="AH21" s="76">
        <f t="shared" si="5"/>
        <v>149</v>
      </c>
      <c r="AI21" s="76">
        <f t="shared" si="1"/>
        <v>0</v>
      </c>
      <c r="AJ21" s="76">
        <f t="shared" si="2"/>
        <v>158</v>
      </c>
      <c r="AK21" s="76">
        <f t="shared" si="3"/>
        <v>0</v>
      </c>
      <c r="AL21" s="76">
        <f t="shared" si="3"/>
        <v>0</v>
      </c>
      <c r="AM21" s="76">
        <f t="shared" si="4"/>
        <v>0</v>
      </c>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row>
    <row r="22" spans="1:86" s="50" customFormat="1">
      <c r="A22" s="71" t="s">
        <v>1629</v>
      </c>
      <c r="B22" s="24">
        <v>9</v>
      </c>
      <c r="C22" s="24"/>
      <c r="D22" s="24"/>
      <c r="E22" s="24">
        <v>5</v>
      </c>
      <c r="F22" s="24"/>
      <c r="G22" s="24"/>
      <c r="H22" s="24">
        <v>81</v>
      </c>
      <c r="I22" s="24"/>
      <c r="J22" s="24"/>
      <c r="K22" s="24">
        <v>0</v>
      </c>
      <c r="L22" s="24"/>
      <c r="M22" s="24"/>
      <c r="N22" s="24"/>
      <c r="O22" s="24"/>
      <c r="P22" s="24"/>
      <c r="Q22" s="24"/>
      <c r="R22" s="24"/>
      <c r="S22" s="24"/>
      <c r="T22" s="24"/>
      <c r="U22" s="24"/>
      <c r="V22" s="24"/>
      <c r="W22" s="24"/>
      <c r="X22" s="24"/>
      <c r="Y22" s="24"/>
      <c r="Z22" s="24"/>
      <c r="AA22" s="24"/>
      <c r="AB22" s="24"/>
      <c r="AC22" s="24"/>
      <c r="AD22" s="24"/>
      <c r="AE22" s="72">
        <v>0</v>
      </c>
      <c r="AF22" s="72">
        <v>0</v>
      </c>
      <c r="AG22" s="76">
        <f t="shared" si="0"/>
        <v>9</v>
      </c>
      <c r="AH22" s="76">
        <f t="shared" si="5"/>
        <v>86</v>
      </c>
      <c r="AI22" s="76">
        <f t="shared" si="1"/>
        <v>0</v>
      </c>
      <c r="AJ22" s="76">
        <f t="shared" si="2"/>
        <v>95</v>
      </c>
      <c r="AK22" s="76">
        <f t="shared" si="3"/>
        <v>0</v>
      </c>
      <c r="AL22" s="76">
        <f t="shared" si="3"/>
        <v>0</v>
      </c>
      <c r="AM22" s="76">
        <f t="shared" si="4"/>
        <v>0</v>
      </c>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row>
    <row r="23" spans="1:86" s="50" customFormat="1">
      <c r="A23" s="71" t="s">
        <v>1630</v>
      </c>
      <c r="B23" s="24">
        <v>10</v>
      </c>
      <c r="C23" s="24"/>
      <c r="D23" s="24"/>
      <c r="E23" s="24">
        <v>8</v>
      </c>
      <c r="F23" s="24"/>
      <c r="G23" s="24"/>
      <c r="H23" s="24">
        <v>67</v>
      </c>
      <c r="I23" s="24"/>
      <c r="J23" s="24"/>
      <c r="K23" s="24">
        <v>7</v>
      </c>
      <c r="L23" s="24"/>
      <c r="M23" s="24"/>
      <c r="N23" s="24"/>
      <c r="O23" s="24"/>
      <c r="P23" s="24"/>
      <c r="Q23" s="24"/>
      <c r="R23" s="24"/>
      <c r="S23" s="24"/>
      <c r="T23" s="24"/>
      <c r="U23" s="24"/>
      <c r="V23" s="24"/>
      <c r="W23" s="24"/>
      <c r="X23" s="24"/>
      <c r="Y23" s="24"/>
      <c r="Z23" s="24"/>
      <c r="AA23" s="24"/>
      <c r="AB23" s="24"/>
      <c r="AC23" s="24"/>
      <c r="AD23" s="24"/>
      <c r="AE23" s="72">
        <v>0</v>
      </c>
      <c r="AF23" s="72">
        <v>0</v>
      </c>
      <c r="AG23" s="76">
        <f t="shared" si="0"/>
        <v>10</v>
      </c>
      <c r="AH23" s="76">
        <f t="shared" si="5"/>
        <v>82</v>
      </c>
      <c r="AI23" s="76">
        <f t="shared" si="1"/>
        <v>0</v>
      </c>
      <c r="AJ23" s="76">
        <f t="shared" si="2"/>
        <v>92</v>
      </c>
      <c r="AK23" s="76">
        <f t="shared" si="3"/>
        <v>0</v>
      </c>
      <c r="AL23" s="76">
        <f t="shared" si="3"/>
        <v>0</v>
      </c>
      <c r="AM23" s="76">
        <f t="shared" si="4"/>
        <v>0</v>
      </c>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row>
    <row r="24" spans="1:86" s="50" customFormat="1">
      <c r="A24" s="71" t="s">
        <v>210</v>
      </c>
      <c r="B24" s="24">
        <v>8</v>
      </c>
      <c r="C24" s="24">
        <v>1</v>
      </c>
      <c r="D24" s="24">
        <v>0</v>
      </c>
      <c r="E24" s="24">
        <v>94</v>
      </c>
      <c r="F24" s="24"/>
      <c r="G24" s="24"/>
      <c r="H24" s="24">
        <v>103</v>
      </c>
      <c r="I24" s="24">
        <v>1</v>
      </c>
      <c r="J24" s="24">
        <v>0</v>
      </c>
      <c r="K24" s="24">
        <v>485</v>
      </c>
      <c r="L24" s="24"/>
      <c r="M24" s="24"/>
      <c r="N24" s="24">
        <v>84</v>
      </c>
      <c r="O24" s="24"/>
      <c r="P24" s="24"/>
      <c r="Q24" s="24"/>
      <c r="R24" s="24"/>
      <c r="S24" s="24"/>
      <c r="T24" s="24"/>
      <c r="U24" s="24"/>
      <c r="V24" s="24"/>
      <c r="W24" s="24"/>
      <c r="X24" s="24"/>
      <c r="Y24" s="24"/>
      <c r="Z24" s="24"/>
      <c r="AA24" s="24"/>
      <c r="AB24" s="24"/>
      <c r="AC24" s="24"/>
      <c r="AD24" s="24"/>
      <c r="AE24" s="72">
        <v>5</v>
      </c>
      <c r="AF24" s="72">
        <v>2</v>
      </c>
      <c r="AG24" s="76">
        <f t="shared" si="0"/>
        <v>8</v>
      </c>
      <c r="AH24" s="76">
        <f t="shared" si="5"/>
        <v>766</v>
      </c>
      <c r="AI24" s="76">
        <f t="shared" si="1"/>
        <v>7</v>
      </c>
      <c r="AJ24" s="76">
        <f t="shared" si="2"/>
        <v>781</v>
      </c>
      <c r="AK24" s="76">
        <f t="shared" si="3"/>
        <v>2</v>
      </c>
      <c r="AL24" s="76">
        <f t="shared" si="3"/>
        <v>0</v>
      </c>
      <c r="AM24" s="76">
        <f t="shared" si="4"/>
        <v>3</v>
      </c>
      <c r="AN24" s="24" t="s">
        <v>1631</v>
      </c>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row>
    <row r="25" spans="1:86" s="50" customFormat="1" ht="30">
      <c r="A25" s="71" t="s">
        <v>1632</v>
      </c>
      <c r="B25" s="24">
        <v>7</v>
      </c>
      <c r="C25" s="24"/>
      <c r="D25" s="24"/>
      <c r="E25" s="24">
        <v>530</v>
      </c>
      <c r="F25" s="24"/>
      <c r="G25" s="24"/>
      <c r="H25" s="24">
        <v>54</v>
      </c>
      <c r="I25" s="24"/>
      <c r="J25" s="24"/>
      <c r="K25" s="24">
        <v>77</v>
      </c>
      <c r="L25" s="24"/>
      <c r="M25" s="24"/>
      <c r="N25" s="24">
        <v>4</v>
      </c>
      <c r="O25" s="24"/>
      <c r="P25" s="24"/>
      <c r="Q25" s="24"/>
      <c r="R25" s="24"/>
      <c r="S25" s="24"/>
      <c r="T25" s="24"/>
      <c r="U25" s="24"/>
      <c r="V25" s="24"/>
      <c r="W25" s="24"/>
      <c r="X25" s="24"/>
      <c r="Y25" s="24"/>
      <c r="Z25" s="24"/>
      <c r="AA25" s="24"/>
      <c r="AB25" s="24"/>
      <c r="AC25" s="24">
        <v>1</v>
      </c>
      <c r="AD25" s="24">
        <v>0</v>
      </c>
      <c r="AE25" s="72">
        <v>0</v>
      </c>
      <c r="AF25" s="72">
        <v>0</v>
      </c>
      <c r="AG25" s="76">
        <f t="shared" si="0"/>
        <v>7</v>
      </c>
      <c r="AH25" s="76">
        <f t="shared" si="5"/>
        <v>665</v>
      </c>
      <c r="AI25" s="76">
        <f t="shared" si="1"/>
        <v>0</v>
      </c>
      <c r="AJ25" s="76">
        <f t="shared" si="2"/>
        <v>672</v>
      </c>
      <c r="AK25" s="76">
        <f t="shared" si="3"/>
        <v>1</v>
      </c>
      <c r="AL25" s="76">
        <f t="shared" si="3"/>
        <v>0</v>
      </c>
      <c r="AM25" s="76">
        <f t="shared" si="4"/>
        <v>1</v>
      </c>
      <c r="AN25" s="80" t="s">
        <v>1633</v>
      </c>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row>
    <row r="26" spans="1:86" s="50" customFormat="1">
      <c r="A26" s="71" t="s">
        <v>211</v>
      </c>
      <c r="B26" s="24">
        <v>9</v>
      </c>
      <c r="C26" s="24"/>
      <c r="D26" s="24"/>
      <c r="E26" s="24">
        <v>239</v>
      </c>
      <c r="F26" s="24"/>
      <c r="G26" s="24"/>
      <c r="H26" s="24">
        <v>85</v>
      </c>
      <c r="I26" s="24"/>
      <c r="J26" s="24"/>
      <c r="K26" s="24">
        <v>41</v>
      </c>
      <c r="L26" s="24"/>
      <c r="M26" s="24"/>
      <c r="N26" s="24">
        <v>20</v>
      </c>
      <c r="O26" s="24"/>
      <c r="P26" s="24"/>
      <c r="Q26" s="24"/>
      <c r="R26" s="24"/>
      <c r="S26" s="24"/>
      <c r="T26" s="24"/>
      <c r="U26" s="24"/>
      <c r="V26" s="24"/>
      <c r="W26" s="24"/>
      <c r="X26" s="24"/>
      <c r="Y26" s="24"/>
      <c r="Z26" s="24"/>
      <c r="AA26" s="24"/>
      <c r="AB26" s="24"/>
      <c r="AC26" s="24"/>
      <c r="AD26" s="24"/>
      <c r="AE26" s="72">
        <v>0</v>
      </c>
      <c r="AF26" s="72">
        <v>0</v>
      </c>
      <c r="AG26" s="76">
        <f t="shared" si="0"/>
        <v>9</v>
      </c>
      <c r="AH26" s="76">
        <f t="shared" si="5"/>
        <v>385</v>
      </c>
      <c r="AI26" s="76">
        <f t="shared" si="1"/>
        <v>0</v>
      </c>
      <c r="AJ26" s="76">
        <f t="shared" si="2"/>
        <v>394</v>
      </c>
      <c r="AK26" s="76">
        <f t="shared" si="3"/>
        <v>0</v>
      </c>
      <c r="AL26" s="76">
        <f t="shared" si="3"/>
        <v>0</v>
      </c>
      <c r="AM26" s="76">
        <f t="shared" si="4"/>
        <v>0</v>
      </c>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row>
    <row r="27" spans="1:86" s="50" customFormat="1">
      <c r="A27" s="71" t="s">
        <v>212</v>
      </c>
      <c r="B27" s="24">
        <v>7</v>
      </c>
      <c r="C27" s="24"/>
      <c r="D27" s="24"/>
      <c r="E27" s="24">
        <v>6</v>
      </c>
      <c r="F27" s="24"/>
      <c r="G27" s="24"/>
      <c r="H27" s="24">
        <v>52</v>
      </c>
      <c r="I27" s="24"/>
      <c r="J27" s="24"/>
      <c r="K27" s="24">
        <v>11</v>
      </c>
      <c r="L27" s="24"/>
      <c r="M27" s="24"/>
      <c r="N27" s="24">
        <v>27</v>
      </c>
      <c r="O27" s="24"/>
      <c r="P27" s="24"/>
      <c r="Q27" s="24"/>
      <c r="R27" s="24"/>
      <c r="S27" s="24"/>
      <c r="T27" s="24"/>
      <c r="U27" s="24"/>
      <c r="V27" s="24"/>
      <c r="W27" s="24"/>
      <c r="X27" s="24"/>
      <c r="Y27" s="24"/>
      <c r="Z27" s="24"/>
      <c r="AA27" s="24"/>
      <c r="AB27" s="24"/>
      <c r="AC27" s="24"/>
      <c r="AD27" s="24"/>
      <c r="AE27" s="72">
        <v>0</v>
      </c>
      <c r="AF27" s="72">
        <v>0</v>
      </c>
      <c r="AG27" s="76">
        <f t="shared" si="0"/>
        <v>7</v>
      </c>
      <c r="AH27" s="76">
        <f t="shared" si="5"/>
        <v>96</v>
      </c>
      <c r="AI27" s="76">
        <f t="shared" si="1"/>
        <v>0</v>
      </c>
      <c r="AJ27" s="76">
        <f t="shared" si="2"/>
        <v>103</v>
      </c>
      <c r="AK27" s="76">
        <f t="shared" si="3"/>
        <v>0</v>
      </c>
      <c r="AL27" s="76">
        <f t="shared" si="3"/>
        <v>0</v>
      </c>
      <c r="AM27" s="76">
        <f t="shared" si="4"/>
        <v>0</v>
      </c>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row>
    <row r="28" spans="1:86" s="50" customFormat="1">
      <c r="A28" s="71" t="s">
        <v>213</v>
      </c>
      <c r="B28" s="24">
        <v>0</v>
      </c>
      <c r="C28" s="24">
        <v>2</v>
      </c>
      <c r="D28" s="24"/>
      <c r="E28" s="24">
        <v>0</v>
      </c>
      <c r="F28" s="24"/>
      <c r="G28" s="24"/>
      <c r="H28" s="24">
        <v>106</v>
      </c>
      <c r="I28" s="24"/>
      <c r="J28" s="24"/>
      <c r="K28" s="24">
        <v>0</v>
      </c>
      <c r="L28" s="24"/>
      <c r="M28" s="24"/>
      <c r="N28" s="24">
        <v>4</v>
      </c>
      <c r="O28" s="24"/>
      <c r="P28" s="24"/>
      <c r="Q28" s="24"/>
      <c r="R28" s="24"/>
      <c r="S28" s="24"/>
      <c r="T28" s="24"/>
      <c r="U28" s="24"/>
      <c r="V28" s="24"/>
      <c r="W28" s="24"/>
      <c r="X28" s="24"/>
      <c r="Y28" s="24"/>
      <c r="Z28" s="24"/>
      <c r="AA28" s="24"/>
      <c r="AB28" s="24"/>
      <c r="AC28" s="24">
        <v>1</v>
      </c>
      <c r="AD28" s="24">
        <v>0</v>
      </c>
      <c r="AE28" s="72">
        <v>0</v>
      </c>
      <c r="AF28" s="72">
        <v>0</v>
      </c>
      <c r="AG28" s="76">
        <f t="shared" si="0"/>
        <v>0</v>
      </c>
      <c r="AH28" s="76">
        <f t="shared" si="5"/>
        <v>110</v>
      </c>
      <c r="AI28" s="76">
        <f t="shared" si="1"/>
        <v>0</v>
      </c>
      <c r="AJ28" s="76">
        <f t="shared" si="2"/>
        <v>110</v>
      </c>
      <c r="AK28" s="76">
        <f t="shared" si="3"/>
        <v>3</v>
      </c>
      <c r="AL28" s="76">
        <f t="shared" si="3"/>
        <v>0</v>
      </c>
      <c r="AM28" s="76">
        <f t="shared" si="4"/>
        <v>5</v>
      </c>
      <c r="AN28" s="81" t="s">
        <v>1634</v>
      </c>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row>
    <row r="29" spans="1:86" s="50" customFormat="1">
      <c r="A29" s="71" t="s">
        <v>214</v>
      </c>
      <c r="B29" s="24">
        <v>14</v>
      </c>
      <c r="C29" s="24"/>
      <c r="D29" s="24"/>
      <c r="E29" s="24">
        <v>633</v>
      </c>
      <c r="F29" s="24"/>
      <c r="G29" s="24"/>
      <c r="H29" s="24">
        <v>327</v>
      </c>
      <c r="I29" s="24"/>
      <c r="J29" s="24"/>
      <c r="K29" s="24">
        <v>602</v>
      </c>
      <c r="L29" s="24"/>
      <c r="M29" s="24"/>
      <c r="N29" s="24">
        <v>74</v>
      </c>
      <c r="O29" s="24"/>
      <c r="P29" s="24"/>
      <c r="Q29" s="24">
        <v>45</v>
      </c>
      <c r="R29" s="24"/>
      <c r="S29" s="24"/>
      <c r="T29" s="24"/>
      <c r="U29" s="24"/>
      <c r="V29" s="24"/>
      <c r="W29" s="24"/>
      <c r="X29" s="24"/>
      <c r="Y29" s="24"/>
      <c r="Z29" s="24"/>
      <c r="AA29" s="24"/>
      <c r="AB29" s="24"/>
      <c r="AC29" s="24"/>
      <c r="AD29" s="24"/>
      <c r="AE29" s="72">
        <v>0</v>
      </c>
      <c r="AF29" s="72">
        <v>0</v>
      </c>
      <c r="AG29" s="76">
        <f t="shared" si="0"/>
        <v>14</v>
      </c>
      <c r="AH29" s="76">
        <f t="shared" si="5"/>
        <v>1681</v>
      </c>
      <c r="AI29" s="76">
        <f t="shared" si="1"/>
        <v>0</v>
      </c>
      <c r="AJ29" s="76">
        <f t="shared" si="2"/>
        <v>1695</v>
      </c>
      <c r="AK29" s="76">
        <f t="shared" si="3"/>
        <v>0</v>
      </c>
      <c r="AL29" s="76">
        <f t="shared" si="3"/>
        <v>0</v>
      </c>
      <c r="AM29" s="76">
        <f t="shared" si="4"/>
        <v>0</v>
      </c>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row>
    <row r="30" spans="1:86" s="50" customFormat="1">
      <c r="A30" s="71" t="s">
        <v>215</v>
      </c>
      <c r="B30" s="24">
        <v>16</v>
      </c>
      <c r="C30" s="24"/>
      <c r="D30" s="24"/>
      <c r="E30" s="24">
        <v>230</v>
      </c>
      <c r="F30" s="24"/>
      <c r="G30" s="24"/>
      <c r="H30" s="24">
        <v>109</v>
      </c>
      <c r="I30" s="24"/>
      <c r="J30" s="24"/>
      <c r="K30" s="24">
        <v>311</v>
      </c>
      <c r="L30" s="24"/>
      <c r="M30" s="24"/>
      <c r="N30" s="24">
        <v>77</v>
      </c>
      <c r="O30" s="24"/>
      <c r="P30" s="24"/>
      <c r="Q30" s="24">
        <v>24</v>
      </c>
      <c r="R30" s="24"/>
      <c r="S30" s="24"/>
      <c r="T30" s="24"/>
      <c r="U30" s="24"/>
      <c r="V30" s="24"/>
      <c r="W30" s="24">
        <v>7</v>
      </c>
      <c r="X30" s="24"/>
      <c r="Y30" s="24"/>
      <c r="Z30" s="24"/>
      <c r="AA30" s="24"/>
      <c r="AB30" s="24"/>
      <c r="AC30" s="24"/>
      <c r="AD30" s="24"/>
      <c r="AE30" s="72">
        <v>4</v>
      </c>
      <c r="AF30" s="72">
        <v>4</v>
      </c>
      <c r="AG30" s="76">
        <f t="shared" si="0"/>
        <v>16</v>
      </c>
      <c r="AH30" s="76">
        <f t="shared" si="5"/>
        <v>758</v>
      </c>
      <c r="AI30" s="76">
        <f t="shared" si="1"/>
        <v>8</v>
      </c>
      <c r="AJ30" s="76">
        <f t="shared" si="2"/>
        <v>782</v>
      </c>
      <c r="AK30" s="76">
        <f t="shared" si="3"/>
        <v>0</v>
      </c>
      <c r="AL30" s="76">
        <f t="shared" si="3"/>
        <v>0</v>
      </c>
      <c r="AM30" s="76">
        <f t="shared" si="4"/>
        <v>0</v>
      </c>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row>
    <row r="31" spans="1:86" s="50" customFormat="1" ht="30">
      <c r="A31" s="71" t="s">
        <v>1635</v>
      </c>
      <c r="B31" s="24">
        <v>10</v>
      </c>
      <c r="C31" s="24">
        <v>1</v>
      </c>
      <c r="D31" s="24"/>
      <c r="E31" s="24">
        <v>7</v>
      </c>
      <c r="F31" s="24"/>
      <c r="G31" s="24"/>
      <c r="H31" s="24">
        <v>88</v>
      </c>
      <c r="I31" s="24"/>
      <c r="J31" s="24"/>
      <c r="K31" s="24">
        <v>18</v>
      </c>
      <c r="L31" s="24"/>
      <c r="M31" s="24"/>
      <c r="N31" s="24"/>
      <c r="O31" s="24"/>
      <c r="P31" s="24"/>
      <c r="Q31" s="24"/>
      <c r="R31" s="24"/>
      <c r="S31" s="24"/>
      <c r="T31" s="24"/>
      <c r="U31" s="24"/>
      <c r="V31" s="24"/>
      <c r="W31" s="24"/>
      <c r="X31" s="24"/>
      <c r="Y31" s="24"/>
      <c r="Z31" s="24"/>
      <c r="AA31" s="24"/>
      <c r="AB31" s="24"/>
      <c r="AC31" s="24"/>
      <c r="AD31" s="24"/>
      <c r="AE31" s="72">
        <v>0</v>
      </c>
      <c r="AF31" s="72">
        <v>0</v>
      </c>
      <c r="AG31" s="76">
        <f t="shared" si="0"/>
        <v>10</v>
      </c>
      <c r="AH31" s="76">
        <f t="shared" si="5"/>
        <v>113</v>
      </c>
      <c r="AI31" s="76">
        <f t="shared" si="1"/>
        <v>0</v>
      </c>
      <c r="AJ31" s="76">
        <f t="shared" si="2"/>
        <v>123</v>
      </c>
      <c r="AK31" s="76">
        <f t="shared" si="3"/>
        <v>1</v>
      </c>
      <c r="AL31" s="76">
        <f t="shared" si="3"/>
        <v>0</v>
      </c>
      <c r="AM31" s="76">
        <f t="shared" si="4"/>
        <v>2</v>
      </c>
      <c r="AN31" s="82" t="s">
        <v>1627</v>
      </c>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row>
    <row r="32" spans="1:86" s="50" customFormat="1">
      <c r="A32" s="71" t="s">
        <v>1636</v>
      </c>
      <c r="B32" s="24">
        <v>6</v>
      </c>
      <c r="C32" s="24"/>
      <c r="D32" s="24"/>
      <c r="E32" s="24">
        <v>21</v>
      </c>
      <c r="F32" s="24"/>
      <c r="G32" s="24"/>
      <c r="H32" s="24">
        <v>106</v>
      </c>
      <c r="I32" s="24"/>
      <c r="J32" s="24"/>
      <c r="K32" s="24">
        <v>46</v>
      </c>
      <c r="L32" s="24"/>
      <c r="M32" s="24"/>
      <c r="N32" s="24"/>
      <c r="O32" s="24"/>
      <c r="P32" s="24"/>
      <c r="Q32" s="24"/>
      <c r="R32" s="24"/>
      <c r="S32" s="24"/>
      <c r="T32" s="24"/>
      <c r="U32" s="24"/>
      <c r="V32" s="24"/>
      <c r="W32" s="24"/>
      <c r="X32" s="24"/>
      <c r="Y32" s="24"/>
      <c r="Z32" s="24"/>
      <c r="AA32" s="24"/>
      <c r="AB32" s="24"/>
      <c r="AC32" s="24"/>
      <c r="AD32" s="24"/>
      <c r="AE32" s="72">
        <v>0</v>
      </c>
      <c r="AF32" s="72">
        <v>0</v>
      </c>
      <c r="AG32" s="76">
        <f t="shared" si="0"/>
        <v>6</v>
      </c>
      <c r="AH32" s="76">
        <f t="shared" si="5"/>
        <v>173</v>
      </c>
      <c r="AI32" s="76">
        <f t="shared" si="1"/>
        <v>0</v>
      </c>
      <c r="AJ32" s="76">
        <f t="shared" si="2"/>
        <v>179</v>
      </c>
      <c r="AK32" s="76">
        <f t="shared" si="3"/>
        <v>0</v>
      </c>
      <c r="AL32" s="76">
        <f t="shared" si="3"/>
        <v>0</v>
      </c>
      <c r="AM32" s="76">
        <f t="shared" si="4"/>
        <v>0</v>
      </c>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row>
    <row r="33" spans="1:86" s="50" customFormat="1">
      <c r="A33" s="71" t="s">
        <v>216</v>
      </c>
      <c r="B33" s="24">
        <v>2</v>
      </c>
      <c r="C33" s="24"/>
      <c r="D33" s="24"/>
      <c r="E33" s="24">
        <v>27</v>
      </c>
      <c r="F33" s="24"/>
      <c r="G33" s="24"/>
      <c r="H33" s="24">
        <v>43</v>
      </c>
      <c r="I33" s="24"/>
      <c r="J33" s="24"/>
      <c r="K33" s="24">
        <v>8</v>
      </c>
      <c r="L33" s="24"/>
      <c r="M33" s="24"/>
      <c r="N33" s="24">
        <v>9</v>
      </c>
      <c r="O33" s="24"/>
      <c r="P33" s="24"/>
      <c r="Q33" s="24"/>
      <c r="R33" s="24"/>
      <c r="S33" s="24"/>
      <c r="T33" s="24"/>
      <c r="U33" s="24"/>
      <c r="V33" s="24"/>
      <c r="W33" s="24"/>
      <c r="X33" s="24"/>
      <c r="Y33" s="24"/>
      <c r="Z33" s="24"/>
      <c r="AA33" s="24"/>
      <c r="AB33" s="24"/>
      <c r="AC33" s="24"/>
      <c r="AD33" s="24"/>
      <c r="AE33" s="72">
        <v>0</v>
      </c>
      <c r="AF33" s="72">
        <v>0</v>
      </c>
      <c r="AG33" s="76">
        <f t="shared" si="0"/>
        <v>2</v>
      </c>
      <c r="AH33" s="76">
        <f t="shared" si="5"/>
        <v>87</v>
      </c>
      <c r="AI33" s="76">
        <f t="shared" si="1"/>
        <v>0</v>
      </c>
      <c r="AJ33" s="76">
        <f t="shared" si="2"/>
        <v>89</v>
      </c>
      <c r="AK33" s="76">
        <f t="shared" si="3"/>
        <v>0</v>
      </c>
      <c r="AL33" s="76">
        <f t="shared" si="3"/>
        <v>0</v>
      </c>
      <c r="AM33" s="76">
        <f t="shared" si="4"/>
        <v>0</v>
      </c>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row>
    <row r="34" spans="1:86" s="50" customFormat="1">
      <c r="A34" s="71" t="s">
        <v>1637</v>
      </c>
      <c r="B34" s="24">
        <v>7</v>
      </c>
      <c r="C34" s="24"/>
      <c r="D34" s="24"/>
      <c r="E34" s="24">
        <v>38</v>
      </c>
      <c r="F34" s="24"/>
      <c r="G34" s="24"/>
      <c r="H34" s="24">
        <v>94</v>
      </c>
      <c r="I34" s="24"/>
      <c r="J34" s="24"/>
      <c r="K34" s="24">
        <v>7</v>
      </c>
      <c r="L34" s="24"/>
      <c r="M34" s="24"/>
      <c r="N34" s="24"/>
      <c r="O34" s="24"/>
      <c r="P34" s="24"/>
      <c r="Q34" s="24"/>
      <c r="R34" s="24"/>
      <c r="S34" s="24"/>
      <c r="T34" s="24"/>
      <c r="U34" s="24"/>
      <c r="V34" s="24"/>
      <c r="W34" s="24"/>
      <c r="X34" s="24"/>
      <c r="Y34" s="24"/>
      <c r="Z34" s="24"/>
      <c r="AA34" s="24"/>
      <c r="AB34" s="24"/>
      <c r="AC34" s="24"/>
      <c r="AD34" s="24"/>
      <c r="AE34" s="72">
        <v>0</v>
      </c>
      <c r="AF34" s="72">
        <v>1</v>
      </c>
      <c r="AG34" s="76">
        <f t="shared" si="0"/>
        <v>7</v>
      </c>
      <c r="AH34" s="76">
        <f t="shared" si="5"/>
        <v>139</v>
      </c>
      <c r="AI34" s="76">
        <f t="shared" si="1"/>
        <v>1</v>
      </c>
      <c r="AJ34" s="76">
        <f t="shared" si="2"/>
        <v>147</v>
      </c>
      <c r="AK34" s="76">
        <f t="shared" si="3"/>
        <v>0</v>
      </c>
      <c r="AL34" s="76">
        <f t="shared" si="3"/>
        <v>0</v>
      </c>
      <c r="AM34" s="76">
        <f t="shared" si="4"/>
        <v>0</v>
      </c>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row>
    <row r="35" spans="1:86" s="50" customFormat="1">
      <c r="A35" s="71" t="s">
        <v>1638</v>
      </c>
      <c r="B35" s="24">
        <v>7</v>
      </c>
      <c r="C35" s="24"/>
      <c r="D35" s="24"/>
      <c r="E35" s="24">
        <v>23</v>
      </c>
      <c r="F35" s="24"/>
      <c r="G35" s="24"/>
      <c r="H35" s="24">
        <v>44</v>
      </c>
      <c r="I35" s="24"/>
      <c r="J35" s="24"/>
      <c r="K35" s="24">
        <v>42</v>
      </c>
      <c r="L35" s="24"/>
      <c r="M35" s="24"/>
      <c r="N35" s="24">
        <v>0</v>
      </c>
      <c r="O35" s="24"/>
      <c r="P35" s="24"/>
      <c r="Q35" s="24"/>
      <c r="R35" s="24"/>
      <c r="S35" s="24"/>
      <c r="T35" s="24"/>
      <c r="U35" s="24"/>
      <c r="V35" s="24"/>
      <c r="W35" s="24"/>
      <c r="X35" s="24"/>
      <c r="Y35" s="24"/>
      <c r="Z35" s="24"/>
      <c r="AA35" s="24"/>
      <c r="AB35" s="24"/>
      <c r="AC35" s="24"/>
      <c r="AD35" s="24"/>
      <c r="AE35" s="72">
        <v>0</v>
      </c>
      <c r="AF35" s="72">
        <v>0</v>
      </c>
      <c r="AG35" s="76">
        <f t="shared" si="0"/>
        <v>7</v>
      </c>
      <c r="AH35" s="76">
        <f t="shared" si="5"/>
        <v>109</v>
      </c>
      <c r="AI35" s="76">
        <f t="shared" si="1"/>
        <v>0</v>
      </c>
      <c r="AJ35" s="76">
        <f t="shared" si="2"/>
        <v>116</v>
      </c>
      <c r="AK35" s="76">
        <f t="shared" si="3"/>
        <v>0</v>
      </c>
      <c r="AL35" s="76">
        <f t="shared" si="3"/>
        <v>0</v>
      </c>
      <c r="AM35" s="76">
        <f t="shared" si="4"/>
        <v>0</v>
      </c>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row>
    <row r="36" spans="1:86" s="50" customFormat="1">
      <c r="A36" s="71" t="s">
        <v>1639</v>
      </c>
      <c r="B36" s="24">
        <v>1</v>
      </c>
      <c r="C36" s="24"/>
      <c r="D36" s="24"/>
      <c r="E36" s="24">
        <v>130</v>
      </c>
      <c r="F36" s="24"/>
      <c r="G36" s="24"/>
      <c r="H36" s="24">
        <v>23</v>
      </c>
      <c r="I36" s="24"/>
      <c r="J36" s="24"/>
      <c r="K36" s="24">
        <v>0</v>
      </c>
      <c r="L36" s="24"/>
      <c r="M36" s="24"/>
      <c r="N36" s="24">
        <v>0</v>
      </c>
      <c r="O36" s="24"/>
      <c r="P36" s="24"/>
      <c r="Q36" s="24"/>
      <c r="R36" s="24"/>
      <c r="S36" s="24"/>
      <c r="T36" s="24"/>
      <c r="U36" s="24"/>
      <c r="V36" s="24"/>
      <c r="W36" s="24"/>
      <c r="X36" s="24"/>
      <c r="Y36" s="24"/>
      <c r="Z36" s="24"/>
      <c r="AA36" s="24"/>
      <c r="AB36" s="24"/>
      <c r="AC36" s="24"/>
      <c r="AD36" s="24"/>
      <c r="AE36" s="72">
        <v>1</v>
      </c>
      <c r="AF36" s="72">
        <v>1</v>
      </c>
      <c r="AG36" s="76">
        <f t="shared" si="0"/>
        <v>1</v>
      </c>
      <c r="AH36" s="76">
        <f t="shared" si="5"/>
        <v>153</v>
      </c>
      <c r="AI36" s="76">
        <f t="shared" si="1"/>
        <v>2</v>
      </c>
      <c r="AJ36" s="76">
        <f t="shared" si="2"/>
        <v>156</v>
      </c>
      <c r="AK36" s="76">
        <f t="shared" si="3"/>
        <v>0</v>
      </c>
      <c r="AL36" s="76">
        <f t="shared" si="3"/>
        <v>0</v>
      </c>
      <c r="AM36" s="76">
        <f t="shared" si="4"/>
        <v>0</v>
      </c>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row>
    <row r="37" spans="1:86" s="50" customFormat="1">
      <c r="A37" s="71" t="s">
        <v>217</v>
      </c>
      <c r="B37" s="24">
        <v>13</v>
      </c>
      <c r="C37" s="24"/>
      <c r="D37" s="24"/>
      <c r="E37" s="24">
        <v>486</v>
      </c>
      <c r="F37" s="24"/>
      <c r="G37" s="24"/>
      <c r="H37" s="24">
        <v>73</v>
      </c>
      <c r="I37" s="24"/>
      <c r="J37" s="24"/>
      <c r="K37" s="24">
        <v>33</v>
      </c>
      <c r="L37" s="24"/>
      <c r="M37" s="24"/>
      <c r="N37" s="24">
        <v>65</v>
      </c>
      <c r="O37" s="24"/>
      <c r="P37" s="24"/>
      <c r="Q37" s="24"/>
      <c r="R37" s="24"/>
      <c r="S37" s="24"/>
      <c r="T37" s="24"/>
      <c r="U37" s="24"/>
      <c r="V37" s="24"/>
      <c r="W37" s="24"/>
      <c r="X37" s="24"/>
      <c r="Y37" s="24"/>
      <c r="Z37" s="24"/>
      <c r="AA37" s="24"/>
      <c r="AB37" s="24"/>
      <c r="AC37" s="24"/>
      <c r="AD37" s="24"/>
      <c r="AE37" s="72">
        <v>0</v>
      </c>
      <c r="AF37" s="72">
        <v>0</v>
      </c>
      <c r="AG37" s="76">
        <f t="shared" si="0"/>
        <v>13</v>
      </c>
      <c r="AH37" s="76">
        <f t="shared" si="5"/>
        <v>657</v>
      </c>
      <c r="AI37" s="76">
        <f t="shared" si="1"/>
        <v>0</v>
      </c>
      <c r="AJ37" s="76">
        <f t="shared" si="2"/>
        <v>670</v>
      </c>
      <c r="AK37" s="76">
        <f t="shared" si="3"/>
        <v>0</v>
      </c>
      <c r="AL37" s="76">
        <f t="shared" si="3"/>
        <v>0</v>
      </c>
      <c r="AM37" s="76">
        <f t="shared" si="4"/>
        <v>0</v>
      </c>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row>
    <row r="38" spans="1:86" s="50" customFormat="1">
      <c r="A38" s="71" t="s">
        <v>218</v>
      </c>
      <c r="B38" s="24">
        <v>7</v>
      </c>
      <c r="C38" s="24"/>
      <c r="D38" s="24"/>
      <c r="E38" s="24">
        <v>30</v>
      </c>
      <c r="F38" s="24"/>
      <c r="G38" s="24"/>
      <c r="H38" s="24">
        <v>45</v>
      </c>
      <c r="I38" s="24"/>
      <c r="J38" s="24"/>
      <c r="K38" s="24">
        <v>13</v>
      </c>
      <c r="L38" s="24"/>
      <c r="M38" s="24"/>
      <c r="N38" s="24">
        <v>21</v>
      </c>
      <c r="O38" s="24"/>
      <c r="P38" s="24"/>
      <c r="Q38" s="24"/>
      <c r="R38" s="24"/>
      <c r="S38" s="24"/>
      <c r="T38" s="24"/>
      <c r="U38" s="24"/>
      <c r="V38" s="24"/>
      <c r="W38" s="24"/>
      <c r="X38" s="24"/>
      <c r="Y38" s="24"/>
      <c r="Z38" s="24"/>
      <c r="AA38" s="24"/>
      <c r="AB38" s="24"/>
      <c r="AC38" s="24"/>
      <c r="AD38" s="24"/>
      <c r="AE38" s="72">
        <v>0</v>
      </c>
      <c r="AF38" s="72">
        <v>0</v>
      </c>
      <c r="AG38" s="76">
        <f t="shared" si="0"/>
        <v>7</v>
      </c>
      <c r="AH38" s="76">
        <f t="shared" si="5"/>
        <v>109</v>
      </c>
      <c r="AI38" s="76">
        <f t="shared" si="1"/>
        <v>0</v>
      </c>
      <c r="AJ38" s="76">
        <f t="shared" si="2"/>
        <v>116</v>
      </c>
      <c r="AK38" s="76">
        <f t="shared" si="3"/>
        <v>0</v>
      </c>
      <c r="AL38" s="76">
        <f t="shared" si="3"/>
        <v>0</v>
      </c>
      <c r="AM38" s="76">
        <f t="shared" si="4"/>
        <v>0</v>
      </c>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row>
    <row r="39" spans="1:86" s="50" customFormat="1">
      <c r="A39" s="71" t="s">
        <v>219</v>
      </c>
      <c r="B39" s="24">
        <v>9</v>
      </c>
      <c r="C39" s="24">
        <v>1</v>
      </c>
      <c r="D39" s="24">
        <v>0</v>
      </c>
      <c r="E39" s="24">
        <v>0</v>
      </c>
      <c r="F39" s="24"/>
      <c r="G39" s="24"/>
      <c r="H39" s="24">
        <v>72</v>
      </c>
      <c r="I39" s="24"/>
      <c r="J39" s="24"/>
      <c r="K39" s="24">
        <v>14</v>
      </c>
      <c r="L39" s="24"/>
      <c r="M39" s="24"/>
      <c r="N39" s="24">
        <v>10</v>
      </c>
      <c r="O39" s="24"/>
      <c r="P39" s="24"/>
      <c r="Q39" s="24"/>
      <c r="R39" s="24"/>
      <c r="S39" s="24"/>
      <c r="T39" s="24"/>
      <c r="U39" s="24"/>
      <c r="V39" s="24"/>
      <c r="W39" s="24"/>
      <c r="X39" s="24"/>
      <c r="Y39" s="24"/>
      <c r="Z39" s="24"/>
      <c r="AA39" s="24"/>
      <c r="AB39" s="24"/>
      <c r="AC39" s="24"/>
      <c r="AD39" s="24"/>
      <c r="AE39" s="72">
        <v>0</v>
      </c>
      <c r="AF39" s="72">
        <v>1</v>
      </c>
      <c r="AG39" s="76">
        <f t="shared" si="0"/>
        <v>9</v>
      </c>
      <c r="AH39" s="76">
        <f t="shared" si="5"/>
        <v>96</v>
      </c>
      <c r="AI39" s="76">
        <f t="shared" si="1"/>
        <v>1</v>
      </c>
      <c r="AJ39" s="76">
        <f t="shared" si="2"/>
        <v>106</v>
      </c>
      <c r="AK39" s="76">
        <f t="shared" si="3"/>
        <v>1</v>
      </c>
      <c r="AL39" s="76">
        <f t="shared" si="3"/>
        <v>0</v>
      </c>
      <c r="AM39" s="76">
        <f t="shared" si="4"/>
        <v>2</v>
      </c>
      <c r="AN39" s="72" t="s">
        <v>1640</v>
      </c>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row>
    <row r="40" spans="1:86" s="50" customFormat="1">
      <c r="A40" s="71" t="s">
        <v>1641</v>
      </c>
      <c r="B40" s="24">
        <v>7</v>
      </c>
      <c r="C40" s="24"/>
      <c r="D40" s="24"/>
      <c r="E40" s="24">
        <v>170</v>
      </c>
      <c r="F40" s="24"/>
      <c r="G40" s="24"/>
      <c r="H40" s="24">
        <v>32</v>
      </c>
      <c r="I40" s="24"/>
      <c r="J40" s="24"/>
      <c r="K40" s="24"/>
      <c r="L40" s="24"/>
      <c r="M40" s="24"/>
      <c r="N40" s="24"/>
      <c r="O40" s="24"/>
      <c r="P40" s="24"/>
      <c r="Q40" s="24"/>
      <c r="R40" s="24"/>
      <c r="S40" s="24"/>
      <c r="T40" s="24"/>
      <c r="U40" s="24"/>
      <c r="V40" s="24"/>
      <c r="W40" s="24"/>
      <c r="X40" s="24"/>
      <c r="Y40" s="24"/>
      <c r="Z40" s="24"/>
      <c r="AA40" s="24"/>
      <c r="AB40" s="24"/>
      <c r="AC40" s="24"/>
      <c r="AD40" s="24"/>
      <c r="AE40" s="72">
        <v>0</v>
      </c>
      <c r="AF40" s="72">
        <v>1</v>
      </c>
      <c r="AG40" s="76">
        <f t="shared" si="0"/>
        <v>7</v>
      </c>
      <c r="AH40" s="76">
        <f t="shared" si="5"/>
        <v>202</v>
      </c>
      <c r="AI40" s="76">
        <f t="shared" si="1"/>
        <v>1</v>
      </c>
      <c r="AJ40" s="76">
        <f t="shared" si="2"/>
        <v>210</v>
      </c>
      <c r="AK40" s="76">
        <f t="shared" si="3"/>
        <v>0</v>
      </c>
      <c r="AL40" s="76">
        <f t="shared" si="3"/>
        <v>0</v>
      </c>
      <c r="AM40" s="76">
        <f t="shared" si="4"/>
        <v>0</v>
      </c>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row>
    <row r="41" spans="1:86" s="50" customFormat="1">
      <c r="A41" s="71" t="s">
        <v>220</v>
      </c>
      <c r="B41" s="24">
        <v>2</v>
      </c>
      <c r="C41" s="24"/>
      <c r="D41" s="24"/>
      <c r="E41" s="24">
        <v>94</v>
      </c>
      <c r="F41" s="24"/>
      <c r="G41" s="24"/>
      <c r="H41" s="24">
        <v>82</v>
      </c>
      <c r="I41" s="24"/>
      <c r="J41" s="24"/>
      <c r="K41" s="24">
        <v>41</v>
      </c>
      <c r="L41" s="24"/>
      <c r="M41" s="24"/>
      <c r="N41" s="24">
        <v>15</v>
      </c>
      <c r="O41" s="24"/>
      <c r="P41" s="24"/>
      <c r="Q41" s="24">
        <v>9</v>
      </c>
      <c r="R41" s="24"/>
      <c r="S41" s="24"/>
      <c r="T41" s="24"/>
      <c r="U41" s="24"/>
      <c r="V41" s="24"/>
      <c r="W41" s="24"/>
      <c r="X41" s="24"/>
      <c r="Y41" s="24"/>
      <c r="Z41" s="24"/>
      <c r="AA41" s="24"/>
      <c r="AB41" s="24"/>
      <c r="AC41" s="24"/>
      <c r="AD41" s="24"/>
      <c r="AE41" s="72">
        <v>0</v>
      </c>
      <c r="AF41" s="72">
        <v>27</v>
      </c>
      <c r="AG41" s="76">
        <f t="shared" si="0"/>
        <v>2</v>
      </c>
      <c r="AH41" s="76">
        <f t="shared" si="5"/>
        <v>241</v>
      </c>
      <c r="AI41" s="76">
        <f t="shared" si="1"/>
        <v>27</v>
      </c>
      <c r="AJ41" s="76">
        <f t="shared" si="2"/>
        <v>270</v>
      </c>
      <c r="AK41" s="76">
        <f t="shared" si="3"/>
        <v>0</v>
      </c>
      <c r="AL41" s="76">
        <f t="shared" si="3"/>
        <v>0</v>
      </c>
      <c r="AM41" s="76">
        <f t="shared" si="4"/>
        <v>0</v>
      </c>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row>
    <row r="42" spans="1:86" s="50" customFormat="1">
      <c r="A42" s="71" t="s">
        <v>221</v>
      </c>
      <c r="B42" s="24">
        <v>4</v>
      </c>
      <c r="C42" s="24"/>
      <c r="D42" s="24"/>
      <c r="E42" s="24">
        <v>10</v>
      </c>
      <c r="F42" s="24"/>
      <c r="G42" s="24"/>
      <c r="H42" s="24">
        <v>60</v>
      </c>
      <c r="I42" s="24"/>
      <c r="J42" s="24"/>
      <c r="K42" s="24">
        <v>150</v>
      </c>
      <c r="L42" s="24"/>
      <c r="M42" s="24"/>
      <c r="N42" s="24">
        <v>9</v>
      </c>
      <c r="O42" s="24"/>
      <c r="P42" s="24"/>
      <c r="Q42" s="24"/>
      <c r="R42" s="24"/>
      <c r="S42" s="24"/>
      <c r="T42" s="24"/>
      <c r="U42" s="24"/>
      <c r="V42" s="24"/>
      <c r="W42" s="24"/>
      <c r="X42" s="24"/>
      <c r="Y42" s="24"/>
      <c r="Z42" s="24"/>
      <c r="AA42" s="24"/>
      <c r="AB42" s="24"/>
      <c r="AC42" s="24"/>
      <c r="AD42" s="24"/>
      <c r="AE42" s="72">
        <v>0</v>
      </c>
      <c r="AF42" s="72">
        <v>0</v>
      </c>
      <c r="AG42" s="76">
        <f t="shared" si="0"/>
        <v>4</v>
      </c>
      <c r="AH42" s="76">
        <f t="shared" si="5"/>
        <v>229</v>
      </c>
      <c r="AI42" s="76">
        <f t="shared" si="1"/>
        <v>0</v>
      </c>
      <c r="AJ42" s="76">
        <f t="shared" si="2"/>
        <v>233</v>
      </c>
      <c r="AK42" s="76">
        <f t="shared" si="3"/>
        <v>0</v>
      </c>
      <c r="AL42" s="76">
        <f t="shared" si="3"/>
        <v>0</v>
      </c>
      <c r="AM42" s="76">
        <f t="shared" si="4"/>
        <v>0</v>
      </c>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row>
    <row r="43" spans="1:86" s="50" customFormat="1">
      <c r="A43" s="71" t="s">
        <v>222</v>
      </c>
      <c r="B43" s="24">
        <v>6</v>
      </c>
      <c r="C43" s="24"/>
      <c r="D43" s="24"/>
      <c r="E43" s="24">
        <v>5</v>
      </c>
      <c r="F43" s="24"/>
      <c r="G43" s="24"/>
      <c r="H43" s="24">
        <v>15</v>
      </c>
      <c r="I43" s="24"/>
      <c r="J43" s="24"/>
      <c r="K43" s="24"/>
      <c r="L43" s="24"/>
      <c r="M43" s="24"/>
      <c r="N43" s="24">
        <v>23</v>
      </c>
      <c r="O43" s="24"/>
      <c r="P43" s="24"/>
      <c r="Q43" s="24"/>
      <c r="R43" s="24"/>
      <c r="S43" s="24"/>
      <c r="T43" s="24"/>
      <c r="U43" s="24"/>
      <c r="V43" s="24"/>
      <c r="W43" s="24"/>
      <c r="X43" s="24"/>
      <c r="Y43" s="24"/>
      <c r="Z43" s="24"/>
      <c r="AA43" s="24"/>
      <c r="AB43" s="24"/>
      <c r="AC43" s="24"/>
      <c r="AD43" s="24"/>
      <c r="AE43" s="72">
        <v>0</v>
      </c>
      <c r="AF43" s="72">
        <v>0</v>
      </c>
      <c r="AG43" s="76">
        <f t="shared" si="0"/>
        <v>6</v>
      </c>
      <c r="AH43" s="76">
        <f t="shared" si="5"/>
        <v>43</v>
      </c>
      <c r="AI43" s="76">
        <f t="shared" si="1"/>
        <v>0</v>
      </c>
      <c r="AJ43" s="76">
        <f t="shared" si="2"/>
        <v>49</v>
      </c>
      <c r="AK43" s="76">
        <f t="shared" si="3"/>
        <v>0</v>
      </c>
      <c r="AL43" s="76">
        <f t="shared" si="3"/>
        <v>0</v>
      </c>
      <c r="AM43" s="76">
        <f t="shared" si="4"/>
        <v>0</v>
      </c>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row>
    <row r="44" spans="1:86" s="50" customFormat="1">
      <c r="A44" s="71" t="s">
        <v>223</v>
      </c>
      <c r="B44" s="24">
        <v>15</v>
      </c>
      <c r="C44" s="24">
        <v>1</v>
      </c>
      <c r="D44" s="24"/>
      <c r="E44" s="24">
        <v>73</v>
      </c>
      <c r="F44" s="24"/>
      <c r="G44" s="24"/>
      <c r="H44" s="24">
        <v>61</v>
      </c>
      <c r="I44" s="24"/>
      <c r="J44" s="24"/>
      <c r="K44" s="24">
        <v>118</v>
      </c>
      <c r="L44" s="24"/>
      <c r="M44" s="24"/>
      <c r="N44" s="24">
        <v>26</v>
      </c>
      <c r="O44" s="24"/>
      <c r="P44" s="24"/>
      <c r="Q44" s="24"/>
      <c r="R44" s="24"/>
      <c r="S44" s="24"/>
      <c r="T44" s="24"/>
      <c r="U44" s="24"/>
      <c r="V44" s="24"/>
      <c r="W44" s="24"/>
      <c r="X44" s="24"/>
      <c r="Y44" s="24"/>
      <c r="Z44" s="24"/>
      <c r="AA44" s="24"/>
      <c r="AB44" s="24"/>
      <c r="AC44" s="24"/>
      <c r="AD44" s="24"/>
      <c r="AE44" s="72">
        <v>0</v>
      </c>
      <c r="AF44" s="72">
        <v>0</v>
      </c>
      <c r="AG44" s="76">
        <f t="shared" si="0"/>
        <v>15</v>
      </c>
      <c r="AH44" s="76">
        <f t="shared" si="5"/>
        <v>278</v>
      </c>
      <c r="AI44" s="76">
        <f t="shared" si="1"/>
        <v>0</v>
      </c>
      <c r="AJ44" s="76">
        <f t="shared" si="2"/>
        <v>293</v>
      </c>
      <c r="AK44" s="76">
        <f t="shared" si="3"/>
        <v>1</v>
      </c>
      <c r="AL44" s="76">
        <f t="shared" si="3"/>
        <v>0</v>
      </c>
      <c r="AM44" s="76">
        <f t="shared" si="4"/>
        <v>2</v>
      </c>
      <c r="AN44" s="81" t="s">
        <v>1642</v>
      </c>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row>
    <row r="45" spans="1:86" s="50" customFormat="1">
      <c r="A45" s="71" t="s">
        <v>1643</v>
      </c>
      <c r="B45" s="24">
        <v>13</v>
      </c>
      <c r="C45" s="24"/>
      <c r="D45" s="24"/>
      <c r="E45" s="24">
        <v>28</v>
      </c>
      <c r="F45" s="24"/>
      <c r="G45" s="24"/>
      <c r="H45" s="24">
        <v>60</v>
      </c>
      <c r="I45" s="24"/>
      <c r="J45" s="24"/>
      <c r="K45" s="24">
        <v>0</v>
      </c>
      <c r="L45" s="24"/>
      <c r="M45" s="24"/>
      <c r="N45" s="24"/>
      <c r="O45" s="24"/>
      <c r="P45" s="24"/>
      <c r="Q45" s="24"/>
      <c r="R45" s="24"/>
      <c r="S45" s="24"/>
      <c r="T45" s="24"/>
      <c r="U45" s="24"/>
      <c r="V45" s="24"/>
      <c r="W45" s="24"/>
      <c r="X45" s="24"/>
      <c r="Y45" s="24"/>
      <c r="Z45" s="24"/>
      <c r="AA45" s="24"/>
      <c r="AB45" s="24"/>
      <c r="AC45" s="24"/>
      <c r="AD45" s="24"/>
      <c r="AE45" s="72">
        <v>0</v>
      </c>
      <c r="AF45" s="72">
        <v>0</v>
      </c>
      <c r="AG45" s="76">
        <f t="shared" si="0"/>
        <v>13</v>
      </c>
      <c r="AH45" s="76">
        <f t="shared" si="5"/>
        <v>88</v>
      </c>
      <c r="AI45" s="76">
        <f t="shared" si="1"/>
        <v>0</v>
      </c>
      <c r="AJ45" s="76">
        <f t="shared" si="2"/>
        <v>101</v>
      </c>
      <c r="AK45" s="76">
        <f t="shared" si="3"/>
        <v>0</v>
      </c>
      <c r="AL45" s="76">
        <f t="shared" si="3"/>
        <v>0</v>
      </c>
      <c r="AM45" s="76">
        <f t="shared" si="4"/>
        <v>0</v>
      </c>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row>
    <row r="46" spans="1:86" s="50" customFormat="1">
      <c r="A46" s="71" t="s">
        <v>1644</v>
      </c>
      <c r="B46" s="24">
        <v>9</v>
      </c>
      <c r="C46" s="24"/>
      <c r="D46" s="24"/>
      <c r="E46" s="24">
        <v>25</v>
      </c>
      <c r="F46" s="24"/>
      <c r="G46" s="24"/>
      <c r="H46" s="24">
        <v>69</v>
      </c>
      <c r="I46" s="24"/>
      <c r="J46" s="24"/>
      <c r="K46" s="24">
        <v>43</v>
      </c>
      <c r="L46" s="24"/>
      <c r="M46" s="24"/>
      <c r="N46" s="24">
        <v>9</v>
      </c>
      <c r="O46" s="24">
        <v>1</v>
      </c>
      <c r="P46" s="24">
        <v>0</v>
      </c>
      <c r="Q46" s="24"/>
      <c r="R46" s="24"/>
      <c r="S46" s="24"/>
      <c r="T46" s="24"/>
      <c r="U46" s="24"/>
      <c r="V46" s="24"/>
      <c r="W46" s="24"/>
      <c r="X46" s="24"/>
      <c r="Y46" s="24"/>
      <c r="Z46" s="24"/>
      <c r="AA46" s="24"/>
      <c r="AB46" s="24"/>
      <c r="AC46" s="24"/>
      <c r="AD46" s="24"/>
      <c r="AE46" s="72">
        <v>2</v>
      </c>
      <c r="AF46" s="72">
        <v>0</v>
      </c>
      <c r="AG46" s="76">
        <f t="shared" si="0"/>
        <v>9</v>
      </c>
      <c r="AH46" s="76">
        <f t="shared" si="5"/>
        <v>146</v>
      </c>
      <c r="AI46" s="76">
        <f t="shared" si="1"/>
        <v>2</v>
      </c>
      <c r="AJ46" s="76">
        <f t="shared" si="2"/>
        <v>157</v>
      </c>
      <c r="AK46" s="76">
        <f t="shared" si="3"/>
        <v>1</v>
      </c>
      <c r="AL46" s="76">
        <f t="shared" si="3"/>
        <v>0</v>
      </c>
      <c r="AM46" s="76">
        <f t="shared" si="4"/>
        <v>1</v>
      </c>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row>
    <row r="47" spans="1:86" s="50" customFormat="1">
      <c r="A47" s="71" t="s">
        <v>1645</v>
      </c>
      <c r="B47" s="24">
        <v>2</v>
      </c>
      <c r="C47" s="24"/>
      <c r="D47" s="24"/>
      <c r="E47" s="24">
        <v>220</v>
      </c>
      <c r="F47" s="24"/>
      <c r="G47" s="24"/>
      <c r="H47" s="24">
        <v>105</v>
      </c>
      <c r="I47" s="24"/>
      <c r="J47" s="24"/>
      <c r="K47" s="24">
        <v>28</v>
      </c>
      <c r="L47" s="24"/>
      <c r="M47" s="24"/>
      <c r="N47" s="24"/>
      <c r="O47" s="24"/>
      <c r="P47" s="24"/>
      <c r="Q47" s="24">
        <v>15</v>
      </c>
      <c r="R47" s="24"/>
      <c r="S47" s="24"/>
      <c r="T47" s="24"/>
      <c r="U47" s="24"/>
      <c r="V47" s="24"/>
      <c r="W47" s="24"/>
      <c r="X47" s="24"/>
      <c r="Y47" s="24"/>
      <c r="Z47" s="24"/>
      <c r="AA47" s="24"/>
      <c r="AB47" s="24"/>
      <c r="AC47" s="24"/>
      <c r="AD47" s="24"/>
      <c r="AE47" s="72">
        <v>0</v>
      </c>
      <c r="AF47" s="72">
        <v>0</v>
      </c>
      <c r="AG47" s="76">
        <f t="shared" si="0"/>
        <v>2</v>
      </c>
      <c r="AH47" s="76">
        <f t="shared" si="5"/>
        <v>368</v>
      </c>
      <c r="AI47" s="76">
        <f t="shared" si="1"/>
        <v>0</v>
      </c>
      <c r="AJ47" s="76">
        <f t="shared" si="2"/>
        <v>370</v>
      </c>
      <c r="AK47" s="76">
        <f t="shared" si="3"/>
        <v>0</v>
      </c>
      <c r="AL47" s="76">
        <f t="shared" si="3"/>
        <v>0</v>
      </c>
      <c r="AM47" s="76">
        <f t="shared" si="4"/>
        <v>0</v>
      </c>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row>
    <row r="48" spans="1:86" s="50" customFormat="1">
      <c r="A48" s="71" t="s">
        <v>224</v>
      </c>
      <c r="B48" s="24">
        <v>9</v>
      </c>
      <c r="C48" s="24">
        <v>1</v>
      </c>
      <c r="D48" s="24">
        <v>0</v>
      </c>
      <c r="E48" s="24">
        <v>14</v>
      </c>
      <c r="F48" s="24"/>
      <c r="G48" s="24"/>
      <c r="H48" s="24">
        <v>105</v>
      </c>
      <c r="I48" s="24"/>
      <c r="J48" s="24"/>
      <c r="K48" s="24">
        <v>207</v>
      </c>
      <c r="L48" s="24"/>
      <c r="M48" s="24"/>
      <c r="N48" s="24">
        <v>33</v>
      </c>
      <c r="O48" s="24"/>
      <c r="P48" s="24"/>
      <c r="Q48" s="24"/>
      <c r="R48" s="24"/>
      <c r="S48" s="24"/>
      <c r="T48" s="24"/>
      <c r="U48" s="24"/>
      <c r="V48" s="24"/>
      <c r="W48" s="24"/>
      <c r="X48" s="24"/>
      <c r="Y48" s="24"/>
      <c r="Z48" s="24"/>
      <c r="AA48" s="24"/>
      <c r="AB48" s="24"/>
      <c r="AC48" s="24"/>
      <c r="AD48" s="24"/>
      <c r="AE48" s="72">
        <v>0</v>
      </c>
      <c r="AF48" s="72">
        <v>0</v>
      </c>
      <c r="AG48" s="76">
        <f t="shared" si="0"/>
        <v>9</v>
      </c>
      <c r="AH48" s="76">
        <f t="shared" si="5"/>
        <v>359</v>
      </c>
      <c r="AI48" s="76">
        <f t="shared" si="1"/>
        <v>0</v>
      </c>
      <c r="AJ48" s="76">
        <f t="shared" si="2"/>
        <v>368</v>
      </c>
      <c r="AK48" s="76">
        <f t="shared" si="3"/>
        <v>1</v>
      </c>
      <c r="AL48" s="76">
        <f t="shared" si="3"/>
        <v>0</v>
      </c>
      <c r="AM48" s="76">
        <f t="shared" si="4"/>
        <v>2</v>
      </c>
      <c r="AN48" s="83" t="s">
        <v>1640</v>
      </c>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row>
    <row r="49" spans="1:86" s="50" customFormat="1">
      <c r="A49" s="71" t="s">
        <v>225</v>
      </c>
      <c r="B49" s="24">
        <v>1</v>
      </c>
      <c r="C49" s="24"/>
      <c r="D49" s="24"/>
      <c r="E49" s="24">
        <v>316</v>
      </c>
      <c r="F49" s="24"/>
      <c r="G49" s="24"/>
      <c r="H49" s="24">
        <v>56</v>
      </c>
      <c r="I49" s="24"/>
      <c r="J49" s="24"/>
      <c r="K49" s="24"/>
      <c r="L49" s="24"/>
      <c r="M49" s="24"/>
      <c r="N49" s="24">
        <v>7</v>
      </c>
      <c r="O49" s="24"/>
      <c r="P49" s="24"/>
      <c r="Q49" s="24"/>
      <c r="R49" s="24"/>
      <c r="S49" s="24"/>
      <c r="T49" s="24"/>
      <c r="U49" s="24"/>
      <c r="V49" s="24"/>
      <c r="W49" s="24"/>
      <c r="X49" s="24"/>
      <c r="Y49" s="24"/>
      <c r="Z49" s="24"/>
      <c r="AA49" s="24"/>
      <c r="AB49" s="24"/>
      <c r="AC49" s="24"/>
      <c r="AD49" s="24"/>
      <c r="AE49" s="72">
        <v>0</v>
      </c>
      <c r="AF49" s="72">
        <v>0</v>
      </c>
      <c r="AG49" s="76">
        <f t="shared" si="0"/>
        <v>1</v>
      </c>
      <c r="AH49" s="76">
        <f t="shared" si="5"/>
        <v>379</v>
      </c>
      <c r="AI49" s="76">
        <f t="shared" si="1"/>
        <v>0</v>
      </c>
      <c r="AJ49" s="76">
        <f t="shared" si="2"/>
        <v>380</v>
      </c>
      <c r="AK49" s="76">
        <f t="shared" si="3"/>
        <v>0</v>
      </c>
      <c r="AL49" s="76">
        <f t="shared" si="3"/>
        <v>0</v>
      </c>
      <c r="AM49" s="76">
        <f t="shared" si="4"/>
        <v>0</v>
      </c>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row>
    <row r="50" spans="1:86" s="50" customFormat="1">
      <c r="A50" s="71" t="s">
        <v>1646</v>
      </c>
      <c r="B50" s="24">
        <v>7</v>
      </c>
      <c r="C50" s="24"/>
      <c r="D50" s="24"/>
      <c r="E50" s="24">
        <v>0</v>
      </c>
      <c r="F50" s="24"/>
      <c r="G50" s="24"/>
      <c r="H50" s="24">
        <v>28</v>
      </c>
      <c r="I50" s="24"/>
      <c r="J50" s="24"/>
      <c r="K50" s="24"/>
      <c r="L50" s="24"/>
      <c r="M50" s="24"/>
      <c r="N50" s="24"/>
      <c r="O50" s="24"/>
      <c r="P50" s="24"/>
      <c r="Q50" s="24">
        <v>6</v>
      </c>
      <c r="R50" s="24"/>
      <c r="S50" s="24"/>
      <c r="T50" s="24"/>
      <c r="U50" s="24"/>
      <c r="V50" s="24"/>
      <c r="W50" s="24"/>
      <c r="X50" s="24"/>
      <c r="Y50" s="24"/>
      <c r="Z50" s="24"/>
      <c r="AA50" s="24"/>
      <c r="AB50" s="24"/>
      <c r="AC50" s="24"/>
      <c r="AD50" s="24"/>
      <c r="AE50" s="72">
        <v>0</v>
      </c>
      <c r="AF50" s="72">
        <v>1</v>
      </c>
      <c r="AG50" s="76">
        <f t="shared" si="0"/>
        <v>7</v>
      </c>
      <c r="AH50" s="76">
        <f t="shared" si="5"/>
        <v>34</v>
      </c>
      <c r="AI50" s="76">
        <f t="shared" si="1"/>
        <v>1</v>
      </c>
      <c r="AJ50" s="76">
        <f t="shared" si="2"/>
        <v>42</v>
      </c>
      <c r="AK50" s="76">
        <f t="shared" si="3"/>
        <v>0</v>
      </c>
      <c r="AL50" s="76">
        <f t="shared" si="3"/>
        <v>0</v>
      </c>
      <c r="AM50" s="76">
        <f t="shared" si="4"/>
        <v>0</v>
      </c>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row>
    <row r="51" spans="1:86" s="50" customFormat="1">
      <c r="A51" s="71" t="s">
        <v>1647</v>
      </c>
      <c r="B51" s="24">
        <v>10</v>
      </c>
      <c r="C51" s="24"/>
      <c r="D51" s="24"/>
      <c r="E51" s="24">
        <v>11</v>
      </c>
      <c r="F51" s="24"/>
      <c r="G51" s="24"/>
      <c r="H51" s="24">
        <v>78</v>
      </c>
      <c r="I51" s="24"/>
      <c r="J51" s="24"/>
      <c r="K51" s="24">
        <v>9</v>
      </c>
      <c r="L51" s="24"/>
      <c r="M51" s="24"/>
      <c r="N51" s="24">
        <v>12</v>
      </c>
      <c r="O51" s="24"/>
      <c r="P51" s="24"/>
      <c r="Q51" s="24"/>
      <c r="R51" s="24"/>
      <c r="S51" s="24"/>
      <c r="T51" s="24"/>
      <c r="U51" s="24"/>
      <c r="V51" s="24"/>
      <c r="W51" s="24"/>
      <c r="X51" s="24"/>
      <c r="Y51" s="24"/>
      <c r="Z51" s="24"/>
      <c r="AA51" s="24"/>
      <c r="AB51" s="24"/>
      <c r="AC51" s="24"/>
      <c r="AD51" s="24"/>
      <c r="AE51" s="72">
        <v>0</v>
      </c>
      <c r="AF51" s="72">
        <v>0</v>
      </c>
      <c r="AG51" s="76">
        <f t="shared" si="0"/>
        <v>10</v>
      </c>
      <c r="AH51" s="76">
        <f t="shared" si="5"/>
        <v>110</v>
      </c>
      <c r="AI51" s="76">
        <f t="shared" si="1"/>
        <v>0</v>
      </c>
      <c r="AJ51" s="76">
        <f t="shared" si="2"/>
        <v>120</v>
      </c>
      <c r="AK51" s="76">
        <f t="shared" si="3"/>
        <v>0</v>
      </c>
      <c r="AL51" s="76">
        <f t="shared" si="3"/>
        <v>0</v>
      </c>
      <c r="AM51" s="76">
        <f t="shared" si="4"/>
        <v>0</v>
      </c>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row>
    <row r="52" spans="1:86" s="50" customFormat="1">
      <c r="A52" s="71" t="s">
        <v>226</v>
      </c>
      <c r="B52" s="24">
        <v>1</v>
      </c>
      <c r="C52" s="24"/>
      <c r="D52" s="24"/>
      <c r="E52" s="24">
        <v>12</v>
      </c>
      <c r="F52" s="24"/>
      <c r="G52" s="24"/>
      <c r="H52" s="24">
        <v>39</v>
      </c>
      <c r="I52" s="24"/>
      <c r="J52" s="24"/>
      <c r="K52" s="24">
        <v>40</v>
      </c>
      <c r="L52" s="24"/>
      <c r="M52" s="24"/>
      <c r="N52" s="24">
        <v>30</v>
      </c>
      <c r="O52" s="24"/>
      <c r="P52" s="24"/>
      <c r="Q52" s="24">
        <v>4</v>
      </c>
      <c r="R52" s="24"/>
      <c r="S52" s="24"/>
      <c r="T52" s="24"/>
      <c r="U52" s="24"/>
      <c r="V52" s="24"/>
      <c r="W52" s="24"/>
      <c r="X52" s="24"/>
      <c r="Y52" s="24"/>
      <c r="Z52" s="24"/>
      <c r="AA52" s="24"/>
      <c r="AB52" s="24"/>
      <c r="AC52" s="24">
        <v>1</v>
      </c>
      <c r="AD52" s="24">
        <v>0</v>
      </c>
      <c r="AE52" s="72">
        <v>0</v>
      </c>
      <c r="AF52" s="72">
        <v>0</v>
      </c>
      <c r="AG52" s="76">
        <f t="shared" si="0"/>
        <v>1</v>
      </c>
      <c r="AH52" s="76">
        <f t="shared" si="5"/>
        <v>125</v>
      </c>
      <c r="AI52" s="76">
        <f t="shared" si="1"/>
        <v>0</v>
      </c>
      <c r="AJ52" s="76">
        <f t="shared" si="2"/>
        <v>126</v>
      </c>
      <c r="AK52" s="76">
        <f t="shared" si="3"/>
        <v>1</v>
      </c>
      <c r="AL52" s="76">
        <f t="shared" si="3"/>
        <v>0</v>
      </c>
      <c r="AM52" s="76">
        <f t="shared" si="4"/>
        <v>1</v>
      </c>
      <c r="AN52" s="78" t="s">
        <v>1364</v>
      </c>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row>
    <row r="53" spans="1:86" s="50" customFormat="1">
      <c r="A53" s="71" t="s">
        <v>227</v>
      </c>
      <c r="B53" s="24">
        <v>18</v>
      </c>
      <c r="C53" s="24"/>
      <c r="D53" s="24"/>
      <c r="E53" s="24">
        <v>9</v>
      </c>
      <c r="F53" s="24"/>
      <c r="G53" s="24"/>
      <c r="H53" s="24">
        <v>106</v>
      </c>
      <c r="I53" s="24"/>
      <c r="J53" s="24"/>
      <c r="K53" s="24">
        <v>54</v>
      </c>
      <c r="L53" s="24"/>
      <c r="M53" s="24"/>
      <c r="N53" s="24">
        <v>44</v>
      </c>
      <c r="O53" s="24"/>
      <c r="P53" s="24"/>
      <c r="Q53" s="24"/>
      <c r="R53" s="24"/>
      <c r="S53" s="24"/>
      <c r="T53" s="24"/>
      <c r="U53" s="24"/>
      <c r="V53" s="24"/>
      <c r="W53" s="24"/>
      <c r="X53" s="24"/>
      <c r="Y53" s="24"/>
      <c r="Z53" s="24"/>
      <c r="AA53" s="24"/>
      <c r="AB53" s="24"/>
      <c r="AC53" s="24"/>
      <c r="AD53" s="24"/>
      <c r="AE53" s="72">
        <v>0</v>
      </c>
      <c r="AF53" s="72">
        <v>1</v>
      </c>
      <c r="AG53" s="76">
        <f t="shared" si="0"/>
        <v>18</v>
      </c>
      <c r="AH53" s="76">
        <f t="shared" si="5"/>
        <v>213</v>
      </c>
      <c r="AI53" s="76">
        <f t="shared" si="1"/>
        <v>1</v>
      </c>
      <c r="AJ53" s="76">
        <f t="shared" si="2"/>
        <v>232</v>
      </c>
      <c r="AK53" s="76">
        <f t="shared" si="3"/>
        <v>0</v>
      </c>
      <c r="AL53" s="76">
        <f t="shared" si="3"/>
        <v>0</v>
      </c>
      <c r="AM53" s="76">
        <f t="shared" si="4"/>
        <v>0</v>
      </c>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row>
    <row r="54" spans="1:86" s="50" customFormat="1">
      <c r="A54" s="71" t="s">
        <v>228</v>
      </c>
      <c r="B54" s="24">
        <v>17</v>
      </c>
      <c r="C54" s="24"/>
      <c r="D54" s="24"/>
      <c r="E54" s="24">
        <v>265</v>
      </c>
      <c r="F54" s="24"/>
      <c r="G54" s="24"/>
      <c r="H54" s="24">
        <v>247</v>
      </c>
      <c r="I54" s="24"/>
      <c r="J54" s="24"/>
      <c r="K54" s="24">
        <v>193</v>
      </c>
      <c r="L54" s="24"/>
      <c r="M54" s="24"/>
      <c r="N54" s="24">
        <v>166</v>
      </c>
      <c r="O54" s="24"/>
      <c r="P54" s="24"/>
      <c r="Q54" s="24"/>
      <c r="R54" s="24"/>
      <c r="S54" s="24"/>
      <c r="T54" s="24"/>
      <c r="U54" s="24"/>
      <c r="V54" s="24"/>
      <c r="W54" s="24"/>
      <c r="X54" s="24"/>
      <c r="Y54" s="24"/>
      <c r="Z54" s="24"/>
      <c r="AA54" s="24"/>
      <c r="AB54" s="24"/>
      <c r="AC54" s="24"/>
      <c r="AD54" s="24"/>
      <c r="AE54" s="72">
        <v>0</v>
      </c>
      <c r="AF54" s="72">
        <v>0</v>
      </c>
      <c r="AG54" s="76">
        <f t="shared" si="0"/>
        <v>17</v>
      </c>
      <c r="AH54" s="76">
        <f t="shared" si="5"/>
        <v>871</v>
      </c>
      <c r="AI54" s="76">
        <f t="shared" si="1"/>
        <v>0</v>
      </c>
      <c r="AJ54" s="76">
        <f t="shared" si="2"/>
        <v>888</v>
      </c>
      <c r="AK54" s="76">
        <f t="shared" si="3"/>
        <v>0</v>
      </c>
      <c r="AL54" s="76">
        <f t="shared" si="3"/>
        <v>0</v>
      </c>
      <c r="AM54" s="76">
        <f t="shared" si="4"/>
        <v>0</v>
      </c>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row>
    <row r="55" spans="1:86" s="50" customFormat="1">
      <c r="A55" s="71" t="s">
        <v>229</v>
      </c>
      <c r="B55" s="24">
        <v>10</v>
      </c>
      <c r="C55" s="24"/>
      <c r="D55" s="24"/>
      <c r="E55" s="24">
        <v>22</v>
      </c>
      <c r="F55" s="24"/>
      <c r="G55" s="24"/>
      <c r="H55" s="24">
        <v>40</v>
      </c>
      <c r="I55" s="24"/>
      <c r="J55" s="24"/>
      <c r="K55" s="24">
        <v>0</v>
      </c>
      <c r="L55" s="24">
        <v>2</v>
      </c>
      <c r="M55" s="24"/>
      <c r="N55" s="24">
        <v>13</v>
      </c>
      <c r="O55" s="24"/>
      <c r="P55" s="24"/>
      <c r="Q55" s="24"/>
      <c r="R55" s="24"/>
      <c r="S55" s="24"/>
      <c r="T55" s="24"/>
      <c r="U55" s="24"/>
      <c r="V55" s="24"/>
      <c r="W55" s="24"/>
      <c r="X55" s="24"/>
      <c r="Y55" s="24"/>
      <c r="Z55" s="24"/>
      <c r="AA55" s="24"/>
      <c r="AB55" s="24"/>
      <c r="AC55" s="24"/>
      <c r="AD55" s="24"/>
      <c r="AE55" s="72">
        <v>0</v>
      </c>
      <c r="AF55" s="72">
        <v>0</v>
      </c>
      <c r="AG55" s="76">
        <f t="shared" si="0"/>
        <v>10</v>
      </c>
      <c r="AH55" s="76">
        <f t="shared" si="5"/>
        <v>75</v>
      </c>
      <c r="AI55" s="76">
        <f t="shared" si="1"/>
        <v>0</v>
      </c>
      <c r="AJ55" s="76">
        <f t="shared" si="2"/>
        <v>85</v>
      </c>
      <c r="AK55" s="76">
        <f t="shared" si="3"/>
        <v>2</v>
      </c>
      <c r="AL55" s="76">
        <f t="shared" si="3"/>
        <v>0</v>
      </c>
      <c r="AM55" s="76">
        <f t="shared" si="4"/>
        <v>2</v>
      </c>
      <c r="AN55" s="72" t="s">
        <v>1648</v>
      </c>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row>
    <row r="56" spans="1:86" s="50" customFormat="1">
      <c r="A56" s="71" t="s">
        <v>1649</v>
      </c>
      <c r="B56" s="24">
        <v>5</v>
      </c>
      <c r="C56" s="24"/>
      <c r="D56" s="24"/>
      <c r="E56" s="24">
        <v>60</v>
      </c>
      <c r="F56" s="24"/>
      <c r="G56" s="24"/>
      <c r="H56" s="24">
        <v>136</v>
      </c>
      <c r="I56" s="24"/>
      <c r="J56" s="24"/>
      <c r="K56" s="24">
        <v>320</v>
      </c>
      <c r="L56" s="24"/>
      <c r="M56" s="24"/>
      <c r="N56" s="24"/>
      <c r="O56" s="24"/>
      <c r="P56" s="24"/>
      <c r="Q56" s="24"/>
      <c r="R56" s="24"/>
      <c r="S56" s="24"/>
      <c r="T56" s="24"/>
      <c r="U56" s="24"/>
      <c r="V56" s="24"/>
      <c r="W56" s="24"/>
      <c r="X56" s="24"/>
      <c r="Y56" s="24"/>
      <c r="Z56" s="24"/>
      <c r="AA56" s="24"/>
      <c r="AB56" s="24"/>
      <c r="AC56" s="24"/>
      <c r="AD56" s="24"/>
      <c r="AE56" s="72">
        <v>0</v>
      </c>
      <c r="AF56" s="72">
        <v>0</v>
      </c>
      <c r="AG56" s="76">
        <f t="shared" si="0"/>
        <v>5</v>
      </c>
      <c r="AH56" s="76">
        <f t="shared" si="5"/>
        <v>516</v>
      </c>
      <c r="AI56" s="76">
        <f t="shared" si="1"/>
        <v>0</v>
      </c>
      <c r="AJ56" s="76">
        <f t="shared" si="2"/>
        <v>521</v>
      </c>
      <c r="AK56" s="76">
        <f t="shared" si="3"/>
        <v>0</v>
      </c>
      <c r="AL56" s="76">
        <f t="shared" si="3"/>
        <v>0</v>
      </c>
      <c r="AM56" s="76">
        <f t="shared" si="4"/>
        <v>0</v>
      </c>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row>
    <row r="57" spans="1:86" s="50" customFormat="1">
      <c r="A57" s="71" t="s">
        <v>230</v>
      </c>
      <c r="B57" s="24">
        <v>15</v>
      </c>
      <c r="C57" s="24"/>
      <c r="D57" s="24"/>
      <c r="E57" s="24">
        <v>55</v>
      </c>
      <c r="F57" s="24"/>
      <c r="G57" s="24"/>
      <c r="H57" s="24">
        <v>173</v>
      </c>
      <c r="I57" s="24"/>
      <c r="J57" s="24"/>
      <c r="K57" s="24">
        <v>361</v>
      </c>
      <c r="L57" s="24"/>
      <c r="M57" s="24"/>
      <c r="N57" s="24">
        <v>55</v>
      </c>
      <c r="O57" s="24"/>
      <c r="P57" s="24"/>
      <c r="Q57" s="24">
        <v>3</v>
      </c>
      <c r="R57" s="24"/>
      <c r="S57" s="24"/>
      <c r="T57" s="24"/>
      <c r="U57" s="24"/>
      <c r="V57" s="24"/>
      <c r="W57" s="24"/>
      <c r="X57" s="24"/>
      <c r="Y57" s="24"/>
      <c r="Z57" s="24"/>
      <c r="AA57" s="24"/>
      <c r="AB57" s="24"/>
      <c r="AC57" s="24"/>
      <c r="AD57" s="24"/>
      <c r="AE57" s="72">
        <v>1</v>
      </c>
      <c r="AF57" s="72">
        <v>1</v>
      </c>
      <c r="AG57" s="76">
        <f t="shared" si="0"/>
        <v>15</v>
      </c>
      <c r="AH57" s="76">
        <f t="shared" si="5"/>
        <v>647</v>
      </c>
      <c r="AI57" s="76">
        <f t="shared" si="1"/>
        <v>2</v>
      </c>
      <c r="AJ57" s="76">
        <f t="shared" si="2"/>
        <v>664</v>
      </c>
      <c r="AK57" s="76">
        <f t="shared" si="3"/>
        <v>0</v>
      </c>
      <c r="AL57" s="76">
        <f t="shared" si="3"/>
        <v>0</v>
      </c>
      <c r="AM57" s="76">
        <f t="shared" si="4"/>
        <v>0</v>
      </c>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row>
    <row r="58" spans="1:86" s="50" customFormat="1">
      <c r="A58" s="71" t="s">
        <v>1650</v>
      </c>
      <c r="B58" s="24">
        <v>3</v>
      </c>
      <c r="C58" s="24"/>
      <c r="D58" s="24"/>
      <c r="E58" s="24">
        <v>9</v>
      </c>
      <c r="F58" s="24"/>
      <c r="G58" s="24"/>
      <c r="H58" s="24">
        <v>18</v>
      </c>
      <c r="I58" s="24"/>
      <c r="J58" s="24"/>
      <c r="K58" s="24">
        <v>138</v>
      </c>
      <c r="L58" s="24"/>
      <c r="M58" s="24"/>
      <c r="N58" s="24"/>
      <c r="O58" s="24"/>
      <c r="P58" s="24"/>
      <c r="Q58" s="24"/>
      <c r="R58" s="24"/>
      <c r="S58" s="24"/>
      <c r="T58" s="24"/>
      <c r="U58" s="24"/>
      <c r="V58" s="24"/>
      <c r="W58" s="24"/>
      <c r="X58" s="24"/>
      <c r="Y58" s="24"/>
      <c r="Z58" s="24"/>
      <c r="AA58" s="24"/>
      <c r="AB58" s="24"/>
      <c r="AC58" s="24">
        <v>1</v>
      </c>
      <c r="AD58" s="24">
        <v>0</v>
      </c>
      <c r="AE58" s="72">
        <v>0</v>
      </c>
      <c r="AF58" s="72">
        <v>1</v>
      </c>
      <c r="AG58" s="76">
        <f t="shared" si="0"/>
        <v>3</v>
      </c>
      <c r="AH58" s="76">
        <f t="shared" si="5"/>
        <v>165</v>
      </c>
      <c r="AI58" s="76">
        <f t="shared" si="1"/>
        <v>1</v>
      </c>
      <c r="AJ58" s="76">
        <f t="shared" si="2"/>
        <v>169</v>
      </c>
      <c r="AK58" s="76">
        <f t="shared" si="3"/>
        <v>1</v>
      </c>
      <c r="AL58" s="76">
        <f t="shared" si="3"/>
        <v>0</v>
      </c>
      <c r="AM58" s="76">
        <f t="shared" si="4"/>
        <v>1</v>
      </c>
      <c r="AN58" s="78" t="s">
        <v>1651</v>
      </c>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row>
    <row r="59" spans="1:86" s="50" customFormat="1">
      <c r="A59" s="71" t="s">
        <v>231</v>
      </c>
      <c r="B59" s="24">
        <v>3</v>
      </c>
      <c r="C59" s="24"/>
      <c r="D59" s="24"/>
      <c r="E59" s="24">
        <v>6</v>
      </c>
      <c r="F59" s="24"/>
      <c r="G59" s="24"/>
      <c r="H59" s="24">
        <v>70</v>
      </c>
      <c r="I59" s="24"/>
      <c r="J59" s="24"/>
      <c r="K59" s="24">
        <v>0</v>
      </c>
      <c r="L59" s="24"/>
      <c r="M59" s="24"/>
      <c r="N59" s="24">
        <v>37</v>
      </c>
      <c r="O59" s="24"/>
      <c r="P59" s="24"/>
      <c r="Q59" s="24"/>
      <c r="R59" s="24"/>
      <c r="S59" s="24"/>
      <c r="T59" s="24"/>
      <c r="U59" s="24"/>
      <c r="V59" s="24"/>
      <c r="W59" s="24"/>
      <c r="X59" s="24"/>
      <c r="Y59" s="24"/>
      <c r="Z59" s="24"/>
      <c r="AA59" s="24"/>
      <c r="AB59" s="24"/>
      <c r="AC59" s="24"/>
      <c r="AD59" s="24"/>
      <c r="AE59" s="72">
        <v>0</v>
      </c>
      <c r="AF59" s="72">
        <v>0</v>
      </c>
      <c r="AG59" s="76">
        <f t="shared" si="0"/>
        <v>3</v>
      </c>
      <c r="AH59" s="76">
        <f t="shared" si="5"/>
        <v>113</v>
      </c>
      <c r="AI59" s="76">
        <f t="shared" si="1"/>
        <v>0</v>
      </c>
      <c r="AJ59" s="76">
        <f t="shared" si="2"/>
        <v>116</v>
      </c>
      <c r="AK59" s="76">
        <f t="shared" si="3"/>
        <v>0</v>
      </c>
      <c r="AL59" s="76">
        <f t="shared" si="3"/>
        <v>0</v>
      </c>
      <c r="AM59" s="76">
        <f t="shared" si="4"/>
        <v>0</v>
      </c>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row>
    <row r="60" spans="1:86" s="50" customFormat="1">
      <c r="A60" s="71" t="s">
        <v>232</v>
      </c>
      <c r="B60" s="24">
        <v>8</v>
      </c>
      <c r="C60" s="24"/>
      <c r="D60" s="24"/>
      <c r="E60" s="24">
        <v>6</v>
      </c>
      <c r="F60" s="24"/>
      <c r="G60" s="24"/>
      <c r="H60" s="24">
        <v>115</v>
      </c>
      <c r="I60" s="24"/>
      <c r="J60" s="24"/>
      <c r="K60" s="24">
        <v>38</v>
      </c>
      <c r="L60" s="24"/>
      <c r="M60" s="24"/>
      <c r="N60" s="24">
        <v>18</v>
      </c>
      <c r="O60" s="24"/>
      <c r="P60" s="24"/>
      <c r="Q60" s="24"/>
      <c r="R60" s="24"/>
      <c r="S60" s="24"/>
      <c r="T60" s="24"/>
      <c r="U60" s="24"/>
      <c r="V60" s="24"/>
      <c r="W60" s="24"/>
      <c r="X60" s="24"/>
      <c r="Y60" s="24"/>
      <c r="Z60" s="24"/>
      <c r="AA60" s="24"/>
      <c r="AB60" s="24"/>
      <c r="AC60" s="24"/>
      <c r="AD60" s="24"/>
      <c r="AE60" s="72">
        <v>0</v>
      </c>
      <c r="AF60" s="72">
        <v>0</v>
      </c>
      <c r="AG60" s="76">
        <f t="shared" si="0"/>
        <v>8</v>
      </c>
      <c r="AH60" s="76">
        <f t="shared" si="5"/>
        <v>177</v>
      </c>
      <c r="AI60" s="76">
        <f t="shared" si="1"/>
        <v>0</v>
      </c>
      <c r="AJ60" s="76">
        <f t="shared" si="2"/>
        <v>185</v>
      </c>
      <c r="AK60" s="76">
        <f t="shared" si="3"/>
        <v>0</v>
      </c>
      <c r="AL60" s="76">
        <f t="shared" si="3"/>
        <v>0</v>
      </c>
      <c r="AM60" s="76">
        <f t="shared" si="4"/>
        <v>0</v>
      </c>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row>
    <row r="61" spans="1:86" s="50" customFormat="1">
      <c r="A61" s="71" t="s">
        <v>1652</v>
      </c>
      <c r="B61" s="24">
        <v>3</v>
      </c>
      <c r="C61" s="24"/>
      <c r="D61" s="24"/>
      <c r="E61" s="24">
        <v>154</v>
      </c>
      <c r="F61" s="24"/>
      <c r="G61" s="24"/>
      <c r="H61" s="24">
        <v>30</v>
      </c>
      <c r="I61" s="24"/>
      <c r="J61" s="24"/>
      <c r="K61" s="24">
        <v>18</v>
      </c>
      <c r="L61" s="24"/>
      <c r="M61" s="24"/>
      <c r="N61" s="24"/>
      <c r="O61" s="24"/>
      <c r="P61" s="24"/>
      <c r="Q61" s="24"/>
      <c r="R61" s="24"/>
      <c r="S61" s="24"/>
      <c r="T61" s="24"/>
      <c r="U61" s="24"/>
      <c r="V61" s="24"/>
      <c r="W61" s="24"/>
      <c r="X61" s="24"/>
      <c r="Y61" s="24"/>
      <c r="Z61" s="24"/>
      <c r="AA61" s="24"/>
      <c r="AB61" s="24"/>
      <c r="AC61" s="24"/>
      <c r="AD61" s="24"/>
      <c r="AE61" s="72">
        <v>0</v>
      </c>
      <c r="AF61" s="72">
        <v>0</v>
      </c>
      <c r="AG61" s="76">
        <f t="shared" si="0"/>
        <v>3</v>
      </c>
      <c r="AH61" s="76">
        <f t="shared" si="5"/>
        <v>202</v>
      </c>
      <c r="AI61" s="76">
        <f t="shared" si="1"/>
        <v>0</v>
      </c>
      <c r="AJ61" s="76">
        <f t="shared" si="2"/>
        <v>205</v>
      </c>
      <c r="AK61" s="76">
        <f t="shared" si="3"/>
        <v>0</v>
      </c>
      <c r="AL61" s="76">
        <f t="shared" si="3"/>
        <v>0</v>
      </c>
      <c r="AM61" s="76">
        <f t="shared" si="4"/>
        <v>0</v>
      </c>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row>
    <row r="62" spans="1:86" s="50" customFormat="1">
      <c r="A62" s="71" t="s">
        <v>233</v>
      </c>
      <c r="B62" s="24">
        <v>10</v>
      </c>
      <c r="C62" s="24"/>
      <c r="D62" s="24"/>
      <c r="E62" s="24">
        <v>6</v>
      </c>
      <c r="F62" s="24"/>
      <c r="G62" s="24"/>
      <c r="H62" s="24">
        <v>64</v>
      </c>
      <c r="I62" s="24"/>
      <c r="J62" s="24"/>
      <c r="K62" s="24">
        <v>34</v>
      </c>
      <c r="L62" s="24"/>
      <c r="M62" s="24"/>
      <c r="N62" s="24">
        <v>17</v>
      </c>
      <c r="O62" s="24"/>
      <c r="P62" s="24"/>
      <c r="Q62" s="24"/>
      <c r="R62" s="24"/>
      <c r="S62" s="24"/>
      <c r="T62" s="24"/>
      <c r="U62" s="24"/>
      <c r="V62" s="24"/>
      <c r="W62" s="24"/>
      <c r="X62" s="24"/>
      <c r="Y62" s="24"/>
      <c r="Z62" s="24"/>
      <c r="AA62" s="24"/>
      <c r="AB62" s="24"/>
      <c r="AC62" s="24"/>
      <c r="AD62" s="24"/>
      <c r="AE62" s="72">
        <v>0</v>
      </c>
      <c r="AF62" s="72">
        <v>0</v>
      </c>
      <c r="AG62" s="76">
        <f t="shared" si="0"/>
        <v>10</v>
      </c>
      <c r="AH62" s="76">
        <f t="shared" si="5"/>
        <v>121</v>
      </c>
      <c r="AI62" s="76">
        <f t="shared" si="1"/>
        <v>0</v>
      </c>
      <c r="AJ62" s="76">
        <f t="shared" si="2"/>
        <v>131</v>
      </c>
      <c r="AK62" s="76">
        <f t="shared" si="3"/>
        <v>0</v>
      </c>
      <c r="AL62" s="76">
        <f t="shared" si="3"/>
        <v>0</v>
      </c>
      <c r="AM62" s="76">
        <f t="shared" si="4"/>
        <v>0</v>
      </c>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row>
    <row r="63" spans="1:86" s="50" customFormat="1">
      <c r="A63" s="71" t="s">
        <v>234</v>
      </c>
      <c r="B63" s="24">
        <v>11</v>
      </c>
      <c r="C63" s="24"/>
      <c r="D63" s="24"/>
      <c r="E63" s="24">
        <v>1713</v>
      </c>
      <c r="F63" s="24"/>
      <c r="G63" s="24"/>
      <c r="H63" s="24">
        <v>60</v>
      </c>
      <c r="I63" s="24"/>
      <c r="J63" s="24"/>
      <c r="K63" s="24">
        <v>148</v>
      </c>
      <c r="L63" s="24"/>
      <c r="M63" s="24"/>
      <c r="N63" s="24">
        <v>93</v>
      </c>
      <c r="O63" s="24"/>
      <c r="P63" s="24"/>
      <c r="Q63" s="24">
        <v>18</v>
      </c>
      <c r="R63" s="24"/>
      <c r="S63" s="24"/>
      <c r="T63" s="24"/>
      <c r="U63" s="24"/>
      <c r="V63" s="24"/>
      <c r="W63" s="24"/>
      <c r="X63" s="24"/>
      <c r="Y63" s="24"/>
      <c r="Z63" s="24"/>
      <c r="AA63" s="24"/>
      <c r="AB63" s="24"/>
      <c r="AC63" s="24"/>
      <c r="AD63" s="24"/>
      <c r="AE63" s="72">
        <v>7</v>
      </c>
      <c r="AF63" s="72">
        <v>10</v>
      </c>
      <c r="AG63" s="76">
        <f t="shared" si="0"/>
        <v>11</v>
      </c>
      <c r="AH63" s="76">
        <f t="shared" si="5"/>
        <v>2032</v>
      </c>
      <c r="AI63" s="76">
        <f t="shared" si="1"/>
        <v>17</v>
      </c>
      <c r="AJ63" s="76">
        <f t="shared" si="2"/>
        <v>2060</v>
      </c>
      <c r="AK63" s="76">
        <f t="shared" si="3"/>
        <v>0</v>
      </c>
      <c r="AL63" s="76">
        <f t="shared" si="3"/>
        <v>0</v>
      </c>
      <c r="AM63" s="76">
        <f t="shared" si="4"/>
        <v>0</v>
      </c>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row>
    <row r="64" spans="1:86" s="50" customFormat="1" ht="30">
      <c r="A64" s="71" t="s">
        <v>235</v>
      </c>
      <c r="B64" s="24">
        <v>5</v>
      </c>
      <c r="C64" s="24"/>
      <c r="D64" s="24"/>
      <c r="E64" s="24">
        <v>14</v>
      </c>
      <c r="F64" s="24"/>
      <c r="G64" s="24"/>
      <c r="H64" s="24">
        <v>74</v>
      </c>
      <c r="I64" s="24"/>
      <c r="J64" s="24"/>
      <c r="K64" s="24"/>
      <c r="L64" s="24"/>
      <c r="M64" s="24"/>
      <c r="N64" s="24">
        <v>17</v>
      </c>
      <c r="O64" s="24"/>
      <c r="P64" s="24"/>
      <c r="Q64" s="24"/>
      <c r="R64" s="24"/>
      <c r="S64" s="24"/>
      <c r="T64" s="24"/>
      <c r="U64" s="24"/>
      <c r="V64" s="24"/>
      <c r="W64" s="24"/>
      <c r="X64" s="24"/>
      <c r="Y64" s="24"/>
      <c r="Z64" s="24"/>
      <c r="AA64" s="24"/>
      <c r="AB64" s="24"/>
      <c r="AC64" s="24">
        <v>1</v>
      </c>
      <c r="AD64" s="24">
        <v>0</v>
      </c>
      <c r="AE64" s="72">
        <v>0</v>
      </c>
      <c r="AF64" s="72">
        <v>0</v>
      </c>
      <c r="AG64" s="76">
        <f t="shared" si="0"/>
        <v>5</v>
      </c>
      <c r="AH64" s="76">
        <f t="shared" si="5"/>
        <v>105</v>
      </c>
      <c r="AI64" s="76">
        <f t="shared" si="1"/>
        <v>0</v>
      </c>
      <c r="AJ64" s="76">
        <f t="shared" si="2"/>
        <v>110</v>
      </c>
      <c r="AK64" s="76">
        <f t="shared" si="3"/>
        <v>1</v>
      </c>
      <c r="AL64" s="76">
        <f t="shared" si="3"/>
        <v>0</v>
      </c>
      <c r="AM64" s="76">
        <f t="shared" si="4"/>
        <v>1</v>
      </c>
      <c r="AN64" s="80" t="s">
        <v>1653</v>
      </c>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row>
    <row r="65" spans="1:86" s="50" customFormat="1">
      <c r="A65" s="71" t="s">
        <v>236</v>
      </c>
      <c r="B65" s="24">
        <v>7</v>
      </c>
      <c r="C65" s="24"/>
      <c r="D65" s="24"/>
      <c r="E65" s="24">
        <v>22</v>
      </c>
      <c r="F65" s="24"/>
      <c r="G65" s="24"/>
      <c r="H65" s="24">
        <v>95</v>
      </c>
      <c r="I65" s="24"/>
      <c r="J65" s="24"/>
      <c r="K65" s="24">
        <v>3</v>
      </c>
      <c r="L65" s="24"/>
      <c r="M65" s="24"/>
      <c r="N65" s="24">
        <v>5</v>
      </c>
      <c r="O65" s="24"/>
      <c r="P65" s="24"/>
      <c r="Q65" s="24"/>
      <c r="R65" s="24"/>
      <c r="S65" s="24"/>
      <c r="T65" s="24"/>
      <c r="U65" s="24"/>
      <c r="V65" s="24"/>
      <c r="W65" s="24"/>
      <c r="X65" s="24"/>
      <c r="Y65" s="24"/>
      <c r="Z65" s="24"/>
      <c r="AA65" s="24"/>
      <c r="AB65" s="24"/>
      <c r="AC65" s="24"/>
      <c r="AD65" s="24"/>
      <c r="AE65" s="72">
        <v>0</v>
      </c>
      <c r="AF65" s="72">
        <v>1</v>
      </c>
      <c r="AG65" s="76">
        <f t="shared" si="0"/>
        <v>7</v>
      </c>
      <c r="AH65" s="76">
        <f t="shared" si="5"/>
        <v>125</v>
      </c>
      <c r="AI65" s="76">
        <f t="shared" si="1"/>
        <v>1</v>
      </c>
      <c r="AJ65" s="76">
        <f t="shared" si="2"/>
        <v>133</v>
      </c>
      <c r="AK65" s="76">
        <f t="shared" si="3"/>
        <v>0</v>
      </c>
      <c r="AL65" s="76">
        <f t="shared" si="3"/>
        <v>0</v>
      </c>
      <c r="AM65" s="76">
        <f t="shared" si="4"/>
        <v>0</v>
      </c>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row>
    <row r="66" spans="1:86" s="50" customFormat="1">
      <c r="A66" s="71" t="s">
        <v>237</v>
      </c>
      <c r="B66" s="24">
        <v>2</v>
      </c>
      <c r="C66" s="24"/>
      <c r="D66" s="24"/>
      <c r="E66" s="24">
        <v>121</v>
      </c>
      <c r="F66" s="24"/>
      <c r="G66" s="24"/>
      <c r="H66" s="24">
        <v>31</v>
      </c>
      <c r="I66" s="24"/>
      <c r="J66" s="24"/>
      <c r="K66" s="24">
        <v>8</v>
      </c>
      <c r="L66" s="24"/>
      <c r="M66" s="24"/>
      <c r="N66" s="24">
        <v>14</v>
      </c>
      <c r="O66" s="24"/>
      <c r="P66" s="24"/>
      <c r="Q66" s="24"/>
      <c r="R66" s="24"/>
      <c r="S66" s="24"/>
      <c r="T66" s="24"/>
      <c r="U66" s="24"/>
      <c r="V66" s="24"/>
      <c r="W66" s="24"/>
      <c r="X66" s="24"/>
      <c r="Y66" s="24"/>
      <c r="Z66" s="24"/>
      <c r="AA66" s="24"/>
      <c r="AB66" s="24"/>
      <c r="AC66" s="24"/>
      <c r="AD66" s="24"/>
      <c r="AE66" s="72">
        <v>0</v>
      </c>
      <c r="AF66" s="72">
        <v>0</v>
      </c>
      <c r="AG66" s="76">
        <f t="shared" si="0"/>
        <v>2</v>
      </c>
      <c r="AH66" s="76">
        <f t="shared" si="5"/>
        <v>174</v>
      </c>
      <c r="AI66" s="76">
        <f t="shared" si="1"/>
        <v>0</v>
      </c>
      <c r="AJ66" s="76">
        <f t="shared" si="2"/>
        <v>176</v>
      </c>
      <c r="AK66" s="76">
        <f t="shared" si="3"/>
        <v>0</v>
      </c>
      <c r="AL66" s="76">
        <f t="shared" si="3"/>
        <v>0</v>
      </c>
      <c r="AM66" s="76">
        <f t="shared" si="4"/>
        <v>0</v>
      </c>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row>
    <row r="67" spans="1:86" s="50" customFormat="1">
      <c r="A67" s="71" t="s">
        <v>238</v>
      </c>
      <c r="B67" s="24">
        <v>14</v>
      </c>
      <c r="C67" s="24"/>
      <c r="D67" s="24"/>
      <c r="E67" s="24">
        <v>570</v>
      </c>
      <c r="F67" s="24"/>
      <c r="G67" s="24"/>
      <c r="H67" s="24">
        <v>190</v>
      </c>
      <c r="I67" s="24"/>
      <c r="J67" s="24"/>
      <c r="K67" s="24">
        <v>322</v>
      </c>
      <c r="L67" s="24"/>
      <c r="M67" s="24"/>
      <c r="N67" s="24">
        <v>47</v>
      </c>
      <c r="O67" s="24"/>
      <c r="P67" s="24"/>
      <c r="Q67" s="24">
        <v>61</v>
      </c>
      <c r="R67" s="24"/>
      <c r="S67" s="24"/>
      <c r="T67" s="24"/>
      <c r="U67" s="24"/>
      <c r="V67" s="24"/>
      <c r="W67" s="24"/>
      <c r="X67" s="24"/>
      <c r="Y67" s="24"/>
      <c r="Z67" s="24"/>
      <c r="AA67" s="24"/>
      <c r="AB67" s="24"/>
      <c r="AC67" s="24"/>
      <c r="AD67" s="24"/>
      <c r="AE67" s="72">
        <v>0</v>
      </c>
      <c r="AF67" s="72">
        <v>0</v>
      </c>
      <c r="AG67" s="76">
        <f t="shared" si="0"/>
        <v>14</v>
      </c>
      <c r="AH67" s="76">
        <f t="shared" si="5"/>
        <v>1190</v>
      </c>
      <c r="AI67" s="76">
        <f t="shared" si="1"/>
        <v>0</v>
      </c>
      <c r="AJ67" s="76">
        <f t="shared" si="2"/>
        <v>1204</v>
      </c>
      <c r="AK67" s="76">
        <f t="shared" si="3"/>
        <v>0</v>
      </c>
      <c r="AL67" s="76">
        <f t="shared" si="3"/>
        <v>0</v>
      </c>
      <c r="AM67" s="76">
        <f t="shared" si="4"/>
        <v>0</v>
      </c>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row>
    <row r="68" spans="1:86" s="50" customFormat="1">
      <c r="A68" s="71" t="s">
        <v>239</v>
      </c>
      <c r="B68" s="24">
        <v>2</v>
      </c>
      <c r="C68" s="24"/>
      <c r="D68" s="24"/>
      <c r="E68" s="24">
        <v>35</v>
      </c>
      <c r="F68" s="24"/>
      <c r="G68" s="24"/>
      <c r="H68" s="24">
        <v>50</v>
      </c>
      <c r="I68" s="24"/>
      <c r="J68" s="24"/>
      <c r="K68" s="24">
        <v>0</v>
      </c>
      <c r="L68" s="24"/>
      <c r="M68" s="24"/>
      <c r="N68" s="24">
        <v>75</v>
      </c>
      <c r="O68" s="24"/>
      <c r="P68" s="24"/>
      <c r="Q68" s="24"/>
      <c r="R68" s="24"/>
      <c r="S68" s="24"/>
      <c r="T68" s="24"/>
      <c r="U68" s="24"/>
      <c r="V68" s="24"/>
      <c r="W68" s="24"/>
      <c r="X68" s="24"/>
      <c r="Y68" s="24"/>
      <c r="Z68" s="24"/>
      <c r="AA68" s="24"/>
      <c r="AB68" s="24"/>
      <c r="AC68" s="24"/>
      <c r="AD68" s="24"/>
      <c r="AE68" s="72">
        <v>2</v>
      </c>
      <c r="AF68" s="72">
        <v>0</v>
      </c>
      <c r="AG68" s="76">
        <f t="shared" si="0"/>
        <v>2</v>
      </c>
      <c r="AH68" s="76">
        <f t="shared" si="5"/>
        <v>160</v>
      </c>
      <c r="AI68" s="76">
        <f t="shared" si="1"/>
        <v>2</v>
      </c>
      <c r="AJ68" s="76">
        <f t="shared" si="2"/>
        <v>164</v>
      </c>
      <c r="AK68" s="76">
        <f t="shared" si="3"/>
        <v>0</v>
      </c>
      <c r="AL68" s="76">
        <f t="shared" si="3"/>
        <v>0</v>
      </c>
      <c r="AM68" s="76">
        <f t="shared" si="4"/>
        <v>0</v>
      </c>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row>
    <row r="69" spans="1:86" s="50" customFormat="1">
      <c r="A69" s="71" t="s">
        <v>1654</v>
      </c>
      <c r="B69" s="24">
        <v>8</v>
      </c>
      <c r="C69" s="24">
        <v>1</v>
      </c>
      <c r="D69" s="24"/>
      <c r="E69" s="24">
        <v>10</v>
      </c>
      <c r="F69" s="24"/>
      <c r="G69" s="24"/>
      <c r="H69" s="24">
        <v>54</v>
      </c>
      <c r="I69" s="24"/>
      <c r="J69" s="24"/>
      <c r="K69" s="24">
        <v>66</v>
      </c>
      <c r="L69" s="24"/>
      <c r="M69" s="24"/>
      <c r="N69" s="24"/>
      <c r="O69" s="24"/>
      <c r="P69" s="24"/>
      <c r="Q69" s="24"/>
      <c r="R69" s="24"/>
      <c r="S69" s="24"/>
      <c r="T69" s="24"/>
      <c r="U69" s="24"/>
      <c r="V69" s="24"/>
      <c r="W69" s="24"/>
      <c r="X69" s="24"/>
      <c r="Y69" s="24"/>
      <c r="Z69" s="24"/>
      <c r="AA69" s="24"/>
      <c r="AB69" s="24"/>
      <c r="AC69" s="24">
        <v>1</v>
      </c>
      <c r="AD69" s="24">
        <v>0</v>
      </c>
      <c r="AE69" s="72">
        <v>0</v>
      </c>
      <c r="AF69" s="72">
        <v>0</v>
      </c>
      <c r="AG69" s="76">
        <f t="shared" ref="AG69:AG80" si="6">B69</f>
        <v>8</v>
      </c>
      <c r="AH69" s="76">
        <f t="shared" si="5"/>
        <v>130</v>
      </c>
      <c r="AI69" s="76">
        <f t="shared" ref="AI69:AI80" si="7">AE69+AF69</f>
        <v>0</v>
      </c>
      <c r="AJ69" s="76">
        <f t="shared" ref="AJ69:AJ80" si="8">AI69+AH69+AG69</f>
        <v>138</v>
      </c>
      <c r="AK69" s="76">
        <f t="shared" ref="AK69:AL80" si="9">AC69+AA69+X69+U69+R69+O69+L69+I69+F69+C69</f>
        <v>2</v>
      </c>
      <c r="AL69" s="76">
        <f t="shared" si="9"/>
        <v>0</v>
      </c>
      <c r="AM69" s="76">
        <f t="shared" ref="AM69:AM79" si="10">AK69+C69</f>
        <v>3</v>
      </c>
      <c r="AN69" s="81" t="s">
        <v>1655</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row>
    <row r="70" spans="1:86" s="50" customFormat="1">
      <c r="A70" s="71" t="s">
        <v>240</v>
      </c>
      <c r="B70" s="24">
        <v>13</v>
      </c>
      <c r="C70" s="24">
        <v>1</v>
      </c>
      <c r="D70" s="24">
        <v>0</v>
      </c>
      <c r="E70" s="24">
        <v>766</v>
      </c>
      <c r="F70" s="24"/>
      <c r="G70" s="24"/>
      <c r="H70" s="24">
        <v>355</v>
      </c>
      <c r="I70" s="24"/>
      <c r="J70" s="24"/>
      <c r="K70" s="24">
        <v>662</v>
      </c>
      <c r="L70" s="24"/>
      <c r="M70" s="24"/>
      <c r="N70" s="24">
        <v>31</v>
      </c>
      <c r="O70" s="24"/>
      <c r="P70" s="24"/>
      <c r="Q70" s="24">
        <v>54</v>
      </c>
      <c r="R70" s="24"/>
      <c r="S70" s="24"/>
      <c r="T70" s="24"/>
      <c r="U70" s="24"/>
      <c r="V70" s="24"/>
      <c r="W70" s="24"/>
      <c r="X70" s="24"/>
      <c r="Y70" s="24"/>
      <c r="Z70" s="24"/>
      <c r="AA70" s="24"/>
      <c r="AB70" s="24"/>
      <c r="AC70" s="24"/>
      <c r="AD70" s="24"/>
      <c r="AE70" s="72">
        <v>0</v>
      </c>
      <c r="AF70" s="72">
        <v>0</v>
      </c>
      <c r="AG70" s="76">
        <f t="shared" si="6"/>
        <v>13</v>
      </c>
      <c r="AH70" s="76">
        <f t="shared" ref="AH70:AH80" si="11">E70+H70+K70+N70+Q70+T70+W70+Z70</f>
        <v>1868</v>
      </c>
      <c r="AI70" s="76">
        <f t="shared" si="7"/>
        <v>0</v>
      </c>
      <c r="AJ70" s="76">
        <f t="shared" si="8"/>
        <v>1881</v>
      </c>
      <c r="AK70" s="76">
        <f t="shared" si="9"/>
        <v>1</v>
      </c>
      <c r="AL70" s="76">
        <f t="shared" si="9"/>
        <v>0</v>
      </c>
      <c r="AM70" s="76">
        <f t="shared" si="10"/>
        <v>2</v>
      </c>
      <c r="AN70" s="84" t="s">
        <v>1640</v>
      </c>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row>
    <row r="71" spans="1:86" s="50" customFormat="1" ht="30">
      <c r="A71" s="71" t="s">
        <v>1656</v>
      </c>
      <c r="B71" s="24">
        <v>3</v>
      </c>
      <c r="C71" s="24"/>
      <c r="D71" s="24"/>
      <c r="E71" s="24">
        <v>404</v>
      </c>
      <c r="F71" s="24"/>
      <c r="G71" s="24"/>
      <c r="H71" s="24">
        <v>24</v>
      </c>
      <c r="I71" s="24"/>
      <c r="J71" s="24"/>
      <c r="K71" s="24">
        <v>47</v>
      </c>
      <c r="L71" s="24"/>
      <c r="M71" s="24"/>
      <c r="N71" s="24">
        <v>2</v>
      </c>
      <c r="O71" s="24"/>
      <c r="P71" s="24"/>
      <c r="Q71" s="24">
        <v>10</v>
      </c>
      <c r="R71" s="24"/>
      <c r="S71" s="24"/>
      <c r="T71" s="24"/>
      <c r="U71" s="24"/>
      <c r="V71" s="24"/>
      <c r="W71" s="24"/>
      <c r="X71" s="24"/>
      <c r="Y71" s="24"/>
      <c r="Z71" s="24"/>
      <c r="AA71" s="24"/>
      <c r="AB71" s="24"/>
      <c r="AC71" s="24">
        <v>1</v>
      </c>
      <c r="AD71" s="24">
        <v>0</v>
      </c>
      <c r="AE71" s="72">
        <v>0</v>
      </c>
      <c r="AF71" s="72">
        <v>0</v>
      </c>
      <c r="AG71" s="76">
        <f t="shared" si="6"/>
        <v>3</v>
      </c>
      <c r="AH71" s="76">
        <f t="shared" si="11"/>
        <v>487</v>
      </c>
      <c r="AI71" s="76">
        <f t="shared" si="7"/>
        <v>0</v>
      </c>
      <c r="AJ71" s="76">
        <f t="shared" si="8"/>
        <v>490</v>
      </c>
      <c r="AK71" s="76">
        <f t="shared" si="9"/>
        <v>1</v>
      </c>
      <c r="AL71" s="76">
        <f t="shared" si="9"/>
        <v>0</v>
      </c>
      <c r="AM71" s="76">
        <f t="shared" si="10"/>
        <v>1</v>
      </c>
      <c r="AN71" s="80" t="s">
        <v>1633</v>
      </c>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row>
    <row r="72" spans="1:86" s="50" customFormat="1">
      <c r="A72" s="71" t="s">
        <v>1657</v>
      </c>
      <c r="B72" s="24">
        <v>2</v>
      </c>
      <c r="C72" s="24"/>
      <c r="D72" s="24"/>
      <c r="E72" s="24">
        <v>4</v>
      </c>
      <c r="F72" s="24"/>
      <c r="G72" s="24"/>
      <c r="H72" s="24">
        <v>65</v>
      </c>
      <c r="I72" s="24"/>
      <c r="J72" s="24"/>
      <c r="K72" s="24">
        <v>6</v>
      </c>
      <c r="L72" s="24"/>
      <c r="M72" s="24"/>
      <c r="N72" s="24"/>
      <c r="O72" s="24"/>
      <c r="P72" s="24"/>
      <c r="Q72" s="24"/>
      <c r="R72" s="24"/>
      <c r="S72" s="24"/>
      <c r="T72" s="24"/>
      <c r="U72" s="24"/>
      <c r="V72" s="24"/>
      <c r="W72" s="24"/>
      <c r="X72" s="24"/>
      <c r="Y72" s="24"/>
      <c r="Z72" s="24"/>
      <c r="AA72" s="24"/>
      <c r="AB72" s="24"/>
      <c r="AC72" s="24"/>
      <c r="AD72" s="24"/>
      <c r="AE72" s="72">
        <v>0</v>
      </c>
      <c r="AF72" s="72">
        <v>1</v>
      </c>
      <c r="AG72" s="76">
        <f t="shared" si="6"/>
        <v>2</v>
      </c>
      <c r="AH72" s="76">
        <f t="shared" si="11"/>
        <v>75</v>
      </c>
      <c r="AI72" s="76">
        <f t="shared" si="7"/>
        <v>1</v>
      </c>
      <c r="AJ72" s="76">
        <f t="shared" si="8"/>
        <v>78</v>
      </c>
      <c r="AK72" s="76">
        <f t="shared" si="9"/>
        <v>0</v>
      </c>
      <c r="AL72" s="76">
        <f t="shared" si="9"/>
        <v>0</v>
      </c>
      <c r="AM72" s="76">
        <f t="shared" si="10"/>
        <v>0</v>
      </c>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row>
    <row r="73" spans="1:86" s="50" customFormat="1">
      <c r="A73" s="71" t="s">
        <v>241</v>
      </c>
      <c r="B73" s="24">
        <v>4</v>
      </c>
      <c r="C73" s="24">
        <v>1</v>
      </c>
      <c r="D73" s="24">
        <v>0</v>
      </c>
      <c r="E73" s="24">
        <v>22</v>
      </c>
      <c r="F73" s="24"/>
      <c r="G73" s="24"/>
      <c r="H73" s="24">
        <v>93</v>
      </c>
      <c r="I73" s="24"/>
      <c r="J73" s="24"/>
      <c r="K73" s="24">
        <v>5</v>
      </c>
      <c r="L73" s="24"/>
      <c r="M73" s="24"/>
      <c r="N73" s="24">
        <v>14</v>
      </c>
      <c r="O73" s="24"/>
      <c r="P73" s="24"/>
      <c r="Q73" s="24"/>
      <c r="R73" s="24"/>
      <c r="S73" s="24"/>
      <c r="T73" s="24"/>
      <c r="U73" s="24"/>
      <c r="V73" s="24"/>
      <c r="W73" s="24"/>
      <c r="X73" s="24"/>
      <c r="Y73" s="24"/>
      <c r="Z73" s="24"/>
      <c r="AA73" s="24"/>
      <c r="AB73" s="24"/>
      <c r="AC73" s="24"/>
      <c r="AD73" s="24"/>
      <c r="AE73" s="72">
        <v>0</v>
      </c>
      <c r="AF73" s="72">
        <v>0</v>
      </c>
      <c r="AG73" s="76">
        <f t="shared" si="6"/>
        <v>4</v>
      </c>
      <c r="AH73" s="76">
        <f t="shared" si="11"/>
        <v>134</v>
      </c>
      <c r="AI73" s="76">
        <f t="shared" si="7"/>
        <v>0</v>
      </c>
      <c r="AJ73" s="76">
        <f t="shared" si="8"/>
        <v>138</v>
      </c>
      <c r="AK73" s="76">
        <f t="shared" si="9"/>
        <v>1</v>
      </c>
      <c r="AL73" s="76">
        <f t="shared" si="9"/>
        <v>0</v>
      </c>
      <c r="AM73" s="76">
        <f t="shared" si="10"/>
        <v>2</v>
      </c>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row>
    <row r="74" spans="1:86" s="50" customFormat="1">
      <c r="A74" s="71" t="s">
        <v>242</v>
      </c>
      <c r="B74" s="24">
        <v>2</v>
      </c>
      <c r="C74" s="24"/>
      <c r="D74" s="24"/>
      <c r="E74" s="24">
        <v>11</v>
      </c>
      <c r="F74" s="24"/>
      <c r="G74" s="24"/>
      <c r="H74" s="24">
        <v>70</v>
      </c>
      <c r="I74" s="24"/>
      <c r="J74" s="24"/>
      <c r="K74" s="24">
        <v>29</v>
      </c>
      <c r="L74" s="24"/>
      <c r="M74" s="24"/>
      <c r="N74" s="24">
        <v>20</v>
      </c>
      <c r="O74" s="24"/>
      <c r="P74" s="24"/>
      <c r="Q74" s="24"/>
      <c r="R74" s="24"/>
      <c r="S74" s="24"/>
      <c r="T74" s="24"/>
      <c r="U74" s="24"/>
      <c r="V74" s="24"/>
      <c r="W74" s="24"/>
      <c r="X74" s="24"/>
      <c r="Y74" s="24"/>
      <c r="Z74" s="24"/>
      <c r="AA74" s="24"/>
      <c r="AB74" s="24"/>
      <c r="AC74" s="24">
        <v>1</v>
      </c>
      <c r="AD74" s="24">
        <v>0</v>
      </c>
      <c r="AE74" s="72">
        <v>0</v>
      </c>
      <c r="AF74" s="72">
        <v>0</v>
      </c>
      <c r="AG74" s="76">
        <f t="shared" si="6"/>
        <v>2</v>
      </c>
      <c r="AH74" s="76">
        <f t="shared" si="11"/>
        <v>130</v>
      </c>
      <c r="AI74" s="76">
        <f t="shared" si="7"/>
        <v>0</v>
      </c>
      <c r="AJ74" s="76">
        <f t="shared" si="8"/>
        <v>132</v>
      </c>
      <c r="AK74" s="76">
        <f t="shared" si="9"/>
        <v>1</v>
      </c>
      <c r="AL74" s="76">
        <f t="shared" si="9"/>
        <v>0</v>
      </c>
      <c r="AM74" s="76">
        <f t="shared" si="10"/>
        <v>1</v>
      </c>
      <c r="AN74" s="78" t="s">
        <v>1364</v>
      </c>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row>
    <row r="75" spans="1:86" s="50" customFormat="1">
      <c r="A75" s="71" t="s">
        <v>243</v>
      </c>
      <c r="B75" s="24">
        <v>10</v>
      </c>
      <c r="C75" s="24">
        <v>1</v>
      </c>
      <c r="D75" s="24">
        <v>0</v>
      </c>
      <c r="E75" s="24">
        <v>29</v>
      </c>
      <c r="F75" s="24"/>
      <c r="G75" s="24"/>
      <c r="H75" s="24">
        <v>88</v>
      </c>
      <c r="I75" s="24"/>
      <c r="J75" s="24"/>
      <c r="K75" s="24">
        <v>69</v>
      </c>
      <c r="L75" s="24"/>
      <c r="M75" s="24"/>
      <c r="N75" s="24">
        <v>19</v>
      </c>
      <c r="O75" s="24"/>
      <c r="P75" s="24"/>
      <c r="Q75" s="24">
        <v>2</v>
      </c>
      <c r="R75" s="24"/>
      <c r="S75" s="24"/>
      <c r="T75" s="24"/>
      <c r="U75" s="24"/>
      <c r="V75" s="24"/>
      <c r="W75" s="24"/>
      <c r="X75" s="24"/>
      <c r="Y75" s="24"/>
      <c r="Z75" s="24"/>
      <c r="AA75" s="24"/>
      <c r="AB75" s="24"/>
      <c r="AC75" s="24"/>
      <c r="AD75" s="24"/>
      <c r="AE75" s="72">
        <v>0</v>
      </c>
      <c r="AF75" s="72">
        <v>0</v>
      </c>
      <c r="AG75" s="76">
        <f t="shared" si="6"/>
        <v>10</v>
      </c>
      <c r="AH75" s="76">
        <f t="shared" si="11"/>
        <v>207</v>
      </c>
      <c r="AI75" s="76">
        <f t="shared" si="7"/>
        <v>0</v>
      </c>
      <c r="AJ75" s="76">
        <f t="shared" si="8"/>
        <v>217</v>
      </c>
      <c r="AK75" s="76">
        <f t="shared" si="9"/>
        <v>1</v>
      </c>
      <c r="AL75" s="76">
        <f t="shared" si="9"/>
        <v>0</v>
      </c>
      <c r="AM75" s="76">
        <f t="shared" si="10"/>
        <v>2</v>
      </c>
      <c r="AN75" s="72" t="s">
        <v>1658</v>
      </c>
      <c r="AO75" s="24"/>
      <c r="AP75" s="24"/>
      <c r="AQ75" s="24"/>
      <c r="AR75" s="24"/>
      <c r="AS75" s="24"/>
      <c r="AT75" s="24"/>
      <c r="AU75" s="24"/>
      <c r="AV75" s="24"/>
      <c r="AW75" s="24"/>
      <c r="AX75" s="24"/>
      <c r="AY75" s="24"/>
      <c r="AZ75" s="24"/>
      <c r="BA75" s="24"/>
      <c r="BB75" s="24"/>
      <c r="BC75" s="24"/>
      <c r="BD75" s="24"/>
      <c r="BE75" s="24"/>
      <c r="BF75" s="24"/>
      <c r="BG75" s="24"/>
      <c r="BH75" s="24">
        <v>1</v>
      </c>
      <c r="BI75" s="24">
        <v>0</v>
      </c>
      <c r="BJ75" s="24">
        <v>0</v>
      </c>
      <c r="BK75" s="24">
        <v>0</v>
      </c>
      <c r="BL75" s="24">
        <v>0</v>
      </c>
      <c r="BM75" s="24"/>
      <c r="BN75" s="24"/>
      <c r="BO75" s="24"/>
      <c r="BP75" s="24"/>
      <c r="BQ75" s="24"/>
      <c r="BR75" s="24"/>
      <c r="BS75" s="24"/>
      <c r="BT75" s="24"/>
      <c r="BU75" s="24"/>
      <c r="BV75" s="24"/>
      <c r="BW75" s="24"/>
      <c r="BX75" s="24"/>
      <c r="BY75" s="24"/>
      <c r="BZ75" s="24"/>
      <c r="CA75" s="24"/>
      <c r="CB75" s="24"/>
      <c r="CC75" s="24"/>
      <c r="CD75" s="24"/>
      <c r="CE75" s="24"/>
      <c r="CF75" s="24"/>
      <c r="CG75" s="24"/>
      <c r="CH75" s="24"/>
    </row>
    <row r="76" spans="1:86" s="50" customFormat="1">
      <c r="A76" s="71" t="s">
        <v>1659</v>
      </c>
      <c r="B76" s="24">
        <v>8</v>
      </c>
      <c r="C76" s="24"/>
      <c r="D76" s="24"/>
      <c r="E76" s="24">
        <v>0</v>
      </c>
      <c r="F76" s="24"/>
      <c r="G76" s="24"/>
      <c r="H76" s="24">
        <v>43</v>
      </c>
      <c r="I76" s="24"/>
      <c r="J76" s="24"/>
      <c r="K76" s="24">
        <v>0</v>
      </c>
      <c r="L76" s="24"/>
      <c r="M76" s="24"/>
      <c r="N76" s="24"/>
      <c r="O76" s="24"/>
      <c r="P76" s="24"/>
      <c r="Q76" s="24"/>
      <c r="R76" s="24"/>
      <c r="S76" s="24"/>
      <c r="T76" s="24"/>
      <c r="U76" s="24"/>
      <c r="V76" s="24"/>
      <c r="W76" s="24"/>
      <c r="X76" s="24"/>
      <c r="Y76" s="24"/>
      <c r="Z76" s="24"/>
      <c r="AA76" s="24"/>
      <c r="AB76" s="24"/>
      <c r="AC76" s="24"/>
      <c r="AD76" s="24"/>
      <c r="AE76" s="72">
        <v>0</v>
      </c>
      <c r="AF76" s="72">
        <v>0</v>
      </c>
      <c r="AG76" s="76">
        <f t="shared" si="6"/>
        <v>8</v>
      </c>
      <c r="AH76" s="76">
        <f t="shared" si="11"/>
        <v>43</v>
      </c>
      <c r="AI76" s="76">
        <f t="shared" si="7"/>
        <v>0</v>
      </c>
      <c r="AJ76" s="76">
        <f t="shared" si="8"/>
        <v>51</v>
      </c>
      <c r="AK76" s="76">
        <f t="shared" si="9"/>
        <v>0</v>
      </c>
      <c r="AL76" s="76">
        <f t="shared" si="9"/>
        <v>0</v>
      </c>
      <c r="AM76" s="76">
        <f t="shared" si="10"/>
        <v>0</v>
      </c>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row>
    <row r="77" spans="1:86" s="50" customFormat="1">
      <c r="A77" s="71" t="s">
        <v>244</v>
      </c>
      <c r="B77" s="24">
        <v>5</v>
      </c>
      <c r="C77" s="24">
        <v>1</v>
      </c>
      <c r="D77" s="24"/>
      <c r="E77" s="24">
        <v>4</v>
      </c>
      <c r="F77" s="24"/>
      <c r="G77" s="24"/>
      <c r="H77" s="24">
        <v>55</v>
      </c>
      <c r="I77" s="24"/>
      <c r="J77" s="24"/>
      <c r="K77" s="24">
        <v>240</v>
      </c>
      <c r="L77" s="24"/>
      <c r="M77" s="24"/>
      <c r="N77" s="24">
        <v>8</v>
      </c>
      <c r="O77" s="24"/>
      <c r="P77" s="24"/>
      <c r="Q77" s="24"/>
      <c r="R77" s="24"/>
      <c r="S77" s="24"/>
      <c r="T77" s="24"/>
      <c r="U77" s="24"/>
      <c r="V77" s="24"/>
      <c r="W77" s="24"/>
      <c r="X77" s="24"/>
      <c r="Y77" s="24"/>
      <c r="Z77" s="24"/>
      <c r="AA77" s="24"/>
      <c r="AB77" s="24"/>
      <c r="AC77" s="24"/>
      <c r="AD77" s="24"/>
      <c r="AE77" s="72">
        <v>0</v>
      </c>
      <c r="AF77" s="72">
        <v>0</v>
      </c>
      <c r="AG77" s="76">
        <f t="shared" si="6"/>
        <v>5</v>
      </c>
      <c r="AH77" s="76">
        <f t="shared" si="11"/>
        <v>307</v>
      </c>
      <c r="AI77" s="76">
        <f t="shared" si="7"/>
        <v>0</v>
      </c>
      <c r="AJ77" s="76">
        <f t="shared" si="8"/>
        <v>312</v>
      </c>
      <c r="AK77" s="76">
        <f t="shared" si="9"/>
        <v>1</v>
      </c>
      <c r="AL77" s="76">
        <f t="shared" si="9"/>
        <v>0</v>
      </c>
      <c r="AM77" s="76">
        <f t="shared" si="10"/>
        <v>2</v>
      </c>
      <c r="AN77" s="72" t="s">
        <v>1660</v>
      </c>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row>
    <row r="78" spans="1:86" s="50" customFormat="1">
      <c r="A78" s="71" t="s">
        <v>245</v>
      </c>
      <c r="B78" s="24">
        <v>12</v>
      </c>
      <c r="C78" s="24"/>
      <c r="D78" s="24"/>
      <c r="E78" s="24">
        <v>95</v>
      </c>
      <c r="F78" s="24"/>
      <c r="G78" s="24"/>
      <c r="H78" s="24">
        <v>141</v>
      </c>
      <c r="I78" s="24"/>
      <c r="J78" s="24"/>
      <c r="K78" s="24">
        <v>43</v>
      </c>
      <c r="L78" s="24"/>
      <c r="M78" s="24"/>
      <c r="N78" s="24">
        <v>36</v>
      </c>
      <c r="O78" s="24"/>
      <c r="P78" s="24"/>
      <c r="Q78" s="24"/>
      <c r="R78" s="24"/>
      <c r="S78" s="24"/>
      <c r="T78" s="24"/>
      <c r="U78" s="24"/>
      <c r="V78" s="24"/>
      <c r="W78" s="24"/>
      <c r="X78" s="24"/>
      <c r="Y78" s="24"/>
      <c r="Z78" s="24"/>
      <c r="AA78" s="24"/>
      <c r="AB78" s="24"/>
      <c r="AC78" s="24"/>
      <c r="AD78" s="24"/>
      <c r="AE78" s="72">
        <v>0</v>
      </c>
      <c r="AF78" s="72">
        <v>0</v>
      </c>
      <c r="AG78" s="76">
        <f t="shared" si="6"/>
        <v>12</v>
      </c>
      <c r="AH78" s="76">
        <f t="shared" si="11"/>
        <v>315</v>
      </c>
      <c r="AI78" s="76">
        <f t="shared" si="7"/>
        <v>0</v>
      </c>
      <c r="AJ78" s="76">
        <f t="shared" si="8"/>
        <v>327</v>
      </c>
      <c r="AK78" s="76">
        <f t="shared" si="9"/>
        <v>0</v>
      </c>
      <c r="AL78" s="76">
        <f t="shared" si="9"/>
        <v>0</v>
      </c>
      <c r="AM78" s="76">
        <f t="shared" si="10"/>
        <v>0</v>
      </c>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row>
    <row r="79" spans="1:86" s="50" customFormat="1">
      <c r="A79" s="71" t="s">
        <v>246</v>
      </c>
      <c r="B79" s="24">
        <v>7</v>
      </c>
      <c r="C79" s="24"/>
      <c r="D79" s="24"/>
      <c r="E79" s="24">
        <v>77</v>
      </c>
      <c r="F79" s="24"/>
      <c r="G79" s="24"/>
      <c r="H79" s="24">
        <v>54</v>
      </c>
      <c r="I79" s="24"/>
      <c r="J79" s="24"/>
      <c r="K79" s="24">
        <v>25</v>
      </c>
      <c r="L79" s="24"/>
      <c r="M79" s="24"/>
      <c r="N79" s="24">
        <v>8</v>
      </c>
      <c r="O79" s="24"/>
      <c r="P79" s="24"/>
      <c r="Q79" s="24"/>
      <c r="R79" s="24"/>
      <c r="S79" s="24"/>
      <c r="T79" s="24"/>
      <c r="U79" s="24"/>
      <c r="V79" s="24"/>
      <c r="W79" s="24"/>
      <c r="X79" s="24"/>
      <c r="Y79" s="24"/>
      <c r="Z79" s="24"/>
      <c r="AA79" s="24"/>
      <c r="AB79" s="24"/>
      <c r="AC79" s="24"/>
      <c r="AD79" s="24"/>
      <c r="AE79" s="72">
        <v>0</v>
      </c>
      <c r="AF79" s="72">
        <v>0</v>
      </c>
      <c r="AG79" s="76">
        <f t="shared" si="6"/>
        <v>7</v>
      </c>
      <c r="AH79" s="76">
        <f t="shared" si="11"/>
        <v>164</v>
      </c>
      <c r="AI79" s="76">
        <f t="shared" si="7"/>
        <v>0</v>
      </c>
      <c r="AJ79" s="76">
        <f t="shared" si="8"/>
        <v>171</v>
      </c>
      <c r="AK79" s="76">
        <f t="shared" si="9"/>
        <v>0</v>
      </c>
      <c r="AL79" s="76">
        <f t="shared" si="9"/>
        <v>0</v>
      </c>
      <c r="AM79" s="76">
        <f t="shared" si="10"/>
        <v>0</v>
      </c>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row>
    <row r="80" spans="1:86" s="50" customFormat="1">
      <c r="A80" s="85" t="s">
        <v>1225</v>
      </c>
      <c r="B80" s="24"/>
      <c r="C80" s="24"/>
      <c r="D80" s="24"/>
      <c r="E80" s="24"/>
      <c r="F80" s="24"/>
      <c r="G80" s="24"/>
      <c r="H80" s="24"/>
      <c r="I80" s="24"/>
      <c r="J80" s="24"/>
      <c r="K80" s="24"/>
      <c r="L80" s="24"/>
      <c r="M80" s="24"/>
      <c r="N80" s="24">
        <v>45</v>
      </c>
      <c r="O80" s="24"/>
      <c r="P80" s="24"/>
      <c r="Q80" s="24"/>
      <c r="R80" s="24"/>
      <c r="S80" s="24"/>
      <c r="T80" s="24"/>
      <c r="U80" s="24"/>
      <c r="V80" s="24"/>
      <c r="W80" s="24"/>
      <c r="X80" s="24"/>
      <c r="Y80" s="24"/>
      <c r="Z80" s="24"/>
      <c r="AA80" s="24"/>
      <c r="AB80" s="24"/>
      <c r="AC80" s="24">
        <v>1</v>
      </c>
      <c r="AD80" s="24">
        <v>0</v>
      </c>
      <c r="AE80" s="72">
        <v>0</v>
      </c>
      <c r="AF80" s="72">
        <v>0</v>
      </c>
      <c r="AG80" s="76">
        <f t="shared" si="6"/>
        <v>0</v>
      </c>
      <c r="AH80" s="76">
        <f t="shared" si="11"/>
        <v>45</v>
      </c>
      <c r="AI80" s="76">
        <f t="shared" si="7"/>
        <v>0</v>
      </c>
      <c r="AJ80" s="76">
        <f t="shared" si="8"/>
        <v>45</v>
      </c>
      <c r="AK80" s="76">
        <f t="shared" si="9"/>
        <v>1</v>
      </c>
      <c r="AL80" s="76">
        <f t="shared" si="9"/>
        <v>0</v>
      </c>
      <c r="AM80" s="76">
        <v>2</v>
      </c>
      <c r="AN80" s="24" t="s">
        <v>1661</v>
      </c>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row>
    <row r="81" spans="1:86" s="301" customFormat="1" ht="14.25">
      <c r="A81" s="86" t="s">
        <v>1433</v>
      </c>
      <c r="B81" s="300">
        <f t="shared" ref="B81:AG81" si="12">SUM(B4:B80)</f>
        <v>588</v>
      </c>
      <c r="C81" s="300">
        <f t="shared" si="12"/>
        <v>14</v>
      </c>
      <c r="D81" s="300">
        <f t="shared" si="12"/>
        <v>0</v>
      </c>
      <c r="E81" s="300">
        <f t="shared" si="12"/>
        <v>15554</v>
      </c>
      <c r="F81" s="300">
        <f t="shared" si="12"/>
        <v>0</v>
      </c>
      <c r="G81" s="300">
        <f t="shared" si="12"/>
        <v>0</v>
      </c>
      <c r="H81" s="300">
        <f t="shared" si="12"/>
        <v>6554</v>
      </c>
      <c r="I81" s="300">
        <f t="shared" si="12"/>
        <v>1</v>
      </c>
      <c r="J81" s="300">
        <f t="shared" si="12"/>
        <v>0</v>
      </c>
      <c r="K81" s="300">
        <f t="shared" si="12"/>
        <v>8888</v>
      </c>
      <c r="L81" s="300">
        <f t="shared" si="12"/>
        <v>2</v>
      </c>
      <c r="M81" s="300">
        <f t="shared" si="12"/>
        <v>0</v>
      </c>
      <c r="N81" s="300">
        <f t="shared" si="12"/>
        <v>2015</v>
      </c>
      <c r="O81" s="300">
        <f t="shared" si="12"/>
        <v>1</v>
      </c>
      <c r="P81" s="300">
        <f t="shared" si="12"/>
        <v>0</v>
      </c>
      <c r="Q81" s="300">
        <f t="shared" si="12"/>
        <v>346</v>
      </c>
      <c r="R81" s="300">
        <f t="shared" si="12"/>
        <v>0</v>
      </c>
      <c r="S81" s="300">
        <f t="shared" si="12"/>
        <v>0</v>
      </c>
      <c r="T81" s="300">
        <f t="shared" si="12"/>
        <v>0</v>
      </c>
      <c r="U81" s="300">
        <f t="shared" si="12"/>
        <v>0</v>
      </c>
      <c r="V81" s="300">
        <f t="shared" si="12"/>
        <v>0</v>
      </c>
      <c r="W81" s="300">
        <f t="shared" si="12"/>
        <v>19</v>
      </c>
      <c r="X81" s="300">
        <f t="shared" si="12"/>
        <v>0</v>
      </c>
      <c r="Y81" s="300">
        <f t="shared" si="12"/>
        <v>0</v>
      </c>
      <c r="Z81" s="300">
        <f t="shared" si="12"/>
        <v>0</v>
      </c>
      <c r="AA81" s="300">
        <f t="shared" si="12"/>
        <v>0</v>
      </c>
      <c r="AB81" s="300">
        <f t="shared" si="12"/>
        <v>0</v>
      </c>
      <c r="AC81" s="300">
        <f t="shared" si="12"/>
        <v>10</v>
      </c>
      <c r="AD81" s="300">
        <f t="shared" si="12"/>
        <v>0</v>
      </c>
      <c r="AE81" s="300">
        <f t="shared" si="12"/>
        <v>26</v>
      </c>
      <c r="AF81" s="300">
        <f t="shared" si="12"/>
        <v>69</v>
      </c>
      <c r="AG81" s="300">
        <f t="shared" si="12"/>
        <v>588</v>
      </c>
      <c r="AH81" s="300">
        <f t="shared" ref="AH81:BM81" si="13">SUM(AH4:AH80)</f>
        <v>33376</v>
      </c>
      <c r="AI81" s="300">
        <f t="shared" si="13"/>
        <v>95</v>
      </c>
      <c r="AJ81" s="300">
        <f t="shared" si="13"/>
        <v>34059</v>
      </c>
      <c r="AK81" s="300">
        <f t="shared" si="13"/>
        <v>28</v>
      </c>
      <c r="AL81" s="300">
        <f t="shared" si="13"/>
        <v>0</v>
      </c>
      <c r="AM81" s="300">
        <f t="shared" si="13"/>
        <v>43</v>
      </c>
      <c r="AN81" s="300">
        <f t="shared" si="13"/>
        <v>0</v>
      </c>
      <c r="AO81" s="300">
        <f t="shared" si="13"/>
        <v>0</v>
      </c>
      <c r="AP81" s="300">
        <f t="shared" si="13"/>
        <v>0</v>
      </c>
      <c r="AQ81" s="300">
        <f t="shared" si="13"/>
        <v>0</v>
      </c>
      <c r="AR81" s="300">
        <f t="shared" si="13"/>
        <v>0</v>
      </c>
      <c r="AS81" s="300">
        <f t="shared" si="13"/>
        <v>0</v>
      </c>
      <c r="AT81" s="300">
        <f t="shared" si="13"/>
        <v>0</v>
      </c>
      <c r="AU81" s="300">
        <f t="shared" si="13"/>
        <v>0</v>
      </c>
      <c r="AV81" s="300">
        <f t="shared" si="13"/>
        <v>0</v>
      </c>
      <c r="AW81" s="300">
        <f t="shared" si="13"/>
        <v>0</v>
      </c>
      <c r="AX81" s="300">
        <f t="shared" si="13"/>
        <v>0</v>
      </c>
      <c r="AY81" s="300">
        <f t="shared" si="13"/>
        <v>0</v>
      </c>
      <c r="AZ81" s="300">
        <f t="shared" si="13"/>
        <v>0</v>
      </c>
      <c r="BA81" s="300">
        <f t="shared" si="13"/>
        <v>0</v>
      </c>
      <c r="BB81" s="300">
        <f t="shared" si="13"/>
        <v>0</v>
      </c>
      <c r="BC81" s="300">
        <f t="shared" si="13"/>
        <v>0</v>
      </c>
      <c r="BD81" s="300">
        <f t="shared" si="13"/>
        <v>0</v>
      </c>
      <c r="BE81" s="300">
        <f t="shared" si="13"/>
        <v>0</v>
      </c>
      <c r="BF81" s="300">
        <f t="shared" si="13"/>
        <v>0</v>
      </c>
      <c r="BG81" s="300">
        <f t="shared" si="13"/>
        <v>0</v>
      </c>
      <c r="BH81" s="300">
        <f t="shared" si="13"/>
        <v>1</v>
      </c>
      <c r="BI81" s="300">
        <f t="shared" si="13"/>
        <v>0</v>
      </c>
      <c r="BJ81" s="300">
        <f t="shared" si="13"/>
        <v>0</v>
      </c>
      <c r="BK81" s="300">
        <f t="shared" si="13"/>
        <v>0</v>
      </c>
      <c r="BL81" s="300">
        <f t="shared" si="13"/>
        <v>0</v>
      </c>
      <c r="BM81" s="300">
        <f t="shared" si="13"/>
        <v>0</v>
      </c>
      <c r="BN81" s="300">
        <f t="shared" ref="BN81:CH81" si="14">SUM(BN4:BN80)</f>
        <v>0</v>
      </c>
      <c r="BO81" s="300">
        <f t="shared" si="14"/>
        <v>0</v>
      </c>
      <c r="BP81" s="300">
        <f t="shared" si="14"/>
        <v>0</v>
      </c>
      <c r="BQ81" s="300">
        <f t="shared" si="14"/>
        <v>0</v>
      </c>
      <c r="BR81" s="300">
        <f t="shared" si="14"/>
        <v>0</v>
      </c>
      <c r="BS81" s="300">
        <f t="shared" si="14"/>
        <v>0</v>
      </c>
      <c r="BT81" s="300">
        <f t="shared" si="14"/>
        <v>0</v>
      </c>
      <c r="BU81" s="300">
        <f t="shared" si="14"/>
        <v>0</v>
      </c>
      <c r="BV81" s="300">
        <f t="shared" si="14"/>
        <v>0</v>
      </c>
      <c r="BW81" s="300">
        <f t="shared" si="14"/>
        <v>0</v>
      </c>
      <c r="BX81" s="300">
        <f t="shared" si="14"/>
        <v>0</v>
      </c>
      <c r="BY81" s="300">
        <f t="shared" si="14"/>
        <v>0</v>
      </c>
      <c r="BZ81" s="300">
        <f t="shared" si="14"/>
        <v>0</v>
      </c>
      <c r="CA81" s="300">
        <f t="shared" si="14"/>
        <v>0</v>
      </c>
      <c r="CB81" s="300">
        <f t="shared" si="14"/>
        <v>0</v>
      </c>
      <c r="CC81" s="300">
        <f t="shared" si="14"/>
        <v>0</v>
      </c>
      <c r="CD81" s="300">
        <f t="shared" si="14"/>
        <v>0</v>
      </c>
      <c r="CE81" s="300">
        <f t="shared" si="14"/>
        <v>0</v>
      </c>
      <c r="CF81" s="300">
        <f t="shared" si="14"/>
        <v>0</v>
      </c>
      <c r="CG81" s="300">
        <f t="shared" si="14"/>
        <v>0</v>
      </c>
      <c r="CH81" s="300">
        <f t="shared" si="14"/>
        <v>0</v>
      </c>
    </row>
  </sheetData>
  <mergeCells count="7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 ref="AO2:AO3"/>
    <mergeCell ref="N2:P2"/>
    <mergeCell ref="Q2:S2"/>
    <mergeCell ref="T2:V2"/>
    <mergeCell ref="W2:Y2"/>
    <mergeCell ref="Z2:AB2"/>
    <mergeCell ref="AC2:AD2"/>
    <mergeCell ref="AE2:AF2"/>
    <mergeCell ref="AG2:AJ2"/>
    <mergeCell ref="AK2:AL2"/>
    <mergeCell ref="AM2:AM3"/>
    <mergeCell ref="AN2:AN3"/>
    <mergeCell ref="BA2:BA3"/>
    <mergeCell ref="AP2:AP3"/>
    <mergeCell ref="AQ2:AQ3"/>
    <mergeCell ref="AR2:AR3"/>
    <mergeCell ref="AS2:AS3"/>
    <mergeCell ref="AT2:AT3"/>
    <mergeCell ref="AU2:AU3"/>
    <mergeCell ref="AV2:AV3"/>
    <mergeCell ref="AW2:AW3"/>
    <mergeCell ref="AX2:AX3"/>
    <mergeCell ref="AY2:AY3"/>
    <mergeCell ref="AZ2:AZ3"/>
    <mergeCell ref="BM2:BM3"/>
    <mergeCell ref="BB2:BB3"/>
    <mergeCell ref="BC2:BC3"/>
    <mergeCell ref="BD2:BD3"/>
    <mergeCell ref="BE2:BE3"/>
    <mergeCell ref="BF2:BF3"/>
    <mergeCell ref="BG2:BG3"/>
    <mergeCell ref="BH2:BH3"/>
    <mergeCell ref="BI2:BI3"/>
    <mergeCell ref="BJ2:BJ3"/>
    <mergeCell ref="BK2:BK3"/>
    <mergeCell ref="BL2:BL3"/>
    <mergeCell ref="BY2:BY3"/>
    <mergeCell ref="BN2:BN3"/>
    <mergeCell ref="BO2:BO3"/>
    <mergeCell ref="BP2:BP3"/>
    <mergeCell ref="BQ2:BQ3"/>
    <mergeCell ref="BR2:BR3"/>
    <mergeCell ref="BS2:BS3"/>
    <mergeCell ref="BT2:BT3"/>
    <mergeCell ref="BU2:BU3"/>
    <mergeCell ref="BV2:BV3"/>
    <mergeCell ref="BW2:BW3"/>
    <mergeCell ref="BX2:BX3"/>
    <mergeCell ref="CF2:CF3"/>
    <mergeCell ref="CG2:CG3"/>
    <mergeCell ref="CH2:CH3"/>
    <mergeCell ref="BZ2:BZ3"/>
    <mergeCell ref="CA2:CA3"/>
    <mergeCell ref="CB2:CB3"/>
    <mergeCell ref="CC2:CC3"/>
    <mergeCell ref="CD2:CD3"/>
    <mergeCell ref="CE2:CE3"/>
  </mergeCells>
  <hyperlinks>
    <hyperlink ref="H71" r:id="rId1" display="mailto:szlovakonk@szarvasnet.hu"/>
    <hyperlink ref="H70" r:id="rId2" display="mailto:j.calido@freemail.hu"/>
    <hyperlink ref="H21" r:id="rId3" display="mailto:elekicko@gmail.com"/>
    <hyperlink ref="H24" r:id="rId4" display="mailto:margit520804@freemail.hu"/>
    <hyperlink ref="H23" r:id="rId5" display="mailto:szelezsan@elekctv.hu"/>
    <hyperlink ref="H22" r:id="rId6" display="mailto:ottlakan.walthier@gmail.com"/>
    <hyperlink ref="H60" r:id="rId7" display="mailto:kozossegihaz@vipmail.hu"/>
    <hyperlink ref="H40" r:id="rId8" display="mailto:polhi@kondorosiktv.hu"/>
    <hyperlink ref="H34" r:id="rId9" display="mailto:kardos@szarvasnet.hu"/>
    <hyperlink ref="H38" r:id="rId10" display="mailto:igazgatas@kktv.hu"/>
    <hyperlink ref="H63" r:id="rId11" display="mailto:eleken@freemail.hu"/>
    <hyperlink ref="H61" r:id="rId12" display="mailto:gszkata8@gmail.com"/>
    <hyperlink ref="H11" r:id="rId13" display="mailto:leszkomp@gmail.com"/>
    <hyperlink ref="H20" r:id="rId14" display="mailto:ckodoboz@doboz.hu"/>
    <hyperlink ref="H6" r:id="rId15" display="mailto:balogkrisz@citromail.hu"/>
    <hyperlink ref="H7" r:id="rId16" display="mailto:benebekesi@citromail.hu"/>
    <hyperlink ref="H8" r:id="rId17" display="mailto:eva.iova@foaia.hu"/>
    <hyperlink ref="H9" r:id="rId18" display="mailto:szabo.ferencne@bekesvaros.hu"/>
    <hyperlink ref="H19" r:id="rId19" display="mailto:jegyzo@devavanya.hu"/>
    <hyperlink ref="H16" r:id="rId20" display="mailto:slovaciszabadi@t-email.hu"/>
    <hyperlink ref="H69" r:id="rId21" display="mailto:patkas.janos@freemail.hu"/>
    <hyperlink ref="H30" r:id="rId22" display="onkormanyzat@gyomaendrod.hu"/>
    <hyperlink ref="H29" r:id="rId23" display="ckogyomaendrod@gmail.com"/>
    <hyperlink ref="H52" r:id="rId24" display="mailto:mezoberenyinhe@freemail.hu"/>
    <hyperlink ref="H53" r:id="rId25" display="mailto:chery@szucsnet.hu"/>
    <hyperlink ref="H32" r:id="rId26" display="mailto:monikamittag@yahoo.de"/>
    <hyperlink ref="H31" r:id="rId27" display="mailto:jalec@freemail.hu"/>
    <hyperlink ref="H33" r:id="rId28" display="mailto:csotyej@freemail.hu"/>
    <hyperlink ref="H50" r:id="rId29" display="mailto:szlavikmarka@gmail.com"/>
    <hyperlink ref="H49" r:id="rId30" display="mailto:soare@freemail.hu"/>
    <hyperlink ref="H82" r:id="rId31" display="ilonacsicsely@t-online.hu"/>
    <hyperlink ref="H80" r:id="rId32" display="dogijanos@vipmail.hu"/>
    <hyperlink ref="L82" r:id="rId33" display="ilonacsicsely@t-online.hu"/>
    <hyperlink ref="L80" r:id="rId34" display="dogijanos@vipmail.hu"/>
    <hyperlink ref="L74" r:id="rId35" display="zsuzsanna.lauko@citromail.hu"/>
    <hyperlink ref="L73" r:id="rId36" display="totkomlosicko@citromail.hu"/>
  </hyperlinks>
  <pageMargins left="0.7" right="0.7" top="0.75" bottom="0.75" header="0.3" footer="0.3"/>
  <pageSetup paperSize="9" orientation="portrait"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363"/>
  <sheetViews>
    <sheetView topLeftCell="BI337" workbookViewId="0">
      <selection activeCell="BP372" sqref="BP372"/>
    </sheetView>
  </sheetViews>
  <sheetFormatPr defaultRowHeight="15"/>
  <cols>
    <col min="1" max="1" width="36.28515625" style="40" customWidth="1"/>
    <col min="2" max="8" width="9.140625" style="40"/>
    <col min="9" max="9" width="9.140625" style="40" customWidth="1"/>
    <col min="10" max="10" width="9.140625" style="40"/>
    <col min="11" max="11" width="9.5703125" style="40" customWidth="1"/>
    <col min="12" max="28" width="9.140625" style="40"/>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40"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16384" width="9.140625" style="40"/>
  </cols>
  <sheetData>
    <row r="1" spans="1:86"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1"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2"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ht="15" customHeight="1">
      <c r="A4" s="104" t="s">
        <v>1663</v>
      </c>
      <c r="B4" s="23">
        <v>6</v>
      </c>
      <c r="C4" s="23"/>
      <c r="D4" s="23"/>
      <c r="E4" s="23"/>
      <c r="F4" s="23"/>
      <c r="G4" s="23"/>
      <c r="H4" s="23">
        <v>37</v>
      </c>
      <c r="I4" s="23"/>
      <c r="J4" s="23"/>
      <c r="K4" s="23"/>
      <c r="L4" s="23"/>
      <c r="M4" s="23"/>
      <c r="N4" s="23"/>
      <c r="O4" s="23"/>
      <c r="P4" s="23"/>
      <c r="Q4" s="23"/>
      <c r="R4" s="23"/>
      <c r="S4" s="23"/>
      <c r="T4" s="23"/>
      <c r="U4" s="23"/>
      <c r="V4" s="23"/>
      <c r="W4" s="23"/>
      <c r="X4" s="23"/>
      <c r="Y4" s="23"/>
      <c r="Z4" s="23"/>
      <c r="AA4" s="23"/>
      <c r="AB4" s="23"/>
      <c r="AC4" s="23">
        <v>1</v>
      </c>
      <c r="AD4" s="23"/>
      <c r="AE4" s="23"/>
      <c r="AF4" s="23"/>
      <c r="AG4" s="24">
        <v>6</v>
      </c>
      <c r="AH4" s="24">
        <v>37</v>
      </c>
      <c r="AI4" s="24"/>
      <c r="AJ4" s="24">
        <v>43</v>
      </c>
      <c r="AK4" s="24">
        <v>1</v>
      </c>
      <c r="AL4" s="24"/>
      <c r="AM4" s="24">
        <v>1</v>
      </c>
      <c r="AN4" s="105" t="s">
        <v>1664</v>
      </c>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f t="shared" ref="CH4:CH67" si="0">SUM(B4:CG4)</f>
        <v>132</v>
      </c>
    </row>
    <row r="5" spans="1:86" ht="15" customHeight="1">
      <c r="A5" s="104" t="s">
        <v>247</v>
      </c>
      <c r="B5" s="23">
        <v>7</v>
      </c>
      <c r="C5" s="23"/>
      <c r="D5" s="23"/>
      <c r="E5" s="23">
        <v>1</v>
      </c>
      <c r="F5" s="23"/>
      <c r="G5" s="23"/>
      <c r="H5" s="23">
        <v>46</v>
      </c>
      <c r="I5" s="23"/>
      <c r="J5" s="23"/>
      <c r="K5" s="23"/>
      <c r="L5" s="23"/>
      <c r="M5" s="23"/>
      <c r="N5" s="23">
        <v>3</v>
      </c>
      <c r="O5" s="23"/>
      <c r="P5" s="23"/>
      <c r="Q5" s="23"/>
      <c r="R5" s="23"/>
      <c r="S5" s="23"/>
      <c r="T5" s="23"/>
      <c r="U5" s="23"/>
      <c r="V5" s="23"/>
      <c r="W5" s="23"/>
      <c r="X5" s="23"/>
      <c r="Y5" s="23"/>
      <c r="Z5" s="23"/>
      <c r="AA5" s="23"/>
      <c r="AB5" s="23"/>
      <c r="AC5" s="23">
        <v>1</v>
      </c>
      <c r="AD5" s="23"/>
      <c r="AE5" s="23"/>
      <c r="AF5" s="23"/>
      <c r="AG5" s="24">
        <v>7</v>
      </c>
      <c r="AH5" s="24">
        <v>50</v>
      </c>
      <c r="AI5" s="24"/>
      <c r="AJ5" s="24">
        <v>57</v>
      </c>
      <c r="AK5" s="24">
        <v>1</v>
      </c>
      <c r="AL5" s="24"/>
      <c r="AM5" s="24">
        <v>1</v>
      </c>
      <c r="AN5" s="105" t="s">
        <v>1664</v>
      </c>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f t="shared" si="0"/>
        <v>174</v>
      </c>
    </row>
    <row r="6" spans="1:86" ht="15" customHeight="1">
      <c r="A6" s="106" t="s">
        <v>1665</v>
      </c>
      <c r="B6" s="13">
        <v>5</v>
      </c>
      <c r="C6" s="13"/>
      <c r="D6" s="13"/>
      <c r="E6" s="13"/>
      <c r="F6" s="13"/>
      <c r="G6" s="13"/>
      <c r="H6" s="13">
        <v>30</v>
      </c>
      <c r="I6" s="13"/>
      <c r="J6" s="13"/>
      <c r="K6" s="13"/>
      <c r="L6" s="13"/>
      <c r="M6" s="13"/>
      <c r="N6" s="13"/>
      <c r="O6" s="13"/>
      <c r="P6" s="13"/>
      <c r="Q6" s="13"/>
      <c r="R6" s="13"/>
      <c r="S6" s="13"/>
      <c r="T6" s="13"/>
      <c r="U6" s="13"/>
      <c r="V6" s="13"/>
      <c r="W6" s="13"/>
      <c r="X6" s="13"/>
      <c r="Y6" s="13"/>
      <c r="Z6" s="13"/>
      <c r="AA6" s="13"/>
      <c r="AB6" s="13"/>
      <c r="AC6" s="13">
        <v>1</v>
      </c>
      <c r="AD6" s="13"/>
      <c r="AE6" s="13"/>
      <c r="AF6" s="13"/>
      <c r="AG6" s="15">
        <v>5</v>
      </c>
      <c r="AH6" s="15">
        <v>30</v>
      </c>
      <c r="AI6" s="15"/>
      <c r="AJ6" s="15">
        <v>35</v>
      </c>
      <c r="AK6" s="15"/>
      <c r="AL6" s="15"/>
      <c r="AM6" s="13"/>
      <c r="AN6" s="51"/>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f t="shared" si="0"/>
        <v>106</v>
      </c>
    </row>
    <row r="7" spans="1:86" ht="15" customHeight="1">
      <c r="A7" s="106" t="s">
        <v>248</v>
      </c>
      <c r="B7" s="13">
        <v>6</v>
      </c>
      <c r="C7" s="13"/>
      <c r="D7" s="13"/>
      <c r="E7" s="13">
        <v>4</v>
      </c>
      <c r="F7" s="13"/>
      <c r="G7" s="13"/>
      <c r="H7" s="13">
        <v>81</v>
      </c>
      <c r="I7" s="13"/>
      <c r="J7" s="13"/>
      <c r="K7" s="13">
        <v>48</v>
      </c>
      <c r="L7" s="13"/>
      <c r="M7" s="13"/>
      <c r="N7" s="13">
        <v>5</v>
      </c>
      <c r="O7" s="13"/>
      <c r="P7" s="13"/>
      <c r="Q7" s="13">
        <v>5</v>
      </c>
      <c r="R7" s="13"/>
      <c r="S7" s="13"/>
      <c r="T7" s="13"/>
      <c r="U7" s="13"/>
      <c r="V7" s="13"/>
      <c r="W7" s="13"/>
      <c r="X7" s="13"/>
      <c r="Y7" s="13"/>
      <c r="Z7" s="13"/>
      <c r="AA7" s="13"/>
      <c r="AB7" s="13"/>
      <c r="AC7" s="13"/>
      <c r="AD7" s="13"/>
      <c r="AE7" s="13"/>
      <c r="AF7" s="13"/>
      <c r="AG7" s="13">
        <v>6</v>
      </c>
      <c r="AH7" s="15">
        <v>143</v>
      </c>
      <c r="AI7" s="15"/>
      <c r="AJ7" s="15">
        <v>149</v>
      </c>
      <c r="AK7" s="15"/>
      <c r="AL7" s="15"/>
      <c r="AM7" s="13"/>
      <c r="AN7" s="51"/>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f t="shared" si="0"/>
        <v>447</v>
      </c>
    </row>
    <row r="8" spans="1:86" ht="15" customHeight="1">
      <c r="A8" s="106" t="s">
        <v>249</v>
      </c>
      <c r="B8" s="13">
        <v>3</v>
      </c>
      <c r="C8" s="13"/>
      <c r="D8" s="13"/>
      <c r="E8" s="13"/>
      <c r="F8" s="13"/>
      <c r="G8" s="13"/>
      <c r="H8" s="13">
        <v>56</v>
      </c>
      <c r="I8" s="13"/>
      <c r="J8" s="13"/>
      <c r="K8" s="13"/>
      <c r="L8" s="13"/>
      <c r="M8" s="13"/>
      <c r="N8" s="13">
        <v>2</v>
      </c>
      <c r="O8" s="13"/>
      <c r="P8" s="13"/>
      <c r="Q8" s="13"/>
      <c r="R8" s="13"/>
      <c r="S8" s="13"/>
      <c r="T8" s="13"/>
      <c r="U8" s="13"/>
      <c r="V8" s="13"/>
      <c r="W8" s="13"/>
      <c r="X8" s="13"/>
      <c r="Y8" s="13"/>
      <c r="Z8" s="13"/>
      <c r="AA8" s="13"/>
      <c r="AB8" s="13"/>
      <c r="AC8" s="13"/>
      <c r="AD8" s="13"/>
      <c r="AE8" s="13"/>
      <c r="AF8" s="13"/>
      <c r="AG8" s="15">
        <v>3</v>
      </c>
      <c r="AH8" s="15">
        <v>58</v>
      </c>
      <c r="AI8" s="15"/>
      <c r="AJ8" s="15">
        <v>61</v>
      </c>
      <c r="AK8" s="15"/>
      <c r="AL8" s="15"/>
      <c r="AM8" s="13"/>
      <c r="AN8" s="51"/>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f t="shared" si="0"/>
        <v>183</v>
      </c>
    </row>
    <row r="9" spans="1:86" ht="15" customHeight="1">
      <c r="A9" s="104" t="s">
        <v>1666</v>
      </c>
      <c r="B9" s="13">
        <v>7</v>
      </c>
      <c r="C9" s="13"/>
      <c r="D9" s="13"/>
      <c r="E9" s="21">
        <v>5</v>
      </c>
      <c r="F9" s="13"/>
      <c r="G9" s="13"/>
      <c r="H9" s="13">
        <v>98</v>
      </c>
      <c r="I9" s="13"/>
      <c r="J9" s="13"/>
      <c r="K9" s="13"/>
      <c r="L9" s="13"/>
      <c r="M9" s="13"/>
      <c r="N9" s="13"/>
      <c r="O9" s="13"/>
      <c r="P9" s="13"/>
      <c r="Q9" s="13">
        <v>34</v>
      </c>
      <c r="R9" s="13"/>
      <c r="S9" s="13"/>
      <c r="T9" s="13"/>
      <c r="U9" s="13"/>
      <c r="V9" s="13"/>
      <c r="W9" s="13"/>
      <c r="X9" s="13"/>
      <c r="Y9" s="13"/>
      <c r="Z9" s="13"/>
      <c r="AA9" s="13"/>
      <c r="AB9" s="13"/>
      <c r="AC9" s="13"/>
      <c r="AD9" s="13"/>
      <c r="AE9" s="13"/>
      <c r="AF9" s="13"/>
      <c r="AG9" s="15">
        <v>7</v>
      </c>
      <c r="AH9" s="36">
        <v>137</v>
      </c>
      <c r="AI9" s="15"/>
      <c r="AJ9" s="36">
        <v>144</v>
      </c>
      <c r="AK9" s="15"/>
      <c r="AL9" s="15"/>
      <c r="AM9" s="13"/>
      <c r="AN9" s="51"/>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f t="shared" si="0"/>
        <v>432</v>
      </c>
    </row>
    <row r="10" spans="1:86" ht="15" customHeight="1">
      <c r="A10" s="106" t="s">
        <v>250</v>
      </c>
      <c r="B10" s="31">
        <v>6</v>
      </c>
      <c r="C10" s="31"/>
      <c r="D10" s="31"/>
      <c r="E10" s="31"/>
      <c r="F10" s="31"/>
      <c r="G10" s="31"/>
      <c r="H10" s="31">
        <v>48</v>
      </c>
      <c r="I10" s="31"/>
      <c r="J10" s="31"/>
      <c r="K10" s="31">
        <v>2</v>
      </c>
      <c r="L10" s="31"/>
      <c r="M10" s="31"/>
      <c r="N10" s="31">
        <v>8</v>
      </c>
      <c r="O10" s="31"/>
      <c r="P10" s="31"/>
      <c r="Q10" s="31"/>
      <c r="R10" s="31"/>
      <c r="S10" s="31"/>
      <c r="T10" s="31"/>
      <c r="U10" s="31"/>
      <c r="V10" s="31"/>
      <c r="W10" s="31"/>
      <c r="X10" s="31"/>
      <c r="Y10" s="31"/>
      <c r="Z10" s="31"/>
      <c r="AA10" s="31"/>
      <c r="AB10" s="31"/>
      <c r="AC10" s="92"/>
      <c r="AD10" s="31"/>
      <c r="AE10" s="31"/>
      <c r="AF10" s="31"/>
      <c r="AG10" s="33">
        <v>6</v>
      </c>
      <c r="AH10" s="33">
        <v>58</v>
      </c>
      <c r="AI10" s="93"/>
      <c r="AJ10" s="33">
        <v>64</v>
      </c>
      <c r="AK10" s="15"/>
      <c r="AL10" s="15"/>
      <c r="AM10" s="13"/>
      <c r="AN10" s="51"/>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f t="shared" si="0"/>
        <v>192</v>
      </c>
    </row>
    <row r="11" spans="1:86" ht="15" customHeight="1">
      <c r="A11" s="104" t="s">
        <v>1667</v>
      </c>
      <c r="B11" s="13">
        <v>6</v>
      </c>
      <c r="C11" s="13"/>
      <c r="D11" s="13"/>
      <c r="E11" s="13"/>
      <c r="F11" s="13"/>
      <c r="G11" s="13"/>
      <c r="H11" s="13">
        <v>20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v>6</v>
      </c>
      <c r="AH11" s="15">
        <v>20</v>
      </c>
      <c r="AI11" s="15"/>
      <c r="AJ11" s="15">
        <f>AG11+AH11</f>
        <v>26</v>
      </c>
      <c r="AK11" s="15"/>
      <c r="AL11" s="15"/>
      <c r="AM11" s="13"/>
      <c r="AN11" s="51"/>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f t="shared" si="0"/>
        <v>78</v>
      </c>
    </row>
    <row r="12" spans="1:86" ht="15" customHeight="1">
      <c r="A12" s="104" t="s">
        <v>1668</v>
      </c>
      <c r="B12" s="13">
        <v>9</v>
      </c>
      <c r="C12" s="13"/>
      <c r="D12" s="13"/>
      <c r="E12" s="13">
        <v>7</v>
      </c>
      <c r="F12" s="13"/>
      <c r="G12" s="13"/>
      <c r="H12" s="13">
        <v>78</v>
      </c>
      <c r="I12" s="13"/>
      <c r="J12" s="13"/>
      <c r="K12" s="13">
        <v>1</v>
      </c>
      <c r="L12" s="13"/>
      <c r="M12" s="13"/>
      <c r="N12" s="13"/>
      <c r="O12" s="13"/>
      <c r="P12" s="13"/>
      <c r="Q12" s="13"/>
      <c r="R12" s="13"/>
      <c r="S12" s="13"/>
      <c r="T12" s="13"/>
      <c r="U12" s="13"/>
      <c r="V12" s="13"/>
      <c r="W12" s="13"/>
      <c r="X12" s="13"/>
      <c r="Y12" s="13"/>
      <c r="Z12" s="13"/>
      <c r="AA12" s="13"/>
      <c r="AB12" s="13"/>
      <c r="AC12" s="13"/>
      <c r="AD12" s="13"/>
      <c r="AE12" s="13"/>
      <c r="AF12" s="13"/>
      <c r="AG12" s="15">
        <v>9</v>
      </c>
      <c r="AH12" s="15">
        <v>86</v>
      </c>
      <c r="AI12" s="15"/>
      <c r="AJ12" s="15">
        <v>95</v>
      </c>
      <c r="AK12" s="15"/>
      <c r="AL12" s="15"/>
      <c r="AM12" s="13"/>
      <c r="AN12" s="51"/>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f t="shared" si="0"/>
        <v>285</v>
      </c>
    </row>
    <row r="13" spans="1:86" ht="15" customHeight="1">
      <c r="A13" s="104" t="s">
        <v>1669</v>
      </c>
      <c r="B13" s="23">
        <v>4</v>
      </c>
      <c r="C13" s="23"/>
      <c r="D13" s="23"/>
      <c r="E13" s="23"/>
      <c r="F13" s="23"/>
      <c r="G13" s="23"/>
      <c r="H13" s="23">
        <v>38</v>
      </c>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4">
        <v>4</v>
      </c>
      <c r="AH13" s="24">
        <v>38</v>
      </c>
      <c r="AI13" s="24"/>
      <c r="AJ13" s="24">
        <v>42</v>
      </c>
      <c r="AK13" s="15"/>
      <c r="AL13" s="15"/>
      <c r="AM13" s="13"/>
      <c r="AN13" s="51"/>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f t="shared" si="0"/>
        <v>126</v>
      </c>
    </row>
    <row r="14" spans="1:86" ht="15" customHeight="1">
      <c r="A14" s="104" t="s">
        <v>1670</v>
      </c>
      <c r="B14" s="13">
        <v>10</v>
      </c>
      <c r="C14" s="13"/>
      <c r="D14" s="13"/>
      <c r="E14" s="13"/>
      <c r="F14" s="13"/>
      <c r="G14" s="13"/>
      <c r="H14" s="13">
        <v>28</v>
      </c>
      <c r="I14" s="13"/>
      <c r="J14" s="13"/>
      <c r="K14" s="13">
        <v>1</v>
      </c>
      <c r="L14" s="13"/>
      <c r="M14" s="13"/>
      <c r="N14" s="13"/>
      <c r="O14" s="13"/>
      <c r="P14" s="13"/>
      <c r="Q14" s="13"/>
      <c r="R14" s="13"/>
      <c r="S14" s="13"/>
      <c r="T14" s="13"/>
      <c r="U14" s="13"/>
      <c r="V14" s="13"/>
      <c r="W14" s="13"/>
      <c r="X14" s="13"/>
      <c r="Y14" s="13"/>
      <c r="Z14" s="13"/>
      <c r="AA14" s="13"/>
      <c r="AB14" s="13"/>
      <c r="AC14" s="13"/>
      <c r="AD14" s="13"/>
      <c r="AE14" s="13"/>
      <c r="AF14" s="13"/>
      <c r="AG14" s="15">
        <v>10</v>
      </c>
      <c r="AH14" s="15">
        <v>29</v>
      </c>
      <c r="AI14" s="15"/>
      <c r="AJ14" s="15">
        <v>39</v>
      </c>
      <c r="AK14" s="15">
        <v>1</v>
      </c>
      <c r="AL14" s="15"/>
      <c r="AM14" s="13">
        <v>1</v>
      </c>
      <c r="AN14" s="51" t="s">
        <v>1671</v>
      </c>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f t="shared" si="0"/>
        <v>119</v>
      </c>
    </row>
    <row r="15" spans="1:86" ht="15" customHeight="1">
      <c r="A15" s="104" t="s">
        <v>1672</v>
      </c>
      <c r="B15" s="13">
        <v>6</v>
      </c>
      <c r="C15" s="13"/>
      <c r="D15" s="13"/>
      <c r="E15" s="13"/>
      <c r="F15" s="13"/>
      <c r="G15" s="13"/>
      <c r="H15" s="13">
        <v>42</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v>6</v>
      </c>
      <c r="AH15" s="15">
        <v>42</v>
      </c>
      <c r="AI15" s="15"/>
      <c r="AJ15" s="15">
        <v>48</v>
      </c>
      <c r="AK15" s="15"/>
      <c r="AL15" s="15"/>
      <c r="AM15" s="13"/>
      <c r="AN15" s="51"/>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f t="shared" si="0"/>
        <v>144</v>
      </c>
    </row>
    <row r="16" spans="1:86" ht="15" customHeight="1">
      <c r="A16" s="107" t="s">
        <v>251</v>
      </c>
      <c r="B16" s="23">
        <v>5</v>
      </c>
      <c r="C16" s="23"/>
      <c r="D16" s="23"/>
      <c r="E16" s="23"/>
      <c r="F16" s="23"/>
      <c r="G16" s="23"/>
      <c r="H16" s="23">
        <v>45</v>
      </c>
      <c r="I16" s="23"/>
      <c r="J16" s="23"/>
      <c r="K16" s="23"/>
      <c r="L16" s="23"/>
      <c r="M16" s="23"/>
      <c r="N16" s="23">
        <v>13</v>
      </c>
      <c r="O16" s="23"/>
      <c r="P16" s="23"/>
      <c r="Q16" s="23"/>
      <c r="R16" s="23"/>
      <c r="S16" s="23"/>
      <c r="T16" s="23"/>
      <c r="U16" s="23"/>
      <c r="V16" s="23"/>
      <c r="W16" s="23"/>
      <c r="X16" s="23"/>
      <c r="Y16" s="23"/>
      <c r="Z16" s="23"/>
      <c r="AA16" s="23"/>
      <c r="AB16" s="23"/>
      <c r="AC16" s="23"/>
      <c r="AD16" s="23"/>
      <c r="AE16" s="23"/>
      <c r="AF16" s="23"/>
      <c r="AG16" s="24">
        <v>5</v>
      </c>
      <c r="AH16" s="24">
        <v>58</v>
      </c>
      <c r="AI16" s="24"/>
      <c r="AJ16" s="24">
        <v>63</v>
      </c>
      <c r="AK16" s="15"/>
      <c r="AL16" s="15"/>
      <c r="AM16" s="13"/>
      <c r="AN16" s="51"/>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f t="shared" si="0"/>
        <v>189</v>
      </c>
    </row>
    <row r="17" spans="1:86">
      <c r="A17" s="104" t="s">
        <v>252</v>
      </c>
      <c r="B17" s="13">
        <v>10</v>
      </c>
      <c r="C17" s="13"/>
      <c r="D17" s="13"/>
      <c r="E17" s="13"/>
      <c r="F17" s="13"/>
      <c r="G17" s="13"/>
      <c r="H17" s="13">
        <v>77</v>
      </c>
      <c r="I17" s="13"/>
      <c r="J17" s="13"/>
      <c r="K17" s="13"/>
      <c r="L17" s="13"/>
      <c r="M17" s="13"/>
      <c r="N17" s="13">
        <v>10</v>
      </c>
      <c r="O17" s="13"/>
      <c r="P17" s="13"/>
      <c r="Q17" s="13"/>
      <c r="R17" s="13"/>
      <c r="S17" s="13"/>
      <c r="T17" s="13"/>
      <c r="U17" s="13"/>
      <c r="V17" s="13"/>
      <c r="W17" s="13"/>
      <c r="X17" s="13"/>
      <c r="Y17" s="13"/>
      <c r="Z17" s="13"/>
      <c r="AA17" s="13"/>
      <c r="AB17" s="13"/>
      <c r="AC17" s="13"/>
      <c r="AD17" s="13"/>
      <c r="AE17" s="13"/>
      <c r="AF17" s="13"/>
      <c r="AG17" s="15">
        <v>10</v>
      </c>
      <c r="AH17" s="15">
        <v>87</v>
      </c>
      <c r="AI17" s="15"/>
      <c r="AJ17" s="15">
        <v>97</v>
      </c>
      <c r="AK17" s="15"/>
      <c r="AL17" s="15"/>
      <c r="AM17" s="13"/>
      <c r="AN17" s="51"/>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f t="shared" si="0"/>
        <v>291</v>
      </c>
    </row>
    <row r="18" spans="1:86">
      <c r="A18" s="104" t="s">
        <v>1673</v>
      </c>
      <c r="B18" s="94">
        <v>4</v>
      </c>
      <c r="C18" s="94"/>
      <c r="D18" s="94"/>
      <c r="E18" s="94"/>
      <c r="F18" s="94"/>
      <c r="G18" s="94"/>
      <c r="H18" s="94">
        <v>13</v>
      </c>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22">
        <v>4</v>
      </c>
      <c r="AH18" s="22">
        <v>13</v>
      </c>
      <c r="AI18" s="22"/>
      <c r="AJ18" s="22">
        <v>17</v>
      </c>
      <c r="AK18" s="15"/>
      <c r="AL18" s="15"/>
      <c r="AM18" s="13"/>
      <c r="AN18" s="51"/>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f t="shared" si="0"/>
        <v>51</v>
      </c>
    </row>
    <row r="19" spans="1:86">
      <c r="A19" s="104" t="s">
        <v>253</v>
      </c>
      <c r="B19" s="13">
        <v>14</v>
      </c>
      <c r="C19" s="13"/>
      <c r="D19" s="13"/>
      <c r="E19" s="13">
        <v>9</v>
      </c>
      <c r="F19" s="13"/>
      <c r="G19" s="13"/>
      <c r="H19" s="13">
        <v>102</v>
      </c>
      <c r="I19" s="13"/>
      <c r="J19" s="13"/>
      <c r="K19" s="13"/>
      <c r="L19" s="13"/>
      <c r="M19" s="13"/>
      <c r="N19" s="13">
        <v>3</v>
      </c>
      <c r="O19" s="13"/>
      <c r="P19" s="13"/>
      <c r="Q19" s="13"/>
      <c r="R19" s="13"/>
      <c r="S19" s="13"/>
      <c r="T19" s="13"/>
      <c r="U19" s="13"/>
      <c r="V19" s="13"/>
      <c r="W19" s="13"/>
      <c r="X19" s="13"/>
      <c r="Y19" s="13"/>
      <c r="Z19" s="13"/>
      <c r="AA19" s="13"/>
      <c r="AB19" s="13"/>
      <c r="AC19" s="13"/>
      <c r="AD19" s="13"/>
      <c r="AE19" s="13"/>
      <c r="AF19" s="13"/>
      <c r="AG19" s="15">
        <v>14</v>
      </c>
      <c r="AH19" s="15">
        <v>114</v>
      </c>
      <c r="AI19" s="15"/>
      <c r="AJ19" s="15">
        <v>128</v>
      </c>
      <c r="AK19" s="15"/>
      <c r="AL19" s="15"/>
      <c r="AM19" s="13"/>
      <c r="AN19" s="51"/>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f t="shared" si="0"/>
        <v>384</v>
      </c>
    </row>
    <row r="20" spans="1:86">
      <c r="A20" s="104" t="s">
        <v>254</v>
      </c>
      <c r="B20" s="23">
        <v>11</v>
      </c>
      <c r="C20" s="23"/>
      <c r="D20" s="23"/>
      <c r="E20" s="23">
        <v>31</v>
      </c>
      <c r="F20" s="23"/>
      <c r="G20" s="23"/>
      <c r="H20" s="23">
        <v>125</v>
      </c>
      <c r="I20" s="23"/>
      <c r="J20" s="23"/>
      <c r="K20" s="23">
        <v>355</v>
      </c>
      <c r="L20" s="23"/>
      <c r="M20" s="23"/>
      <c r="N20" s="23">
        <v>9</v>
      </c>
      <c r="O20" s="23"/>
      <c r="P20" s="23"/>
      <c r="Q20" s="23"/>
      <c r="R20" s="23"/>
      <c r="S20" s="23"/>
      <c r="T20" s="23"/>
      <c r="U20" s="23"/>
      <c r="V20" s="23"/>
      <c r="W20" s="23"/>
      <c r="X20" s="23"/>
      <c r="Y20" s="23"/>
      <c r="Z20" s="23"/>
      <c r="AA20" s="23"/>
      <c r="AB20" s="23"/>
      <c r="AC20" s="23"/>
      <c r="AD20" s="23"/>
      <c r="AE20" s="23"/>
      <c r="AF20" s="23"/>
      <c r="AG20" s="24">
        <v>11</v>
      </c>
      <c r="AH20" s="24">
        <v>520</v>
      </c>
      <c r="AI20" s="24"/>
      <c r="AJ20" s="24">
        <v>531</v>
      </c>
      <c r="AK20" s="15"/>
      <c r="AL20" s="15"/>
      <c r="AM20" s="13"/>
      <c r="AN20" s="51"/>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f t="shared" si="0"/>
        <v>1593</v>
      </c>
    </row>
    <row r="21" spans="1:86">
      <c r="A21" s="104" t="s">
        <v>1674</v>
      </c>
      <c r="B21" s="23">
        <v>7</v>
      </c>
      <c r="C21" s="23"/>
      <c r="D21" s="23"/>
      <c r="E21" s="23">
        <v>1</v>
      </c>
      <c r="F21" s="23"/>
      <c r="G21" s="23"/>
      <c r="H21" s="23">
        <v>37</v>
      </c>
      <c r="I21" s="23"/>
      <c r="J21" s="23"/>
      <c r="K21" s="23"/>
      <c r="L21" s="23"/>
      <c r="M21" s="23"/>
      <c r="N21" s="23"/>
      <c r="O21" s="23"/>
      <c r="P21" s="23"/>
      <c r="Q21" s="23"/>
      <c r="R21" s="23"/>
      <c r="S21" s="23"/>
      <c r="T21" s="23"/>
      <c r="U21" s="23"/>
      <c r="V21" s="23"/>
      <c r="W21" s="23"/>
      <c r="X21" s="23"/>
      <c r="Y21" s="23"/>
      <c r="Z21" s="23"/>
      <c r="AA21" s="23"/>
      <c r="AB21" s="23"/>
      <c r="AC21" s="23">
        <v>1</v>
      </c>
      <c r="AD21" s="23"/>
      <c r="AE21" s="23"/>
      <c r="AF21" s="23"/>
      <c r="AG21" s="24">
        <v>7</v>
      </c>
      <c r="AH21" s="24">
        <v>38</v>
      </c>
      <c r="AI21" s="24"/>
      <c r="AJ21" s="24">
        <v>45</v>
      </c>
      <c r="AK21" s="24">
        <v>1</v>
      </c>
      <c r="AL21" s="24"/>
      <c r="AM21" s="24">
        <v>1</v>
      </c>
      <c r="AN21" s="105" t="s">
        <v>1664</v>
      </c>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f t="shared" si="0"/>
        <v>138</v>
      </c>
    </row>
    <row r="22" spans="1:86">
      <c r="A22" s="106" t="s">
        <v>255</v>
      </c>
      <c r="B22" s="23">
        <v>6</v>
      </c>
      <c r="C22" s="23"/>
      <c r="D22" s="23"/>
      <c r="E22" s="23">
        <v>148</v>
      </c>
      <c r="F22" s="23"/>
      <c r="G22" s="23"/>
      <c r="H22" s="23">
        <v>69</v>
      </c>
      <c r="I22" s="23"/>
      <c r="J22" s="23"/>
      <c r="K22" s="23">
        <v>58</v>
      </c>
      <c r="L22" s="23"/>
      <c r="M22" s="23"/>
      <c r="N22" s="23">
        <v>20</v>
      </c>
      <c r="O22" s="23"/>
      <c r="P22" s="23"/>
      <c r="Q22" s="23"/>
      <c r="R22" s="23"/>
      <c r="S22" s="23"/>
      <c r="T22" s="23"/>
      <c r="U22" s="23"/>
      <c r="V22" s="23"/>
      <c r="W22" s="23"/>
      <c r="X22" s="23"/>
      <c r="Y22" s="23"/>
      <c r="Z22" s="23"/>
      <c r="AA22" s="23"/>
      <c r="AB22" s="23"/>
      <c r="AC22" s="23"/>
      <c r="AD22" s="23"/>
      <c r="AE22" s="23">
        <v>1</v>
      </c>
      <c r="AF22" s="23"/>
      <c r="AG22" s="24">
        <v>6</v>
      </c>
      <c r="AH22" s="24">
        <v>295</v>
      </c>
      <c r="AI22" s="24">
        <v>1</v>
      </c>
      <c r="AJ22" s="24">
        <v>302</v>
      </c>
      <c r="AK22" s="24"/>
      <c r="AL22" s="24"/>
      <c r="AM22" s="13"/>
      <c r="AN22" s="51"/>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f t="shared" si="0"/>
        <v>906</v>
      </c>
    </row>
    <row r="23" spans="1:86">
      <c r="A23" s="106" t="s">
        <v>1675</v>
      </c>
      <c r="B23" s="23">
        <v>24</v>
      </c>
      <c r="C23" s="23"/>
      <c r="D23" s="23"/>
      <c r="E23" s="23">
        <v>261</v>
      </c>
      <c r="F23" s="23"/>
      <c r="G23" s="23"/>
      <c r="H23" s="23">
        <v>124</v>
      </c>
      <c r="I23" s="23"/>
      <c r="J23" s="23"/>
      <c r="K23" s="23">
        <v>202</v>
      </c>
      <c r="L23" s="23"/>
      <c r="M23" s="23"/>
      <c r="N23" s="23">
        <v>22</v>
      </c>
      <c r="O23" s="23"/>
      <c r="P23" s="23"/>
      <c r="Q23" s="23"/>
      <c r="R23" s="23"/>
      <c r="S23" s="23"/>
      <c r="T23" s="23"/>
      <c r="U23" s="23"/>
      <c r="V23" s="23"/>
      <c r="W23" s="23"/>
      <c r="X23" s="23"/>
      <c r="Y23" s="23"/>
      <c r="Z23" s="23"/>
      <c r="AA23" s="23"/>
      <c r="AB23" s="23"/>
      <c r="AC23" s="23"/>
      <c r="AD23" s="23"/>
      <c r="AE23" s="23"/>
      <c r="AF23" s="23"/>
      <c r="AG23" s="24">
        <v>24</v>
      </c>
      <c r="AH23" s="24">
        <v>326</v>
      </c>
      <c r="AI23" s="24"/>
      <c r="AJ23" s="24">
        <v>350</v>
      </c>
      <c r="AK23" s="15"/>
      <c r="AL23" s="15"/>
      <c r="AM23" s="13"/>
      <c r="AN23" s="51"/>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f t="shared" si="0"/>
        <v>1333</v>
      </c>
    </row>
    <row r="24" spans="1:86">
      <c r="A24" s="104" t="s">
        <v>257</v>
      </c>
      <c r="B24" s="13">
        <v>7</v>
      </c>
      <c r="C24" s="13"/>
      <c r="D24" s="13"/>
      <c r="E24" s="13"/>
      <c r="F24" s="13"/>
      <c r="G24" s="13"/>
      <c r="H24" s="13">
        <v>26</v>
      </c>
      <c r="I24" s="13"/>
      <c r="J24" s="13"/>
      <c r="K24" s="13"/>
      <c r="L24" s="13"/>
      <c r="M24" s="13"/>
      <c r="N24" s="13">
        <v>1</v>
      </c>
      <c r="O24" s="13"/>
      <c r="P24" s="13"/>
      <c r="Q24" s="13"/>
      <c r="R24" s="13"/>
      <c r="S24" s="13"/>
      <c r="T24" s="13"/>
      <c r="U24" s="13"/>
      <c r="V24" s="13"/>
      <c r="W24" s="13"/>
      <c r="X24" s="13"/>
      <c r="Y24" s="13"/>
      <c r="Z24" s="13"/>
      <c r="AA24" s="13"/>
      <c r="AB24" s="13"/>
      <c r="AC24" s="13">
        <v>1</v>
      </c>
      <c r="AD24" s="13"/>
      <c r="AE24" s="13"/>
      <c r="AF24" s="13"/>
      <c r="AG24" s="15">
        <v>7</v>
      </c>
      <c r="AH24" s="15">
        <v>27</v>
      </c>
      <c r="AI24" s="15"/>
      <c r="AJ24" s="15">
        <v>34</v>
      </c>
      <c r="AK24" s="15"/>
      <c r="AL24" s="15"/>
      <c r="AM24" s="13"/>
      <c r="AN24" s="51"/>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f t="shared" si="0"/>
        <v>103</v>
      </c>
    </row>
    <row r="25" spans="1:86">
      <c r="A25" s="104" t="s">
        <v>256</v>
      </c>
      <c r="B25" s="13">
        <v>7</v>
      </c>
      <c r="C25" s="13">
        <v>1</v>
      </c>
      <c r="D25" s="13"/>
      <c r="E25" s="13">
        <v>133</v>
      </c>
      <c r="F25" s="13"/>
      <c r="G25" s="13"/>
      <c r="H25" s="13">
        <v>46</v>
      </c>
      <c r="I25" s="13">
        <v>4</v>
      </c>
      <c r="J25" s="13"/>
      <c r="K25" s="13"/>
      <c r="L25" s="13"/>
      <c r="M25" s="13"/>
      <c r="N25" s="13">
        <v>3</v>
      </c>
      <c r="O25" s="13"/>
      <c r="P25" s="13"/>
      <c r="Q25" s="13"/>
      <c r="R25" s="13"/>
      <c r="S25" s="13"/>
      <c r="T25" s="13"/>
      <c r="U25" s="13"/>
      <c r="V25" s="13"/>
      <c r="W25" s="13"/>
      <c r="X25" s="13"/>
      <c r="Y25" s="13"/>
      <c r="Z25" s="13"/>
      <c r="AA25" s="13"/>
      <c r="AB25" s="13"/>
      <c r="AC25" s="13"/>
      <c r="AD25" s="13"/>
      <c r="AE25" s="13"/>
      <c r="AF25" s="13"/>
      <c r="AG25" s="15">
        <v>7</v>
      </c>
      <c r="AH25" s="15">
        <v>182</v>
      </c>
      <c r="AI25" s="15"/>
      <c r="AJ25" s="15">
        <v>189</v>
      </c>
      <c r="AK25" s="15">
        <v>1</v>
      </c>
      <c r="AL25" s="15"/>
      <c r="AM25" s="13">
        <v>5</v>
      </c>
      <c r="AN25" s="51" t="s">
        <v>1676</v>
      </c>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f t="shared" si="0"/>
        <v>578</v>
      </c>
    </row>
    <row r="26" spans="1:86">
      <c r="A26" s="104" t="s">
        <v>258</v>
      </c>
      <c r="B26" s="13">
        <v>6</v>
      </c>
      <c r="C26" s="13"/>
      <c r="D26" s="13"/>
      <c r="E26" s="13"/>
      <c r="F26" s="13"/>
      <c r="G26" s="13"/>
      <c r="H26" s="13">
        <v>77</v>
      </c>
      <c r="I26" s="13"/>
      <c r="J26" s="13"/>
      <c r="K26" s="13"/>
      <c r="L26" s="13"/>
      <c r="M26" s="13"/>
      <c r="N26" s="13">
        <v>8</v>
      </c>
      <c r="O26" s="13"/>
      <c r="P26" s="13"/>
      <c r="Q26" s="13"/>
      <c r="R26" s="13"/>
      <c r="S26" s="13"/>
      <c r="T26" s="13"/>
      <c r="U26" s="13"/>
      <c r="V26" s="13"/>
      <c r="W26" s="13"/>
      <c r="X26" s="13"/>
      <c r="Y26" s="13"/>
      <c r="Z26" s="13"/>
      <c r="AA26" s="13"/>
      <c r="AB26" s="13"/>
      <c r="AC26" s="13"/>
      <c r="AD26" s="13"/>
      <c r="AE26" s="13"/>
      <c r="AF26" s="13"/>
      <c r="AG26" s="13">
        <v>6</v>
      </c>
      <c r="AH26" s="15">
        <v>85</v>
      </c>
      <c r="AI26" s="15"/>
      <c r="AJ26" s="15">
        <v>91</v>
      </c>
      <c r="AK26" s="15">
        <v>5</v>
      </c>
      <c r="AL26" s="15"/>
      <c r="AM26" s="13">
        <v>5</v>
      </c>
      <c r="AN26" s="51" t="s">
        <v>1677</v>
      </c>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f t="shared" si="0"/>
        <v>283</v>
      </c>
    </row>
    <row r="27" spans="1:86">
      <c r="A27" s="104" t="s">
        <v>1678</v>
      </c>
      <c r="B27" s="13">
        <v>14</v>
      </c>
      <c r="C27" s="13"/>
      <c r="D27" s="13"/>
      <c r="E27" s="13">
        <v>113</v>
      </c>
      <c r="F27" s="13"/>
      <c r="G27" s="13"/>
      <c r="H27" s="13">
        <v>64</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5">
        <v>14</v>
      </c>
      <c r="AH27" s="15">
        <v>177</v>
      </c>
      <c r="AI27" s="15"/>
      <c r="AJ27" s="15">
        <v>193</v>
      </c>
      <c r="AK27" s="15"/>
      <c r="AL27" s="15"/>
      <c r="AM27" s="13"/>
      <c r="AN27" s="51"/>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f t="shared" si="0"/>
        <v>575</v>
      </c>
    </row>
    <row r="28" spans="1:86">
      <c r="A28" s="106" t="s">
        <v>1679</v>
      </c>
      <c r="B28" s="13">
        <v>8</v>
      </c>
      <c r="C28" s="13"/>
      <c r="D28" s="13"/>
      <c r="E28" s="13">
        <v>94</v>
      </c>
      <c r="F28" s="13"/>
      <c r="G28" s="13"/>
      <c r="H28" s="13">
        <v>53</v>
      </c>
      <c r="I28" s="13"/>
      <c r="J28" s="13"/>
      <c r="K28" s="13">
        <v>2</v>
      </c>
      <c r="L28" s="13"/>
      <c r="M28" s="13"/>
      <c r="N28" s="13"/>
      <c r="O28" s="13"/>
      <c r="P28" s="13"/>
      <c r="Q28" s="13"/>
      <c r="R28" s="13"/>
      <c r="S28" s="13"/>
      <c r="T28" s="13"/>
      <c r="U28" s="13"/>
      <c r="V28" s="13"/>
      <c r="W28" s="13"/>
      <c r="X28" s="13"/>
      <c r="Y28" s="13"/>
      <c r="Z28" s="13"/>
      <c r="AA28" s="13"/>
      <c r="AB28" s="13"/>
      <c r="AC28" s="13"/>
      <c r="AD28" s="13"/>
      <c r="AE28" s="13"/>
      <c r="AF28" s="13"/>
      <c r="AG28" s="15">
        <v>8</v>
      </c>
      <c r="AH28" s="15">
        <v>149</v>
      </c>
      <c r="AI28" s="15"/>
      <c r="AJ28" s="15">
        <v>157</v>
      </c>
      <c r="AK28" s="15"/>
      <c r="AL28" s="15"/>
      <c r="AM28" s="13"/>
      <c r="AN28" s="51"/>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f t="shared" si="0"/>
        <v>471</v>
      </c>
    </row>
    <row r="29" spans="1:86" ht="45">
      <c r="A29" s="106" t="s">
        <v>260</v>
      </c>
      <c r="B29" s="23">
        <v>9</v>
      </c>
      <c r="C29" s="23"/>
      <c r="D29" s="23"/>
      <c r="E29" s="23">
        <v>1</v>
      </c>
      <c r="F29" s="23"/>
      <c r="G29" s="23"/>
      <c r="H29" s="23">
        <v>104</v>
      </c>
      <c r="I29" s="23"/>
      <c r="J29" s="23"/>
      <c r="K29" s="23">
        <v>105</v>
      </c>
      <c r="L29" s="23"/>
      <c r="M29" s="23"/>
      <c r="N29" s="23">
        <v>8</v>
      </c>
      <c r="O29" s="23"/>
      <c r="P29" s="23"/>
      <c r="Q29" s="23"/>
      <c r="R29" s="23"/>
      <c r="S29" s="23"/>
      <c r="T29" s="23"/>
      <c r="U29" s="23"/>
      <c r="V29" s="23"/>
      <c r="W29" s="23"/>
      <c r="X29" s="23"/>
      <c r="Y29" s="23"/>
      <c r="Z29" s="23"/>
      <c r="AA29" s="23"/>
      <c r="AB29" s="23"/>
      <c r="AC29" s="23"/>
      <c r="AD29" s="23"/>
      <c r="AE29" s="23"/>
      <c r="AF29" s="23"/>
      <c r="AG29" s="24">
        <v>9</v>
      </c>
      <c r="AH29" s="24">
        <v>218</v>
      </c>
      <c r="AI29" s="24"/>
      <c r="AJ29" s="24">
        <v>227</v>
      </c>
      <c r="AK29" s="15">
        <v>2</v>
      </c>
      <c r="AL29" s="15"/>
      <c r="AM29" s="13">
        <v>2</v>
      </c>
      <c r="AN29" s="95" t="s">
        <v>1680</v>
      </c>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f t="shared" si="0"/>
        <v>685</v>
      </c>
    </row>
    <row r="30" spans="1:86">
      <c r="A30" s="106" t="s">
        <v>259</v>
      </c>
      <c r="B30" s="13">
        <v>3</v>
      </c>
      <c r="C30" s="13"/>
      <c r="D30" s="13"/>
      <c r="E30" s="13">
        <v>16</v>
      </c>
      <c r="F30" s="13"/>
      <c r="G30" s="13"/>
      <c r="H30" s="13">
        <v>25</v>
      </c>
      <c r="I30" s="13"/>
      <c r="J30" s="13"/>
      <c r="K30" s="13"/>
      <c r="L30" s="13"/>
      <c r="M30" s="13"/>
      <c r="N30" s="13">
        <v>6</v>
      </c>
      <c r="O30" s="13"/>
      <c r="P30" s="13"/>
      <c r="Q30" s="13"/>
      <c r="R30" s="13"/>
      <c r="S30" s="13"/>
      <c r="T30" s="13"/>
      <c r="U30" s="13"/>
      <c r="V30" s="13"/>
      <c r="W30" s="13"/>
      <c r="X30" s="13"/>
      <c r="Y30" s="13"/>
      <c r="Z30" s="13"/>
      <c r="AA30" s="13"/>
      <c r="AB30" s="13"/>
      <c r="AC30" s="13"/>
      <c r="AD30" s="13"/>
      <c r="AE30" s="13"/>
      <c r="AF30" s="13"/>
      <c r="AG30" s="13">
        <v>3</v>
      </c>
      <c r="AH30" s="15">
        <v>47</v>
      </c>
      <c r="AI30" s="15"/>
      <c r="AJ30" s="15">
        <v>50</v>
      </c>
      <c r="AK30" s="15"/>
      <c r="AL30" s="15"/>
      <c r="AM30" s="13"/>
      <c r="AN30" s="51"/>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f t="shared" si="0"/>
        <v>150</v>
      </c>
    </row>
    <row r="31" spans="1:86">
      <c r="A31" s="104" t="s">
        <v>1681</v>
      </c>
      <c r="B31" s="13">
        <v>10</v>
      </c>
      <c r="C31" s="13"/>
      <c r="D31" s="13"/>
      <c r="E31" s="13"/>
      <c r="F31" s="13"/>
      <c r="G31" s="13"/>
      <c r="H31" s="13">
        <v>46</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5">
        <v>10</v>
      </c>
      <c r="AH31" s="15">
        <v>46</v>
      </c>
      <c r="AI31" s="15"/>
      <c r="AJ31" s="15">
        <v>56</v>
      </c>
      <c r="AK31" s="15"/>
      <c r="AL31" s="15"/>
      <c r="AM31" s="13"/>
      <c r="AN31" s="51"/>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f t="shared" si="0"/>
        <v>168</v>
      </c>
    </row>
    <row r="32" spans="1:86">
      <c r="A32" s="104" t="s">
        <v>1682</v>
      </c>
      <c r="B32" s="13">
        <v>10</v>
      </c>
      <c r="C32" s="13"/>
      <c r="D32" s="13"/>
      <c r="E32" s="13">
        <v>247</v>
      </c>
      <c r="F32" s="13"/>
      <c r="G32" s="13"/>
      <c r="H32" s="13">
        <v>171</v>
      </c>
      <c r="I32" s="13"/>
      <c r="J32" s="13"/>
      <c r="K32" s="13">
        <v>1</v>
      </c>
      <c r="L32" s="13"/>
      <c r="M32" s="13"/>
      <c r="N32" s="13"/>
      <c r="O32" s="13"/>
      <c r="P32" s="13"/>
      <c r="Q32" s="13"/>
      <c r="R32" s="13"/>
      <c r="S32" s="13"/>
      <c r="T32" s="13"/>
      <c r="U32" s="13"/>
      <c r="V32" s="13"/>
      <c r="W32" s="13"/>
      <c r="X32" s="13"/>
      <c r="Y32" s="13"/>
      <c r="Z32" s="13"/>
      <c r="AA32" s="13"/>
      <c r="AB32" s="13"/>
      <c r="AC32" s="13"/>
      <c r="AD32" s="13"/>
      <c r="AE32" s="13"/>
      <c r="AF32" s="13"/>
      <c r="AG32" s="15">
        <v>10</v>
      </c>
      <c r="AH32" s="15">
        <v>418</v>
      </c>
      <c r="AI32" s="15"/>
      <c r="AJ32" s="15">
        <v>428</v>
      </c>
      <c r="AK32" s="15"/>
      <c r="AL32" s="15"/>
      <c r="AM32" s="13"/>
      <c r="AN32" s="51"/>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f t="shared" si="0"/>
        <v>1285</v>
      </c>
    </row>
    <row r="33" spans="1:86">
      <c r="A33" s="104" t="s">
        <v>1683</v>
      </c>
      <c r="B33" s="13">
        <v>21</v>
      </c>
      <c r="C33" s="13"/>
      <c r="D33" s="13"/>
      <c r="E33" s="13">
        <v>33</v>
      </c>
      <c r="F33" s="13"/>
      <c r="G33" s="13"/>
      <c r="H33" s="13">
        <v>290</v>
      </c>
      <c r="I33" s="13"/>
      <c r="J33" s="13"/>
      <c r="K33" s="13">
        <v>61</v>
      </c>
      <c r="L33" s="13"/>
      <c r="M33" s="13"/>
      <c r="N33" s="13">
        <v>7</v>
      </c>
      <c r="O33" s="13"/>
      <c r="P33" s="13"/>
      <c r="Q33" s="13">
        <v>2</v>
      </c>
      <c r="R33" s="13"/>
      <c r="S33" s="13"/>
      <c r="T33" s="13"/>
      <c r="U33" s="13"/>
      <c r="V33" s="13"/>
      <c r="W33" s="13"/>
      <c r="X33" s="13"/>
      <c r="Y33" s="13"/>
      <c r="Z33" s="13"/>
      <c r="AA33" s="13"/>
      <c r="AB33" s="13"/>
      <c r="AC33" s="13">
        <v>1</v>
      </c>
      <c r="AD33" s="13"/>
      <c r="AE33" s="13"/>
      <c r="AF33" s="13">
        <v>1</v>
      </c>
      <c r="AG33" s="15">
        <v>21</v>
      </c>
      <c r="AH33" s="15">
        <v>393</v>
      </c>
      <c r="AI33" s="15">
        <v>1</v>
      </c>
      <c r="AJ33" s="15">
        <v>415</v>
      </c>
      <c r="AK33" s="15">
        <v>1</v>
      </c>
      <c r="AL33" s="15"/>
      <c r="AM33" s="13">
        <v>1</v>
      </c>
      <c r="AN33" s="51" t="s">
        <v>1684</v>
      </c>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f t="shared" si="0"/>
        <v>1248</v>
      </c>
    </row>
    <row r="34" spans="1:86">
      <c r="A34" s="104" t="s">
        <v>261</v>
      </c>
      <c r="B34" s="13">
        <v>6</v>
      </c>
      <c r="C34" s="13"/>
      <c r="D34" s="13"/>
      <c r="E34" s="13"/>
      <c r="F34" s="13"/>
      <c r="G34" s="13"/>
      <c r="H34" s="13">
        <v>35</v>
      </c>
      <c r="I34" s="13"/>
      <c r="J34" s="13"/>
      <c r="K34" s="13"/>
      <c r="L34" s="13"/>
      <c r="M34" s="13"/>
      <c r="N34" s="13">
        <v>11</v>
      </c>
      <c r="O34" s="13"/>
      <c r="P34" s="13"/>
      <c r="Q34" s="13"/>
      <c r="R34" s="13"/>
      <c r="S34" s="13"/>
      <c r="T34" s="13"/>
      <c r="U34" s="13"/>
      <c r="V34" s="13"/>
      <c r="W34" s="13"/>
      <c r="X34" s="13"/>
      <c r="Y34" s="13"/>
      <c r="Z34" s="13"/>
      <c r="AA34" s="13"/>
      <c r="AB34" s="13"/>
      <c r="AC34" s="13"/>
      <c r="AD34" s="13"/>
      <c r="AE34" s="13"/>
      <c r="AF34" s="13"/>
      <c r="AG34" s="13">
        <v>6</v>
      </c>
      <c r="AH34" s="15">
        <v>46</v>
      </c>
      <c r="AI34" s="15"/>
      <c r="AJ34" s="15">
        <v>72</v>
      </c>
      <c r="AK34" s="15"/>
      <c r="AL34" s="15"/>
      <c r="AM34" s="13"/>
      <c r="AN34" s="51"/>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f t="shared" si="0"/>
        <v>176</v>
      </c>
    </row>
    <row r="35" spans="1:86">
      <c r="A35" s="104" t="s">
        <v>262</v>
      </c>
      <c r="B35" s="23">
        <v>14</v>
      </c>
      <c r="C35" s="23"/>
      <c r="D35" s="23"/>
      <c r="E35" s="23">
        <v>154</v>
      </c>
      <c r="F35" s="23"/>
      <c r="G35" s="23"/>
      <c r="H35" s="23">
        <v>77</v>
      </c>
      <c r="I35" s="23"/>
      <c r="J35" s="23"/>
      <c r="K35" s="23"/>
      <c r="L35" s="23"/>
      <c r="M35" s="23"/>
      <c r="N35" s="23">
        <v>7</v>
      </c>
      <c r="O35" s="23"/>
      <c r="P35" s="23"/>
      <c r="Q35" s="23"/>
      <c r="R35" s="23"/>
      <c r="S35" s="23"/>
      <c r="T35" s="23"/>
      <c r="U35" s="23"/>
      <c r="V35" s="23"/>
      <c r="W35" s="23"/>
      <c r="X35" s="23"/>
      <c r="Y35" s="23"/>
      <c r="Z35" s="23"/>
      <c r="AA35" s="23"/>
      <c r="AB35" s="23"/>
      <c r="AC35" s="23">
        <v>1</v>
      </c>
      <c r="AD35" s="23"/>
      <c r="AE35" s="23"/>
      <c r="AF35" s="23"/>
      <c r="AG35" s="24">
        <v>14</v>
      </c>
      <c r="AH35" s="24">
        <v>238</v>
      </c>
      <c r="AI35" s="24"/>
      <c r="AJ35" s="24">
        <v>252</v>
      </c>
      <c r="AK35" s="24"/>
      <c r="AL35" s="15"/>
      <c r="AM35" s="13"/>
      <c r="AN35" s="51"/>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f t="shared" si="0"/>
        <v>757</v>
      </c>
    </row>
    <row r="36" spans="1:86">
      <c r="A36" s="106" t="s">
        <v>1685</v>
      </c>
      <c r="B36" s="23">
        <v>7</v>
      </c>
      <c r="C36" s="23"/>
      <c r="D36" s="23"/>
      <c r="E36" s="23">
        <v>25</v>
      </c>
      <c r="F36" s="23"/>
      <c r="G36" s="23"/>
      <c r="H36" s="23">
        <v>92</v>
      </c>
      <c r="I36" s="23"/>
      <c r="J36" s="23"/>
      <c r="K36" s="23">
        <v>12</v>
      </c>
      <c r="L36" s="23"/>
      <c r="M36" s="23"/>
      <c r="N36" s="23">
        <v>13</v>
      </c>
      <c r="O36" s="23"/>
      <c r="P36" s="23"/>
      <c r="Q36" s="23">
        <v>11</v>
      </c>
      <c r="R36" s="23"/>
      <c r="S36" s="23"/>
      <c r="T36" s="23"/>
      <c r="U36" s="23"/>
      <c r="V36" s="23"/>
      <c r="W36" s="23"/>
      <c r="X36" s="23"/>
      <c r="Y36" s="23"/>
      <c r="Z36" s="23"/>
      <c r="AA36" s="23"/>
      <c r="AB36" s="23"/>
      <c r="AC36" s="23">
        <v>2</v>
      </c>
      <c r="AD36" s="23"/>
      <c r="AE36" s="23"/>
      <c r="AF36" s="23"/>
      <c r="AG36" s="24">
        <v>7</v>
      </c>
      <c r="AH36" s="24">
        <v>163</v>
      </c>
      <c r="AI36" s="24"/>
      <c r="AJ36" s="24">
        <v>170</v>
      </c>
      <c r="AK36" s="24"/>
      <c r="AL36" s="15"/>
      <c r="AM36" s="13"/>
      <c r="AN36" s="51"/>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f t="shared" si="0"/>
        <v>502</v>
      </c>
    </row>
    <row r="37" spans="1:86">
      <c r="A37" s="104" t="s">
        <v>1686</v>
      </c>
      <c r="B37" s="13">
        <v>6</v>
      </c>
      <c r="C37" s="13"/>
      <c r="D37" s="13"/>
      <c r="E37" s="13">
        <v>310</v>
      </c>
      <c r="F37" s="13"/>
      <c r="G37" s="13"/>
      <c r="H37" s="13">
        <v>60</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5">
        <v>6</v>
      </c>
      <c r="AH37" s="15">
        <v>370</v>
      </c>
      <c r="AI37" s="15"/>
      <c r="AJ37" s="15">
        <v>376</v>
      </c>
      <c r="AK37" s="15"/>
      <c r="AL37" s="15"/>
      <c r="AM37" s="13"/>
      <c r="AN37" s="51"/>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f t="shared" si="0"/>
        <v>1128</v>
      </c>
    </row>
    <row r="38" spans="1:86" ht="30">
      <c r="A38" s="104" t="s">
        <v>1687</v>
      </c>
      <c r="B38" s="23">
        <v>8</v>
      </c>
      <c r="C38" s="23">
        <v>1</v>
      </c>
      <c r="D38" s="23"/>
      <c r="E38" s="23">
        <v>22</v>
      </c>
      <c r="F38" s="23"/>
      <c r="G38" s="23"/>
      <c r="H38" s="23">
        <v>35</v>
      </c>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4">
        <v>8</v>
      </c>
      <c r="AH38" s="24">
        <v>57</v>
      </c>
      <c r="AI38" s="24"/>
      <c r="AJ38" s="24"/>
      <c r="AK38" s="24">
        <v>1</v>
      </c>
      <c r="AL38" s="15"/>
      <c r="AM38" s="13">
        <v>1</v>
      </c>
      <c r="AN38" s="95" t="s">
        <v>1688</v>
      </c>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f t="shared" si="0"/>
        <v>133</v>
      </c>
    </row>
    <row r="39" spans="1:86">
      <c r="A39" s="104" t="s">
        <v>1689</v>
      </c>
      <c r="B39" s="94">
        <v>5</v>
      </c>
      <c r="C39" s="94"/>
      <c r="D39" s="94"/>
      <c r="E39" s="94"/>
      <c r="F39" s="94"/>
      <c r="G39" s="94"/>
      <c r="H39" s="94">
        <v>28</v>
      </c>
      <c r="I39" s="94"/>
      <c r="J39" s="94"/>
      <c r="K39" s="94">
        <v>45</v>
      </c>
      <c r="L39" s="94"/>
      <c r="M39" s="94"/>
      <c r="N39" s="94"/>
      <c r="O39" s="94"/>
      <c r="P39" s="94"/>
      <c r="Q39" s="94"/>
      <c r="R39" s="94"/>
      <c r="S39" s="94"/>
      <c r="T39" s="94"/>
      <c r="U39" s="94"/>
      <c r="V39" s="94"/>
      <c r="W39" s="94"/>
      <c r="X39" s="94"/>
      <c r="Y39" s="94"/>
      <c r="Z39" s="94"/>
      <c r="AA39" s="94"/>
      <c r="AB39" s="94"/>
      <c r="AC39" s="94">
        <v>1</v>
      </c>
      <c r="AD39" s="94"/>
      <c r="AE39" s="94"/>
      <c r="AF39" s="94"/>
      <c r="AG39" s="94">
        <v>5</v>
      </c>
      <c r="AH39" s="22">
        <v>83</v>
      </c>
      <c r="AI39" s="13"/>
      <c r="AJ39" s="22">
        <v>88</v>
      </c>
      <c r="AK39" s="22">
        <v>1</v>
      </c>
      <c r="AL39" s="15"/>
      <c r="AM39" s="13">
        <v>1</v>
      </c>
      <c r="AN39" s="51" t="s">
        <v>1690</v>
      </c>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f t="shared" si="0"/>
        <v>257</v>
      </c>
    </row>
    <row r="40" spans="1:86">
      <c r="A40" s="104" t="s">
        <v>270</v>
      </c>
      <c r="B40" s="13">
        <v>11</v>
      </c>
      <c r="C40" s="13"/>
      <c r="D40" s="13"/>
      <c r="E40" s="13"/>
      <c r="F40" s="13"/>
      <c r="G40" s="13"/>
      <c r="H40" s="13">
        <v>55</v>
      </c>
      <c r="I40" s="13"/>
      <c r="J40" s="13"/>
      <c r="K40" s="13"/>
      <c r="L40" s="13"/>
      <c r="M40" s="13"/>
      <c r="N40" s="13">
        <v>10</v>
      </c>
      <c r="O40" s="13"/>
      <c r="P40" s="13"/>
      <c r="Q40" s="13"/>
      <c r="R40" s="13"/>
      <c r="S40" s="13"/>
      <c r="T40" s="13"/>
      <c r="U40" s="13"/>
      <c r="V40" s="13"/>
      <c r="W40" s="13"/>
      <c r="X40" s="13"/>
      <c r="Y40" s="13"/>
      <c r="Z40" s="13"/>
      <c r="AA40" s="13"/>
      <c r="AB40" s="13"/>
      <c r="AC40" s="13"/>
      <c r="AD40" s="13"/>
      <c r="AE40" s="13"/>
      <c r="AF40" s="13"/>
      <c r="AG40" s="15">
        <v>11</v>
      </c>
      <c r="AH40" s="15">
        <v>65</v>
      </c>
      <c r="AI40" s="15"/>
      <c r="AJ40" s="15">
        <v>76</v>
      </c>
      <c r="AK40" s="15"/>
      <c r="AL40" s="15"/>
      <c r="AM40" s="13"/>
      <c r="AN40" s="51"/>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f t="shared" si="0"/>
        <v>228</v>
      </c>
    </row>
    <row r="41" spans="1:86">
      <c r="A41" s="106" t="s">
        <v>1691</v>
      </c>
      <c r="B41" s="23">
        <v>6</v>
      </c>
      <c r="C41" s="23"/>
      <c r="D41" s="23"/>
      <c r="E41" s="23"/>
      <c r="F41" s="23"/>
      <c r="G41" s="23"/>
      <c r="H41" s="23">
        <v>16</v>
      </c>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4">
        <v>6</v>
      </c>
      <c r="AH41" s="24">
        <v>16</v>
      </c>
      <c r="AI41" s="24"/>
      <c r="AJ41" s="24">
        <v>22</v>
      </c>
      <c r="AK41" s="15"/>
      <c r="AL41" s="15"/>
      <c r="AM41" s="13"/>
      <c r="AN41" s="51"/>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f t="shared" si="0"/>
        <v>66</v>
      </c>
    </row>
    <row r="42" spans="1:86">
      <c r="A42" s="104" t="s">
        <v>1692</v>
      </c>
      <c r="B42" s="13">
        <v>12</v>
      </c>
      <c r="C42" s="13"/>
      <c r="D42" s="13"/>
      <c r="E42" s="13"/>
      <c r="F42" s="13"/>
      <c r="G42" s="13"/>
      <c r="H42" s="13">
        <v>163</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5">
        <v>12</v>
      </c>
      <c r="AH42" s="15">
        <v>163</v>
      </c>
      <c r="AI42" s="15"/>
      <c r="AJ42" s="15">
        <v>175</v>
      </c>
      <c r="AK42" s="15"/>
      <c r="AL42" s="15"/>
      <c r="AM42" s="13"/>
      <c r="AN42" s="51"/>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f t="shared" si="0"/>
        <v>525</v>
      </c>
    </row>
    <row r="43" spans="1:86">
      <c r="A43" s="104" t="s">
        <v>263</v>
      </c>
      <c r="B43" s="23">
        <v>9</v>
      </c>
      <c r="C43" s="23"/>
      <c r="D43" s="23"/>
      <c r="E43" s="23">
        <v>27</v>
      </c>
      <c r="F43" s="23"/>
      <c r="G43" s="23"/>
      <c r="H43" s="23">
        <v>90</v>
      </c>
      <c r="I43" s="23"/>
      <c r="J43" s="23"/>
      <c r="K43" s="23">
        <v>151</v>
      </c>
      <c r="L43" s="23"/>
      <c r="M43" s="23"/>
      <c r="N43" s="23">
        <v>7</v>
      </c>
      <c r="O43" s="23"/>
      <c r="P43" s="23"/>
      <c r="Q43" s="23"/>
      <c r="R43" s="23"/>
      <c r="S43" s="23"/>
      <c r="T43" s="23"/>
      <c r="U43" s="23"/>
      <c r="V43" s="23"/>
      <c r="W43" s="23"/>
      <c r="X43" s="23"/>
      <c r="Y43" s="23"/>
      <c r="Z43" s="23"/>
      <c r="AA43" s="23"/>
      <c r="AB43" s="23"/>
      <c r="AC43" s="23"/>
      <c r="AD43" s="23"/>
      <c r="AE43" s="23"/>
      <c r="AF43" s="23"/>
      <c r="AG43" s="24">
        <v>9</v>
      </c>
      <c r="AH43" s="24">
        <v>275</v>
      </c>
      <c r="AI43" s="24"/>
      <c r="AJ43" s="24">
        <v>284</v>
      </c>
      <c r="AK43" s="15"/>
      <c r="AL43" s="15"/>
      <c r="AM43" s="13"/>
      <c r="AN43" s="51"/>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f t="shared" si="0"/>
        <v>852</v>
      </c>
    </row>
    <row r="44" spans="1:86">
      <c r="A44" s="104" t="s">
        <v>264</v>
      </c>
      <c r="B44" s="23">
        <v>7</v>
      </c>
      <c r="C44" s="23"/>
      <c r="D44" s="23"/>
      <c r="E44" s="23">
        <v>1</v>
      </c>
      <c r="F44" s="23"/>
      <c r="G44" s="23"/>
      <c r="H44" s="23">
        <v>57</v>
      </c>
      <c r="I44" s="23"/>
      <c r="J44" s="23"/>
      <c r="K44" s="23"/>
      <c r="L44" s="23"/>
      <c r="M44" s="23"/>
      <c r="N44" s="23">
        <v>7</v>
      </c>
      <c r="O44" s="23"/>
      <c r="P44" s="23"/>
      <c r="Q44" s="23"/>
      <c r="R44" s="23"/>
      <c r="S44" s="23"/>
      <c r="T44" s="23"/>
      <c r="U44" s="23"/>
      <c r="V44" s="23"/>
      <c r="W44" s="23"/>
      <c r="X44" s="23"/>
      <c r="Y44" s="23"/>
      <c r="Z44" s="23"/>
      <c r="AA44" s="23"/>
      <c r="AB44" s="23"/>
      <c r="AC44" s="23">
        <v>1</v>
      </c>
      <c r="AD44" s="23"/>
      <c r="AE44" s="23"/>
      <c r="AF44" s="23"/>
      <c r="AG44" s="24">
        <v>7</v>
      </c>
      <c r="AH44" s="24">
        <v>65</v>
      </c>
      <c r="AI44" s="24"/>
      <c r="AJ44" s="24">
        <v>72</v>
      </c>
      <c r="AK44" s="24">
        <v>1</v>
      </c>
      <c r="AL44" s="24"/>
      <c r="AM44" s="24">
        <v>1</v>
      </c>
      <c r="AN44" s="105" t="s">
        <v>1664</v>
      </c>
      <c r="AO44" s="2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f t="shared" si="0"/>
        <v>219</v>
      </c>
    </row>
    <row r="45" spans="1:86">
      <c r="A45" s="104" t="s">
        <v>265</v>
      </c>
      <c r="B45" s="23">
        <v>8</v>
      </c>
      <c r="C45" s="23"/>
      <c r="D45" s="23"/>
      <c r="E45" s="23">
        <v>3</v>
      </c>
      <c r="F45" s="23"/>
      <c r="G45" s="23"/>
      <c r="H45" s="23">
        <v>62</v>
      </c>
      <c r="I45" s="23"/>
      <c r="J45" s="23"/>
      <c r="K45" s="23">
        <v>4</v>
      </c>
      <c r="L45" s="23"/>
      <c r="M45" s="23"/>
      <c r="N45" s="23">
        <v>11</v>
      </c>
      <c r="O45" s="23"/>
      <c r="P45" s="23"/>
      <c r="Q45" s="23"/>
      <c r="R45" s="23"/>
      <c r="S45" s="23"/>
      <c r="T45" s="23"/>
      <c r="U45" s="23"/>
      <c r="V45" s="23"/>
      <c r="W45" s="23"/>
      <c r="X45" s="23"/>
      <c r="Y45" s="23"/>
      <c r="Z45" s="23"/>
      <c r="AA45" s="23"/>
      <c r="AB45" s="23"/>
      <c r="AC45" s="23">
        <v>1</v>
      </c>
      <c r="AD45" s="23"/>
      <c r="AE45" s="23"/>
      <c r="AF45" s="23"/>
      <c r="AG45" s="24">
        <v>8</v>
      </c>
      <c r="AH45" s="24">
        <v>80</v>
      </c>
      <c r="AI45" s="24"/>
      <c r="AJ45" s="24">
        <v>88</v>
      </c>
      <c r="AK45" s="24">
        <v>1</v>
      </c>
      <c r="AL45" s="24"/>
      <c r="AM45" s="24">
        <v>1</v>
      </c>
      <c r="AN45" s="105" t="s">
        <v>1664</v>
      </c>
      <c r="AO45" s="23"/>
      <c r="AP45" s="13"/>
      <c r="AQ45" s="13"/>
      <c r="AR45" s="13"/>
      <c r="AS45" s="13"/>
      <c r="AT45" s="13"/>
      <c r="AU45" s="13"/>
      <c r="AV45" s="13"/>
      <c r="AW45" s="13"/>
      <c r="AX45" s="13"/>
      <c r="AY45" s="13"/>
      <c r="AZ45" s="13"/>
      <c r="BA45" s="13"/>
      <c r="BB45" s="13"/>
      <c r="BC45" s="13">
        <v>1</v>
      </c>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f t="shared" si="0"/>
        <v>268</v>
      </c>
    </row>
    <row r="46" spans="1:86">
      <c r="A46" s="106" t="s">
        <v>266</v>
      </c>
      <c r="B46" s="96">
        <v>9</v>
      </c>
      <c r="C46" s="96"/>
      <c r="D46" s="96"/>
      <c r="E46" s="96">
        <v>4</v>
      </c>
      <c r="F46" s="96"/>
      <c r="G46" s="96"/>
      <c r="H46" s="96">
        <v>60</v>
      </c>
      <c r="I46" s="96"/>
      <c r="J46" s="96"/>
      <c r="K46" s="96">
        <v>163</v>
      </c>
      <c r="L46" s="96"/>
      <c r="M46" s="96"/>
      <c r="N46" s="96">
        <v>7</v>
      </c>
      <c r="O46" s="96"/>
      <c r="P46" s="96"/>
      <c r="Q46" s="96">
        <v>17</v>
      </c>
      <c r="R46" s="96"/>
      <c r="S46" s="96"/>
      <c r="T46" s="96"/>
      <c r="U46" s="96"/>
      <c r="V46" s="96"/>
      <c r="W46" s="96"/>
      <c r="X46" s="96"/>
      <c r="Y46" s="96"/>
      <c r="Z46" s="96"/>
      <c r="AA46" s="96"/>
      <c r="AB46" s="96"/>
      <c r="AC46" s="96"/>
      <c r="AD46" s="96"/>
      <c r="AE46" s="96"/>
      <c r="AF46" s="96"/>
      <c r="AG46" s="96">
        <v>9</v>
      </c>
      <c r="AH46" s="96">
        <v>251</v>
      </c>
      <c r="AI46" s="96"/>
      <c r="AJ46" s="96">
        <v>260</v>
      </c>
      <c r="AK46" s="15"/>
      <c r="AL46" s="15"/>
      <c r="AM46" s="13"/>
      <c r="AN46" s="51"/>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f t="shared" si="0"/>
        <v>780</v>
      </c>
    </row>
    <row r="47" spans="1:86">
      <c r="A47" s="106" t="s">
        <v>267</v>
      </c>
      <c r="B47" s="13">
        <v>6</v>
      </c>
      <c r="C47" s="13"/>
      <c r="D47" s="13"/>
      <c r="E47" s="13">
        <v>20</v>
      </c>
      <c r="F47" s="13"/>
      <c r="G47" s="13"/>
      <c r="H47" s="13">
        <v>28</v>
      </c>
      <c r="I47" s="13"/>
      <c r="J47" s="13"/>
      <c r="K47" s="13">
        <v>1</v>
      </c>
      <c r="L47" s="13"/>
      <c r="M47" s="13"/>
      <c r="N47" s="13">
        <v>8</v>
      </c>
      <c r="O47" s="13"/>
      <c r="P47" s="13"/>
      <c r="Q47" s="13"/>
      <c r="R47" s="13"/>
      <c r="S47" s="13"/>
      <c r="T47" s="13"/>
      <c r="U47" s="13"/>
      <c r="V47" s="13"/>
      <c r="W47" s="13"/>
      <c r="X47" s="13"/>
      <c r="Y47" s="13"/>
      <c r="Z47" s="13"/>
      <c r="AA47" s="13"/>
      <c r="AB47" s="13"/>
      <c r="AC47" s="13"/>
      <c r="AD47" s="13"/>
      <c r="AE47" s="13"/>
      <c r="AF47" s="13"/>
      <c r="AG47" s="15">
        <v>6</v>
      </c>
      <c r="AH47" s="15">
        <v>57</v>
      </c>
      <c r="AI47" s="15"/>
      <c r="AJ47" s="15">
        <v>63</v>
      </c>
      <c r="AK47" s="15"/>
      <c r="AL47" s="15"/>
      <c r="AM47" s="13"/>
      <c r="AN47" s="51"/>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f t="shared" si="0"/>
        <v>189</v>
      </c>
    </row>
    <row r="48" spans="1:86">
      <c r="A48" s="106" t="s">
        <v>1693</v>
      </c>
      <c r="B48" s="13">
        <v>8</v>
      </c>
      <c r="C48" s="13"/>
      <c r="D48" s="13"/>
      <c r="E48" s="13"/>
      <c r="F48" s="13"/>
      <c r="G48" s="13"/>
      <c r="H48" s="13">
        <v>27</v>
      </c>
      <c r="I48" s="13"/>
      <c r="J48" s="13"/>
      <c r="K48" s="13">
        <v>3</v>
      </c>
      <c r="L48" s="13"/>
      <c r="M48" s="13"/>
      <c r="N48" s="13"/>
      <c r="O48" s="13"/>
      <c r="P48" s="13"/>
      <c r="Q48" s="13"/>
      <c r="R48" s="13"/>
      <c r="S48" s="13"/>
      <c r="T48" s="13"/>
      <c r="U48" s="13"/>
      <c r="V48" s="13"/>
      <c r="W48" s="13"/>
      <c r="X48" s="13"/>
      <c r="Y48" s="13"/>
      <c r="Z48" s="13"/>
      <c r="AA48" s="13"/>
      <c r="AB48" s="13"/>
      <c r="AC48" s="13"/>
      <c r="AD48" s="13"/>
      <c r="AE48" s="13"/>
      <c r="AF48" s="13"/>
      <c r="AG48" s="15">
        <v>8</v>
      </c>
      <c r="AH48" s="15">
        <v>30</v>
      </c>
      <c r="AI48" s="15"/>
      <c r="AJ48" s="15">
        <v>38</v>
      </c>
      <c r="AK48" s="15"/>
      <c r="AL48" s="15"/>
      <c r="AM48" s="13"/>
      <c r="AN48" s="51"/>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f t="shared" si="0"/>
        <v>114</v>
      </c>
    </row>
    <row r="49" spans="1:86" ht="15" customHeight="1">
      <c r="A49" s="104" t="s">
        <v>1694</v>
      </c>
      <c r="B49" s="13">
        <v>17</v>
      </c>
      <c r="C49" s="13"/>
      <c r="D49" s="13"/>
      <c r="E49" s="13">
        <v>81</v>
      </c>
      <c r="F49" s="13"/>
      <c r="G49" s="13"/>
      <c r="H49" s="13">
        <v>56</v>
      </c>
      <c r="I49" s="13"/>
      <c r="J49" s="13"/>
      <c r="K49" s="13"/>
      <c r="L49" s="13"/>
      <c r="M49" s="13"/>
      <c r="N49" s="13"/>
      <c r="O49" s="13"/>
      <c r="P49" s="13"/>
      <c r="Q49" s="13">
        <v>2</v>
      </c>
      <c r="R49" s="13"/>
      <c r="S49" s="13"/>
      <c r="T49" s="13"/>
      <c r="U49" s="13"/>
      <c r="V49" s="13"/>
      <c r="W49" s="13"/>
      <c r="X49" s="13"/>
      <c r="Y49" s="13"/>
      <c r="Z49" s="13"/>
      <c r="AA49" s="13"/>
      <c r="AB49" s="13"/>
      <c r="AC49" s="13"/>
      <c r="AD49" s="13"/>
      <c r="AE49" s="13"/>
      <c r="AF49" s="13"/>
      <c r="AG49" s="15">
        <v>17</v>
      </c>
      <c r="AH49" s="15">
        <v>139</v>
      </c>
      <c r="AI49" s="15"/>
      <c r="AJ49" s="15">
        <v>156</v>
      </c>
      <c r="AK49" s="15"/>
      <c r="AL49" s="15"/>
      <c r="AM49" s="13"/>
      <c r="AN49" s="51"/>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f t="shared" si="0"/>
        <v>468</v>
      </c>
    </row>
    <row r="50" spans="1:86" ht="15" customHeight="1">
      <c r="A50" s="106" t="s">
        <v>268</v>
      </c>
      <c r="B50" s="13">
        <v>5</v>
      </c>
      <c r="C50" s="13"/>
      <c r="D50" s="13"/>
      <c r="E50" s="13"/>
      <c r="F50" s="13"/>
      <c r="G50" s="13"/>
      <c r="H50" s="13">
        <v>54</v>
      </c>
      <c r="I50" s="13"/>
      <c r="J50" s="13"/>
      <c r="K50" s="13">
        <v>38</v>
      </c>
      <c r="L50" s="13"/>
      <c r="M50" s="13"/>
      <c r="N50" s="13">
        <v>10</v>
      </c>
      <c r="O50" s="13"/>
      <c r="P50" s="13"/>
      <c r="Q50" s="13"/>
      <c r="R50" s="13"/>
      <c r="S50" s="13"/>
      <c r="T50" s="13"/>
      <c r="U50" s="13"/>
      <c r="V50" s="13"/>
      <c r="W50" s="13"/>
      <c r="X50" s="13"/>
      <c r="Y50" s="13"/>
      <c r="Z50" s="13"/>
      <c r="AA50" s="13"/>
      <c r="AB50" s="13"/>
      <c r="AC50" s="13"/>
      <c r="AD50" s="13"/>
      <c r="AE50" s="13"/>
      <c r="AF50" s="13"/>
      <c r="AG50" s="15">
        <v>5</v>
      </c>
      <c r="AH50" s="15">
        <v>102</v>
      </c>
      <c r="AI50" s="15"/>
      <c r="AJ50" s="15">
        <v>107</v>
      </c>
      <c r="AK50" s="15"/>
      <c r="AL50" s="15"/>
      <c r="AM50" s="13"/>
      <c r="AN50" s="51"/>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f t="shared" si="0"/>
        <v>321</v>
      </c>
    </row>
    <row r="51" spans="1:86" ht="15" customHeight="1">
      <c r="A51" s="106" t="s">
        <v>1695</v>
      </c>
      <c r="B51" s="23">
        <v>5</v>
      </c>
      <c r="C51" s="23"/>
      <c r="D51" s="23"/>
      <c r="E51" s="23">
        <v>11</v>
      </c>
      <c r="F51" s="23"/>
      <c r="G51" s="23"/>
      <c r="H51" s="23">
        <v>48</v>
      </c>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4">
        <v>5</v>
      </c>
      <c r="AH51" s="24">
        <v>59</v>
      </c>
      <c r="AI51" s="24"/>
      <c r="AJ51" s="24">
        <v>64</v>
      </c>
      <c r="AK51" s="15"/>
      <c r="AL51" s="15"/>
      <c r="AM51" s="13"/>
      <c r="AN51" s="51"/>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f t="shared" si="0"/>
        <v>192</v>
      </c>
    </row>
    <row r="52" spans="1:86" ht="15" customHeight="1">
      <c r="A52" s="106" t="s">
        <v>269</v>
      </c>
      <c r="B52" s="13">
        <v>7</v>
      </c>
      <c r="C52" s="13"/>
      <c r="D52" s="13"/>
      <c r="E52" s="13">
        <v>6</v>
      </c>
      <c r="F52" s="13"/>
      <c r="G52" s="13"/>
      <c r="H52" s="13">
        <v>40</v>
      </c>
      <c r="I52" s="13"/>
      <c r="J52" s="13"/>
      <c r="K52" s="13">
        <v>158</v>
      </c>
      <c r="L52" s="13"/>
      <c r="M52" s="13"/>
      <c r="N52" s="13">
        <v>9</v>
      </c>
      <c r="O52" s="13"/>
      <c r="P52" s="13"/>
      <c r="Q52" s="13"/>
      <c r="R52" s="13"/>
      <c r="S52" s="13"/>
      <c r="T52" s="13"/>
      <c r="U52" s="13"/>
      <c r="V52" s="13"/>
      <c r="W52" s="13"/>
      <c r="X52" s="13"/>
      <c r="Y52" s="13"/>
      <c r="Z52" s="13"/>
      <c r="AA52" s="13"/>
      <c r="AB52" s="13"/>
      <c r="AC52" s="13"/>
      <c r="AD52" s="13"/>
      <c r="AE52" s="13"/>
      <c r="AF52" s="13"/>
      <c r="AG52" s="15">
        <v>7</v>
      </c>
      <c r="AH52" s="15">
        <v>213</v>
      </c>
      <c r="AI52" s="15"/>
      <c r="AJ52" s="15">
        <v>220</v>
      </c>
      <c r="AK52" s="15"/>
      <c r="AL52" s="15"/>
      <c r="AM52" s="13"/>
      <c r="AN52" s="51"/>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f t="shared" si="0"/>
        <v>660</v>
      </c>
    </row>
    <row r="53" spans="1:86" ht="15" customHeight="1">
      <c r="A53" s="106" t="s">
        <v>1696</v>
      </c>
      <c r="B53" s="23">
        <v>3</v>
      </c>
      <c r="C53" s="23">
        <v>1</v>
      </c>
      <c r="D53" s="23"/>
      <c r="E53" s="23"/>
      <c r="F53" s="23"/>
      <c r="G53" s="23"/>
      <c r="H53" s="23">
        <v>24</v>
      </c>
      <c r="I53" s="23"/>
      <c r="J53" s="23"/>
      <c r="K53" s="23"/>
      <c r="L53" s="23"/>
      <c r="M53" s="23"/>
      <c r="N53" s="23"/>
      <c r="O53" s="23"/>
      <c r="P53" s="23"/>
      <c r="Q53" s="23"/>
      <c r="R53" s="23"/>
      <c r="S53" s="23"/>
      <c r="T53" s="23"/>
      <c r="U53" s="23"/>
      <c r="V53" s="23"/>
      <c r="W53" s="23"/>
      <c r="X53" s="23"/>
      <c r="Y53" s="23"/>
      <c r="Z53" s="23"/>
      <c r="AA53" s="23"/>
      <c r="AB53" s="23"/>
      <c r="AC53" s="23">
        <v>1</v>
      </c>
      <c r="AD53" s="23"/>
      <c r="AE53" s="23"/>
      <c r="AF53" s="23"/>
      <c r="AG53" s="24">
        <v>3</v>
      </c>
      <c r="AH53" s="24">
        <v>24</v>
      </c>
      <c r="AI53" s="24"/>
      <c r="AJ53" s="24">
        <v>27</v>
      </c>
      <c r="AK53" s="24"/>
      <c r="AL53" s="15"/>
      <c r="AM53" s="13"/>
      <c r="AN53" s="51"/>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f t="shared" si="0"/>
        <v>83</v>
      </c>
    </row>
    <row r="54" spans="1:86" ht="15" customHeight="1">
      <c r="A54" s="107" t="s">
        <v>271</v>
      </c>
      <c r="B54" s="13">
        <v>8</v>
      </c>
      <c r="C54" s="13"/>
      <c r="D54" s="13"/>
      <c r="E54" s="13"/>
      <c r="F54" s="13"/>
      <c r="G54" s="13"/>
      <c r="H54" s="13">
        <v>139</v>
      </c>
      <c r="I54" s="13"/>
      <c r="J54" s="13"/>
      <c r="K54" s="13">
        <v>21</v>
      </c>
      <c r="L54" s="13"/>
      <c r="M54" s="13"/>
      <c r="N54" s="13">
        <v>10</v>
      </c>
      <c r="O54" s="13"/>
      <c r="P54" s="13"/>
      <c r="Q54" s="13">
        <v>5</v>
      </c>
      <c r="R54" s="13"/>
      <c r="S54" s="13"/>
      <c r="T54" s="13"/>
      <c r="U54" s="13"/>
      <c r="V54" s="13"/>
      <c r="W54" s="13"/>
      <c r="X54" s="13"/>
      <c r="Y54" s="13"/>
      <c r="Z54" s="13"/>
      <c r="AA54" s="13"/>
      <c r="AB54" s="13"/>
      <c r="AC54" s="13"/>
      <c r="AD54" s="13"/>
      <c r="AE54" s="13"/>
      <c r="AF54" s="13"/>
      <c r="AG54" s="15">
        <v>8</v>
      </c>
      <c r="AH54" s="15">
        <v>175</v>
      </c>
      <c r="AI54" s="15"/>
      <c r="AJ54" s="15">
        <v>183</v>
      </c>
      <c r="AK54" s="15"/>
      <c r="AL54" s="15"/>
      <c r="AM54" s="13"/>
      <c r="AN54" s="51"/>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f t="shared" si="0"/>
        <v>549</v>
      </c>
    </row>
    <row r="55" spans="1:86" ht="15" customHeight="1">
      <c r="A55" s="106" t="s">
        <v>1697</v>
      </c>
      <c r="B55" s="13">
        <v>9</v>
      </c>
      <c r="C55" s="13"/>
      <c r="D55" s="13"/>
      <c r="E55" s="13"/>
      <c r="F55" s="13"/>
      <c r="G55" s="13"/>
      <c r="H55" s="13">
        <v>118</v>
      </c>
      <c r="I55" s="13"/>
      <c r="J55" s="13"/>
      <c r="K55" s="13">
        <v>6</v>
      </c>
      <c r="L55" s="13"/>
      <c r="M55" s="13"/>
      <c r="N55" s="13"/>
      <c r="O55" s="13"/>
      <c r="P55" s="13"/>
      <c r="Q55" s="13"/>
      <c r="R55" s="13"/>
      <c r="S55" s="13"/>
      <c r="T55" s="13"/>
      <c r="U55" s="13"/>
      <c r="V55" s="13"/>
      <c r="W55" s="13"/>
      <c r="X55" s="13"/>
      <c r="Y55" s="13"/>
      <c r="Z55" s="13"/>
      <c r="AA55" s="13"/>
      <c r="AB55" s="13"/>
      <c r="AC55" s="13"/>
      <c r="AD55" s="13"/>
      <c r="AE55" s="13"/>
      <c r="AF55" s="13"/>
      <c r="AG55" s="15">
        <v>9</v>
      </c>
      <c r="AH55" s="15">
        <v>124</v>
      </c>
      <c r="AI55" s="15"/>
      <c r="AJ55" s="15">
        <v>133</v>
      </c>
      <c r="AK55" s="15"/>
      <c r="AL55" s="15"/>
      <c r="AM55" s="13"/>
      <c r="AN55" s="51"/>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f t="shared" si="0"/>
        <v>399</v>
      </c>
    </row>
    <row r="56" spans="1:86" ht="15" customHeight="1">
      <c r="A56" s="104" t="s">
        <v>272</v>
      </c>
      <c r="B56" s="13">
        <v>6</v>
      </c>
      <c r="C56" s="13">
        <v>1</v>
      </c>
      <c r="D56" s="13"/>
      <c r="E56" s="13">
        <v>1</v>
      </c>
      <c r="F56" s="13"/>
      <c r="G56" s="13"/>
      <c r="H56" s="13">
        <v>48</v>
      </c>
      <c r="I56" s="13"/>
      <c r="J56" s="13"/>
      <c r="K56" s="13">
        <v>177</v>
      </c>
      <c r="L56" s="13"/>
      <c r="M56" s="13"/>
      <c r="N56" s="13">
        <v>6</v>
      </c>
      <c r="O56" s="13"/>
      <c r="P56" s="13"/>
      <c r="Q56" s="13"/>
      <c r="R56" s="13"/>
      <c r="S56" s="13"/>
      <c r="T56" s="13"/>
      <c r="U56" s="13"/>
      <c r="V56" s="13"/>
      <c r="W56" s="13"/>
      <c r="X56" s="13"/>
      <c r="Y56" s="13"/>
      <c r="Z56" s="13"/>
      <c r="AA56" s="13"/>
      <c r="AB56" s="13"/>
      <c r="AC56" s="13"/>
      <c r="AD56" s="13"/>
      <c r="AE56" s="13"/>
      <c r="AF56" s="13"/>
      <c r="AG56" s="15">
        <v>6</v>
      </c>
      <c r="AH56" s="15">
        <v>232</v>
      </c>
      <c r="AI56" s="15"/>
      <c r="AJ56" s="15">
        <v>238</v>
      </c>
      <c r="AK56" s="15"/>
      <c r="AL56" s="15"/>
      <c r="AM56" s="13"/>
      <c r="AN56" s="51"/>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f t="shared" si="0"/>
        <v>715</v>
      </c>
    </row>
    <row r="57" spans="1:86" ht="15" customHeight="1">
      <c r="A57" s="104" t="s">
        <v>1698</v>
      </c>
      <c r="B57" s="23">
        <v>10</v>
      </c>
      <c r="C57" s="23"/>
      <c r="D57" s="23"/>
      <c r="E57" s="23"/>
      <c r="F57" s="23"/>
      <c r="G57" s="23"/>
      <c r="H57" s="23">
        <v>41</v>
      </c>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4">
        <v>10</v>
      </c>
      <c r="AH57" s="24">
        <v>41</v>
      </c>
      <c r="AI57" s="24"/>
      <c r="AJ57" s="24">
        <v>51</v>
      </c>
      <c r="AK57" s="15"/>
      <c r="AL57" s="15"/>
      <c r="AM57" s="13"/>
      <c r="AN57" s="51"/>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f t="shared" si="0"/>
        <v>153</v>
      </c>
    </row>
    <row r="58" spans="1:86" ht="15" customHeight="1">
      <c r="A58" s="106" t="s">
        <v>273</v>
      </c>
      <c r="B58" s="23">
        <v>10</v>
      </c>
      <c r="C58" s="23"/>
      <c r="D58" s="23"/>
      <c r="E58" s="23"/>
      <c r="F58" s="23"/>
      <c r="G58" s="23"/>
      <c r="H58" s="23">
        <v>37</v>
      </c>
      <c r="I58" s="23"/>
      <c r="J58" s="23"/>
      <c r="K58" s="23">
        <v>20</v>
      </c>
      <c r="L58" s="23"/>
      <c r="M58" s="23"/>
      <c r="N58" s="23">
        <v>45</v>
      </c>
      <c r="O58" s="23"/>
      <c r="P58" s="23"/>
      <c r="Q58" s="23"/>
      <c r="R58" s="23"/>
      <c r="S58" s="23"/>
      <c r="T58" s="23"/>
      <c r="U58" s="23"/>
      <c r="V58" s="23"/>
      <c r="W58" s="23"/>
      <c r="X58" s="23"/>
      <c r="Y58" s="23"/>
      <c r="Z58" s="23"/>
      <c r="AA58" s="23"/>
      <c r="AB58" s="23"/>
      <c r="AC58" s="23"/>
      <c r="AD58" s="23"/>
      <c r="AE58" s="23"/>
      <c r="AF58" s="23"/>
      <c r="AG58" s="24">
        <v>10</v>
      </c>
      <c r="AH58" s="24">
        <v>102</v>
      </c>
      <c r="AI58" s="24"/>
      <c r="AJ58" s="24">
        <v>112</v>
      </c>
      <c r="AK58" s="15"/>
      <c r="AL58" s="15"/>
      <c r="AM58" s="13"/>
      <c r="AN58" s="51"/>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f t="shared" si="0"/>
        <v>336</v>
      </c>
    </row>
    <row r="59" spans="1:86" ht="15" customHeight="1">
      <c r="A59" s="104" t="s">
        <v>1699</v>
      </c>
      <c r="B59" s="13">
        <v>10</v>
      </c>
      <c r="C59" s="13"/>
      <c r="D59" s="13"/>
      <c r="E59" s="13">
        <v>3</v>
      </c>
      <c r="F59" s="13"/>
      <c r="G59" s="13"/>
      <c r="H59" s="13">
        <v>93</v>
      </c>
      <c r="I59" s="13"/>
      <c r="J59" s="13"/>
      <c r="K59" s="13">
        <v>3</v>
      </c>
      <c r="L59" s="13"/>
      <c r="M59" s="13"/>
      <c r="N59" s="13"/>
      <c r="O59" s="13"/>
      <c r="P59" s="13"/>
      <c r="Q59" s="13"/>
      <c r="R59" s="13"/>
      <c r="S59" s="13"/>
      <c r="T59" s="13"/>
      <c r="U59" s="13"/>
      <c r="V59" s="13"/>
      <c r="W59" s="13"/>
      <c r="X59" s="13"/>
      <c r="Y59" s="13"/>
      <c r="Z59" s="13"/>
      <c r="AA59" s="13"/>
      <c r="AB59" s="13"/>
      <c r="AC59" s="13"/>
      <c r="AD59" s="13"/>
      <c r="AE59" s="13"/>
      <c r="AF59" s="13"/>
      <c r="AG59" s="15">
        <v>10</v>
      </c>
      <c r="AH59" s="15">
        <v>99</v>
      </c>
      <c r="AI59" s="15"/>
      <c r="AJ59" s="15">
        <v>109</v>
      </c>
      <c r="AK59" s="15"/>
      <c r="AL59" s="15"/>
      <c r="AM59" s="13"/>
      <c r="AN59" s="51"/>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f t="shared" si="0"/>
        <v>327</v>
      </c>
    </row>
    <row r="60" spans="1:86" ht="15" customHeight="1">
      <c r="A60" s="106" t="s">
        <v>1700</v>
      </c>
      <c r="B60" s="23">
        <v>15</v>
      </c>
      <c r="C60" s="23"/>
      <c r="D60" s="23"/>
      <c r="E60" s="23"/>
      <c r="F60" s="23"/>
      <c r="G60" s="23"/>
      <c r="H60" s="23">
        <v>47</v>
      </c>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4">
        <v>15</v>
      </c>
      <c r="AH60" s="24">
        <v>47</v>
      </c>
      <c r="AI60" s="24"/>
      <c r="AJ60" s="24">
        <v>62</v>
      </c>
      <c r="AK60" s="15">
        <v>2</v>
      </c>
      <c r="AL60" s="15"/>
      <c r="AM60" s="13">
        <v>2</v>
      </c>
      <c r="AN60" s="95" t="s">
        <v>1701</v>
      </c>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f t="shared" si="0"/>
        <v>190</v>
      </c>
    </row>
    <row r="61" spans="1:86" ht="15" customHeight="1">
      <c r="A61" s="106" t="s">
        <v>274</v>
      </c>
      <c r="B61" s="23">
        <v>8</v>
      </c>
      <c r="C61" s="23"/>
      <c r="D61" s="23"/>
      <c r="E61" s="23"/>
      <c r="F61" s="23"/>
      <c r="G61" s="23"/>
      <c r="H61" s="23">
        <v>46</v>
      </c>
      <c r="I61" s="23"/>
      <c r="J61" s="23"/>
      <c r="K61" s="23"/>
      <c r="L61" s="23"/>
      <c r="M61" s="23"/>
      <c r="N61" s="23">
        <v>4</v>
      </c>
      <c r="O61" s="23"/>
      <c r="P61" s="23"/>
      <c r="Q61" s="23">
        <v>19</v>
      </c>
      <c r="R61" s="23"/>
      <c r="S61" s="23"/>
      <c r="T61" s="23"/>
      <c r="U61" s="23"/>
      <c r="V61" s="23"/>
      <c r="W61" s="23"/>
      <c r="X61" s="23"/>
      <c r="Y61" s="23"/>
      <c r="Z61" s="23"/>
      <c r="AA61" s="23"/>
      <c r="AB61" s="23"/>
      <c r="AC61" s="23"/>
      <c r="AD61" s="23"/>
      <c r="AE61" s="23"/>
      <c r="AF61" s="23"/>
      <c r="AG61" s="24">
        <v>8</v>
      </c>
      <c r="AH61" s="24">
        <v>69</v>
      </c>
      <c r="AI61" s="24"/>
      <c r="AJ61" s="24">
        <v>77</v>
      </c>
      <c r="AK61" s="15"/>
      <c r="AL61" s="15"/>
      <c r="AM61" s="13"/>
      <c r="AN61" s="51"/>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f t="shared" si="0"/>
        <v>231</v>
      </c>
    </row>
    <row r="62" spans="1:86" ht="15" customHeight="1">
      <c r="A62" s="104" t="s">
        <v>275</v>
      </c>
      <c r="B62" s="23">
        <v>9</v>
      </c>
      <c r="C62" s="23"/>
      <c r="D62" s="23"/>
      <c r="E62" s="23"/>
      <c r="F62" s="23"/>
      <c r="G62" s="23"/>
      <c r="H62" s="23">
        <v>63</v>
      </c>
      <c r="I62" s="23"/>
      <c r="J62" s="23"/>
      <c r="K62" s="23"/>
      <c r="L62" s="23"/>
      <c r="M62" s="23"/>
      <c r="N62" s="23">
        <v>2</v>
      </c>
      <c r="O62" s="23"/>
      <c r="P62" s="23"/>
      <c r="Q62" s="23"/>
      <c r="R62" s="23"/>
      <c r="S62" s="23"/>
      <c r="T62" s="23"/>
      <c r="U62" s="23"/>
      <c r="V62" s="23"/>
      <c r="W62" s="23"/>
      <c r="X62" s="23"/>
      <c r="Y62" s="23"/>
      <c r="Z62" s="23"/>
      <c r="AA62" s="23"/>
      <c r="AB62" s="23"/>
      <c r="AC62" s="23"/>
      <c r="AD62" s="23"/>
      <c r="AE62" s="23"/>
      <c r="AF62" s="23"/>
      <c r="AG62" s="24">
        <v>9</v>
      </c>
      <c r="AH62" s="24">
        <v>65</v>
      </c>
      <c r="AI62" s="24"/>
      <c r="AJ62" s="24">
        <v>74</v>
      </c>
      <c r="AK62" s="15">
        <v>2</v>
      </c>
      <c r="AL62" s="15"/>
      <c r="AM62" s="13">
        <v>2</v>
      </c>
      <c r="AN62" s="95" t="s">
        <v>1702</v>
      </c>
      <c r="AO62" s="13"/>
      <c r="AP62" s="13"/>
      <c r="AQ62" s="13"/>
      <c r="AR62" s="13">
        <v>1</v>
      </c>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f t="shared" si="0"/>
        <v>227</v>
      </c>
    </row>
    <row r="63" spans="1:86" ht="15" customHeight="1">
      <c r="A63" s="104" t="s">
        <v>1703</v>
      </c>
      <c r="B63" s="13">
        <v>11</v>
      </c>
      <c r="C63" s="13"/>
      <c r="D63" s="13"/>
      <c r="E63" s="13">
        <v>34</v>
      </c>
      <c r="F63" s="13"/>
      <c r="G63" s="13"/>
      <c r="H63" s="13">
        <v>130</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5">
        <v>11</v>
      </c>
      <c r="AH63" s="15">
        <v>164</v>
      </c>
      <c r="AI63" s="15"/>
      <c r="AJ63" s="15">
        <v>175</v>
      </c>
      <c r="AK63" s="15"/>
      <c r="AL63" s="15"/>
      <c r="AM63" s="13"/>
      <c r="AN63" s="51"/>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f t="shared" si="0"/>
        <v>525</v>
      </c>
    </row>
    <row r="64" spans="1:86" ht="15" customHeight="1">
      <c r="A64" s="104" t="s">
        <v>1704</v>
      </c>
      <c r="B64" s="13">
        <v>8</v>
      </c>
      <c r="C64" s="13"/>
      <c r="D64" s="13"/>
      <c r="E64" s="13">
        <v>12</v>
      </c>
      <c r="F64" s="13"/>
      <c r="G64" s="13"/>
      <c r="H64" s="13">
        <v>57</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5">
        <v>8</v>
      </c>
      <c r="AH64" s="15">
        <v>69</v>
      </c>
      <c r="AI64" s="15"/>
      <c r="AJ64" s="15">
        <v>77</v>
      </c>
      <c r="AK64" s="15"/>
      <c r="AL64" s="15"/>
      <c r="AM64" s="13"/>
      <c r="AN64" s="51"/>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f t="shared" si="0"/>
        <v>231</v>
      </c>
    </row>
    <row r="65" spans="1:86">
      <c r="A65" s="106" t="s">
        <v>276</v>
      </c>
      <c r="B65" s="23">
        <v>17</v>
      </c>
      <c r="C65" s="23"/>
      <c r="D65" s="23"/>
      <c r="E65" s="23"/>
      <c r="F65" s="23"/>
      <c r="G65" s="23"/>
      <c r="H65" s="23">
        <v>110</v>
      </c>
      <c r="I65" s="23"/>
      <c r="J65" s="23"/>
      <c r="K65" s="23">
        <v>13</v>
      </c>
      <c r="L65" s="23"/>
      <c r="M65" s="23"/>
      <c r="N65" s="23">
        <v>9</v>
      </c>
      <c r="O65" s="23"/>
      <c r="P65" s="23"/>
      <c r="Q65" s="23"/>
      <c r="R65" s="23"/>
      <c r="S65" s="23"/>
      <c r="T65" s="23"/>
      <c r="U65" s="23"/>
      <c r="V65" s="23"/>
      <c r="W65" s="23"/>
      <c r="X65" s="23"/>
      <c r="Y65" s="23"/>
      <c r="Z65" s="23"/>
      <c r="AA65" s="23"/>
      <c r="AB65" s="23"/>
      <c r="AC65" s="23"/>
      <c r="AD65" s="23"/>
      <c r="AE65" s="23"/>
      <c r="AF65" s="23"/>
      <c r="AG65" s="24">
        <v>17</v>
      </c>
      <c r="AH65" s="24">
        <v>132</v>
      </c>
      <c r="AI65" s="24"/>
      <c r="AJ65" s="24">
        <v>149</v>
      </c>
      <c r="AK65" s="24"/>
      <c r="AL65" s="15"/>
      <c r="AM65" s="13"/>
      <c r="AN65" s="51"/>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f t="shared" si="0"/>
        <v>447</v>
      </c>
    </row>
    <row r="66" spans="1:86">
      <c r="A66" s="104" t="s">
        <v>1705</v>
      </c>
      <c r="B66" s="13">
        <v>7</v>
      </c>
      <c r="C66" s="13"/>
      <c r="D66" s="13"/>
      <c r="E66" s="13">
        <v>46</v>
      </c>
      <c r="F66" s="13"/>
      <c r="G66" s="13"/>
      <c r="H66" s="13">
        <v>87</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5">
        <v>7</v>
      </c>
      <c r="AH66" s="15">
        <v>133</v>
      </c>
      <c r="AI66" s="15"/>
      <c r="AJ66" s="15">
        <v>140</v>
      </c>
      <c r="AK66" s="15"/>
      <c r="AL66" s="15"/>
      <c r="AM66" s="13"/>
      <c r="AN66" s="51"/>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f t="shared" si="0"/>
        <v>420</v>
      </c>
    </row>
    <row r="67" spans="1:86">
      <c r="A67" s="104" t="s">
        <v>277</v>
      </c>
      <c r="B67" s="23">
        <v>6</v>
      </c>
      <c r="C67" s="23"/>
      <c r="D67" s="23"/>
      <c r="E67" s="23"/>
      <c r="F67" s="23"/>
      <c r="G67" s="23"/>
      <c r="H67" s="23"/>
      <c r="I67" s="23"/>
      <c r="J67" s="23"/>
      <c r="K67" s="23">
        <v>153</v>
      </c>
      <c r="L67" s="23"/>
      <c r="M67" s="23"/>
      <c r="N67" s="23">
        <v>3</v>
      </c>
      <c r="O67" s="23"/>
      <c r="P67" s="23"/>
      <c r="Q67" s="23"/>
      <c r="R67" s="23"/>
      <c r="S67" s="23"/>
      <c r="T67" s="23"/>
      <c r="U67" s="23"/>
      <c r="V67" s="23"/>
      <c r="W67" s="23"/>
      <c r="X67" s="23"/>
      <c r="Y67" s="23"/>
      <c r="Z67" s="23"/>
      <c r="AA67" s="23"/>
      <c r="AB67" s="23"/>
      <c r="AC67" s="23"/>
      <c r="AD67" s="23"/>
      <c r="AE67" s="23"/>
      <c r="AF67" s="23"/>
      <c r="AG67" s="24">
        <v>6</v>
      </c>
      <c r="AH67" s="24">
        <v>156</v>
      </c>
      <c r="AI67" s="24"/>
      <c r="AJ67" s="24">
        <v>162</v>
      </c>
      <c r="AK67" s="15"/>
      <c r="AL67" s="15"/>
      <c r="AM67" s="13"/>
      <c r="AN67" s="51"/>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f t="shared" si="0"/>
        <v>486</v>
      </c>
    </row>
    <row r="68" spans="1:86">
      <c r="A68" s="106" t="s">
        <v>1706</v>
      </c>
      <c r="B68" s="13">
        <v>8</v>
      </c>
      <c r="C68" s="13"/>
      <c r="D68" s="13"/>
      <c r="E68" s="13"/>
      <c r="F68" s="13"/>
      <c r="G68" s="13"/>
      <c r="H68" s="13">
        <v>62</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5">
        <v>8</v>
      </c>
      <c r="AH68" s="15">
        <v>62</v>
      </c>
      <c r="AI68" s="15"/>
      <c r="AJ68" s="15">
        <v>70</v>
      </c>
      <c r="AK68" s="15"/>
      <c r="AL68" s="15"/>
      <c r="AM68" s="13"/>
      <c r="AN68" s="51"/>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f t="shared" ref="CH68:CH131" si="1">SUM(B68:CG68)</f>
        <v>210</v>
      </c>
    </row>
    <row r="69" spans="1:86">
      <c r="A69" s="108" t="s">
        <v>1707</v>
      </c>
      <c r="B69" s="23">
        <v>11</v>
      </c>
      <c r="C69" s="23"/>
      <c r="D69" s="23"/>
      <c r="E69" s="23"/>
      <c r="F69" s="23"/>
      <c r="G69" s="23"/>
      <c r="H69" s="23">
        <v>70</v>
      </c>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4">
        <v>11</v>
      </c>
      <c r="AH69" s="24">
        <v>70</v>
      </c>
      <c r="AI69" s="24"/>
      <c r="AJ69" s="24">
        <v>81</v>
      </c>
      <c r="AK69" s="15"/>
      <c r="AL69" s="15"/>
      <c r="AM69" s="13"/>
      <c r="AN69" s="51"/>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f t="shared" si="1"/>
        <v>243</v>
      </c>
    </row>
    <row r="70" spans="1:86">
      <c r="A70" s="106" t="s">
        <v>1708</v>
      </c>
      <c r="B70" s="13">
        <v>7</v>
      </c>
      <c r="C70" s="13"/>
      <c r="D70" s="13"/>
      <c r="E70" s="13">
        <v>1</v>
      </c>
      <c r="F70" s="13"/>
      <c r="G70" s="13"/>
      <c r="H70" s="13">
        <v>27</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5">
        <v>7</v>
      </c>
      <c r="AH70" s="15">
        <v>28</v>
      </c>
      <c r="AI70" s="15"/>
      <c r="AJ70" s="15">
        <v>35</v>
      </c>
      <c r="AK70" s="15"/>
      <c r="AL70" s="15"/>
      <c r="AM70" s="13"/>
      <c r="AN70" s="51"/>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f t="shared" si="1"/>
        <v>105</v>
      </c>
    </row>
    <row r="71" spans="1:86">
      <c r="A71" s="104" t="s">
        <v>278</v>
      </c>
      <c r="B71" s="23">
        <v>6</v>
      </c>
      <c r="C71" s="23"/>
      <c r="D71" s="23"/>
      <c r="E71" s="23"/>
      <c r="F71" s="23"/>
      <c r="G71" s="23"/>
      <c r="H71" s="23">
        <v>29</v>
      </c>
      <c r="I71" s="23"/>
      <c r="J71" s="23"/>
      <c r="K71" s="23">
        <v>1</v>
      </c>
      <c r="L71" s="23"/>
      <c r="M71" s="23"/>
      <c r="N71" s="23">
        <v>7</v>
      </c>
      <c r="O71" s="23"/>
      <c r="P71" s="23"/>
      <c r="Q71" s="23"/>
      <c r="R71" s="23"/>
      <c r="S71" s="23"/>
      <c r="T71" s="23"/>
      <c r="U71" s="23"/>
      <c r="V71" s="23"/>
      <c r="W71" s="23"/>
      <c r="X71" s="23"/>
      <c r="Y71" s="23"/>
      <c r="Z71" s="23"/>
      <c r="AA71" s="23"/>
      <c r="AB71" s="23"/>
      <c r="AC71" s="23"/>
      <c r="AD71" s="23"/>
      <c r="AE71" s="23"/>
      <c r="AF71" s="23"/>
      <c r="AG71" s="24">
        <v>6</v>
      </c>
      <c r="AH71" s="24">
        <v>37</v>
      </c>
      <c r="AI71" s="24"/>
      <c r="AJ71" s="24">
        <v>43</v>
      </c>
      <c r="AK71" s="15"/>
      <c r="AL71" s="15"/>
      <c r="AM71" s="13"/>
      <c r="AN71" s="51"/>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f t="shared" si="1"/>
        <v>129</v>
      </c>
    </row>
    <row r="72" spans="1:86">
      <c r="A72" s="104" t="s">
        <v>1709</v>
      </c>
      <c r="B72" s="23">
        <v>8</v>
      </c>
      <c r="C72" s="23"/>
      <c r="D72" s="23"/>
      <c r="E72" s="23"/>
      <c r="F72" s="23"/>
      <c r="G72" s="23"/>
      <c r="H72" s="23">
        <v>32</v>
      </c>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4">
        <v>8</v>
      </c>
      <c r="AH72" s="24">
        <v>32</v>
      </c>
      <c r="AI72" s="24"/>
      <c r="AJ72" s="24">
        <v>40</v>
      </c>
      <c r="AK72" s="15">
        <v>1</v>
      </c>
      <c r="AL72" s="15"/>
      <c r="AM72" s="13">
        <v>1</v>
      </c>
      <c r="AN72" s="51" t="s">
        <v>1671</v>
      </c>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f t="shared" si="1"/>
        <v>122</v>
      </c>
    </row>
    <row r="73" spans="1:86">
      <c r="A73" s="104" t="s">
        <v>1710</v>
      </c>
      <c r="B73" s="13">
        <v>9</v>
      </c>
      <c r="C73" s="13"/>
      <c r="D73" s="13"/>
      <c r="E73" s="13">
        <v>13</v>
      </c>
      <c r="F73" s="13"/>
      <c r="G73" s="13"/>
      <c r="H73" s="13">
        <v>103</v>
      </c>
      <c r="I73" s="13"/>
      <c r="J73" s="13"/>
      <c r="K73" s="13">
        <v>51</v>
      </c>
      <c r="L73" s="13"/>
      <c r="M73" s="13"/>
      <c r="N73" s="13">
        <v>1</v>
      </c>
      <c r="O73" s="13"/>
      <c r="P73" s="13"/>
      <c r="Q73" s="13">
        <v>2</v>
      </c>
      <c r="R73" s="13"/>
      <c r="S73" s="13"/>
      <c r="T73" s="13"/>
      <c r="U73" s="13"/>
      <c r="V73" s="13"/>
      <c r="W73" s="13"/>
      <c r="X73" s="13"/>
      <c r="Y73" s="13"/>
      <c r="Z73" s="13"/>
      <c r="AA73" s="13"/>
      <c r="AB73" s="13"/>
      <c r="AC73" s="13"/>
      <c r="AD73" s="13"/>
      <c r="AE73" s="13"/>
      <c r="AF73" s="13"/>
      <c r="AG73" s="15">
        <v>9</v>
      </c>
      <c r="AH73" s="15">
        <v>170</v>
      </c>
      <c r="AI73" s="15"/>
      <c r="AJ73" s="15">
        <v>179</v>
      </c>
      <c r="AK73" s="15"/>
      <c r="AL73" s="15"/>
      <c r="AM73" s="13"/>
      <c r="AN73" s="51"/>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f t="shared" si="1"/>
        <v>537</v>
      </c>
    </row>
    <row r="74" spans="1:86">
      <c r="A74" s="104" t="s">
        <v>1711</v>
      </c>
      <c r="B74" s="13">
        <v>7</v>
      </c>
      <c r="C74" s="13"/>
      <c r="D74" s="13"/>
      <c r="E74" s="13"/>
      <c r="F74" s="13"/>
      <c r="G74" s="13"/>
      <c r="H74" s="13">
        <v>42</v>
      </c>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v>7</v>
      </c>
      <c r="AH74" s="15">
        <v>42</v>
      </c>
      <c r="AI74" s="15"/>
      <c r="AJ74" s="15">
        <v>49</v>
      </c>
      <c r="AK74" s="15"/>
      <c r="AL74" s="15"/>
      <c r="AM74" s="13"/>
      <c r="AN74" s="51"/>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f t="shared" si="1"/>
        <v>147</v>
      </c>
    </row>
    <row r="75" spans="1:86">
      <c r="A75" s="104" t="s">
        <v>279</v>
      </c>
      <c r="B75" s="23">
        <v>18</v>
      </c>
      <c r="C75" s="23"/>
      <c r="D75" s="23"/>
      <c r="E75" s="23"/>
      <c r="F75" s="23"/>
      <c r="G75" s="23"/>
      <c r="H75" s="23">
        <v>89</v>
      </c>
      <c r="I75" s="23"/>
      <c r="J75" s="23"/>
      <c r="K75" s="23">
        <v>6</v>
      </c>
      <c r="L75" s="23"/>
      <c r="M75" s="23"/>
      <c r="N75" s="23">
        <v>22</v>
      </c>
      <c r="O75" s="23"/>
      <c r="P75" s="23"/>
      <c r="Q75" s="23"/>
      <c r="R75" s="23"/>
      <c r="S75" s="23"/>
      <c r="T75" s="23"/>
      <c r="U75" s="23"/>
      <c r="V75" s="23"/>
      <c r="W75" s="23"/>
      <c r="X75" s="23"/>
      <c r="Y75" s="23"/>
      <c r="Z75" s="23"/>
      <c r="AA75" s="23"/>
      <c r="AB75" s="23"/>
      <c r="AC75" s="23"/>
      <c r="AD75" s="23"/>
      <c r="AE75" s="23"/>
      <c r="AF75" s="23"/>
      <c r="AG75" s="24">
        <v>18</v>
      </c>
      <c r="AH75" s="24">
        <v>117</v>
      </c>
      <c r="AI75" s="24"/>
      <c r="AJ75" s="24">
        <v>135</v>
      </c>
      <c r="AK75" s="24"/>
      <c r="AL75" s="15"/>
      <c r="AM75" s="13"/>
      <c r="AN75" s="51"/>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f t="shared" si="1"/>
        <v>405</v>
      </c>
    </row>
    <row r="76" spans="1:86">
      <c r="A76" s="108" t="s">
        <v>280</v>
      </c>
      <c r="B76" s="13">
        <v>8</v>
      </c>
      <c r="C76" s="13"/>
      <c r="D76" s="13"/>
      <c r="E76" s="13"/>
      <c r="F76" s="13"/>
      <c r="G76" s="13"/>
      <c r="H76" s="13">
        <v>30</v>
      </c>
      <c r="I76" s="13"/>
      <c r="J76" s="13"/>
      <c r="K76" s="13"/>
      <c r="L76" s="13"/>
      <c r="M76" s="13"/>
      <c r="N76" s="13">
        <v>8</v>
      </c>
      <c r="O76" s="13"/>
      <c r="P76" s="13"/>
      <c r="Q76" s="13"/>
      <c r="R76" s="13"/>
      <c r="S76" s="13"/>
      <c r="T76" s="13"/>
      <c r="U76" s="13"/>
      <c r="V76" s="13"/>
      <c r="W76" s="13"/>
      <c r="X76" s="13"/>
      <c r="Y76" s="13"/>
      <c r="Z76" s="13"/>
      <c r="AA76" s="13"/>
      <c r="AB76" s="13"/>
      <c r="AC76" s="13"/>
      <c r="AD76" s="13"/>
      <c r="AE76" s="13"/>
      <c r="AF76" s="13"/>
      <c r="AG76" s="15">
        <v>8</v>
      </c>
      <c r="AH76" s="15">
        <v>38</v>
      </c>
      <c r="AI76" s="15"/>
      <c r="AJ76" s="15">
        <v>46</v>
      </c>
      <c r="AK76" s="15"/>
      <c r="AL76" s="15"/>
      <c r="AM76" s="13"/>
      <c r="AN76" s="51"/>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f t="shared" si="1"/>
        <v>138</v>
      </c>
    </row>
    <row r="77" spans="1:86" ht="45">
      <c r="A77" s="104" t="s">
        <v>1712</v>
      </c>
      <c r="B77" s="23">
        <v>6</v>
      </c>
      <c r="C77" s="23">
        <v>1</v>
      </c>
      <c r="D77" s="23"/>
      <c r="E77" s="23"/>
      <c r="F77" s="23"/>
      <c r="G77" s="23"/>
      <c r="H77" s="23">
        <v>48</v>
      </c>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4">
        <v>6</v>
      </c>
      <c r="AH77" s="24">
        <v>48</v>
      </c>
      <c r="AI77" s="24"/>
      <c r="AJ77" s="24">
        <v>54</v>
      </c>
      <c r="AK77" s="24">
        <v>1</v>
      </c>
      <c r="AL77" s="15"/>
      <c r="AM77" s="13">
        <v>1</v>
      </c>
      <c r="AN77" s="95" t="s">
        <v>1713</v>
      </c>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f t="shared" si="1"/>
        <v>165</v>
      </c>
    </row>
    <row r="78" spans="1:86">
      <c r="A78" s="104" t="s">
        <v>281</v>
      </c>
      <c r="B78" s="94">
        <v>10</v>
      </c>
      <c r="C78" s="94"/>
      <c r="D78" s="94"/>
      <c r="E78" s="94"/>
      <c r="F78" s="94"/>
      <c r="G78" s="94"/>
      <c r="H78" s="94">
        <v>84</v>
      </c>
      <c r="I78" s="94"/>
      <c r="J78" s="94"/>
      <c r="K78" s="94">
        <v>113</v>
      </c>
      <c r="L78" s="94"/>
      <c r="M78" s="94"/>
      <c r="N78" s="66">
        <v>62</v>
      </c>
      <c r="O78" s="94"/>
      <c r="P78" s="94"/>
      <c r="Q78" s="66">
        <v>13</v>
      </c>
      <c r="R78" s="94"/>
      <c r="S78" s="94"/>
      <c r="T78" s="94"/>
      <c r="U78" s="94"/>
      <c r="V78" s="94"/>
      <c r="W78" s="94"/>
      <c r="X78" s="94"/>
      <c r="Y78" s="94"/>
      <c r="Z78" s="94"/>
      <c r="AA78" s="94"/>
      <c r="AB78" s="94"/>
      <c r="AC78" s="94"/>
      <c r="AD78" s="94"/>
      <c r="AE78" s="94"/>
      <c r="AF78" s="94"/>
      <c r="AG78" s="33">
        <v>10</v>
      </c>
      <c r="AH78" s="33">
        <v>272</v>
      </c>
      <c r="AI78" s="33"/>
      <c r="AJ78" s="33">
        <v>282</v>
      </c>
      <c r="AK78" s="15"/>
      <c r="AL78" s="15"/>
      <c r="AM78" s="13"/>
      <c r="AN78" s="51"/>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f t="shared" si="1"/>
        <v>846</v>
      </c>
    </row>
    <row r="79" spans="1:86">
      <c r="A79" s="106" t="s">
        <v>1714</v>
      </c>
      <c r="B79" s="23">
        <v>4</v>
      </c>
      <c r="C79" s="23"/>
      <c r="D79" s="23"/>
      <c r="E79" s="23"/>
      <c r="F79" s="23"/>
      <c r="G79" s="23"/>
      <c r="H79" s="23">
        <v>32</v>
      </c>
      <c r="I79" s="23"/>
      <c r="J79" s="23"/>
      <c r="K79" s="23">
        <v>3</v>
      </c>
      <c r="L79" s="23"/>
      <c r="M79" s="23"/>
      <c r="N79" s="23">
        <v>3</v>
      </c>
      <c r="O79" s="23"/>
      <c r="P79" s="23"/>
      <c r="Q79" s="23"/>
      <c r="R79" s="23"/>
      <c r="S79" s="23"/>
      <c r="T79" s="23"/>
      <c r="U79" s="23"/>
      <c r="V79" s="23"/>
      <c r="W79" s="23"/>
      <c r="X79" s="23"/>
      <c r="Y79" s="23"/>
      <c r="Z79" s="23"/>
      <c r="AA79" s="23"/>
      <c r="AB79" s="23"/>
      <c r="AC79" s="23"/>
      <c r="AD79" s="23"/>
      <c r="AE79" s="23"/>
      <c r="AF79" s="23"/>
      <c r="AG79" s="24">
        <v>4</v>
      </c>
      <c r="AH79" s="24">
        <v>38</v>
      </c>
      <c r="AI79" s="24"/>
      <c r="AJ79" s="24">
        <v>42</v>
      </c>
      <c r="AK79" s="15"/>
      <c r="AL79" s="15"/>
      <c r="AM79" s="13"/>
      <c r="AN79" s="51"/>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f t="shared" si="1"/>
        <v>126</v>
      </c>
    </row>
    <row r="80" spans="1:86">
      <c r="A80" s="106" t="s">
        <v>1715</v>
      </c>
      <c r="B80" s="23">
        <v>6</v>
      </c>
      <c r="C80" s="23"/>
      <c r="D80" s="23"/>
      <c r="E80" s="23"/>
      <c r="F80" s="23"/>
      <c r="G80" s="23"/>
      <c r="H80" s="23">
        <v>19</v>
      </c>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4">
        <v>6</v>
      </c>
      <c r="AH80" s="24">
        <v>19</v>
      </c>
      <c r="AI80" s="24"/>
      <c r="AJ80" s="24">
        <v>25</v>
      </c>
      <c r="AK80" s="15"/>
      <c r="AL80" s="15"/>
      <c r="AM80" s="13"/>
      <c r="AN80" s="51"/>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f t="shared" si="1"/>
        <v>75</v>
      </c>
    </row>
    <row r="81" spans="1:86">
      <c r="A81" s="109" t="s">
        <v>282</v>
      </c>
      <c r="B81" s="13">
        <v>5</v>
      </c>
      <c r="C81" s="13"/>
      <c r="D81" s="13"/>
      <c r="E81" s="13"/>
      <c r="F81" s="13"/>
      <c r="G81" s="13"/>
      <c r="H81" s="13">
        <v>70</v>
      </c>
      <c r="I81" s="13"/>
      <c r="J81" s="13"/>
      <c r="K81" s="13">
        <v>34</v>
      </c>
      <c r="L81" s="13"/>
      <c r="M81" s="13"/>
      <c r="N81" s="13">
        <v>18</v>
      </c>
      <c r="O81" s="13"/>
      <c r="P81" s="13"/>
      <c r="Q81" s="13">
        <v>3</v>
      </c>
      <c r="R81" s="13"/>
      <c r="S81" s="13"/>
      <c r="T81" s="13"/>
      <c r="U81" s="13"/>
      <c r="V81" s="13"/>
      <c r="W81" s="13"/>
      <c r="X81" s="13"/>
      <c r="Y81" s="13"/>
      <c r="Z81" s="13"/>
      <c r="AA81" s="13"/>
      <c r="AB81" s="13"/>
      <c r="AC81" s="13"/>
      <c r="AD81" s="13"/>
      <c r="AE81" s="13"/>
      <c r="AF81" s="13"/>
      <c r="AG81" s="15">
        <v>5</v>
      </c>
      <c r="AH81" s="15">
        <v>125</v>
      </c>
      <c r="AI81" s="15"/>
      <c r="AJ81" s="15">
        <v>130</v>
      </c>
      <c r="AK81" s="15"/>
      <c r="AL81" s="15"/>
      <c r="AM81" s="13"/>
      <c r="AN81" s="51"/>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f t="shared" si="1"/>
        <v>390</v>
      </c>
    </row>
    <row r="82" spans="1:86">
      <c r="A82" s="104" t="s">
        <v>283</v>
      </c>
      <c r="B82" s="23">
        <v>8</v>
      </c>
      <c r="C82" s="23"/>
      <c r="D82" s="23"/>
      <c r="E82" s="23">
        <v>118</v>
      </c>
      <c r="F82" s="23"/>
      <c r="G82" s="23"/>
      <c r="H82" s="23">
        <v>77</v>
      </c>
      <c r="I82" s="23"/>
      <c r="J82" s="23"/>
      <c r="K82" s="23">
        <v>115</v>
      </c>
      <c r="L82" s="23"/>
      <c r="M82" s="23"/>
      <c r="N82" s="23">
        <v>15</v>
      </c>
      <c r="O82" s="23"/>
      <c r="P82" s="23"/>
      <c r="Q82" s="23">
        <v>33</v>
      </c>
      <c r="R82" s="23"/>
      <c r="S82" s="23"/>
      <c r="T82" s="23"/>
      <c r="U82" s="23"/>
      <c r="V82" s="23"/>
      <c r="W82" s="23"/>
      <c r="X82" s="23"/>
      <c r="Y82" s="23"/>
      <c r="Z82" s="23"/>
      <c r="AA82" s="23"/>
      <c r="AB82" s="23"/>
      <c r="AC82" s="23"/>
      <c r="AD82" s="23"/>
      <c r="AE82" s="23"/>
      <c r="AF82" s="23"/>
      <c r="AG82" s="24">
        <v>8</v>
      </c>
      <c r="AH82" s="24">
        <v>358</v>
      </c>
      <c r="AI82" s="24"/>
      <c r="AJ82" s="24">
        <v>366</v>
      </c>
      <c r="AK82" s="15"/>
      <c r="AL82" s="15"/>
      <c r="AM82" s="13"/>
      <c r="AN82" s="51"/>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f t="shared" si="1"/>
        <v>1098</v>
      </c>
    </row>
    <row r="83" spans="1:86" ht="30">
      <c r="A83" s="106" t="s">
        <v>1716</v>
      </c>
      <c r="B83" s="23">
        <v>6</v>
      </c>
      <c r="C83" s="23"/>
      <c r="D83" s="23"/>
      <c r="E83" s="23">
        <v>13</v>
      </c>
      <c r="F83" s="23"/>
      <c r="G83" s="23"/>
      <c r="H83" s="23">
        <v>153</v>
      </c>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4">
        <v>6</v>
      </c>
      <c r="AH83" s="24">
        <v>166</v>
      </c>
      <c r="AI83" s="24"/>
      <c r="AJ83" s="24">
        <v>172</v>
      </c>
      <c r="AK83" s="15">
        <v>1</v>
      </c>
      <c r="AL83" s="15"/>
      <c r="AM83" s="13">
        <v>1</v>
      </c>
      <c r="AN83" s="95" t="s">
        <v>1688</v>
      </c>
      <c r="AO83" s="13"/>
      <c r="AP83" s="13"/>
      <c r="AQ83" s="13"/>
      <c r="AR83" s="13"/>
      <c r="AS83" s="13"/>
      <c r="AT83" s="13"/>
      <c r="AU83" s="13"/>
      <c r="AV83" s="13"/>
      <c r="AW83" s="13"/>
      <c r="AX83" s="13"/>
      <c r="AY83" s="13"/>
      <c r="AZ83" s="13">
        <v>1</v>
      </c>
      <c r="BA83" s="13"/>
      <c r="BB83" s="13"/>
      <c r="BC83" s="13">
        <v>1</v>
      </c>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f t="shared" si="1"/>
        <v>520</v>
      </c>
    </row>
    <row r="84" spans="1:86">
      <c r="A84" s="104" t="s">
        <v>284</v>
      </c>
      <c r="B84" s="13">
        <v>6</v>
      </c>
      <c r="C84" s="13"/>
      <c r="D84" s="13"/>
      <c r="E84" s="13"/>
      <c r="F84" s="13"/>
      <c r="G84" s="13"/>
      <c r="H84" s="13">
        <v>224</v>
      </c>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5">
        <v>6</v>
      </c>
      <c r="AH84" s="15">
        <v>224</v>
      </c>
      <c r="AI84" s="15"/>
      <c r="AJ84" s="15">
        <v>230</v>
      </c>
      <c r="AK84" s="15">
        <v>1</v>
      </c>
      <c r="AL84" s="15"/>
      <c r="AM84" s="13">
        <v>1</v>
      </c>
      <c r="AN84" s="51" t="s">
        <v>1671</v>
      </c>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f t="shared" si="1"/>
        <v>692</v>
      </c>
    </row>
    <row r="85" spans="1:86">
      <c r="A85" s="104" t="s">
        <v>1717</v>
      </c>
      <c r="B85" s="13">
        <v>5</v>
      </c>
      <c r="C85" s="13"/>
      <c r="D85" s="13"/>
      <c r="E85" s="13">
        <v>1</v>
      </c>
      <c r="F85" s="13"/>
      <c r="G85" s="13"/>
      <c r="H85" s="13">
        <v>36</v>
      </c>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v>5</v>
      </c>
      <c r="AH85" s="15">
        <v>37</v>
      </c>
      <c r="AI85" s="15"/>
      <c r="AJ85" s="15">
        <v>42</v>
      </c>
      <c r="AK85" s="15"/>
      <c r="AL85" s="15"/>
      <c r="AM85" s="13"/>
      <c r="AN85" s="51"/>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f t="shared" si="1"/>
        <v>126</v>
      </c>
    </row>
    <row r="86" spans="1:86" ht="30">
      <c r="A86" s="106" t="s">
        <v>1718</v>
      </c>
      <c r="B86" s="23">
        <v>2</v>
      </c>
      <c r="C86" s="23">
        <v>2</v>
      </c>
      <c r="D86" s="23"/>
      <c r="E86" s="23"/>
      <c r="F86" s="23"/>
      <c r="G86" s="23"/>
      <c r="H86" s="23">
        <v>29</v>
      </c>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4">
        <v>2</v>
      </c>
      <c r="AH86" s="24">
        <v>29</v>
      </c>
      <c r="AI86" s="24"/>
      <c r="AJ86" s="24">
        <v>31</v>
      </c>
      <c r="AK86" s="24">
        <v>2</v>
      </c>
      <c r="AL86" s="15"/>
      <c r="AM86" s="13">
        <v>2</v>
      </c>
      <c r="AN86" s="110" t="s">
        <v>1719</v>
      </c>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f t="shared" si="1"/>
        <v>99</v>
      </c>
    </row>
    <row r="87" spans="1:86">
      <c r="A87" s="106" t="s">
        <v>285</v>
      </c>
      <c r="B87" s="97">
        <v>14</v>
      </c>
      <c r="C87" s="97"/>
      <c r="D87" s="97"/>
      <c r="E87" s="97"/>
      <c r="F87" s="97"/>
      <c r="G87" s="97"/>
      <c r="H87" s="97">
        <v>48</v>
      </c>
      <c r="I87" s="97"/>
      <c r="J87" s="97"/>
      <c r="K87" s="97">
        <v>14</v>
      </c>
      <c r="L87" s="97"/>
      <c r="M87" s="97"/>
      <c r="N87" s="97">
        <v>7</v>
      </c>
      <c r="O87" s="97"/>
      <c r="P87" s="97"/>
      <c r="Q87" s="97"/>
      <c r="R87" s="97"/>
      <c r="S87" s="97"/>
      <c r="T87" s="97"/>
      <c r="U87" s="97"/>
      <c r="V87" s="97"/>
      <c r="W87" s="97"/>
      <c r="X87" s="97"/>
      <c r="Y87" s="97"/>
      <c r="Z87" s="97"/>
      <c r="AA87" s="97"/>
      <c r="AB87" s="97"/>
      <c r="AC87" s="97"/>
      <c r="AD87" s="97"/>
      <c r="AE87" s="97"/>
      <c r="AF87" s="97"/>
      <c r="AG87" s="98">
        <v>14</v>
      </c>
      <c r="AH87" s="98">
        <v>69</v>
      </c>
      <c r="AI87" s="98"/>
      <c r="AJ87" s="98">
        <v>83</v>
      </c>
      <c r="AK87" s="15"/>
      <c r="AL87" s="15"/>
      <c r="AM87" s="13"/>
      <c r="AN87" s="51"/>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f t="shared" si="1"/>
        <v>249</v>
      </c>
    </row>
    <row r="88" spans="1:86">
      <c r="A88" s="104" t="s">
        <v>1720</v>
      </c>
      <c r="B88" s="23">
        <v>4</v>
      </c>
      <c r="C88" s="23"/>
      <c r="D88" s="23"/>
      <c r="E88" s="23">
        <v>5</v>
      </c>
      <c r="F88" s="23"/>
      <c r="G88" s="23"/>
      <c r="H88" s="23">
        <v>21</v>
      </c>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4">
        <v>4</v>
      </c>
      <c r="AH88" s="24">
        <v>26</v>
      </c>
      <c r="AI88" s="24"/>
      <c r="AJ88" s="24">
        <v>30</v>
      </c>
      <c r="AK88" s="15"/>
      <c r="AL88" s="15"/>
      <c r="AM88" s="13"/>
      <c r="AN88" s="51"/>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f t="shared" si="1"/>
        <v>90</v>
      </c>
    </row>
    <row r="89" spans="1:86">
      <c r="A89" s="106" t="s">
        <v>286</v>
      </c>
      <c r="B89" s="13">
        <v>5</v>
      </c>
      <c r="C89" s="13"/>
      <c r="D89" s="13"/>
      <c r="E89" s="13">
        <v>8</v>
      </c>
      <c r="F89" s="13"/>
      <c r="G89" s="13"/>
      <c r="H89" s="13">
        <v>37</v>
      </c>
      <c r="I89" s="13"/>
      <c r="J89" s="13"/>
      <c r="K89" s="13"/>
      <c r="L89" s="13"/>
      <c r="M89" s="13"/>
      <c r="N89" s="13">
        <v>9</v>
      </c>
      <c r="O89" s="13"/>
      <c r="P89" s="13"/>
      <c r="Q89" s="13"/>
      <c r="R89" s="13"/>
      <c r="S89" s="13"/>
      <c r="T89" s="13"/>
      <c r="U89" s="13"/>
      <c r="V89" s="13"/>
      <c r="W89" s="13"/>
      <c r="X89" s="13"/>
      <c r="Y89" s="13"/>
      <c r="Z89" s="13"/>
      <c r="AA89" s="13"/>
      <c r="AB89" s="13"/>
      <c r="AC89" s="13"/>
      <c r="AD89" s="13"/>
      <c r="AE89" s="13"/>
      <c r="AF89" s="13"/>
      <c r="AG89" s="13">
        <v>5</v>
      </c>
      <c r="AH89" s="15">
        <v>54</v>
      </c>
      <c r="AI89" s="15"/>
      <c r="AJ89" s="15">
        <v>58</v>
      </c>
      <c r="AK89" s="15"/>
      <c r="AL89" s="15"/>
      <c r="AM89" s="13"/>
      <c r="AN89" s="51"/>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f t="shared" si="1"/>
        <v>176</v>
      </c>
    </row>
    <row r="90" spans="1:86" ht="30">
      <c r="A90" s="104" t="s">
        <v>287</v>
      </c>
      <c r="B90" s="23">
        <v>12</v>
      </c>
      <c r="C90" s="23"/>
      <c r="D90" s="23"/>
      <c r="E90" s="23"/>
      <c r="F90" s="23"/>
      <c r="G90" s="23"/>
      <c r="H90" s="23">
        <v>43</v>
      </c>
      <c r="I90" s="23"/>
      <c r="J90" s="23"/>
      <c r="K90" s="23"/>
      <c r="L90" s="23"/>
      <c r="M90" s="23"/>
      <c r="N90" s="23">
        <v>2</v>
      </c>
      <c r="O90" s="23"/>
      <c r="P90" s="23"/>
      <c r="Q90" s="23"/>
      <c r="R90" s="23"/>
      <c r="S90" s="23"/>
      <c r="T90" s="23"/>
      <c r="U90" s="23"/>
      <c r="V90" s="23"/>
      <c r="W90" s="23"/>
      <c r="X90" s="23"/>
      <c r="Y90" s="23"/>
      <c r="Z90" s="23"/>
      <c r="AA90" s="23"/>
      <c r="AB90" s="23"/>
      <c r="AC90" s="23"/>
      <c r="AD90" s="23"/>
      <c r="AE90" s="23"/>
      <c r="AF90" s="23"/>
      <c r="AG90" s="24">
        <v>12</v>
      </c>
      <c r="AH90" s="24">
        <v>45</v>
      </c>
      <c r="AI90" s="24"/>
      <c r="AJ90" s="24">
        <v>67</v>
      </c>
      <c r="AK90" s="15">
        <v>2</v>
      </c>
      <c r="AL90" s="15"/>
      <c r="AM90" s="13">
        <v>2</v>
      </c>
      <c r="AN90" s="95" t="s">
        <v>1702</v>
      </c>
      <c r="AO90" s="13"/>
      <c r="AP90" s="13"/>
      <c r="AQ90" s="13"/>
      <c r="AR90" s="13">
        <v>1</v>
      </c>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f t="shared" si="1"/>
        <v>186</v>
      </c>
    </row>
    <row r="91" spans="1:86">
      <c r="A91" s="108" t="s">
        <v>1721</v>
      </c>
      <c r="B91" s="13">
        <v>6</v>
      </c>
      <c r="C91" s="13"/>
      <c r="D91" s="13"/>
      <c r="E91" s="13"/>
      <c r="F91" s="13"/>
      <c r="G91" s="13"/>
      <c r="H91" s="13">
        <v>25</v>
      </c>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5">
        <v>6</v>
      </c>
      <c r="AH91" s="15">
        <v>25</v>
      </c>
      <c r="AI91" s="15"/>
      <c r="AJ91" s="15">
        <v>31</v>
      </c>
      <c r="AK91" s="15"/>
      <c r="AL91" s="15"/>
      <c r="AM91" s="13"/>
      <c r="AN91" s="51"/>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f t="shared" si="1"/>
        <v>93</v>
      </c>
    </row>
    <row r="92" spans="1:86">
      <c r="A92" s="108" t="s">
        <v>288</v>
      </c>
      <c r="B92" s="13">
        <v>7</v>
      </c>
      <c r="C92" s="13"/>
      <c r="D92" s="13"/>
      <c r="E92" s="13"/>
      <c r="F92" s="13"/>
      <c r="G92" s="13"/>
      <c r="H92" s="13">
        <v>33</v>
      </c>
      <c r="I92" s="13"/>
      <c r="J92" s="13"/>
      <c r="K92" s="13"/>
      <c r="L92" s="13"/>
      <c r="M92" s="13"/>
      <c r="N92" s="13">
        <v>6</v>
      </c>
      <c r="O92" s="13"/>
      <c r="P92" s="13"/>
      <c r="Q92" s="13">
        <v>8</v>
      </c>
      <c r="R92" s="13"/>
      <c r="S92" s="13"/>
      <c r="T92" s="13"/>
      <c r="U92" s="13"/>
      <c r="V92" s="13"/>
      <c r="W92" s="13"/>
      <c r="X92" s="13"/>
      <c r="Y92" s="13"/>
      <c r="Z92" s="13"/>
      <c r="AA92" s="13"/>
      <c r="AB92" s="13"/>
      <c r="AC92" s="13"/>
      <c r="AD92" s="13"/>
      <c r="AE92" s="13"/>
      <c r="AF92" s="13"/>
      <c r="AG92" s="15">
        <v>7</v>
      </c>
      <c r="AH92" s="15">
        <v>47</v>
      </c>
      <c r="AI92" s="15"/>
      <c r="AJ92" s="15">
        <v>54</v>
      </c>
      <c r="AK92" s="15"/>
      <c r="AL92" s="15"/>
      <c r="AM92" s="13"/>
      <c r="AN92" s="51"/>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f t="shared" si="1"/>
        <v>162</v>
      </c>
    </row>
    <row r="93" spans="1:86">
      <c r="A93" s="104" t="s">
        <v>289</v>
      </c>
      <c r="B93" s="13">
        <v>5</v>
      </c>
      <c r="C93" s="13"/>
      <c r="D93" s="13"/>
      <c r="E93" s="13">
        <v>10</v>
      </c>
      <c r="F93" s="13"/>
      <c r="G93" s="13"/>
      <c r="H93" s="13">
        <v>41</v>
      </c>
      <c r="I93" s="13"/>
      <c r="J93" s="13"/>
      <c r="K93" s="13"/>
      <c r="L93" s="13"/>
      <c r="M93" s="13"/>
      <c r="N93" s="13">
        <v>20</v>
      </c>
      <c r="O93" s="13"/>
      <c r="P93" s="13"/>
      <c r="Q93" s="13"/>
      <c r="R93" s="13"/>
      <c r="S93" s="13"/>
      <c r="T93" s="13"/>
      <c r="U93" s="13"/>
      <c r="V93" s="13"/>
      <c r="W93" s="13"/>
      <c r="X93" s="13"/>
      <c r="Y93" s="13"/>
      <c r="Z93" s="13"/>
      <c r="AA93" s="13"/>
      <c r="AB93" s="13"/>
      <c r="AC93" s="13"/>
      <c r="AD93" s="13"/>
      <c r="AE93" s="13"/>
      <c r="AF93" s="13"/>
      <c r="AG93" s="15">
        <v>5</v>
      </c>
      <c r="AH93" s="15">
        <v>71</v>
      </c>
      <c r="AI93" s="15"/>
      <c r="AJ93" s="15">
        <v>76</v>
      </c>
      <c r="AK93" s="15"/>
      <c r="AL93" s="15"/>
      <c r="AM93" s="13"/>
      <c r="AN93" s="51"/>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f t="shared" si="1"/>
        <v>228</v>
      </c>
    </row>
    <row r="94" spans="1:86">
      <c r="A94" s="106" t="s">
        <v>1722</v>
      </c>
      <c r="B94" s="13">
        <v>6</v>
      </c>
      <c r="C94" s="13"/>
      <c r="D94" s="13"/>
      <c r="E94" s="13">
        <v>59</v>
      </c>
      <c r="F94" s="13"/>
      <c r="G94" s="13"/>
      <c r="H94" s="13">
        <v>41</v>
      </c>
      <c r="I94" s="13"/>
      <c r="J94" s="13"/>
      <c r="K94" s="13">
        <v>1</v>
      </c>
      <c r="L94" s="13"/>
      <c r="M94" s="13"/>
      <c r="N94" s="13"/>
      <c r="O94" s="13"/>
      <c r="P94" s="13"/>
      <c r="Q94" s="13"/>
      <c r="R94" s="13"/>
      <c r="S94" s="13"/>
      <c r="T94" s="13"/>
      <c r="U94" s="13"/>
      <c r="V94" s="13"/>
      <c r="W94" s="13"/>
      <c r="X94" s="13"/>
      <c r="Y94" s="13"/>
      <c r="Z94" s="13"/>
      <c r="AA94" s="13"/>
      <c r="AB94" s="13"/>
      <c r="AC94" s="13"/>
      <c r="AD94" s="13"/>
      <c r="AE94" s="13"/>
      <c r="AF94" s="13"/>
      <c r="AG94" s="15">
        <v>6</v>
      </c>
      <c r="AH94" s="15">
        <v>101</v>
      </c>
      <c r="AI94" s="15"/>
      <c r="AJ94" s="15">
        <v>107</v>
      </c>
      <c r="AK94" s="15"/>
      <c r="AL94" s="15"/>
      <c r="AM94" s="13"/>
      <c r="AN94" s="51"/>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f t="shared" si="1"/>
        <v>321</v>
      </c>
    </row>
    <row r="95" spans="1:86">
      <c r="A95" s="104" t="s">
        <v>290</v>
      </c>
      <c r="B95" s="23">
        <v>7</v>
      </c>
      <c r="C95" s="23"/>
      <c r="D95" s="23"/>
      <c r="E95" s="23">
        <v>2</v>
      </c>
      <c r="F95" s="23"/>
      <c r="G95" s="23"/>
      <c r="H95" s="23">
        <v>29</v>
      </c>
      <c r="I95" s="23"/>
      <c r="J95" s="23"/>
      <c r="K95" s="23"/>
      <c r="L95" s="23"/>
      <c r="M95" s="23"/>
      <c r="N95" s="23">
        <v>6</v>
      </c>
      <c r="O95" s="23"/>
      <c r="P95" s="23"/>
      <c r="Q95" s="23"/>
      <c r="R95" s="23"/>
      <c r="S95" s="23"/>
      <c r="T95" s="23"/>
      <c r="U95" s="23"/>
      <c r="V95" s="23"/>
      <c r="W95" s="23"/>
      <c r="X95" s="23"/>
      <c r="Y95" s="23"/>
      <c r="Z95" s="23"/>
      <c r="AA95" s="23"/>
      <c r="AB95" s="23"/>
      <c r="AC95" s="23"/>
      <c r="AD95" s="23"/>
      <c r="AE95" s="23"/>
      <c r="AF95" s="23"/>
      <c r="AG95" s="24">
        <v>7</v>
      </c>
      <c r="AH95" s="24">
        <v>37</v>
      </c>
      <c r="AI95" s="24"/>
      <c r="AJ95" s="24">
        <v>44</v>
      </c>
      <c r="AK95" s="15"/>
      <c r="AL95" s="15"/>
      <c r="AM95" s="13"/>
      <c r="AN95" s="51"/>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f t="shared" si="1"/>
        <v>132</v>
      </c>
    </row>
    <row r="96" spans="1:86">
      <c r="A96" s="104" t="s">
        <v>291</v>
      </c>
      <c r="B96" s="13">
        <v>9</v>
      </c>
      <c r="C96" s="13"/>
      <c r="D96" s="13"/>
      <c r="E96" s="13">
        <v>26</v>
      </c>
      <c r="F96" s="13"/>
      <c r="G96" s="13"/>
      <c r="H96" s="13">
        <v>109</v>
      </c>
      <c r="I96" s="13"/>
      <c r="J96" s="13"/>
      <c r="K96" s="13">
        <v>3</v>
      </c>
      <c r="L96" s="13"/>
      <c r="M96" s="13"/>
      <c r="N96" s="13">
        <v>28</v>
      </c>
      <c r="O96" s="13"/>
      <c r="P96" s="13"/>
      <c r="Q96" s="13">
        <v>3</v>
      </c>
      <c r="R96" s="13"/>
      <c r="S96" s="13"/>
      <c r="T96" s="13"/>
      <c r="U96" s="13"/>
      <c r="V96" s="13"/>
      <c r="W96" s="13"/>
      <c r="X96" s="13"/>
      <c r="Y96" s="13"/>
      <c r="Z96" s="13"/>
      <c r="AA96" s="13"/>
      <c r="AB96" s="13"/>
      <c r="AC96" s="13"/>
      <c r="AD96" s="13"/>
      <c r="AE96" s="13"/>
      <c r="AF96" s="13"/>
      <c r="AG96" s="15">
        <v>9</v>
      </c>
      <c r="AH96" s="15">
        <v>169</v>
      </c>
      <c r="AI96" s="15"/>
      <c r="AJ96" s="15">
        <v>178</v>
      </c>
      <c r="AK96" s="15"/>
      <c r="AL96" s="15"/>
      <c r="AM96" s="13"/>
      <c r="AN96" s="51"/>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f t="shared" si="1"/>
        <v>534</v>
      </c>
    </row>
    <row r="97" spans="1:86">
      <c r="A97" s="104" t="s">
        <v>292</v>
      </c>
      <c r="B97" s="13">
        <v>4</v>
      </c>
      <c r="C97" s="13"/>
      <c r="D97" s="13"/>
      <c r="E97" s="13">
        <v>3</v>
      </c>
      <c r="F97" s="13"/>
      <c r="G97" s="13"/>
      <c r="H97" s="13">
        <v>43</v>
      </c>
      <c r="I97" s="13"/>
      <c r="J97" s="13"/>
      <c r="K97" s="13"/>
      <c r="L97" s="13"/>
      <c r="M97" s="13"/>
      <c r="N97" s="13">
        <v>19</v>
      </c>
      <c r="O97" s="13"/>
      <c r="P97" s="13"/>
      <c r="Q97" s="13"/>
      <c r="R97" s="13"/>
      <c r="S97" s="13"/>
      <c r="T97" s="13"/>
      <c r="U97" s="13"/>
      <c r="V97" s="13"/>
      <c r="W97" s="13"/>
      <c r="X97" s="13"/>
      <c r="Y97" s="13"/>
      <c r="Z97" s="13"/>
      <c r="AA97" s="13"/>
      <c r="AB97" s="13"/>
      <c r="AC97" s="13"/>
      <c r="AD97" s="13"/>
      <c r="AE97" s="13"/>
      <c r="AF97" s="13"/>
      <c r="AG97" s="15">
        <v>4</v>
      </c>
      <c r="AH97" s="15">
        <v>65</v>
      </c>
      <c r="AI97" s="15"/>
      <c r="AJ97" s="15">
        <v>69</v>
      </c>
      <c r="AK97" s="15"/>
      <c r="AL97" s="15"/>
      <c r="AM97" s="13"/>
      <c r="AN97" s="51"/>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f t="shared" si="1"/>
        <v>207</v>
      </c>
    </row>
    <row r="98" spans="1:86">
      <c r="A98" s="106" t="s">
        <v>293</v>
      </c>
      <c r="B98" s="23">
        <v>4</v>
      </c>
      <c r="C98" s="23"/>
      <c r="D98" s="23"/>
      <c r="E98" s="23"/>
      <c r="F98" s="23"/>
      <c r="G98" s="23"/>
      <c r="H98" s="23">
        <v>37</v>
      </c>
      <c r="I98" s="23"/>
      <c r="J98" s="23"/>
      <c r="K98" s="23"/>
      <c r="L98" s="23"/>
      <c r="M98" s="23"/>
      <c r="N98" s="23">
        <v>7</v>
      </c>
      <c r="O98" s="23"/>
      <c r="P98" s="23"/>
      <c r="Q98" s="23">
        <v>4</v>
      </c>
      <c r="R98" s="23"/>
      <c r="S98" s="23"/>
      <c r="T98" s="23"/>
      <c r="U98" s="23"/>
      <c r="V98" s="23"/>
      <c r="W98" s="23"/>
      <c r="X98" s="23"/>
      <c r="Y98" s="23"/>
      <c r="Z98" s="23"/>
      <c r="AA98" s="23"/>
      <c r="AB98" s="23"/>
      <c r="AC98" s="23"/>
      <c r="AD98" s="23"/>
      <c r="AE98" s="23"/>
      <c r="AF98" s="23"/>
      <c r="AG98" s="24">
        <v>4</v>
      </c>
      <c r="AH98" s="24">
        <v>48</v>
      </c>
      <c r="AI98" s="24"/>
      <c r="AJ98" s="24">
        <v>52</v>
      </c>
      <c r="AK98" s="15"/>
      <c r="AL98" s="15"/>
      <c r="AM98" s="13"/>
      <c r="AN98" s="51"/>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f t="shared" si="1"/>
        <v>156</v>
      </c>
    </row>
    <row r="99" spans="1:86" ht="30">
      <c r="A99" s="106" t="s">
        <v>294</v>
      </c>
      <c r="B99" s="23">
        <v>3</v>
      </c>
      <c r="C99" s="23">
        <v>2</v>
      </c>
      <c r="D99" s="23"/>
      <c r="E99" s="23"/>
      <c r="F99" s="23"/>
      <c r="G99" s="23"/>
      <c r="H99" s="23">
        <v>27</v>
      </c>
      <c r="I99" s="23"/>
      <c r="J99" s="23"/>
      <c r="K99" s="23">
        <v>17</v>
      </c>
      <c r="L99" s="23"/>
      <c r="M99" s="23"/>
      <c r="N99" s="23">
        <v>13</v>
      </c>
      <c r="O99" s="23"/>
      <c r="P99" s="23"/>
      <c r="Q99" s="23"/>
      <c r="R99" s="23"/>
      <c r="S99" s="23"/>
      <c r="T99" s="23"/>
      <c r="U99" s="23"/>
      <c r="V99" s="23"/>
      <c r="W99" s="23"/>
      <c r="X99" s="23"/>
      <c r="Y99" s="23"/>
      <c r="Z99" s="23"/>
      <c r="AA99" s="23"/>
      <c r="AB99" s="23"/>
      <c r="AC99" s="23"/>
      <c r="AD99" s="23"/>
      <c r="AE99" s="23"/>
      <c r="AF99" s="23"/>
      <c r="AG99" s="24">
        <v>3</v>
      </c>
      <c r="AH99" s="24">
        <v>57</v>
      </c>
      <c r="AI99" s="24"/>
      <c r="AJ99" s="24">
        <v>60</v>
      </c>
      <c r="AK99" s="24">
        <v>2</v>
      </c>
      <c r="AL99" s="15"/>
      <c r="AM99" s="13">
        <v>2</v>
      </c>
      <c r="AN99" s="110" t="s">
        <v>1719</v>
      </c>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f t="shared" si="1"/>
        <v>186</v>
      </c>
    </row>
    <row r="100" spans="1:86">
      <c r="A100" s="104" t="s">
        <v>295</v>
      </c>
      <c r="B100" s="111">
        <v>13</v>
      </c>
      <c r="C100" s="112"/>
      <c r="D100" s="112"/>
      <c r="E100" s="112"/>
      <c r="F100" s="112"/>
      <c r="G100" s="112"/>
      <c r="H100" s="113">
        <v>65</v>
      </c>
      <c r="I100" s="112"/>
      <c r="J100" s="112"/>
      <c r="K100" s="112">
        <v>3</v>
      </c>
      <c r="L100" s="112"/>
      <c r="M100" s="112"/>
      <c r="N100" s="114">
        <v>28</v>
      </c>
      <c r="O100" s="112"/>
      <c r="P100" s="112"/>
      <c r="Q100" s="112">
        <v>8</v>
      </c>
      <c r="R100" s="112"/>
      <c r="S100" s="112"/>
      <c r="T100" s="112"/>
      <c r="U100" s="112"/>
      <c r="V100" s="112"/>
      <c r="W100" s="112"/>
      <c r="X100" s="112"/>
      <c r="Y100" s="112"/>
      <c r="Z100" s="112"/>
      <c r="AA100" s="112"/>
      <c r="AB100" s="112"/>
      <c r="AC100" s="112">
        <v>4</v>
      </c>
      <c r="AD100" s="112">
        <v>2</v>
      </c>
      <c r="AE100" s="112"/>
      <c r="AF100" s="112"/>
      <c r="AG100" s="112">
        <v>13</v>
      </c>
      <c r="AH100" s="112">
        <v>104</v>
      </c>
      <c r="AI100" s="112"/>
      <c r="AJ100" s="112">
        <v>117</v>
      </c>
      <c r="AK100" s="15"/>
      <c r="AL100" s="15"/>
      <c r="AM100" s="13"/>
      <c r="AN100" s="51"/>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f t="shared" si="1"/>
        <v>357</v>
      </c>
    </row>
    <row r="101" spans="1:86">
      <c r="A101" s="106" t="s">
        <v>296</v>
      </c>
      <c r="B101" s="23">
        <v>9</v>
      </c>
      <c r="C101" s="23"/>
      <c r="D101" s="23"/>
      <c r="E101" s="23">
        <v>15</v>
      </c>
      <c r="F101" s="23"/>
      <c r="G101" s="23"/>
      <c r="H101" s="23">
        <v>199</v>
      </c>
      <c r="I101" s="23"/>
      <c r="J101" s="23"/>
      <c r="K101" s="23"/>
      <c r="L101" s="23"/>
      <c r="M101" s="23"/>
      <c r="N101" s="23">
        <v>21</v>
      </c>
      <c r="O101" s="23"/>
      <c r="P101" s="23"/>
      <c r="Q101" s="23"/>
      <c r="R101" s="23"/>
      <c r="S101" s="23"/>
      <c r="T101" s="23"/>
      <c r="U101" s="23"/>
      <c r="V101" s="23"/>
      <c r="W101" s="23"/>
      <c r="X101" s="23"/>
      <c r="Y101" s="23"/>
      <c r="Z101" s="23"/>
      <c r="AA101" s="23"/>
      <c r="AB101" s="23"/>
      <c r="AC101" s="23"/>
      <c r="AD101" s="23"/>
      <c r="AE101" s="23"/>
      <c r="AF101" s="23"/>
      <c r="AG101" s="24">
        <v>9</v>
      </c>
      <c r="AH101" s="24">
        <v>235</v>
      </c>
      <c r="AI101" s="24"/>
      <c r="AJ101" s="24">
        <v>244</v>
      </c>
      <c r="AK101" s="15"/>
      <c r="AL101" s="15"/>
      <c r="AM101" s="13"/>
      <c r="AN101" s="51"/>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f t="shared" si="1"/>
        <v>732</v>
      </c>
    </row>
    <row r="102" spans="1:86">
      <c r="A102" s="106" t="s">
        <v>1723</v>
      </c>
      <c r="B102" s="23">
        <v>4</v>
      </c>
      <c r="C102" s="23"/>
      <c r="D102" s="23"/>
      <c r="E102" s="23">
        <v>1</v>
      </c>
      <c r="F102" s="23"/>
      <c r="G102" s="23"/>
      <c r="H102" s="23">
        <v>36</v>
      </c>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4">
        <v>4</v>
      </c>
      <c r="AH102" s="24">
        <v>37</v>
      </c>
      <c r="AI102" s="24"/>
      <c r="AJ102" s="24">
        <v>41</v>
      </c>
      <c r="AK102" s="15"/>
      <c r="AL102" s="15"/>
      <c r="AM102" s="13"/>
      <c r="AN102" s="51"/>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f t="shared" si="1"/>
        <v>123</v>
      </c>
    </row>
    <row r="103" spans="1:86">
      <c r="A103" s="106" t="s">
        <v>1226</v>
      </c>
      <c r="B103" s="23">
        <v>5</v>
      </c>
      <c r="C103" s="23">
        <v>1</v>
      </c>
      <c r="D103" s="23"/>
      <c r="E103" s="23"/>
      <c r="F103" s="23"/>
      <c r="G103" s="23"/>
      <c r="H103" s="23">
        <v>35</v>
      </c>
      <c r="I103" s="23"/>
      <c r="J103" s="23"/>
      <c r="K103" s="23"/>
      <c r="L103" s="23"/>
      <c r="M103" s="23"/>
      <c r="N103" s="23">
        <v>5</v>
      </c>
      <c r="O103" s="23"/>
      <c r="P103" s="23"/>
      <c r="Q103" s="23">
        <v>1</v>
      </c>
      <c r="R103" s="23"/>
      <c r="S103" s="23"/>
      <c r="T103" s="23"/>
      <c r="U103" s="23"/>
      <c r="V103" s="23"/>
      <c r="W103" s="23"/>
      <c r="X103" s="23"/>
      <c r="Y103" s="23"/>
      <c r="Z103" s="23"/>
      <c r="AA103" s="23"/>
      <c r="AB103" s="23"/>
      <c r="AC103" s="23">
        <v>1</v>
      </c>
      <c r="AD103" s="23"/>
      <c r="AE103" s="23"/>
      <c r="AF103" s="23"/>
      <c r="AG103" s="24">
        <v>5</v>
      </c>
      <c r="AH103" s="24">
        <v>40</v>
      </c>
      <c r="AI103" s="24"/>
      <c r="AJ103" s="24">
        <v>45</v>
      </c>
      <c r="AK103" s="24"/>
      <c r="AL103" s="15"/>
      <c r="AM103" s="13"/>
      <c r="AN103" s="51"/>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f t="shared" si="1"/>
        <v>138</v>
      </c>
    </row>
    <row r="104" spans="1:86">
      <c r="A104" s="104" t="s">
        <v>297</v>
      </c>
      <c r="B104" s="23">
        <v>6</v>
      </c>
      <c r="C104" s="23"/>
      <c r="D104" s="23"/>
      <c r="E104" s="23">
        <v>3</v>
      </c>
      <c r="F104" s="23"/>
      <c r="G104" s="23"/>
      <c r="H104" s="23">
        <v>67</v>
      </c>
      <c r="I104" s="23"/>
      <c r="J104" s="23"/>
      <c r="K104" s="23"/>
      <c r="L104" s="23"/>
      <c r="M104" s="23"/>
      <c r="N104" s="23">
        <v>11</v>
      </c>
      <c r="O104" s="23"/>
      <c r="P104" s="23"/>
      <c r="Q104" s="23"/>
      <c r="R104" s="23"/>
      <c r="S104" s="23"/>
      <c r="T104" s="23"/>
      <c r="U104" s="23"/>
      <c r="V104" s="23"/>
      <c r="W104" s="23"/>
      <c r="X104" s="23"/>
      <c r="Y104" s="23"/>
      <c r="Z104" s="23"/>
      <c r="AA104" s="23"/>
      <c r="AB104" s="23"/>
      <c r="AC104" s="23"/>
      <c r="AD104" s="23"/>
      <c r="AE104" s="23"/>
      <c r="AF104" s="23"/>
      <c r="AG104" s="24">
        <v>6</v>
      </c>
      <c r="AH104" s="24">
        <v>81</v>
      </c>
      <c r="AI104" s="24"/>
      <c r="AJ104" s="24">
        <v>87</v>
      </c>
      <c r="AK104" s="15"/>
      <c r="AL104" s="15"/>
      <c r="AM104" s="13"/>
      <c r="AN104" s="51"/>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f t="shared" si="1"/>
        <v>261</v>
      </c>
    </row>
    <row r="105" spans="1:86">
      <c r="A105" s="104" t="s">
        <v>298</v>
      </c>
      <c r="B105" s="23">
        <v>6</v>
      </c>
      <c r="C105" s="23"/>
      <c r="D105" s="23"/>
      <c r="E105" s="23">
        <v>62</v>
      </c>
      <c r="F105" s="23"/>
      <c r="G105" s="23"/>
      <c r="H105" s="23">
        <v>16</v>
      </c>
      <c r="I105" s="23"/>
      <c r="J105" s="23"/>
      <c r="K105" s="23"/>
      <c r="L105" s="23"/>
      <c r="M105" s="23"/>
      <c r="N105" s="23">
        <v>4</v>
      </c>
      <c r="O105" s="23"/>
      <c r="P105" s="23"/>
      <c r="Q105" s="23"/>
      <c r="R105" s="23"/>
      <c r="S105" s="23"/>
      <c r="T105" s="23"/>
      <c r="U105" s="23"/>
      <c r="V105" s="23"/>
      <c r="W105" s="23"/>
      <c r="X105" s="23"/>
      <c r="Y105" s="23"/>
      <c r="Z105" s="23"/>
      <c r="AA105" s="23"/>
      <c r="AB105" s="23"/>
      <c r="AC105" s="23"/>
      <c r="AD105" s="23"/>
      <c r="AE105" s="23"/>
      <c r="AF105" s="23"/>
      <c r="AG105" s="24">
        <v>6</v>
      </c>
      <c r="AH105" s="24">
        <v>82</v>
      </c>
      <c r="AI105" s="24"/>
      <c r="AJ105" s="24">
        <v>88</v>
      </c>
      <c r="AK105" s="15"/>
      <c r="AL105" s="15"/>
      <c r="AM105" s="13"/>
      <c r="AN105" s="51"/>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f t="shared" si="1"/>
        <v>264</v>
      </c>
    </row>
    <row r="106" spans="1:86" ht="30">
      <c r="A106" s="104" t="s">
        <v>1724</v>
      </c>
      <c r="B106" s="23">
        <v>10</v>
      </c>
      <c r="C106" s="23"/>
      <c r="D106" s="23"/>
      <c r="E106" s="23"/>
      <c r="F106" s="23"/>
      <c r="G106" s="23"/>
      <c r="H106" s="23">
        <v>44</v>
      </c>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4">
        <v>10</v>
      </c>
      <c r="AH106" s="24">
        <v>44</v>
      </c>
      <c r="AI106" s="24"/>
      <c r="AJ106" s="24">
        <v>54</v>
      </c>
      <c r="AK106" s="15">
        <v>2</v>
      </c>
      <c r="AL106" s="15"/>
      <c r="AM106" s="13">
        <v>2</v>
      </c>
      <c r="AN106" s="95" t="s">
        <v>1702</v>
      </c>
      <c r="AO106" s="13"/>
      <c r="AP106" s="13"/>
      <c r="AQ106" s="13"/>
      <c r="AR106" s="13">
        <v>1</v>
      </c>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f t="shared" si="1"/>
        <v>167</v>
      </c>
    </row>
    <row r="107" spans="1:86">
      <c r="A107" s="104" t="s">
        <v>299</v>
      </c>
      <c r="B107" s="13">
        <v>5</v>
      </c>
      <c r="C107" s="13"/>
      <c r="D107" s="13"/>
      <c r="E107" s="13"/>
      <c r="F107" s="13"/>
      <c r="G107" s="13"/>
      <c r="H107" s="13">
        <v>19</v>
      </c>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5">
        <v>5</v>
      </c>
      <c r="AH107" s="15">
        <v>19</v>
      </c>
      <c r="AI107" s="13"/>
      <c r="AJ107" s="15">
        <v>24</v>
      </c>
      <c r="AK107" s="15"/>
      <c r="AL107" s="15"/>
      <c r="AM107" s="13"/>
      <c r="AN107" s="51"/>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f t="shared" si="1"/>
        <v>72</v>
      </c>
    </row>
    <row r="108" spans="1:86">
      <c r="A108" s="104" t="s">
        <v>1725</v>
      </c>
      <c r="B108" s="13">
        <v>5</v>
      </c>
      <c r="C108" s="13"/>
      <c r="D108" s="13"/>
      <c r="E108" s="13"/>
      <c r="F108" s="13"/>
      <c r="G108" s="13"/>
      <c r="H108" s="13">
        <v>21</v>
      </c>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5">
        <v>5</v>
      </c>
      <c r="AH108" s="15">
        <v>21</v>
      </c>
      <c r="AI108" s="13"/>
      <c r="AJ108" s="15">
        <v>26</v>
      </c>
      <c r="AK108" s="15"/>
      <c r="AL108" s="15"/>
      <c r="AM108" s="13"/>
      <c r="AN108" s="51"/>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f t="shared" si="1"/>
        <v>78</v>
      </c>
    </row>
    <row r="109" spans="1:86">
      <c r="A109" s="106" t="s">
        <v>1726</v>
      </c>
      <c r="B109" s="13">
        <v>6</v>
      </c>
      <c r="C109" s="13"/>
      <c r="D109" s="13"/>
      <c r="E109" s="13">
        <v>27</v>
      </c>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5">
        <v>6</v>
      </c>
      <c r="AH109" s="15">
        <v>27</v>
      </c>
      <c r="AI109" s="15"/>
      <c r="AJ109" s="15">
        <v>33</v>
      </c>
      <c r="AK109" s="15"/>
      <c r="AL109" s="15"/>
      <c r="AM109" s="13"/>
      <c r="AN109" s="51"/>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f t="shared" si="1"/>
        <v>99</v>
      </c>
    </row>
    <row r="110" spans="1:86">
      <c r="A110" s="104" t="s">
        <v>300</v>
      </c>
      <c r="B110" s="23">
        <v>18</v>
      </c>
      <c r="C110" s="23"/>
      <c r="D110" s="23"/>
      <c r="E110" s="23">
        <v>7</v>
      </c>
      <c r="F110" s="23"/>
      <c r="G110" s="23"/>
      <c r="H110" s="23">
        <v>163</v>
      </c>
      <c r="I110" s="23"/>
      <c r="J110" s="23"/>
      <c r="K110" s="23"/>
      <c r="L110" s="23"/>
      <c r="M110" s="23"/>
      <c r="N110" s="23">
        <v>19</v>
      </c>
      <c r="O110" s="23"/>
      <c r="P110" s="23"/>
      <c r="Q110" s="23"/>
      <c r="R110" s="23"/>
      <c r="S110" s="23"/>
      <c r="T110" s="23"/>
      <c r="U110" s="23"/>
      <c r="V110" s="23"/>
      <c r="W110" s="23"/>
      <c r="X110" s="23"/>
      <c r="Y110" s="23"/>
      <c r="Z110" s="23"/>
      <c r="AA110" s="23"/>
      <c r="AB110" s="23"/>
      <c r="AC110" s="23">
        <v>6</v>
      </c>
      <c r="AD110" s="23"/>
      <c r="AE110" s="23"/>
      <c r="AF110" s="23"/>
      <c r="AG110" s="24">
        <v>18</v>
      </c>
      <c r="AH110" s="24">
        <v>189</v>
      </c>
      <c r="AI110" s="24"/>
      <c r="AJ110" s="24">
        <v>207</v>
      </c>
      <c r="AK110" s="24">
        <v>1</v>
      </c>
      <c r="AL110" s="15"/>
      <c r="AM110" s="13">
        <v>1</v>
      </c>
      <c r="AN110" s="51" t="s">
        <v>1671</v>
      </c>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f t="shared" si="1"/>
        <v>629</v>
      </c>
    </row>
    <row r="111" spans="1:86">
      <c r="A111" s="106" t="s">
        <v>1727</v>
      </c>
      <c r="B111" s="31">
        <v>5</v>
      </c>
      <c r="C111" s="31"/>
      <c r="D111" s="31"/>
      <c r="E111" s="31">
        <v>5</v>
      </c>
      <c r="F111" s="31"/>
      <c r="G111" s="31"/>
      <c r="H111" s="31">
        <v>28</v>
      </c>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76">
        <v>5</v>
      </c>
      <c r="AH111" s="76">
        <v>33</v>
      </c>
      <c r="AI111" s="76"/>
      <c r="AJ111" s="76">
        <v>38</v>
      </c>
      <c r="AK111" s="15"/>
      <c r="AL111" s="15"/>
      <c r="AM111" s="13"/>
      <c r="AN111" s="51"/>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f t="shared" si="1"/>
        <v>114</v>
      </c>
    </row>
    <row r="112" spans="1:86" ht="30">
      <c r="A112" s="104" t="s">
        <v>301</v>
      </c>
      <c r="B112" s="23">
        <v>9</v>
      </c>
      <c r="C112" s="23"/>
      <c r="D112" s="23"/>
      <c r="E112" s="23">
        <v>50</v>
      </c>
      <c r="F112" s="23"/>
      <c r="G112" s="23"/>
      <c r="H112" s="23">
        <v>28</v>
      </c>
      <c r="I112" s="23"/>
      <c r="J112" s="23"/>
      <c r="K112" s="23"/>
      <c r="L112" s="23"/>
      <c r="M112" s="23"/>
      <c r="N112" s="23"/>
      <c r="O112" s="23"/>
      <c r="P112" s="23"/>
      <c r="Q112" s="23"/>
      <c r="R112" s="23"/>
      <c r="S112" s="23"/>
      <c r="T112" s="23"/>
      <c r="U112" s="23"/>
      <c r="V112" s="23"/>
      <c r="W112" s="23"/>
      <c r="X112" s="23"/>
      <c r="Y112" s="23"/>
      <c r="Z112" s="23"/>
      <c r="AA112" s="23"/>
      <c r="AB112" s="23"/>
      <c r="AC112" s="23">
        <v>1</v>
      </c>
      <c r="AD112" s="23"/>
      <c r="AE112" s="23"/>
      <c r="AF112" s="23"/>
      <c r="AG112" s="24">
        <v>9</v>
      </c>
      <c r="AH112" s="24">
        <v>78</v>
      </c>
      <c r="AI112" s="24"/>
      <c r="AJ112" s="24">
        <v>87</v>
      </c>
      <c r="AK112" s="24">
        <v>1</v>
      </c>
      <c r="AL112" s="15"/>
      <c r="AM112" s="13">
        <v>1</v>
      </c>
      <c r="AN112" s="95" t="s">
        <v>1728</v>
      </c>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f t="shared" si="1"/>
        <v>264</v>
      </c>
    </row>
    <row r="113" spans="1:86">
      <c r="A113" s="106" t="s">
        <v>1729</v>
      </c>
      <c r="B113" s="13">
        <v>6</v>
      </c>
      <c r="C113" s="13"/>
      <c r="D113" s="13"/>
      <c r="E113" s="13">
        <v>8</v>
      </c>
      <c r="F113" s="13"/>
      <c r="G113" s="13"/>
      <c r="H113" s="13">
        <v>37</v>
      </c>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v>6</v>
      </c>
      <c r="AH113" s="15">
        <v>45</v>
      </c>
      <c r="AI113" s="15"/>
      <c r="AJ113" s="15">
        <v>51</v>
      </c>
      <c r="AK113" s="15"/>
      <c r="AL113" s="15"/>
      <c r="AM113" s="13"/>
      <c r="AN113" s="51"/>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f t="shared" si="1"/>
        <v>153</v>
      </c>
    </row>
    <row r="114" spans="1:86">
      <c r="A114" s="104" t="s">
        <v>302</v>
      </c>
      <c r="B114" s="13">
        <v>6</v>
      </c>
      <c r="C114" s="13"/>
      <c r="D114" s="13"/>
      <c r="E114" s="13">
        <v>78</v>
      </c>
      <c r="F114" s="13"/>
      <c r="G114" s="13"/>
      <c r="H114" s="13">
        <v>211</v>
      </c>
      <c r="I114" s="13"/>
      <c r="J114" s="13"/>
      <c r="K114" s="13"/>
      <c r="L114" s="13"/>
      <c r="M114" s="13"/>
      <c r="N114" s="13">
        <v>18</v>
      </c>
      <c r="O114" s="13"/>
      <c r="P114" s="13"/>
      <c r="Q114" s="13"/>
      <c r="R114" s="13"/>
      <c r="S114" s="13"/>
      <c r="T114" s="13"/>
      <c r="U114" s="13"/>
      <c r="V114" s="13"/>
      <c r="W114" s="13"/>
      <c r="X114" s="13"/>
      <c r="Y114" s="13"/>
      <c r="Z114" s="13"/>
      <c r="AA114" s="13"/>
      <c r="AB114" s="13"/>
      <c r="AC114" s="13">
        <v>6</v>
      </c>
      <c r="AD114" s="13"/>
      <c r="AE114" s="13"/>
      <c r="AF114" s="13"/>
      <c r="AG114" s="15">
        <v>6</v>
      </c>
      <c r="AH114" s="15">
        <v>307</v>
      </c>
      <c r="AI114" s="15"/>
      <c r="AJ114" s="15">
        <v>313</v>
      </c>
      <c r="AK114" s="15">
        <v>1</v>
      </c>
      <c r="AL114" s="15"/>
      <c r="AM114" s="13">
        <v>1</v>
      </c>
      <c r="AN114" s="51" t="s">
        <v>1671</v>
      </c>
      <c r="AO114" s="13"/>
      <c r="AP114" s="13"/>
      <c r="AQ114" s="13"/>
      <c r="AR114" s="13"/>
      <c r="AS114" s="13"/>
      <c r="AT114" s="13"/>
      <c r="AU114" s="13"/>
      <c r="AV114" s="13"/>
      <c r="AW114" s="13"/>
      <c r="AX114" s="13"/>
      <c r="AY114" s="13"/>
      <c r="AZ114" s="13">
        <v>1</v>
      </c>
      <c r="BA114" s="13"/>
      <c r="BB114" s="13"/>
      <c r="BC114" s="13">
        <v>1</v>
      </c>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f t="shared" si="1"/>
        <v>949</v>
      </c>
    </row>
    <row r="115" spans="1:86">
      <c r="A115" s="104" t="s">
        <v>1730</v>
      </c>
      <c r="B115" s="13">
        <v>6</v>
      </c>
      <c r="C115" s="13"/>
      <c r="D115" s="13"/>
      <c r="E115" s="13"/>
      <c r="F115" s="13"/>
      <c r="G115" s="13"/>
      <c r="H115" s="13">
        <v>31</v>
      </c>
      <c r="I115" s="13"/>
      <c r="J115" s="13"/>
      <c r="K115" s="13">
        <v>2</v>
      </c>
      <c r="L115" s="13"/>
      <c r="M115" s="13"/>
      <c r="N115" s="13"/>
      <c r="O115" s="13"/>
      <c r="P115" s="13"/>
      <c r="Q115" s="13">
        <v>3</v>
      </c>
      <c r="R115" s="13"/>
      <c r="S115" s="13"/>
      <c r="T115" s="13"/>
      <c r="U115" s="13"/>
      <c r="V115" s="13"/>
      <c r="W115" s="13"/>
      <c r="X115" s="13"/>
      <c r="Y115" s="13"/>
      <c r="Z115" s="13"/>
      <c r="AA115" s="13"/>
      <c r="AB115" s="13"/>
      <c r="AC115" s="13"/>
      <c r="AD115" s="13"/>
      <c r="AE115" s="13"/>
      <c r="AF115" s="13"/>
      <c r="AG115" s="15">
        <v>6</v>
      </c>
      <c r="AH115" s="15">
        <v>36</v>
      </c>
      <c r="AI115" s="15"/>
      <c r="AJ115" s="15">
        <v>42</v>
      </c>
      <c r="AK115" s="15"/>
      <c r="AL115" s="15"/>
      <c r="AM115" s="13"/>
      <c r="AN115" s="51"/>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f t="shared" si="1"/>
        <v>126</v>
      </c>
    </row>
    <row r="116" spans="1:86">
      <c r="A116" s="104" t="s">
        <v>1731</v>
      </c>
      <c r="B116" s="13">
        <v>7</v>
      </c>
      <c r="C116" s="13"/>
      <c r="D116" s="13"/>
      <c r="E116" s="13"/>
      <c r="F116" s="13"/>
      <c r="G116" s="13"/>
      <c r="H116" s="13">
        <v>23</v>
      </c>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v>7</v>
      </c>
      <c r="AH116" s="15">
        <v>23</v>
      </c>
      <c r="AI116" s="15"/>
      <c r="AJ116" s="15">
        <f>AG116+AH116</f>
        <v>30</v>
      </c>
      <c r="AK116" s="15"/>
      <c r="AL116" s="15"/>
      <c r="AM116" s="13"/>
      <c r="AN116" s="51"/>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f t="shared" si="1"/>
        <v>90</v>
      </c>
    </row>
    <row r="117" spans="1:86">
      <c r="A117" s="104" t="s">
        <v>303</v>
      </c>
      <c r="B117" s="13">
        <v>12</v>
      </c>
      <c r="C117" s="13"/>
      <c r="D117" s="13"/>
      <c r="E117" s="13">
        <v>10</v>
      </c>
      <c r="F117" s="13"/>
      <c r="G117" s="13"/>
      <c r="H117" s="13">
        <v>280</v>
      </c>
      <c r="I117" s="13"/>
      <c r="J117" s="13"/>
      <c r="K117" s="13">
        <v>49</v>
      </c>
      <c r="L117" s="13"/>
      <c r="M117" s="13"/>
      <c r="N117" s="13">
        <v>16</v>
      </c>
      <c r="O117" s="13"/>
      <c r="P117" s="13"/>
      <c r="Q117" s="13">
        <v>59</v>
      </c>
      <c r="R117" s="13"/>
      <c r="S117" s="13"/>
      <c r="T117" s="13"/>
      <c r="U117" s="13"/>
      <c r="V117" s="13"/>
      <c r="W117" s="13"/>
      <c r="X117" s="13"/>
      <c r="Y117" s="13"/>
      <c r="Z117" s="13"/>
      <c r="AA117" s="13"/>
      <c r="AB117" s="13"/>
      <c r="AC117" s="13"/>
      <c r="AD117" s="13"/>
      <c r="AE117" s="13"/>
      <c r="AF117" s="13"/>
      <c r="AG117" s="15">
        <v>12</v>
      </c>
      <c r="AH117" s="15">
        <v>414</v>
      </c>
      <c r="AI117" s="15"/>
      <c r="AJ117" s="15">
        <v>426</v>
      </c>
      <c r="AK117" s="15"/>
      <c r="AL117" s="15"/>
      <c r="AM117" s="13"/>
      <c r="AN117" s="51"/>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f t="shared" si="1"/>
        <v>1278</v>
      </c>
    </row>
    <row r="118" spans="1:86">
      <c r="A118" s="104" t="s">
        <v>304</v>
      </c>
      <c r="B118" s="94">
        <v>1</v>
      </c>
      <c r="C118" s="94"/>
      <c r="D118" s="94"/>
      <c r="E118" s="94"/>
      <c r="F118" s="94"/>
      <c r="G118" s="94"/>
      <c r="H118" s="94">
        <v>23</v>
      </c>
      <c r="I118" s="94"/>
      <c r="J118" s="94"/>
      <c r="K118" s="94"/>
      <c r="L118" s="94"/>
      <c r="M118" s="94"/>
      <c r="N118" s="94">
        <v>7</v>
      </c>
      <c r="O118" s="94"/>
      <c r="P118" s="94"/>
      <c r="Q118" s="94"/>
      <c r="R118" s="94"/>
      <c r="S118" s="94"/>
      <c r="T118" s="94"/>
      <c r="U118" s="94"/>
      <c r="V118" s="94"/>
      <c r="W118" s="94"/>
      <c r="X118" s="94"/>
      <c r="Y118" s="94"/>
      <c r="Z118" s="94"/>
      <c r="AA118" s="94"/>
      <c r="AB118" s="94"/>
      <c r="AC118" s="94"/>
      <c r="AD118" s="94"/>
      <c r="AE118" s="94"/>
      <c r="AF118" s="94"/>
      <c r="AG118" s="22">
        <v>1</v>
      </c>
      <c r="AH118" s="22">
        <v>30</v>
      </c>
      <c r="AI118" s="22"/>
      <c r="AJ118" s="22">
        <v>31</v>
      </c>
      <c r="AK118" s="15">
        <v>1</v>
      </c>
      <c r="AL118" s="15"/>
      <c r="AM118" s="13">
        <v>1</v>
      </c>
      <c r="AN118" s="51" t="s">
        <v>1671</v>
      </c>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f t="shared" si="1"/>
        <v>95</v>
      </c>
    </row>
    <row r="119" spans="1:86">
      <c r="A119" s="106" t="s">
        <v>305</v>
      </c>
      <c r="B119" s="13">
        <v>7</v>
      </c>
      <c r="C119" s="13"/>
      <c r="D119" s="13"/>
      <c r="E119" s="13">
        <v>284</v>
      </c>
      <c r="F119" s="13"/>
      <c r="G119" s="13"/>
      <c r="H119" s="13">
        <v>27</v>
      </c>
      <c r="I119" s="13"/>
      <c r="J119" s="13"/>
      <c r="K119" s="13"/>
      <c r="L119" s="13"/>
      <c r="M119" s="13"/>
      <c r="N119" s="13">
        <v>5</v>
      </c>
      <c r="O119" s="13"/>
      <c r="P119" s="13"/>
      <c r="Q119" s="13"/>
      <c r="R119" s="13"/>
      <c r="S119" s="13"/>
      <c r="T119" s="13"/>
      <c r="U119" s="13"/>
      <c r="V119" s="13"/>
      <c r="W119" s="13"/>
      <c r="X119" s="13"/>
      <c r="Y119" s="13"/>
      <c r="Z119" s="13"/>
      <c r="AA119" s="13"/>
      <c r="AB119" s="13"/>
      <c r="AC119" s="13"/>
      <c r="AD119" s="13"/>
      <c r="AE119" s="13"/>
      <c r="AF119" s="13"/>
      <c r="AG119" s="15">
        <v>7</v>
      </c>
      <c r="AH119" s="15">
        <v>316</v>
      </c>
      <c r="AI119" s="15"/>
      <c r="AJ119" s="15">
        <v>323</v>
      </c>
      <c r="AK119" s="15"/>
      <c r="AL119" s="15"/>
      <c r="AM119" s="13"/>
      <c r="AN119" s="51"/>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f t="shared" si="1"/>
        <v>969</v>
      </c>
    </row>
    <row r="120" spans="1:86">
      <c r="A120" s="106" t="s">
        <v>306</v>
      </c>
      <c r="B120" s="13">
        <v>4</v>
      </c>
      <c r="C120" s="13"/>
      <c r="D120" s="13"/>
      <c r="E120" s="13">
        <v>144</v>
      </c>
      <c r="F120" s="13"/>
      <c r="G120" s="13"/>
      <c r="H120" s="13">
        <v>317</v>
      </c>
      <c r="I120" s="13"/>
      <c r="J120" s="13"/>
      <c r="K120" s="13"/>
      <c r="L120" s="13"/>
      <c r="M120" s="13"/>
      <c r="N120" s="13">
        <v>11</v>
      </c>
      <c r="O120" s="13"/>
      <c r="P120" s="13"/>
      <c r="Q120" s="13">
        <v>1</v>
      </c>
      <c r="R120" s="13"/>
      <c r="S120" s="13"/>
      <c r="T120" s="13"/>
      <c r="U120" s="13"/>
      <c r="V120" s="13"/>
      <c r="W120" s="13"/>
      <c r="X120" s="13"/>
      <c r="Y120" s="13"/>
      <c r="Z120" s="13"/>
      <c r="AA120" s="13"/>
      <c r="AB120" s="13"/>
      <c r="AC120" s="13"/>
      <c r="AD120" s="13"/>
      <c r="AE120" s="13"/>
      <c r="AF120" s="13"/>
      <c r="AG120" s="15">
        <v>4</v>
      </c>
      <c r="AH120" s="15">
        <v>473</v>
      </c>
      <c r="AI120" s="15"/>
      <c r="AJ120" s="15">
        <v>477</v>
      </c>
      <c r="AK120" s="15"/>
      <c r="AL120" s="15"/>
      <c r="AM120" s="13"/>
      <c r="AN120" s="51"/>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f t="shared" si="1"/>
        <v>1431</v>
      </c>
    </row>
    <row r="121" spans="1:86">
      <c r="A121" s="106" t="s">
        <v>1732</v>
      </c>
      <c r="B121" s="13">
        <v>8</v>
      </c>
      <c r="C121" s="13"/>
      <c r="D121" s="13"/>
      <c r="E121" s="13">
        <v>4</v>
      </c>
      <c r="F121" s="13"/>
      <c r="G121" s="13"/>
      <c r="H121" s="13">
        <v>33</v>
      </c>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5">
        <v>8</v>
      </c>
      <c r="AH121" s="15">
        <v>37</v>
      </c>
      <c r="AI121" s="15"/>
      <c r="AJ121" s="15">
        <v>45</v>
      </c>
      <c r="AK121" s="15"/>
      <c r="AL121" s="15"/>
      <c r="AM121" s="13"/>
      <c r="AN121" s="51"/>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f t="shared" si="1"/>
        <v>135</v>
      </c>
    </row>
    <row r="122" spans="1:86">
      <c r="A122" s="104" t="s">
        <v>307</v>
      </c>
      <c r="B122" s="23">
        <v>16</v>
      </c>
      <c r="C122" s="23"/>
      <c r="D122" s="23"/>
      <c r="E122" s="23">
        <v>32</v>
      </c>
      <c r="F122" s="23"/>
      <c r="G122" s="23"/>
      <c r="H122" s="23">
        <v>91</v>
      </c>
      <c r="I122" s="23"/>
      <c r="J122" s="23"/>
      <c r="K122" s="23">
        <v>9</v>
      </c>
      <c r="L122" s="23"/>
      <c r="M122" s="23"/>
      <c r="N122" s="23">
        <v>6</v>
      </c>
      <c r="O122" s="23"/>
      <c r="P122" s="23"/>
      <c r="Q122" s="23"/>
      <c r="R122" s="23"/>
      <c r="S122" s="23"/>
      <c r="T122" s="23"/>
      <c r="U122" s="23"/>
      <c r="V122" s="23"/>
      <c r="W122" s="23"/>
      <c r="X122" s="23"/>
      <c r="Y122" s="23"/>
      <c r="Z122" s="23"/>
      <c r="AA122" s="23"/>
      <c r="AB122" s="23"/>
      <c r="AC122" s="23"/>
      <c r="AD122" s="23"/>
      <c r="AE122" s="23"/>
      <c r="AF122" s="23"/>
      <c r="AG122" s="24">
        <v>16</v>
      </c>
      <c r="AH122" s="24">
        <v>132</v>
      </c>
      <c r="AI122" s="24"/>
      <c r="AJ122" s="24">
        <v>148</v>
      </c>
      <c r="AK122" s="24"/>
      <c r="AL122" s="15"/>
      <c r="AM122" s="13"/>
      <c r="AN122" s="51"/>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f t="shared" si="1"/>
        <v>450</v>
      </c>
    </row>
    <row r="123" spans="1:86">
      <c r="A123" s="104" t="s">
        <v>1733</v>
      </c>
      <c r="B123" s="13">
        <v>16</v>
      </c>
      <c r="C123" s="13"/>
      <c r="D123" s="13"/>
      <c r="E123" s="13">
        <v>14</v>
      </c>
      <c r="F123" s="13"/>
      <c r="G123" s="13"/>
      <c r="H123" s="13">
        <v>35</v>
      </c>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5">
        <v>16</v>
      </c>
      <c r="AH123" s="15">
        <v>49</v>
      </c>
      <c r="AI123" s="15"/>
      <c r="AJ123" s="15">
        <v>65</v>
      </c>
      <c r="AK123" s="15"/>
      <c r="AL123" s="15"/>
      <c r="AM123" s="13"/>
      <c r="AN123" s="51"/>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f t="shared" si="1"/>
        <v>195</v>
      </c>
    </row>
    <row r="124" spans="1:86">
      <c r="A124" s="106" t="s">
        <v>308</v>
      </c>
      <c r="B124" s="23">
        <v>19</v>
      </c>
      <c r="C124" s="23"/>
      <c r="D124" s="23"/>
      <c r="E124" s="23">
        <v>94</v>
      </c>
      <c r="F124" s="23"/>
      <c r="G124" s="23"/>
      <c r="H124" s="23">
        <v>58</v>
      </c>
      <c r="I124" s="23"/>
      <c r="J124" s="23"/>
      <c r="K124" s="23">
        <v>3</v>
      </c>
      <c r="L124" s="23"/>
      <c r="M124" s="23"/>
      <c r="N124" s="23">
        <v>42</v>
      </c>
      <c r="O124" s="23"/>
      <c r="P124" s="23"/>
      <c r="Q124" s="23"/>
      <c r="R124" s="23"/>
      <c r="S124" s="23"/>
      <c r="T124" s="23"/>
      <c r="U124" s="23"/>
      <c r="V124" s="23"/>
      <c r="W124" s="23"/>
      <c r="X124" s="23"/>
      <c r="Y124" s="23"/>
      <c r="Z124" s="23"/>
      <c r="AA124" s="23"/>
      <c r="AB124" s="23"/>
      <c r="AC124" s="23"/>
      <c r="AD124" s="23"/>
      <c r="AE124" s="23"/>
      <c r="AF124" s="23"/>
      <c r="AG124" s="24">
        <v>19</v>
      </c>
      <c r="AH124" s="24">
        <v>197</v>
      </c>
      <c r="AI124" s="24"/>
      <c r="AJ124" s="24">
        <v>216</v>
      </c>
      <c r="AK124" s="15"/>
      <c r="AL124" s="15"/>
      <c r="AM124" s="13"/>
      <c r="AN124" s="51"/>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f t="shared" si="1"/>
        <v>648</v>
      </c>
    </row>
    <row r="125" spans="1:86">
      <c r="A125" s="115" t="s">
        <v>1734</v>
      </c>
      <c r="B125" s="13">
        <v>7</v>
      </c>
      <c r="C125" s="13"/>
      <c r="D125" s="13"/>
      <c r="E125" s="13">
        <v>1</v>
      </c>
      <c r="F125" s="13"/>
      <c r="G125" s="13"/>
      <c r="H125" s="13">
        <v>26</v>
      </c>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5">
        <v>7</v>
      </c>
      <c r="AH125" s="15">
        <v>27</v>
      </c>
      <c r="AI125" s="15"/>
      <c r="AJ125" s="15">
        <v>34</v>
      </c>
      <c r="AK125" s="15"/>
      <c r="AL125" s="15"/>
      <c r="AM125" s="13"/>
      <c r="AN125" s="51"/>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f t="shared" si="1"/>
        <v>102</v>
      </c>
    </row>
    <row r="126" spans="1:86">
      <c r="A126" s="106" t="s">
        <v>1735</v>
      </c>
      <c r="B126" s="23">
        <v>4</v>
      </c>
      <c r="C126" s="23"/>
      <c r="D126" s="23"/>
      <c r="E126" s="23"/>
      <c r="F126" s="23"/>
      <c r="G126" s="23"/>
      <c r="H126" s="23">
        <v>26</v>
      </c>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4">
        <v>4</v>
      </c>
      <c r="AH126" s="24">
        <v>26</v>
      </c>
      <c r="AI126" s="24"/>
      <c r="AJ126" s="24">
        <v>30</v>
      </c>
      <c r="AK126" s="15"/>
      <c r="AL126" s="15"/>
      <c r="AM126" s="13"/>
      <c r="AN126" s="51"/>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f t="shared" si="1"/>
        <v>90</v>
      </c>
    </row>
    <row r="127" spans="1:86">
      <c r="A127" s="104" t="s">
        <v>309</v>
      </c>
      <c r="B127" s="23">
        <v>8</v>
      </c>
      <c r="C127" s="23">
        <v>1</v>
      </c>
      <c r="D127" s="23"/>
      <c r="E127" s="23">
        <v>300</v>
      </c>
      <c r="F127" s="23"/>
      <c r="G127" s="23"/>
      <c r="H127" s="23">
        <v>45</v>
      </c>
      <c r="I127" s="23"/>
      <c r="J127" s="23"/>
      <c r="K127" s="23">
        <v>34</v>
      </c>
      <c r="L127" s="23"/>
      <c r="M127" s="23"/>
      <c r="N127" s="23">
        <v>6</v>
      </c>
      <c r="O127" s="23"/>
      <c r="P127" s="23"/>
      <c r="Q127" s="23"/>
      <c r="R127" s="23"/>
      <c r="S127" s="23"/>
      <c r="T127" s="23"/>
      <c r="U127" s="23"/>
      <c r="V127" s="23"/>
      <c r="W127" s="23"/>
      <c r="X127" s="23"/>
      <c r="Y127" s="23"/>
      <c r="Z127" s="23"/>
      <c r="AA127" s="23"/>
      <c r="AB127" s="23"/>
      <c r="AC127" s="23"/>
      <c r="AD127" s="23"/>
      <c r="AE127" s="23"/>
      <c r="AF127" s="23"/>
      <c r="AG127" s="24">
        <v>8</v>
      </c>
      <c r="AH127" s="24">
        <v>385</v>
      </c>
      <c r="AI127" s="24"/>
      <c r="AJ127" s="24">
        <v>393</v>
      </c>
      <c r="AK127" s="15">
        <v>1</v>
      </c>
      <c r="AL127" s="15"/>
      <c r="AM127" s="13">
        <v>1</v>
      </c>
      <c r="AN127" s="51" t="s">
        <v>1671</v>
      </c>
      <c r="AO127" s="13"/>
      <c r="AP127" s="13"/>
      <c r="AQ127" s="13"/>
      <c r="AR127" s="13"/>
      <c r="AS127" s="13"/>
      <c r="AT127" s="13"/>
      <c r="AU127" s="13"/>
      <c r="AV127" s="13"/>
      <c r="AW127" s="13"/>
      <c r="AX127" s="13"/>
      <c r="AY127" s="13"/>
      <c r="AZ127" s="13">
        <v>1</v>
      </c>
      <c r="BA127" s="13"/>
      <c r="BB127" s="13"/>
      <c r="BC127" s="13">
        <v>1</v>
      </c>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f t="shared" si="1"/>
        <v>1184</v>
      </c>
    </row>
    <row r="128" spans="1:86">
      <c r="A128" s="104" t="s">
        <v>310</v>
      </c>
      <c r="B128" s="13">
        <v>7</v>
      </c>
      <c r="C128" s="13">
        <v>1</v>
      </c>
      <c r="D128" s="13"/>
      <c r="E128" s="13"/>
      <c r="F128" s="13"/>
      <c r="G128" s="13"/>
      <c r="H128" s="13"/>
      <c r="I128" s="13"/>
      <c r="J128" s="13"/>
      <c r="K128" s="13">
        <v>5</v>
      </c>
      <c r="L128" s="13"/>
      <c r="M128" s="13"/>
      <c r="N128" s="13">
        <v>9</v>
      </c>
      <c r="O128" s="13"/>
      <c r="P128" s="13"/>
      <c r="Q128" s="13"/>
      <c r="R128" s="13"/>
      <c r="S128" s="13"/>
      <c r="T128" s="13"/>
      <c r="U128" s="13"/>
      <c r="V128" s="13"/>
      <c r="W128" s="13"/>
      <c r="X128" s="13"/>
      <c r="Y128" s="13"/>
      <c r="Z128" s="13"/>
      <c r="AA128" s="13"/>
      <c r="AB128" s="13"/>
      <c r="AC128" s="13"/>
      <c r="AD128" s="13"/>
      <c r="AE128" s="13"/>
      <c r="AF128" s="13"/>
      <c r="AG128" s="15">
        <v>7</v>
      </c>
      <c r="AH128" s="15">
        <v>14</v>
      </c>
      <c r="AI128" s="15"/>
      <c r="AJ128" s="15">
        <v>21</v>
      </c>
      <c r="AK128" s="15">
        <v>1</v>
      </c>
      <c r="AL128" s="15"/>
      <c r="AM128" s="13">
        <v>1</v>
      </c>
      <c r="AN128" s="51" t="s">
        <v>1671</v>
      </c>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f t="shared" si="1"/>
        <v>66</v>
      </c>
    </row>
    <row r="129" spans="1:86">
      <c r="A129" s="104" t="s">
        <v>1736</v>
      </c>
      <c r="B129" s="13">
        <v>13</v>
      </c>
      <c r="C129" s="13"/>
      <c r="D129" s="13"/>
      <c r="E129" s="13">
        <v>5</v>
      </c>
      <c r="F129" s="13"/>
      <c r="G129" s="13"/>
      <c r="H129" s="13">
        <v>139</v>
      </c>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5">
        <v>13</v>
      </c>
      <c r="AH129" s="15">
        <v>139</v>
      </c>
      <c r="AI129" s="15"/>
      <c r="AJ129" s="15">
        <v>152</v>
      </c>
      <c r="AK129" s="15"/>
      <c r="AL129" s="15"/>
      <c r="AM129" s="13"/>
      <c r="AN129" s="51"/>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f t="shared" si="1"/>
        <v>461</v>
      </c>
    </row>
    <row r="130" spans="1:86">
      <c r="A130" s="106" t="s">
        <v>311</v>
      </c>
      <c r="B130" s="23">
        <v>6</v>
      </c>
      <c r="C130" s="23"/>
      <c r="D130" s="23"/>
      <c r="E130" s="23">
        <v>87</v>
      </c>
      <c r="F130" s="23"/>
      <c r="G130" s="23"/>
      <c r="H130" s="23">
        <v>51</v>
      </c>
      <c r="I130" s="23"/>
      <c r="J130" s="23"/>
      <c r="K130" s="23"/>
      <c r="L130" s="23"/>
      <c r="M130" s="23"/>
      <c r="N130" s="23">
        <v>2</v>
      </c>
      <c r="O130" s="23"/>
      <c r="P130" s="23"/>
      <c r="Q130" s="23"/>
      <c r="R130" s="23"/>
      <c r="S130" s="23"/>
      <c r="T130" s="23"/>
      <c r="U130" s="23"/>
      <c r="V130" s="23"/>
      <c r="W130" s="23"/>
      <c r="X130" s="23"/>
      <c r="Y130" s="23"/>
      <c r="Z130" s="23"/>
      <c r="AA130" s="23"/>
      <c r="AB130" s="23"/>
      <c r="AC130" s="23"/>
      <c r="AD130" s="23"/>
      <c r="AE130" s="23"/>
      <c r="AF130" s="23"/>
      <c r="AG130" s="24">
        <v>6</v>
      </c>
      <c r="AH130" s="24">
        <v>140</v>
      </c>
      <c r="AI130" s="24"/>
      <c r="AJ130" s="24">
        <v>146</v>
      </c>
      <c r="AK130" s="15"/>
      <c r="AL130" s="15"/>
      <c r="AM130" s="13"/>
      <c r="AN130" s="51"/>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f t="shared" si="1"/>
        <v>438</v>
      </c>
    </row>
    <row r="131" spans="1:86" ht="120">
      <c r="A131" s="104" t="s">
        <v>312</v>
      </c>
      <c r="B131" s="13">
        <v>4</v>
      </c>
      <c r="C131" s="13">
        <v>2</v>
      </c>
      <c r="D131" s="13"/>
      <c r="E131" s="13"/>
      <c r="F131" s="13"/>
      <c r="G131" s="13"/>
      <c r="H131" s="13">
        <v>34</v>
      </c>
      <c r="I131" s="13"/>
      <c r="J131" s="13"/>
      <c r="K131" s="13"/>
      <c r="L131" s="13"/>
      <c r="M131" s="13"/>
      <c r="N131" s="13">
        <v>6</v>
      </c>
      <c r="O131" s="13"/>
      <c r="P131" s="13"/>
      <c r="Q131" s="13"/>
      <c r="R131" s="13"/>
      <c r="S131" s="13"/>
      <c r="T131" s="13"/>
      <c r="U131" s="13"/>
      <c r="V131" s="13"/>
      <c r="W131" s="13"/>
      <c r="X131" s="13"/>
      <c r="Y131" s="13"/>
      <c r="Z131" s="13"/>
      <c r="AA131" s="13"/>
      <c r="AB131" s="13"/>
      <c r="AC131" s="13">
        <v>1</v>
      </c>
      <c r="AD131" s="13"/>
      <c r="AE131" s="13"/>
      <c r="AF131" s="13"/>
      <c r="AG131" s="15">
        <v>4</v>
      </c>
      <c r="AH131" s="15">
        <v>40</v>
      </c>
      <c r="AI131" s="13"/>
      <c r="AJ131" s="15">
        <v>44</v>
      </c>
      <c r="AK131" s="15">
        <v>1</v>
      </c>
      <c r="AL131" s="15"/>
      <c r="AM131" s="13">
        <v>2</v>
      </c>
      <c r="AN131" s="95" t="s">
        <v>1737</v>
      </c>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f t="shared" si="1"/>
        <v>138</v>
      </c>
    </row>
    <row r="132" spans="1:86">
      <c r="A132" s="104" t="s">
        <v>313</v>
      </c>
      <c r="B132" s="94">
        <v>5</v>
      </c>
      <c r="C132" s="94"/>
      <c r="D132" s="94"/>
      <c r="E132" s="94"/>
      <c r="F132" s="94"/>
      <c r="G132" s="94"/>
      <c r="H132" s="94">
        <v>38</v>
      </c>
      <c r="I132" s="94"/>
      <c r="J132" s="94"/>
      <c r="K132" s="94"/>
      <c r="L132" s="94"/>
      <c r="M132" s="94"/>
      <c r="N132" s="94">
        <v>22</v>
      </c>
      <c r="O132" s="94"/>
      <c r="P132" s="94"/>
      <c r="Q132" s="94"/>
      <c r="R132" s="94"/>
      <c r="S132" s="94"/>
      <c r="T132" s="94"/>
      <c r="U132" s="94"/>
      <c r="V132" s="94"/>
      <c r="W132" s="94"/>
      <c r="X132" s="94"/>
      <c r="Y132" s="94"/>
      <c r="Z132" s="94"/>
      <c r="AA132" s="94"/>
      <c r="AB132" s="94"/>
      <c r="AC132" s="94">
        <v>1</v>
      </c>
      <c r="AD132" s="94"/>
      <c r="AE132" s="94"/>
      <c r="AF132" s="94"/>
      <c r="AG132" s="94">
        <v>5</v>
      </c>
      <c r="AH132" s="22">
        <v>60</v>
      </c>
      <c r="AI132" s="13"/>
      <c r="AJ132" s="22">
        <v>65</v>
      </c>
      <c r="AK132" s="22">
        <v>1</v>
      </c>
      <c r="AL132" s="15"/>
      <c r="AM132" s="13">
        <v>1</v>
      </c>
      <c r="AN132" s="51" t="s">
        <v>1690</v>
      </c>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f t="shared" ref="CH132:CH195" si="2">SUM(B132:CG132)</f>
        <v>198</v>
      </c>
    </row>
    <row r="133" spans="1:86">
      <c r="A133" s="104" t="s">
        <v>1738</v>
      </c>
      <c r="B133" s="23">
        <v>6</v>
      </c>
      <c r="C133" s="23"/>
      <c r="D133" s="23"/>
      <c r="E133" s="23">
        <v>1</v>
      </c>
      <c r="F133" s="23"/>
      <c r="G133" s="23"/>
      <c r="H133" s="23">
        <v>29</v>
      </c>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4">
        <v>6</v>
      </c>
      <c r="AH133" s="24">
        <v>30</v>
      </c>
      <c r="AI133" s="24"/>
      <c r="AJ133" s="24">
        <v>36</v>
      </c>
      <c r="AK133" s="24">
        <v>1</v>
      </c>
      <c r="AL133" s="24"/>
      <c r="AM133" s="24">
        <v>1</v>
      </c>
      <c r="AN133" s="105" t="s">
        <v>1664</v>
      </c>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f t="shared" si="2"/>
        <v>110</v>
      </c>
    </row>
    <row r="134" spans="1:86">
      <c r="A134" s="104" t="s">
        <v>314</v>
      </c>
      <c r="B134" s="23">
        <v>6</v>
      </c>
      <c r="C134" s="23"/>
      <c r="D134" s="23"/>
      <c r="E134" s="23"/>
      <c r="F134" s="23"/>
      <c r="G134" s="23"/>
      <c r="H134" s="23">
        <v>19</v>
      </c>
      <c r="I134" s="23"/>
      <c r="J134" s="23"/>
      <c r="K134" s="23"/>
      <c r="L134" s="23"/>
      <c r="M134" s="23"/>
      <c r="N134" s="23">
        <v>4</v>
      </c>
      <c r="O134" s="23"/>
      <c r="P134" s="23"/>
      <c r="Q134" s="23"/>
      <c r="R134" s="23"/>
      <c r="S134" s="23"/>
      <c r="T134" s="23"/>
      <c r="U134" s="23"/>
      <c r="V134" s="23"/>
      <c r="W134" s="23"/>
      <c r="X134" s="23"/>
      <c r="Y134" s="23"/>
      <c r="Z134" s="23"/>
      <c r="AA134" s="23"/>
      <c r="AB134" s="23"/>
      <c r="AC134" s="23"/>
      <c r="AD134" s="23"/>
      <c r="AE134" s="23"/>
      <c r="AF134" s="23"/>
      <c r="AG134" s="24">
        <v>6</v>
      </c>
      <c r="AH134" s="24">
        <v>23</v>
      </c>
      <c r="AI134" s="24"/>
      <c r="AJ134" s="24">
        <v>29</v>
      </c>
      <c r="AK134" s="24">
        <v>1</v>
      </c>
      <c r="AL134" s="24"/>
      <c r="AM134" s="24">
        <v>1</v>
      </c>
      <c r="AN134" s="105" t="s">
        <v>1664</v>
      </c>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f t="shared" si="2"/>
        <v>89</v>
      </c>
    </row>
    <row r="135" spans="1:86">
      <c r="A135" s="116" t="s">
        <v>315</v>
      </c>
      <c r="B135" s="23">
        <v>9</v>
      </c>
      <c r="C135" s="23"/>
      <c r="D135" s="23"/>
      <c r="E135" s="23">
        <v>58</v>
      </c>
      <c r="F135" s="23"/>
      <c r="G135" s="23"/>
      <c r="H135" s="23">
        <v>25</v>
      </c>
      <c r="I135" s="23"/>
      <c r="J135" s="23"/>
      <c r="K135" s="23">
        <v>6</v>
      </c>
      <c r="L135" s="23"/>
      <c r="M135" s="23"/>
      <c r="N135" s="23">
        <v>8</v>
      </c>
      <c r="O135" s="23"/>
      <c r="P135" s="23"/>
      <c r="Q135" s="23">
        <v>1</v>
      </c>
      <c r="R135" s="23"/>
      <c r="S135" s="23"/>
      <c r="T135" s="23"/>
      <c r="U135" s="23"/>
      <c r="V135" s="23"/>
      <c r="W135" s="23"/>
      <c r="X135" s="23"/>
      <c r="Y135" s="23"/>
      <c r="Z135" s="23"/>
      <c r="AA135" s="23"/>
      <c r="AB135" s="23"/>
      <c r="AC135" s="23"/>
      <c r="AD135" s="23"/>
      <c r="AE135" s="23"/>
      <c r="AF135" s="23"/>
      <c r="AG135" s="24">
        <v>9</v>
      </c>
      <c r="AH135" s="24">
        <v>98</v>
      </c>
      <c r="AI135" s="24"/>
      <c r="AJ135" s="24">
        <v>107</v>
      </c>
      <c r="AK135" s="24">
        <v>1</v>
      </c>
      <c r="AL135" s="24"/>
      <c r="AM135" s="23">
        <v>1</v>
      </c>
      <c r="AN135" s="68" t="s">
        <v>1739</v>
      </c>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f t="shared" si="2"/>
        <v>323</v>
      </c>
    </row>
    <row r="136" spans="1:86">
      <c r="A136" s="104" t="s">
        <v>316</v>
      </c>
      <c r="B136" s="117">
        <v>6</v>
      </c>
      <c r="C136" s="117"/>
      <c r="D136" s="117"/>
      <c r="E136" s="117"/>
      <c r="F136" s="117"/>
      <c r="G136" s="117"/>
      <c r="H136" s="117">
        <v>63</v>
      </c>
      <c r="I136" s="117"/>
      <c r="J136" s="117"/>
      <c r="K136" s="117"/>
      <c r="L136" s="117"/>
      <c r="M136" s="117"/>
      <c r="N136" s="117">
        <v>3</v>
      </c>
      <c r="O136" s="117"/>
      <c r="P136" s="117"/>
      <c r="Q136" s="117"/>
      <c r="R136" s="117"/>
      <c r="S136" s="117"/>
      <c r="T136" s="117"/>
      <c r="U136" s="117"/>
      <c r="V136" s="117"/>
      <c r="W136" s="117"/>
      <c r="X136" s="117"/>
      <c r="Y136" s="117"/>
      <c r="Z136" s="117"/>
      <c r="AA136" s="117"/>
      <c r="AB136" s="117"/>
      <c r="AC136" s="117"/>
      <c r="AD136" s="117"/>
      <c r="AE136" s="117"/>
      <c r="AF136" s="117"/>
      <c r="AG136" s="117">
        <v>6</v>
      </c>
      <c r="AH136" s="117">
        <v>66</v>
      </c>
      <c r="AI136" s="117"/>
      <c r="AJ136" s="117">
        <v>72</v>
      </c>
      <c r="AK136" s="15"/>
      <c r="AL136" s="15"/>
      <c r="AM136" s="13"/>
      <c r="AN136" s="51"/>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f t="shared" si="2"/>
        <v>216</v>
      </c>
    </row>
    <row r="137" spans="1:86">
      <c r="A137" s="106" t="s">
        <v>317</v>
      </c>
      <c r="B137" s="96">
        <v>7</v>
      </c>
      <c r="C137" s="96"/>
      <c r="D137" s="96"/>
      <c r="E137" s="96">
        <v>65</v>
      </c>
      <c r="F137" s="96"/>
      <c r="G137" s="96"/>
      <c r="H137" s="96">
        <v>38</v>
      </c>
      <c r="I137" s="96"/>
      <c r="J137" s="96"/>
      <c r="K137" s="96">
        <v>9</v>
      </c>
      <c r="L137" s="96"/>
      <c r="M137" s="96"/>
      <c r="N137" s="96">
        <v>9</v>
      </c>
      <c r="O137" s="96"/>
      <c r="P137" s="96"/>
      <c r="Q137" s="96">
        <v>13</v>
      </c>
      <c r="R137" s="96"/>
      <c r="S137" s="96"/>
      <c r="T137" s="96"/>
      <c r="U137" s="96"/>
      <c r="V137" s="96"/>
      <c r="W137" s="96"/>
      <c r="X137" s="96"/>
      <c r="Y137" s="96"/>
      <c r="Z137" s="96"/>
      <c r="AA137" s="96"/>
      <c r="AB137" s="96"/>
      <c r="AC137" s="96"/>
      <c r="AD137" s="96"/>
      <c r="AE137" s="96"/>
      <c r="AF137" s="96"/>
      <c r="AG137" s="96">
        <v>7</v>
      </c>
      <c r="AH137" s="96">
        <v>134</v>
      </c>
      <c r="AI137" s="96"/>
      <c r="AJ137" s="96">
        <v>141</v>
      </c>
      <c r="AK137" s="15"/>
      <c r="AL137" s="15"/>
      <c r="AM137" s="13"/>
      <c r="AN137" s="51"/>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f t="shared" si="2"/>
        <v>423</v>
      </c>
    </row>
    <row r="138" spans="1:86">
      <c r="A138" s="104" t="s">
        <v>318</v>
      </c>
      <c r="B138" s="31">
        <v>12</v>
      </c>
      <c r="C138" s="31"/>
      <c r="D138" s="31"/>
      <c r="E138" s="31">
        <v>46</v>
      </c>
      <c r="F138" s="31"/>
      <c r="G138" s="31"/>
      <c r="H138" s="31">
        <v>68</v>
      </c>
      <c r="I138" s="31"/>
      <c r="J138" s="31"/>
      <c r="K138" s="31"/>
      <c r="L138" s="31"/>
      <c r="M138" s="31"/>
      <c r="N138" s="31">
        <v>21</v>
      </c>
      <c r="O138" s="31"/>
      <c r="P138" s="31"/>
      <c r="Q138" s="31"/>
      <c r="R138" s="31"/>
      <c r="S138" s="31"/>
      <c r="T138" s="31"/>
      <c r="U138" s="31"/>
      <c r="V138" s="31"/>
      <c r="W138" s="31"/>
      <c r="X138" s="31"/>
      <c r="Y138" s="31"/>
      <c r="Z138" s="31"/>
      <c r="AA138" s="31"/>
      <c r="AB138" s="31"/>
      <c r="AC138" s="31">
        <v>6</v>
      </c>
      <c r="AD138" s="31"/>
      <c r="AE138" s="31"/>
      <c r="AF138" s="31"/>
      <c r="AG138" s="76">
        <v>12</v>
      </c>
      <c r="AH138" s="76">
        <v>147</v>
      </c>
      <c r="AI138" s="76"/>
      <c r="AJ138" s="76">
        <v>159</v>
      </c>
      <c r="AK138" s="76"/>
      <c r="AL138" s="15"/>
      <c r="AM138" s="13"/>
      <c r="AN138" s="51"/>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f t="shared" si="2"/>
        <v>471</v>
      </c>
    </row>
    <row r="139" spans="1:86">
      <c r="A139" s="104" t="s">
        <v>1740</v>
      </c>
      <c r="B139" s="23">
        <v>5</v>
      </c>
      <c r="C139" s="23"/>
      <c r="D139" s="23"/>
      <c r="E139" s="23"/>
      <c r="F139" s="23"/>
      <c r="G139" s="23"/>
      <c r="H139" s="23"/>
      <c r="I139" s="23"/>
      <c r="J139" s="23"/>
      <c r="K139" s="23">
        <v>81</v>
      </c>
      <c r="L139" s="23"/>
      <c r="M139" s="23"/>
      <c r="N139" s="23">
        <v>2</v>
      </c>
      <c r="O139" s="23"/>
      <c r="P139" s="23"/>
      <c r="Q139" s="23"/>
      <c r="R139" s="23"/>
      <c r="S139" s="23"/>
      <c r="T139" s="23"/>
      <c r="U139" s="23"/>
      <c r="V139" s="23"/>
      <c r="W139" s="23"/>
      <c r="X139" s="23"/>
      <c r="Y139" s="23"/>
      <c r="Z139" s="23"/>
      <c r="AA139" s="23"/>
      <c r="AB139" s="23"/>
      <c r="AC139" s="23"/>
      <c r="AD139" s="23"/>
      <c r="AE139" s="23"/>
      <c r="AF139" s="23"/>
      <c r="AG139" s="24">
        <v>5</v>
      </c>
      <c r="AH139" s="24">
        <v>83</v>
      </c>
      <c r="AI139" s="24"/>
      <c r="AJ139" s="24">
        <v>88</v>
      </c>
      <c r="AK139" s="15"/>
      <c r="AL139" s="15"/>
      <c r="AM139" s="13"/>
      <c r="AN139" s="51"/>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f t="shared" si="2"/>
        <v>264</v>
      </c>
    </row>
    <row r="140" spans="1:86">
      <c r="A140" s="106" t="s">
        <v>319</v>
      </c>
      <c r="B140" s="13">
        <v>8</v>
      </c>
      <c r="C140" s="13"/>
      <c r="D140" s="13"/>
      <c r="E140" s="13"/>
      <c r="F140" s="13"/>
      <c r="G140" s="13"/>
      <c r="H140" s="13">
        <v>78</v>
      </c>
      <c r="I140" s="13"/>
      <c r="J140" s="13"/>
      <c r="K140" s="13">
        <v>7</v>
      </c>
      <c r="L140" s="13"/>
      <c r="M140" s="13"/>
      <c r="N140" s="13">
        <v>10</v>
      </c>
      <c r="O140" s="13"/>
      <c r="P140" s="13"/>
      <c r="Q140" s="13"/>
      <c r="R140" s="13"/>
      <c r="S140" s="13"/>
      <c r="T140" s="13"/>
      <c r="U140" s="13"/>
      <c r="V140" s="13"/>
      <c r="W140" s="13"/>
      <c r="X140" s="13"/>
      <c r="Y140" s="13"/>
      <c r="Z140" s="13"/>
      <c r="AA140" s="13"/>
      <c r="AB140" s="13"/>
      <c r="AC140" s="13"/>
      <c r="AD140" s="13"/>
      <c r="AE140" s="13"/>
      <c r="AF140" s="13"/>
      <c r="AG140" s="15">
        <v>8</v>
      </c>
      <c r="AH140" s="15">
        <v>95</v>
      </c>
      <c r="AI140" s="15"/>
      <c r="AJ140" s="15">
        <v>103</v>
      </c>
      <c r="AK140" s="15"/>
      <c r="AL140" s="15"/>
      <c r="AM140" s="13"/>
      <c r="AN140" s="51"/>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f t="shared" si="2"/>
        <v>309</v>
      </c>
    </row>
    <row r="141" spans="1:86">
      <c r="A141" s="104" t="s">
        <v>320</v>
      </c>
      <c r="B141" s="31">
        <v>14</v>
      </c>
      <c r="C141" s="31"/>
      <c r="D141" s="31"/>
      <c r="E141" s="31">
        <v>16</v>
      </c>
      <c r="F141" s="31"/>
      <c r="G141" s="31"/>
      <c r="H141" s="31">
        <v>85</v>
      </c>
      <c r="I141" s="31"/>
      <c r="J141" s="31"/>
      <c r="K141" s="31">
        <v>2</v>
      </c>
      <c r="L141" s="31"/>
      <c r="M141" s="31"/>
      <c r="N141" s="31">
        <v>19</v>
      </c>
      <c r="O141" s="31"/>
      <c r="P141" s="31"/>
      <c r="Q141" s="31">
        <v>9</v>
      </c>
      <c r="R141" s="31"/>
      <c r="S141" s="31"/>
      <c r="T141" s="31"/>
      <c r="U141" s="31"/>
      <c r="V141" s="31"/>
      <c r="W141" s="31"/>
      <c r="X141" s="31"/>
      <c r="Y141" s="31"/>
      <c r="Z141" s="31"/>
      <c r="AA141" s="31"/>
      <c r="AB141" s="31"/>
      <c r="AC141" s="31">
        <v>6</v>
      </c>
      <c r="AD141" s="31"/>
      <c r="AE141" s="31"/>
      <c r="AF141" s="31"/>
      <c r="AG141" s="76">
        <v>14</v>
      </c>
      <c r="AH141" s="76">
        <v>131</v>
      </c>
      <c r="AI141" s="76"/>
      <c r="AJ141" s="76">
        <v>145</v>
      </c>
      <c r="AK141" s="76"/>
      <c r="AL141" s="15"/>
      <c r="AM141" s="13"/>
      <c r="AN141" s="51"/>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f t="shared" si="2"/>
        <v>441</v>
      </c>
    </row>
    <row r="142" spans="1:86" ht="30">
      <c r="A142" s="104" t="s">
        <v>1741</v>
      </c>
      <c r="B142" s="13">
        <v>5</v>
      </c>
      <c r="C142" s="13"/>
      <c r="D142" s="13"/>
      <c r="E142" s="13">
        <v>2</v>
      </c>
      <c r="F142" s="13"/>
      <c r="G142" s="13"/>
      <c r="H142" s="13">
        <v>49</v>
      </c>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5">
        <v>5</v>
      </c>
      <c r="AH142" s="15">
        <v>51</v>
      </c>
      <c r="AI142" s="15"/>
      <c r="AJ142" s="15">
        <v>56</v>
      </c>
      <c r="AK142" s="15">
        <v>1</v>
      </c>
      <c r="AL142" s="15"/>
      <c r="AM142" s="13">
        <v>1</v>
      </c>
      <c r="AN142" s="95" t="s">
        <v>1742</v>
      </c>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f t="shared" si="2"/>
        <v>170</v>
      </c>
    </row>
    <row r="143" spans="1:86">
      <c r="A143" s="118" t="s">
        <v>321</v>
      </c>
      <c r="B143" s="13">
        <v>8</v>
      </c>
      <c r="C143" s="13"/>
      <c r="D143" s="13"/>
      <c r="E143" s="13">
        <v>31</v>
      </c>
      <c r="F143" s="13"/>
      <c r="G143" s="13"/>
      <c r="H143" s="13">
        <v>377</v>
      </c>
      <c r="I143" s="13"/>
      <c r="J143" s="13"/>
      <c r="K143" s="13">
        <v>9</v>
      </c>
      <c r="L143" s="13"/>
      <c r="M143" s="13"/>
      <c r="N143" s="13">
        <v>11</v>
      </c>
      <c r="O143" s="13"/>
      <c r="P143" s="13"/>
      <c r="Q143" s="13"/>
      <c r="R143" s="13"/>
      <c r="S143" s="13"/>
      <c r="T143" s="13"/>
      <c r="U143" s="13"/>
      <c r="V143" s="13"/>
      <c r="W143" s="13"/>
      <c r="X143" s="13"/>
      <c r="Y143" s="13"/>
      <c r="Z143" s="13"/>
      <c r="AA143" s="13"/>
      <c r="AB143" s="13"/>
      <c r="AC143" s="13"/>
      <c r="AD143" s="13"/>
      <c r="AE143" s="13"/>
      <c r="AF143" s="13"/>
      <c r="AG143" s="15">
        <v>8</v>
      </c>
      <c r="AH143" s="15">
        <v>428</v>
      </c>
      <c r="AI143" s="15"/>
      <c r="AJ143" s="15">
        <v>436</v>
      </c>
      <c r="AK143" s="15"/>
      <c r="AL143" s="15"/>
      <c r="AM143" s="13"/>
      <c r="AN143" s="51"/>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f t="shared" si="2"/>
        <v>1308</v>
      </c>
    </row>
    <row r="144" spans="1:86">
      <c r="A144" s="106" t="s">
        <v>322</v>
      </c>
      <c r="B144" s="23">
        <v>6</v>
      </c>
      <c r="C144" s="23"/>
      <c r="D144" s="23"/>
      <c r="E144" s="23">
        <v>5</v>
      </c>
      <c r="F144" s="23"/>
      <c r="G144" s="23"/>
      <c r="H144" s="23">
        <v>44</v>
      </c>
      <c r="I144" s="23"/>
      <c r="J144" s="23"/>
      <c r="K144" s="23"/>
      <c r="L144" s="23"/>
      <c r="M144" s="23"/>
      <c r="N144" s="23">
        <v>7</v>
      </c>
      <c r="O144" s="23"/>
      <c r="P144" s="23"/>
      <c r="Q144" s="23"/>
      <c r="R144" s="23"/>
      <c r="S144" s="23"/>
      <c r="T144" s="23"/>
      <c r="U144" s="23"/>
      <c r="V144" s="23"/>
      <c r="W144" s="23"/>
      <c r="X144" s="23"/>
      <c r="Y144" s="23"/>
      <c r="Z144" s="23"/>
      <c r="AA144" s="23"/>
      <c r="AB144" s="23"/>
      <c r="AC144" s="23"/>
      <c r="AD144" s="23"/>
      <c r="AE144" s="23"/>
      <c r="AF144" s="23"/>
      <c r="AG144" s="24">
        <v>6</v>
      </c>
      <c r="AH144" s="24">
        <v>56</v>
      </c>
      <c r="AI144" s="24"/>
      <c r="AJ144" s="24">
        <v>62</v>
      </c>
      <c r="AK144" s="15"/>
      <c r="AL144" s="15"/>
      <c r="AM144" s="13"/>
      <c r="AN144" s="51"/>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f t="shared" si="2"/>
        <v>186</v>
      </c>
    </row>
    <row r="145" spans="1:86">
      <c r="A145" s="106" t="s">
        <v>1743</v>
      </c>
      <c r="B145" s="23">
        <v>6</v>
      </c>
      <c r="C145" s="23">
        <v>1</v>
      </c>
      <c r="D145" s="23"/>
      <c r="E145" s="23"/>
      <c r="F145" s="23"/>
      <c r="G145" s="23"/>
      <c r="H145" s="23">
        <v>57</v>
      </c>
      <c r="I145" s="23"/>
      <c r="J145" s="23"/>
      <c r="K145" s="23"/>
      <c r="L145" s="23"/>
      <c r="M145" s="23"/>
      <c r="N145" s="23">
        <v>15</v>
      </c>
      <c r="O145" s="23"/>
      <c r="P145" s="23"/>
      <c r="Q145" s="23">
        <v>1</v>
      </c>
      <c r="R145" s="23"/>
      <c r="S145" s="23"/>
      <c r="T145" s="23"/>
      <c r="U145" s="23"/>
      <c r="V145" s="23"/>
      <c r="W145" s="23"/>
      <c r="X145" s="23"/>
      <c r="Y145" s="23"/>
      <c r="Z145" s="23"/>
      <c r="AA145" s="23"/>
      <c r="AB145" s="23"/>
      <c r="AC145" s="23">
        <v>1</v>
      </c>
      <c r="AD145" s="23"/>
      <c r="AE145" s="23"/>
      <c r="AF145" s="23"/>
      <c r="AG145" s="24">
        <v>6</v>
      </c>
      <c r="AH145" s="24">
        <v>72</v>
      </c>
      <c r="AI145" s="24"/>
      <c r="AJ145" s="24">
        <v>78</v>
      </c>
      <c r="AK145" s="24"/>
      <c r="AL145" s="15"/>
      <c r="AM145" s="13"/>
      <c r="AN145" s="51"/>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f t="shared" si="2"/>
        <v>237</v>
      </c>
    </row>
    <row r="146" spans="1:86">
      <c r="A146" s="104" t="s">
        <v>323</v>
      </c>
      <c r="B146" s="23">
        <v>5</v>
      </c>
      <c r="C146" s="23"/>
      <c r="D146" s="23"/>
      <c r="E146" s="23">
        <v>9</v>
      </c>
      <c r="F146" s="23"/>
      <c r="G146" s="23"/>
      <c r="H146" s="23">
        <v>25</v>
      </c>
      <c r="I146" s="23"/>
      <c r="J146" s="23"/>
      <c r="K146" s="23"/>
      <c r="L146" s="23"/>
      <c r="M146" s="23"/>
      <c r="N146" s="23">
        <v>12</v>
      </c>
      <c r="O146" s="23"/>
      <c r="P146" s="23"/>
      <c r="Q146" s="23"/>
      <c r="R146" s="23"/>
      <c r="S146" s="23"/>
      <c r="T146" s="23"/>
      <c r="U146" s="23"/>
      <c r="V146" s="23"/>
      <c r="W146" s="23"/>
      <c r="X146" s="23"/>
      <c r="Y146" s="23"/>
      <c r="Z146" s="23"/>
      <c r="AA146" s="23"/>
      <c r="AB146" s="23"/>
      <c r="AC146" s="23"/>
      <c r="AD146" s="23"/>
      <c r="AE146" s="23"/>
      <c r="AF146" s="23"/>
      <c r="AG146" s="24">
        <v>5</v>
      </c>
      <c r="AH146" s="24">
        <v>46</v>
      </c>
      <c r="AI146" s="24"/>
      <c r="AJ146" s="24">
        <v>51</v>
      </c>
      <c r="AK146" s="15"/>
      <c r="AL146" s="15"/>
      <c r="AM146" s="13"/>
      <c r="AN146" s="51"/>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f t="shared" si="2"/>
        <v>153</v>
      </c>
    </row>
    <row r="147" spans="1:86">
      <c r="A147" s="104" t="s">
        <v>1744</v>
      </c>
      <c r="B147" s="23">
        <v>5</v>
      </c>
      <c r="C147" s="23"/>
      <c r="D147" s="23"/>
      <c r="E147" s="23"/>
      <c r="F147" s="23"/>
      <c r="G147" s="23"/>
      <c r="H147" s="23">
        <v>40</v>
      </c>
      <c r="I147" s="23"/>
      <c r="J147" s="23"/>
      <c r="K147" s="23">
        <v>1</v>
      </c>
      <c r="L147" s="23"/>
      <c r="M147" s="23"/>
      <c r="N147" s="23">
        <v>11</v>
      </c>
      <c r="O147" s="23"/>
      <c r="P147" s="23"/>
      <c r="Q147" s="23"/>
      <c r="R147" s="23"/>
      <c r="S147" s="23"/>
      <c r="T147" s="23"/>
      <c r="U147" s="23"/>
      <c r="V147" s="23"/>
      <c r="W147" s="23"/>
      <c r="X147" s="23"/>
      <c r="Y147" s="23"/>
      <c r="Z147" s="23"/>
      <c r="AA147" s="23"/>
      <c r="AB147" s="23"/>
      <c r="AC147" s="23"/>
      <c r="AD147" s="23"/>
      <c r="AE147" s="23"/>
      <c r="AF147" s="23"/>
      <c r="AG147" s="24">
        <v>5</v>
      </c>
      <c r="AH147" s="24">
        <v>52</v>
      </c>
      <c r="AI147" s="24"/>
      <c r="AJ147" s="24">
        <v>57</v>
      </c>
      <c r="AK147" s="15"/>
      <c r="AL147" s="15"/>
      <c r="AM147" s="13"/>
      <c r="AN147" s="51"/>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f t="shared" si="2"/>
        <v>171</v>
      </c>
    </row>
    <row r="148" spans="1:86">
      <c r="A148" s="104" t="s">
        <v>1745</v>
      </c>
      <c r="B148" s="13">
        <v>3</v>
      </c>
      <c r="C148" s="13"/>
      <c r="D148" s="13"/>
      <c r="E148" s="13"/>
      <c r="F148" s="13"/>
      <c r="G148" s="13"/>
      <c r="H148" s="13">
        <v>48</v>
      </c>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5">
        <v>3</v>
      </c>
      <c r="AH148" s="15">
        <v>48</v>
      </c>
      <c r="AI148" s="15"/>
      <c r="AJ148" s="15">
        <v>51</v>
      </c>
      <c r="AK148" s="15"/>
      <c r="AL148" s="15"/>
      <c r="AM148" s="13"/>
      <c r="AN148" s="51"/>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f t="shared" si="2"/>
        <v>153</v>
      </c>
    </row>
    <row r="149" spans="1:86">
      <c r="A149" s="104" t="s">
        <v>324</v>
      </c>
      <c r="B149" s="23">
        <v>6</v>
      </c>
      <c r="C149" s="23"/>
      <c r="D149" s="23"/>
      <c r="E149" s="23">
        <v>40</v>
      </c>
      <c r="F149" s="23"/>
      <c r="G149" s="23"/>
      <c r="H149" s="23"/>
      <c r="I149" s="23"/>
      <c r="J149" s="23"/>
      <c r="K149" s="23">
        <v>211</v>
      </c>
      <c r="L149" s="23">
        <v>1</v>
      </c>
      <c r="M149" s="23"/>
      <c r="N149" s="23">
        <v>21</v>
      </c>
      <c r="O149" s="23"/>
      <c r="P149" s="23"/>
      <c r="Q149" s="23"/>
      <c r="R149" s="23"/>
      <c r="S149" s="23"/>
      <c r="T149" s="23"/>
      <c r="U149" s="23"/>
      <c r="V149" s="23"/>
      <c r="W149" s="23"/>
      <c r="X149" s="23"/>
      <c r="Y149" s="23"/>
      <c r="Z149" s="23"/>
      <c r="AA149" s="23"/>
      <c r="AB149" s="23"/>
      <c r="AC149" s="23"/>
      <c r="AD149" s="23"/>
      <c r="AE149" s="23"/>
      <c r="AF149" s="23"/>
      <c r="AG149" s="24">
        <v>6</v>
      </c>
      <c r="AH149" s="24">
        <v>271</v>
      </c>
      <c r="AI149" s="24"/>
      <c r="AJ149" s="24">
        <v>277</v>
      </c>
      <c r="AK149" s="15"/>
      <c r="AL149" s="15"/>
      <c r="AM149" s="13"/>
      <c r="AN149" s="51"/>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f t="shared" si="2"/>
        <v>833</v>
      </c>
    </row>
    <row r="150" spans="1:86">
      <c r="A150" s="106" t="s">
        <v>325</v>
      </c>
      <c r="B150" s="13">
        <v>7</v>
      </c>
      <c r="C150" s="13"/>
      <c r="D150" s="13"/>
      <c r="E150" s="13"/>
      <c r="F150" s="13"/>
      <c r="G150" s="13"/>
      <c r="H150" s="13">
        <v>27</v>
      </c>
      <c r="I150" s="13"/>
      <c r="J150" s="13"/>
      <c r="K150" s="13"/>
      <c r="L150" s="13"/>
      <c r="M150" s="13"/>
      <c r="N150" s="13">
        <v>9</v>
      </c>
      <c r="O150" s="13"/>
      <c r="P150" s="13"/>
      <c r="Q150" s="13"/>
      <c r="R150" s="13"/>
      <c r="S150" s="13"/>
      <c r="T150" s="13"/>
      <c r="U150" s="13"/>
      <c r="V150" s="13"/>
      <c r="W150" s="13"/>
      <c r="X150" s="13"/>
      <c r="Y150" s="13"/>
      <c r="Z150" s="13"/>
      <c r="AA150" s="13"/>
      <c r="AB150" s="13"/>
      <c r="AC150" s="13"/>
      <c r="AD150" s="13"/>
      <c r="AE150" s="13"/>
      <c r="AF150" s="13"/>
      <c r="AG150" s="15">
        <v>7</v>
      </c>
      <c r="AH150" s="15">
        <v>36</v>
      </c>
      <c r="AI150" s="15"/>
      <c r="AJ150" s="15">
        <v>43</v>
      </c>
      <c r="AK150" s="15"/>
      <c r="AL150" s="15"/>
      <c r="AM150" s="13"/>
      <c r="AN150" s="51"/>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f t="shared" si="2"/>
        <v>129</v>
      </c>
    </row>
    <row r="151" spans="1:86">
      <c r="A151" s="106" t="s">
        <v>1746</v>
      </c>
      <c r="B151" s="94">
        <v>7</v>
      </c>
      <c r="C151" s="94"/>
      <c r="D151" s="94"/>
      <c r="E151" s="94">
        <v>20</v>
      </c>
      <c r="F151" s="94"/>
      <c r="G151" s="94"/>
      <c r="H151" s="94"/>
      <c r="I151" s="94"/>
      <c r="J151" s="94"/>
      <c r="K151" s="94">
        <v>41</v>
      </c>
      <c r="L151" s="94"/>
      <c r="M151" s="94"/>
      <c r="N151" s="94">
        <v>8</v>
      </c>
      <c r="O151" s="94"/>
      <c r="P151" s="94"/>
      <c r="Q151" s="94"/>
      <c r="R151" s="94"/>
      <c r="S151" s="94"/>
      <c r="T151" s="94"/>
      <c r="U151" s="94"/>
      <c r="V151" s="94"/>
      <c r="W151" s="94"/>
      <c r="X151" s="94"/>
      <c r="Y151" s="94"/>
      <c r="Z151" s="94"/>
      <c r="AA151" s="94"/>
      <c r="AB151" s="94"/>
      <c r="AC151" s="94"/>
      <c r="AD151" s="94"/>
      <c r="AE151" s="94"/>
      <c r="AF151" s="94"/>
      <c r="AG151" s="22">
        <v>9</v>
      </c>
      <c r="AH151" s="22">
        <v>61</v>
      </c>
      <c r="AI151" s="22"/>
      <c r="AJ151" s="22">
        <v>70</v>
      </c>
      <c r="AK151" s="15"/>
      <c r="AL151" s="15"/>
      <c r="AM151" s="13"/>
      <c r="AN151" s="51"/>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f t="shared" si="2"/>
        <v>216</v>
      </c>
    </row>
    <row r="152" spans="1:86">
      <c r="A152" s="108" t="s">
        <v>326</v>
      </c>
      <c r="B152" s="13">
        <v>6</v>
      </c>
      <c r="C152" s="13"/>
      <c r="D152" s="13"/>
      <c r="E152" s="13"/>
      <c r="F152" s="13"/>
      <c r="G152" s="13"/>
      <c r="H152" s="13">
        <v>33</v>
      </c>
      <c r="I152" s="13"/>
      <c r="J152" s="13"/>
      <c r="K152" s="13"/>
      <c r="L152" s="13"/>
      <c r="M152" s="13"/>
      <c r="N152" s="13">
        <v>10</v>
      </c>
      <c r="O152" s="13"/>
      <c r="P152" s="13"/>
      <c r="Q152" s="13">
        <v>8</v>
      </c>
      <c r="R152" s="13"/>
      <c r="S152" s="13"/>
      <c r="T152" s="13"/>
      <c r="U152" s="13"/>
      <c r="V152" s="13"/>
      <c r="W152" s="13"/>
      <c r="X152" s="13"/>
      <c r="Y152" s="13"/>
      <c r="Z152" s="13"/>
      <c r="AA152" s="13"/>
      <c r="AB152" s="13"/>
      <c r="AC152" s="13"/>
      <c r="AD152" s="13"/>
      <c r="AE152" s="13"/>
      <c r="AF152" s="13"/>
      <c r="AG152" s="15">
        <v>6</v>
      </c>
      <c r="AH152" s="15">
        <v>51</v>
      </c>
      <c r="AI152" s="15"/>
      <c r="AJ152" s="15">
        <v>57</v>
      </c>
      <c r="AK152" s="15"/>
      <c r="AL152" s="15"/>
      <c r="AM152" s="13"/>
      <c r="AN152" s="51"/>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f t="shared" si="2"/>
        <v>171</v>
      </c>
    </row>
    <row r="153" spans="1:86">
      <c r="A153" s="106" t="s">
        <v>327</v>
      </c>
      <c r="B153" s="23">
        <v>16</v>
      </c>
      <c r="C153" s="23"/>
      <c r="D153" s="23"/>
      <c r="E153" s="23"/>
      <c r="F153" s="23"/>
      <c r="G153" s="23"/>
      <c r="H153" s="23">
        <v>112</v>
      </c>
      <c r="I153" s="23"/>
      <c r="J153" s="23"/>
      <c r="K153" s="23">
        <v>34</v>
      </c>
      <c r="L153" s="23"/>
      <c r="M153" s="23"/>
      <c r="N153" s="23">
        <v>13</v>
      </c>
      <c r="O153" s="23"/>
      <c r="P153" s="23"/>
      <c r="Q153" s="23"/>
      <c r="R153" s="23"/>
      <c r="S153" s="23"/>
      <c r="T153" s="23"/>
      <c r="U153" s="23"/>
      <c r="V153" s="23"/>
      <c r="W153" s="23"/>
      <c r="X153" s="23"/>
      <c r="Y153" s="23"/>
      <c r="Z153" s="23"/>
      <c r="AA153" s="23"/>
      <c r="AB153" s="23"/>
      <c r="AC153" s="23">
        <v>1</v>
      </c>
      <c r="AD153" s="23"/>
      <c r="AE153" s="23"/>
      <c r="AF153" s="23"/>
      <c r="AG153" s="24">
        <v>16</v>
      </c>
      <c r="AH153" s="24">
        <v>159</v>
      </c>
      <c r="AI153" s="24"/>
      <c r="AJ153" s="24">
        <v>175</v>
      </c>
      <c r="AK153" s="24">
        <v>1</v>
      </c>
      <c r="AL153" s="15"/>
      <c r="AM153" s="13"/>
      <c r="AN153" s="51"/>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f t="shared" si="2"/>
        <v>527</v>
      </c>
    </row>
    <row r="154" spans="1:86" ht="60">
      <c r="A154" s="106" t="s">
        <v>1747</v>
      </c>
      <c r="B154" s="13">
        <v>3</v>
      </c>
      <c r="C154" s="13"/>
      <c r="D154" s="13"/>
      <c r="E154" s="13"/>
      <c r="F154" s="13"/>
      <c r="G154" s="13"/>
      <c r="H154" s="13">
        <v>18</v>
      </c>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v>3</v>
      </c>
      <c r="AH154" s="15">
        <v>18</v>
      </c>
      <c r="AI154" s="15"/>
      <c r="AJ154" s="15">
        <f>AG154+AH154</f>
        <v>21</v>
      </c>
      <c r="AK154" s="15">
        <v>2</v>
      </c>
      <c r="AL154" s="15"/>
      <c r="AM154" s="13">
        <v>2</v>
      </c>
      <c r="AN154" s="95" t="s">
        <v>1748</v>
      </c>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f t="shared" si="2"/>
        <v>67</v>
      </c>
    </row>
    <row r="155" spans="1:86">
      <c r="A155" s="106" t="s">
        <v>1749</v>
      </c>
      <c r="B155" s="13">
        <v>10</v>
      </c>
      <c r="C155" s="13"/>
      <c r="D155" s="13"/>
      <c r="E155" s="13"/>
      <c r="F155" s="13"/>
      <c r="G155" s="13"/>
      <c r="H155" s="13">
        <v>38</v>
      </c>
      <c r="I155" s="13"/>
      <c r="J155" s="13"/>
      <c r="K155" s="13">
        <v>5</v>
      </c>
      <c r="L155" s="13"/>
      <c r="M155" s="13"/>
      <c r="N155" s="13"/>
      <c r="O155" s="13"/>
      <c r="P155" s="13"/>
      <c r="Q155" s="13"/>
      <c r="R155" s="13"/>
      <c r="S155" s="13"/>
      <c r="T155" s="13"/>
      <c r="U155" s="13"/>
      <c r="V155" s="13"/>
      <c r="W155" s="13"/>
      <c r="X155" s="13"/>
      <c r="Y155" s="13"/>
      <c r="Z155" s="13"/>
      <c r="AA155" s="13"/>
      <c r="AB155" s="13"/>
      <c r="AC155" s="13"/>
      <c r="AD155" s="13"/>
      <c r="AE155" s="13"/>
      <c r="AF155" s="13"/>
      <c r="AG155" s="15">
        <v>10</v>
      </c>
      <c r="AH155" s="15">
        <v>43</v>
      </c>
      <c r="AI155" s="15"/>
      <c r="AJ155" s="15">
        <v>53</v>
      </c>
      <c r="AK155" s="15"/>
      <c r="AL155" s="15"/>
      <c r="AM155" s="13"/>
      <c r="AN155" s="51"/>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f t="shared" si="2"/>
        <v>159</v>
      </c>
    </row>
    <row r="156" spans="1:86">
      <c r="A156" s="106" t="s">
        <v>1750</v>
      </c>
      <c r="B156" s="13">
        <v>2</v>
      </c>
      <c r="C156" s="13"/>
      <c r="D156" s="13"/>
      <c r="E156" s="13"/>
      <c r="F156" s="13"/>
      <c r="G156" s="13"/>
      <c r="H156" s="13">
        <v>17</v>
      </c>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v>2</v>
      </c>
      <c r="AH156" s="15">
        <v>17</v>
      </c>
      <c r="AI156" s="15"/>
      <c r="AJ156" s="15">
        <f>AG156+AH156</f>
        <v>19</v>
      </c>
      <c r="AK156" s="13"/>
      <c r="AL156" s="13"/>
      <c r="AM156" s="13"/>
      <c r="AN156" s="51"/>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f t="shared" si="2"/>
        <v>57</v>
      </c>
    </row>
    <row r="157" spans="1:86">
      <c r="A157" s="106" t="s">
        <v>1751</v>
      </c>
      <c r="B157" s="23">
        <v>15</v>
      </c>
      <c r="C157" s="23"/>
      <c r="D157" s="23"/>
      <c r="E157" s="23"/>
      <c r="F157" s="23"/>
      <c r="G157" s="23"/>
      <c r="H157" s="23">
        <v>45</v>
      </c>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4">
        <v>15</v>
      </c>
      <c r="AH157" s="24">
        <v>45</v>
      </c>
      <c r="AI157" s="24"/>
      <c r="AJ157" s="24">
        <v>60</v>
      </c>
      <c r="AK157" s="15">
        <v>1</v>
      </c>
      <c r="AL157" s="15"/>
      <c r="AM157" s="13">
        <v>1</v>
      </c>
      <c r="AN157" s="51" t="s">
        <v>1752</v>
      </c>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f t="shared" si="2"/>
        <v>182</v>
      </c>
    </row>
    <row r="158" spans="1:86">
      <c r="A158" s="104" t="s">
        <v>328</v>
      </c>
      <c r="B158" s="23">
        <v>7</v>
      </c>
      <c r="C158" s="23"/>
      <c r="D158" s="23"/>
      <c r="E158" s="23">
        <v>15</v>
      </c>
      <c r="F158" s="23"/>
      <c r="G158" s="23"/>
      <c r="H158" s="23">
        <v>36</v>
      </c>
      <c r="I158" s="23"/>
      <c r="J158" s="23"/>
      <c r="K158" s="23">
        <v>49</v>
      </c>
      <c r="L158" s="23"/>
      <c r="M158" s="23"/>
      <c r="N158" s="23">
        <v>11</v>
      </c>
      <c r="O158" s="23"/>
      <c r="P158" s="23"/>
      <c r="Q158" s="23"/>
      <c r="R158" s="23"/>
      <c r="S158" s="23"/>
      <c r="T158" s="23"/>
      <c r="U158" s="23"/>
      <c r="V158" s="23"/>
      <c r="W158" s="23"/>
      <c r="X158" s="23"/>
      <c r="Y158" s="23"/>
      <c r="Z158" s="23"/>
      <c r="AA158" s="23"/>
      <c r="AB158" s="23"/>
      <c r="AC158" s="23"/>
      <c r="AD158" s="23"/>
      <c r="AE158" s="23"/>
      <c r="AF158" s="23"/>
      <c r="AG158" s="24">
        <v>7</v>
      </c>
      <c r="AH158" s="24">
        <v>111</v>
      </c>
      <c r="AI158" s="24"/>
      <c r="AJ158" s="24">
        <v>118</v>
      </c>
      <c r="AK158" s="15"/>
      <c r="AL158" s="15"/>
      <c r="AM158" s="13"/>
      <c r="AN158" s="51"/>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f t="shared" si="2"/>
        <v>354</v>
      </c>
    </row>
    <row r="159" spans="1:86">
      <c r="A159" s="104" t="s">
        <v>329</v>
      </c>
      <c r="B159" s="23">
        <v>1</v>
      </c>
      <c r="C159" s="23"/>
      <c r="D159" s="23"/>
      <c r="E159" s="23">
        <v>1</v>
      </c>
      <c r="F159" s="23"/>
      <c r="G159" s="23"/>
      <c r="H159" s="23">
        <v>35</v>
      </c>
      <c r="I159" s="23"/>
      <c r="J159" s="23"/>
      <c r="K159" s="23"/>
      <c r="L159" s="23"/>
      <c r="M159" s="23"/>
      <c r="N159" s="23">
        <v>15</v>
      </c>
      <c r="O159" s="23"/>
      <c r="P159" s="23"/>
      <c r="Q159" s="23"/>
      <c r="R159" s="23"/>
      <c r="S159" s="23"/>
      <c r="T159" s="23"/>
      <c r="U159" s="23"/>
      <c r="V159" s="23"/>
      <c r="W159" s="23"/>
      <c r="X159" s="23"/>
      <c r="Y159" s="23"/>
      <c r="Z159" s="23"/>
      <c r="AA159" s="23"/>
      <c r="AB159" s="23"/>
      <c r="AC159" s="23"/>
      <c r="AD159" s="23"/>
      <c r="AE159" s="23"/>
      <c r="AF159" s="23"/>
      <c r="AG159" s="24">
        <v>1</v>
      </c>
      <c r="AH159" s="24">
        <v>51</v>
      </c>
      <c r="AI159" s="24"/>
      <c r="AJ159" s="24">
        <v>52</v>
      </c>
      <c r="AK159" s="15"/>
      <c r="AL159" s="15"/>
      <c r="AM159" s="13"/>
      <c r="AN159" s="51"/>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f t="shared" si="2"/>
        <v>156</v>
      </c>
    </row>
    <row r="160" spans="1:86">
      <c r="A160" s="104" t="s">
        <v>330</v>
      </c>
      <c r="B160" s="13">
        <v>20</v>
      </c>
      <c r="C160" s="13"/>
      <c r="D160" s="13"/>
      <c r="E160" s="13">
        <v>310</v>
      </c>
      <c r="F160" s="13"/>
      <c r="G160" s="13"/>
      <c r="H160" s="13">
        <v>132</v>
      </c>
      <c r="I160" s="13"/>
      <c r="J160" s="13"/>
      <c r="K160" s="13">
        <v>6</v>
      </c>
      <c r="L160" s="13"/>
      <c r="M160" s="13"/>
      <c r="N160" s="13">
        <v>61</v>
      </c>
      <c r="O160" s="13"/>
      <c r="P160" s="13"/>
      <c r="Q160" s="13">
        <v>31</v>
      </c>
      <c r="R160" s="13"/>
      <c r="S160" s="13"/>
      <c r="T160" s="13"/>
      <c r="U160" s="13"/>
      <c r="V160" s="13"/>
      <c r="W160" s="13"/>
      <c r="X160" s="13"/>
      <c r="Y160" s="13"/>
      <c r="Z160" s="13"/>
      <c r="AA160" s="13"/>
      <c r="AB160" s="13"/>
      <c r="AC160" s="13"/>
      <c r="AD160" s="13"/>
      <c r="AE160" s="13">
        <v>5</v>
      </c>
      <c r="AF160" s="13">
        <v>4</v>
      </c>
      <c r="AG160" s="15">
        <v>20</v>
      </c>
      <c r="AH160" s="15">
        <v>540</v>
      </c>
      <c r="AI160" s="15">
        <v>9</v>
      </c>
      <c r="AJ160" s="15">
        <v>569</v>
      </c>
      <c r="AK160" s="15"/>
      <c r="AL160" s="15"/>
      <c r="AM160" s="13"/>
      <c r="AN160" s="51"/>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f t="shared" si="2"/>
        <v>1707</v>
      </c>
    </row>
    <row r="161" spans="1:86">
      <c r="A161" s="106" t="s">
        <v>331</v>
      </c>
      <c r="B161" s="13">
        <v>16</v>
      </c>
      <c r="C161" s="13"/>
      <c r="D161" s="13"/>
      <c r="E161" s="13"/>
      <c r="F161" s="13"/>
      <c r="G161" s="13"/>
      <c r="H161" s="13">
        <v>60</v>
      </c>
      <c r="I161" s="13"/>
      <c r="J161" s="13"/>
      <c r="K161" s="13"/>
      <c r="L161" s="13"/>
      <c r="M161" s="13"/>
      <c r="N161" s="13">
        <v>38</v>
      </c>
      <c r="O161" s="13"/>
      <c r="P161" s="13"/>
      <c r="Q161" s="13"/>
      <c r="R161" s="13"/>
      <c r="S161" s="13"/>
      <c r="T161" s="13"/>
      <c r="U161" s="13"/>
      <c r="V161" s="13"/>
      <c r="W161" s="13"/>
      <c r="X161" s="13"/>
      <c r="Y161" s="13"/>
      <c r="Z161" s="13"/>
      <c r="AA161" s="13"/>
      <c r="AB161" s="13"/>
      <c r="AC161" s="13"/>
      <c r="AD161" s="13"/>
      <c r="AE161" s="13"/>
      <c r="AF161" s="13"/>
      <c r="AG161" s="15">
        <v>16</v>
      </c>
      <c r="AH161" s="15">
        <v>98</v>
      </c>
      <c r="AI161" s="15"/>
      <c r="AJ161" s="15">
        <v>114</v>
      </c>
      <c r="AK161" s="15"/>
      <c r="AL161" s="15"/>
      <c r="AM161" s="13"/>
      <c r="AN161" s="51"/>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f t="shared" si="2"/>
        <v>342</v>
      </c>
    </row>
    <row r="162" spans="1:86">
      <c r="A162" s="106" t="s">
        <v>1753</v>
      </c>
      <c r="B162" s="23">
        <v>2</v>
      </c>
      <c r="C162" s="23"/>
      <c r="D162" s="23"/>
      <c r="E162" s="23">
        <v>57</v>
      </c>
      <c r="F162" s="23"/>
      <c r="G162" s="23"/>
      <c r="H162" s="23">
        <v>20</v>
      </c>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4">
        <v>2</v>
      </c>
      <c r="AH162" s="24">
        <v>77</v>
      </c>
      <c r="AI162" s="24"/>
      <c r="AJ162" s="24">
        <v>79</v>
      </c>
      <c r="AK162" s="15"/>
      <c r="AL162" s="15"/>
      <c r="AM162" s="13"/>
      <c r="AN162" s="51"/>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f t="shared" si="2"/>
        <v>237</v>
      </c>
    </row>
    <row r="163" spans="1:86" ht="60">
      <c r="A163" s="104" t="s">
        <v>332</v>
      </c>
      <c r="B163" s="13">
        <v>5</v>
      </c>
      <c r="C163" s="13"/>
      <c r="D163" s="13"/>
      <c r="E163" s="13"/>
      <c r="F163" s="13"/>
      <c r="G163" s="13"/>
      <c r="H163" s="13">
        <v>21</v>
      </c>
      <c r="I163" s="13"/>
      <c r="J163" s="13"/>
      <c r="K163" s="13"/>
      <c r="L163" s="13"/>
      <c r="M163" s="13"/>
      <c r="N163" s="13">
        <v>3</v>
      </c>
      <c r="O163" s="13"/>
      <c r="P163" s="13"/>
      <c r="Q163" s="13"/>
      <c r="R163" s="13"/>
      <c r="S163" s="13"/>
      <c r="T163" s="13"/>
      <c r="U163" s="13"/>
      <c r="V163" s="13"/>
      <c r="W163" s="13"/>
      <c r="X163" s="13"/>
      <c r="Y163" s="13"/>
      <c r="Z163" s="13"/>
      <c r="AA163" s="13"/>
      <c r="AB163" s="13"/>
      <c r="AC163" s="13"/>
      <c r="AD163" s="13"/>
      <c r="AE163" s="13"/>
      <c r="AF163" s="13"/>
      <c r="AG163" s="13">
        <v>5</v>
      </c>
      <c r="AH163" s="15">
        <v>24</v>
      </c>
      <c r="AI163" s="15"/>
      <c r="AJ163" s="15">
        <f>AG163+AH163</f>
        <v>29</v>
      </c>
      <c r="AK163" s="15">
        <v>1</v>
      </c>
      <c r="AL163" s="15"/>
      <c r="AM163" s="13">
        <v>1</v>
      </c>
      <c r="AN163" s="95" t="s">
        <v>1754</v>
      </c>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f t="shared" si="2"/>
        <v>89</v>
      </c>
    </row>
    <row r="164" spans="1:86">
      <c r="A164" s="106" t="s">
        <v>333</v>
      </c>
      <c r="B164" s="13">
        <v>7</v>
      </c>
      <c r="C164" s="13"/>
      <c r="D164" s="13"/>
      <c r="E164" s="13">
        <v>825</v>
      </c>
      <c r="F164" s="13"/>
      <c r="G164" s="13"/>
      <c r="H164" s="13">
        <v>29</v>
      </c>
      <c r="I164" s="13"/>
      <c r="J164" s="13"/>
      <c r="K164" s="13">
        <v>2</v>
      </c>
      <c r="L164" s="13"/>
      <c r="M164" s="13"/>
      <c r="N164" s="13">
        <v>10</v>
      </c>
      <c r="O164" s="13"/>
      <c r="P164" s="13"/>
      <c r="Q164" s="13"/>
      <c r="R164" s="13"/>
      <c r="S164" s="13"/>
      <c r="T164" s="13"/>
      <c r="U164" s="13"/>
      <c r="V164" s="13"/>
      <c r="W164" s="13"/>
      <c r="X164" s="13"/>
      <c r="Y164" s="13"/>
      <c r="Z164" s="13"/>
      <c r="AA164" s="13"/>
      <c r="AB164" s="13"/>
      <c r="AC164" s="13"/>
      <c r="AD164" s="13"/>
      <c r="AE164" s="13"/>
      <c r="AF164" s="13"/>
      <c r="AG164" s="15">
        <v>7</v>
      </c>
      <c r="AH164" s="15">
        <v>866</v>
      </c>
      <c r="AI164" s="15"/>
      <c r="AJ164" s="15">
        <v>873</v>
      </c>
      <c r="AK164" s="15"/>
      <c r="AL164" s="15"/>
      <c r="AM164" s="13"/>
      <c r="AN164" s="51"/>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f t="shared" si="2"/>
        <v>2619</v>
      </c>
    </row>
    <row r="165" spans="1:86">
      <c r="A165" s="106" t="s">
        <v>1755</v>
      </c>
      <c r="B165" s="23">
        <v>13</v>
      </c>
      <c r="C165" s="23"/>
      <c r="D165" s="23"/>
      <c r="E165" s="23"/>
      <c r="F165" s="23"/>
      <c r="G165" s="23"/>
      <c r="H165" s="23">
        <v>47</v>
      </c>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4">
        <v>13</v>
      </c>
      <c r="AH165" s="24">
        <v>47</v>
      </c>
      <c r="AI165" s="24"/>
      <c r="AJ165" s="24">
        <v>60</v>
      </c>
      <c r="AK165" s="15">
        <v>1</v>
      </c>
      <c r="AL165" s="15"/>
      <c r="AM165" s="13">
        <v>1</v>
      </c>
      <c r="AN165" s="51" t="s">
        <v>1752</v>
      </c>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f t="shared" si="2"/>
        <v>182</v>
      </c>
    </row>
    <row r="166" spans="1:86">
      <c r="A166" s="104" t="s">
        <v>334</v>
      </c>
      <c r="B166" s="13">
        <v>7</v>
      </c>
      <c r="C166" s="13"/>
      <c r="D166" s="13"/>
      <c r="E166" s="13">
        <v>15</v>
      </c>
      <c r="F166" s="13"/>
      <c r="G166" s="13"/>
      <c r="H166" s="13">
        <v>62</v>
      </c>
      <c r="I166" s="13"/>
      <c r="J166" s="13"/>
      <c r="K166" s="13">
        <v>315</v>
      </c>
      <c r="L166" s="13"/>
      <c r="M166" s="13"/>
      <c r="N166" s="13">
        <v>8</v>
      </c>
      <c r="O166" s="13"/>
      <c r="P166" s="13"/>
      <c r="Q166" s="13"/>
      <c r="R166" s="13"/>
      <c r="S166" s="13"/>
      <c r="T166" s="13"/>
      <c r="U166" s="13"/>
      <c r="V166" s="13"/>
      <c r="W166" s="13"/>
      <c r="X166" s="13"/>
      <c r="Y166" s="13"/>
      <c r="Z166" s="13"/>
      <c r="AA166" s="13"/>
      <c r="AB166" s="13"/>
      <c r="AC166" s="13">
        <v>6</v>
      </c>
      <c r="AD166" s="13"/>
      <c r="AE166" s="13"/>
      <c r="AF166" s="13"/>
      <c r="AG166" s="15">
        <v>7</v>
      </c>
      <c r="AH166" s="15">
        <v>400</v>
      </c>
      <c r="AI166" s="15"/>
      <c r="AJ166" s="15">
        <v>407</v>
      </c>
      <c r="AK166" s="15">
        <v>1</v>
      </c>
      <c r="AL166" s="15"/>
      <c r="AM166" s="13">
        <v>1</v>
      </c>
      <c r="AN166" s="51" t="s">
        <v>1671</v>
      </c>
      <c r="AO166" s="13"/>
      <c r="AP166" s="13"/>
      <c r="AQ166" s="13"/>
      <c r="AR166" s="13"/>
      <c r="AS166" s="13"/>
      <c r="AT166" s="13"/>
      <c r="AU166" s="13"/>
      <c r="AV166" s="13"/>
      <c r="AW166" s="13"/>
      <c r="AX166" s="13"/>
      <c r="AY166" s="13"/>
      <c r="AZ166" s="13">
        <v>1</v>
      </c>
      <c r="BA166" s="13"/>
      <c r="BB166" s="13"/>
      <c r="BC166" s="13">
        <v>1</v>
      </c>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f t="shared" si="2"/>
        <v>1231</v>
      </c>
    </row>
    <row r="167" spans="1:86">
      <c r="A167" s="104" t="s">
        <v>1756</v>
      </c>
      <c r="B167" s="23">
        <v>7</v>
      </c>
      <c r="C167" s="23"/>
      <c r="D167" s="23"/>
      <c r="E167" s="23">
        <v>9</v>
      </c>
      <c r="F167" s="23"/>
      <c r="G167" s="23"/>
      <c r="H167" s="23">
        <v>67</v>
      </c>
      <c r="I167" s="23"/>
      <c r="J167" s="23"/>
      <c r="K167" s="23">
        <v>3</v>
      </c>
      <c r="L167" s="23"/>
      <c r="M167" s="23"/>
      <c r="N167" s="23"/>
      <c r="O167" s="23"/>
      <c r="P167" s="23"/>
      <c r="Q167" s="23"/>
      <c r="R167" s="23"/>
      <c r="S167" s="23"/>
      <c r="T167" s="23"/>
      <c r="U167" s="23"/>
      <c r="V167" s="23"/>
      <c r="W167" s="23"/>
      <c r="X167" s="23"/>
      <c r="Y167" s="23"/>
      <c r="Z167" s="23"/>
      <c r="AA167" s="23"/>
      <c r="AB167" s="23"/>
      <c r="AC167" s="23"/>
      <c r="AD167" s="23"/>
      <c r="AE167" s="23"/>
      <c r="AF167" s="23"/>
      <c r="AG167" s="24">
        <v>7</v>
      </c>
      <c r="AH167" s="24">
        <v>79</v>
      </c>
      <c r="AI167" s="24"/>
      <c r="AJ167" s="24">
        <v>86</v>
      </c>
      <c r="AK167" s="15"/>
      <c r="AL167" s="15"/>
      <c r="AM167" s="13"/>
      <c r="AN167" s="51"/>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f t="shared" si="2"/>
        <v>258</v>
      </c>
    </row>
    <row r="168" spans="1:86">
      <c r="A168" s="104" t="s">
        <v>1757</v>
      </c>
      <c r="B168" s="13">
        <v>5</v>
      </c>
      <c r="C168" s="13"/>
      <c r="D168" s="13"/>
      <c r="E168" s="13"/>
      <c r="F168" s="13"/>
      <c r="G168" s="13"/>
      <c r="H168" s="13">
        <v>20</v>
      </c>
      <c r="I168" s="13"/>
      <c r="J168" s="13"/>
      <c r="K168" s="13"/>
      <c r="L168" s="13"/>
      <c r="M168" s="13"/>
      <c r="N168" s="13">
        <v>5</v>
      </c>
      <c r="O168" s="13"/>
      <c r="P168" s="13"/>
      <c r="Q168" s="13"/>
      <c r="R168" s="13"/>
      <c r="S168" s="13"/>
      <c r="T168" s="13"/>
      <c r="U168" s="13"/>
      <c r="V168" s="13"/>
      <c r="W168" s="13"/>
      <c r="X168" s="13"/>
      <c r="Y168" s="13"/>
      <c r="Z168" s="13"/>
      <c r="AA168" s="13"/>
      <c r="AB168" s="13"/>
      <c r="AC168" s="13">
        <v>6</v>
      </c>
      <c r="AD168" s="13"/>
      <c r="AE168" s="13"/>
      <c r="AF168" s="13"/>
      <c r="AG168" s="15">
        <v>5</v>
      </c>
      <c r="AH168" s="15">
        <v>25</v>
      </c>
      <c r="AI168" s="15"/>
      <c r="AJ168" s="15">
        <v>30</v>
      </c>
      <c r="AK168" s="15">
        <v>1</v>
      </c>
      <c r="AL168" s="15"/>
      <c r="AM168" s="13">
        <v>1</v>
      </c>
      <c r="AN168" s="51" t="s">
        <v>1671</v>
      </c>
      <c r="AO168" s="13"/>
      <c r="AP168" s="13"/>
      <c r="AQ168" s="13"/>
      <c r="AR168" s="13"/>
      <c r="AS168" s="13"/>
      <c r="AT168" s="13"/>
      <c r="AU168" s="13"/>
      <c r="AV168" s="13"/>
      <c r="AW168" s="13"/>
      <c r="AX168" s="13"/>
      <c r="AY168" s="13"/>
      <c r="AZ168" s="13">
        <v>1</v>
      </c>
      <c r="BA168" s="13"/>
      <c r="BB168" s="13"/>
      <c r="BC168" s="13">
        <v>1</v>
      </c>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f t="shared" si="2"/>
        <v>100</v>
      </c>
    </row>
    <row r="169" spans="1:86">
      <c r="A169" s="104" t="s">
        <v>1758</v>
      </c>
      <c r="B169" s="13">
        <v>5</v>
      </c>
      <c r="C169" s="13"/>
      <c r="D169" s="13"/>
      <c r="E169" s="13">
        <v>149</v>
      </c>
      <c r="F169" s="13"/>
      <c r="G169" s="13"/>
      <c r="H169" s="13">
        <v>41</v>
      </c>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5">
        <v>5</v>
      </c>
      <c r="AH169" s="15">
        <v>190</v>
      </c>
      <c r="AI169" s="15"/>
      <c r="AJ169" s="15">
        <v>195</v>
      </c>
      <c r="AK169" s="15"/>
      <c r="AL169" s="15"/>
      <c r="AM169" s="13"/>
      <c r="AN169" s="51"/>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f t="shared" si="2"/>
        <v>585</v>
      </c>
    </row>
    <row r="170" spans="1:86">
      <c r="A170" s="106" t="s">
        <v>335</v>
      </c>
      <c r="B170" s="23">
        <v>5</v>
      </c>
      <c r="C170" s="23"/>
      <c r="D170" s="23"/>
      <c r="E170" s="23">
        <v>1</v>
      </c>
      <c r="F170" s="23"/>
      <c r="G170" s="23"/>
      <c r="H170" s="23">
        <v>48</v>
      </c>
      <c r="I170" s="23"/>
      <c r="J170" s="23"/>
      <c r="K170" s="23"/>
      <c r="L170" s="23"/>
      <c r="M170" s="23"/>
      <c r="N170" s="23">
        <v>26</v>
      </c>
      <c r="O170" s="23"/>
      <c r="P170" s="23"/>
      <c r="Q170" s="23"/>
      <c r="R170" s="23"/>
      <c r="S170" s="23"/>
      <c r="T170" s="23"/>
      <c r="U170" s="23"/>
      <c r="V170" s="23"/>
      <c r="W170" s="23"/>
      <c r="X170" s="23"/>
      <c r="Y170" s="23"/>
      <c r="Z170" s="23"/>
      <c r="AA170" s="23"/>
      <c r="AB170" s="23"/>
      <c r="AC170" s="23"/>
      <c r="AD170" s="23"/>
      <c r="AE170" s="23"/>
      <c r="AF170" s="23"/>
      <c r="AG170" s="24">
        <v>5</v>
      </c>
      <c r="AH170" s="24">
        <v>75</v>
      </c>
      <c r="AI170" s="24"/>
      <c r="AJ170" s="24">
        <v>80</v>
      </c>
      <c r="AK170" s="15"/>
      <c r="AL170" s="15"/>
      <c r="AM170" s="13"/>
      <c r="AN170" s="51"/>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f t="shared" si="2"/>
        <v>240</v>
      </c>
    </row>
    <row r="171" spans="1:86">
      <c r="A171" s="106" t="s">
        <v>1759</v>
      </c>
      <c r="B171" s="13">
        <v>6</v>
      </c>
      <c r="C171" s="13"/>
      <c r="D171" s="13"/>
      <c r="E171" s="13">
        <v>23</v>
      </c>
      <c r="F171" s="13"/>
      <c r="G171" s="13"/>
      <c r="H171" s="13">
        <v>115</v>
      </c>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5">
        <v>6</v>
      </c>
      <c r="AH171" s="15">
        <v>138</v>
      </c>
      <c r="AI171" s="15"/>
      <c r="AJ171" s="15">
        <v>144</v>
      </c>
      <c r="AK171" s="15"/>
      <c r="AL171" s="15"/>
      <c r="AM171" s="13"/>
      <c r="AN171" s="51"/>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f t="shared" si="2"/>
        <v>432</v>
      </c>
    </row>
    <row r="172" spans="1:86">
      <c r="A172" s="106" t="s">
        <v>1760</v>
      </c>
      <c r="B172" s="23">
        <v>5</v>
      </c>
      <c r="C172" s="23"/>
      <c r="D172" s="23"/>
      <c r="E172" s="23"/>
      <c r="F172" s="23"/>
      <c r="G172" s="23"/>
      <c r="H172" s="23">
        <v>22</v>
      </c>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4">
        <v>5</v>
      </c>
      <c r="AH172" s="24">
        <v>22</v>
      </c>
      <c r="AI172" s="24"/>
      <c r="AJ172" s="24">
        <v>27</v>
      </c>
      <c r="AK172" s="15"/>
      <c r="AL172" s="15"/>
      <c r="AM172" s="13"/>
      <c r="AN172" s="51"/>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f t="shared" si="2"/>
        <v>81</v>
      </c>
    </row>
    <row r="173" spans="1:86">
      <c r="A173" s="104" t="s">
        <v>1761</v>
      </c>
      <c r="B173" s="23">
        <v>15</v>
      </c>
      <c r="C173" s="23"/>
      <c r="D173" s="23"/>
      <c r="E173" s="23">
        <v>30</v>
      </c>
      <c r="F173" s="23"/>
      <c r="G173" s="23"/>
      <c r="H173" s="23">
        <v>63</v>
      </c>
      <c r="I173" s="23"/>
      <c r="J173" s="23"/>
      <c r="K173" s="23"/>
      <c r="L173" s="23"/>
      <c r="M173" s="23"/>
      <c r="N173" s="23"/>
      <c r="O173" s="23"/>
      <c r="P173" s="23"/>
      <c r="Q173" s="23"/>
      <c r="R173" s="23"/>
      <c r="S173" s="23"/>
      <c r="T173" s="23"/>
      <c r="U173" s="23"/>
      <c r="V173" s="23"/>
      <c r="W173" s="23"/>
      <c r="X173" s="23"/>
      <c r="Y173" s="23"/>
      <c r="Z173" s="23"/>
      <c r="AA173" s="23"/>
      <c r="AB173" s="23"/>
      <c r="AC173" s="23">
        <v>8</v>
      </c>
      <c r="AD173" s="23"/>
      <c r="AE173" s="23"/>
      <c r="AF173" s="23"/>
      <c r="AG173" s="24">
        <v>15</v>
      </c>
      <c r="AH173" s="24">
        <v>93</v>
      </c>
      <c r="AI173" s="24"/>
      <c r="AJ173" s="24">
        <v>108</v>
      </c>
      <c r="AK173" s="24"/>
      <c r="AL173" s="15"/>
      <c r="AM173" s="13"/>
      <c r="AN173" s="51"/>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f t="shared" si="2"/>
        <v>332</v>
      </c>
    </row>
    <row r="174" spans="1:86">
      <c r="A174" s="106" t="s">
        <v>1762</v>
      </c>
      <c r="B174" s="13">
        <v>11</v>
      </c>
      <c r="C174" s="13"/>
      <c r="D174" s="13"/>
      <c r="E174" s="13">
        <v>96</v>
      </c>
      <c r="F174" s="13"/>
      <c r="G174" s="13"/>
      <c r="H174" s="13">
        <v>127</v>
      </c>
      <c r="I174" s="13"/>
      <c r="J174" s="13"/>
      <c r="K174" s="13">
        <v>5</v>
      </c>
      <c r="L174" s="13"/>
      <c r="M174" s="13"/>
      <c r="N174" s="13"/>
      <c r="O174" s="13"/>
      <c r="P174" s="13"/>
      <c r="Q174" s="13"/>
      <c r="R174" s="13"/>
      <c r="S174" s="13"/>
      <c r="T174" s="13"/>
      <c r="U174" s="13"/>
      <c r="V174" s="13"/>
      <c r="W174" s="13"/>
      <c r="X174" s="13"/>
      <c r="Y174" s="13"/>
      <c r="Z174" s="13"/>
      <c r="AA174" s="13"/>
      <c r="AB174" s="13"/>
      <c r="AC174" s="13"/>
      <c r="AD174" s="13"/>
      <c r="AE174" s="13"/>
      <c r="AF174" s="13"/>
      <c r="AG174" s="15">
        <v>11</v>
      </c>
      <c r="AH174" s="15">
        <v>228</v>
      </c>
      <c r="AI174" s="15"/>
      <c r="AJ174" s="15">
        <v>239</v>
      </c>
      <c r="AK174" s="15"/>
      <c r="AL174" s="15"/>
      <c r="AM174" s="13"/>
      <c r="AN174" s="51"/>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f t="shared" si="2"/>
        <v>717</v>
      </c>
    </row>
    <row r="175" spans="1:86">
      <c r="A175" s="104" t="s">
        <v>1763</v>
      </c>
      <c r="B175" s="13">
        <v>10</v>
      </c>
      <c r="C175" s="13"/>
      <c r="D175" s="13"/>
      <c r="E175" s="13"/>
      <c r="F175" s="13"/>
      <c r="G175" s="13"/>
      <c r="H175" s="13">
        <v>55</v>
      </c>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5">
        <v>10</v>
      </c>
      <c r="AH175" s="15">
        <v>55</v>
      </c>
      <c r="AI175" s="15"/>
      <c r="AJ175" s="15">
        <v>65</v>
      </c>
      <c r="AK175" s="15"/>
      <c r="AL175" s="15"/>
      <c r="AM175" s="13"/>
      <c r="AN175" s="51"/>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f t="shared" si="2"/>
        <v>195</v>
      </c>
    </row>
    <row r="176" spans="1:86">
      <c r="A176" s="104" t="s">
        <v>336</v>
      </c>
      <c r="B176" s="94">
        <v>4</v>
      </c>
      <c r="C176" s="94"/>
      <c r="D176" s="94"/>
      <c r="E176" s="94"/>
      <c r="F176" s="94"/>
      <c r="G176" s="94"/>
      <c r="H176" s="94">
        <v>57</v>
      </c>
      <c r="I176" s="94"/>
      <c r="J176" s="94"/>
      <c r="K176" s="94"/>
      <c r="L176" s="94"/>
      <c r="M176" s="94"/>
      <c r="N176" s="94">
        <v>19</v>
      </c>
      <c r="O176" s="94"/>
      <c r="P176" s="94"/>
      <c r="Q176" s="94"/>
      <c r="R176" s="94"/>
      <c r="S176" s="94"/>
      <c r="T176" s="94"/>
      <c r="U176" s="94"/>
      <c r="V176" s="94"/>
      <c r="W176" s="94"/>
      <c r="X176" s="94"/>
      <c r="Y176" s="94"/>
      <c r="Z176" s="94"/>
      <c r="AA176" s="94"/>
      <c r="AB176" s="94"/>
      <c r="AC176" s="94">
        <v>1</v>
      </c>
      <c r="AD176" s="94"/>
      <c r="AE176" s="94"/>
      <c r="AF176" s="94"/>
      <c r="AG176" s="94">
        <v>4</v>
      </c>
      <c r="AH176" s="22">
        <v>76</v>
      </c>
      <c r="AI176" s="13"/>
      <c r="AJ176" s="22">
        <v>80</v>
      </c>
      <c r="AK176" s="22">
        <v>1</v>
      </c>
      <c r="AL176" s="15"/>
      <c r="AM176" s="13">
        <v>1</v>
      </c>
      <c r="AN176" s="51" t="s">
        <v>1690</v>
      </c>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f t="shared" si="2"/>
        <v>243</v>
      </c>
    </row>
    <row r="177" spans="1:86">
      <c r="A177" s="106" t="s">
        <v>1764</v>
      </c>
      <c r="B177" s="13">
        <v>8</v>
      </c>
      <c r="C177" s="13"/>
      <c r="D177" s="13"/>
      <c r="E177" s="13">
        <v>2</v>
      </c>
      <c r="F177" s="13"/>
      <c r="G177" s="13"/>
      <c r="H177" s="13">
        <v>86</v>
      </c>
      <c r="I177" s="13"/>
      <c r="J177" s="13"/>
      <c r="K177" s="13"/>
      <c r="L177" s="13"/>
      <c r="M177" s="13"/>
      <c r="N177" s="13"/>
      <c r="O177" s="13"/>
      <c r="P177" s="13"/>
      <c r="Q177" s="13"/>
      <c r="R177" s="13"/>
      <c r="S177" s="13"/>
      <c r="T177" s="13"/>
      <c r="U177" s="13"/>
      <c r="V177" s="13"/>
      <c r="W177" s="13"/>
      <c r="X177" s="13"/>
      <c r="Y177" s="13"/>
      <c r="Z177" s="13"/>
      <c r="AA177" s="13"/>
      <c r="AB177" s="13"/>
      <c r="AC177" s="13">
        <v>1</v>
      </c>
      <c r="AD177" s="13"/>
      <c r="AE177" s="13"/>
      <c r="AF177" s="13"/>
      <c r="AG177" s="15">
        <v>8</v>
      </c>
      <c r="AH177" s="15">
        <v>86</v>
      </c>
      <c r="AI177" s="15"/>
      <c r="AJ177" s="15">
        <v>94</v>
      </c>
      <c r="AK177" s="15">
        <v>1</v>
      </c>
      <c r="AL177" s="15"/>
      <c r="AM177" s="13">
        <v>1</v>
      </c>
      <c r="AN177" s="51" t="s">
        <v>1690</v>
      </c>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f t="shared" si="2"/>
        <v>287</v>
      </c>
    </row>
    <row r="178" spans="1:86">
      <c r="A178" s="104" t="s">
        <v>337</v>
      </c>
      <c r="B178" s="23">
        <v>6</v>
      </c>
      <c r="C178" s="23"/>
      <c r="D178" s="23"/>
      <c r="E178" s="23"/>
      <c r="F178" s="23"/>
      <c r="G178" s="23"/>
      <c r="H178" s="23">
        <v>23</v>
      </c>
      <c r="I178" s="23"/>
      <c r="J178" s="23"/>
      <c r="K178" s="23"/>
      <c r="L178" s="23"/>
      <c r="M178" s="23"/>
      <c r="N178" s="23">
        <v>4</v>
      </c>
      <c r="O178" s="23"/>
      <c r="P178" s="23"/>
      <c r="Q178" s="23"/>
      <c r="R178" s="23"/>
      <c r="S178" s="23"/>
      <c r="T178" s="23"/>
      <c r="U178" s="23"/>
      <c r="V178" s="23"/>
      <c r="W178" s="23"/>
      <c r="X178" s="23"/>
      <c r="Y178" s="23"/>
      <c r="Z178" s="23"/>
      <c r="AA178" s="23"/>
      <c r="AB178" s="23"/>
      <c r="AC178" s="23">
        <v>1</v>
      </c>
      <c r="AD178" s="23"/>
      <c r="AE178" s="23"/>
      <c r="AF178" s="23"/>
      <c r="AG178" s="24">
        <v>6</v>
      </c>
      <c r="AH178" s="24">
        <v>27</v>
      </c>
      <c r="AI178" s="24"/>
      <c r="AJ178" s="24">
        <v>33</v>
      </c>
      <c r="AK178" s="24">
        <v>1</v>
      </c>
      <c r="AL178" s="24"/>
      <c r="AM178" s="24">
        <v>1</v>
      </c>
      <c r="AN178" s="105" t="s">
        <v>1664</v>
      </c>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f t="shared" si="2"/>
        <v>102</v>
      </c>
    </row>
    <row r="179" spans="1:86">
      <c r="A179" s="106" t="s">
        <v>338</v>
      </c>
      <c r="B179" s="13">
        <v>6</v>
      </c>
      <c r="C179" s="13"/>
      <c r="D179" s="13"/>
      <c r="E179" s="13">
        <v>12</v>
      </c>
      <c r="F179" s="13"/>
      <c r="G179" s="13"/>
      <c r="H179" s="13">
        <v>53</v>
      </c>
      <c r="I179" s="13"/>
      <c r="J179" s="13"/>
      <c r="K179" s="13"/>
      <c r="L179" s="13"/>
      <c r="M179" s="13"/>
      <c r="N179" s="13">
        <v>24</v>
      </c>
      <c r="O179" s="13"/>
      <c r="P179" s="13"/>
      <c r="Q179" s="13"/>
      <c r="R179" s="13"/>
      <c r="S179" s="13"/>
      <c r="T179" s="13"/>
      <c r="U179" s="13"/>
      <c r="V179" s="13"/>
      <c r="W179" s="13"/>
      <c r="X179" s="13"/>
      <c r="Y179" s="13"/>
      <c r="Z179" s="13"/>
      <c r="AA179" s="13"/>
      <c r="AB179" s="13"/>
      <c r="AC179" s="13"/>
      <c r="AD179" s="13"/>
      <c r="AE179" s="13"/>
      <c r="AF179" s="13"/>
      <c r="AG179" s="15">
        <v>6</v>
      </c>
      <c r="AH179" s="15">
        <v>89</v>
      </c>
      <c r="AI179" s="15"/>
      <c r="AJ179" s="15">
        <v>95</v>
      </c>
      <c r="AK179" s="15"/>
      <c r="AL179" s="15"/>
      <c r="AM179" s="13"/>
      <c r="AN179" s="51"/>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f t="shared" si="2"/>
        <v>285</v>
      </c>
    </row>
    <row r="180" spans="1:86">
      <c r="A180" s="104" t="s">
        <v>339</v>
      </c>
      <c r="B180" s="23">
        <v>14</v>
      </c>
      <c r="C180" s="23"/>
      <c r="D180" s="23"/>
      <c r="E180" s="23">
        <v>210</v>
      </c>
      <c r="F180" s="23"/>
      <c r="G180" s="23"/>
      <c r="H180" s="23">
        <v>57</v>
      </c>
      <c r="I180" s="23"/>
      <c r="J180" s="23"/>
      <c r="K180" s="23"/>
      <c r="L180" s="23"/>
      <c r="M180" s="23"/>
      <c r="N180" s="23">
        <v>9</v>
      </c>
      <c r="O180" s="23"/>
      <c r="P180" s="23"/>
      <c r="Q180" s="23"/>
      <c r="R180" s="23"/>
      <c r="S180" s="23"/>
      <c r="T180" s="23"/>
      <c r="U180" s="23"/>
      <c r="V180" s="23"/>
      <c r="W180" s="23"/>
      <c r="X180" s="23"/>
      <c r="Y180" s="23"/>
      <c r="Z180" s="23"/>
      <c r="AA180" s="23"/>
      <c r="AB180" s="23"/>
      <c r="AC180" s="23"/>
      <c r="AD180" s="23"/>
      <c r="AE180" s="23"/>
      <c r="AF180" s="23"/>
      <c r="AG180" s="24">
        <v>14</v>
      </c>
      <c r="AH180" s="24">
        <v>276</v>
      </c>
      <c r="AI180" s="24"/>
      <c r="AJ180" s="24">
        <v>290</v>
      </c>
      <c r="AK180" s="24"/>
      <c r="AL180" s="15"/>
      <c r="AM180" s="13"/>
      <c r="AN180" s="51"/>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f t="shared" si="2"/>
        <v>870</v>
      </c>
    </row>
    <row r="181" spans="1:86">
      <c r="A181" s="106" t="s">
        <v>340</v>
      </c>
      <c r="B181" s="23">
        <v>15</v>
      </c>
      <c r="C181" s="23"/>
      <c r="D181" s="23"/>
      <c r="E181" s="23"/>
      <c r="F181" s="23"/>
      <c r="G181" s="23"/>
      <c r="H181" s="23">
        <v>152</v>
      </c>
      <c r="I181" s="23"/>
      <c r="J181" s="23"/>
      <c r="K181" s="23"/>
      <c r="L181" s="23"/>
      <c r="M181" s="23"/>
      <c r="N181" s="23">
        <v>14</v>
      </c>
      <c r="O181" s="23"/>
      <c r="P181" s="23"/>
      <c r="Q181" s="23"/>
      <c r="R181" s="23"/>
      <c r="S181" s="23"/>
      <c r="T181" s="23"/>
      <c r="U181" s="23"/>
      <c r="V181" s="23"/>
      <c r="W181" s="23"/>
      <c r="X181" s="23"/>
      <c r="Y181" s="23"/>
      <c r="Z181" s="23"/>
      <c r="AA181" s="23"/>
      <c r="AB181" s="23"/>
      <c r="AC181" s="23"/>
      <c r="AD181" s="23"/>
      <c r="AE181" s="23"/>
      <c r="AF181" s="23"/>
      <c r="AG181" s="24">
        <v>15</v>
      </c>
      <c r="AH181" s="24">
        <v>166</v>
      </c>
      <c r="AI181" s="24"/>
      <c r="AJ181" s="24">
        <v>181</v>
      </c>
      <c r="AK181" s="15">
        <v>1</v>
      </c>
      <c r="AL181" s="15"/>
      <c r="AM181" s="13">
        <v>1</v>
      </c>
      <c r="AN181" s="51" t="s">
        <v>1752</v>
      </c>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f t="shared" si="2"/>
        <v>545</v>
      </c>
    </row>
    <row r="182" spans="1:86">
      <c r="A182" s="104" t="s">
        <v>341</v>
      </c>
      <c r="B182" s="23">
        <v>6</v>
      </c>
      <c r="C182" s="23"/>
      <c r="D182" s="23"/>
      <c r="E182" s="23"/>
      <c r="F182" s="23"/>
      <c r="G182" s="23"/>
      <c r="H182" s="23">
        <v>16</v>
      </c>
      <c r="I182" s="23"/>
      <c r="J182" s="23"/>
      <c r="K182" s="23"/>
      <c r="L182" s="23"/>
      <c r="M182" s="23"/>
      <c r="N182" s="23">
        <v>4</v>
      </c>
      <c r="O182" s="23"/>
      <c r="P182" s="23"/>
      <c r="Q182" s="23"/>
      <c r="R182" s="23"/>
      <c r="S182" s="23"/>
      <c r="T182" s="23"/>
      <c r="U182" s="23"/>
      <c r="V182" s="23"/>
      <c r="W182" s="23"/>
      <c r="X182" s="23"/>
      <c r="Y182" s="23"/>
      <c r="Z182" s="23"/>
      <c r="AA182" s="23"/>
      <c r="AB182" s="23"/>
      <c r="AC182" s="23"/>
      <c r="AD182" s="23"/>
      <c r="AE182" s="23"/>
      <c r="AF182" s="23"/>
      <c r="AG182" s="24">
        <v>6</v>
      </c>
      <c r="AH182" s="24">
        <v>20</v>
      </c>
      <c r="AI182" s="24"/>
      <c r="AJ182" s="24">
        <v>26</v>
      </c>
      <c r="AK182" s="15"/>
      <c r="AL182" s="15"/>
      <c r="AM182" s="13"/>
      <c r="AN182" s="51"/>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f t="shared" si="2"/>
        <v>78</v>
      </c>
    </row>
    <row r="183" spans="1:86">
      <c r="A183" s="104" t="s">
        <v>342</v>
      </c>
      <c r="B183" s="13">
        <v>4</v>
      </c>
      <c r="C183" s="13"/>
      <c r="D183" s="13"/>
      <c r="E183" s="13">
        <v>2</v>
      </c>
      <c r="F183" s="13"/>
      <c r="G183" s="13"/>
      <c r="H183" s="13">
        <v>71</v>
      </c>
      <c r="I183" s="13"/>
      <c r="J183" s="13"/>
      <c r="K183" s="13">
        <v>18</v>
      </c>
      <c r="L183" s="13"/>
      <c r="M183" s="13"/>
      <c r="N183" s="13">
        <v>14</v>
      </c>
      <c r="O183" s="13"/>
      <c r="P183" s="13"/>
      <c r="Q183" s="13"/>
      <c r="R183" s="13"/>
      <c r="S183" s="13"/>
      <c r="T183" s="13"/>
      <c r="U183" s="13"/>
      <c r="V183" s="13"/>
      <c r="W183" s="13"/>
      <c r="X183" s="13"/>
      <c r="Y183" s="13"/>
      <c r="Z183" s="13"/>
      <c r="AA183" s="13"/>
      <c r="AB183" s="13"/>
      <c r="AC183" s="13"/>
      <c r="AD183" s="13"/>
      <c r="AE183" s="13"/>
      <c r="AF183" s="13"/>
      <c r="AG183" s="15">
        <v>4</v>
      </c>
      <c r="AH183" s="15">
        <v>105</v>
      </c>
      <c r="AI183" s="15"/>
      <c r="AJ183" s="15">
        <v>109</v>
      </c>
      <c r="AK183" s="15">
        <v>1</v>
      </c>
      <c r="AL183" s="15"/>
      <c r="AM183" s="13">
        <v>1</v>
      </c>
      <c r="AN183" s="51" t="s">
        <v>1690</v>
      </c>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f t="shared" si="2"/>
        <v>329</v>
      </c>
    </row>
    <row r="184" spans="1:86">
      <c r="A184" s="104" t="s">
        <v>344</v>
      </c>
      <c r="B184" s="23">
        <v>5</v>
      </c>
      <c r="C184" s="23"/>
      <c r="D184" s="23"/>
      <c r="E184" s="23"/>
      <c r="F184" s="23"/>
      <c r="G184" s="23"/>
      <c r="H184" s="23">
        <v>28</v>
      </c>
      <c r="I184" s="23"/>
      <c r="J184" s="23"/>
      <c r="K184" s="23">
        <v>1</v>
      </c>
      <c r="L184" s="23"/>
      <c r="M184" s="23"/>
      <c r="N184" s="23">
        <v>7</v>
      </c>
      <c r="O184" s="23"/>
      <c r="P184" s="23"/>
      <c r="Q184" s="23"/>
      <c r="R184" s="23"/>
      <c r="S184" s="23"/>
      <c r="T184" s="23"/>
      <c r="U184" s="23"/>
      <c r="V184" s="23"/>
      <c r="W184" s="23"/>
      <c r="X184" s="23"/>
      <c r="Y184" s="23"/>
      <c r="Z184" s="23"/>
      <c r="AA184" s="23"/>
      <c r="AB184" s="23"/>
      <c r="AC184" s="23"/>
      <c r="AD184" s="23"/>
      <c r="AE184" s="23"/>
      <c r="AF184" s="23"/>
      <c r="AG184" s="24">
        <v>5</v>
      </c>
      <c r="AH184" s="24">
        <v>36</v>
      </c>
      <c r="AI184" s="24"/>
      <c r="AJ184" s="24">
        <v>41</v>
      </c>
      <c r="AK184" s="15"/>
      <c r="AL184" s="15"/>
      <c r="AM184" s="13"/>
      <c r="AN184" s="51"/>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f t="shared" si="2"/>
        <v>123</v>
      </c>
    </row>
    <row r="185" spans="1:86">
      <c r="A185" s="104" t="s">
        <v>345</v>
      </c>
      <c r="B185" s="13">
        <v>16</v>
      </c>
      <c r="C185" s="13"/>
      <c r="D185" s="13"/>
      <c r="E185" s="13">
        <v>36</v>
      </c>
      <c r="F185" s="13"/>
      <c r="G185" s="13"/>
      <c r="H185" s="13">
        <v>54</v>
      </c>
      <c r="I185" s="13"/>
      <c r="J185" s="13"/>
      <c r="K185" s="13">
        <v>4</v>
      </c>
      <c r="L185" s="13"/>
      <c r="M185" s="13"/>
      <c r="N185" s="13">
        <v>28</v>
      </c>
      <c r="O185" s="13"/>
      <c r="P185" s="13"/>
      <c r="Q185" s="13"/>
      <c r="R185" s="13"/>
      <c r="S185" s="13"/>
      <c r="T185" s="13"/>
      <c r="U185" s="13"/>
      <c r="V185" s="13"/>
      <c r="W185" s="13"/>
      <c r="X185" s="13"/>
      <c r="Y185" s="13"/>
      <c r="Z185" s="13"/>
      <c r="AA185" s="13"/>
      <c r="AB185" s="13"/>
      <c r="AC185" s="13"/>
      <c r="AD185" s="13"/>
      <c r="AE185" s="13"/>
      <c r="AF185" s="13"/>
      <c r="AG185" s="15">
        <v>16</v>
      </c>
      <c r="AH185" s="15">
        <v>122</v>
      </c>
      <c r="AI185" s="15"/>
      <c r="AJ185" s="15">
        <v>138</v>
      </c>
      <c r="AK185" s="15"/>
      <c r="AL185" s="15"/>
      <c r="AM185" s="13"/>
      <c r="AN185" s="51"/>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f t="shared" si="2"/>
        <v>414</v>
      </c>
    </row>
    <row r="186" spans="1:86">
      <c r="A186" s="106" t="s">
        <v>343</v>
      </c>
      <c r="B186" s="13">
        <v>6</v>
      </c>
      <c r="C186" s="13"/>
      <c r="D186" s="13"/>
      <c r="E186" s="13"/>
      <c r="F186" s="13"/>
      <c r="G186" s="13"/>
      <c r="H186" s="13">
        <v>46</v>
      </c>
      <c r="I186" s="13"/>
      <c r="J186" s="13"/>
      <c r="K186" s="13"/>
      <c r="L186" s="13"/>
      <c r="M186" s="13"/>
      <c r="N186" s="13">
        <v>9</v>
      </c>
      <c r="O186" s="13"/>
      <c r="P186" s="13"/>
      <c r="Q186" s="13"/>
      <c r="R186" s="13"/>
      <c r="S186" s="13"/>
      <c r="T186" s="13"/>
      <c r="U186" s="13"/>
      <c r="V186" s="13"/>
      <c r="W186" s="13"/>
      <c r="X186" s="13"/>
      <c r="Y186" s="13"/>
      <c r="Z186" s="13"/>
      <c r="AA186" s="13"/>
      <c r="AB186" s="13"/>
      <c r="AC186" s="13"/>
      <c r="AD186" s="13"/>
      <c r="AE186" s="13"/>
      <c r="AF186" s="13"/>
      <c r="AG186" s="15">
        <v>6</v>
      </c>
      <c r="AH186" s="15">
        <v>55</v>
      </c>
      <c r="AI186" s="15"/>
      <c r="AJ186" s="15">
        <v>61</v>
      </c>
      <c r="AK186" s="15"/>
      <c r="AL186" s="15"/>
      <c r="AM186" s="13"/>
      <c r="AN186" s="51"/>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f t="shared" si="2"/>
        <v>183</v>
      </c>
    </row>
    <row r="187" spans="1:86">
      <c r="A187" s="104" t="s">
        <v>1765</v>
      </c>
      <c r="B187" s="23">
        <v>13</v>
      </c>
      <c r="C187" s="23"/>
      <c r="D187" s="23"/>
      <c r="E187" s="23">
        <v>225</v>
      </c>
      <c r="F187" s="23"/>
      <c r="G187" s="23"/>
      <c r="H187" s="23">
        <v>72</v>
      </c>
      <c r="I187" s="23"/>
      <c r="J187" s="23"/>
      <c r="K187" s="23">
        <v>189</v>
      </c>
      <c r="L187" s="23"/>
      <c r="M187" s="23"/>
      <c r="N187" s="23"/>
      <c r="O187" s="23"/>
      <c r="P187" s="23"/>
      <c r="Q187" s="23"/>
      <c r="R187" s="23"/>
      <c r="S187" s="23"/>
      <c r="T187" s="23"/>
      <c r="U187" s="23"/>
      <c r="V187" s="23"/>
      <c r="W187" s="23"/>
      <c r="X187" s="23"/>
      <c r="Y187" s="23"/>
      <c r="Z187" s="23"/>
      <c r="AA187" s="23"/>
      <c r="AB187" s="23"/>
      <c r="AC187" s="23"/>
      <c r="AD187" s="23"/>
      <c r="AE187" s="23"/>
      <c r="AF187" s="23"/>
      <c r="AG187" s="24">
        <v>13</v>
      </c>
      <c r="AH187" s="24">
        <v>486</v>
      </c>
      <c r="AI187" s="24"/>
      <c r="AJ187" s="24">
        <v>499</v>
      </c>
      <c r="AK187" s="15"/>
      <c r="AL187" s="15"/>
      <c r="AM187" s="13"/>
      <c r="AN187" s="51"/>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f t="shared" si="2"/>
        <v>1497</v>
      </c>
    </row>
    <row r="188" spans="1:86">
      <c r="A188" s="104" t="s">
        <v>346</v>
      </c>
      <c r="B188" s="13">
        <v>16</v>
      </c>
      <c r="C188" s="13"/>
      <c r="D188" s="13"/>
      <c r="E188" s="13"/>
      <c r="F188" s="13"/>
      <c r="G188" s="13"/>
      <c r="H188" s="13">
        <v>38</v>
      </c>
      <c r="I188" s="13"/>
      <c r="J188" s="13"/>
      <c r="K188" s="13"/>
      <c r="L188" s="13"/>
      <c r="M188" s="13"/>
      <c r="N188" s="13">
        <v>15</v>
      </c>
      <c r="O188" s="13"/>
      <c r="P188" s="13"/>
      <c r="Q188" s="13"/>
      <c r="R188" s="13"/>
      <c r="S188" s="13"/>
      <c r="T188" s="13"/>
      <c r="U188" s="13"/>
      <c r="V188" s="13"/>
      <c r="W188" s="13"/>
      <c r="X188" s="13"/>
      <c r="Y188" s="13"/>
      <c r="Z188" s="13"/>
      <c r="AA188" s="13"/>
      <c r="AB188" s="13"/>
      <c r="AC188" s="13"/>
      <c r="AD188" s="13"/>
      <c r="AE188" s="13"/>
      <c r="AF188" s="13"/>
      <c r="AG188" s="15">
        <v>16</v>
      </c>
      <c r="AH188" s="15">
        <v>53</v>
      </c>
      <c r="AI188" s="15"/>
      <c r="AJ188" s="15">
        <v>69</v>
      </c>
      <c r="AK188" s="15"/>
      <c r="AL188" s="15"/>
      <c r="AM188" s="13"/>
      <c r="AN188" s="51"/>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f t="shared" si="2"/>
        <v>207</v>
      </c>
    </row>
    <row r="189" spans="1:86">
      <c r="A189" s="104" t="s">
        <v>1766</v>
      </c>
      <c r="B189" s="23">
        <v>8</v>
      </c>
      <c r="C189" s="23"/>
      <c r="D189" s="23"/>
      <c r="E189" s="23"/>
      <c r="F189" s="23"/>
      <c r="G189" s="23"/>
      <c r="H189" s="23">
        <v>40</v>
      </c>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4">
        <v>8</v>
      </c>
      <c r="AH189" s="24">
        <v>40</v>
      </c>
      <c r="AI189" s="24"/>
      <c r="AJ189" s="24">
        <v>48</v>
      </c>
      <c r="AK189" s="15"/>
      <c r="AL189" s="15"/>
      <c r="AM189" s="13"/>
      <c r="AN189" s="51"/>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f t="shared" si="2"/>
        <v>144</v>
      </c>
    </row>
    <row r="190" spans="1:86">
      <c r="A190" s="104" t="s">
        <v>1767</v>
      </c>
      <c r="B190" s="13">
        <v>5</v>
      </c>
      <c r="C190" s="13"/>
      <c r="D190" s="13"/>
      <c r="E190" s="13"/>
      <c r="F190" s="13"/>
      <c r="G190" s="13"/>
      <c r="H190" s="13">
        <v>32</v>
      </c>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v>5</v>
      </c>
      <c r="AH190" s="15">
        <v>32</v>
      </c>
      <c r="AI190" s="15"/>
      <c r="AJ190" s="15">
        <v>37</v>
      </c>
      <c r="AK190" s="15"/>
      <c r="AL190" s="15"/>
      <c r="AM190" s="13"/>
      <c r="AN190" s="51"/>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f t="shared" si="2"/>
        <v>111</v>
      </c>
    </row>
    <row r="191" spans="1:86">
      <c r="A191" s="104" t="s">
        <v>1768</v>
      </c>
      <c r="B191" s="13">
        <v>7</v>
      </c>
      <c r="C191" s="13">
        <v>1</v>
      </c>
      <c r="D191" s="13"/>
      <c r="E191" s="13">
        <v>9</v>
      </c>
      <c r="F191" s="13"/>
      <c r="G191" s="13"/>
      <c r="H191" s="13">
        <v>39</v>
      </c>
      <c r="I191" s="13"/>
      <c r="J191" s="13"/>
      <c r="K191" s="13">
        <v>54</v>
      </c>
      <c r="L191" s="13"/>
      <c r="M191" s="13"/>
      <c r="N191" s="13"/>
      <c r="O191" s="13"/>
      <c r="P191" s="13"/>
      <c r="Q191" s="13"/>
      <c r="R191" s="13"/>
      <c r="S191" s="13"/>
      <c r="T191" s="13"/>
      <c r="U191" s="13"/>
      <c r="V191" s="13"/>
      <c r="W191" s="13"/>
      <c r="X191" s="13"/>
      <c r="Y191" s="13"/>
      <c r="Z191" s="13"/>
      <c r="AA191" s="13"/>
      <c r="AB191" s="13"/>
      <c r="AC191" s="13"/>
      <c r="AD191" s="13"/>
      <c r="AE191" s="13"/>
      <c r="AF191" s="13"/>
      <c r="AG191" s="15">
        <v>7</v>
      </c>
      <c r="AH191" s="15">
        <v>102</v>
      </c>
      <c r="AI191" s="15"/>
      <c r="AJ191" s="15">
        <v>109</v>
      </c>
      <c r="AK191" s="15">
        <v>1</v>
      </c>
      <c r="AL191" s="15"/>
      <c r="AM191" s="13">
        <v>1</v>
      </c>
      <c r="AN191" s="51" t="s">
        <v>1769</v>
      </c>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f t="shared" si="2"/>
        <v>330</v>
      </c>
    </row>
    <row r="192" spans="1:86">
      <c r="A192" s="104" t="s">
        <v>347</v>
      </c>
      <c r="B192" s="13">
        <v>6</v>
      </c>
      <c r="C192" s="13"/>
      <c r="D192" s="13"/>
      <c r="E192" s="13"/>
      <c r="F192" s="13"/>
      <c r="G192" s="13"/>
      <c r="H192" s="13">
        <v>61</v>
      </c>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5">
        <v>6</v>
      </c>
      <c r="AH192" s="15">
        <v>61</v>
      </c>
      <c r="AI192" s="15"/>
      <c r="AJ192" s="15">
        <v>67</v>
      </c>
      <c r="AK192" s="15">
        <v>1</v>
      </c>
      <c r="AL192" s="15"/>
      <c r="AM192" s="13">
        <v>1</v>
      </c>
      <c r="AN192" s="51" t="s">
        <v>1671</v>
      </c>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f t="shared" si="2"/>
        <v>203</v>
      </c>
    </row>
    <row r="193" spans="1:86">
      <c r="A193" s="106" t="s">
        <v>1770</v>
      </c>
      <c r="B193" s="13">
        <v>11</v>
      </c>
      <c r="C193" s="13"/>
      <c r="D193" s="13"/>
      <c r="E193" s="13">
        <v>3</v>
      </c>
      <c r="F193" s="13"/>
      <c r="G193" s="13"/>
      <c r="H193" s="13">
        <v>84</v>
      </c>
      <c r="I193" s="13"/>
      <c r="J193" s="13"/>
      <c r="K193" s="13">
        <v>84</v>
      </c>
      <c r="L193" s="13"/>
      <c r="M193" s="13"/>
      <c r="N193" s="13"/>
      <c r="O193" s="13"/>
      <c r="P193" s="13"/>
      <c r="Q193" s="13"/>
      <c r="R193" s="13"/>
      <c r="S193" s="13"/>
      <c r="T193" s="13"/>
      <c r="U193" s="13"/>
      <c r="V193" s="13"/>
      <c r="W193" s="13"/>
      <c r="X193" s="13"/>
      <c r="Y193" s="13"/>
      <c r="Z193" s="13"/>
      <c r="AA193" s="13"/>
      <c r="AB193" s="13"/>
      <c r="AC193" s="13"/>
      <c r="AD193" s="13"/>
      <c r="AE193" s="13"/>
      <c r="AF193" s="13"/>
      <c r="AG193" s="15">
        <v>11</v>
      </c>
      <c r="AH193" s="15">
        <v>171</v>
      </c>
      <c r="AI193" s="15"/>
      <c r="AJ193" s="15">
        <v>182</v>
      </c>
      <c r="AK193" s="15"/>
      <c r="AL193" s="15"/>
      <c r="AM193" s="13"/>
      <c r="AN193" s="51"/>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f t="shared" si="2"/>
        <v>546</v>
      </c>
    </row>
    <row r="194" spans="1:86">
      <c r="A194" s="104" t="s">
        <v>1771</v>
      </c>
      <c r="B194" s="13">
        <v>17</v>
      </c>
      <c r="C194" s="13"/>
      <c r="D194" s="13"/>
      <c r="E194" s="13">
        <v>53</v>
      </c>
      <c r="F194" s="13"/>
      <c r="G194" s="13"/>
      <c r="H194" s="13">
        <v>124</v>
      </c>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5">
        <v>17</v>
      </c>
      <c r="AH194" s="15">
        <v>177</v>
      </c>
      <c r="AI194" s="15"/>
      <c r="AJ194" s="15">
        <v>194</v>
      </c>
      <c r="AK194" s="15"/>
      <c r="AL194" s="15"/>
      <c r="AM194" s="13"/>
      <c r="AN194" s="51"/>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f t="shared" si="2"/>
        <v>582</v>
      </c>
    </row>
    <row r="195" spans="1:86">
      <c r="A195" s="104" t="s">
        <v>348</v>
      </c>
      <c r="B195" s="23">
        <v>14</v>
      </c>
      <c r="C195" s="23"/>
      <c r="D195" s="23"/>
      <c r="E195" s="23"/>
      <c r="F195" s="23"/>
      <c r="G195" s="23"/>
      <c r="H195" s="23">
        <v>44</v>
      </c>
      <c r="I195" s="23"/>
      <c r="J195" s="23"/>
      <c r="K195" s="23"/>
      <c r="L195" s="23"/>
      <c r="M195" s="23"/>
      <c r="N195" s="23">
        <v>14</v>
      </c>
      <c r="O195" s="23"/>
      <c r="P195" s="23"/>
      <c r="Q195" s="23"/>
      <c r="R195" s="23"/>
      <c r="S195" s="23"/>
      <c r="T195" s="23"/>
      <c r="U195" s="23"/>
      <c r="V195" s="23"/>
      <c r="W195" s="23"/>
      <c r="X195" s="23"/>
      <c r="Y195" s="23"/>
      <c r="Z195" s="23"/>
      <c r="AA195" s="23"/>
      <c r="AB195" s="23"/>
      <c r="AC195" s="23"/>
      <c r="AD195" s="23"/>
      <c r="AE195" s="23"/>
      <c r="AF195" s="23"/>
      <c r="AG195" s="24">
        <v>14</v>
      </c>
      <c r="AH195" s="24">
        <v>58</v>
      </c>
      <c r="AI195" s="13"/>
      <c r="AJ195" s="24">
        <v>72</v>
      </c>
      <c r="AK195" s="15">
        <v>1</v>
      </c>
      <c r="AL195" s="15"/>
      <c r="AM195" s="13">
        <v>1</v>
      </c>
      <c r="AN195" s="51" t="s">
        <v>1671</v>
      </c>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f t="shared" si="2"/>
        <v>218</v>
      </c>
    </row>
    <row r="196" spans="1:86">
      <c r="A196" s="104" t="s">
        <v>349</v>
      </c>
      <c r="B196" s="13">
        <v>12</v>
      </c>
      <c r="C196" s="13"/>
      <c r="D196" s="13"/>
      <c r="E196" s="13"/>
      <c r="F196" s="13"/>
      <c r="G196" s="13"/>
      <c r="H196" s="13">
        <v>72</v>
      </c>
      <c r="I196" s="13"/>
      <c r="J196" s="13"/>
      <c r="K196" s="13">
        <v>5</v>
      </c>
      <c r="L196" s="13"/>
      <c r="M196" s="13"/>
      <c r="N196" s="13">
        <v>3</v>
      </c>
      <c r="O196" s="13"/>
      <c r="P196" s="13"/>
      <c r="Q196" s="13"/>
      <c r="R196" s="13"/>
      <c r="S196" s="13"/>
      <c r="T196" s="13"/>
      <c r="U196" s="13"/>
      <c r="V196" s="13"/>
      <c r="W196" s="13"/>
      <c r="X196" s="13"/>
      <c r="Y196" s="13"/>
      <c r="Z196" s="13"/>
      <c r="AA196" s="13"/>
      <c r="AB196" s="13"/>
      <c r="AC196" s="13"/>
      <c r="AD196" s="13"/>
      <c r="AE196" s="13"/>
      <c r="AF196" s="13"/>
      <c r="AG196" s="15">
        <v>12</v>
      </c>
      <c r="AH196" s="15">
        <v>80</v>
      </c>
      <c r="AI196" s="15"/>
      <c r="AJ196" s="15">
        <v>92</v>
      </c>
      <c r="AK196" s="15">
        <v>1</v>
      </c>
      <c r="AL196" s="15"/>
      <c r="AM196" s="13">
        <v>1</v>
      </c>
      <c r="AN196" s="51" t="s">
        <v>1671</v>
      </c>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f t="shared" ref="CH196:CH259" si="3">SUM(B196:CG196)</f>
        <v>278</v>
      </c>
    </row>
    <row r="197" spans="1:86">
      <c r="A197" s="104" t="s">
        <v>354</v>
      </c>
      <c r="B197" s="111">
        <v>11</v>
      </c>
      <c r="C197" s="112"/>
      <c r="D197" s="112"/>
      <c r="E197" s="112"/>
      <c r="F197" s="112"/>
      <c r="G197" s="112"/>
      <c r="H197" s="112">
        <v>92</v>
      </c>
      <c r="I197" s="112"/>
      <c r="J197" s="112"/>
      <c r="K197" s="114">
        <v>351</v>
      </c>
      <c r="L197" s="112"/>
      <c r="M197" s="112"/>
      <c r="N197" s="114">
        <v>28</v>
      </c>
      <c r="O197" s="114"/>
      <c r="P197" s="114"/>
      <c r="Q197" s="112"/>
      <c r="R197" s="112"/>
      <c r="S197" s="112"/>
      <c r="T197" s="112"/>
      <c r="U197" s="112"/>
      <c r="V197" s="112"/>
      <c r="W197" s="112"/>
      <c r="X197" s="112"/>
      <c r="Y197" s="112"/>
      <c r="Z197" s="112"/>
      <c r="AA197" s="112"/>
      <c r="AB197" s="112"/>
      <c r="AC197" s="112"/>
      <c r="AD197" s="112"/>
      <c r="AE197" s="112"/>
      <c r="AF197" s="112">
        <v>6</v>
      </c>
      <c r="AG197" s="112">
        <v>11</v>
      </c>
      <c r="AH197" s="112">
        <v>471</v>
      </c>
      <c r="AI197" s="112">
        <v>6</v>
      </c>
      <c r="AJ197" s="112">
        <v>488</v>
      </c>
      <c r="AK197" s="15"/>
      <c r="AL197" s="15"/>
      <c r="AM197" s="13"/>
      <c r="AN197" s="51"/>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f t="shared" si="3"/>
        <v>1464</v>
      </c>
    </row>
    <row r="198" spans="1:86">
      <c r="A198" s="104" t="s">
        <v>1772</v>
      </c>
      <c r="B198" s="23">
        <v>9</v>
      </c>
      <c r="C198" s="23"/>
      <c r="D198" s="23"/>
      <c r="E198" s="23"/>
      <c r="F198" s="23"/>
      <c r="G198" s="23"/>
      <c r="H198" s="23">
        <v>29</v>
      </c>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4">
        <v>9</v>
      </c>
      <c r="AH198" s="24">
        <v>29</v>
      </c>
      <c r="AI198" s="13"/>
      <c r="AJ198" s="24">
        <v>38</v>
      </c>
      <c r="AK198" s="15">
        <v>1</v>
      </c>
      <c r="AL198" s="15"/>
      <c r="AM198" s="13">
        <v>1</v>
      </c>
      <c r="AN198" s="51" t="s">
        <v>1671</v>
      </c>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f t="shared" si="3"/>
        <v>116</v>
      </c>
    </row>
    <row r="199" spans="1:86">
      <c r="A199" s="106" t="s">
        <v>350</v>
      </c>
      <c r="B199" s="13">
        <v>8</v>
      </c>
      <c r="C199" s="13"/>
      <c r="D199" s="13"/>
      <c r="E199" s="13"/>
      <c r="F199" s="13"/>
      <c r="G199" s="13"/>
      <c r="H199" s="13">
        <v>105</v>
      </c>
      <c r="I199" s="13"/>
      <c r="J199" s="13"/>
      <c r="K199" s="13">
        <v>11</v>
      </c>
      <c r="L199" s="13"/>
      <c r="M199" s="13"/>
      <c r="N199" s="13">
        <v>5</v>
      </c>
      <c r="O199" s="13"/>
      <c r="P199" s="13"/>
      <c r="Q199" s="13">
        <v>11</v>
      </c>
      <c r="R199" s="13"/>
      <c r="S199" s="13"/>
      <c r="T199" s="13"/>
      <c r="U199" s="13"/>
      <c r="V199" s="13"/>
      <c r="W199" s="13"/>
      <c r="X199" s="13"/>
      <c r="Y199" s="13"/>
      <c r="Z199" s="13"/>
      <c r="AA199" s="13"/>
      <c r="AB199" s="13"/>
      <c r="AC199" s="13"/>
      <c r="AD199" s="13"/>
      <c r="AE199" s="13"/>
      <c r="AF199" s="13"/>
      <c r="AG199" s="15">
        <v>8</v>
      </c>
      <c r="AH199" s="15">
        <v>132</v>
      </c>
      <c r="AI199" s="15"/>
      <c r="AJ199" s="15">
        <v>141</v>
      </c>
      <c r="AK199" s="15"/>
      <c r="AL199" s="15"/>
      <c r="AM199" s="13"/>
      <c r="AN199" s="51"/>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f t="shared" si="3"/>
        <v>421</v>
      </c>
    </row>
    <row r="200" spans="1:86" ht="90" customHeight="1">
      <c r="A200" s="104" t="s">
        <v>351</v>
      </c>
      <c r="B200" s="23">
        <v>4</v>
      </c>
      <c r="C200" s="23"/>
      <c r="D200" s="23"/>
      <c r="E200" s="23">
        <v>2</v>
      </c>
      <c r="F200" s="23"/>
      <c r="G200" s="23"/>
      <c r="H200" s="23">
        <v>69</v>
      </c>
      <c r="I200" s="23"/>
      <c r="J200" s="23"/>
      <c r="K200" s="23">
        <v>15</v>
      </c>
      <c r="L200" s="23"/>
      <c r="M200" s="23"/>
      <c r="N200" s="23">
        <v>6</v>
      </c>
      <c r="O200" s="23"/>
      <c r="P200" s="23"/>
      <c r="Q200" s="23">
        <v>7</v>
      </c>
      <c r="R200" s="23"/>
      <c r="S200" s="23"/>
      <c r="T200" s="23"/>
      <c r="U200" s="23"/>
      <c r="V200" s="23"/>
      <c r="W200" s="23"/>
      <c r="X200" s="23"/>
      <c r="Y200" s="23"/>
      <c r="Z200" s="23"/>
      <c r="AA200" s="23"/>
      <c r="AB200" s="23"/>
      <c r="AC200" s="23"/>
      <c r="AD200" s="23"/>
      <c r="AE200" s="23"/>
      <c r="AF200" s="23"/>
      <c r="AG200" s="24">
        <v>4</v>
      </c>
      <c r="AH200" s="24">
        <v>99</v>
      </c>
      <c r="AI200" s="24"/>
      <c r="AJ200" s="24">
        <v>103</v>
      </c>
      <c r="AK200" s="15"/>
      <c r="AL200" s="15"/>
      <c r="AM200" s="13"/>
      <c r="AN200" s="51"/>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f t="shared" si="3"/>
        <v>309</v>
      </c>
    </row>
    <row r="201" spans="1:86">
      <c r="A201" s="104" t="s">
        <v>352</v>
      </c>
      <c r="B201" s="13">
        <v>9</v>
      </c>
      <c r="C201" s="13"/>
      <c r="D201" s="13"/>
      <c r="E201" s="13">
        <v>2249</v>
      </c>
      <c r="F201" s="13"/>
      <c r="G201" s="13"/>
      <c r="H201" s="13">
        <v>166</v>
      </c>
      <c r="I201" s="13"/>
      <c r="J201" s="13"/>
      <c r="K201" s="13">
        <v>8</v>
      </c>
      <c r="L201" s="13"/>
      <c r="M201" s="13"/>
      <c r="N201" s="13">
        <v>11</v>
      </c>
      <c r="O201" s="13"/>
      <c r="P201" s="13"/>
      <c r="Q201" s="13">
        <v>5</v>
      </c>
      <c r="R201" s="13"/>
      <c r="S201" s="13"/>
      <c r="T201" s="13"/>
      <c r="U201" s="13"/>
      <c r="V201" s="13"/>
      <c r="W201" s="13"/>
      <c r="X201" s="13"/>
      <c r="Y201" s="13"/>
      <c r="Z201" s="13"/>
      <c r="AA201" s="13"/>
      <c r="AB201" s="13"/>
      <c r="AC201" s="13"/>
      <c r="AD201" s="13"/>
      <c r="AE201" s="13"/>
      <c r="AF201" s="13">
        <v>1</v>
      </c>
      <c r="AG201" s="15">
        <v>9</v>
      </c>
      <c r="AH201" s="15">
        <v>2434</v>
      </c>
      <c r="AI201" s="15">
        <v>1</v>
      </c>
      <c r="AJ201" s="15">
        <v>2444</v>
      </c>
      <c r="AK201" s="15"/>
      <c r="AL201" s="15"/>
      <c r="AM201" s="13"/>
      <c r="AN201" s="51"/>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f t="shared" si="3"/>
        <v>7337</v>
      </c>
    </row>
    <row r="202" spans="1:86">
      <c r="A202" s="104" t="s">
        <v>1773</v>
      </c>
      <c r="B202" s="13">
        <v>6</v>
      </c>
      <c r="C202" s="13"/>
      <c r="D202" s="13"/>
      <c r="E202" s="13">
        <v>7</v>
      </c>
      <c r="F202" s="13"/>
      <c r="G202" s="13"/>
      <c r="H202" s="13">
        <v>31</v>
      </c>
      <c r="I202" s="13"/>
      <c r="J202" s="13"/>
      <c r="K202" s="13">
        <v>36</v>
      </c>
      <c r="L202" s="13"/>
      <c r="M202" s="13"/>
      <c r="N202" s="13"/>
      <c r="O202" s="13"/>
      <c r="P202" s="13"/>
      <c r="Q202" s="13"/>
      <c r="R202" s="13"/>
      <c r="S202" s="13"/>
      <c r="T202" s="13"/>
      <c r="U202" s="13"/>
      <c r="V202" s="13"/>
      <c r="W202" s="13"/>
      <c r="X202" s="13"/>
      <c r="Y202" s="13"/>
      <c r="Z202" s="13"/>
      <c r="AA202" s="13"/>
      <c r="AB202" s="13"/>
      <c r="AC202" s="13"/>
      <c r="AD202" s="13"/>
      <c r="AE202" s="13"/>
      <c r="AF202" s="13"/>
      <c r="AG202" s="15">
        <v>5</v>
      </c>
      <c r="AH202" s="15">
        <v>75</v>
      </c>
      <c r="AI202" s="15"/>
      <c r="AJ202" s="15">
        <v>80</v>
      </c>
      <c r="AK202" s="15"/>
      <c r="AL202" s="15"/>
      <c r="AM202" s="13"/>
      <c r="AN202" s="51"/>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f t="shared" si="3"/>
        <v>240</v>
      </c>
    </row>
    <row r="203" spans="1:86">
      <c r="A203" s="104" t="s">
        <v>1774</v>
      </c>
      <c r="B203" s="23">
        <v>12</v>
      </c>
      <c r="C203" s="23"/>
      <c r="D203" s="23"/>
      <c r="E203" s="23">
        <v>14</v>
      </c>
      <c r="F203" s="23"/>
      <c r="G203" s="23"/>
      <c r="H203" s="23">
        <v>52</v>
      </c>
      <c r="I203" s="23"/>
      <c r="J203" s="23"/>
      <c r="K203" s="23">
        <v>119</v>
      </c>
      <c r="L203" s="23"/>
      <c r="M203" s="23"/>
      <c r="N203" s="23"/>
      <c r="O203" s="23"/>
      <c r="P203" s="23"/>
      <c r="Q203" s="23"/>
      <c r="R203" s="23"/>
      <c r="S203" s="23"/>
      <c r="T203" s="23"/>
      <c r="U203" s="23"/>
      <c r="V203" s="23"/>
      <c r="W203" s="23"/>
      <c r="X203" s="23"/>
      <c r="Y203" s="23"/>
      <c r="Z203" s="23"/>
      <c r="AA203" s="23"/>
      <c r="AB203" s="23"/>
      <c r="AC203" s="23"/>
      <c r="AD203" s="23"/>
      <c r="AE203" s="23"/>
      <c r="AF203" s="23"/>
      <c r="AG203" s="24">
        <v>12</v>
      </c>
      <c r="AH203" s="24">
        <v>185</v>
      </c>
      <c r="AI203" s="24"/>
      <c r="AJ203" s="24">
        <v>197</v>
      </c>
      <c r="AK203" s="15"/>
      <c r="AL203" s="15"/>
      <c r="AM203" s="13"/>
      <c r="AN203" s="51"/>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f t="shared" si="3"/>
        <v>591</v>
      </c>
    </row>
    <row r="204" spans="1:86">
      <c r="A204" s="104" t="s">
        <v>353</v>
      </c>
      <c r="B204" s="13">
        <v>5</v>
      </c>
      <c r="C204" s="13"/>
      <c r="D204" s="13"/>
      <c r="E204" s="13"/>
      <c r="F204" s="13"/>
      <c r="G204" s="13"/>
      <c r="H204" s="13">
        <v>26</v>
      </c>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5">
        <v>5</v>
      </c>
      <c r="AH204" s="15">
        <v>26</v>
      </c>
      <c r="AI204" s="15"/>
      <c r="AJ204" s="15">
        <v>31</v>
      </c>
      <c r="AK204" s="15"/>
      <c r="AL204" s="15"/>
      <c r="AM204" s="13"/>
      <c r="AN204" s="51"/>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f t="shared" si="3"/>
        <v>93</v>
      </c>
    </row>
    <row r="205" spans="1:86">
      <c r="A205" s="107" t="s">
        <v>355</v>
      </c>
      <c r="B205" s="23">
        <v>4</v>
      </c>
      <c r="C205" s="23"/>
      <c r="D205" s="23"/>
      <c r="E205" s="23"/>
      <c r="F205" s="23"/>
      <c r="G205" s="23"/>
      <c r="H205" s="23">
        <v>89</v>
      </c>
      <c r="I205" s="23"/>
      <c r="J205" s="23"/>
      <c r="K205" s="23"/>
      <c r="L205" s="23"/>
      <c r="M205" s="23"/>
      <c r="N205" s="23">
        <v>17</v>
      </c>
      <c r="O205" s="23"/>
      <c r="P205" s="23"/>
      <c r="Q205" s="23">
        <v>7</v>
      </c>
      <c r="R205" s="23"/>
      <c r="S205" s="23"/>
      <c r="T205" s="23"/>
      <c r="U205" s="23"/>
      <c r="V205" s="23"/>
      <c r="W205" s="23"/>
      <c r="X205" s="23"/>
      <c r="Y205" s="23"/>
      <c r="Z205" s="23"/>
      <c r="AA205" s="23"/>
      <c r="AB205" s="23"/>
      <c r="AC205" s="23"/>
      <c r="AD205" s="23"/>
      <c r="AE205" s="23"/>
      <c r="AF205" s="23"/>
      <c r="AG205" s="24">
        <v>4</v>
      </c>
      <c r="AH205" s="24">
        <v>113</v>
      </c>
      <c r="AI205" s="24"/>
      <c r="AJ205" s="24">
        <v>117</v>
      </c>
      <c r="AK205" s="15"/>
      <c r="AL205" s="15"/>
      <c r="AM205" s="13"/>
      <c r="AN205" s="51"/>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f t="shared" si="3"/>
        <v>351</v>
      </c>
    </row>
    <row r="206" spans="1:86" ht="75">
      <c r="A206" s="106" t="s">
        <v>356</v>
      </c>
      <c r="B206" s="96">
        <v>19</v>
      </c>
      <c r="C206" s="96">
        <v>2</v>
      </c>
      <c r="D206" s="96">
        <v>2</v>
      </c>
      <c r="E206" s="96">
        <v>37150</v>
      </c>
      <c r="F206" s="96"/>
      <c r="G206" s="96"/>
      <c r="H206" s="96">
        <v>92</v>
      </c>
      <c r="I206" s="96"/>
      <c r="J206" s="96"/>
      <c r="K206" s="96">
        <v>37</v>
      </c>
      <c r="L206" s="96"/>
      <c r="M206" s="96"/>
      <c r="N206" s="96">
        <v>165</v>
      </c>
      <c r="O206" s="96"/>
      <c r="P206" s="96"/>
      <c r="Q206" s="96">
        <v>41</v>
      </c>
      <c r="R206" s="96"/>
      <c r="S206" s="96"/>
      <c r="T206" s="96"/>
      <c r="U206" s="96"/>
      <c r="V206" s="96"/>
      <c r="W206" s="96"/>
      <c r="X206" s="96"/>
      <c r="Y206" s="96"/>
      <c r="Z206" s="96"/>
      <c r="AA206" s="96"/>
      <c r="AB206" s="96"/>
      <c r="AC206" s="96"/>
      <c r="AD206" s="96"/>
      <c r="AE206" s="96">
        <v>2</v>
      </c>
      <c r="AF206" s="96">
        <v>16</v>
      </c>
      <c r="AG206" s="96">
        <v>19</v>
      </c>
      <c r="AH206" s="96">
        <v>37485</v>
      </c>
      <c r="AI206" s="96">
        <v>17</v>
      </c>
      <c r="AJ206" s="96">
        <v>37521</v>
      </c>
      <c r="AK206" s="96">
        <v>2</v>
      </c>
      <c r="AL206" s="96">
        <v>1</v>
      </c>
      <c r="AM206" s="13">
        <v>8</v>
      </c>
      <c r="AN206" s="95" t="s">
        <v>1775</v>
      </c>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f t="shared" si="3"/>
        <v>112579</v>
      </c>
    </row>
    <row r="207" spans="1:86">
      <c r="A207" s="106" t="s">
        <v>1776</v>
      </c>
      <c r="B207" s="23">
        <v>4</v>
      </c>
      <c r="C207" s="23"/>
      <c r="D207" s="23"/>
      <c r="E207" s="23"/>
      <c r="F207" s="23"/>
      <c r="G207" s="23"/>
      <c r="H207" s="23">
        <v>20</v>
      </c>
      <c r="I207" s="23"/>
      <c r="J207" s="23"/>
      <c r="K207" s="23"/>
      <c r="L207" s="23"/>
      <c r="M207" s="23"/>
      <c r="N207" s="23">
        <v>3</v>
      </c>
      <c r="O207" s="23"/>
      <c r="P207" s="23"/>
      <c r="Q207" s="23"/>
      <c r="R207" s="23"/>
      <c r="S207" s="23"/>
      <c r="T207" s="23"/>
      <c r="U207" s="23"/>
      <c r="V207" s="23"/>
      <c r="W207" s="23"/>
      <c r="X207" s="23"/>
      <c r="Y207" s="23"/>
      <c r="Z207" s="23"/>
      <c r="AA207" s="23"/>
      <c r="AB207" s="23"/>
      <c r="AC207" s="23"/>
      <c r="AD207" s="23"/>
      <c r="AE207" s="23"/>
      <c r="AF207" s="23"/>
      <c r="AG207" s="24">
        <v>4</v>
      </c>
      <c r="AH207" s="24">
        <v>23</v>
      </c>
      <c r="AI207" s="24"/>
      <c r="AJ207" s="24">
        <v>27</v>
      </c>
      <c r="AK207" s="15"/>
      <c r="AL207" s="15"/>
      <c r="AM207" s="13"/>
      <c r="AN207" s="51"/>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f t="shared" si="3"/>
        <v>81</v>
      </c>
    </row>
    <row r="208" spans="1:86">
      <c r="A208" s="104" t="s">
        <v>357</v>
      </c>
      <c r="B208" s="23">
        <v>5</v>
      </c>
      <c r="C208" s="23"/>
      <c r="D208" s="23"/>
      <c r="E208" s="23"/>
      <c r="F208" s="23"/>
      <c r="G208" s="23"/>
      <c r="H208" s="23">
        <v>17</v>
      </c>
      <c r="I208" s="23"/>
      <c r="J208" s="23"/>
      <c r="K208" s="23"/>
      <c r="L208" s="23"/>
      <c r="M208" s="23"/>
      <c r="N208" s="23">
        <v>4</v>
      </c>
      <c r="O208" s="23"/>
      <c r="P208" s="23"/>
      <c r="Q208" s="23"/>
      <c r="R208" s="23"/>
      <c r="S208" s="23"/>
      <c r="T208" s="23"/>
      <c r="U208" s="23"/>
      <c r="V208" s="23"/>
      <c r="W208" s="23"/>
      <c r="X208" s="23"/>
      <c r="Y208" s="23"/>
      <c r="Z208" s="23"/>
      <c r="AA208" s="23"/>
      <c r="AB208" s="23"/>
      <c r="AC208" s="23"/>
      <c r="AD208" s="23"/>
      <c r="AE208" s="23"/>
      <c r="AF208" s="23"/>
      <c r="AG208" s="24">
        <v>5</v>
      </c>
      <c r="AH208" s="24">
        <v>21</v>
      </c>
      <c r="AI208" s="24"/>
      <c r="AJ208" s="24">
        <v>26</v>
      </c>
      <c r="AK208" s="15"/>
      <c r="AL208" s="15"/>
      <c r="AM208" s="13"/>
      <c r="AN208" s="51"/>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f t="shared" si="3"/>
        <v>78</v>
      </c>
    </row>
    <row r="209" spans="1:86" ht="60">
      <c r="A209" s="106" t="s">
        <v>1777</v>
      </c>
      <c r="B209" s="23">
        <v>24</v>
      </c>
      <c r="C209" s="23">
        <v>3</v>
      </c>
      <c r="D209" s="23"/>
      <c r="E209" s="23">
        <v>430</v>
      </c>
      <c r="F209" s="23"/>
      <c r="G209" s="23"/>
      <c r="H209" s="23">
        <v>152</v>
      </c>
      <c r="I209" s="23">
        <v>2</v>
      </c>
      <c r="J209" s="23"/>
      <c r="K209" s="23"/>
      <c r="L209" s="23"/>
      <c r="M209" s="23"/>
      <c r="N209" s="23"/>
      <c r="O209" s="23"/>
      <c r="P209" s="23"/>
      <c r="Q209" s="23"/>
      <c r="R209" s="23"/>
      <c r="S209" s="23"/>
      <c r="T209" s="23"/>
      <c r="U209" s="23"/>
      <c r="V209" s="23"/>
      <c r="W209" s="23"/>
      <c r="X209" s="23"/>
      <c r="Y209" s="23"/>
      <c r="Z209" s="23"/>
      <c r="AA209" s="23"/>
      <c r="AB209" s="23"/>
      <c r="AC209" s="23">
        <v>5</v>
      </c>
      <c r="AD209" s="23"/>
      <c r="AE209" s="23"/>
      <c r="AF209" s="23"/>
      <c r="AG209" s="24">
        <v>24</v>
      </c>
      <c r="AH209" s="24">
        <v>582</v>
      </c>
      <c r="AI209" s="24"/>
      <c r="AJ209" s="24">
        <v>606</v>
      </c>
      <c r="AK209" s="24">
        <v>7</v>
      </c>
      <c r="AL209" s="24"/>
      <c r="AM209" s="23">
        <v>3</v>
      </c>
      <c r="AN209" s="99" t="s">
        <v>1778</v>
      </c>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f t="shared" si="3"/>
        <v>1838</v>
      </c>
    </row>
    <row r="210" spans="1:86">
      <c r="A210" s="106" t="s">
        <v>1779</v>
      </c>
      <c r="B210" s="13">
        <v>11</v>
      </c>
      <c r="C210" s="13"/>
      <c r="D210" s="13"/>
      <c r="E210" s="13">
        <v>2</v>
      </c>
      <c r="F210" s="13"/>
      <c r="G210" s="13"/>
      <c r="H210" s="13">
        <v>64</v>
      </c>
      <c r="I210" s="13"/>
      <c r="J210" s="13"/>
      <c r="K210" s="13">
        <v>75</v>
      </c>
      <c r="L210" s="13"/>
      <c r="M210" s="13"/>
      <c r="N210" s="13">
        <v>100</v>
      </c>
      <c r="O210" s="13"/>
      <c r="P210" s="13"/>
      <c r="Q210" s="13">
        <v>2</v>
      </c>
      <c r="R210" s="13"/>
      <c r="S210" s="13"/>
      <c r="T210" s="13"/>
      <c r="U210" s="13"/>
      <c r="V210" s="13"/>
      <c r="W210" s="13"/>
      <c r="X210" s="13"/>
      <c r="Y210" s="13"/>
      <c r="Z210" s="13"/>
      <c r="AA210" s="13"/>
      <c r="AB210" s="13"/>
      <c r="AC210" s="13"/>
      <c r="AD210" s="13"/>
      <c r="AE210" s="13"/>
      <c r="AF210" s="13"/>
      <c r="AG210" s="15">
        <v>11</v>
      </c>
      <c r="AH210" s="15">
        <v>241</v>
      </c>
      <c r="AI210" s="15"/>
      <c r="AJ210" s="15">
        <v>252</v>
      </c>
      <c r="AK210" s="15"/>
      <c r="AL210" s="15"/>
      <c r="AM210" s="13"/>
      <c r="AN210" s="51"/>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f t="shared" si="3"/>
        <v>758</v>
      </c>
    </row>
    <row r="211" spans="1:86">
      <c r="A211" s="104" t="s">
        <v>1780</v>
      </c>
      <c r="B211" s="13">
        <v>5</v>
      </c>
      <c r="C211" s="13"/>
      <c r="D211" s="13"/>
      <c r="E211" s="13"/>
      <c r="F211" s="13"/>
      <c r="G211" s="13"/>
      <c r="H211" s="13">
        <v>40</v>
      </c>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5">
        <v>5</v>
      </c>
      <c r="AH211" s="15">
        <v>40</v>
      </c>
      <c r="AI211" s="15"/>
      <c r="AJ211" s="15">
        <v>45</v>
      </c>
      <c r="AK211" s="15"/>
      <c r="AL211" s="15"/>
      <c r="AM211" s="13"/>
      <c r="AN211" s="51"/>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f t="shared" si="3"/>
        <v>135</v>
      </c>
    </row>
    <row r="212" spans="1:86">
      <c r="A212" s="106" t="s">
        <v>1781</v>
      </c>
      <c r="B212" s="23">
        <v>5</v>
      </c>
      <c r="C212" s="23"/>
      <c r="D212" s="23"/>
      <c r="E212" s="23">
        <v>61</v>
      </c>
      <c r="F212" s="23"/>
      <c r="G212" s="23"/>
      <c r="H212" s="23">
        <v>56</v>
      </c>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4">
        <v>5</v>
      </c>
      <c r="AH212" s="24">
        <v>117</v>
      </c>
      <c r="AI212" s="24"/>
      <c r="AJ212" s="24">
        <v>122</v>
      </c>
      <c r="AK212" s="15"/>
      <c r="AL212" s="15"/>
      <c r="AM212" s="13"/>
      <c r="AN212" s="51"/>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f t="shared" si="3"/>
        <v>366</v>
      </c>
    </row>
    <row r="213" spans="1:86">
      <c r="A213" s="104" t="s">
        <v>358</v>
      </c>
      <c r="B213" s="13">
        <v>5</v>
      </c>
      <c r="C213" s="13"/>
      <c r="D213" s="13"/>
      <c r="E213" s="13"/>
      <c r="F213" s="13"/>
      <c r="G213" s="13"/>
      <c r="H213" s="13">
        <v>53</v>
      </c>
      <c r="I213" s="13"/>
      <c r="J213" s="13"/>
      <c r="K213" s="13"/>
      <c r="L213" s="13"/>
      <c r="M213" s="13"/>
      <c r="N213" s="13">
        <v>2</v>
      </c>
      <c r="O213" s="13"/>
      <c r="P213" s="13"/>
      <c r="Q213" s="13"/>
      <c r="R213" s="13"/>
      <c r="S213" s="13"/>
      <c r="T213" s="13"/>
      <c r="U213" s="13"/>
      <c r="V213" s="13"/>
      <c r="W213" s="13"/>
      <c r="X213" s="13"/>
      <c r="Y213" s="13"/>
      <c r="Z213" s="13"/>
      <c r="AA213" s="13"/>
      <c r="AB213" s="13"/>
      <c r="AC213" s="13"/>
      <c r="AD213" s="13"/>
      <c r="AE213" s="13"/>
      <c r="AF213" s="13"/>
      <c r="AG213" s="15">
        <v>5</v>
      </c>
      <c r="AH213" s="15">
        <v>55</v>
      </c>
      <c r="AI213" s="15"/>
      <c r="AJ213" s="15">
        <v>60</v>
      </c>
      <c r="AK213" s="15"/>
      <c r="AL213" s="15"/>
      <c r="AM213" s="13"/>
      <c r="AN213" s="51"/>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f t="shared" si="3"/>
        <v>180</v>
      </c>
    </row>
    <row r="214" spans="1:86">
      <c r="A214" s="104" t="s">
        <v>1782</v>
      </c>
      <c r="B214" s="23">
        <v>5</v>
      </c>
      <c r="C214" s="23"/>
      <c r="D214" s="23"/>
      <c r="E214" s="23">
        <v>1</v>
      </c>
      <c r="F214" s="23"/>
      <c r="G214" s="23"/>
      <c r="H214" s="23">
        <v>48</v>
      </c>
      <c r="I214" s="23"/>
      <c r="J214" s="23"/>
      <c r="K214" s="23"/>
      <c r="L214" s="23"/>
      <c r="M214" s="23"/>
      <c r="N214" s="23">
        <v>26</v>
      </c>
      <c r="O214" s="23"/>
      <c r="P214" s="23"/>
      <c r="Q214" s="23"/>
      <c r="R214" s="23"/>
      <c r="S214" s="23"/>
      <c r="T214" s="23"/>
      <c r="U214" s="23"/>
      <c r="V214" s="23"/>
      <c r="W214" s="23"/>
      <c r="X214" s="23"/>
      <c r="Y214" s="23"/>
      <c r="Z214" s="23"/>
      <c r="AA214" s="23"/>
      <c r="AB214" s="23"/>
      <c r="AC214" s="23"/>
      <c r="AD214" s="23"/>
      <c r="AE214" s="23"/>
      <c r="AF214" s="23"/>
      <c r="AG214" s="24">
        <v>5</v>
      </c>
      <c r="AH214" s="24">
        <v>75</v>
      </c>
      <c r="AI214" s="24"/>
      <c r="AJ214" s="24">
        <v>80</v>
      </c>
      <c r="AK214" s="15"/>
      <c r="AL214" s="15"/>
      <c r="AM214" s="13"/>
      <c r="AN214" s="51"/>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f t="shared" si="3"/>
        <v>240</v>
      </c>
    </row>
    <row r="215" spans="1:86" ht="15" customHeight="1">
      <c r="A215" s="104" t="s">
        <v>359</v>
      </c>
      <c r="B215" s="117">
        <v>6</v>
      </c>
      <c r="C215" s="117"/>
      <c r="D215" s="117"/>
      <c r="E215" s="117"/>
      <c r="F215" s="117"/>
      <c r="G215" s="117"/>
      <c r="H215" s="117">
        <v>55</v>
      </c>
      <c r="I215" s="117"/>
      <c r="J215" s="117"/>
      <c r="K215" s="117"/>
      <c r="L215" s="117"/>
      <c r="M215" s="117"/>
      <c r="N215" s="117">
        <v>7</v>
      </c>
      <c r="O215" s="117"/>
      <c r="P215" s="117"/>
      <c r="Q215" s="117"/>
      <c r="R215" s="117"/>
      <c r="S215" s="117"/>
      <c r="T215" s="117"/>
      <c r="U215" s="117"/>
      <c r="V215" s="117"/>
      <c r="W215" s="117"/>
      <c r="X215" s="117"/>
      <c r="Y215" s="117"/>
      <c r="Z215" s="117"/>
      <c r="AA215" s="117"/>
      <c r="AB215" s="117"/>
      <c r="AC215" s="117"/>
      <c r="AD215" s="117"/>
      <c r="AE215" s="117"/>
      <c r="AF215" s="117"/>
      <c r="AG215" s="117">
        <v>6</v>
      </c>
      <c r="AH215" s="117">
        <v>62</v>
      </c>
      <c r="AI215" s="117"/>
      <c r="AJ215" s="117">
        <v>68</v>
      </c>
      <c r="AK215" s="15"/>
      <c r="AL215" s="15"/>
      <c r="AM215" s="13"/>
      <c r="AN215" s="51"/>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f t="shared" si="3"/>
        <v>204</v>
      </c>
    </row>
    <row r="216" spans="1:86">
      <c r="A216" s="106" t="s">
        <v>1783</v>
      </c>
      <c r="B216" s="23">
        <v>5</v>
      </c>
      <c r="C216" s="23"/>
      <c r="D216" s="23"/>
      <c r="E216" s="23"/>
      <c r="F216" s="23"/>
      <c r="G216" s="23"/>
      <c r="H216" s="23">
        <v>24</v>
      </c>
      <c r="I216" s="23"/>
      <c r="J216" s="23"/>
      <c r="K216" s="23"/>
      <c r="L216" s="23"/>
      <c r="M216" s="23"/>
      <c r="N216" s="23"/>
      <c r="O216" s="23"/>
      <c r="P216" s="23"/>
      <c r="Q216" s="23">
        <v>3</v>
      </c>
      <c r="R216" s="23"/>
      <c r="S216" s="23"/>
      <c r="T216" s="23"/>
      <c r="U216" s="23"/>
      <c r="V216" s="23"/>
      <c r="W216" s="23"/>
      <c r="X216" s="23"/>
      <c r="Y216" s="23"/>
      <c r="Z216" s="23"/>
      <c r="AA216" s="23"/>
      <c r="AB216" s="23"/>
      <c r="AC216" s="23"/>
      <c r="AD216" s="23"/>
      <c r="AE216" s="23"/>
      <c r="AF216" s="23"/>
      <c r="AG216" s="24">
        <v>5</v>
      </c>
      <c r="AH216" s="24">
        <v>27</v>
      </c>
      <c r="AI216" s="24"/>
      <c r="AJ216" s="24">
        <v>32</v>
      </c>
      <c r="AK216" s="15"/>
      <c r="AL216" s="15"/>
      <c r="AM216" s="13"/>
      <c r="AN216" s="51"/>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f t="shared" si="3"/>
        <v>96</v>
      </c>
    </row>
    <row r="217" spans="1:86">
      <c r="A217" s="104" t="s">
        <v>1784</v>
      </c>
      <c r="B217" s="13">
        <v>15</v>
      </c>
      <c r="C217" s="13"/>
      <c r="D217" s="13"/>
      <c r="E217" s="13">
        <v>74</v>
      </c>
      <c r="F217" s="13"/>
      <c r="G217" s="13"/>
      <c r="H217" s="13">
        <v>56</v>
      </c>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5">
        <v>15</v>
      </c>
      <c r="AH217" s="15">
        <v>130</v>
      </c>
      <c r="AI217" s="15"/>
      <c r="AJ217" s="15">
        <v>145</v>
      </c>
      <c r="AK217" s="15"/>
      <c r="AL217" s="15"/>
      <c r="AM217" s="13"/>
      <c r="AN217" s="51"/>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f t="shared" si="3"/>
        <v>435</v>
      </c>
    </row>
    <row r="218" spans="1:86">
      <c r="A218" s="104" t="s">
        <v>1785</v>
      </c>
      <c r="B218" s="23">
        <v>8</v>
      </c>
      <c r="C218" s="23"/>
      <c r="D218" s="23"/>
      <c r="E218" s="23"/>
      <c r="F218" s="23"/>
      <c r="G218" s="23"/>
      <c r="H218" s="23">
        <v>83</v>
      </c>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4">
        <v>8</v>
      </c>
      <c r="AH218" s="24">
        <v>83</v>
      </c>
      <c r="AI218" s="24"/>
      <c r="AJ218" s="24">
        <v>91</v>
      </c>
      <c r="AK218" s="15"/>
      <c r="AL218" s="15"/>
      <c r="AM218" s="13"/>
      <c r="AN218" s="51"/>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f t="shared" si="3"/>
        <v>273</v>
      </c>
    </row>
    <row r="219" spans="1:86" ht="45">
      <c r="A219" s="104" t="s">
        <v>1786</v>
      </c>
      <c r="B219" s="96">
        <v>4</v>
      </c>
      <c r="C219" s="96">
        <v>1</v>
      </c>
      <c r="D219" s="96"/>
      <c r="E219" s="96"/>
      <c r="F219" s="96"/>
      <c r="G219" s="96"/>
      <c r="H219" s="96">
        <v>42</v>
      </c>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v>4</v>
      </c>
      <c r="AH219" s="96">
        <v>42</v>
      </c>
      <c r="AI219" s="96"/>
      <c r="AJ219" s="96">
        <v>46</v>
      </c>
      <c r="AK219" s="96">
        <v>1</v>
      </c>
      <c r="AL219" s="96"/>
      <c r="AM219" s="96">
        <v>1</v>
      </c>
      <c r="AN219" s="100" t="s">
        <v>1787</v>
      </c>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f t="shared" si="3"/>
        <v>141</v>
      </c>
    </row>
    <row r="220" spans="1:86">
      <c r="A220" s="104" t="s">
        <v>360</v>
      </c>
      <c r="B220" s="23">
        <v>14</v>
      </c>
      <c r="C220" s="23"/>
      <c r="D220" s="23"/>
      <c r="E220" s="23">
        <v>15</v>
      </c>
      <c r="F220" s="23"/>
      <c r="G220" s="23"/>
      <c r="H220" s="23">
        <v>78</v>
      </c>
      <c r="I220" s="23"/>
      <c r="J220" s="23"/>
      <c r="K220" s="23">
        <v>206</v>
      </c>
      <c r="L220" s="23"/>
      <c r="M220" s="23"/>
      <c r="N220" s="23">
        <v>25</v>
      </c>
      <c r="O220" s="23"/>
      <c r="P220" s="23"/>
      <c r="Q220" s="23">
        <v>20</v>
      </c>
      <c r="R220" s="23"/>
      <c r="S220" s="23"/>
      <c r="T220" s="23"/>
      <c r="U220" s="23"/>
      <c r="V220" s="23"/>
      <c r="W220" s="23"/>
      <c r="X220" s="23"/>
      <c r="Y220" s="23"/>
      <c r="Z220" s="23"/>
      <c r="AA220" s="23"/>
      <c r="AB220" s="23"/>
      <c r="AC220" s="23">
        <v>6</v>
      </c>
      <c r="AD220" s="23"/>
      <c r="AE220" s="23"/>
      <c r="AF220" s="23"/>
      <c r="AG220" s="24">
        <v>14</v>
      </c>
      <c r="AH220" s="24">
        <v>227</v>
      </c>
      <c r="AI220" s="24"/>
      <c r="AJ220" s="24">
        <v>241</v>
      </c>
      <c r="AK220" s="24"/>
      <c r="AL220" s="15"/>
      <c r="AM220" s="13"/>
      <c r="AN220" s="51"/>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f t="shared" si="3"/>
        <v>846</v>
      </c>
    </row>
    <row r="221" spans="1:86">
      <c r="A221" s="104" t="s">
        <v>1788</v>
      </c>
      <c r="B221" s="13">
        <v>6</v>
      </c>
      <c r="C221" s="13"/>
      <c r="D221" s="13"/>
      <c r="E221" s="13"/>
      <c r="F221" s="13"/>
      <c r="G221" s="13"/>
      <c r="H221" s="13">
        <v>56</v>
      </c>
      <c r="I221" s="13"/>
      <c r="J221" s="13"/>
      <c r="K221" s="13">
        <v>5</v>
      </c>
      <c r="L221" s="13"/>
      <c r="M221" s="13"/>
      <c r="N221" s="13"/>
      <c r="O221" s="13"/>
      <c r="P221" s="13"/>
      <c r="Q221" s="13"/>
      <c r="R221" s="13"/>
      <c r="S221" s="13"/>
      <c r="T221" s="13"/>
      <c r="U221" s="13"/>
      <c r="V221" s="13"/>
      <c r="W221" s="13"/>
      <c r="X221" s="13"/>
      <c r="Y221" s="13"/>
      <c r="Z221" s="13"/>
      <c r="AA221" s="13"/>
      <c r="AB221" s="13"/>
      <c r="AC221" s="13"/>
      <c r="AD221" s="13"/>
      <c r="AE221" s="13"/>
      <c r="AF221" s="13"/>
      <c r="AG221" s="15">
        <v>6</v>
      </c>
      <c r="AH221" s="15">
        <v>61</v>
      </c>
      <c r="AI221" s="15"/>
      <c r="AJ221" s="15">
        <v>67</v>
      </c>
      <c r="AK221" s="15"/>
      <c r="AL221" s="15"/>
      <c r="AM221" s="13"/>
      <c r="AN221" s="51"/>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f t="shared" si="3"/>
        <v>201</v>
      </c>
    </row>
    <row r="222" spans="1:86">
      <c r="A222" s="104" t="s">
        <v>1789</v>
      </c>
      <c r="B222" s="23">
        <v>6</v>
      </c>
      <c r="C222" s="23"/>
      <c r="D222" s="23"/>
      <c r="E222" s="23">
        <v>1</v>
      </c>
      <c r="F222" s="23"/>
      <c r="G222" s="23"/>
      <c r="H222" s="23">
        <v>21</v>
      </c>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4">
        <v>6</v>
      </c>
      <c r="AH222" s="24">
        <v>22</v>
      </c>
      <c r="AI222" s="24"/>
      <c r="AJ222" s="24">
        <v>28</v>
      </c>
      <c r="AK222" s="15"/>
      <c r="AL222" s="15"/>
      <c r="AM222" s="13"/>
      <c r="AN222" s="51"/>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f t="shared" si="3"/>
        <v>84</v>
      </c>
    </row>
    <row r="223" spans="1:86">
      <c r="A223" s="106" t="s">
        <v>361</v>
      </c>
      <c r="B223" s="23">
        <v>3</v>
      </c>
      <c r="C223" s="23">
        <v>1</v>
      </c>
      <c r="D223" s="23"/>
      <c r="E223" s="23"/>
      <c r="F223" s="23"/>
      <c r="G223" s="23"/>
      <c r="H223" s="23">
        <v>26</v>
      </c>
      <c r="I223" s="23"/>
      <c r="J223" s="23"/>
      <c r="K223" s="23"/>
      <c r="L223" s="23"/>
      <c r="M223" s="23"/>
      <c r="N223" s="23">
        <v>3</v>
      </c>
      <c r="O223" s="23"/>
      <c r="P223" s="23"/>
      <c r="Q223" s="23"/>
      <c r="R223" s="23"/>
      <c r="S223" s="23"/>
      <c r="T223" s="23"/>
      <c r="U223" s="23"/>
      <c r="V223" s="23"/>
      <c r="W223" s="23"/>
      <c r="X223" s="23"/>
      <c r="Y223" s="23"/>
      <c r="Z223" s="23"/>
      <c r="AA223" s="23"/>
      <c r="AB223" s="23"/>
      <c r="AC223" s="23">
        <v>1</v>
      </c>
      <c r="AD223" s="23"/>
      <c r="AE223" s="23"/>
      <c r="AF223" s="23"/>
      <c r="AG223" s="24">
        <v>3</v>
      </c>
      <c r="AH223" s="24">
        <v>29</v>
      </c>
      <c r="AI223" s="24"/>
      <c r="AJ223" s="24">
        <v>32</v>
      </c>
      <c r="AK223" s="24"/>
      <c r="AL223" s="15"/>
      <c r="AM223" s="13"/>
      <c r="AN223" s="51"/>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f t="shared" si="3"/>
        <v>98</v>
      </c>
    </row>
    <row r="224" spans="1:86">
      <c r="A224" s="106" t="s">
        <v>1790</v>
      </c>
      <c r="B224" s="13">
        <v>8</v>
      </c>
      <c r="C224" s="13"/>
      <c r="D224" s="13"/>
      <c r="E224" s="13">
        <v>20</v>
      </c>
      <c r="F224" s="13"/>
      <c r="G224" s="13"/>
      <c r="H224" s="13">
        <v>24</v>
      </c>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5">
        <v>8</v>
      </c>
      <c r="AH224" s="15">
        <v>44</v>
      </c>
      <c r="AI224" s="15"/>
      <c r="AJ224" s="15">
        <v>52</v>
      </c>
      <c r="AK224" s="15"/>
      <c r="AL224" s="15"/>
      <c r="AM224" s="13"/>
      <c r="AN224" s="51"/>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f t="shared" si="3"/>
        <v>156</v>
      </c>
    </row>
    <row r="225" spans="1:86" ht="30">
      <c r="A225" s="104" t="s">
        <v>362</v>
      </c>
      <c r="B225" s="94">
        <v>4</v>
      </c>
      <c r="C225" s="94"/>
      <c r="D225" s="94"/>
      <c r="E225" s="94"/>
      <c r="F225" s="94"/>
      <c r="G225" s="94"/>
      <c r="H225" s="94">
        <v>41</v>
      </c>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v>4</v>
      </c>
      <c r="AH225" s="22">
        <v>41</v>
      </c>
      <c r="AI225" s="13"/>
      <c r="AJ225" s="22">
        <v>45</v>
      </c>
      <c r="AK225" s="22">
        <v>1</v>
      </c>
      <c r="AL225" s="15"/>
      <c r="AM225" s="13">
        <v>1</v>
      </c>
      <c r="AN225" s="95" t="s">
        <v>1791</v>
      </c>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f t="shared" si="3"/>
        <v>137</v>
      </c>
    </row>
    <row r="226" spans="1:86">
      <c r="A226" s="104" t="s">
        <v>363</v>
      </c>
      <c r="B226" s="23">
        <v>9</v>
      </c>
      <c r="C226" s="23"/>
      <c r="D226" s="23"/>
      <c r="E226" s="23">
        <v>58</v>
      </c>
      <c r="F226" s="23"/>
      <c r="G226" s="23"/>
      <c r="H226" s="23">
        <v>98</v>
      </c>
      <c r="I226" s="23"/>
      <c r="J226" s="23"/>
      <c r="K226" s="23">
        <v>325</v>
      </c>
      <c r="L226" s="23"/>
      <c r="M226" s="23"/>
      <c r="N226" s="23">
        <v>10</v>
      </c>
      <c r="O226" s="23"/>
      <c r="P226" s="23"/>
      <c r="Q226" s="23">
        <v>19</v>
      </c>
      <c r="R226" s="23"/>
      <c r="S226" s="23"/>
      <c r="T226" s="23"/>
      <c r="U226" s="23"/>
      <c r="V226" s="23"/>
      <c r="W226" s="23"/>
      <c r="X226" s="23"/>
      <c r="Y226" s="23"/>
      <c r="Z226" s="23"/>
      <c r="AA226" s="23"/>
      <c r="AB226" s="23"/>
      <c r="AC226" s="23"/>
      <c r="AD226" s="23"/>
      <c r="AE226" s="23"/>
      <c r="AF226" s="23"/>
      <c r="AG226" s="24">
        <v>23</v>
      </c>
      <c r="AH226" s="24">
        <v>510</v>
      </c>
      <c r="AI226" s="24"/>
      <c r="AJ226" s="24">
        <v>533</v>
      </c>
      <c r="AK226" s="15"/>
      <c r="AL226" s="15"/>
      <c r="AM226" s="13"/>
      <c r="AN226" s="51"/>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f t="shared" si="3"/>
        <v>1585</v>
      </c>
    </row>
    <row r="227" spans="1:86">
      <c r="A227" s="104" t="s">
        <v>365</v>
      </c>
      <c r="B227" s="13">
        <v>8</v>
      </c>
      <c r="C227" s="13"/>
      <c r="D227" s="13"/>
      <c r="E227" s="13">
        <v>62</v>
      </c>
      <c r="F227" s="13"/>
      <c r="G227" s="13"/>
      <c r="H227" s="13">
        <v>35</v>
      </c>
      <c r="I227" s="13"/>
      <c r="J227" s="13"/>
      <c r="K227" s="13">
        <v>5</v>
      </c>
      <c r="L227" s="13"/>
      <c r="M227" s="13"/>
      <c r="N227" s="13">
        <v>10</v>
      </c>
      <c r="O227" s="13"/>
      <c r="P227" s="13"/>
      <c r="Q227" s="13"/>
      <c r="R227" s="13"/>
      <c r="S227" s="13"/>
      <c r="T227" s="13"/>
      <c r="U227" s="13"/>
      <c r="V227" s="13"/>
      <c r="W227" s="13"/>
      <c r="X227" s="13"/>
      <c r="Y227" s="13"/>
      <c r="Z227" s="13"/>
      <c r="AA227" s="13"/>
      <c r="AB227" s="13"/>
      <c r="AC227" s="13"/>
      <c r="AD227" s="13"/>
      <c r="AE227" s="13"/>
      <c r="AF227" s="13"/>
      <c r="AG227" s="15">
        <v>8</v>
      </c>
      <c r="AH227" s="15">
        <v>112</v>
      </c>
      <c r="AI227" s="15"/>
      <c r="AJ227" s="15">
        <v>120</v>
      </c>
      <c r="AK227" s="15"/>
      <c r="AL227" s="15"/>
      <c r="AM227" s="13"/>
      <c r="AN227" s="51"/>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f t="shared" si="3"/>
        <v>360</v>
      </c>
    </row>
    <row r="228" spans="1:86">
      <c r="A228" s="104" t="s">
        <v>364</v>
      </c>
      <c r="B228" s="13">
        <v>5</v>
      </c>
      <c r="C228" s="13"/>
      <c r="D228" s="13"/>
      <c r="E228" s="13">
        <v>7</v>
      </c>
      <c r="F228" s="13"/>
      <c r="G228" s="13"/>
      <c r="H228" s="13">
        <v>59</v>
      </c>
      <c r="I228" s="13"/>
      <c r="J228" s="13"/>
      <c r="K228" s="13">
        <v>35</v>
      </c>
      <c r="L228" s="13"/>
      <c r="M228" s="13"/>
      <c r="N228" s="13">
        <v>10</v>
      </c>
      <c r="O228" s="13"/>
      <c r="P228" s="13"/>
      <c r="Q228" s="13"/>
      <c r="R228" s="13"/>
      <c r="S228" s="13"/>
      <c r="T228" s="13"/>
      <c r="U228" s="13"/>
      <c r="V228" s="13"/>
      <c r="W228" s="13"/>
      <c r="X228" s="13"/>
      <c r="Y228" s="13"/>
      <c r="Z228" s="13"/>
      <c r="AA228" s="13"/>
      <c r="AB228" s="13"/>
      <c r="AC228" s="13"/>
      <c r="AD228" s="13"/>
      <c r="AE228" s="13"/>
      <c r="AF228" s="13"/>
      <c r="AG228" s="15">
        <v>5</v>
      </c>
      <c r="AH228" s="15">
        <v>111</v>
      </c>
      <c r="AI228" s="15"/>
      <c r="AJ228" s="15">
        <v>116</v>
      </c>
      <c r="AK228" s="15"/>
      <c r="AL228" s="15"/>
      <c r="AM228" s="13"/>
      <c r="AN228" s="51"/>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f t="shared" si="3"/>
        <v>348</v>
      </c>
    </row>
    <row r="229" spans="1:86">
      <c r="A229" s="104" t="s">
        <v>1792</v>
      </c>
      <c r="B229" s="23">
        <v>9</v>
      </c>
      <c r="C229" s="23"/>
      <c r="D229" s="23"/>
      <c r="E229" s="23">
        <v>20</v>
      </c>
      <c r="F229" s="23"/>
      <c r="G229" s="23"/>
      <c r="H229" s="23">
        <v>94</v>
      </c>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4">
        <v>9</v>
      </c>
      <c r="AH229" s="24">
        <v>114</v>
      </c>
      <c r="AI229" s="24"/>
      <c r="AJ229" s="24">
        <v>123</v>
      </c>
      <c r="AK229" s="15"/>
      <c r="AL229" s="15"/>
      <c r="AM229" s="13"/>
      <c r="AN229" s="51"/>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f t="shared" si="3"/>
        <v>369</v>
      </c>
    </row>
    <row r="230" spans="1:86">
      <c r="A230" s="106" t="s">
        <v>366</v>
      </c>
      <c r="B230" s="13">
        <v>5</v>
      </c>
      <c r="C230" s="13"/>
      <c r="D230" s="13"/>
      <c r="E230" s="13"/>
      <c r="F230" s="13"/>
      <c r="G230" s="13"/>
      <c r="H230" s="13">
        <v>110</v>
      </c>
      <c r="I230" s="13"/>
      <c r="J230" s="13"/>
      <c r="K230" s="13">
        <v>117</v>
      </c>
      <c r="L230" s="13"/>
      <c r="M230" s="13"/>
      <c r="N230" s="13">
        <v>32</v>
      </c>
      <c r="O230" s="13"/>
      <c r="P230" s="13"/>
      <c r="Q230" s="13">
        <v>24</v>
      </c>
      <c r="R230" s="13"/>
      <c r="S230" s="13"/>
      <c r="T230" s="13"/>
      <c r="U230" s="13"/>
      <c r="V230" s="13"/>
      <c r="W230" s="13"/>
      <c r="X230" s="13"/>
      <c r="Y230" s="13"/>
      <c r="Z230" s="13"/>
      <c r="AA230" s="13"/>
      <c r="AB230" s="13"/>
      <c r="AC230" s="13"/>
      <c r="AD230" s="13"/>
      <c r="AE230" s="13"/>
      <c r="AF230" s="13"/>
      <c r="AG230" s="15">
        <v>5</v>
      </c>
      <c r="AH230" s="15">
        <v>283</v>
      </c>
      <c r="AI230" s="15"/>
      <c r="AJ230" s="15">
        <v>288</v>
      </c>
      <c r="AK230" s="15"/>
      <c r="AL230" s="15"/>
      <c r="AM230" s="13"/>
      <c r="AN230" s="51"/>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f t="shared" si="3"/>
        <v>864</v>
      </c>
    </row>
    <row r="231" spans="1:86">
      <c r="A231" s="106" t="s">
        <v>367</v>
      </c>
      <c r="B231" s="23">
        <v>7</v>
      </c>
      <c r="C231" s="23"/>
      <c r="D231" s="23"/>
      <c r="E231" s="23">
        <v>4</v>
      </c>
      <c r="F231" s="23"/>
      <c r="G231" s="23"/>
      <c r="H231" s="23">
        <v>47</v>
      </c>
      <c r="I231" s="23"/>
      <c r="J231" s="23"/>
      <c r="K231" s="23">
        <v>691</v>
      </c>
      <c r="L231" s="23"/>
      <c r="M231" s="23"/>
      <c r="N231" s="23">
        <v>14</v>
      </c>
      <c r="O231" s="23"/>
      <c r="P231" s="23"/>
      <c r="Q231" s="23"/>
      <c r="R231" s="23"/>
      <c r="S231" s="23"/>
      <c r="T231" s="23"/>
      <c r="U231" s="23"/>
      <c r="V231" s="23"/>
      <c r="W231" s="23"/>
      <c r="X231" s="23"/>
      <c r="Y231" s="23"/>
      <c r="Z231" s="23"/>
      <c r="AA231" s="23"/>
      <c r="AB231" s="23"/>
      <c r="AC231" s="23"/>
      <c r="AD231" s="23"/>
      <c r="AE231" s="23"/>
      <c r="AF231" s="23"/>
      <c r="AG231" s="24">
        <v>7</v>
      </c>
      <c r="AH231" s="24">
        <v>766</v>
      </c>
      <c r="AI231" s="24"/>
      <c r="AJ231" s="24">
        <v>773</v>
      </c>
      <c r="AK231" s="24"/>
      <c r="AL231" s="15"/>
      <c r="AM231" s="13"/>
      <c r="AN231" s="51"/>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f t="shared" si="3"/>
        <v>2309</v>
      </c>
    </row>
    <row r="232" spans="1:86">
      <c r="A232" s="104" t="s">
        <v>368</v>
      </c>
      <c r="B232" s="13">
        <v>4</v>
      </c>
      <c r="C232" s="13"/>
      <c r="D232" s="13"/>
      <c r="E232" s="13"/>
      <c r="F232" s="13"/>
      <c r="G232" s="13"/>
      <c r="H232" s="13">
        <v>61</v>
      </c>
      <c r="I232" s="13"/>
      <c r="J232" s="13"/>
      <c r="K232" s="13">
        <v>31</v>
      </c>
      <c r="L232" s="13"/>
      <c r="M232" s="13"/>
      <c r="N232" s="13">
        <v>45</v>
      </c>
      <c r="O232" s="13"/>
      <c r="P232" s="13"/>
      <c r="Q232" s="13">
        <v>21</v>
      </c>
      <c r="R232" s="13"/>
      <c r="S232" s="13"/>
      <c r="T232" s="13"/>
      <c r="U232" s="13"/>
      <c r="V232" s="13"/>
      <c r="W232" s="13"/>
      <c r="X232" s="13"/>
      <c r="Y232" s="13"/>
      <c r="Z232" s="13"/>
      <c r="AA232" s="13"/>
      <c r="AB232" s="13"/>
      <c r="AC232" s="13"/>
      <c r="AD232" s="13"/>
      <c r="AE232" s="13"/>
      <c r="AF232" s="13"/>
      <c r="AG232" s="15">
        <v>4</v>
      </c>
      <c r="AH232" s="15">
        <v>158</v>
      </c>
      <c r="AI232" s="15"/>
      <c r="AJ232" s="15">
        <v>162</v>
      </c>
      <c r="AK232" s="15"/>
      <c r="AL232" s="15"/>
      <c r="AM232" s="13"/>
      <c r="AN232" s="95"/>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f t="shared" si="3"/>
        <v>486</v>
      </c>
    </row>
    <row r="233" spans="1:86">
      <c r="A233" s="104" t="s">
        <v>1793</v>
      </c>
      <c r="B233" s="13">
        <v>4</v>
      </c>
      <c r="C233" s="13"/>
      <c r="D233" s="13"/>
      <c r="E233" s="13"/>
      <c r="F233" s="13"/>
      <c r="G233" s="13"/>
      <c r="H233" s="13">
        <v>12</v>
      </c>
      <c r="I233" s="13"/>
      <c r="J233" s="13"/>
      <c r="K233" s="13"/>
      <c r="L233" s="13"/>
      <c r="M233" s="13"/>
      <c r="N233" s="13"/>
      <c r="O233" s="13"/>
      <c r="P233" s="13"/>
      <c r="Q233" s="13"/>
      <c r="R233" s="13"/>
      <c r="S233" s="13"/>
      <c r="T233" s="13"/>
      <c r="U233" s="13"/>
      <c r="V233" s="13"/>
      <c r="W233" s="13"/>
      <c r="X233" s="13"/>
      <c r="Y233" s="13"/>
      <c r="Z233" s="13"/>
      <c r="AA233" s="13"/>
      <c r="AB233" s="13"/>
      <c r="AC233" s="13">
        <v>1</v>
      </c>
      <c r="AD233" s="13"/>
      <c r="AE233" s="13"/>
      <c r="AF233" s="13"/>
      <c r="AG233" s="15">
        <v>4</v>
      </c>
      <c r="AH233" s="15">
        <v>12</v>
      </c>
      <c r="AI233" s="13"/>
      <c r="AJ233" s="15">
        <v>16</v>
      </c>
      <c r="AK233" s="15"/>
      <c r="AL233" s="15"/>
      <c r="AM233" s="13"/>
      <c r="AN233" s="51"/>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f t="shared" si="3"/>
        <v>49</v>
      </c>
    </row>
    <row r="234" spans="1:86">
      <c r="A234" s="106" t="s">
        <v>1794</v>
      </c>
      <c r="B234" s="23">
        <v>2</v>
      </c>
      <c r="C234" s="23"/>
      <c r="D234" s="23"/>
      <c r="E234" s="23">
        <v>16</v>
      </c>
      <c r="F234" s="23"/>
      <c r="G234" s="23"/>
      <c r="H234" s="23">
        <v>14</v>
      </c>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4">
        <v>2</v>
      </c>
      <c r="AH234" s="24">
        <v>30</v>
      </c>
      <c r="AI234" s="24"/>
      <c r="AJ234" s="24">
        <v>32</v>
      </c>
      <c r="AK234" s="15"/>
      <c r="AL234" s="15"/>
      <c r="AM234" s="13"/>
      <c r="AN234" s="51"/>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f t="shared" si="3"/>
        <v>96</v>
      </c>
    </row>
    <row r="235" spans="1:86">
      <c r="A235" s="106" t="s">
        <v>1795</v>
      </c>
      <c r="B235" s="13">
        <v>12</v>
      </c>
      <c r="C235" s="13">
        <v>2</v>
      </c>
      <c r="D235" s="13">
        <v>2</v>
      </c>
      <c r="E235" s="13">
        <v>16</v>
      </c>
      <c r="F235" s="13"/>
      <c r="G235" s="13"/>
      <c r="H235" s="13">
        <v>418</v>
      </c>
      <c r="I235" s="13"/>
      <c r="J235" s="13"/>
      <c r="K235" s="13"/>
      <c r="L235" s="13"/>
      <c r="M235" s="13"/>
      <c r="N235" s="13"/>
      <c r="O235" s="13"/>
      <c r="P235" s="13"/>
      <c r="Q235" s="13">
        <v>14</v>
      </c>
      <c r="R235" s="13"/>
      <c r="S235" s="13"/>
      <c r="T235" s="13"/>
      <c r="U235" s="13"/>
      <c r="V235" s="13"/>
      <c r="W235" s="13"/>
      <c r="X235" s="13"/>
      <c r="Y235" s="13"/>
      <c r="Z235" s="13"/>
      <c r="AA235" s="13"/>
      <c r="AB235" s="13"/>
      <c r="AC235" s="13">
        <v>2</v>
      </c>
      <c r="AD235" s="13"/>
      <c r="AE235" s="13"/>
      <c r="AF235" s="13"/>
      <c r="AG235" s="15">
        <v>12</v>
      </c>
      <c r="AH235" s="15">
        <v>448</v>
      </c>
      <c r="AI235" s="15"/>
      <c r="AJ235" s="15">
        <v>460</v>
      </c>
      <c r="AK235" s="15"/>
      <c r="AL235" s="15"/>
      <c r="AM235" s="13"/>
      <c r="AN235" s="51"/>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f t="shared" si="3"/>
        <v>1386</v>
      </c>
    </row>
    <row r="236" spans="1:86">
      <c r="A236" s="104" t="s">
        <v>369</v>
      </c>
      <c r="B236" s="23">
        <v>7</v>
      </c>
      <c r="C236" s="23"/>
      <c r="D236" s="23"/>
      <c r="E236" s="23">
        <v>1</v>
      </c>
      <c r="F236" s="23"/>
      <c r="G236" s="23"/>
      <c r="H236" s="23">
        <v>37</v>
      </c>
      <c r="I236" s="23"/>
      <c r="J236" s="23"/>
      <c r="K236" s="23"/>
      <c r="L236" s="23"/>
      <c r="M236" s="23"/>
      <c r="N236" s="23">
        <v>3</v>
      </c>
      <c r="O236" s="23"/>
      <c r="P236" s="23"/>
      <c r="Q236" s="23"/>
      <c r="R236" s="23"/>
      <c r="S236" s="23"/>
      <c r="T236" s="23"/>
      <c r="U236" s="23"/>
      <c r="V236" s="23"/>
      <c r="W236" s="23"/>
      <c r="X236" s="23"/>
      <c r="Y236" s="23"/>
      <c r="Z236" s="23"/>
      <c r="AA236" s="23"/>
      <c r="AB236" s="23"/>
      <c r="AC236" s="23">
        <v>1</v>
      </c>
      <c r="AD236" s="23"/>
      <c r="AE236" s="23"/>
      <c r="AF236" s="23"/>
      <c r="AG236" s="24">
        <v>7</v>
      </c>
      <c r="AH236" s="24">
        <v>41</v>
      </c>
      <c r="AI236" s="24"/>
      <c r="AJ236" s="24">
        <v>48</v>
      </c>
      <c r="AK236" s="24">
        <v>1</v>
      </c>
      <c r="AL236" s="24"/>
      <c r="AM236" s="24">
        <v>1</v>
      </c>
      <c r="AN236" s="105" t="s">
        <v>1664</v>
      </c>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f t="shared" si="3"/>
        <v>147</v>
      </c>
    </row>
    <row r="237" spans="1:86">
      <c r="A237" s="106" t="s">
        <v>1796</v>
      </c>
      <c r="B237" s="23">
        <v>14</v>
      </c>
      <c r="C237" s="23"/>
      <c r="D237" s="23"/>
      <c r="E237" s="23"/>
      <c r="F237" s="23"/>
      <c r="G237" s="23"/>
      <c r="H237" s="23">
        <v>39</v>
      </c>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4">
        <v>14</v>
      </c>
      <c r="AH237" s="24">
        <v>39</v>
      </c>
      <c r="AI237" s="24"/>
      <c r="AJ237" s="24">
        <v>53</v>
      </c>
      <c r="AK237" s="15">
        <v>1</v>
      </c>
      <c r="AL237" s="15"/>
      <c r="AM237" s="13">
        <v>1</v>
      </c>
      <c r="AN237" s="51" t="s">
        <v>1752</v>
      </c>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f t="shared" si="3"/>
        <v>161</v>
      </c>
    </row>
    <row r="238" spans="1:86">
      <c r="A238" s="106" t="s">
        <v>370</v>
      </c>
      <c r="B238" s="23">
        <v>6</v>
      </c>
      <c r="C238" s="23"/>
      <c r="D238" s="23"/>
      <c r="E238" s="23">
        <v>3</v>
      </c>
      <c r="F238" s="23"/>
      <c r="G238" s="23"/>
      <c r="H238" s="23">
        <v>24</v>
      </c>
      <c r="I238" s="23"/>
      <c r="J238" s="23"/>
      <c r="K238" s="23"/>
      <c r="L238" s="23"/>
      <c r="M238" s="23"/>
      <c r="N238" s="23">
        <v>3</v>
      </c>
      <c r="O238" s="23"/>
      <c r="P238" s="23"/>
      <c r="Q238" s="23"/>
      <c r="R238" s="23"/>
      <c r="S238" s="23"/>
      <c r="T238" s="23"/>
      <c r="U238" s="23"/>
      <c r="V238" s="23"/>
      <c r="W238" s="23"/>
      <c r="X238" s="23"/>
      <c r="Y238" s="23"/>
      <c r="Z238" s="23"/>
      <c r="AA238" s="23"/>
      <c r="AB238" s="23"/>
      <c r="AC238" s="23"/>
      <c r="AD238" s="23"/>
      <c r="AE238" s="23"/>
      <c r="AF238" s="23"/>
      <c r="AG238" s="24">
        <v>6</v>
      </c>
      <c r="AH238" s="24">
        <v>30</v>
      </c>
      <c r="AI238" s="24"/>
      <c r="AJ238" s="24">
        <v>36</v>
      </c>
      <c r="AK238" s="15"/>
      <c r="AL238" s="15"/>
      <c r="AM238" s="13"/>
      <c r="AN238" s="51"/>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f t="shared" si="3"/>
        <v>108</v>
      </c>
    </row>
    <row r="239" spans="1:86">
      <c r="A239" s="106" t="s">
        <v>371</v>
      </c>
      <c r="B239" s="13">
        <v>7</v>
      </c>
      <c r="C239" s="13"/>
      <c r="D239" s="13"/>
      <c r="E239" s="13"/>
      <c r="F239" s="13"/>
      <c r="G239" s="13"/>
      <c r="H239" s="13">
        <v>40</v>
      </c>
      <c r="I239" s="13"/>
      <c r="J239" s="13"/>
      <c r="K239" s="13">
        <v>12</v>
      </c>
      <c r="L239" s="13"/>
      <c r="M239" s="13"/>
      <c r="N239" s="13">
        <v>2</v>
      </c>
      <c r="O239" s="13"/>
      <c r="P239" s="13"/>
      <c r="Q239" s="13">
        <v>10</v>
      </c>
      <c r="R239" s="13"/>
      <c r="S239" s="13"/>
      <c r="T239" s="13"/>
      <c r="U239" s="13"/>
      <c r="V239" s="13"/>
      <c r="W239" s="13"/>
      <c r="X239" s="13"/>
      <c r="Y239" s="13"/>
      <c r="Z239" s="13"/>
      <c r="AA239" s="13"/>
      <c r="AB239" s="13"/>
      <c r="AC239" s="13"/>
      <c r="AD239" s="13"/>
      <c r="AE239" s="13"/>
      <c r="AF239" s="13"/>
      <c r="AG239" s="15">
        <v>7</v>
      </c>
      <c r="AH239" s="15">
        <v>64</v>
      </c>
      <c r="AI239" s="15"/>
      <c r="AJ239" s="15">
        <v>71</v>
      </c>
      <c r="AK239" s="15"/>
      <c r="AL239" s="15"/>
      <c r="AM239" s="13"/>
      <c r="AN239" s="51"/>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f t="shared" si="3"/>
        <v>213</v>
      </c>
    </row>
    <row r="240" spans="1:86">
      <c r="A240" s="119" t="s">
        <v>1797</v>
      </c>
      <c r="B240" s="23">
        <v>3</v>
      </c>
      <c r="C240" s="23">
        <v>1</v>
      </c>
      <c r="D240" s="23"/>
      <c r="E240" s="23"/>
      <c r="F240" s="23"/>
      <c r="G240" s="23"/>
      <c r="H240" s="23">
        <v>30</v>
      </c>
      <c r="I240" s="23"/>
      <c r="J240" s="23"/>
      <c r="K240" s="23"/>
      <c r="L240" s="23"/>
      <c r="M240" s="23"/>
      <c r="N240" s="23"/>
      <c r="O240" s="23"/>
      <c r="P240" s="23"/>
      <c r="Q240" s="23"/>
      <c r="R240" s="23"/>
      <c r="S240" s="23"/>
      <c r="T240" s="23"/>
      <c r="U240" s="23"/>
      <c r="V240" s="23"/>
      <c r="W240" s="23"/>
      <c r="X240" s="23"/>
      <c r="Y240" s="23"/>
      <c r="Z240" s="23"/>
      <c r="AA240" s="23"/>
      <c r="AB240" s="23"/>
      <c r="AC240" s="23">
        <v>1</v>
      </c>
      <c r="AD240" s="23"/>
      <c r="AE240" s="23"/>
      <c r="AF240" s="23"/>
      <c r="AG240" s="24">
        <v>3</v>
      </c>
      <c r="AH240" s="24">
        <v>30</v>
      </c>
      <c r="AI240" s="24"/>
      <c r="AJ240" s="24">
        <v>33</v>
      </c>
      <c r="AK240" s="24"/>
      <c r="AL240" s="24"/>
      <c r="AM240" s="13"/>
      <c r="AN240" s="51"/>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f t="shared" si="3"/>
        <v>101</v>
      </c>
    </row>
    <row r="241" spans="1:86">
      <c r="A241" s="104" t="s">
        <v>372</v>
      </c>
      <c r="B241" s="31">
        <v>13</v>
      </c>
      <c r="C241" s="31"/>
      <c r="D241" s="31"/>
      <c r="E241" s="31">
        <v>16</v>
      </c>
      <c r="F241" s="31"/>
      <c r="G241" s="31"/>
      <c r="H241" s="31">
        <v>84</v>
      </c>
      <c r="I241" s="31"/>
      <c r="J241" s="31"/>
      <c r="K241" s="31"/>
      <c r="L241" s="31"/>
      <c r="M241" s="31"/>
      <c r="N241" s="31">
        <v>20</v>
      </c>
      <c r="O241" s="31"/>
      <c r="P241" s="31"/>
      <c r="Q241" s="31"/>
      <c r="R241" s="31"/>
      <c r="S241" s="31"/>
      <c r="T241" s="31"/>
      <c r="U241" s="31"/>
      <c r="V241" s="31"/>
      <c r="W241" s="31"/>
      <c r="X241" s="31"/>
      <c r="Y241" s="31"/>
      <c r="Z241" s="31"/>
      <c r="AA241" s="31"/>
      <c r="AB241" s="31"/>
      <c r="AC241" s="31">
        <v>6</v>
      </c>
      <c r="AD241" s="31"/>
      <c r="AE241" s="31"/>
      <c r="AF241" s="31"/>
      <c r="AG241" s="76">
        <v>13</v>
      </c>
      <c r="AH241" s="76">
        <v>133</v>
      </c>
      <c r="AI241" s="76"/>
      <c r="AJ241" s="76">
        <v>146</v>
      </c>
      <c r="AK241" s="76"/>
      <c r="AL241" s="15"/>
      <c r="AM241" s="13"/>
      <c r="AN241" s="51"/>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f t="shared" si="3"/>
        <v>431</v>
      </c>
    </row>
    <row r="242" spans="1:86" ht="45">
      <c r="A242" s="104" t="s">
        <v>373</v>
      </c>
      <c r="B242" s="13">
        <v>7</v>
      </c>
      <c r="C242" s="13"/>
      <c r="D242" s="13"/>
      <c r="E242" s="13"/>
      <c r="F242" s="13"/>
      <c r="G242" s="13"/>
      <c r="H242" s="13">
        <v>80</v>
      </c>
      <c r="I242" s="13"/>
      <c r="J242" s="13"/>
      <c r="K242" s="13">
        <v>133</v>
      </c>
      <c r="L242" s="13"/>
      <c r="M242" s="13"/>
      <c r="N242" s="13">
        <v>23</v>
      </c>
      <c r="O242" s="13"/>
      <c r="P242" s="13"/>
      <c r="Q242" s="13">
        <v>14</v>
      </c>
      <c r="R242" s="13"/>
      <c r="S242" s="13"/>
      <c r="T242" s="13"/>
      <c r="U242" s="13"/>
      <c r="V242" s="13"/>
      <c r="W242" s="13"/>
      <c r="X242" s="13"/>
      <c r="Y242" s="13"/>
      <c r="Z242" s="13"/>
      <c r="AA242" s="13"/>
      <c r="AB242" s="13"/>
      <c r="AC242" s="13"/>
      <c r="AD242" s="13"/>
      <c r="AE242" s="13"/>
      <c r="AF242" s="13"/>
      <c r="AG242" s="15">
        <v>7</v>
      </c>
      <c r="AH242" s="15">
        <v>236</v>
      </c>
      <c r="AI242" s="15"/>
      <c r="AJ242" s="15">
        <v>243</v>
      </c>
      <c r="AK242" s="15">
        <v>1</v>
      </c>
      <c r="AL242" s="15"/>
      <c r="AM242" s="13">
        <v>1</v>
      </c>
      <c r="AN242" s="120" t="s">
        <v>1798</v>
      </c>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f t="shared" si="3"/>
        <v>745</v>
      </c>
    </row>
    <row r="243" spans="1:86">
      <c r="A243" s="106" t="s">
        <v>1799</v>
      </c>
      <c r="B243" s="13">
        <v>11</v>
      </c>
      <c r="C243" s="13">
        <v>2</v>
      </c>
      <c r="D243" s="13">
        <v>2</v>
      </c>
      <c r="E243" s="13">
        <v>14</v>
      </c>
      <c r="F243" s="13"/>
      <c r="G243" s="13"/>
      <c r="H243" s="13">
        <v>149</v>
      </c>
      <c r="I243" s="13"/>
      <c r="J243" s="13"/>
      <c r="K243" s="13"/>
      <c r="L243" s="13"/>
      <c r="M243" s="13"/>
      <c r="N243" s="13"/>
      <c r="O243" s="13"/>
      <c r="P243" s="13"/>
      <c r="Q243" s="13"/>
      <c r="R243" s="13"/>
      <c r="S243" s="13"/>
      <c r="T243" s="13"/>
      <c r="U243" s="13"/>
      <c r="V243" s="13"/>
      <c r="W243" s="13"/>
      <c r="X243" s="13"/>
      <c r="Y243" s="13"/>
      <c r="Z243" s="13"/>
      <c r="AA243" s="13"/>
      <c r="AB243" s="13"/>
      <c r="AC243" s="13">
        <v>2</v>
      </c>
      <c r="AD243" s="13"/>
      <c r="AE243" s="13"/>
      <c r="AF243" s="13"/>
      <c r="AG243" s="15">
        <v>11</v>
      </c>
      <c r="AH243" s="15">
        <v>163</v>
      </c>
      <c r="AI243" s="15"/>
      <c r="AJ243" s="15">
        <v>174</v>
      </c>
      <c r="AK243" s="15"/>
      <c r="AL243" s="15"/>
      <c r="AM243" s="13"/>
      <c r="AN243" s="51"/>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f t="shared" si="3"/>
        <v>528</v>
      </c>
    </row>
    <row r="244" spans="1:86">
      <c r="A244" s="104" t="s">
        <v>374</v>
      </c>
      <c r="B244" s="13">
        <v>6</v>
      </c>
      <c r="C244" s="13"/>
      <c r="D244" s="13"/>
      <c r="E244" s="13"/>
      <c r="F244" s="13"/>
      <c r="G244" s="13"/>
      <c r="H244" s="13">
        <v>76</v>
      </c>
      <c r="I244" s="13"/>
      <c r="J244" s="13"/>
      <c r="K244" s="13"/>
      <c r="L244" s="13"/>
      <c r="M244" s="13"/>
      <c r="N244" s="13">
        <v>9</v>
      </c>
      <c r="O244" s="13"/>
      <c r="P244" s="13"/>
      <c r="Q244" s="13">
        <v>8</v>
      </c>
      <c r="R244" s="13"/>
      <c r="S244" s="13"/>
      <c r="T244" s="13"/>
      <c r="U244" s="13"/>
      <c r="V244" s="13"/>
      <c r="W244" s="13"/>
      <c r="X244" s="13"/>
      <c r="Y244" s="13"/>
      <c r="Z244" s="13"/>
      <c r="AA244" s="13"/>
      <c r="AB244" s="13"/>
      <c r="AC244" s="13"/>
      <c r="AD244" s="13"/>
      <c r="AE244" s="13"/>
      <c r="AF244" s="13"/>
      <c r="AG244" s="15">
        <v>6</v>
      </c>
      <c r="AH244" s="15">
        <v>93</v>
      </c>
      <c r="AI244" s="15"/>
      <c r="AJ244" s="15">
        <v>99</v>
      </c>
      <c r="AK244" s="15"/>
      <c r="AL244" s="15"/>
      <c r="AM244" s="13"/>
      <c r="AN244" s="51"/>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f t="shared" si="3"/>
        <v>297</v>
      </c>
    </row>
    <row r="245" spans="1:86">
      <c r="A245" s="104" t="s">
        <v>375</v>
      </c>
      <c r="B245" s="23">
        <v>8</v>
      </c>
      <c r="C245" s="23"/>
      <c r="D245" s="23"/>
      <c r="E245" s="23"/>
      <c r="F245" s="23"/>
      <c r="G245" s="23"/>
      <c r="H245" s="23">
        <v>37</v>
      </c>
      <c r="I245" s="23"/>
      <c r="J245" s="23"/>
      <c r="K245" s="23"/>
      <c r="L245" s="23"/>
      <c r="M245" s="23"/>
      <c r="N245" s="23">
        <v>11</v>
      </c>
      <c r="O245" s="23"/>
      <c r="P245" s="23"/>
      <c r="Q245" s="23"/>
      <c r="R245" s="23"/>
      <c r="S245" s="23"/>
      <c r="T245" s="23"/>
      <c r="U245" s="23"/>
      <c r="V245" s="23"/>
      <c r="W245" s="23"/>
      <c r="X245" s="23"/>
      <c r="Y245" s="23"/>
      <c r="Z245" s="23"/>
      <c r="AA245" s="23"/>
      <c r="AB245" s="23"/>
      <c r="AC245" s="23"/>
      <c r="AD245" s="23"/>
      <c r="AE245" s="23"/>
      <c r="AF245" s="23"/>
      <c r="AG245" s="24">
        <v>8</v>
      </c>
      <c r="AH245" s="24">
        <v>48</v>
      </c>
      <c r="AI245" s="24"/>
      <c r="AJ245" s="24">
        <v>56</v>
      </c>
      <c r="AK245" s="15">
        <v>1</v>
      </c>
      <c r="AL245" s="15"/>
      <c r="AM245" s="13">
        <v>1</v>
      </c>
      <c r="AN245" s="51" t="s">
        <v>1671</v>
      </c>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f t="shared" si="3"/>
        <v>170</v>
      </c>
    </row>
    <row r="246" spans="1:86">
      <c r="A246" s="104" t="s">
        <v>376</v>
      </c>
      <c r="B246" s="23">
        <v>6</v>
      </c>
      <c r="C246" s="23"/>
      <c r="D246" s="23"/>
      <c r="E246" s="23"/>
      <c r="F246" s="23"/>
      <c r="G246" s="23"/>
      <c r="H246" s="23">
        <v>27</v>
      </c>
      <c r="I246" s="23"/>
      <c r="J246" s="23"/>
      <c r="K246" s="23"/>
      <c r="L246" s="23"/>
      <c r="M246" s="23"/>
      <c r="N246" s="23">
        <v>10</v>
      </c>
      <c r="O246" s="23"/>
      <c r="P246" s="23"/>
      <c r="Q246" s="23"/>
      <c r="R246" s="23"/>
      <c r="S246" s="23"/>
      <c r="T246" s="23"/>
      <c r="U246" s="23"/>
      <c r="V246" s="23"/>
      <c r="W246" s="23"/>
      <c r="X246" s="23"/>
      <c r="Y246" s="23"/>
      <c r="Z246" s="23"/>
      <c r="AA246" s="23"/>
      <c r="AB246" s="23"/>
      <c r="AC246" s="23"/>
      <c r="AD246" s="23"/>
      <c r="AE246" s="23"/>
      <c r="AF246" s="23"/>
      <c r="AG246" s="24">
        <v>6</v>
      </c>
      <c r="AH246" s="24">
        <v>37</v>
      </c>
      <c r="AI246" s="24"/>
      <c r="AJ246" s="24">
        <v>43</v>
      </c>
      <c r="AK246" s="15">
        <v>1</v>
      </c>
      <c r="AL246" s="15"/>
      <c r="AM246" s="13">
        <v>1</v>
      </c>
      <c r="AN246" s="51" t="s">
        <v>1671</v>
      </c>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f t="shared" si="3"/>
        <v>131</v>
      </c>
    </row>
    <row r="247" spans="1:86">
      <c r="A247" s="104" t="s">
        <v>377</v>
      </c>
      <c r="B247" s="13">
        <v>17</v>
      </c>
      <c r="C247" s="13"/>
      <c r="D247" s="13"/>
      <c r="E247" s="13"/>
      <c r="F247" s="13"/>
      <c r="G247" s="13"/>
      <c r="H247" s="13">
        <v>47</v>
      </c>
      <c r="I247" s="13"/>
      <c r="J247" s="13"/>
      <c r="K247" s="13"/>
      <c r="L247" s="13"/>
      <c r="M247" s="13"/>
      <c r="N247" s="13">
        <v>14</v>
      </c>
      <c r="O247" s="13"/>
      <c r="P247" s="13"/>
      <c r="Q247" s="13"/>
      <c r="R247" s="13"/>
      <c r="S247" s="13"/>
      <c r="T247" s="13"/>
      <c r="U247" s="13"/>
      <c r="V247" s="13"/>
      <c r="W247" s="13"/>
      <c r="X247" s="13"/>
      <c r="Y247" s="13"/>
      <c r="Z247" s="13"/>
      <c r="AA247" s="13"/>
      <c r="AB247" s="13"/>
      <c r="AC247" s="13"/>
      <c r="AD247" s="13"/>
      <c r="AE247" s="13"/>
      <c r="AF247" s="13"/>
      <c r="AG247" s="15">
        <v>17</v>
      </c>
      <c r="AH247" s="15">
        <v>61</v>
      </c>
      <c r="AI247" s="15"/>
      <c r="AJ247" s="15">
        <v>78</v>
      </c>
      <c r="AK247" s="15"/>
      <c r="AL247" s="15"/>
      <c r="AM247" s="13"/>
      <c r="AN247" s="51"/>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f t="shared" si="3"/>
        <v>234</v>
      </c>
    </row>
    <row r="248" spans="1:86">
      <c r="A248" s="104" t="s">
        <v>378</v>
      </c>
      <c r="B248" s="23">
        <v>11</v>
      </c>
      <c r="C248" s="23"/>
      <c r="D248" s="23"/>
      <c r="E248" s="23">
        <v>17</v>
      </c>
      <c r="F248" s="23"/>
      <c r="G248" s="23"/>
      <c r="H248" s="23">
        <v>105</v>
      </c>
      <c r="I248" s="23"/>
      <c r="J248" s="23"/>
      <c r="K248" s="23">
        <v>1</v>
      </c>
      <c r="L248" s="23"/>
      <c r="M248" s="23"/>
      <c r="N248" s="23">
        <v>21</v>
      </c>
      <c r="O248" s="23"/>
      <c r="P248" s="23"/>
      <c r="Q248" s="23"/>
      <c r="R248" s="23"/>
      <c r="S248" s="23"/>
      <c r="T248" s="23"/>
      <c r="U248" s="23"/>
      <c r="V248" s="23"/>
      <c r="W248" s="23"/>
      <c r="X248" s="23"/>
      <c r="Y248" s="23"/>
      <c r="Z248" s="23"/>
      <c r="AA248" s="23"/>
      <c r="AB248" s="23"/>
      <c r="AC248" s="23"/>
      <c r="AD248" s="23"/>
      <c r="AE248" s="23"/>
      <c r="AF248" s="23"/>
      <c r="AG248" s="24">
        <v>11</v>
      </c>
      <c r="AH248" s="24">
        <v>144</v>
      </c>
      <c r="AI248" s="24"/>
      <c r="AJ248" s="24">
        <v>155</v>
      </c>
      <c r="AK248" s="15"/>
      <c r="AL248" s="15"/>
      <c r="AM248" s="13"/>
      <c r="AN248" s="51"/>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f t="shared" si="3"/>
        <v>465</v>
      </c>
    </row>
    <row r="249" spans="1:86">
      <c r="A249" s="106" t="s">
        <v>1800</v>
      </c>
      <c r="B249" s="23">
        <v>5</v>
      </c>
      <c r="C249" s="23"/>
      <c r="D249" s="23"/>
      <c r="E249" s="23"/>
      <c r="F249" s="23"/>
      <c r="G249" s="23"/>
      <c r="H249" s="23">
        <v>21</v>
      </c>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4">
        <v>5</v>
      </c>
      <c r="AH249" s="24">
        <v>21</v>
      </c>
      <c r="AI249" s="24"/>
      <c r="AJ249" s="24">
        <v>26</v>
      </c>
      <c r="AK249" s="15"/>
      <c r="AL249" s="15"/>
      <c r="AM249" s="13"/>
      <c r="AN249" s="51"/>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f t="shared" si="3"/>
        <v>78</v>
      </c>
    </row>
    <row r="250" spans="1:86">
      <c r="A250" s="104" t="s">
        <v>379</v>
      </c>
      <c r="B250" s="23">
        <v>8</v>
      </c>
      <c r="C250" s="23"/>
      <c r="D250" s="23"/>
      <c r="E250" s="23">
        <v>2</v>
      </c>
      <c r="F250" s="23"/>
      <c r="G250" s="23"/>
      <c r="H250" s="23">
        <v>36</v>
      </c>
      <c r="I250" s="23"/>
      <c r="J250" s="23"/>
      <c r="K250" s="23"/>
      <c r="L250" s="23"/>
      <c r="M250" s="23"/>
      <c r="N250" s="23">
        <v>23</v>
      </c>
      <c r="O250" s="23"/>
      <c r="P250" s="23"/>
      <c r="Q250" s="23"/>
      <c r="R250" s="23"/>
      <c r="S250" s="23"/>
      <c r="T250" s="23"/>
      <c r="U250" s="23"/>
      <c r="V250" s="23"/>
      <c r="W250" s="23"/>
      <c r="X250" s="23"/>
      <c r="Y250" s="23"/>
      <c r="Z250" s="23"/>
      <c r="AA250" s="23"/>
      <c r="AB250" s="23"/>
      <c r="AC250" s="23"/>
      <c r="AD250" s="23"/>
      <c r="AE250" s="23"/>
      <c r="AF250" s="23"/>
      <c r="AG250" s="24">
        <v>8</v>
      </c>
      <c r="AH250" s="24">
        <v>61</v>
      </c>
      <c r="AI250" s="24"/>
      <c r="AJ250" s="24">
        <v>69</v>
      </c>
      <c r="AK250" s="15"/>
      <c r="AL250" s="15"/>
      <c r="AM250" s="13"/>
      <c r="AN250" s="51"/>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f t="shared" si="3"/>
        <v>207</v>
      </c>
    </row>
    <row r="251" spans="1:86">
      <c r="A251" s="121" t="s">
        <v>1801</v>
      </c>
      <c r="B251" s="23">
        <v>4</v>
      </c>
      <c r="C251" s="23"/>
      <c r="D251" s="23"/>
      <c r="E251" s="23"/>
      <c r="F251" s="23"/>
      <c r="G251" s="23"/>
      <c r="H251" s="23">
        <v>28</v>
      </c>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4">
        <v>4</v>
      </c>
      <c r="AH251" s="24">
        <v>28</v>
      </c>
      <c r="AI251" s="24"/>
      <c r="AJ251" s="24">
        <v>32</v>
      </c>
      <c r="AK251" s="15"/>
      <c r="AL251" s="15"/>
      <c r="AM251" s="13"/>
      <c r="AN251" s="51"/>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f t="shared" si="3"/>
        <v>96</v>
      </c>
    </row>
    <row r="252" spans="1:86">
      <c r="A252" s="106" t="s">
        <v>380</v>
      </c>
      <c r="B252" s="23">
        <v>5</v>
      </c>
      <c r="C252" s="23"/>
      <c r="D252" s="23"/>
      <c r="E252" s="23"/>
      <c r="F252" s="23"/>
      <c r="G252" s="23"/>
      <c r="H252" s="23">
        <v>30</v>
      </c>
      <c r="I252" s="23"/>
      <c r="J252" s="23"/>
      <c r="K252" s="23">
        <v>27</v>
      </c>
      <c r="L252" s="23"/>
      <c r="M252" s="23"/>
      <c r="N252" s="23">
        <v>10</v>
      </c>
      <c r="O252" s="23"/>
      <c r="P252" s="23"/>
      <c r="Q252" s="23"/>
      <c r="R252" s="23"/>
      <c r="S252" s="23"/>
      <c r="T252" s="23"/>
      <c r="U252" s="23"/>
      <c r="V252" s="23"/>
      <c r="W252" s="23"/>
      <c r="X252" s="23"/>
      <c r="Y252" s="23"/>
      <c r="Z252" s="23"/>
      <c r="AA252" s="23"/>
      <c r="AB252" s="23"/>
      <c r="AC252" s="23"/>
      <c r="AD252" s="23"/>
      <c r="AE252" s="23"/>
      <c r="AF252" s="23"/>
      <c r="AG252" s="24">
        <v>5</v>
      </c>
      <c r="AH252" s="24">
        <v>67</v>
      </c>
      <c r="AI252" s="24"/>
      <c r="AJ252" s="24">
        <v>72</v>
      </c>
      <c r="AK252" s="15"/>
      <c r="AL252" s="15"/>
      <c r="AM252" s="13"/>
      <c r="AN252" s="51"/>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f t="shared" si="3"/>
        <v>216</v>
      </c>
    </row>
    <row r="253" spans="1:86">
      <c r="A253" s="104" t="s">
        <v>381</v>
      </c>
      <c r="B253" s="13">
        <v>3</v>
      </c>
      <c r="C253" s="13"/>
      <c r="D253" s="13"/>
      <c r="E253" s="13"/>
      <c r="F253" s="13"/>
      <c r="G253" s="13"/>
      <c r="H253" s="13">
        <v>46</v>
      </c>
      <c r="I253" s="13"/>
      <c r="J253" s="13"/>
      <c r="K253" s="13">
        <v>29</v>
      </c>
      <c r="L253" s="13"/>
      <c r="M253" s="13"/>
      <c r="N253" s="13">
        <v>14</v>
      </c>
      <c r="O253" s="13"/>
      <c r="P253" s="13"/>
      <c r="Q253" s="13"/>
      <c r="R253" s="13"/>
      <c r="S253" s="13"/>
      <c r="T253" s="13"/>
      <c r="U253" s="13"/>
      <c r="V253" s="13"/>
      <c r="W253" s="13"/>
      <c r="X253" s="13"/>
      <c r="Y253" s="13"/>
      <c r="Z253" s="13"/>
      <c r="AA253" s="13"/>
      <c r="AB253" s="13"/>
      <c r="AC253" s="13"/>
      <c r="AD253" s="13"/>
      <c r="AE253" s="13"/>
      <c r="AF253" s="13"/>
      <c r="AG253" s="15">
        <v>3</v>
      </c>
      <c r="AH253" s="15">
        <v>89</v>
      </c>
      <c r="AI253" s="15"/>
      <c r="AJ253" s="15">
        <v>92</v>
      </c>
      <c r="AK253" s="15"/>
      <c r="AL253" s="15"/>
      <c r="AM253" s="13"/>
      <c r="AN253" s="51"/>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f t="shared" si="3"/>
        <v>276</v>
      </c>
    </row>
    <row r="254" spans="1:86">
      <c r="A254" s="104" t="s">
        <v>1802</v>
      </c>
      <c r="B254" s="13">
        <v>3</v>
      </c>
      <c r="C254" s="13"/>
      <c r="D254" s="13"/>
      <c r="E254" s="13"/>
      <c r="F254" s="13"/>
      <c r="G254" s="13"/>
      <c r="H254" s="13">
        <v>29</v>
      </c>
      <c r="I254" s="13"/>
      <c r="J254" s="13"/>
      <c r="K254" s="13">
        <v>112</v>
      </c>
      <c r="L254" s="13"/>
      <c r="M254" s="13"/>
      <c r="N254" s="13"/>
      <c r="O254" s="13"/>
      <c r="P254" s="13"/>
      <c r="Q254" s="13"/>
      <c r="R254" s="13"/>
      <c r="S254" s="13"/>
      <c r="T254" s="13"/>
      <c r="U254" s="13"/>
      <c r="V254" s="13"/>
      <c r="W254" s="13"/>
      <c r="X254" s="13"/>
      <c r="Y254" s="13"/>
      <c r="Z254" s="13"/>
      <c r="AA254" s="13"/>
      <c r="AB254" s="13"/>
      <c r="AC254" s="13"/>
      <c r="AD254" s="13"/>
      <c r="AE254" s="13"/>
      <c r="AF254" s="13"/>
      <c r="AG254" s="15">
        <v>3</v>
      </c>
      <c r="AH254" s="15">
        <v>141</v>
      </c>
      <c r="AI254" s="15"/>
      <c r="AJ254" s="15">
        <v>144</v>
      </c>
      <c r="AK254" s="15">
        <v>1</v>
      </c>
      <c r="AL254" s="15"/>
      <c r="AM254" s="13">
        <v>1</v>
      </c>
      <c r="AN254" s="51" t="s">
        <v>1690</v>
      </c>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f t="shared" si="3"/>
        <v>434</v>
      </c>
    </row>
    <row r="255" spans="1:86">
      <c r="A255" s="106" t="s">
        <v>382</v>
      </c>
      <c r="B255" s="13">
        <v>5</v>
      </c>
      <c r="C255" s="13"/>
      <c r="D255" s="13"/>
      <c r="E255" s="13">
        <v>353</v>
      </c>
      <c r="F255" s="13"/>
      <c r="G255" s="13"/>
      <c r="H255" s="13"/>
      <c r="I255" s="13"/>
      <c r="J255" s="13"/>
      <c r="K255" s="13">
        <v>99</v>
      </c>
      <c r="L255" s="13"/>
      <c r="M255" s="13"/>
      <c r="N255" s="13">
        <v>16</v>
      </c>
      <c r="O255" s="13"/>
      <c r="P255" s="13"/>
      <c r="Q255" s="13"/>
      <c r="R255" s="13"/>
      <c r="S255" s="13"/>
      <c r="T255" s="13"/>
      <c r="U255" s="13"/>
      <c r="V255" s="13"/>
      <c r="W255" s="13"/>
      <c r="X255" s="13"/>
      <c r="Y255" s="13"/>
      <c r="Z255" s="13"/>
      <c r="AA255" s="13"/>
      <c r="AB255" s="13"/>
      <c r="AC255" s="13"/>
      <c r="AD255" s="13"/>
      <c r="AE255" s="13"/>
      <c r="AF255" s="13"/>
      <c r="AG255" s="15">
        <v>5</v>
      </c>
      <c r="AH255" s="15">
        <v>468</v>
      </c>
      <c r="AI255" s="15"/>
      <c r="AJ255" s="15">
        <v>473</v>
      </c>
      <c r="AK255" s="15"/>
      <c r="AL255" s="15"/>
      <c r="AM255" s="13"/>
      <c r="AN255" s="51"/>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f t="shared" si="3"/>
        <v>1419</v>
      </c>
    </row>
    <row r="256" spans="1:86">
      <c r="A256" s="106" t="s">
        <v>1803</v>
      </c>
      <c r="B256" s="94">
        <v>14</v>
      </c>
      <c r="C256" s="94"/>
      <c r="D256" s="94"/>
      <c r="E256" s="94">
        <v>25</v>
      </c>
      <c r="F256" s="94"/>
      <c r="G256" s="94"/>
      <c r="H256" s="94">
        <v>94</v>
      </c>
      <c r="I256" s="94"/>
      <c r="J256" s="94"/>
      <c r="K256" s="94">
        <v>7</v>
      </c>
      <c r="L256" s="94"/>
      <c r="M256" s="94"/>
      <c r="N256" s="94"/>
      <c r="O256" s="94"/>
      <c r="P256" s="94"/>
      <c r="Q256" s="94"/>
      <c r="R256" s="94"/>
      <c r="S256" s="94"/>
      <c r="T256" s="94"/>
      <c r="U256" s="94"/>
      <c r="V256" s="94"/>
      <c r="W256" s="94"/>
      <c r="X256" s="94"/>
      <c r="Y256" s="94"/>
      <c r="Z256" s="94"/>
      <c r="AA256" s="94"/>
      <c r="AB256" s="94"/>
      <c r="AC256" s="94"/>
      <c r="AD256" s="94"/>
      <c r="AE256" s="22">
        <v>14</v>
      </c>
      <c r="AF256" s="22">
        <v>126</v>
      </c>
      <c r="AG256" s="22"/>
      <c r="AH256" s="22">
        <v>140</v>
      </c>
      <c r="AI256" s="15"/>
      <c r="AJ256" s="15"/>
      <c r="AK256" s="15"/>
      <c r="AL256" s="15"/>
      <c r="AM256" s="13"/>
      <c r="AN256" s="51"/>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f t="shared" si="3"/>
        <v>420</v>
      </c>
    </row>
    <row r="257" spans="1:86">
      <c r="A257" s="104" t="s">
        <v>1804</v>
      </c>
      <c r="B257" s="76">
        <v>3</v>
      </c>
      <c r="C257" s="23"/>
      <c r="D257" s="23"/>
      <c r="E257" s="23"/>
      <c r="F257" s="23"/>
      <c r="G257" s="23"/>
      <c r="H257" s="31">
        <v>26</v>
      </c>
      <c r="I257" s="23"/>
      <c r="J257" s="23"/>
      <c r="K257" s="31">
        <v>3</v>
      </c>
      <c r="L257" s="23"/>
      <c r="M257" s="23"/>
      <c r="N257" s="31"/>
      <c r="O257" s="23"/>
      <c r="P257" s="23"/>
      <c r="Q257" s="23"/>
      <c r="R257" s="23"/>
      <c r="S257" s="23"/>
      <c r="T257" s="23"/>
      <c r="U257" s="23"/>
      <c r="V257" s="23"/>
      <c r="W257" s="23"/>
      <c r="X257" s="23"/>
      <c r="Y257" s="23"/>
      <c r="Z257" s="23"/>
      <c r="AA257" s="23"/>
      <c r="AB257" s="23"/>
      <c r="AC257" s="23"/>
      <c r="AD257" s="23"/>
      <c r="AE257" s="23"/>
      <c r="AF257" s="23"/>
      <c r="AG257" s="24">
        <v>3</v>
      </c>
      <c r="AH257" s="24">
        <v>29</v>
      </c>
      <c r="AI257" s="24"/>
      <c r="AJ257" s="24">
        <v>32</v>
      </c>
      <c r="AK257" s="15"/>
      <c r="AL257" s="15"/>
      <c r="AM257" s="13"/>
      <c r="AN257" s="51"/>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f t="shared" si="3"/>
        <v>96</v>
      </c>
    </row>
    <row r="258" spans="1:86">
      <c r="A258" s="104" t="s">
        <v>383</v>
      </c>
      <c r="B258" s="23">
        <v>13</v>
      </c>
      <c r="C258" s="23"/>
      <c r="D258" s="23"/>
      <c r="E258" s="23">
        <v>27</v>
      </c>
      <c r="F258" s="23"/>
      <c r="G258" s="23"/>
      <c r="H258" s="23">
        <v>75</v>
      </c>
      <c r="I258" s="23"/>
      <c r="J258" s="23"/>
      <c r="K258" s="23"/>
      <c r="L258" s="23"/>
      <c r="M258" s="23"/>
      <c r="N258" s="23">
        <v>17</v>
      </c>
      <c r="O258" s="23"/>
      <c r="P258" s="23"/>
      <c r="Q258" s="23"/>
      <c r="R258" s="23"/>
      <c r="S258" s="23"/>
      <c r="T258" s="23"/>
      <c r="U258" s="23"/>
      <c r="V258" s="23"/>
      <c r="W258" s="23"/>
      <c r="X258" s="23"/>
      <c r="Y258" s="23"/>
      <c r="Z258" s="23"/>
      <c r="AA258" s="23"/>
      <c r="AB258" s="23"/>
      <c r="AC258" s="23"/>
      <c r="AD258" s="23"/>
      <c r="AE258" s="23"/>
      <c r="AF258" s="23"/>
      <c r="AG258" s="24">
        <v>13</v>
      </c>
      <c r="AH258" s="24">
        <v>119</v>
      </c>
      <c r="AI258" s="24">
        <v>1</v>
      </c>
      <c r="AJ258" s="24">
        <v>132</v>
      </c>
      <c r="AK258" s="24"/>
      <c r="AL258" s="15"/>
      <c r="AM258" s="13"/>
      <c r="AN258" s="51"/>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f t="shared" si="3"/>
        <v>397</v>
      </c>
    </row>
    <row r="259" spans="1:86">
      <c r="A259" s="104" t="s">
        <v>384</v>
      </c>
      <c r="B259" s="76">
        <v>4</v>
      </c>
      <c r="C259" s="23"/>
      <c r="D259" s="23"/>
      <c r="E259" s="23"/>
      <c r="F259" s="23"/>
      <c r="G259" s="23"/>
      <c r="H259" s="31">
        <v>33</v>
      </c>
      <c r="I259" s="23"/>
      <c r="J259" s="23"/>
      <c r="K259" s="31">
        <v>2</v>
      </c>
      <c r="L259" s="23"/>
      <c r="M259" s="23"/>
      <c r="N259" s="31">
        <v>18</v>
      </c>
      <c r="O259" s="23"/>
      <c r="P259" s="23"/>
      <c r="Q259" s="23"/>
      <c r="R259" s="23"/>
      <c r="S259" s="23"/>
      <c r="T259" s="23"/>
      <c r="U259" s="23"/>
      <c r="V259" s="23"/>
      <c r="W259" s="23"/>
      <c r="X259" s="23"/>
      <c r="Y259" s="23"/>
      <c r="Z259" s="23"/>
      <c r="AA259" s="23"/>
      <c r="AB259" s="23"/>
      <c r="AC259" s="23"/>
      <c r="AD259" s="23"/>
      <c r="AE259" s="23"/>
      <c r="AF259" s="23"/>
      <c r="AG259" s="24">
        <v>4</v>
      </c>
      <c r="AH259" s="24">
        <v>53</v>
      </c>
      <c r="AI259" s="24"/>
      <c r="AJ259" s="24">
        <v>57</v>
      </c>
      <c r="AK259" s="15"/>
      <c r="AL259" s="15"/>
      <c r="AM259" s="13"/>
      <c r="AN259" s="51"/>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f t="shared" si="3"/>
        <v>171</v>
      </c>
    </row>
    <row r="260" spans="1:86">
      <c r="A260" s="106" t="s">
        <v>1805</v>
      </c>
      <c r="B260" s="13">
        <v>12</v>
      </c>
      <c r="C260" s="13">
        <v>2</v>
      </c>
      <c r="D260" s="13">
        <v>2</v>
      </c>
      <c r="E260" s="13">
        <v>14</v>
      </c>
      <c r="F260" s="13"/>
      <c r="G260" s="13"/>
      <c r="H260" s="13">
        <v>60</v>
      </c>
      <c r="I260" s="13"/>
      <c r="J260" s="13"/>
      <c r="K260" s="13"/>
      <c r="L260" s="13"/>
      <c r="M260" s="13"/>
      <c r="N260" s="13"/>
      <c r="O260" s="13"/>
      <c r="P260" s="13"/>
      <c r="Q260" s="13"/>
      <c r="R260" s="13"/>
      <c r="S260" s="13"/>
      <c r="T260" s="13"/>
      <c r="U260" s="13"/>
      <c r="V260" s="13"/>
      <c r="W260" s="13"/>
      <c r="X260" s="13"/>
      <c r="Y260" s="13"/>
      <c r="Z260" s="13"/>
      <c r="AA260" s="13"/>
      <c r="AB260" s="13"/>
      <c r="AC260" s="13">
        <v>2</v>
      </c>
      <c r="AD260" s="13"/>
      <c r="AE260" s="13"/>
      <c r="AF260" s="13"/>
      <c r="AG260" s="15">
        <v>12</v>
      </c>
      <c r="AH260" s="15">
        <v>74</v>
      </c>
      <c r="AI260" s="15"/>
      <c r="AJ260" s="15">
        <v>86</v>
      </c>
      <c r="AK260" s="15"/>
      <c r="AL260" s="15"/>
      <c r="AM260" s="13"/>
      <c r="AN260" s="51"/>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f t="shared" ref="CH260:CH323" si="4">SUM(B260:CG260)</f>
        <v>264</v>
      </c>
    </row>
    <row r="261" spans="1:86">
      <c r="A261" s="104" t="s">
        <v>385</v>
      </c>
      <c r="B261" s="13">
        <v>4</v>
      </c>
      <c r="C261" s="13"/>
      <c r="D261" s="13"/>
      <c r="E261" s="13"/>
      <c r="F261" s="13"/>
      <c r="G261" s="13"/>
      <c r="H261" s="13">
        <v>94</v>
      </c>
      <c r="I261" s="13"/>
      <c r="J261" s="13"/>
      <c r="K261" s="13"/>
      <c r="L261" s="13"/>
      <c r="M261" s="13"/>
      <c r="N261" s="13">
        <v>3</v>
      </c>
      <c r="O261" s="13"/>
      <c r="P261" s="13"/>
      <c r="Q261" s="13">
        <v>3</v>
      </c>
      <c r="R261" s="13"/>
      <c r="S261" s="13"/>
      <c r="T261" s="13"/>
      <c r="U261" s="13"/>
      <c r="V261" s="13"/>
      <c r="W261" s="13"/>
      <c r="X261" s="13"/>
      <c r="Y261" s="13"/>
      <c r="Z261" s="13"/>
      <c r="AA261" s="13"/>
      <c r="AB261" s="13"/>
      <c r="AC261" s="13"/>
      <c r="AD261" s="13"/>
      <c r="AE261" s="13"/>
      <c r="AF261" s="13"/>
      <c r="AG261" s="15">
        <v>4</v>
      </c>
      <c r="AH261" s="15">
        <v>100</v>
      </c>
      <c r="AI261" s="15"/>
      <c r="AJ261" s="15">
        <v>104</v>
      </c>
      <c r="AK261" s="15">
        <v>1</v>
      </c>
      <c r="AL261" s="15"/>
      <c r="AM261" s="13">
        <v>1</v>
      </c>
      <c r="AN261" s="51" t="s">
        <v>1690</v>
      </c>
      <c r="AO261" s="13"/>
      <c r="AP261" s="13"/>
      <c r="AQ261" s="13"/>
      <c r="AR261" s="13"/>
      <c r="AS261" s="13"/>
      <c r="AT261" s="13"/>
      <c r="AU261" s="13"/>
      <c r="AV261" s="13"/>
      <c r="AW261" s="13"/>
      <c r="AX261" s="13"/>
      <c r="AY261" s="13"/>
      <c r="AZ261" s="13"/>
      <c r="BA261" s="13"/>
      <c r="BB261" s="13"/>
      <c r="BC261" s="13">
        <v>1</v>
      </c>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f t="shared" si="4"/>
        <v>315</v>
      </c>
    </row>
    <row r="262" spans="1:86">
      <c r="A262" s="106" t="s">
        <v>1806</v>
      </c>
      <c r="B262" s="13">
        <v>15</v>
      </c>
      <c r="C262" s="13"/>
      <c r="D262" s="13"/>
      <c r="E262" s="13">
        <v>122</v>
      </c>
      <c r="F262" s="13"/>
      <c r="G262" s="13"/>
      <c r="H262" s="13">
        <v>92</v>
      </c>
      <c r="I262" s="13"/>
      <c r="J262" s="13"/>
      <c r="K262" s="13">
        <v>1</v>
      </c>
      <c r="L262" s="13"/>
      <c r="M262" s="13"/>
      <c r="N262" s="13"/>
      <c r="O262" s="13"/>
      <c r="P262" s="13"/>
      <c r="Q262" s="13"/>
      <c r="R262" s="13"/>
      <c r="S262" s="13"/>
      <c r="T262" s="13"/>
      <c r="U262" s="13"/>
      <c r="V262" s="13"/>
      <c r="W262" s="13"/>
      <c r="X262" s="13"/>
      <c r="Y262" s="13"/>
      <c r="Z262" s="13"/>
      <c r="AA262" s="13"/>
      <c r="AB262" s="13"/>
      <c r="AC262" s="13"/>
      <c r="AD262" s="13"/>
      <c r="AE262" s="13"/>
      <c r="AF262" s="13"/>
      <c r="AG262" s="15">
        <v>15</v>
      </c>
      <c r="AH262" s="15">
        <v>214</v>
      </c>
      <c r="AI262" s="15"/>
      <c r="AJ262" s="15">
        <v>229</v>
      </c>
      <c r="AK262" s="15"/>
      <c r="AL262" s="15"/>
      <c r="AM262" s="13"/>
      <c r="AN262" s="51"/>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f t="shared" si="4"/>
        <v>688</v>
      </c>
    </row>
    <row r="263" spans="1:86">
      <c r="A263" s="115" t="s">
        <v>1227</v>
      </c>
      <c r="B263" s="23">
        <v>8</v>
      </c>
      <c r="C263" s="23"/>
      <c r="D263" s="23"/>
      <c r="E263" s="23">
        <v>7</v>
      </c>
      <c r="F263" s="23"/>
      <c r="G263" s="23"/>
      <c r="H263" s="23">
        <v>84</v>
      </c>
      <c r="I263" s="23"/>
      <c r="J263" s="23"/>
      <c r="K263" s="23">
        <v>455</v>
      </c>
      <c r="L263" s="23"/>
      <c r="M263" s="23"/>
      <c r="N263" s="23">
        <v>46</v>
      </c>
      <c r="O263" s="23"/>
      <c r="P263" s="23"/>
      <c r="Q263" s="23"/>
      <c r="R263" s="23"/>
      <c r="S263" s="23"/>
      <c r="T263" s="23"/>
      <c r="U263" s="23"/>
      <c r="V263" s="23"/>
      <c r="W263" s="23"/>
      <c r="X263" s="23"/>
      <c r="Y263" s="23"/>
      <c r="Z263" s="23"/>
      <c r="AA263" s="23"/>
      <c r="AB263" s="23"/>
      <c r="AC263" s="23"/>
      <c r="AD263" s="23"/>
      <c r="AE263" s="23"/>
      <c r="AF263" s="23"/>
      <c r="AG263" s="24">
        <v>8</v>
      </c>
      <c r="AH263" s="24">
        <v>592</v>
      </c>
      <c r="AI263" s="15"/>
      <c r="AJ263" s="15">
        <v>600</v>
      </c>
      <c r="AK263" s="15"/>
      <c r="AL263" s="15"/>
      <c r="AM263" s="13"/>
      <c r="AN263" s="51"/>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f t="shared" si="4"/>
        <v>1800</v>
      </c>
    </row>
    <row r="264" spans="1:86">
      <c r="A264" s="106" t="s">
        <v>1807</v>
      </c>
      <c r="B264" s="97">
        <v>8</v>
      </c>
      <c r="C264" s="97"/>
      <c r="D264" s="97"/>
      <c r="E264" s="97">
        <v>6</v>
      </c>
      <c r="F264" s="97"/>
      <c r="G264" s="97"/>
      <c r="H264" s="97">
        <v>104</v>
      </c>
      <c r="I264" s="97"/>
      <c r="J264" s="97"/>
      <c r="K264" s="97">
        <v>1</v>
      </c>
      <c r="L264" s="97"/>
      <c r="M264" s="97"/>
      <c r="N264" s="97"/>
      <c r="O264" s="97"/>
      <c r="P264" s="97"/>
      <c r="Q264" s="97"/>
      <c r="R264" s="97"/>
      <c r="S264" s="97"/>
      <c r="T264" s="97"/>
      <c r="U264" s="97"/>
      <c r="V264" s="97"/>
      <c r="W264" s="97"/>
      <c r="X264" s="97"/>
      <c r="Y264" s="97"/>
      <c r="Z264" s="97"/>
      <c r="AA264" s="97"/>
      <c r="AB264" s="97"/>
      <c r="AC264" s="97"/>
      <c r="AD264" s="97"/>
      <c r="AE264" s="97"/>
      <c r="AF264" s="97"/>
      <c r="AG264" s="98">
        <v>8</v>
      </c>
      <c r="AH264" s="98">
        <v>111</v>
      </c>
      <c r="AI264" s="98"/>
      <c r="AJ264" s="98">
        <v>119</v>
      </c>
      <c r="AK264" s="98"/>
      <c r="AL264" s="15"/>
      <c r="AM264" s="13"/>
      <c r="AN264" s="51"/>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f t="shared" si="4"/>
        <v>357</v>
      </c>
    </row>
    <row r="265" spans="1:86">
      <c r="A265" s="104" t="s">
        <v>1808</v>
      </c>
      <c r="B265" s="23">
        <v>6</v>
      </c>
      <c r="C265" s="23"/>
      <c r="D265" s="23"/>
      <c r="E265" s="23">
        <v>5</v>
      </c>
      <c r="F265" s="23"/>
      <c r="G265" s="23"/>
      <c r="H265" s="23">
        <v>27</v>
      </c>
      <c r="I265" s="23"/>
      <c r="J265" s="23"/>
      <c r="K265" s="23">
        <v>3</v>
      </c>
      <c r="L265" s="23"/>
      <c r="M265" s="23"/>
      <c r="N265" s="23"/>
      <c r="O265" s="23"/>
      <c r="P265" s="23"/>
      <c r="Q265" s="23"/>
      <c r="R265" s="23"/>
      <c r="S265" s="23"/>
      <c r="T265" s="23"/>
      <c r="U265" s="23"/>
      <c r="V265" s="23"/>
      <c r="W265" s="23"/>
      <c r="X265" s="23"/>
      <c r="Y265" s="23"/>
      <c r="Z265" s="23"/>
      <c r="AA265" s="23"/>
      <c r="AB265" s="23"/>
      <c r="AC265" s="23"/>
      <c r="AD265" s="23"/>
      <c r="AE265" s="23"/>
      <c r="AF265" s="23"/>
      <c r="AG265" s="24">
        <v>6</v>
      </c>
      <c r="AH265" s="24">
        <v>35</v>
      </c>
      <c r="AI265" s="24"/>
      <c r="AJ265" s="24">
        <v>41</v>
      </c>
      <c r="AK265" s="15"/>
      <c r="AL265" s="15"/>
      <c r="AM265" s="13"/>
      <c r="AN265" s="51"/>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f t="shared" si="4"/>
        <v>123</v>
      </c>
    </row>
    <row r="266" spans="1:86" ht="30">
      <c r="A266" s="106" t="s">
        <v>1809</v>
      </c>
      <c r="B266" s="23">
        <v>7</v>
      </c>
      <c r="C266" s="23"/>
      <c r="D266" s="23"/>
      <c r="E266" s="23"/>
      <c r="F266" s="23"/>
      <c r="G266" s="23"/>
      <c r="H266" s="23">
        <v>62</v>
      </c>
      <c r="I266" s="23"/>
      <c r="J266" s="23"/>
      <c r="K266" s="23">
        <v>2</v>
      </c>
      <c r="L266" s="23"/>
      <c r="M266" s="23"/>
      <c r="N266" s="23"/>
      <c r="O266" s="23"/>
      <c r="P266" s="23"/>
      <c r="Q266" s="23"/>
      <c r="R266" s="23"/>
      <c r="S266" s="23"/>
      <c r="T266" s="23"/>
      <c r="U266" s="23"/>
      <c r="V266" s="23"/>
      <c r="W266" s="23"/>
      <c r="X266" s="23"/>
      <c r="Y266" s="23"/>
      <c r="Z266" s="23"/>
      <c r="AA266" s="23"/>
      <c r="AB266" s="23"/>
      <c r="AC266" s="23"/>
      <c r="AD266" s="23"/>
      <c r="AE266" s="23"/>
      <c r="AF266" s="23"/>
      <c r="AG266" s="24">
        <v>7</v>
      </c>
      <c r="AH266" s="24">
        <v>64</v>
      </c>
      <c r="AI266" s="24"/>
      <c r="AJ266" s="24">
        <v>71</v>
      </c>
      <c r="AK266" s="15">
        <v>1</v>
      </c>
      <c r="AL266" s="15"/>
      <c r="AM266" s="13">
        <v>1</v>
      </c>
      <c r="AN266" s="95" t="s">
        <v>1791</v>
      </c>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f t="shared" si="4"/>
        <v>215</v>
      </c>
    </row>
    <row r="267" spans="1:86">
      <c r="A267" s="104" t="s">
        <v>1810</v>
      </c>
      <c r="B267" s="13">
        <v>3</v>
      </c>
      <c r="C267" s="13"/>
      <c r="D267" s="13"/>
      <c r="E267" s="13">
        <v>32</v>
      </c>
      <c r="F267" s="13"/>
      <c r="G267" s="13"/>
      <c r="H267" s="13">
        <v>37</v>
      </c>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5">
        <v>3</v>
      </c>
      <c r="AH267" s="15">
        <v>69</v>
      </c>
      <c r="AI267" s="15"/>
      <c r="AJ267" s="15">
        <v>72</v>
      </c>
      <c r="AK267" s="15"/>
      <c r="AL267" s="15"/>
      <c r="AM267" s="13"/>
      <c r="AN267" s="51"/>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f t="shared" si="4"/>
        <v>216</v>
      </c>
    </row>
    <row r="268" spans="1:86">
      <c r="A268" s="104" t="s">
        <v>386</v>
      </c>
      <c r="B268" s="13">
        <v>12</v>
      </c>
      <c r="C268" s="13"/>
      <c r="D268" s="13"/>
      <c r="E268" s="13">
        <v>16</v>
      </c>
      <c r="F268" s="13"/>
      <c r="G268" s="13"/>
      <c r="H268" s="13">
        <v>50</v>
      </c>
      <c r="I268" s="13"/>
      <c r="J268" s="13"/>
      <c r="K268" s="13"/>
      <c r="L268" s="13"/>
      <c r="M268" s="13"/>
      <c r="N268" s="13">
        <v>20</v>
      </c>
      <c r="O268" s="13"/>
      <c r="P268" s="13"/>
      <c r="Q268" s="13">
        <v>14</v>
      </c>
      <c r="R268" s="13"/>
      <c r="S268" s="13"/>
      <c r="T268" s="13"/>
      <c r="U268" s="13"/>
      <c r="V268" s="13"/>
      <c r="W268" s="13"/>
      <c r="X268" s="13"/>
      <c r="Y268" s="13"/>
      <c r="Z268" s="13"/>
      <c r="AA268" s="13"/>
      <c r="AB268" s="13"/>
      <c r="AC268" s="13"/>
      <c r="AD268" s="13"/>
      <c r="AE268" s="13"/>
      <c r="AF268" s="13"/>
      <c r="AG268" s="15">
        <v>12</v>
      </c>
      <c r="AH268" s="15">
        <v>84</v>
      </c>
      <c r="AI268" s="15"/>
      <c r="AJ268" s="15">
        <v>96</v>
      </c>
      <c r="AK268" s="15"/>
      <c r="AL268" s="15"/>
      <c r="AM268" s="13"/>
      <c r="AN268" s="51"/>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f t="shared" si="4"/>
        <v>304</v>
      </c>
    </row>
    <row r="269" spans="1:86">
      <c r="A269" s="104" t="s">
        <v>1811</v>
      </c>
      <c r="B269" s="23">
        <v>5</v>
      </c>
      <c r="C269" s="23"/>
      <c r="D269" s="23"/>
      <c r="E269" s="23"/>
      <c r="F269" s="23"/>
      <c r="G269" s="23"/>
      <c r="H269" s="23">
        <v>67</v>
      </c>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4">
        <v>5</v>
      </c>
      <c r="AH269" s="24">
        <v>67</v>
      </c>
      <c r="AI269" s="24"/>
      <c r="AJ269" s="24">
        <v>72</v>
      </c>
      <c r="AK269" s="15"/>
      <c r="AL269" s="15"/>
      <c r="AM269" s="13"/>
      <c r="AN269" s="51"/>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f t="shared" si="4"/>
        <v>216</v>
      </c>
    </row>
    <row r="270" spans="1:86">
      <c r="A270" s="104" t="s">
        <v>1812</v>
      </c>
      <c r="B270" s="23">
        <v>6</v>
      </c>
      <c r="C270" s="23"/>
      <c r="D270" s="23"/>
      <c r="E270" s="23">
        <v>3</v>
      </c>
      <c r="F270" s="23"/>
      <c r="G270" s="23"/>
      <c r="H270" s="23">
        <v>28</v>
      </c>
      <c r="I270" s="23"/>
      <c r="J270" s="23"/>
      <c r="K270" s="23">
        <v>2</v>
      </c>
      <c r="L270" s="23"/>
      <c r="M270" s="23"/>
      <c r="N270" s="23"/>
      <c r="O270" s="23"/>
      <c r="P270" s="23"/>
      <c r="Q270" s="23"/>
      <c r="R270" s="23"/>
      <c r="S270" s="23"/>
      <c r="T270" s="23"/>
      <c r="U270" s="23"/>
      <c r="V270" s="23"/>
      <c r="W270" s="23"/>
      <c r="X270" s="23"/>
      <c r="Y270" s="23"/>
      <c r="Z270" s="23"/>
      <c r="AA270" s="23"/>
      <c r="AB270" s="23"/>
      <c r="AC270" s="23"/>
      <c r="AD270" s="23"/>
      <c r="AE270" s="23"/>
      <c r="AF270" s="23"/>
      <c r="AG270" s="24">
        <v>6</v>
      </c>
      <c r="AH270" s="24">
        <v>33</v>
      </c>
      <c r="AI270" s="24"/>
      <c r="AJ270" s="24">
        <v>39</v>
      </c>
      <c r="AK270" s="15"/>
      <c r="AL270" s="15"/>
      <c r="AM270" s="13"/>
      <c r="AN270" s="51"/>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f t="shared" si="4"/>
        <v>117</v>
      </c>
    </row>
    <row r="271" spans="1:86">
      <c r="A271" s="106" t="s">
        <v>1813</v>
      </c>
      <c r="B271" s="13">
        <v>6</v>
      </c>
      <c r="C271" s="13"/>
      <c r="D271" s="13"/>
      <c r="E271" s="13">
        <v>18</v>
      </c>
      <c r="F271" s="13"/>
      <c r="G271" s="13"/>
      <c r="H271" s="13">
        <v>88</v>
      </c>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5">
        <v>6</v>
      </c>
      <c r="AH271" s="15">
        <v>106</v>
      </c>
      <c r="AI271" s="15"/>
      <c r="AJ271" s="15">
        <v>112</v>
      </c>
      <c r="AK271" s="15"/>
      <c r="AL271" s="15"/>
      <c r="AM271" s="13"/>
      <c r="AN271" s="51"/>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f t="shared" si="4"/>
        <v>336</v>
      </c>
    </row>
    <row r="272" spans="1:86">
      <c r="A272" s="106" t="s">
        <v>387</v>
      </c>
      <c r="B272" s="13">
        <v>12</v>
      </c>
      <c r="C272" s="13"/>
      <c r="D272" s="13"/>
      <c r="E272" s="13">
        <v>16</v>
      </c>
      <c r="F272" s="13"/>
      <c r="G272" s="13"/>
      <c r="H272" s="13">
        <v>143</v>
      </c>
      <c r="I272" s="13"/>
      <c r="J272" s="13"/>
      <c r="K272" s="13">
        <v>584</v>
      </c>
      <c r="L272" s="13"/>
      <c r="M272" s="13"/>
      <c r="N272" s="13">
        <v>95</v>
      </c>
      <c r="O272" s="13"/>
      <c r="P272" s="13"/>
      <c r="Q272" s="13">
        <v>13</v>
      </c>
      <c r="R272" s="13"/>
      <c r="S272" s="13"/>
      <c r="T272" s="13"/>
      <c r="U272" s="13"/>
      <c r="V272" s="13"/>
      <c r="W272" s="13"/>
      <c r="X272" s="13"/>
      <c r="Y272" s="13"/>
      <c r="Z272" s="13"/>
      <c r="AA272" s="13"/>
      <c r="AB272" s="13"/>
      <c r="AC272" s="13">
        <v>1</v>
      </c>
      <c r="AD272" s="13"/>
      <c r="AE272" s="13"/>
      <c r="AF272" s="13"/>
      <c r="AG272" s="15">
        <v>12</v>
      </c>
      <c r="AH272" s="15">
        <v>851</v>
      </c>
      <c r="AI272" s="15"/>
      <c r="AJ272" s="15">
        <v>863</v>
      </c>
      <c r="AK272" s="15"/>
      <c r="AL272" s="15"/>
      <c r="AM272" s="13"/>
      <c r="AN272" s="51"/>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f t="shared" si="4"/>
        <v>2590</v>
      </c>
    </row>
    <row r="273" spans="1:86">
      <c r="A273" s="106" t="s">
        <v>1814</v>
      </c>
      <c r="B273" s="13">
        <v>12</v>
      </c>
      <c r="C273" s="13"/>
      <c r="D273" s="13"/>
      <c r="E273" s="13">
        <v>24</v>
      </c>
      <c r="F273" s="13"/>
      <c r="G273" s="13"/>
      <c r="H273" s="13">
        <v>109</v>
      </c>
      <c r="I273" s="13"/>
      <c r="J273" s="13"/>
      <c r="K273" s="13">
        <v>135</v>
      </c>
      <c r="L273" s="13"/>
      <c r="M273" s="13"/>
      <c r="N273" s="13"/>
      <c r="O273" s="13"/>
      <c r="P273" s="13"/>
      <c r="Q273" s="13"/>
      <c r="R273" s="13"/>
      <c r="S273" s="13"/>
      <c r="T273" s="13"/>
      <c r="U273" s="13"/>
      <c r="V273" s="13"/>
      <c r="W273" s="13"/>
      <c r="X273" s="13"/>
      <c r="Y273" s="13"/>
      <c r="Z273" s="13"/>
      <c r="AA273" s="13"/>
      <c r="AB273" s="13"/>
      <c r="AC273" s="13"/>
      <c r="AD273" s="13"/>
      <c r="AE273" s="13"/>
      <c r="AF273" s="13"/>
      <c r="AG273" s="15">
        <v>12</v>
      </c>
      <c r="AH273" s="15">
        <v>268</v>
      </c>
      <c r="AI273" s="15"/>
      <c r="AJ273" s="15">
        <v>280</v>
      </c>
      <c r="AK273" s="15"/>
      <c r="AL273" s="15"/>
      <c r="AM273" s="13"/>
      <c r="AN273" s="51"/>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f t="shared" si="4"/>
        <v>840</v>
      </c>
    </row>
    <row r="274" spans="1:86">
      <c r="A274" s="106" t="s">
        <v>1815</v>
      </c>
      <c r="B274" s="13">
        <v>20</v>
      </c>
      <c r="C274" s="13"/>
      <c r="D274" s="13"/>
      <c r="E274" s="13">
        <v>32</v>
      </c>
      <c r="F274" s="13"/>
      <c r="G274" s="13"/>
      <c r="H274" s="13">
        <v>62</v>
      </c>
      <c r="I274" s="13"/>
      <c r="J274" s="13"/>
      <c r="K274" s="13"/>
      <c r="L274" s="13"/>
      <c r="M274" s="13"/>
      <c r="N274" s="13">
        <v>94</v>
      </c>
      <c r="O274" s="13"/>
      <c r="P274" s="13"/>
      <c r="Q274" s="13"/>
      <c r="R274" s="13"/>
      <c r="S274" s="13"/>
      <c r="T274" s="13"/>
      <c r="U274" s="13"/>
      <c r="V274" s="13"/>
      <c r="W274" s="13"/>
      <c r="X274" s="13"/>
      <c r="Y274" s="13"/>
      <c r="Z274" s="13"/>
      <c r="AA274" s="13"/>
      <c r="AB274" s="13"/>
      <c r="AC274" s="13"/>
      <c r="AD274" s="13"/>
      <c r="AE274" s="13">
        <v>4</v>
      </c>
      <c r="AF274" s="13">
        <v>3</v>
      </c>
      <c r="AG274" s="15">
        <v>20</v>
      </c>
      <c r="AH274" s="15">
        <v>92</v>
      </c>
      <c r="AI274" s="15">
        <v>7</v>
      </c>
      <c r="AJ274" s="15">
        <v>119</v>
      </c>
      <c r="AK274" s="15"/>
      <c r="AL274" s="15"/>
      <c r="AM274" s="13"/>
      <c r="AN274" s="51"/>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f t="shared" si="4"/>
        <v>453</v>
      </c>
    </row>
    <row r="275" spans="1:86">
      <c r="A275" s="104" t="s">
        <v>1816</v>
      </c>
      <c r="B275" s="13">
        <v>4</v>
      </c>
      <c r="C275" s="13"/>
      <c r="D275" s="13"/>
      <c r="E275" s="13">
        <v>2</v>
      </c>
      <c r="F275" s="13"/>
      <c r="G275" s="13"/>
      <c r="H275" s="13">
        <v>39</v>
      </c>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5">
        <v>4</v>
      </c>
      <c r="AH275" s="15">
        <v>41</v>
      </c>
      <c r="AI275" s="15"/>
      <c r="AJ275" s="15">
        <v>45</v>
      </c>
      <c r="AK275" s="15"/>
      <c r="AL275" s="15"/>
      <c r="AM275" s="13"/>
      <c r="AN275" s="51"/>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f t="shared" si="4"/>
        <v>135</v>
      </c>
    </row>
    <row r="276" spans="1:86">
      <c r="A276" s="106" t="s">
        <v>1228</v>
      </c>
      <c r="B276" s="13">
        <v>5</v>
      </c>
      <c r="C276" s="13"/>
      <c r="D276" s="13"/>
      <c r="E276" s="13">
        <v>361</v>
      </c>
      <c r="F276" s="13"/>
      <c r="G276" s="13"/>
      <c r="H276" s="13">
        <v>43</v>
      </c>
      <c r="I276" s="13"/>
      <c r="J276" s="13"/>
      <c r="K276" s="13"/>
      <c r="L276" s="13"/>
      <c r="M276" s="13"/>
      <c r="N276" s="13">
        <v>8</v>
      </c>
      <c r="O276" s="13"/>
      <c r="P276" s="13"/>
      <c r="Q276" s="13"/>
      <c r="R276" s="13"/>
      <c r="S276" s="13"/>
      <c r="T276" s="13"/>
      <c r="U276" s="13"/>
      <c r="V276" s="13"/>
      <c r="W276" s="13"/>
      <c r="X276" s="13"/>
      <c r="Y276" s="13"/>
      <c r="Z276" s="13"/>
      <c r="AA276" s="13"/>
      <c r="AB276" s="13"/>
      <c r="AC276" s="13"/>
      <c r="AD276" s="13"/>
      <c r="AE276" s="13"/>
      <c r="AF276" s="13"/>
      <c r="AG276" s="15">
        <v>5</v>
      </c>
      <c r="AH276" s="15">
        <v>412</v>
      </c>
      <c r="AI276" s="15"/>
      <c r="AJ276" s="15">
        <v>417</v>
      </c>
      <c r="AK276" s="15"/>
      <c r="AL276" s="15"/>
      <c r="AM276" s="13"/>
      <c r="AN276" s="51"/>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f t="shared" si="4"/>
        <v>1251</v>
      </c>
    </row>
    <row r="277" spans="1:86" ht="30">
      <c r="A277" s="104" t="s">
        <v>1817</v>
      </c>
      <c r="B277" s="94">
        <v>4</v>
      </c>
      <c r="C277" s="94"/>
      <c r="D277" s="94"/>
      <c r="E277" s="94"/>
      <c r="F277" s="94"/>
      <c r="G277" s="94"/>
      <c r="H277" s="94">
        <v>25</v>
      </c>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v>4</v>
      </c>
      <c r="AH277" s="22">
        <v>25</v>
      </c>
      <c r="AI277" s="13"/>
      <c r="AJ277" s="22">
        <v>29</v>
      </c>
      <c r="AK277" s="22">
        <v>1</v>
      </c>
      <c r="AL277" s="15"/>
      <c r="AM277" s="13">
        <v>1</v>
      </c>
      <c r="AN277" s="95" t="s">
        <v>1791</v>
      </c>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f t="shared" si="4"/>
        <v>89</v>
      </c>
    </row>
    <row r="278" spans="1:86">
      <c r="A278" s="106" t="s">
        <v>388</v>
      </c>
      <c r="B278" s="13">
        <v>15</v>
      </c>
      <c r="C278" s="13"/>
      <c r="D278" s="13"/>
      <c r="E278" s="13">
        <v>81</v>
      </c>
      <c r="F278" s="13"/>
      <c r="G278" s="13"/>
      <c r="H278" s="13">
        <v>170</v>
      </c>
      <c r="I278" s="13"/>
      <c r="J278" s="13"/>
      <c r="K278" s="13">
        <v>270</v>
      </c>
      <c r="L278" s="13"/>
      <c r="M278" s="13"/>
      <c r="N278" s="13">
        <v>40</v>
      </c>
      <c r="O278" s="13"/>
      <c r="P278" s="13"/>
      <c r="Q278" s="13">
        <v>4</v>
      </c>
      <c r="R278" s="13"/>
      <c r="S278" s="13"/>
      <c r="T278" s="13"/>
      <c r="U278" s="13"/>
      <c r="V278" s="13"/>
      <c r="W278" s="13"/>
      <c r="X278" s="13"/>
      <c r="Y278" s="13"/>
      <c r="Z278" s="13"/>
      <c r="AA278" s="13"/>
      <c r="AB278" s="13"/>
      <c r="AC278" s="13"/>
      <c r="AD278" s="13"/>
      <c r="AE278" s="13"/>
      <c r="AF278" s="13"/>
      <c r="AG278" s="15">
        <v>15</v>
      </c>
      <c r="AH278" s="15">
        <v>565</v>
      </c>
      <c r="AI278" s="15"/>
      <c r="AJ278" s="15">
        <v>580</v>
      </c>
      <c r="AK278" s="15"/>
      <c r="AL278" s="15"/>
      <c r="AM278" s="13"/>
      <c r="AN278" s="51"/>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f t="shared" si="4"/>
        <v>1740</v>
      </c>
    </row>
    <row r="279" spans="1:86">
      <c r="A279" s="106" t="s">
        <v>389</v>
      </c>
      <c r="B279" s="23">
        <v>7</v>
      </c>
      <c r="C279" s="23"/>
      <c r="D279" s="23"/>
      <c r="E279" s="23">
        <v>185</v>
      </c>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4">
        <v>7</v>
      </c>
      <c r="AH279" s="24">
        <v>185</v>
      </c>
      <c r="AI279" s="24"/>
      <c r="AJ279" s="24">
        <v>192</v>
      </c>
      <c r="AK279" s="15"/>
      <c r="AL279" s="15"/>
      <c r="AM279" s="13"/>
      <c r="AN279" s="51"/>
      <c r="AO279" s="13"/>
      <c r="AP279" s="13"/>
      <c r="AQ279" s="13"/>
      <c r="AR279" s="13"/>
      <c r="AS279" s="13"/>
      <c r="AT279" s="13"/>
      <c r="AU279" s="13"/>
      <c r="AV279" s="13"/>
      <c r="AW279" s="13"/>
      <c r="AX279" s="13"/>
      <c r="AY279" s="13"/>
      <c r="AZ279" s="13"/>
      <c r="BA279" s="13"/>
      <c r="BB279" s="13">
        <v>1</v>
      </c>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f t="shared" si="4"/>
        <v>577</v>
      </c>
    </row>
    <row r="280" spans="1:86">
      <c r="A280" s="106" t="s">
        <v>390</v>
      </c>
      <c r="B280" s="23">
        <v>15</v>
      </c>
      <c r="C280" s="23"/>
      <c r="D280" s="23"/>
      <c r="E280" s="23">
        <v>5</v>
      </c>
      <c r="F280" s="23"/>
      <c r="G280" s="23"/>
      <c r="H280" s="23">
        <v>106</v>
      </c>
      <c r="I280" s="23"/>
      <c r="J280" s="23"/>
      <c r="K280" s="23">
        <v>606</v>
      </c>
      <c r="L280" s="23"/>
      <c r="M280" s="23"/>
      <c r="N280" s="23">
        <v>68</v>
      </c>
      <c r="O280" s="23"/>
      <c r="P280" s="23"/>
      <c r="Q280" s="23"/>
      <c r="R280" s="23"/>
      <c r="S280" s="23"/>
      <c r="T280" s="23"/>
      <c r="U280" s="23"/>
      <c r="V280" s="23"/>
      <c r="W280" s="23">
        <v>15</v>
      </c>
      <c r="X280" s="23"/>
      <c r="Y280" s="23"/>
      <c r="Z280" s="23"/>
      <c r="AA280" s="23"/>
      <c r="AB280" s="23"/>
      <c r="AC280" s="23"/>
      <c r="AD280" s="23"/>
      <c r="AE280" s="23">
        <v>1</v>
      </c>
      <c r="AF280" s="23">
        <v>9</v>
      </c>
      <c r="AG280" s="24">
        <v>15</v>
      </c>
      <c r="AH280" s="24">
        <v>800</v>
      </c>
      <c r="AI280" s="24">
        <v>10</v>
      </c>
      <c r="AJ280" s="24">
        <v>825</v>
      </c>
      <c r="AK280" s="15"/>
      <c r="AL280" s="15"/>
      <c r="AM280" s="13"/>
      <c r="AN280" s="51"/>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f t="shared" si="4"/>
        <v>2475</v>
      </c>
    </row>
    <row r="281" spans="1:86">
      <c r="A281" s="106" t="s">
        <v>391</v>
      </c>
      <c r="B281" s="101">
        <v>5</v>
      </c>
      <c r="C281" s="101"/>
      <c r="D281" s="101"/>
      <c r="E281" s="101"/>
      <c r="F281" s="101"/>
      <c r="G281" s="101"/>
      <c r="H281" s="101">
        <v>126</v>
      </c>
      <c r="I281" s="101"/>
      <c r="J281" s="101"/>
      <c r="K281" s="101"/>
      <c r="L281" s="101"/>
      <c r="M281" s="101"/>
      <c r="N281" s="101">
        <v>6</v>
      </c>
      <c r="O281" s="101"/>
      <c r="P281" s="101"/>
      <c r="Q281" s="101"/>
      <c r="R281" s="101"/>
      <c r="S281" s="101"/>
      <c r="T281" s="101"/>
      <c r="U281" s="101"/>
      <c r="V281" s="101"/>
      <c r="W281" s="101"/>
      <c r="X281" s="101"/>
      <c r="Y281" s="101"/>
      <c r="Z281" s="101"/>
      <c r="AA281" s="101"/>
      <c r="AB281" s="101"/>
      <c r="AC281" s="101"/>
      <c r="AD281" s="101"/>
      <c r="AE281" s="101"/>
      <c r="AF281" s="101"/>
      <c r="AG281" s="101">
        <v>5</v>
      </c>
      <c r="AH281" s="101">
        <v>132</v>
      </c>
      <c r="AI281" s="13"/>
      <c r="AJ281" s="101">
        <v>137</v>
      </c>
      <c r="AK281" s="15"/>
      <c r="AL281" s="15"/>
      <c r="AM281" s="13"/>
      <c r="AN281" s="51"/>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f t="shared" si="4"/>
        <v>411</v>
      </c>
    </row>
    <row r="282" spans="1:86">
      <c r="A282" s="106" t="s">
        <v>392</v>
      </c>
      <c r="B282" s="23">
        <v>5</v>
      </c>
      <c r="C282" s="23"/>
      <c r="D282" s="23"/>
      <c r="E282" s="23"/>
      <c r="F282" s="23"/>
      <c r="G282" s="23"/>
      <c r="H282" s="23">
        <v>44</v>
      </c>
      <c r="I282" s="23"/>
      <c r="J282" s="23"/>
      <c r="K282" s="23"/>
      <c r="L282" s="23"/>
      <c r="M282" s="23"/>
      <c r="N282" s="23">
        <v>10</v>
      </c>
      <c r="O282" s="23"/>
      <c r="P282" s="23"/>
      <c r="Q282" s="23"/>
      <c r="R282" s="23"/>
      <c r="S282" s="23"/>
      <c r="T282" s="23"/>
      <c r="U282" s="23"/>
      <c r="V282" s="23"/>
      <c r="W282" s="23"/>
      <c r="X282" s="23"/>
      <c r="Y282" s="23"/>
      <c r="Z282" s="23"/>
      <c r="AA282" s="23"/>
      <c r="AB282" s="23"/>
      <c r="AC282" s="23"/>
      <c r="AD282" s="23"/>
      <c r="AE282" s="23"/>
      <c r="AF282" s="23"/>
      <c r="AG282" s="24">
        <v>5</v>
      </c>
      <c r="AH282" s="24">
        <v>54</v>
      </c>
      <c r="AI282" s="24"/>
      <c r="AJ282" s="24">
        <v>59</v>
      </c>
      <c r="AK282" s="15"/>
      <c r="AL282" s="15"/>
      <c r="AM282" s="13"/>
      <c r="AN282" s="51"/>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f t="shared" si="4"/>
        <v>177</v>
      </c>
    </row>
    <row r="283" spans="1:86">
      <c r="A283" s="104" t="s">
        <v>1818</v>
      </c>
      <c r="B283" s="13">
        <v>4</v>
      </c>
      <c r="C283" s="13"/>
      <c r="D283" s="13"/>
      <c r="E283" s="13">
        <v>5</v>
      </c>
      <c r="F283" s="13"/>
      <c r="G283" s="13"/>
      <c r="H283" s="13">
        <v>51</v>
      </c>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5">
        <v>4</v>
      </c>
      <c r="AH283" s="15">
        <v>56</v>
      </c>
      <c r="AI283" s="15"/>
      <c r="AJ283" s="15">
        <v>60</v>
      </c>
      <c r="AK283" s="15"/>
      <c r="AL283" s="15"/>
      <c r="AM283" s="13"/>
      <c r="AN283" s="51"/>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f t="shared" si="4"/>
        <v>180</v>
      </c>
    </row>
    <row r="284" spans="1:86">
      <c r="A284" s="106" t="s">
        <v>1819</v>
      </c>
      <c r="B284" s="13">
        <v>2</v>
      </c>
      <c r="C284" s="13"/>
      <c r="D284" s="13"/>
      <c r="E284" s="13"/>
      <c r="F284" s="13"/>
      <c r="G284" s="13"/>
      <c r="H284" s="13">
        <v>20</v>
      </c>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v>2</v>
      </c>
      <c r="AH284" s="15">
        <v>20</v>
      </c>
      <c r="AI284" s="15"/>
      <c r="AJ284" s="15">
        <v>22</v>
      </c>
      <c r="AK284" s="15"/>
      <c r="AL284" s="15"/>
      <c r="AM284" s="13"/>
      <c r="AN284" s="51"/>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f t="shared" si="4"/>
        <v>66</v>
      </c>
    </row>
    <row r="285" spans="1:86">
      <c r="A285" s="104" t="s">
        <v>1820</v>
      </c>
      <c r="B285" s="23">
        <v>6</v>
      </c>
      <c r="C285" s="23"/>
      <c r="D285" s="23"/>
      <c r="E285" s="23">
        <v>74</v>
      </c>
      <c r="F285" s="23"/>
      <c r="G285" s="23"/>
      <c r="H285" s="23">
        <v>21</v>
      </c>
      <c r="I285" s="23"/>
      <c r="J285" s="23"/>
      <c r="K285" s="23"/>
      <c r="L285" s="23"/>
      <c r="M285" s="23"/>
      <c r="N285" s="23"/>
      <c r="O285" s="23"/>
      <c r="P285" s="23"/>
      <c r="Q285" s="23"/>
      <c r="R285" s="23"/>
      <c r="S285" s="23"/>
      <c r="T285" s="23"/>
      <c r="U285" s="23"/>
      <c r="V285" s="23"/>
      <c r="W285" s="23"/>
      <c r="X285" s="23"/>
      <c r="Y285" s="23"/>
      <c r="Z285" s="23"/>
      <c r="AA285" s="23"/>
      <c r="AB285" s="23"/>
      <c r="AC285" s="23">
        <v>1</v>
      </c>
      <c r="AD285" s="23"/>
      <c r="AE285" s="23"/>
      <c r="AF285" s="23"/>
      <c r="AG285" s="24">
        <v>6</v>
      </c>
      <c r="AH285" s="24">
        <v>95</v>
      </c>
      <c r="AI285" s="24"/>
      <c r="AJ285" s="24">
        <v>101</v>
      </c>
      <c r="AK285" s="15"/>
      <c r="AL285" s="15"/>
      <c r="AM285" s="13"/>
      <c r="AN285" s="51"/>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f t="shared" si="4"/>
        <v>304</v>
      </c>
    </row>
    <row r="286" spans="1:86">
      <c r="A286" s="106" t="s">
        <v>393</v>
      </c>
      <c r="B286" s="94">
        <v>7</v>
      </c>
      <c r="C286" s="94"/>
      <c r="D286" s="94"/>
      <c r="E286" s="94"/>
      <c r="F286" s="94"/>
      <c r="G286" s="94"/>
      <c r="H286" s="94">
        <v>47</v>
      </c>
      <c r="I286" s="94"/>
      <c r="J286" s="94"/>
      <c r="K286" s="94">
        <v>0</v>
      </c>
      <c r="L286" s="94"/>
      <c r="M286" s="94"/>
      <c r="N286" s="94">
        <v>15</v>
      </c>
      <c r="O286" s="94"/>
      <c r="P286" s="94"/>
      <c r="Q286" s="94"/>
      <c r="R286" s="94"/>
      <c r="S286" s="94"/>
      <c r="T286" s="94"/>
      <c r="U286" s="94"/>
      <c r="V286" s="94"/>
      <c r="W286" s="94"/>
      <c r="X286" s="94"/>
      <c r="Y286" s="94"/>
      <c r="Z286" s="94"/>
      <c r="AA286" s="94"/>
      <c r="AB286" s="94"/>
      <c r="AC286" s="94"/>
      <c r="AD286" s="94"/>
      <c r="AE286" s="94"/>
      <c r="AF286" s="94"/>
      <c r="AG286" s="33">
        <v>7</v>
      </c>
      <c r="AH286" s="33">
        <v>62</v>
      </c>
      <c r="AI286" s="93"/>
      <c r="AJ286" s="33">
        <v>69</v>
      </c>
      <c r="AK286" s="15"/>
      <c r="AL286" s="15"/>
      <c r="AM286" s="13"/>
      <c r="AN286" s="51"/>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f t="shared" si="4"/>
        <v>207</v>
      </c>
    </row>
    <row r="287" spans="1:86" ht="150">
      <c r="A287" s="104" t="s">
        <v>1821</v>
      </c>
      <c r="B287" s="23">
        <v>5</v>
      </c>
      <c r="C287" s="23">
        <v>1</v>
      </c>
      <c r="D287" s="23"/>
      <c r="E287" s="23"/>
      <c r="F287" s="23"/>
      <c r="G287" s="23"/>
      <c r="H287" s="23">
        <v>38</v>
      </c>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v>5</v>
      </c>
      <c r="AH287" s="23">
        <v>38</v>
      </c>
      <c r="AI287" s="23"/>
      <c r="AJ287" s="23">
        <v>43</v>
      </c>
      <c r="AK287" s="23">
        <v>1</v>
      </c>
      <c r="AL287" s="23"/>
      <c r="AM287" s="23">
        <v>1</v>
      </c>
      <c r="AN287" s="99" t="s">
        <v>1822</v>
      </c>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f t="shared" si="4"/>
        <v>132</v>
      </c>
    </row>
    <row r="288" spans="1:86">
      <c r="A288" s="104" t="s">
        <v>394</v>
      </c>
      <c r="B288" s="13">
        <v>7</v>
      </c>
      <c r="C288" s="13"/>
      <c r="D288" s="13"/>
      <c r="E288" s="13"/>
      <c r="F288" s="13"/>
      <c r="G288" s="13"/>
      <c r="H288" s="13">
        <v>53</v>
      </c>
      <c r="I288" s="13"/>
      <c r="J288" s="13"/>
      <c r="K288" s="13"/>
      <c r="L288" s="13"/>
      <c r="M288" s="13"/>
      <c r="N288" s="13">
        <v>8</v>
      </c>
      <c r="O288" s="13"/>
      <c r="P288" s="13"/>
      <c r="Q288" s="13"/>
      <c r="R288" s="13"/>
      <c r="S288" s="13"/>
      <c r="T288" s="13"/>
      <c r="U288" s="13"/>
      <c r="V288" s="13"/>
      <c r="W288" s="13"/>
      <c r="X288" s="13"/>
      <c r="Y288" s="13"/>
      <c r="Z288" s="13"/>
      <c r="AA288" s="13"/>
      <c r="AB288" s="13"/>
      <c r="AC288" s="13"/>
      <c r="AD288" s="13"/>
      <c r="AE288" s="13"/>
      <c r="AF288" s="13"/>
      <c r="AG288" s="13">
        <v>7</v>
      </c>
      <c r="AH288" s="15">
        <v>61</v>
      </c>
      <c r="AI288" s="15"/>
      <c r="AJ288" s="15">
        <v>68</v>
      </c>
      <c r="AK288" s="15"/>
      <c r="AL288" s="15"/>
      <c r="AM288" s="13"/>
      <c r="AN288" s="51"/>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f t="shared" si="4"/>
        <v>204</v>
      </c>
    </row>
    <row r="289" spans="1:86">
      <c r="A289" s="104" t="s">
        <v>395</v>
      </c>
      <c r="B289" s="23">
        <v>9</v>
      </c>
      <c r="C289" s="23"/>
      <c r="D289" s="23"/>
      <c r="E289" s="23"/>
      <c r="F289" s="23"/>
      <c r="G289" s="23"/>
      <c r="H289" s="23">
        <v>68</v>
      </c>
      <c r="I289" s="23"/>
      <c r="J289" s="23"/>
      <c r="K289" s="23"/>
      <c r="L289" s="23"/>
      <c r="M289" s="23"/>
      <c r="N289" s="23">
        <v>14</v>
      </c>
      <c r="O289" s="23"/>
      <c r="P289" s="23"/>
      <c r="Q289" s="23"/>
      <c r="R289" s="23"/>
      <c r="S289" s="23"/>
      <c r="T289" s="23"/>
      <c r="U289" s="23"/>
      <c r="V289" s="23"/>
      <c r="W289" s="23"/>
      <c r="X289" s="23"/>
      <c r="Y289" s="23"/>
      <c r="Z289" s="23"/>
      <c r="AA289" s="23"/>
      <c r="AB289" s="23"/>
      <c r="AC289" s="23"/>
      <c r="AD289" s="23"/>
      <c r="AE289" s="23"/>
      <c r="AF289" s="23"/>
      <c r="AG289" s="24">
        <v>9</v>
      </c>
      <c r="AH289" s="24">
        <v>82</v>
      </c>
      <c r="AI289" s="13"/>
      <c r="AJ289" s="24">
        <v>91</v>
      </c>
      <c r="AK289" s="15">
        <v>1</v>
      </c>
      <c r="AL289" s="15"/>
      <c r="AM289" s="13">
        <v>1</v>
      </c>
      <c r="AN289" s="51" t="s">
        <v>1671</v>
      </c>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f t="shared" si="4"/>
        <v>275</v>
      </c>
    </row>
    <row r="290" spans="1:86">
      <c r="A290" s="104" t="s">
        <v>1823</v>
      </c>
      <c r="B290" s="13">
        <v>5</v>
      </c>
      <c r="C290" s="13"/>
      <c r="D290" s="13"/>
      <c r="E290" s="13"/>
      <c r="F290" s="13"/>
      <c r="G290" s="13"/>
      <c r="H290" s="13">
        <v>21</v>
      </c>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5">
        <v>5</v>
      </c>
      <c r="AH290" s="15">
        <v>21</v>
      </c>
      <c r="AI290" s="13"/>
      <c r="AJ290" s="15">
        <v>26</v>
      </c>
      <c r="AK290" s="15"/>
      <c r="AL290" s="15"/>
      <c r="AM290" s="13"/>
      <c r="AN290" s="51"/>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f t="shared" si="4"/>
        <v>78</v>
      </c>
    </row>
    <row r="291" spans="1:86">
      <c r="A291" s="104" t="s">
        <v>1824</v>
      </c>
      <c r="B291" s="13">
        <v>4</v>
      </c>
      <c r="C291" s="13"/>
      <c r="D291" s="13"/>
      <c r="E291" s="13">
        <v>0</v>
      </c>
      <c r="F291" s="13"/>
      <c r="G291" s="13"/>
      <c r="H291" s="13">
        <v>81</v>
      </c>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5">
        <v>4</v>
      </c>
      <c r="AH291" s="15">
        <v>81</v>
      </c>
      <c r="AI291" s="15"/>
      <c r="AJ291" s="15">
        <v>85</v>
      </c>
      <c r="AK291" s="15"/>
      <c r="AL291" s="15"/>
      <c r="AM291" s="13"/>
      <c r="AN291" s="51"/>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f t="shared" si="4"/>
        <v>255</v>
      </c>
    </row>
    <row r="292" spans="1:86" ht="30">
      <c r="A292" s="104" t="s">
        <v>1825</v>
      </c>
      <c r="B292" s="23">
        <v>3</v>
      </c>
      <c r="C292" s="23">
        <v>1</v>
      </c>
      <c r="D292" s="23"/>
      <c r="E292" s="23">
        <v>2</v>
      </c>
      <c r="F292" s="23"/>
      <c r="G292" s="23"/>
      <c r="H292" s="23">
        <v>41</v>
      </c>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4">
        <v>3</v>
      </c>
      <c r="AH292" s="24">
        <v>43</v>
      </c>
      <c r="AI292" s="24"/>
      <c r="AJ292" s="24"/>
      <c r="AK292" s="24">
        <v>1</v>
      </c>
      <c r="AL292" s="15"/>
      <c r="AM292" s="13">
        <v>1</v>
      </c>
      <c r="AN292" s="95" t="s">
        <v>1688</v>
      </c>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f t="shared" si="4"/>
        <v>95</v>
      </c>
    </row>
    <row r="293" spans="1:86">
      <c r="A293" s="104" t="s">
        <v>396</v>
      </c>
      <c r="B293" s="13">
        <v>6</v>
      </c>
      <c r="C293" s="13"/>
      <c r="D293" s="13"/>
      <c r="E293" s="13">
        <v>2</v>
      </c>
      <c r="F293" s="13"/>
      <c r="G293" s="13"/>
      <c r="H293" s="13">
        <v>44</v>
      </c>
      <c r="I293" s="13"/>
      <c r="J293" s="13"/>
      <c r="K293" s="13"/>
      <c r="L293" s="13"/>
      <c r="M293" s="13"/>
      <c r="N293" s="13">
        <v>16</v>
      </c>
      <c r="O293" s="13"/>
      <c r="P293" s="13"/>
      <c r="Q293" s="13"/>
      <c r="R293" s="13"/>
      <c r="S293" s="13"/>
      <c r="T293" s="13"/>
      <c r="U293" s="13"/>
      <c r="V293" s="13"/>
      <c r="W293" s="13"/>
      <c r="X293" s="13"/>
      <c r="Y293" s="13"/>
      <c r="Z293" s="13"/>
      <c r="AA293" s="13"/>
      <c r="AB293" s="13"/>
      <c r="AC293" s="13"/>
      <c r="AD293" s="13"/>
      <c r="AE293" s="13"/>
      <c r="AF293" s="13"/>
      <c r="AG293" s="13">
        <v>6</v>
      </c>
      <c r="AH293" s="15">
        <v>62</v>
      </c>
      <c r="AI293" s="15"/>
      <c r="AJ293" s="15">
        <v>68</v>
      </c>
      <c r="AK293" s="15"/>
      <c r="AL293" s="15"/>
      <c r="AM293" s="13"/>
      <c r="AN293" s="51"/>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f t="shared" si="4"/>
        <v>204</v>
      </c>
    </row>
    <row r="294" spans="1:86">
      <c r="A294" s="106" t="s">
        <v>397</v>
      </c>
      <c r="B294" s="13">
        <v>10</v>
      </c>
      <c r="C294" s="13"/>
      <c r="D294" s="13"/>
      <c r="E294" s="13">
        <v>66</v>
      </c>
      <c r="F294" s="13"/>
      <c r="G294" s="13"/>
      <c r="H294" s="13"/>
      <c r="I294" s="13"/>
      <c r="J294" s="13"/>
      <c r="K294" s="13">
        <v>1</v>
      </c>
      <c r="L294" s="13"/>
      <c r="M294" s="13"/>
      <c r="N294" s="13">
        <v>33</v>
      </c>
      <c r="O294" s="13"/>
      <c r="P294" s="13"/>
      <c r="Q294" s="13">
        <v>6</v>
      </c>
      <c r="R294" s="13"/>
      <c r="S294" s="13"/>
      <c r="T294" s="13"/>
      <c r="U294" s="13"/>
      <c r="V294" s="13"/>
      <c r="W294" s="13"/>
      <c r="X294" s="13"/>
      <c r="Y294" s="13"/>
      <c r="Z294" s="13"/>
      <c r="AA294" s="13"/>
      <c r="AB294" s="13"/>
      <c r="AC294" s="13"/>
      <c r="AD294" s="13"/>
      <c r="AE294" s="13"/>
      <c r="AF294" s="13"/>
      <c r="AG294" s="15">
        <v>10</v>
      </c>
      <c r="AH294" s="15">
        <v>106</v>
      </c>
      <c r="AI294" s="15"/>
      <c r="AJ294" s="15">
        <v>116</v>
      </c>
      <c r="AK294" s="15"/>
      <c r="AL294" s="15"/>
      <c r="AM294" s="13"/>
      <c r="AN294" s="51"/>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f t="shared" si="4"/>
        <v>348</v>
      </c>
    </row>
    <row r="295" spans="1:86">
      <c r="A295" s="104" t="s">
        <v>398</v>
      </c>
      <c r="B295" s="13">
        <v>21</v>
      </c>
      <c r="C295" s="13"/>
      <c r="D295" s="13"/>
      <c r="E295" s="13">
        <v>325</v>
      </c>
      <c r="F295" s="13"/>
      <c r="G295" s="13"/>
      <c r="H295" s="13">
        <v>53</v>
      </c>
      <c r="I295" s="13"/>
      <c r="J295" s="13"/>
      <c r="K295" s="13">
        <v>219</v>
      </c>
      <c r="L295" s="13"/>
      <c r="M295" s="13"/>
      <c r="N295" s="13">
        <v>18</v>
      </c>
      <c r="O295" s="13"/>
      <c r="P295" s="13"/>
      <c r="Q295" s="13"/>
      <c r="R295" s="13"/>
      <c r="S295" s="13"/>
      <c r="T295" s="13"/>
      <c r="U295" s="13"/>
      <c r="V295" s="13"/>
      <c r="W295" s="13"/>
      <c r="X295" s="13"/>
      <c r="Y295" s="13"/>
      <c r="Z295" s="13"/>
      <c r="AA295" s="13"/>
      <c r="AB295" s="13"/>
      <c r="AC295" s="21"/>
      <c r="AD295" s="13"/>
      <c r="AE295" s="13"/>
      <c r="AF295" s="13"/>
      <c r="AG295" s="15">
        <v>21</v>
      </c>
      <c r="AH295" s="15">
        <v>615</v>
      </c>
      <c r="AI295" s="15"/>
      <c r="AJ295" s="15">
        <v>636</v>
      </c>
      <c r="AK295" s="15"/>
      <c r="AL295" s="15"/>
      <c r="AM295" s="13"/>
      <c r="AN295" s="51"/>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f t="shared" si="4"/>
        <v>1908</v>
      </c>
    </row>
    <row r="296" spans="1:86">
      <c r="A296" s="104" t="s">
        <v>399</v>
      </c>
      <c r="B296" s="13">
        <v>8</v>
      </c>
      <c r="C296" s="13"/>
      <c r="D296" s="13"/>
      <c r="E296" s="13">
        <v>25</v>
      </c>
      <c r="F296" s="13"/>
      <c r="G296" s="13"/>
      <c r="H296" s="13">
        <v>50</v>
      </c>
      <c r="I296" s="13"/>
      <c r="J296" s="13"/>
      <c r="K296" s="13">
        <v>35</v>
      </c>
      <c r="L296" s="13"/>
      <c r="M296" s="13"/>
      <c r="N296" s="13">
        <v>7</v>
      </c>
      <c r="O296" s="13"/>
      <c r="P296" s="13"/>
      <c r="Q296" s="13"/>
      <c r="R296" s="13"/>
      <c r="S296" s="13"/>
      <c r="T296" s="13"/>
      <c r="U296" s="13"/>
      <c r="V296" s="13"/>
      <c r="W296" s="13"/>
      <c r="X296" s="13"/>
      <c r="Y296" s="13"/>
      <c r="Z296" s="13"/>
      <c r="AA296" s="13"/>
      <c r="AB296" s="13"/>
      <c r="AC296" s="13"/>
      <c r="AD296" s="13"/>
      <c r="AE296" s="13"/>
      <c r="AF296" s="13"/>
      <c r="AG296" s="15">
        <v>8</v>
      </c>
      <c r="AH296" s="15">
        <v>117</v>
      </c>
      <c r="AI296" s="15"/>
      <c r="AJ296" s="15">
        <v>125</v>
      </c>
      <c r="AK296" s="15"/>
      <c r="AL296" s="15"/>
      <c r="AM296" s="13"/>
      <c r="AN296" s="51"/>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f t="shared" si="4"/>
        <v>375</v>
      </c>
    </row>
    <row r="297" spans="1:86">
      <c r="A297" s="104" t="s">
        <v>1826</v>
      </c>
      <c r="B297" s="117">
        <v>6</v>
      </c>
      <c r="C297" s="117"/>
      <c r="D297" s="117"/>
      <c r="E297" s="117"/>
      <c r="F297" s="117"/>
      <c r="G297" s="117"/>
      <c r="H297" s="117">
        <v>54</v>
      </c>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v>6</v>
      </c>
      <c r="AH297" s="117">
        <v>54</v>
      </c>
      <c r="AI297" s="117"/>
      <c r="AJ297" s="117">
        <v>60</v>
      </c>
      <c r="AK297" s="15"/>
      <c r="AL297" s="15"/>
      <c r="AM297" s="13"/>
      <c r="AN297" s="51"/>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f t="shared" si="4"/>
        <v>180</v>
      </c>
    </row>
    <row r="298" spans="1:86">
      <c r="A298" s="106" t="s">
        <v>400</v>
      </c>
      <c r="B298" s="23">
        <v>6</v>
      </c>
      <c r="C298" s="23"/>
      <c r="D298" s="23"/>
      <c r="E298" s="23">
        <v>2822</v>
      </c>
      <c r="F298" s="23"/>
      <c r="G298" s="23"/>
      <c r="H298" s="23">
        <v>114</v>
      </c>
      <c r="I298" s="23"/>
      <c r="J298" s="23"/>
      <c r="K298" s="23">
        <v>84</v>
      </c>
      <c r="L298" s="23"/>
      <c r="M298" s="23"/>
      <c r="N298" s="23">
        <v>92</v>
      </c>
      <c r="O298" s="23"/>
      <c r="P298" s="23"/>
      <c r="Q298" s="23">
        <v>34</v>
      </c>
      <c r="R298" s="23"/>
      <c r="S298" s="23"/>
      <c r="T298" s="23"/>
      <c r="U298" s="23"/>
      <c r="V298" s="23"/>
      <c r="W298" s="23"/>
      <c r="X298" s="23"/>
      <c r="Y298" s="23"/>
      <c r="Z298" s="23"/>
      <c r="AA298" s="23"/>
      <c r="AB298" s="23"/>
      <c r="AC298" s="23"/>
      <c r="AD298" s="23"/>
      <c r="AE298" s="23"/>
      <c r="AF298" s="23"/>
      <c r="AG298" s="24">
        <v>6</v>
      </c>
      <c r="AH298" s="24">
        <v>3146</v>
      </c>
      <c r="AI298" s="24"/>
      <c r="AJ298" s="24">
        <v>3152</v>
      </c>
      <c r="AK298" s="24"/>
      <c r="AL298" s="15"/>
      <c r="AM298" s="13"/>
      <c r="AN298" s="51"/>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f t="shared" si="4"/>
        <v>9456</v>
      </c>
    </row>
    <row r="299" spans="1:86">
      <c r="A299" s="106" t="s">
        <v>401</v>
      </c>
      <c r="B299" s="117">
        <v>12</v>
      </c>
      <c r="C299" s="117"/>
      <c r="D299" s="117"/>
      <c r="E299" s="117">
        <v>443</v>
      </c>
      <c r="F299" s="117"/>
      <c r="G299" s="117"/>
      <c r="H299" s="117">
        <v>251</v>
      </c>
      <c r="I299" s="117"/>
      <c r="J299" s="117"/>
      <c r="K299" s="117">
        <v>238</v>
      </c>
      <c r="L299" s="117"/>
      <c r="M299" s="117"/>
      <c r="N299" s="117">
        <v>42</v>
      </c>
      <c r="O299" s="117"/>
      <c r="P299" s="117"/>
      <c r="Q299" s="117">
        <v>38</v>
      </c>
      <c r="R299" s="117"/>
      <c r="S299" s="117"/>
      <c r="T299" s="117"/>
      <c r="U299" s="117"/>
      <c r="V299" s="117"/>
      <c r="W299" s="117"/>
      <c r="X299" s="117"/>
      <c r="Y299" s="117"/>
      <c r="Z299" s="117"/>
      <c r="AA299" s="117"/>
      <c r="AB299" s="117"/>
      <c r="AC299" s="117"/>
      <c r="AD299" s="117"/>
      <c r="AE299" s="117"/>
      <c r="AF299" s="117"/>
      <c r="AG299" s="117">
        <v>12</v>
      </c>
      <c r="AH299" s="117">
        <v>1012</v>
      </c>
      <c r="AI299" s="117"/>
      <c r="AJ299" s="117">
        <v>1024</v>
      </c>
      <c r="AK299" s="15"/>
      <c r="AL299" s="15"/>
      <c r="AM299" s="13"/>
      <c r="AN299" s="51"/>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f t="shared" si="4"/>
        <v>3072</v>
      </c>
    </row>
    <row r="300" spans="1:86">
      <c r="A300" s="104" t="s">
        <v>402</v>
      </c>
      <c r="B300" s="13">
        <v>10</v>
      </c>
      <c r="C300" s="13"/>
      <c r="D300" s="13"/>
      <c r="E300" s="13"/>
      <c r="F300" s="13"/>
      <c r="G300" s="13"/>
      <c r="H300" s="13">
        <v>91</v>
      </c>
      <c r="I300" s="13"/>
      <c r="J300" s="13"/>
      <c r="K300" s="13"/>
      <c r="L300" s="13"/>
      <c r="M300" s="13"/>
      <c r="N300" s="13">
        <v>13</v>
      </c>
      <c r="O300" s="13"/>
      <c r="P300" s="13"/>
      <c r="Q300" s="13"/>
      <c r="R300" s="13"/>
      <c r="S300" s="13"/>
      <c r="T300" s="13"/>
      <c r="U300" s="13"/>
      <c r="V300" s="13"/>
      <c r="W300" s="13"/>
      <c r="X300" s="13"/>
      <c r="Y300" s="13"/>
      <c r="Z300" s="13"/>
      <c r="AA300" s="13"/>
      <c r="AB300" s="13"/>
      <c r="AC300" s="13"/>
      <c r="AD300" s="13"/>
      <c r="AE300" s="13"/>
      <c r="AF300" s="13"/>
      <c r="AG300" s="15">
        <v>10</v>
      </c>
      <c r="AH300" s="15">
        <v>104</v>
      </c>
      <c r="AI300" s="15"/>
      <c r="AJ300" s="15">
        <v>114</v>
      </c>
      <c r="AK300" s="15"/>
      <c r="AL300" s="15"/>
      <c r="AM300" s="13"/>
      <c r="AN300" s="51"/>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f t="shared" si="4"/>
        <v>342</v>
      </c>
    </row>
    <row r="301" spans="1:86">
      <c r="A301" s="104" t="s">
        <v>1827</v>
      </c>
      <c r="B301" s="13">
        <v>10</v>
      </c>
      <c r="C301" s="13"/>
      <c r="D301" s="13"/>
      <c r="E301" s="13"/>
      <c r="F301" s="13"/>
      <c r="G301" s="13"/>
      <c r="H301" s="13">
        <v>43</v>
      </c>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5">
        <v>10</v>
      </c>
      <c r="AH301" s="15">
        <v>43</v>
      </c>
      <c r="AI301" s="15"/>
      <c r="AJ301" s="15">
        <v>53</v>
      </c>
      <c r="AK301" s="15"/>
      <c r="AL301" s="15"/>
      <c r="AM301" s="13"/>
      <c r="AN301" s="51"/>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f t="shared" si="4"/>
        <v>159</v>
      </c>
    </row>
    <row r="302" spans="1:86">
      <c r="A302" s="104" t="s">
        <v>403</v>
      </c>
      <c r="B302" s="13">
        <v>9</v>
      </c>
      <c r="C302" s="13"/>
      <c r="D302" s="13"/>
      <c r="E302" s="13">
        <v>23</v>
      </c>
      <c r="F302" s="13"/>
      <c r="G302" s="13"/>
      <c r="H302" s="13">
        <v>49</v>
      </c>
      <c r="I302" s="13"/>
      <c r="J302" s="13"/>
      <c r="K302" s="13">
        <v>3</v>
      </c>
      <c r="L302" s="13"/>
      <c r="M302" s="13"/>
      <c r="N302" s="13">
        <v>4</v>
      </c>
      <c r="O302" s="13"/>
      <c r="P302" s="13"/>
      <c r="Q302" s="13"/>
      <c r="R302" s="13"/>
      <c r="S302" s="13"/>
      <c r="T302" s="13"/>
      <c r="U302" s="13"/>
      <c r="V302" s="13"/>
      <c r="W302" s="13"/>
      <c r="X302" s="13"/>
      <c r="Y302" s="13"/>
      <c r="Z302" s="13"/>
      <c r="AA302" s="13"/>
      <c r="AB302" s="13"/>
      <c r="AC302" s="13"/>
      <c r="AD302" s="13"/>
      <c r="AE302" s="13"/>
      <c r="AF302" s="13"/>
      <c r="AG302" s="15">
        <v>9</v>
      </c>
      <c r="AH302" s="15">
        <v>79</v>
      </c>
      <c r="AI302" s="15"/>
      <c r="AJ302" s="15">
        <v>88</v>
      </c>
      <c r="AK302" s="15"/>
      <c r="AL302" s="15"/>
      <c r="AM302" s="13"/>
      <c r="AN302" s="51"/>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f t="shared" si="4"/>
        <v>264</v>
      </c>
    </row>
    <row r="303" spans="1:86">
      <c r="A303" s="109" t="s">
        <v>1828</v>
      </c>
      <c r="B303" s="102">
        <v>7</v>
      </c>
      <c r="C303" s="102"/>
      <c r="D303" s="102"/>
      <c r="E303" s="102">
        <v>14</v>
      </c>
      <c r="F303" s="102"/>
      <c r="G303" s="102"/>
      <c r="H303" s="102">
        <v>76</v>
      </c>
      <c r="I303" s="102"/>
      <c r="J303" s="102"/>
      <c r="K303" s="102"/>
      <c r="L303" s="102"/>
      <c r="M303" s="102"/>
      <c r="N303" s="102">
        <v>4</v>
      </c>
      <c r="O303" s="102"/>
      <c r="P303" s="102"/>
      <c r="Q303" s="102"/>
      <c r="R303" s="102"/>
      <c r="S303" s="102"/>
      <c r="T303" s="102"/>
      <c r="U303" s="102"/>
      <c r="V303" s="102"/>
      <c r="W303" s="102"/>
      <c r="X303" s="102"/>
      <c r="Y303" s="102"/>
      <c r="Z303" s="102"/>
      <c r="AA303" s="102"/>
      <c r="AB303" s="102"/>
      <c r="AC303" s="102"/>
      <c r="AD303" s="102"/>
      <c r="AE303" s="102"/>
      <c r="AF303" s="102"/>
      <c r="AG303" s="103">
        <v>7</v>
      </c>
      <c r="AH303" s="103">
        <v>80</v>
      </c>
      <c r="AI303" s="103"/>
      <c r="AJ303" s="103">
        <v>87</v>
      </c>
      <c r="AK303" s="15"/>
      <c r="AL303" s="15"/>
      <c r="AM303" s="13"/>
      <c r="AN303" s="51"/>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216">
        <f t="shared" si="4"/>
        <v>275</v>
      </c>
    </row>
    <row r="304" spans="1:86">
      <c r="A304" s="106" t="s">
        <v>404</v>
      </c>
      <c r="B304" s="23">
        <v>6</v>
      </c>
      <c r="C304" s="23"/>
      <c r="D304" s="23"/>
      <c r="E304" s="23">
        <v>7</v>
      </c>
      <c r="F304" s="23"/>
      <c r="G304" s="23"/>
      <c r="H304" s="23">
        <v>115</v>
      </c>
      <c r="I304" s="23"/>
      <c r="J304" s="23"/>
      <c r="K304" s="23"/>
      <c r="L304" s="23"/>
      <c r="M304" s="23"/>
      <c r="N304" s="23">
        <v>7</v>
      </c>
      <c r="O304" s="23"/>
      <c r="P304" s="23"/>
      <c r="Q304" s="23"/>
      <c r="R304" s="23"/>
      <c r="S304" s="23"/>
      <c r="T304" s="23"/>
      <c r="U304" s="23"/>
      <c r="V304" s="23"/>
      <c r="W304" s="23"/>
      <c r="X304" s="23"/>
      <c r="Y304" s="23"/>
      <c r="Z304" s="23"/>
      <c r="AA304" s="23"/>
      <c r="AB304" s="23"/>
      <c r="AC304" s="23"/>
      <c r="AD304" s="23"/>
      <c r="AE304" s="23"/>
      <c r="AF304" s="23"/>
      <c r="AG304" s="24">
        <v>6</v>
      </c>
      <c r="AH304" s="24">
        <v>129</v>
      </c>
      <c r="AI304" s="24"/>
      <c r="AJ304" s="24">
        <v>135</v>
      </c>
      <c r="AK304" s="15"/>
      <c r="AL304" s="15"/>
      <c r="AM304" s="13"/>
      <c r="AN304" s="51"/>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f t="shared" si="4"/>
        <v>405</v>
      </c>
    </row>
    <row r="305" spans="1:86">
      <c r="A305" s="106" t="s">
        <v>1829</v>
      </c>
      <c r="B305" s="23">
        <v>6</v>
      </c>
      <c r="C305" s="23"/>
      <c r="D305" s="23"/>
      <c r="E305" s="23"/>
      <c r="F305" s="23"/>
      <c r="G305" s="23"/>
      <c r="H305" s="23">
        <v>23</v>
      </c>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4">
        <v>6</v>
      </c>
      <c r="AH305" s="24">
        <v>23</v>
      </c>
      <c r="AI305" s="24"/>
      <c r="AJ305" s="24">
        <v>29</v>
      </c>
      <c r="AK305" s="15"/>
      <c r="AL305" s="15"/>
      <c r="AM305" s="13"/>
      <c r="AN305" s="51"/>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f t="shared" si="4"/>
        <v>87</v>
      </c>
    </row>
    <row r="306" spans="1:86">
      <c r="A306" s="104" t="s">
        <v>1830</v>
      </c>
      <c r="B306" s="13">
        <v>6</v>
      </c>
      <c r="C306" s="13"/>
      <c r="D306" s="13"/>
      <c r="E306" s="13">
        <v>2</v>
      </c>
      <c r="F306" s="13"/>
      <c r="G306" s="13"/>
      <c r="H306" s="13">
        <v>57</v>
      </c>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5">
        <v>6</v>
      </c>
      <c r="AH306" s="15">
        <v>59</v>
      </c>
      <c r="AI306" s="15"/>
      <c r="AJ306" s="15">
        <v>65</v>
      </c>
      <c r="AK306" s="15"/>
      <c r="AL306" s="15"/>
      <c r="AM306" s="13"/>
      <c r="AN306" s="51"/>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f t="shared" si="4"/>
        <v>195</v>
      </c>
    </row>
    <row r="307" spans="1:86">
      <c r="A307" s="104" t="s">
        <v>405</v>
      </c>
      <c r="B307" s="76">
        <v>5</v>
      </c>
      <c r="C307" s="23"/>
      <c r="D307" s="23"/>
      <c r="E307" s="23"/>
      <c r="F307" s="23"/>
      <c r="G307" s="23"/>
      <c r="H307" s="31">
        <v>46</v>
      </c>
      <c r="I307" s="23"/>
      <c r="J307" s="23"/>
      <c r="K307" s="31"/>
      <c r="L307" s="23"/>
      <c r="M307" s="23"/>
      <c r="N307" s="31"/>
      <c r="O307" s="23"/>
      <c r="P307" s="23"/>
      <c r="Q307" s="23"/>
      <c r="R307" s="23"/>
      <c r="S307" s="23"/>
      <c r="T307" s="23"/>
      <c r="U307" s="23"/>
      <c r="V307" s="23"/>
      <c r="W307" s="23"/>
      <c r="X307" s="23"/>
      <c r="Y307" s="23"/>
      <c r="Z307" s="23"/>
      <c r="AA307" s="23"/>
      <c r="AB307" s="23"/>
      <c r="AC307" s="23"/>
      <c r="AD307" s="23"/>
      <c r="AE307" s="23"/>
      <c r="AF307" s="23"/>
      <c r="AG307" s="24">
        <v>5</v>
      </c>
      <c r="AH307" s="24">
        <v>46</v>
      </c>
      <c r="AI307" s="24"/>
      <c r="AJ307" s="24">
        <v>51</v>
      </c>
      <c r="AK307" s="15"/>
      <c r="AL307" s="15"/>
      <c r="AM307" s="13"/>
      <c r="AN307" s="51"/>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f t="shared" si="4"/>
        <v>153</v>
      </c>
    </row>
    <row r="308" spans="1:86">
      <c r="A308" s="106" t="s">
        <v>406</v>
      </c>
      <c r="B308" s="13">
        <v>8</v>
      </c>
      <c r="C308" s="13"/>
      <c r="D308" s="13"/>
      <c r="E308" s="13">
        <v>56</v>
      </c>
      <c r="F308" s="13"/>
      <c r="G308" s="13"/>
      <c r="H308" s="13"/>
      <c r="I308" s="13"/>
      <c r="J308" s="13"/>
      <c r="K308" s="13">
        <v>23</v>
      </c>
      <c r="L308" s="13"/>
      <c r="M308" s="13"/>
      <c r="N308" s="13">
        <v>25</v>
      </c>
      <c r="O308" s="13"/>
      <c r="P308" s="13"/>
      <c r="Q308" s="13"/>
      <c r="R308" s="13"/>
      <c r="S308" s="13"/>
      <c r="T308" s="13"/>
      <c r="U308" s="13"/>
      <c r="V308" s="13"/>
      <c r="W308" s="13"/>
      <c r="X308" s="13"/>
      <c r="Y308" s="13"/>
      <c r="Z308" s="13"/>
      <c r="AA308" s="13"/>
      <c r="AB308" s="13"/>
      <c r="AC308" s="13"/>
      <c r="AD308" s="13"/>
      <c r="AE308" s="13"/>
      <c r="AF308" s="13"/>
      <c r="AG308" s="15">
        <v>8</v>
      </c>
      <c r="AH308" s="15">
        <v>84</v>
      </c>
      <c r="AI308" s="15"/>
      <c r="AJ308" s="15">
        <v>92</v>
      </c>
      <c r="AK308" s="15"/>
      <c r="AL308" s="15"/>
      <c r="AM308" s="13"/>
      <c r="AN308" s="51"/>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f t="shared" si="4"/>
        <v>296</v>
      </c>
    </row>
    <row r="309" spans="1:86">
      <c r="A309" s="104" t="s">
        <v>1831</v>
      </c>
      <c r="B309" s="13">
        <v>6</v>
      </c>
      <c r="C309" s="13"/>
      <c r="D309" s="13"/>
      <c r="E309" s="13">
        <v>28</v>
      </c>
      <c r="F309" s="13"/>
      <c r="G309" s="13"/>
      <c r="H309" s="13">
        <v>23</v>
      </c>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5">
        <v>6</v>
      </c>
      <c r="AH309" s="15">
        <v>51</v>
      </c>
      <c r="AI309" s="15"/>
      <c r="AJ309" s="15">
        <v>57</v>
      </c>
      <c r="AK309" s="15"/>
      <c r="AL309" s="15"/>
      <c r="AM309" s="13"/>
      <c r="AN309" s="51"/>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f t="shared" si="4"/>
        <v>171</v>
      </c>
    </row>
    <row r="310" spans="1:86">
      <c r="A310" s="106" t="s">
        <v>407</v>
      </c>
      <c r="B310" s="13">
        <v>20</v>
      </c>
      <c r="C310" s="13"/>
      <c r="D310" s="13"/>
      <c r="E310" s="13"/>
      <c r="F310" s="13"/>
      <c r="G310" s="13"/>
      <c r="H310" s="13">
        <v>43</v>
      </c>
      <c r="I310" s="13"/>
      <c r="J310" s="13"/>
      <c r="K310" s="13">
        <v>607</v>
      </c>
      <c r="L310" s="13"/>
      <c r="M310" s="13"/>
      <c r="N310" s="13">
        <v>13</v>
      </c>
      <c r="O310" s="13"/>
      <c r="P310" s="13"/>
      <c r="Q310" s="13"/>
      <c r="R310" s="13"/>
      <c r="S310" s="13"/>
      <c r="T310" s="13"/>
      <c r="U310" s="13"/>
      <c r="V310" s="13"/>
      <c r="W310" s="13"/>
      <c r="X310" s="13"/>
      <c r="Y310" s="13"/>
      <c r="Z310" s="13"/>
      <c r="AA310" s="13"/>
      <c r="AB310" s="13"/>
      <c r="AC310" s="13"/>
      <c r="AD310" s="13"/>
      <c r="AE310" s="13"/>
      <c r="AF310" s="13"/>
      <c r="AG310" s="15">
        <v>20</v>
      </c>
      <c r="AH310" s="15">
        <v>663</v>
      </c>
      <c r="AI310" s="15"/>
      <c r="AJ310" s="15">
        <v>683</v>
      </c>
      <c r="AK310" s="15"/>
      <c r="AL310" s="15"/>
      <c r="AM310" s="13"/>
      <c r="AN310" s="51"/>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f t="shared" si="4"/>
        <v>2049</v>
      </c>
    </row>
    <row r="311" spans="1:86">
      <c r="A311" s="106" t="s">
        <v>408</v>
      </c>
      <c r="B311" s="23">
        <v>7</v>
      </c>
      <c r="C311" s="23"/>
      <c r="D311" s="23"/>
      <c r="E311" s="23"/>
      <c r="F311" s="23"/>
      <c r="G311" s="23"/>
      <c r="H311" s="23">
        <v>28</v>
      </c>
      <c r="I311" s="23"/>
      <c r="J311" s="23"/>
      <c r="K311" s="23">
        <v>3</v>
      </c>
      <c r="L311" s="23"/>
      <c r="M311" s="23"/>
      <c r="N311" s="23">
        <v>7</v>
      </c>
      <c r="O311" s="23"/>
      <c r="P311" s="23"/>
      <c r="Q311" s="23"/>
      <c r="R311" s="23"/>
      <c r="S311" s="23"/>
      <c r="T311" s="23"/>
      <c r="U311" s="23"/>
      <c r="V311" s="23"/>
      <c r="W311" s="23"/>
      <c r="X311" s="23"/>
      <c r="Y311" s="23"/>
      <c r="Z311" s="23"/>
      <c r="AA311" s="23"/>
      <c r="AB311" s="23"/>
      <c r="AC311" s="23"/>
      <c r="AD311" s="23"/>
      <c r="AE311" s="23"/>
      <c r="AF311" s="23"/>
      <c r="AG311" s="24">
        <v>7</v>
      </c>
      <c r="AH311" s="24">
        <v>38</v>
      </c>
      <c r="AI311" s="24"/>
      <c r="AJ311" s="24">
        <v>45</v>
      </c>
      <c r="AK311" s="15"/>
      <c r="AL311" s="15"/>
      <c r="AM311" s="13"/>
      <c r="AN311" s="51"/>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f t="shared" si="4"/>
        <v>135</v>
      </c>
    </row>
    <row r="312" spans="1:86">
      <c r="A312" s="104" t="s">
        <v>409</v>
      </c>
      <c r="B312" s="23">
        <v>7</v>
      </c>
      <c r="C312" s="23"/>
      <c r="D312" s="23"/>
      <c r="E312" s="23">
        <v>38</v>
      </c>
      <c r="F312" s="23"/>
      <c r="G312" s="23"/>
      <c r="H312" s="23">
        <v>67</v>
      </c>
      <c r="I312" s="23"/>
      <c r="J312" s="23"/>
      <c r="K312" s="23">
        <v>11</v>
      </c>
      <c r="L312" s="23"/>
      <c r="M312" s="23"/>
      <c r="N312" s="23">
        <v>14</v>
      </c>
      <c r="O312" s="23"/>
      <c r="P312" s="23"/>
      <c r="Q312" s="23"/>
      <c r="R312" s="23"/>
      <c r="S312" s="23"/>
      <c r="T312" s="23"/>
      <c r="U312" s="23"/>
      <c r="V312" s="23"/>
      <c r="W312" s="23"/>
      <c r="X312" s="23"/>
      <c r="Y312" s="23"/>
      <c r="Z312" s="23"/>
      <c r="AA312" s="23"/>
      <c r="AB312" s="23"/>
      <c r="AC312" s="23"/>
      <c r="AD312" s="23"/>
      <c r="AE312" s="23"/>
      <c r="AF312" s="23"/>
      <c r="AG312" s="24">
        <v>7</v>
      </c>
      <c r="AH312" s="24">
        <v>130</v>
      </c>
      <c r="AI312" s="24"/>
      <c r="AJ312" s="24">
        <v>137</v>
      </c>
      <c r="AK312" s="15"/>
      <c r="AL312" s="15"/>
      <c r="AM312" s="13"/>
      <c r="AN312" s="51"/>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f t="shared" si="4"/>
        <v>411</v>
      </c>
    </row>
    <row r="313" spans="1:86">
      <c r="A313" s="104" t="s">
        <v>410</v>
      </c>
      <c r="B313" s="13">
        <v>6</v>
      </c>
      <c r="C313" s="13"/>
      <c r="D313" s="13"/>
      <c r="E313" s="13">
        <v>84</v>
      </c>
      <c r="F313" s="13"/>
      <c r="G313" s="13"/>
      <c r="H313" s="13">
        <v>54</v>
      </c>
      <c r="I313" s="13"/>
      <c r="J313" s="13"/>
      <c r="K313" s="13">
        <v>16</v>
      </c>
      <c r="L313" s="13"/>
      <c r="M313" s="13"/>
      <c r="N313" s="13">
        <v>6</v>
      </c>
      <c r="O313" s="13"/>
      <c r="P313" s="13"/>
      <c r="Q313" s="13">
        <v>9</v>
      </c>
      <c r="R313" s="13"/>
      <c r="S313" s="13"/>
      <c r="T313" s="13"/>
      <c r="U313" s="13"/>
      <c r="V313" s="13"/>
      <c r="W313" s="13"/>
      <c r="X313" s="13"/>
      <c r="Y313" s="13"/>
      <c r="Z313" s="13"/>
      <c r="AA313" s="13"/>
      <c r="AB313" s="13"/>
      <c r="AC313" s="13"/>
      <c r="AD313" s="13"/>
      <c r="AE313" s="13"/>
      <c r="AF313" s="13"/>
      <c r="AG313" s="15">
        <v>6</v>
      </c>
      <c r="AH313" s="15">
        <v>169</v>
      </c>
      <c r="AI313" s="15"/>
      <c r="AJ313" s="15">
        <v>175</v>
      </c>
      <c r="AK313" s="15"/>
      <c r="AL313" s="15"/>
      <c r="AM313" s="13"/>
      <c r="AN313" s="51"/>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f t="shared" si="4"/>
        <v>525</v>
      </c>
    </row>
    <row r="314" spans="1:86">
      <c r="A314" s="104" t="s">
        <v>1832</v>
      </c>
      <c r="B314" s="13">
        <v>8</v>
      </c>
      <c r="C314" s="13"/>
      <c r="D314" s="13"/>
      <c r="E314" s="13">
        <v>2</v>
      </c>
      <c r="F314" s="13"/>
      <c r="G314" s="13"/>
      <c r="H314" s="13">
        <v>51</v>
      </c>
      <c r="I314" s="13"/>
      <c r="J314" s="13"/>
      <c r="K314" s="13">
        <v>291</v>
      </c>
      <c r="L314" s="13"/>
      <c r="M314" s="13"/>
      <c r="N314" s="13"/>
      <c r="O314" s="13"/>
      <c r="P314" s="13"/>
      <c r="Q314" s="13"/>
      <c r="R314" s="13"/>
      <c r="S314" s="13"/>
      <c r="T314" s="13"/>
      <c r="U314" s="13"/>
      <c r="V314" s="13"/>
      <c r="W314" s="13"/>
      <c r="X314" s="13"/>
      <c r="Y314" s="13"/>
      <c r="Z314" s="13"/>
      <c r="AA314" s="13"/>
      <c r="AB314" s="13"/>
      <c r="AC314" s="13"/>
      <c r="AD314" s="13"/>
      <c r="AE314" s="13"/>
      <c r="AF314" s="13"/>
      <c r="AG314" s="15">
        <v>8</v>
      </c>
      <c r="AH314" s="15">
        <v>344</v>
      </c>
      <c r="AI314" s="15"/>
      <c r="AJ314" s="15">
        <v>352</v>
      </c>
      <c r="AK314" s="15"/>
      <c r="AL314" s="15"/>
      <c r="AM314" s="13"/>
      <c r="AN314" s="51"/>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f t="shared" si="4"/>
        <v>1056</v>
      </c>
    </row>
    <row r="315" spans="1:86">
      <c r="A315" s="106" t="s">
        <v>1833</v>
      </c>
      <c r="B315" s="13">
        <v>12</v>
      </c>
      <c r="C315" s="13"/>
      <c r="D315" s="13"/>
      <c r="E315" s="13">
        <v>67</v>
      </c>
      <c r="F315" s="13"/>
      <c r="G315" s="13"/>
      <c r="H315" s="13">
        <v>85</v>
      </c>
      <c r="I315" s="13"/>
      <c r="J315" s="13"/>
      <c r="K315" s="13">
        <v>108</v>
      </c>
      <c r="L315" s="13"/>
      <c r="M315" s="13"/>
      <c r="N315" s="13"/>
      <c r="O315" s="13"/>
      <c r="P315" s="13"/>
      <c r="Q315" s="13"/>
      <c r="R315" s="13"/>
      <c r="S315" s="13"/>
      <c r="T315" s="13"/>
      <c r="U315" s="13"/>
      <c r="V315" s="13"/>
      <c r="W315" s="13"/>
      <c r="X315" s="13"/>
      <c r="Y315" s="13"/>
      <c r="Z315" s="13"/>
      <c r="AA315" s="13"/>
      <c r="AB315" s="13"/>
      <c r="AC315" s="13"/>
      <c r="AD315" s="13"/>
      <c r="AE315" s="13"/>
      <c r="AF315" s="13"/>
      <c r="AG315" s="15">
        <v>12</v>
      </c>
      <c r="AH315" s="15">
        <v>260</v>
      </c>
      <c r="AI315" s="15"/>
      <c r="AJ315" s="15">
        <v>272</v>
      </c>
      <c r="AK315" s="15"/>
      <c r="AL315" s="15"/>
      <c r="AM315" s="13"/>
      <c r="AN315" s="51"/>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f t="shared" si="4"/>
        <v>816</v>
      </c>
    </row>
    <row r="316" spans="1:86">
      <c r="A316" s="106" t="s">
        <v>1834</v>
      </c>
      <c r="B316" s="13">
        <v>8</v>
      </c>
      <c r="C316" s="13"/>
      <c r="D316" s="13"/>
      <c r="E316" s="13">
        <v>6</v>
      </c>
      <c r="F316" s="13"/>
      <c r="G316" s="13"/>
      <c r="H316" s="13">
        <v>34</v>
      </c>
      <c r="I316" s="13"/>
      <c r="J316" s="13"/>
      <c r="K316" s="13">
        <v>2</v>
      </c>
      <c r="L316" s="13"/>
      <c r="M316" s="13"/>
      <c r="N316" s="13"/>
      <c r="O316" s="13"/>
      <c r="P316" s="13"/>
      <c r="Q316" s="13"/>
      <c r="R316" s="13"/>
      <c r="S316" s="13"/>
      <c r="T316" s="13"/>
      <c r="U316" s="13"/>
      <c r="V316" s="13"/>
      <c r="W316" s="13"/>
      <c r="X316" s="13"/>
      <c r="Y316" s="13"/>
      <c r="Z316" s="13"/>
      <c r="AA316" s="13"/>
      <c r="AB316" s="13"/>
      <c r="AC316" s="13"/>
      <c r="AD316" s="13"/>
      <c r="AE316" s="13"/>
      <c r="AF316" s="13"/>
      <c r="AG316" s="15">
        <v>8</v>
      </c>
      <c r="AH316" s="15">
        <v>44</v>
      </c>
      <c r="AI316" s="15"/>
      <c r="AJ316" s="15">
        <v>52</v>
      </c>
      <c r="AK316" s="15"/>
      <c r="AL316" s="15"/>
      <c r="AM316" s="13"/>
      <c r="AN316" s="51"/>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f t="shared" si="4"/>
        <v>154</v>
      </c>
    </row>
    <row r="317" spans="1:86">
      <c r="A317" s="106" t="s">
        <v>1835</v>
      </c>
      <c r="B317" s="23">
        <v>5</v>
      </c>
      <c r="C317" s="23"/>
      <c r="D317" s="23"/>
      <c r="E317" s="23">
        <v>93</v>
      </c>
      <c r="F317" s="23"/>
      <c r="G317" s="23"/>
      <c r="H317" s="23">
        <v>18</v>
      </c>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4">
        <v>5</v>
      </c>
      <c r="AH317" s="24">
        <v>111</v>
      </c>
      <c r="AI317" s="24"/>
      <c r="AJ317" s="24">
        <v>116</v>
      </c>
      <c r="AK317" s="15"/>
      <c r="AL317" s="15"/>
      <c r="AM317" s="13"/>
      <c r="AN317" s="51"/>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f t="shared" si="4"/>
        <v>348</v>
      </c>
    </row>
    <row r="318" spans="1:86">
      <c r="A318" s="106" t="s">
        <v>1836</v>
      </c>
      <c r="B318" s="23">
        <v>4</v>
      </c>
      <c r="C318" s="23"/>
      <c r="D318" s="23"/>
      <c r="E318" s="23"/>
      <c r="F318" s="23"/>
      <c r="G318" s="23"/>
      <c r="H318" s="23">
        <v>15</v>
      </c>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4">
        <v>4</v>
      </c>
      <c r="AH318" s="24">
        <v>15</v>
      </c>
      <c r="AI318" s="24"/>
      <c r="AJ318" s="24">
        <v>19</v>
      </c>
      <c r="AK318" s="15"/>
      <c r="AL318" s="15"/>
      <c r="AM318" s="13"/>
      <c r="AN318" s="51"/>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f t="shared" si="4"/>
        <v>57</v>
      </c>
    </row>
    <row r="319" spans="1:86">
      <c r="A319" s="104" t="s">
        <v>1837</v>
      </c>
      <c r="B319" s="13">
        <v>4</v>
      </c>
      <c r="C319" s="13"/>
      <c r="D319" s="13"/>
      <c r="E319" s="13">
        <v>8</v>
      </c>
      <c r="F319" s="13"/>
      <c r="G319" s="13"/>
      <c r="H319" s="13">
        <v>24</v>
      </c>
      <c r="I319" s="13"/>
      <c r="J319" s="13"/>
      <c r="K319" s="13">
        <v>70</v>
      </c>
      <c r="L319" s="13"/>
      <c r="M319" s="13"/>
      <c r="N319" s="13"/>
      <c r="O319" s="13"/>
      <c r="P319" s="13"/>
      <c r="Q319" s="13"/>
      <c r="R319" s="13"/>
      <c r="S319" s="13"/>
      <c r="T319" s="13"/>
      <c r="U319" s="13"/>
      <c r="V319" s="13"/>
      <c r="W319" s="13"/>
      <c r="X319" s="13"/>
      <c r="Y319" s="13"/>
      <c r="Z319" s="13"/>
      <c r="AA319" s="13"/>
      <c r="AB319" s="13"/>
      <c r="AC319" s="13"/>
      <c r="AD319" s="13"/>
      <c r="AE319" s="13"/>
      <c r="AF319" s="13"/>
      <c r="AG319" s="15">
        <v>4</v>
      </c>
      <c r="AH319" s="15">
        <v>78</v>
      </c>
      <c r="AI319" s="15"/>
      <c r="AJ319" s="15">
        <v>82</v>
      </c>
      <c r="AK319" s="15"/>
      <c r="AL319" s="15"/>
      <c r="AM319" s="13"/>
      <c r="AN319" s="51"/>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f t="shared" si="4"/>
        <v>270</v>
      </c>
    </row>
    <row r="320" spans="1:86">
      <c r="A320" s="104" t="s">
        <v>1838</v>
      </c>
      <c r="B320" s="13">
        <v>13</v>
      </c>
      <c r="C320" s="13"/>
      <c r="D320" s="13"/>
      <c r="E320" s="13">
        <v>5</v>
      </c>
      <c r="F320" s="13"/>
      <c r="G320" s="13"/>
      <c r="H320" s="13">
        <v>61</v>
      </c>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5">
        <v>13</v>
      </c>
      <c r="AH320" s="15">
        <v>66</v>
      </c>
      <c r="AI320" s="15"/>
      <c r="AJ320" s="15">
        <v>79</v>
      </c>
      <c r="AK320" s="15"/>
      <c r="AL320" s="15"/>
      <c r="AM320" s="13"/>
      <c r="AN320" s="51"/>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f t="shared" si="4"/>
        <v>237</v>
      </c>
    </row>
    <row r="321" spans="1:86">
      <c r="A321" s="106" t="s">
        <v>1839</v>
      </c>
      <c r="B321" s="13">
        <v>10</v>
      </c>
      <c r="C321" s="13"/>
      <c r="D321" s="13"/>
      <c r="E321" s="13"/>
      <c r="F321" s="13"/>
      <c r="G321" s="13"/>
      <c r="H321" s="13">
        <v>27</v>
      </c>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5">
        <v>10</v>
      </c>
      <c r="AH321" s="15">
        <v>27</v>
      </c>
      <c r="AI321" s="15"/>
      <c r="AJ321" s="15">
        <v>37</v>
      </c>
      <c r="AK321" s="15"/>
      <c r="AL321" s="15"/>
      <c r="AM321" s="13"/>
      <c r="AN321" s="51"/>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f t="shared" si="4"/>
        <v>111</v>
      </c>
    </row>
    <row r="322" spans="1:86">
      <c r="A322" s="106" t="s">
        <v>1840</v>
      </c>
      <c r="B322" s="23">
        <v>6</v>
      </c>
      <c r="C322" s="23"/>
      <c r="D322" s="23"/>
      <c r="E322" s="23">
        <v>0</v>
      </c>
      <c r="F322" s="23"/>
      <c r="G322" s="23"/>
      <c r="H322" s="23">
        <v>29</v>
      </c>
      <c r="I322" s="23"/>
      <c r="J322" s="23"/>
      <c r="K322" s="23"/>
      <c r="L322" s="23"/>
      <c r="M322" s="23"/>
      <c r="N322" s="23"/>
      <c r="O322" s="23"/>
      <c r="P322" s="23"/>
      <c r="Q322" s="23">
        <v>3</v>
      </c>
      <c r="R322" s="23"/>
      <c r="S322" s="23"/>
      <c r="T322" s="23"/>
      <c r="U322" s="23"/>
      <c r="V322" s="23"/>
      <c r="W322" s="23"/>
      <c r="X322" s="23"/>
      <c r="Y322" s="23"/>
      <c r="Z322" s="23"/>
      <c r="AA322" s="23"/>
      <c r="AB322" s="23"/>
      <c r="AC322" s="23"/>
      <c r="AD322" s="23"/>
      <c r="AE322" s="23"/>
      <c r="AF322" s="23"/>
      <c r="AG322" s="24">
        <v>6</v>
      </c>
      <c r="AH322" s="24">
        <v>31</v>
      </c>
      <c r="AI322" s="24"/>
      <c r="AJ322" s="24">
        <v>37</v>
      </c>
      <c r="AK322" s="15"/>
      <c r="AL322" s="15"/>
      <c r="AM322" s="13"/>
      <c r="AN322" s="51"/>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f t="shared" si="4"/>
        <v>112</v>
      </c>
    </row>
    <row r="323" spans="1:86">
      <c r="A323" s="106" t="s">
        <v>411</v>
      </c>
      <c r="B323" s="13">
        <v>11</v>
      </c>
      <c r="C323" s="13"/>
      <c r="D323" s="13"/>
      <c r="E323" s="13"/>
      <c r="F323" s="13"/>
      <c r="G323" s="13"/>
      <c r="H323" s="13">
        <v>29</v>
      </c>
      <c r="I323" s="13"/>
      <c r="J323" s="13"/>
      <c r="K323" s="13"/>
      <c r="L323" s="13"/>
      <c r="M323" s="13"/>
      <c r="N323" s="13">
        <v>19</v>
      </c>
      <c r="O323" s="13"/>
      <c r="P323" s="13"/>
      <c r="Q323" s="13"/>
      <c r="R323" s="13"/>
      <c r="S323" s="13"/>
      <c r="T323" s="13"/>
      <c r="U323" s="13"/>
      <c r="V323" s="13"/>
      <c r="W323" s="13"/>
      <c r="X323" s="13"/>
      <c r="Y323" s="13"/>
      <c r="Z323" s="13"/>
      <c r="AA323" s="13"/>
      <c r="AB323" s="13"/>
      <c r="AC323" s="13"/>
      <c r="AD323" s="13"/>
      <c r="AE323" s="13"/>
      <c r="AF323" s="13"/>
      <c r="AG323" s="15">
        <v>11</v>
      </c>
      <c r="AH323" s="15">
        <v>48</v>
      </c>
      <c r="AI323" s="15"/>
      <c r="AJ323" s="15">
        <v>59</v>
      </c>
      <c r="AK323" s="15"/>
      <c r="AL323" s="15"/>
      <c r="AM323" s="13"/>
      <c r="AN323" s="51"/>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f t="shared" si="4"/>
        <v>177</v>
      </c>
    </row>
    <row r="324" spans="1:86">
      <c r="A324" s="106" t="s">
        <v>412</v>
      </c>
      <c r="B324" s="102">
        <v>17</v>
      </c>
      <c r="C324" s="102"/>
      <c r="D324" s="102"/>
      <c r="E324" s="102"/>
      <c r="F324" s="102"/>
      <c r="G324" s="102"/>
      <c r="H324" s="102">
        <v>101</v>
      </c>
      <c r="I324" s="102"/>
      <c r="J324" s="102"/>
      <c r="K324" s="102">
        <v>73</v>
      </c>
      <c r="L324" s="102"/>
      <c r="M324" s="102"/>
      <c r="N324" s="102">
        <v>8</v>
      </c>
      <c r="O324" s="102"/>
      <c r="P324" s="102"/>
      <c r="Q324" s="102"/>
      <c r="R324" s="102"/>
      <c r="S324" s="102"/>
      <c r="T324" s="102"/>
      <c r="U324" s="102"/>
      <c r="V324" s="102"/>
      <c r="W324" s="102"/>
      <c r="X324" s="102"/>
      <c r="Y324" s="102"/>
      <c r="Z324" s="102"/>
      <c r="AA324" s="102"/>
      <c r="AB324" s="102"/>
      <c r="AC324" s="102"/>
      <c r="AD324" s="102"/>
      <c r="AE324" s="102"/>
      <c r="AF324" s="102"/>
      <c r="AG324" s="103">
        <v>17</v>
      </c>
      <c r="AH324" s="103">
        <v>182</v>
      </c>
      <c r="AI324" s="103"/>
      <c r="AJ324" s="103">
        <v>199</v>
      </c>
      <c r="AK324" s="15"/>
      <c r="AL324" s="15"/>
      <c r="AM324" s="13"/>
      <c r="AN324" s="51"/>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216">
        <f t="shared" ref="CH324:CH362" si="5">SUM(B324:CG324)</f>
        <v>597</v>
      </c>
    </row>
    <row r="325" spans="1:86">
      <c r="A325" s="104" t="s">
        <v>1841</v>
      </c>
      <c r="B325" s="23">
        <v>7</v>
      </c>
      <c r="C325" s="23"/>
      <c r="D325" s="23"/>
      <c r="E325" s="23">
        <v>16</v>
      </c>
      <c r="F325" s="23"/>
      <c r="G325" s="23"/>
      <c r="H325" s="23">
        <v>44</v>
      </c>
      <c r="I325" s="23"/>
      <c r="J325" s="23"/>
      <c r="K325" s="23">
        <v>60</v>
      </c>
      <c r="L325" s="23"/>
      <c r="M325" s="23"/>
      <c r="N325" s="23"/>
      <c r="O325" s="23"/>
      <c r="P325" s="23"/>
      <c r="Q325" s="23"/>
      <c r="R325" s="23"/>
      <c r="S325" s="23"/>
      <c r="T325" s="23"/>
      <c r="U325" s="23"/>
      <c r="V325" s="23"/>
      <c r="W325" s="23"/>
      <c r="X325" s="23"/>
      <c r="Y325" s="23"/>
      <c r="Z325" s="23"/>
      <c r="AA325" s="23"/>
      <c r="AB325" s="23"/>
      <c r="AC325" s="23"/>
      <c r="AD325" s="23"/>
      <c r="AE325" s="23"/>
      <c r="AF325" s="23"/>
      <c r="AG325" s="24">
        <v>7</v>
      </c>
      <c r="AH325" s="24">
        <v>120</v>
      </c>
      <c r="AI325" s="24"/>
      <c r="AJ325" s="24">
        <v>127</v>
      </c>
      <c r="AK325" s="15"/>
      <c r="AL325" s="15"/>
      <c r="AM325" s="13"/>
      <c r="AN325" s="51"/>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f t="shared" si="5"/>
        <v>381</v>
      </c>
    </row>
    <row r="326" spans="1:86">
      <c r="A326" s="104" t="s">
        <v>413</v>
      </c>
      <c r="B326" s="23">
        <v>12</v>
      </c>
      <c r="C326" s="23"/>
      <c r="D326" s="23"/>
      <c r="E326" s="23"/>
      <c r="F326" s="23"/>
      <c r="G326" s="23"/>
      <c r="H326" s="23">
        <v>99</v>
      </c>
      <c r="I326" s="23"/>
      <c r="J326" s="23"/>
      <c r="K326" s="23">
        <v>433</v>
      </c>
      <c r="L326" s="23"/>
      <c r="M326" s="23"/>
      <c r="N326" s="23">
        <v>8</v>
      </c>
      <c r="O326" s="23"/>
      <c r="P326" s="23"/>
      <c r="Q326" s="23">
        <v>9</v>
      </c>
      <c r="R326" s="23"/>
      <c r="S326" s="23"/>
      <c r="T326" s="23"/>
      <c r="U326" s="23"/>
      <c r="V326" s="23"/>
      <c r="W326" s="23"/>
      <c r="X326" s="23"/>
      <c r="Y326" s="23"/>
      <c r="Z326" s="23"/>
      <c r="AA326" s="23"/>
      <c r="AB326" s="23"/>
      <c r="AC326" s="23"/>
      <c r="AD326" s="23"/>
      <c r="AE326" s="23"/>
      <c r="AF326" s="23"/>
      <c r="AG326" s="24">
        <v>12</v>
      </c>
      <c r="AH326" s="24">
        <v>549</v>
      </c>
      <c r="AI326" s="24"/>
      <c r="AJ326" s="24">
        <v>561</v>
      </c>
      <c r="AK326" s="15"/>
      <c r="AL326" s="15"/>
      <c r="AM326" s="13"/>
      <c r="AN326" s="51"/>
      <c r="AO326" s="13"/>
      <c r="AP326" s="13"/>
      <c r="AQ326" s="13"/>
      <c r="AR326" s="13"/>
      <c r="AS326" s="13"/>
      <c r="AT326" s="13"/>
      <c r="AU326" s="13"/>
      <c r="AV326" s="13"/>
      <c r="AW326" s="13"/>
      <c r="AX326" s="13"/>
      <c r="AY326" s="13"/>
      <c r="AZ326" s="13">
        <v>1</v>
      </c>
      <c r="BA326" s="13"/>
      <c r="BB326" s="13"/>
      <c r="BC326" s="13">
        <v>1</v>
      </c>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f t="shared" si="5"/>
        <v>1685</v>
      </c>
    </row>
    <row r="327" spans="1:86">
      <c r="A327" s="104" t="s">
        <v>1842</v>
      </c>
      <c r="B327" s="13">
        <v>15</v>
      </c>
      <c r="C327" s="13"/>
      <c r="D327" s="13"/>
      <c r="E327" s="13">
        <v>56</v>
      </c>
      <c r="F327" s="13"/>
      <c r="G327" s="13"/>
      <c r="H327" s="13">
        <v>47</v>
      </c>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5">
        <v>15</v>
      </c>
      <c r="AH327" s="15">
        <v>47</v>
      </c>
      <c r="AI327" s="15"/>
      <c r="AJ327" s="15">
        <v>62</v>
      </c>
      <c r="AK327" s="15"/>
      <c r="AL327" s="15"/>
      <c r="AM327" s="13"/>
      <c r="AN327" s="51"/>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f t="shared" si="5"/>
        <v>242</v>
      </c>
    </row>
    <row r="328" spans="1:86">
      <c r="A328" s="104" t="s">
        <v>1843</v>
      </c>
      <c r="B328" s="13">
        <v>8</v>
      </c>
      <c r="C328" s="13"/>
      <c r="D328" s="13"/>
      <c r="E328" s="13">
        <v>1</v>
      </c>
      <c r="F328" s="13"/>
      <c r="G328" s="13"/>
      <c r="H328" s="13">
        <v>38</v>
      </c>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5">
        <v>8</v>
      </c>
      <c r="AH328" s="15">
        <v>39</v>
      </c>
      <c r="AI328" s="15"/>
      <c r="AJ328" s="15">
        <v>47</v>
      </c>
      <c r="AK328" s="15"/>
      <c r="AL328" s="15"/>
      <c r="AM328" s="13"/>
      <c r="AN328" s="51"/>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f t="shared" si="5"/>
        <v>141</v>
      </c>
    </row>
    <row r="329" spans="1:86">
      <c r="A329" s="104" t="s">
        <v>1844</v>
      </c>
      <c r="B329" s="31">
        <v>9</v>
      </c>
      <c r="C329" s="31"/>
      <c r="D329" s="31"/>
      <c r="E329" s="31">
        <v>15</v>
      </c>
      <c r="F329" s="31"/>
      <c r="G329" s="31"/>
      <c r="H329" s="31">
        <v>45</v>
      </c>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76">
        <v>9</v>
      </c>
      <c r="AH329" s="76">
        <v>60</v>
      </c>
      <c r="AI329" s="76"/>
      <c r="AJ329" s="76">
        <v>69</v>
      </c>
      <c r="AK329" s="15"/>
      <c r="AL329" s="15"/>
      <c r="AM329" s="13"/>
      <c r="AN329" s="51"/>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f t="shared" si="5"/>
        <v>207</v>
      </c>
    </row>
    <row r="330" spans="1:86">
      <c r="A330" s="106" t="s">
        <v>414</v>
      </c>
      <c r="B330" s="13">
        <v>13</v>
      </c>
      <c r="C330" s="13"/>
      <c r="D330" s="13"/>
      <c r="E330" s="13">
        <v>5323</v>
      </c>
      <c r="F330" s="13"/>
      <c r="G330" s="13"/>
      <c r="H330" s="13">
        <v>78</v>
      </c>
      <c r="I330" s="13"/>
      <c r="J330" s="13"/>
      <c r="K330" s="13"/>
      <c r="L330" s="13"/>
      <c r="M330" s="13"/>
      <c r="N330" s="13">
        <v>22</v>
      </c>
      <c r="O330" s="13"/>
      <c r="P330" s="13"/>
      <c r="Q330" s="13"/>
      <c r="R330" s="13"/>
      <c r="S330" s="13"/>
      <c r="T330" s="13"/>
      <c r="U330" s="13"/>
      <c r="V330" s="13"/>
      <c r="W330" s="13"/>
      <c r="X330" s="13"/>
      <c r="Y330" s="13"/>
      <c r="Z330" s="13"/>
      <c r="AA330" s="13"/>
      <c r="AB330" s="13"/>
      <c r="AC330" s="13"/>
      <c r="AD330" s="13"/>
      <c r="AE330" s="13"/>
      <c r="AF330" s="13"/>
      <c r="AG330" s="15">
        <v>13</v>
      </c>
      <c r="AH330" s="15">
        <v>5423</v>
      </c>
      <c r="AI330" s="15"/>
      <c r="AJ330" s="15">
        <v>5436</v>
      </c>
      <c r="AK330" s="15"/>
      <c r="AL330" s="15"/>
      <c r="AM330" s="13"/>
      <c r="AN330" s="51"/>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f t="shared" si="5"/>
        <v>16308</v>
      </c>
    </row>
    <row r="331" spans="1:86">
      <c r="A331" s="104" t="s">
        <v>1845</v>
      </c>
      <c r="B331" s="13">
        <v>12</v>
      </c>
      <c r="C331" s="13"/>
      <c r="D331" s="13"/>
      <c r="E331" s="13">
        <v>21</v>
      </c>
      <c r="F331" s="13"/>
      <c r="G331" s="13"/>
      <c r="H331" s="13">
        <v>81</v>
      </c>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5">
        <v>12</v>
      </c>
      <c r="AH331" s="15">
        <v>102</v>
      </c>
      <c r="AI331" s="15"/>
      <c r="AJ331" s="15">
        <v>114</v>
      </c>
      <c r="AK331" s="15"/>
      <c r="AL331" s="15"/>
      <c r="AM331" s="13"/>
      <c r="AN331" s="51"/>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f t="shared" si="5"/>
        <v>342</v>
      </c>
    </row>
    <row r="332" spans="1:86">
      <c r="A332" s="106" t="s">
        <v>415</v>
      </c>
      <c r="B332" s="13">
        <v>4</v>
      </c>
      <c r="C332" s="13"/>
      <c r="D332" s="13"/>
      <c r="E332" s="13"/>
      <c r="F332" s="13"/>
      <c r="G332" s="13"/>
      <c r="H332" s="13">
        <v>164</v>
      </c>
      <c r="I332" s="13"/>
      <c r="J332" s="13"/>
      <c r="K332" s="13">
        <v>122</v>
      </c>
      <c r="L332" s="13"/>
      <c r="M332" s="13"/>
      <c r="N332" s="13">
        <v>9</v>
      </c>
      <c r="O332" s="13"/>
      <c r="P332" s="13"/>
      <c r="Q332" s="13">
        <v>13</v>
      </c>
      <c r="R332" s="13"/>
      <c r="S332" s="13"/>
      <c r="T332" s="13"/>
      <c r="U332" s="13"/>
      <c r="V332" s="13"/>
      <c r="W332" s="13"/>
      <c r="X332" s="13"/>
      <c r="Y332" s="13"/>
      <c r="Z332" s="13"/>
      <c r="AA332" s="13"/>
      <c r="AB332" s="13"/>
      <c r="AC332" s="13"/>
      <c r="AD332" s="13"/>
      <c r="AE332" s="13"/>
      <c r="AF332" s="13"/>
      <c r="AG332" s="15">
        <v>4</v>
      </c>
      <c r="AH332" s="15">
        <v>308</v>
      </c>
      <c r="AI332" s="15"/>
      <c r="AJ332" s="15">
        <v>312</v>
      </c>
      <c r="AK332" s="15"/>
      <c r="AL332" s="15"/>
      <c r="AM332" s="13"/>
      <c r="AN332" s="51"/>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f t="shared" si="5"/>
        <v>936</v>
      </c>
    </row>
    <row r="333" spans="1:86">
      <c r="A333" s="104" t="s">
        <v>416</v>
      </c>
      <c r="B333" s="13">
        <v>17</v>
      </c>
      <c r="C333" s="13"/>
      <c r="D333" s="13"/>
      <c r="E333" s="13">
        <v>293</v>
      </c>
      <c r="F333" s="13"/>
      <c r="G333" s="13"/>
      <c r="H333" s="13">
        <v>155</v>
      </c>
      <c r="I333" s="13"/>
      <c r="J333" s="13"/>
      <c r="K333" s="13">
        <v>199</v>
      </c>
      <c r="L333" s="13"/>
      <c r="M333" s="13"/>
      <c r="N333" s="13">
        <v>58</v>
      </c>
      <c r="O333" s="13"/>
      <c r="P333" s="13"/>
      <c r="Q333" s="13"/>
      <c r="R333" s="13"/>
      <c r="S333" s="13"/>
      <c r="T333" s="13"/>
      <c r="U333" s="13"/>
      <c r="V333" s="13"/>
      <c r="W333" s="13"/>
      <c r="X333" s="13"/>
      <c r="Y333" s="13"/>
      <c r="Z333" s="13"/>
      <c r="AA333" s="13"/>
      <c r="AB333" s="13"/>
      <c r="AC333" s="13"/>
      <c r="AD333" s="13"/>
      <c r="AE333" s="13"/>
      <c r="AF333" s="13"/>
      <c r="AG333" s="15">
        <v>17</v>
      </c>
      <c r="AH333" s="15">
        <v>705</v>
      </c>
      <c r="AI333" s="15"/>
      <c r="AJ333" s="15">
        <v>722</v>
      </c>
      <c r="AK333" s="15"/>
      <c r="AL333" s="15"/>
      <c r="AM333" s="13"/>
      <c r="AN333" s="51"/>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f t="shared" si="5"/>
        <v>2166</v>
      </c>
    </row>
    <row r="334" spans="1:86">
      <c r="A334" s="115" t="s">
        <v>1846</v>
      </c>
      <c r="B334" s="13">
        <v>6</v>
      </c>
      <c r="C334" s="13"/>
      <c r="D334" s="13"/>
      <c r="E334" s="13"/>
      <c r="F334" s="13"/>
      <c r="G334" s="13"/>
      <c r="H334" s="13">
        <v>34</v>
      </c>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5">
        <v>6</v>
      </c>
      <c r="AH334" s="15">
        <v>34</v>
      </c>
      <c r="AI334" s="15"/>
      <c r="AJ334" s="15">
        <v>40</v>
      </c>
      <c r="AK334" s="15"/>
      <c r="AL334" s="15"/>
      <c r="AM334" s="13"/>
      <c r="AN334" s="51"/>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f t="shared" si="5"/>
        <v>120</v>
      </c>
    </row>
    <row r="335" spans="1:86">
      <c r="A335" s="106" t="s">
        <v>1847</v>
      </c>
      <c r="B335" s="23">
        <v>6</v>
      </c>
      <c r="C335" s="23"/>
      <c r="D335" s="23"/>
      <c r="E335" s="23"/>
      <c r="F335" s="23"/>
      <c r="G335" s="23"/>
      <c r="H335" s="23">
        <v>25</v>
      </c>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4">
        <v>6</v>
      </c>
      <c r="AH335" s="24">
        <v>25</v>
      </c>
      <c r="AI335" s="24"/>
      <c r="AJ335" s="24">
        <v>31</v>
      </c>
      <c r="AK335" s="15"/>
      <c r="AL335" s="15"/>
      <c r="AM335" s="13"/>
      <c r="AN335" s="51"/>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f t="shared" si="5"/>
        <v>93</v>
      </c>
    </row>
    <row r="336" spans="1:86">
      <c r="A336" s="104" t="s">
        <v>1848</v>
      </c>
      <c r="B336" s="13">
        <v>8</v>
      </c>
      <c r="C336" s="13"/>
      <c r="D336" s="13"/>
      <c r="E336" s="13"/>
      <c r="F336" s="13"/>
      <c r="G336" s="13"/>
      <c r="H336" s="13">
        <v>40</v>
      </c>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5">
        <v>8</v>
      </c>
      <c r="AH336" s="15">
        <v>40</v>
      </c>
      <c r="AI336" s="15"/>
      <c r="AJ336" s="15">
        <v>48</v>
      </c>
      <c r="AK336" s="15"/>
      <c r="AL336" s="15"/>
      <c r="AM336" s="13"/>
      <c r="AN336" s="51"/>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f t="shared" si="5"/>
        <v>144</v>
      </c>
    </row>
    <row r="337" spans="1:86">
      <c r="A337" s="104" t="s">
        <v>417</v>
      </c>
      <c r="B337" s="13">
        <v>11</v>
      </c>
      <c r="C337" s="13"/>
      <c r="D337" s="13"/>
      <c r="E337" s="13"/>
      <c r="F337" s="13"/>
      <c r="G337" s="13"/>
      <c r="H337" s="13">
        <v>64</v>
      </c>
      <c r="I337" s="13"/>
      <c r="J337" s="13"/>
      <c r="K337" s="13"/>
      <c r="L337" s="13"/>
      <c r="M337" s="13"/>
      <c r="N337" s="13">
        <v>11</v>
      </c>
      <c r="O337" s="13"/>
      <c r="P337" s="13"/>
      <c r="Q337" s="13"/>
      <c r="R337" s="13"/>
      <c r="S337" s="13"/>
      <c r="T337" s="13"/>
      <c r="U337" s="13"/>
      <c r="V337" s="13"/>
      <c r="W337" s="13"/>
      <c r="X337" s="13"/>
      <c r="Y337" s="13"/>
      <c r="Z337" s="13"/>
      <c r="AA337" s="13"/>
      <c r="AB337" s="13"/>
      <c r="AC337" s="13"/>
      <c r="AD337" s="13"/>
      <c r="AE337" s="13"/>
      <c r="AF337" s="13"/>
      <c r="AG337" s="15">
        <v>11</v>
      </c>
      <c r="AH337" s="15">
        <v>64</v>
      </c>
      <c r="AI337" s="15"/>
      <c r="AJ337" s="15">
        <v>86</v>
      </c>
      <c r="AK337" s="15"/>
      <c r="AL337" s="15"/>
      <c r="AM337" s="13"/>
      <c r="AN337" s="51"/>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f t="shared" si="5"/>
        <v>247</v>
      </c>
    </row>
    <row r="338" spans="1:86">
      <c r="A338" s="104" t="s">
        <v>1849</v>
      </c>
      <c r="B338" s="13">
        <v>10</v>
      </c>
      <c r="C338" s="13"/>
      <c r="D338" s="13"/>
      <c r="E338" s="13"/>
      <c r="F338" s="13"/>
      <c r="G338" s="13"/>
      <c r="H338" s="13">
        <v>49</v>
      </c>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5">
        <v>10</v>
      </c>
      <c r="AH338" s="15">
        <v>49</v>
      </c>
      <c r="AI338" s="15"/>
      <c r="AJ338" s="15">
        <v>59</v>
      </c>
      <c r="AK338" s="15"/>
      <c r="AL338" s="15"/>
      <c r="AM338" s="13"/>
      <c r="AN338" s="51"/>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f t="shared" si="5"/>
        <v>177</v>
      </c>
    </row>
    <row r="339" spans="1:86">
      <c r="A339" s="104" t="s">
        <v>1850</v>
      </c>
      <c r="B339" s="13">
        <v>11</v>
      </c>
      <c r="C339" s="13"/>
      <c r="D339" s="13"/>
      <c r="E339" s="13"/>
      <c r="F339" s="13"/>
      <c r="G339" s="13"/>
      <c r="H339" s="13">
        <v>53</v>
      </c>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5">
        <v>11</v>
      </c>
      <c r="AH339" s="15">
        <v>53</v>
      </c>
      <c r="AI339" s="15"/>
      <c r="AJ339" s="15">
        <v>64</v>
      </c>
      <c r="AK339" s="15"/>
      <c r="AL339" s="15"/>
      <c r="AM339" s="13"/>
      <c r="AN339" s="51"/>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f t="shared" si="5"/>
        <v>192</v>
      </c>
    </row>
    <row r="340" spans="1:86">
      <c r="A340" s="106" t="s">
        <v>418</v>
      </c>
      <c r="B340" s="13">
        <v>7</v>
      </c>
      <c r="C340" s="13"/>
      <c r="D340" s="13"/>
      <c r="E340" s="13"/>
      <c r="F340" s="13"/>
      <c r="G340" s="13"/>
      <c r="H340" s="13">
        <v>172</v>
      </c>
      <c r="I340" s="13"/>
      <c r="J340" s="13"/>
      <c r="K340" s="13">
        <v>7</v>
      </c>
      <c r="L340" s="13"/>
      <c r="M340" s="13"/>
      <c r="N340" s="13">
        <v>5</v>
      </c>
      <c r="O340" s="13"/>
      <c r="P340" s="13"/>
      <c r="Q340" s="13"/>
      <c r="R340" s="13"/>
      <c r="S340" s="13"/>
      <c r="T340" s="13"/>
      <c r="U340" s="13"/>
      <c r="V340" s="13"/>
      <c r="W340" s="13"/>
      <c r="X340" s="13"/>
      <c r="Y340" s="13"/>
      <c r="Z340" s="13"/>
      <c r="AA340" s="13"/>
      <c r="AB340" s="13"/>
      <c r="AC340" s="13"/>
      <c r="AD340" s="13"/>
      <c r="AE340" s="13"/>
      <c r="AF340" s="13"/>
      <c r="AG340" s="15">
        <v>7</v>
      </c>
      <c r="AH340" s="15">
        <v>191</v>
      </c>
      <c r="AI340" s="15"/>
      <c r="AJ340" s="15">
        <v>198</v>
      </c>
      <c r="AK340" s="15"/>
      <c r="AL340" s="15"/>
      <c r="AM340" s="13"/>
      <c r="AN340" s="51"/>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f t="shared" si="5"/>
        <v>587</v>
      </c>
    </row>
    <row r="341" spans="1:86">
      <c r="A341" s="104" t="s">
        <v>1851</v>
      </c>
      <c r="B341" s="13">
        <v>3</v>
      </c>
      <c r="C341" s="13"/>
      <c r="D341" s="13"/>
      <c r="E341" s="13"/>
      <c r="F341" s="13"/>
      <c r="G341" s="13"/>
      <c r="H341" s="13">
        <v>49</v>
      </c>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5">
        <v>3</v>
      </c>
      <c r="AH341" s="15">
        <v>49</v>
      </c>
      <c r="AI341" s="15"/>
      <c r="AJ341" s="15">
        <v>52</v>
      </c>
      <c r="AK341" s="15"/>
      <c r="AL341" s="15"/>
      <c r="AM341" s="13"/>
      <c r="AN341" s="51"/>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f t="shared" si="5"/>
        <v>156</v>
      </c>
    </row>
    <row r="342" spans="1:86">
      <c r="A342" s="106" t="s">
        <v>419</v>
      </c>
      <c r="B342" s="122">
        <v>7</v>
      </c>
      <c r="C342" s="123"/>
      <c r="D342" s="123"/>
      <c r="E342" s="123"/>
      <c r="F342" s="123"/>
      <c r="G342" s="123"/>
      <c r="H342" s="124">
        <v>48</v>
      </c>
      <c r="I342" s="123"/>
      <c r="J342" s="123"/>
      <c r="K342" s="123">
        <v>5</v>
      </c>
      <c r="L342" s="123"/>
      <c r="M342" s="123"/>
      <c r="N342" s="124">
        <v>9</v>
      </c>
      <c r="O342" s="123"/>
      <c r="P342" s="123"/>
      <c r="Q342" s="124">
        <v>13</v>
      </c>
      <c r="R342" s="123"/>
      <c r="S342" s="123"/>
      <c r="T342" s="123"/>
      <c r="U342" s="123"/>
      <c r="V342" s="123"/>
      <c r="W342" s="123"/>
      <c r="X342" s="123"/>
      <c r="Y342" s="123"/>
      <c r="Z342" s="123"/>
      <c r="AA342" s="123"/>
      <c r="AB342" s="123"/>
      <c r="AC342" s="123"/>
      <c r="AD342" s="123"/>
      <c r="AE342" s="123"/>
      <c r="AF342" s="123"/>
      <c r="AG342" s="124">
        <v>7</v>
      </c>
      <c r="AH342" s="124">
        <v>75</v>
      </c>
      <c r="AI342" s="123"/>
      <c r="AJ342" s="124">
        <v>82</v>
      </c>
      <c r="AK342" s="15"/>
      <c r="AL342" s="15"/>
      <c r="AM342" s="13"/>
      <c r="AN342" s="51"/>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f t="shared" si="5"/>
        <v>246</v>
      </c>
    </row>
    <row r="343" spans="1:86">
      <c r="A343" s="106" t="s">
        <v>1852</v>
      </c>
      <c r="B343" s="13">
        <v>6</v>
      </c>
      <c r="C343" s="13"/>
      <c r="D343" s="13"/>
      <c r="E343" s="13">
        <v>3</v>
      </c>
      <c r="F343" s="13"/>
      <c r="G343" s="13"/>
      <c r="H343" s="13">
        <v>50</v>
      </c>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5">
        <v>6</v>
      </c>
      <c r="AH343" s="15">
        <v>53</v>
      </c>
      <c r="AI343" s="15"/>
      <c r="AJ343" s="15">
        <v>59</v>
      </c>
      <c r="AK343" s="15"/>
      <c r="AL343" s="15"/>
      <c r="AM343" s="13"/>
      <c r="AN343" s="51"/>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f t="shared" si="5"/>
        <v>177</v>
      </c>
    </row>
    <row r="344" spans="1:86">
      <c r="A344" s="104" t="s">
        <v>420</v>
      </c>
      <c r="B344" s="76">
        <v>4</v>
      </c>
      <c r="C344" s="23"/>
      <c r="D344" s="23"/>
      <c r="E344" s="23"/>
      <c r="F344" s="23"/>
      <c r="G344" s="23"/>
      <c r="H344" s="31">
        <v>32</v>
      </c>
      <c r="I344" s="23"/>
      <c r="J344" s="23"/>
      <c r="K344" s="31">
        <v>4</v>
      </c>
      <c r="L344" s="23"/>
      <c r="M344" s="23"/>
      <c r="N344" s="31">
        <v>1</v>
      </c>
      <c r="O344" s="23"/>
      <c r="P344" s="23"/>
      <c r="Q344" s="23"/>
      <c r="R344" s="23"/>
      <c r="S344" s="23"/>
      <c r="T344" s="23"/>
      <c r="U344" s="23"/>
      <c r="V344" s="23"/>
      <c r="W344" s="23"/>
      <c r="X344" s="23"/>
      <c r="Y344" s="23"/>
      <c r="Z344" s="23"/>
      <c r="AA344" s="23"/>
      <c r="AB344" s="23"/>
      <c r="AC344" s="23"/>
      <c r="AD344" s="23"/>
      <c r="AE344" s="23"/>
      <c r="AF344" s="23"/>
      <c r="AG344" s="24">
        <v>4</v>
      </c>
      <c r="AH344" s="24">
        <v>37</v>
      </c>
      <c r="AI344" s="24"/>
      <c r="AJ344" s="24">
        <v>41</v>
      </c>
      <c r="AK344" s="15"/>
      <c r="AL344" s="15"/>
      <c r="AM344" s="13"/>
      <c r="AN344" s="51"/>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f t="shared" si="5"/>
        <v>123</v>
      </c>
    </row>
    <row r="345" spans="1:86">
      <c r="A345" s="104" t="s">
        <v>422</v>
      </c>
      <c r="B345" s="13">
        <v>6</v>
      </c>
      <c r="C345" s="13"/>
      <c r="D345" s="13"/>
      <c r="E345" s="13">
        <v>2</v>
      </c>
      <c r="F345" s="13"/>
      <c r="G345" s="13"/>
      <c r="H345" s="13">
        <v>46</v>
      </c>
      <c r="I345" s="13"/>
      <c r="J345" s="13"/>
      <c r="K345" s="13"/>
      <c r="L345" s="13"/>
      <c r="M345" s="13"/>
      <c r="N345" s="13">
        <v>13</v>
      </c>
      <c r="O345" s="13"/>
      <c r="P345" s="13"/>
      <c r="Q345" s="13"/>
      <c r="R345" s="13"/>
      <c r="S345" s="13"/>
      <c r="T345" s="13"/>
      <c r="U345" s="13"/>
      <c r="V345" s="13"/>
      <c r="W345" s="13"/>
      <c r="X345" s="13"/>
      <c r="Y345" s="13"/>
      <c r="Z345" s="13"/>
      <c r="AA345" s="13"/>
      <c r="AB345" s="13"/>
      <c r="AC345" s="13"/>
      <c r="AD345" s="13"/>
      <c r="AE345" s="13"/>
      <c r="AF345" s="13"/>
      <c r="AG345" s="15">
        <v>6</v>
      </c>
      <c r="AH345" s="15">
        <v>61</v>
      </c>
      <c r="AI345" s="15"/>
      <c r="AJ345" s="15">
        <v>67</v>
      </c>
      <c r="AK345" s="15"/>
      <c r="AL345" s="15"/>
      <c r="AM345" s="13"/>
      <c r="AN345" s="51"/>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f t="shared" si="5"/>
        <v>201</v>
      </c>
    </row>
    <row r="346" spans="1:86">
      <c r="A346" s="106" t="s">
        <v>421</v>
      </c>
      <c r="B346" s="13">
        <v>8</v>
      </c>
      <c r="C346" s="13"/>
      <c r="D346" s="13"/>
      <c r="E346" s="13">
        <v>9</v>
      </c>
      <c r="F346" s="13"/>
      <c r="G346" s="13"/>
      <c r="H346" s="13">
        <v>273</v>
      </c>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5">
        <v>8</v>
      </c>
      <c r="AH346" s="15">
        <v>282</v>
      </c>
      <c r="AI346" s="15"/>
      <c r="AJ346" s="15">
        <v>290</v>
      </c>
      <c r="AK346" s="15">
        <v>1</v>
      </c>
      <c r="AL346" s="15"/>
      <c r="AM346" s="13">
        <v>1</v>
      </c>
      <c r="AN346" s="51" t="s">
        <v>1671</v>
      </c>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f t="shared" si="5"/>
        <v>872</v>
      </c>
    </row>
    <row r="347" spans="1:86">
      <c r="A347" s="104" t="s">
        <v>423</v>
      </c>
      <c r="B347" s="13">
        <v>14</v>
      </c>
      <c r="C347" s="13"/>
      <c r="D347" s="13"/>
      <c r="E347" s="13">
        <v>73</v>
      </c>
      <c r="F347" s="13"/>
      <c r="G347" s="13"/>
      <c r="H347" s="13">
        <v>71</v>
      </c>
      <c r="I347" s="13"/>
      <c r="J347" s="13"/>
      <c r="K347" s="13">
        <v>40</v>
      </c>
      <c r="L347" s="13"/>
      <c r="M347" s="13"/>
      <c r="N347" s="13">
        <v>38</v>
      </c>
      <c r="O347" s="13"/>
      <c r="P347" s="13"/>
      <c r="Q347" s="13"/>
      <c r="R347" s="13"/>
      <c r="S347" s="13"/>
      <c r="T347" s="13"/>
      <c r="U347" s="13"/>
      <c r="V347" s="13"/>
      <c r="W347" s="13"/>
      <c r="X347" s="13"/>
      <c r="Y347" s="13"/>
      <c r="Z347" s="13"/>
      <c r="AA347" s="13"/>
      <c r="AB347" s="13"/>
      <c r="AC347" s="13"/>
      <c r="AD347" s="13"/>
      <c r="AE347" s="13"/>
      <c r="AF347" s="13"/>
      <c r="AG347" s="15">
        <v>14</v>
      </c>
      <c r="AH347" s="15">
        <v>222</v>
      </c>
      <c r="AI347" s="15"/>
      <c r="AJ347" s="15">
        <v>236</v>
      </c>
      <c r="AK347" s="15"/>
      <c r="AL347" s="15"/>
      <c r="AM347" s="13"/>
      <c r="AN347" s="51"/>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f t="shared" si="5"/>
        <v>708</v>
      </c>
    </row>
    <row r="348" spans="1:86">
      <c r="A348" s="106" t="s">
        <v>1853</v>
      </c>
      <c r="B348" s="13">
        <v>8</v>
      </c>
      <c r="C348" s="13"/>
      <c r="D348" s="13"/>
      <c r="E348" s="13">
        <v>8</v>
      </c>
      <c r="F348" s="13"/>
      <c r="G348" s="13"/>
      <c r="H348" s="13">
        <v>170</v>
      </c>
      <c r="I348" s="13"/>
      <c r="J348" s="13"/>
      <c r="K348" s="13">
        <v>1</v>
      </c>
      <c r="L348" s="13"/>
      <c r="M348" s="13"/>
      <c r="N348" s="13"/>
      <c r="O348" s="13"/>
      <c r="P348" s="13"/>
      <c r="Q348" s="13"/>
      <c r="R348" s="13"/>
      <c r="S348" s="13"/>
      <c r="T348" s="13"/>
      <c r="U348" s="13"/>
      <c r="V348" s="13"/>
      <c r="W348" s="13"/>
      <c r="X348" s="13"/>
      <c r="Y348" s="13"/>
      <c r="Z348" s="13"/>
      <c r="AA348" s="13"/>
      <c r="AB348" s="13"/>
      <c r="AC348" s="13"/>
      <c r="AD348" s="13"/>
      <c r="AE348" s="13"/>
      <c r="AF348" s="13"/>
      <c r="AG348" s="15">
        <v>8</v>
      </c>
      <c r="AH348" s="15">
        <v>179</v>
      </c>
      <c r="AI348" s="15"/>
      <c r="AJ348" s="15">
        <v>187</v>
      </c>
      <c r="AK348" s="15"/>
      <c r="AL348" s="15"/>
      <c r="AM348" s="13"/>
      <c r="AN348" s="51"/>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f t="shared" si="5"/>
        <v>561</v>
      </c>
    </row>
    <row r="349" spans="1:86">
      <c r="A349" s="106" t="s">
        <v>1854</v>
      </c>
      <c r="B349" s="23">
        <v>4</v>
      </c>
      <c r="C349" s="23"/>
      <c r="D349" s="23"/>
      <c r="E349" s="23">
        <v>1</v>
      </c>
      <c r="F349" s="23"/>
      <c r="G349" s="23"/>
      <c r="H349" s="23">
        <v>15</v>
      </c>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4">
        <v>4</v>
      </c>
      <c r="AH349" s="24">
        <v>16</v>
      </c>
      <c r="AI349" s="24"/>
      <c r="AJ349" s="24">
        <v>20</v>
      </c>
      <c r="AK349" s="15"/>
      <c r="AL349" s="15"/>
      <c r="AM349" s="13"/>
      <c r="AN349" s="51"/>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f t="shared" si="5"/>
        <v>60</v>
      </c>
    </row>
    <row r="350" spans="1:86">
      <c r="A350" s="104" t="s">
        <v>1855</v>
      </c>
      <c r="B350" s="13">
        <v>10</v>
      </c>
      <c r="C350" s="13"/>
      <c r="D350" s="13"/>
      <c r="E350" s="13"/>
      <c r="F350" s="13"/>
      <c r="G350" s="13"/>
      <c r="H350" s="13">
        <v>62</v>
      </c>
      <c r="I350" s="13"/>
      <c r="J350" s="13"/>
      <c r="K350" s="13">
        <v>3</v>
      </c>
      <c r="L350" s="13"/>
      <c r="M350" s="13"/>
      <c r="N350" s="13"/>
      <c r="O350" s="13"/>
      <c r="P350" s="13"/>
      <c r="Q350" s="13"/>
      <c r="R350" s="13"/>
      <c r="S350" s="13"/>
      <c r="T350" s="13"/>
      <c r="U350" s="13"/>
      <c r="V350" s="13"/>
      <c r="W350" s="13"/>
      <c r="X350" s="13"/>
      <c r="Y350" s="13"/>
      <c r="Z350" s="13"/>
      <c r="AA350" s="13"/>
      <c r="AB350" s="13"/>
      <c r="AC350" s="13"/>
      <c r="AD350" s="13"/>
      <c r="AE350" s="13"/>
      <c r="AF350" s="13"/>
      <c r="AG350" s="15">
        <v>10</v>
      </c>
      <c r="AH350" s="15">
        <v>65</v>
      </c>
      <c r="AI350" s="15"/>
      <c r="AJ350" s="15">
        <v>75</v>
      </c>
      <c r="AK350" s="15"/>
      <c r="AL350" s="15"/>
      <c r="AM350" s="13"/>
      <c r="AN350" s="51"/>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f t="shared" si="5"/>
        <v>225</v>
      </c>
    </row>
    <row r="351" spans="1:86">
      <c r="A351" s="104" t="s">
        <v>424</v>
      </c>
      <c r="B351" s="94">
        <v>5</v>
      </c>
      <c r="C351" s="94">
        <v>1</v>
      </c>
      <c r="D351" s="94"/>
      <c r="E351" s="94"/>
      <c r="F351" s="94"/>
      <c r="G351" s="94"/>
      <c r="H351" s="94">
        <v>51</v>
      </c>
      <c r="I351" s="94"/>
      <c r="J351" s="94"/>
      <c r="K351" s="94"/>
      <c r="L351" s="94"/>
      <c r="M351" s="94"/>
      <c r="N351" s="94">
        <v>9</v>
      </c>
      <c r="O351" s="94"/>
      <c r="P351" s="94"/>
      <c r="Q351" s="94"/>
      <c r="R351" s="94"/>
      <c r="S351" s="94"/>
      <c r="T351" s="94"/>
      <c r="U351" s="94"/>
      <c r="V351" s="94"/>
      <c r="W351" s="94"/>
      <c r="X351" s="94"/>
      <c r="Y351" s="94"/>
      <c r="Z351" s="94"/>
      <c r="AA351" s="94"/>
      <c r="AB351" s="94"/>
      <c r="AC351" s="94"/>
      <c r="AD351" s="94"/>
      <c r="AE351" s="94"/>
      <c r="AF351" s="94"/>
      <c r="AG351" s="22">
        <v>5</v>
      </c>
      <c r="AH351" s="22">
        <v>60</v>
      </c>
      <c r="AI351" s="22"/>
      <c r="AJ351" s="22">
        <v>65</v>
      </c>
      <c r="AK351" s="15">
        <v>1</v>
      </c>
      <c r="AL351" s="15"/>
      <c r="AM351" s="13">
        <v>1</v>
      </c>
      <c r="AN351" s="51" t="s">
        <v>1671</v>
      </c>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f t="shared" si="5"/>
        <v>198</v>
      </c>
    </row>
    <row r="352" spans="1:86">
      <c r="A352" s="107" t="s">
        <v>1856</v>
      </c>
      <c r="B352" s="23">
        <v>3</v>
      </c>
      <c r="C352" s="23"/>
      <c r="D352" s="23"/>
      <c r="E352" s="23"/>
      <c r="F352" s="23"/>
      <c r="G352" s="23"/>
      <c r="H352" s="23">
        <v>47</v>
      </c>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4">
        <v>3</v>
      </c>
      <c r="AH352" s="24">
        <v>47</v>
      </c>
      <c r="AI352" s="24"/>
      <c r="AJ352" s="24">
        <v>50</v>
      </c>
      <c r="AK352" s="15"/>
      <c r="AL352" s="15"/>
      <c r="AM352" s="13"/>
      <c r="AN352" s="51"/>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f t="shared" si="5"/>
        <v>150</v>
      </c>
    </row>
    <row r="353" spans="1:86">
      <c r="A353" s="104" t="s">
        <v>425</v>
      </c>
      <c r="B353" s="13">
        <v>9</v>
      </c>
      <c r="C353" s="13"/>
      <c r="D353" s="13"/>
      <c r="E353" s="13"/>
      <c r="F353" s="13"/>
      <c r="G353" s="13"/>
      <c r="H353" s="13">
        <v>40</v>
      </c>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5">
        <v>9</v>
      </c>
      <c r="AH353" s="15">
        <v>40</v>
      </c>
      <c r="AI353" s="15"/>
      <c r="AJ353" s="15">
        <v>49</v>
      </c>
      <c r="AK353" s="15">
        <v>1</v>
      </c>
      <c r="AL353" s="15"/>
      <c r="AM353" s="13">
        <v>1</v>
      </c>
      <c r="AN353" s="51" t="s">
        <v>1671</v>
      </c>
      <c r="AO353" s="13"/>
      <c r="AP353" s="13"/>
      <c r="AQ353" s="13"/>
      <c r="AR353" s="13"/>
      <c r="AS353" s="13"/>
      <c r="AT353" s="13"/>
      <c r="AU353" s="13"/>
      <c r="AV353" s="13"/>
      <c r="AW353" s="13"/>
      <c r="AX353" s="13"/>
      <c r="AY353" s="13"/>
      <c r="AZ353" s="13">
        <v>1</v>
      </c>
      <c r="BA353" s="13"/>
      <c r="BB353" s="13"/>
      <c r="BC353" s="13">
        <v>1</v>
      </c>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f t="shared" si="5"/>
        <v>151</v>
      </c>
    </row>
    <row r="354" spans="1:86">
      <c r="A354" s="104" t="s">
        <v>1857</v>
      </c>
      <c r="B354" s="23">
        <v>8</v>
      </c>
      <c r="C354" s="23"/>
      <c r="D354" s="23"/>
      <c r="E354" s="23"/>
      <c r="F354" s="23"/>
      <c r="G354" s="23"/>
      <c r="H354" s="23">
        <v>65</v>
      </c>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4">
        <v>8</v>
      </c>
      <c r="AH354" s="24">
        <v>65</v>
      </c>
      <c r="AI354" s="24"/>
      <c r="AJ354" s="24">
        <v>73</v>
      </c>
      <c r="AK354" s="15">
        <v>1</v>
      </c>
      <c r="AL354" s="15"/>
      <c r="AM354" s="13">
        <v>1</v>
      </c>
      <c r="AN354" s="51" t="s">
        <v>1671</v>
      </c>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f t="shared" si="5"/>
        <v>221</v>
      </c>
    </row>
    <row r="355" spans="1:86">
      <c r="A355" s="104" t="s">
        <v>426</v>
      </c>
      <c r="B355" s="23">
        <v>7</v>
      </c>
      <c r="C355" s="23"/>
      <c r="D355" s="23"/>
      <c r="E355" s="23"/>
      <c r="F355" s="23"/>
      <c r="G355" s="23"/>
      <c r="H355" s="23">
        <v>24</v>
      </c>
      <c r="I355" s="23"/>
      <c r="J355" s="23"/>
      <c r="K355" s="23"/>
      <c r="L355" s="23"/>
      <c r="M355" s="23"/>
      <c r="N355" s="23">
        <v>4</v>
      </c>
      <c r="O355" s="23"/>
      <c r="P355" s="23"/>
      <c r="Q355" s="23"/>
      <c r="R355" s="23"/>
      <c r="S355" s="23"/>
      <c r="T355" s="23"/>
      <c r="U355" s="23"/>
      <c r="V355" s="23"/>
      <c r="W355" s="23"/>
      <c r="X355" s="23"/>
      <c r="Y355" s="23"/>
      <c r="Z355" s="23"/>
      <c r="AA355" s="23"/>
      <c r="AB355" s="23"/>
      <c r="AC355" s="23">
        <v>1</v>
      </c>
      <c r="AD355" s="23"/>
      <c r="AE355" s="23"/>
      <c r="AF355" s="23"/>
      <c r="AG355" s="24">
        <v>7</v>
      </c>
      <c r="AH355" s="24">
        <v>28</v>
      </c>
      <c r="AI355" s="24"/>
      <c r="AJ355" s="24">
        <v>35</v>
      </c>
      <c r="AK355" s="24">
        <v>1</v>
      </c>
      <c r="AL355" s="24"/>
      <c r="AM355" s="24">
        <v>1</v>
      </c>
      <c r="AN355" s="105" t="s">
        <v>1664</v>
      </c>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f t="shared" si="5"/>
        <v>108</v>
      </c>
    </row>
    <row r="356" spans="1:86">
      <c r="A356" s="106" t="s">
        <v>427</v>
      </c>
      <c r="B356" s="13">
        <v>4</v>
      </c>
      <c r="C356" s="13"/>
      <c r="D356" s="13"/>
      <c r="E356" s="13"/>
      <c r="F356" s="13"/>
      <c r="G356" s="13"/>
      <c r="H356" s="13">
        <v>21</v>
      </c>
      <c r="I356" s="13"/>
      <c r="J356" s="13"/>
      <c r="K356" s="13"/>
      <c r="L356" s="13"/>
      <c r="M356" s="13"/>
      <c r="N356" s="13">
        <v>5</v>
      </c>
      <c r="O356" s="13"/>
      <c r="P356" s="13"/>
      <c r="Q356" s="13"/>
      <c r="R356" s="13"/>
      <c r="S356" s="13"/>
      <c r="T356" s="13"/>
      <c r="U356" s="13"/>
      <c r="V356" s="13"/>
      <c r="W356" s="13"/>
      <c r="X356" s="13"/>
      <c r="Y356" s="13"/>
      <c r="Z356" s="13"/>
      <c r="AA356" s="13"/>
      <c r="AB356" s="13"/>
      <c r="AC356" s="13"/>
      <c r="AD356" s="13"/>
      <c r="AE356" s="13"/>
      <c r="AF356" s="13"/>
      <c r="AG356" s="13">
        <v>4</v>
      </c>
      <c r="AH356" s="15">
        <v>26</v>
      </c>
      <c r="AI356" s="15"/>
      <c r="AJ356" s="15">
        <f>AG356+AH356</f>
        <v>30</v>
      </c>
      <c r="AK356" s="15"/>
      <c r="AL356" s="15"/>
      <c r="AM356" s="13"/>
      <c r="AN356" s="51"/>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f t="shared" si="5"/>
        <v>90</v>
      </c>
    </row>
    <row r="357" spans="1:86">
      <c r="A357" s="106" t="s">
        <v>1858</v>
      </c>
      <c r="B357" s="13">
        <v>7</v>
      </c>
      <c r="C357" s="13"/>
      <c r="D357" s="13"/>
      <c r="E357" s="13">
        <v>122</v>
      </c>
      <c r="F357" s="13"/>
      <c r="G357" s="13"/>
      <c r="H357" s="13">
        <v>16</v>
      </c>
      <c r="I357" s="13"/>
      <c r="J357" s="13"/>
      <c r="K357" s="21">
        <v>1</v>
      </c>
      <c r="L357" s="13"/>
      <c r="M357" s="13"/>
      <c r="N357" s="13"/>
      <c r="O357" s="13"/>
      <c r="P357" s="13"/>
      <c r="Q357" s="13"/>
      <c r="R357" s="13"/>
      <c r="S357" s="13"/>
      <c r="T357" s="13"/>
      <c r="U357" s="13"/>
      <c r="V357" s="13"/>
      <c r="W357" s="13"/>
      <c r="X357" s="13"/>
      <c r="Y357" s="13"/>
      <c r="Z357" s="13"/>
      <c r="AA357" s="13"/>
      <c r="AB357" s="13"/>
      <c r="AC357" s="13"/>
      <c r="AD357" s="13"/>
      <c r="AE357" s="13"/>
      <c r="AF357" s="13"/>
      <c r="AG357" s="15">
        <v>7</v>
      </c>
      <c r="AH357" s="15">
        <v>139</v>
      </c>
      <c r="AI357" s="15"/>
      <c r="AJ357" s="15">
        <v>146</v>
      </c>
      <c r="AK357" s="15"/>
      <c r="AL357" s="15"/>
      <c r="AM357" s="13"/>
      <c r="AN357" s="51"/>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f t="shared" si="5"/>
        <v>438</v>
      </c>
    </row>
    <row r="358" spans="1:86">
      <c r="A358" s="121" t="s">
        <v>428</v>
      </c>
      <c r="B358" s="23">
        <v>5</v>
      </c>
      <c r="C358" s="23"/>
      <c r="D358" s="23"/>
      <c r="E358" s="23"/>
      <c r="F358" s="23"/>
      <c r="G358" s="23"/>
      <c r="H358" s="23">
        <v>49</v>
      </c>
      <c r="I358" s="23"/>
      <c r="J358" s="23"/>
      <c r="K358" s="23">
        <v>1</v>
      </c>
      <c r="L358" s="23"/>
      <c r="M358" s="23"/>
      <c r="N358" s="23">
        <v>3</v>
      </c>
      <c r="O358" s="23"/>
      <c r="P358" s="23"/>
      <c r="Q358" s="23"/>
      <c r="R358" s="23"/>
      <c r="S358" s="23"/>
      <c r="T358" s="23"/>
      <c r="U358" s="23"/>
      <c r="V358" s="23"/>
      <c r="W358" s="23"/>
      <c r="X358" s="23"/>
      <c r="Y358" s="23"/>
      <c r="Z358" s="23"/>
      <c r="AA358" s="23"/>
      <c r="AB358" s="23"/>
      <c r="AC358" s="23"/>
      <c r="AD358" s="23"/>
      <c r="AE358" s="23"/>
      <c r="AF358" s="23"/>
      <c r="AG358" s="24">
        <v>5</v>
      </c>
      <c r="AH358" s="24">
        <v>53</v>
      </c>
      <c r="AI358" s="24"/>
      <c r="AJ358" s="24">
        <v>58</v>
      </c>
      <c r="AK358" s="15"/>
      <c r="AL358" s="15"/>
      <c r="AM358" s="13"/>
      <c r="AN358" s="51"/>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f t="shared" si="5"/>
        <v>174</v>
      </c>
    </row>
    <row r="359" spans="1:86">
      <c r="A359" s="106" t="s">
        <v>1859</v>
      </c>
      <c r="B359" s="96">
        <v>8</v>
      </c>
      <c r="C359" s="96"/>
      <c r="D359" s="96"/>
      <c r="E359" s="96"/>
      <c r="F359" s="96"/>
      <c r="G359" s="96"/>
      <c r="H359" s="96">
        <v>52</v>
      </c>
      <c r="I359" s="96"/>
      <c r="J359" s="96"/>
      <c r="K359" s="96"/>
      <c r="L359" s="96"/>
      <c r="M359" s="96"/>
      <c r="N359" s="96"/>
      <c r="O359" s="96"/>
      <c r="P359" s="96"/>
      <c r="Q359" s="96"/>
      <c r="R359" s="96"/>
      <c r="S359" s="96"/>
      <c r="T359" s="96"/>
      <c r="U359" s="96"/>
      <c r="V359" s="96"/>
      <c r="W359" s="96"/>
      <c r="X359" s="96"/>
      <c r="Y359" s="96"/>
      <c r="Z359" s="96"/>
      <c r="AA359" s="96"/>
      <c r="AB359" s="96"/>
      <c r="AC359" s="96"/>
      <c r="AD359" s="96"/>
      <c r="AE359" s="96"/>
      <c r="AF359" s="96"/>
      <c r="AG359" s="96">
        <v>8</v>
      </c>
      <c r="AH359" s="96">
        <v>52</v>
      </c>
      <c r="AI359" s="96"/>
      <c r="AJ359" s="96">
        <v>60</v>
      </c>
      <c r="AK359" s="15"/>
      <c r="AL359" s="15"/>
      <c r="AM359" s="13"/>
      <c r="AN359" s="51"/>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f t="shared" si="5"/>
        <v>180</v>
      </c>
    </row>
    <row r="360" spans="1:86">
      <c r="A360" s="104" t="s">
        <v>1860</v>
      </c>
      <c r="B360" s="13">
        <v>6</v>
      </c>
      <c r="C360" s="13"/>
      <c r="D360" s="13"/>
      <c r="E360" s="13"/>
      <c r="F360" s="13"/>
      <c r="G360" s="13"/>
      <c r="H360" s="13">
        <v>67</v>
      </c>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5">
        <v>6</v>
      </c>
      <c r="AH360" s="15">
        <v>67</v>
      </c>
      <c r="AI360" s="15"/>
      <c r="AJ360" s="15">
        <v>73</v>
      </c>
      <c r="AK360" s="15"/>
      <c r="AL360" s="15"/>
      <c r="AM360" s="13"/>
      <c r="AN360" s="51"/>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f t="shared" si="5"/>
        <v>219</v>
      </c>
    </row>
    <row r="361" spans="1:86">
      <c r="A361" s="106" t="s">
        <v>1861</v>
      </c>
      <c r="B361" s="13">
        <v>7</v>
      </c>
      <c r="C361" s="13">
        <v>1</v>
      </c>
      <c r="D361" s="13"/>
      <c r="E361" s="13"/>
      <c r="F361" s="13"/>
      <c r="G361" s="13"/>
      <c r="H361" s="13">
        <v>69</v>
      </c>
      <c r="I361" s="13"/>
      <c r="J361" s="13"/>
      <c r="K361" s="13">
        <v>7</v>
      </c>
      <c r="L361" s="13"/>
      <c r="M361" s="13"/>
      <c r="N361" s="13"/>
      <c r="O361" s="13"/>
      <c r="P361" s="13"/>
      <c r="Q361" s="13"/>
      <c r="R361" s="13"/>
      <c r="S361" s="13"/>
      <c r="T361" s="13"/>
      <c r="U361" s="13"/>
      <c r="V361" s="13"/>
      <c r="W361" s="13"/>
      <c r="X361" s="13"/>
      <c r="Y361" s="13"/>
      <c r="Z361" s="13"/>
      <c r="AA361" s="13"/>
      <c r="AB361" s="13"/>
      <c r="AC361" s="13"/>
      <c r="AD361" s="13"/>
      <c r="AE361" s="13"/>
      <c r="AF361" s="13"/>
      <c r="AG361" s="15">
        <v>7</v>
      </c>
      <c r="AH361" s="15">
        <v>76</v>
      </c>
      <c r="AI361" s="15"/>
      <c r="AJ361" s="15">
        <v>83</v>
      </c>
      <c r="AK361" s="15">
        <v>1</v>
      </c>
      <c r="AL361" s="15"/>
      <c r="AM361" s="13">
        <v>1</v>
      </c>
      <c r="AN361" s="51" t="s">
        <v>1862</v>
      </c>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f t="shared" si="5"/>
        <v>252</v>
      </c>
    </row>
    <row r="362" spans="1:86" ht="30">
      <c r="A362" s="104" t="s">
        <v>1863</v>
      </c>
      <c r="B362" s="23">
        <v>8</v>
      </c>
      <c r="C362" s="23"/>
      <c r="D362" s="23"/>
      <c r="E362" s="23"/>
      <c r="F362" s="23"/>
      <c r="G362" s="23"/>
      <c r="H362" s="23">
        <v>59</v>
      </c>
      <c r="I362" s="23"/>
      <c r="J362" s="23"/>
      <c r="K362" s="23"/>
      <c r="L362" s="23"/>
      <c r="M362" s="23"/>
      <c r="N362" s="23">
        <v>98</v>
      </c>
      <c r="O362" s="23"/>
      <c r="P362" s="23"/>
      <c r="Q362" s="23"/>
      <c r="R362" s="23"/>
      <c r="S362" s="23"/>
      <c r="T362" s="23"/>
      <c r="U362" s="23"/>
      <c r="V362" s="23"/>
      <c r="W362" s="23"/>
      <c r="X362" s="23"/>
      <c r="Y362" s="23"/>
      <c r="Z362" s="23"/>
      <c r="AA362" s="23"/>
      <c r="AB362" s="23"/>
      <c r="AC362" s="23"/>
      <c r="AD362" s="23"/>
      <c r="AE362" s="23"/>
      <c r="AF362" s="23"/>
      <c r="AG362" s="24">
        <v>8</v>
      </c>
      <c r="AH362" s="24">
        <v>157</v>
      </c>
      <c r="AI362" s="24"/>
      <c r="AJ362" s="24">
        <v>165</v>
      </c>
      <c r="AK362" s="24"/>
      <c r="AL362" s="15"/>
      <c r="AM362" s="13"/>
      <c r="AN362" s="51"/>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f t="shared" si="5"/>
        <v>495</v>
      </c>
    </row>
    <row r="363" spans="1:86" s="295" customFormat="1" ht="14.25">
      <c r="A363" s="217" t="s">
        <v>1433</v>
      </c>
      <c r="B363" s="293">
        <f t="shared" ref="B363:AG363" si="6">SUM(B4:B362)</f>
        <v>2871</v>
      </c>
      <c r="C363" s="293">
        <f t="shared" si="6"/>
        <v>34</v>
      </c>
      <c r="D363" s="293">
        <f t="shared" si="6"/>
        <v>8</v>
      </c>
      <c r="E363" s="293">
        <f t="shared" si="6"/>
        <v>57466</v>
      </c>
      <c r="F363" s="293">
        <f t="shared" si="6"/>
        <v>0</v>
      </c>
      <c r="G363" s="293">
        <f t="shared" si="6"/>
        <v>0</v>
      </c>
      <c r="H363" s="293">
        <f t="shared" si="6"/>
        <v>22107</v>
      </c>
      <c r="I363" s="293">
        <f t="shared" si="6"/>
        <v>6</v>
      </c>
      <c r="J363" s="293">
        <f t="shared" si="6"/>
        <v>0</v>
      </c>
      <c r="K363" s="293">
        <f t="shared" si="6"/>
        <v>10626</v>
      </c>
      <c r="L363" s="293">
        <f t="shared" si="6"/>
        <v>1</v>
      </c>
      <c r="M363" s="293">
        <f t="shared" si="6"/>
        <v>0</v>
      </c>
      <c r="N363" s="293">
        <f t="shared" si="6"/>
        <v>3117</v>
      </c>
      <c r="O363" s="293">
        <f t="shared" si="6"/>
        <v>0</v>
      </c>
      <c r="P363" s="293">
        <f t="shared" si="6"/>
        <v>0</v>
      </c>
      <c r="Q363" s="293">
        <f t="shared" si="6"/>
        <v>661</v>
      </c>
      <c r="R363" s="293">
        <f t="shared" si="6"/>
        <v>0</v>
      </c>
      <c r="S363" s="293">
        <f t="shared" si="6"/>
        <v>0</v>
      </c>
      <c r="T363" s="293">
        <f t="shared" si="6"/>
        <v>0</v>
      </c>
      <c r="U363" s="293">
        <f t="shared" si="6"/>
        <v>0</v>
      </c>
      <c r="V363" s="293">
        <f t="shared" si="6"/>
        <v>0</v>
      </c>
      <c r="W363" s="293">
        <f t="shared" si="6"/>
        <v>15</v>
      </c>
      <c r="X363" s="293">
        <f t="shared" si="6"/>
        <v>0</v>
      </c>
      <c r="Y363" s="293">
        <f t="shared" si="6"/>
        <v>0</v>
      </c>
      <c r="Z363" s="293">
        <f t="shared" si="6"/>
        <v>0</v>
      </c>
      <c r="AA363" s="293">
        <f t="shared" si="6"/>
        <v>0</v>
      </c>
      <c r="AB363" s="293">
        <f t="shared" si="6"/>
        <v>0</v>
      </c>
      <c r="AC363" s="293">
        <f t="shared" si="6"/>
        <v>100</v>
      </c>
      <c r="AD363" s="293">
        <f t="shared" si="6"/>
        <v>2</v>
      </c>
      <c r="AE363" s="293">
        <f t="shared" si="6"/>
        <v>27</v>
      </c>
      <c r="AF363" s="293">
        <f t="shared" si="6"/>
        <v>166</v>
      </c>
      <c r="AG363" s="294">
        <f t="shared" si="6"/>
        <v>2872</v>
      </c>
      <c r="AH363" s="294">
        <f t="shared" ref="AH363:BM363" si="7">SUM(AH4:AH362)</f>
        <v>93386</v>
      </c>
      <c r="AI363" s="294">
        <f t="shared" si="7"/>
        <v>53</v>
      </c>
      <c r="AJ363" s="294">
        <f t="shared" si="7"/>
        <v>96102</v>
      </c>
      <c r="AK363" s="294">
        <f t="shared" si="7"/>
        <v>92</v>
      </c>
      <c r="AL363" s="294">
        <f t="shared" si="7"/>
        <v>1</v>
      </c>
      <c r="AM363" s="293">
        <f t="shared" si="7"/>
        <v>98</v>
      </c>
      <c r="AN363" s="293">
        <f t="shared" si="7"/>
        <v>0</v>
      </c>
      <c r="AO363" s="293">
        <f t="shared" si="7"/>
        <v>0</v>
      </c>
      <c r="AP363" s="293">
        <f t="shared" si="7"/>
        <v>0</v>
      </c>
      <c r="AQ363" s="293">
        <f t="shared" si="7"/>
        <v>0</v>
      </c>
      <c r="AR363" s="293">
        <f t="shared" si="7"/>
        <v>3</v>
      </c>
      <c r="AS363" s="293">
        <f t="shared" si="7"/>
        <v>0</v>
      </c>
      <c r="AT363" s="293">
        <f t="shared" si="7"/>
        <v>0</v>
      </c>
      <c r="AU363" s="293">
        <f t="shared" si="7"/>
        <v>0</v>
      </c>
      <c r="AV363" s="293">
        <f t="shared" si="7"/>
        <v>0</v>
      </c>
      <c r="AW363" s="293">
        <f t="shared" si="7"/>
        <v>0</v>
      </c>
      <c r="AX363" s="293">
        <f t="shared" si="7"/>
        <v>0</v>
      </c>
      <c r="AY363" s="293">
        <f t="shared" si="7"/>
        <v>0</v>
      </c>
      <c r="AZ363" s="293">
        <f t="shared" si="7"/>
        <v>7</v>
      </c>
      <c r="BA363" s="293">
        <f t="shared" si="7"/>
        <v>0</v>
      </c>
      <c r="BB363" s="293">
        <f t="shared" si="7"/>
        <v>1</v>
      </c>
      <c r="BC363" s="293">
        <f t="shared" si="7"/>
        <v>9</v>
      </c>
      <c r="BD363" s="293">
        <f t="shared" si="7"/>
        <v>0</v>
      </c>
      <c r="BE363" s="293">
        <f t="shared" si="7"/>
        <v>0</v>
      </c>
      <c r="BF363" s="293">
        <f t="shared" si="7"/>
        <v>0</v>
      </c>
      <c r="BG363" s="293">
        <f t="shared" si="7"/>
        <v>0</v>
      </c>
      <c r="BH363" s="293">
        <f t="shared" si="7"/>
        <v>0</v>
      </c>
      <c r="BI363" s="293">
        <f t="shared" si="7"/>
        <v>0</v>
      </c>
      <c r="BJ363" s="293">
        <f t="shared" si="7"/>
        <v>0</v>
      </c>
      <c r="BK363" s="293">
        <f t="shared" si="7"/>
        <v>0</v>
      </c>
      <c r="BL363" s="293">
        <f t="shared" si="7"/>
        <v>0</v>
      </c>
      <c r="BM363" s="293">
        <f t="shared" si="7"/>
        <v>0</v>
      </c>
      <c r="BN363" s="293">
        <f t="shared" ref="BN363:CH363" si="8">SUM(BN4:BN362)</f>
        <v>0</v>
      </c>
      <c r="BO363" s="293">
        <f t="shared" si="8"/>
        <v>0</v>
      </c>
      <c r="BP363" s="293">
        <f t="shared" si="8"/>
        <v>0</v>
      </c>
      <c r="BQ363" s="293">
        <f t="shared" si="8"/>
        <v>0</v>
      </c>
      <c r="BR363" s="293">
        <f t="shared" si="8"/>
        <v>0</v>
      </c>
      <c r="BS363" s="293">
        <f t="shared" si="8"/>
        <v>0</v>
      </c>
      <c r="BT363" s="293">
        <f t="shared" si="8"/>
        <v>0</v>
      </c>
      <c r="BU363" s="293">
        <f t="shared" si="8"/>
        <v>0</v>
      </c>
      <c r="BV363" s="293">
        <f t="shared" si="8"/>
        <v>0</v>
      </c>
      <c r="BW363" s="293">
        <f t="shared" si="8"/>
        <v>0</v>
      </c>
      <c r="BX363" s="293">
        <f t="shared" si="8"/>
        <v>0</v>
      </c>
      <c r="BY363" s="293">
        <f t="shared" si="8"/>
        <v>0</v>
      </c>
      <c r="BZ363" s="293">
        <f t="shared" si="8"/>
        <v>0</v>
      </c>
      <c r="CA363" s="293">
        <f t="shared" si="8"/>
        <v>0</v>
      </c>
      <c r="CB363" s="293">
        <f t="shared" si="8"/>
        <v>0</v>
      </c>
      <c r="CC363" s="293">
        <f t="shared" si="8"/>
        <v>0</v>
      </c>
      <c r="CD363" s="293">
        <f t="shared" si="8"/>
        <v>0</v>
      </c>
      <c r="CE363" s="293">
        <f t="shared" si="8"/>
        <v>0</v>
      </c>
      <c r="CF363" s="293">
        <f t="shared" si="8"/>
        <v>0</v>
      </c>
      <c r="CG363" s="293">
        <f t="shared" si="8"/>
        <v>0</v>
      </c>
      <c r="CH363" s="293">
        <f t="shared" si="8"/>
        <v>289831</v>
      </c>
    </row>
  </sheetData>
  <mergeCells count="73">
    <mergeCell ref="A1:A2"/>
    <mergeCell ref="B1:AL1"/>
    <mergeCell ref="AM1:AN1"/>
    <mergeCell ref="AO1:AS1"/>
    <mergeCell ref="AM2:AM3"/>
    <mergeCell ref="AN2:AN3"/>
    <mergeCell ref="AO2:AO3"/>
    <mergeCell ref="AP2:AP3"/>
    <mergeCell ref="AQ2:AQ3"/>
    <mergeCell ref="AR2:AR3"/>
    <mergeCell ref="AS2:AS3"/>
    <mergeCell ref="AT1:AY1"/>
    <mergeCell ref="AZ1:BG1"/>
    <mergeCell ref="BH1:BL1"/>
    <mergeCell ref="BM1:BQ1"/>
    <mergeCell ref="BR1:BV1"/>
    <mergeCell ref="BW1:CD1"/>
    <mergeCell ref="CE1:CF1"/>
    <mergeCell ref="CG1:CH1"/>
    <mergeCell ref="B2:D2"/>
    <mergeCell ref="E2:G2"/>
    <mergeCell ref="H2:J2"/>
    <mergeCell ref="K2:M2"/>
    <mergeCell ref="N2:P2"/>
    <mergeCell ref="Q2:S2"/>
    <mergeCell ref="T2:V2"/>
    <mergeCell ref="W2:Y2"/>
    <mergeCell ref="Z2:AB2"/>
    <mergeCell ref="AC2:AD2"/>
    <mergeCell ref="AE2:AF2"/>
    <mergeCell ref="AG2:AJ2"/>
    <mergeCell ref="AK2:AL2"/>
    <mergeCell ref="AT2:AT3"/>
    <mergeCell ref="AU2:AU3"/>
    <mergeCell ref="AV2:AV3"/>
    <mergeCell ref="AW2:AW3"/>
    <mergeCell ref="AX2:AX3"/>
    <mergeCell ref="AY2:AY3"/>
    <mergeCell ref="AZ2:AZ3"/>
    <mergeCell ref="BA2:BA3"/>
    <mergeCell ref="BB2:BB3"/>
    <mergeCell ref="BC2:BC3"/>
    <mergeCell ref="BD2:BD3"/>
    <mergeCell ref="BE2:BE3"/>
    <mergeCell ref="BF2:BF3"/>
    <mergeCell ref="BG2:BG3"/>
    <mergeCell ref="BH2:BH3"/>
    <mergeCell ref="BI2:BI3"/>
    <mergeCell ref="BJ2:BJ3"/>
    <mergeCell ref="BK2:BK3"/>
    <mergeCell ref="BL2:BL3"/>
    <mergeCell ref="BM2:BM3"/>
    <mergeCell ref="BN2:BN3"/>
    <mergeCell ref="BO2:BO3"/>
    <mergeCell ref="BP2:BP3"/>
    <mergeCell ref="BQ2:BQ3"/>
    <mergeCell ref="BR2:BR3"/>
    <mergeCell ref="BS2:BS3"/>
    <mergeCell ref="BT2:BT3"/>
    <mergeCell ref="BU2:BU3"/>
    <mergeCell ref="BV2:BV3"/>
    <mergeCell ref="BW2:BW3"/>
    <mergeCell ref="BX2:BX3"/>
    <mergeCell ref="BY2:BY3"/>
    <mergeCell ref="BZ2:BZ3"/>
    <mergeCell ref="CA2:CA3"/>
    <mergeCell ref="CB2:CB3"/>
    <mergeCell ref="CH2:CH3"/>
    <mergeCell ref="CC2:CC3"/>
    <mergeCell ref="CD2:CD3"/>
    <mergeCell ref="CE2:CE3"/>
    <mergeCell ref="CF2:CF3"/>
    <mergeCell ref="CG2:CG3"/>
  </mergeCells>
  <hyperlinks>
    <hyperlink ref="H141" r:id="rId1" display="widomskine@mucsony.hu"/>
    <hyperlink ref="H142" r:id="rId2" display="lakatosmucsony@freemail.hu"/>
    <hyperlink ref="H143" r:id="rId3" display="edit04@parisat.hu"/>
    <hyperlink ref="H165" r:id="rId4" display="rasonysapberencs@gmail.com"/>
    <hyperlink ref="H90" r:id="rId5" display="homrogd2@t-online.hu"/>
    <hyperlink ref="H91" r:id="rId6" display="homrogd2@t-online.hu"/>
    <hyperlink ref="H66" r:id="rId7" display="h.judit@novajidrany.hu"/>
    <hyperlink ref="H146" r:id="rId8" display="novajkj@enternet.hu"/>
    <hyperlink ref="H79" r:id="rId9" display="hercegkut@pr.hu"/>
    <hyperlink ref="H184" r:id="rId10" display="deutsch63@freemail.hu"/>
    <hyperlink ref="H8" r:id="rId11" display="alsoszuha_onk@freemail.hu"/>
    <hyperlink ref="H211" r:id="rId12" display="phkeszi@bicomix.hu"/>
    <hyperlink ref="H173" r:id="rId13" display="sajokaza@parisat.hu"/>
    <hyperlink ref="H162" r:id="rId14" display="postmaster@ragaly.t-online.hu"/>
    <hyperlink ref="H11" r:id="rId15" display="titkarsag@onkormarlo.t-online.hu"/>
    <hyperlink ref="H21" r:id="rId16" display="kozoshivatal@bodvaszilas.hu              "/>
    <hyperlink ref="H31" r:id="rId17" display="info@bukkaranyos.hu"/>
    <hyperlink ref="H33" r:id="rId18" display="cigand@cigand.hu"/>
    <hyperlink ref="H86" r:id="rId19" display="hvecse@enternet.hu"/>
    <hyperlink ref="H88" r:id="rId20" display="kirendeltseg@hidvegardó.hu"/>
    <hyperlink ref="H106" r:id="rId21" display="onkormanyzat@kenezlo.hu"/>
    <hyperlink ref="H116" r:id="rId22" display="polg.hiv.kurityan@parisat.hu"/>
    <hyperlink ref="H138" r:id="rId23" display="hivatal@miskolcph.hu"/>
    <hyperlink ref="H148" r:id="rId24" display="jegyzo@olaszliszka.hu"/>
    <hyperlink ref="H166" r:id="rId25" display="phivratka@t-online.hu"/>
    <hyperlink ref="H172" r:id="rId26" display="K0606@koznet.hu"/>
    <hyperlink ref="H185" r:id="rId27" display="ujhelpmh@t-online.hu"/>
    <hyperlink ref="H186" r:id="rId28" display="ujhelpmh@t-online.hu"/>
    <hyperlink ref="H221" r:id="rId29" display="vadnapm@legnet.hu"/>
    <hyperlink ref="H225" r:id="rId30" display="okovilmany@gmail.com"/>
    <hyperlink ref="H62" r:id="rId31" display="fuzerkomlos@gmail.com"/>
    <hyperlink ref="H89" r:id="rId32" display="hollohiv@t-online.hu"/>
    <hyperlink ref="H147" r:id="rId33" display="nyirihiv@freemail.hu"/>
    <hyperlink ref="H155" r:id="rId34" display="palhaza.hiv@gmail.com"/>
    <hyperlink ref="H156" r:id="rId35" display="palhaza.hiv@gmail.com"/>
    <hyperlink ref="H215" r:id="rId36" display="onkormanyzat@tokaj.hu"/>
    <hyperlink ref="H47" r:id="rId37" display="takacsg3@gmail.com"/>
    <hyperlink ref="H48" r:id="rId38" display="takacsg3@gmail.com"/>
    <hyperlink ref="H49" r:id="rId39" display="farkaslyukihivatal@_x000a_egold.hu"/>
    <hyperlink ref="H68" r:id="rId40" display="girincs@businesstel.hu"/>
    <hyperlink ref="H75" r:id="rId41" display="hbabahiv@hu.inter.net"/>
    <hyperlink ref="H76" r:id="rId42" display="onkormanyzat@hejokeresztur.hu"/>
    <hyperlink ref="H107" r:id="rId43" display="hivatal@kesznyetenph.t-online.hu"/>
    <hyperlink ref="H108" r:id="rId44" display="hivatal@kesznyetenph.t-online.hu"/>
    <hyperlink ref="H121" r:id="rId45" display="makkoshotyka@gmail.com"/>
    <hyperlink ref="H183" r:id="rId46" display="polghivsata@indamail.hu"/>
    <hyperlink ref="H202" r:id="rId47" display="h.cheyenne@freemail.hu"/>
    <hyperlink ref="H207" r:id="rId48" display="postmaster@taktaharkany.axelero.net."/>
    <hyperlink ref="H226" r:id="rId49" display="vissonk@freemail.hu"/>
    <hyperlink ref="L141" r:id="rId50" display="widomskine@mucsony.hu"/>
    <hyperlink ref="L142" r:id="rId51" display="lakatosmucsony@freemail.hu"/>
    <hyperlink ref="L143" r:id="rId52" display="edit04@parisat.hu"/>
    <hyperlink ref="L120" r:id="rId53" display="lehionkormanyzat@vipmail.hu"/>
    <hyperlink ref="L165" r:id="rId54" display="rasonysapberencs@gmail.com"/>
    <hyperlink ref="L66" r:id="rId55" display="h.judit@novajidrany.hu"/>
    <hyperlink ref="L79" r:id="rId56" display="hercegkut@pr.hu"/>
    <hyperlink ref="L110" r:id="rId57" display="komloska@t-online.hu"/>
    <hyperlink ref="L184" r:id="rId58" display="deutsch63@freemail.hu"/>
    <hyperlink ref="L231" r:id="rId59" display="borzamariann@tujvaros.hu"/>
    <hyperlink ref="L232" r:id="rId60" display="s_andrasneeva@freemail.hu"/>
    <hyperlink ref="L233" r:id="rId61" display="minyoczki.b@freemail.hu"/>
    <hyperlink ref="L230" r:id="rId62" display="f.felix@freemail.hu"/>
    <hyperlink ref="L8" r:id="rId63" display="alsoszuha_onk@freemail.hu"/>
    <hyperlink ref="L211" r:id="rId64" display="phkeszi@bicomix.hu"/>
    <hyperlink ref="L173" r:id="rId65" display="sajokaza@parisat.hu"/>
    <hyperlink ref="L162" r:id="rId66" display="postmaster@ragaly.t-online.hu"/>
    <hyperlink ref="L11" r:id="rId67" display="titkarsag@onkormarlo.t-online.hu"/>
    <hyperlink ref="L21" r:id="rId68" display="kozoshivatal@bodvaszilas.hu"/>
    <hyperlink ref="L33" r:id="rId69" display="cigand@cigand.hu"/>
    <hyperlink ref="L86" r:id="rId70" display="hvecse@enternet.hu"/>
    <hyperlink ref="L88" r:id="rId71" display="kirendeltseg@hidvegardó.hu"/>
    <hyperlink ref="L106" r:id="rId72" display="onkormanyzat@kenezlo.hu"/>
    <hyperlink ref="L116" r:id="rId73" display="polg.hiv.kurityan@parisat.hu"/>
    <hyperlink ref="L148" r:id="rId74" display="jegyzo@olaszliszka.hu"/>
    <hyperlink ref="L166" r:id="rId75" display="phivratka@t-online.hu"/>
    <hyperlink ref="L172" r:id="rId76" display="K0606@koznet.hu"/>
    <hyperlink ref="L185" r:id="rId77" display="ujhelpmh@t-online.hu"/>
    <hyperlink ref="L186" r:id="rId78" display="ujhelpmh@t-online.hu"/>
    <hyperlink ref="L221" r:id="rId79" display="vadnapm@legnet.hu"/>
    <hyperlink ref="L62" r:id="rId80" display="fuzerkomlos@gmail.com"/>
    <hyperlink ref="L89" r:id="rId81" display="hollohiv@t-online.hu"/>
    <hyperlink ref="L147" r:id="rId82" display="nyirihiv@freemail.hu"/>
    <hyperlink ref="L155" r:id="rId83" display="palhaza.hiv@gmail.com"/>
    <hyperlink ref="L156" r:id="rId84" display="palhaza.hiv@gmail.com"/>
    <hyperlink ref="L47" r:id="rId85" display="takacsg3@gmail.com"/>
    <hyperlink ref="L48" r:id="rId86" display="takacsg3@gmail.com"/>
    <hyperlink ref="L49" r:id="rId87" display="farkaslyukihivatal@_x000a_egold.hu"/>
    <hyperlink ref="L75" r:id="rId88" display="hbabahiv@hu.inter.net"/>
    <hyperlink ref="L76" r:id="rId89" display="onkormanyzat@hejokeresztur.hu"/>
    <hyperlink ref="L108" r:id="rId90" display="hivatal@kesznyetenph.t-online.hu"/>
    <hyperlink ref="L121" r:id="rId91" display="makkoshotyka@gmail.com"/>
    <hyperlink ref="L183" r:id="rId92" display="polghivsata@indamail.hu"/>
    <hyperlink ref="L202" r:id="rId93" display="h.cheyenne@freemail.hu"/>
    <hyperlink ref="L207" r:id="rId94" display="postmaster@taktaharkany.axelero.net."/>
    <hyperlink ref="L226" r:id="rId95" display="vissonk@freemail.hu"/>
    <hyperlink ref="H120" r:id="rId96" display="lehionkormanyzat@indamail.hu"/>
    <hyperlink ref="H104" r:id="rId97" display="onkormanyzat.kazsmark@gmail.com"/>
    <hyperlink ref="L104" r:id="rId98" display="onkormanyzat.kazsmark@gmail.com"/>
    <hyperlink ref="H201" r:id="rId99" display="kjszin@t-online.hu"/>
    <hyperlink ref="H218" r:id="rId100" display="nadaska@t-onlline.hu"/>
    <hyperlink ref="H74" r:id="rId101" display="harsanypmh@t-online.hu"/>
    <hyperlink ref="L74" r:id="rId102" display="harsanypmh@t-online.hu"/>
    <hyperlink ref="H28" r:id="rId103" display="phbn@t-online.hu"/>
    <hyperlink ref="L105" r:id="rId104" display="onk@kelemer.hu"/>
    <hyperlink ref="H105" r:id="rId105" display="onk@kelemer.hu"/>
    <hyperlink ref="L228" r:id="rId106" display="zadoronk@freemail.hu"/>
    <hyperlink ref="H228" r:id="rId107" display="zadorfonk@freemail.hu"/>
    <hyperlink ref="H212" r:id="rId108" display="tiszaluc@enternet.hu"/>
    <hyperlink ref="L212" r:id="rId109" display="tiszaluc@enternet.hu"/>
    <hyperlink ref="H213" r:id="rId110" display="farkassandor75@freemail.hu"/>
    <hyperlink ref="H214" r:id="rId111" display="tudlikne@gmail.com"/>
    <hyperlink ref="L213" r:id="rId112" display="farkassandor75@freemail.hu"/>
    <hyperlink ref="L214" r:id="rId113" display="tudlikne@gmail.com"/>
    <hyperlink ref="H10" r:id="rId114" display="polg.hiv@alsozsolca.hu"/>
    <hyperlink ref="L10" r:id="rId115" display="henrikhorvath31@gmail.com"/>
    <hyperlink ref="H167" r:id="rId116" display="hivatal@repashutaonkormanyzat.t-online.hu"/>
    <hyperlink ref="L167" r:id="rId117" display="hivatal@repashutaonkormanyzat.t-online.hu"/>
    <hyperlink ref="H32" r:id="rId118" display="telekesnezsoka@freemail.hu"/>
    <hyperlink ref="L32" r:id="rId119" display="telekesnezsoka@freemail.hu"/>
    <hyperlink ref="H83" r:id="rId120" display="pmh.hernadnemeti@hernadktv.hu"/>
    <hyperlink ref="H206" r:id="rId121" display="titkarsag@tallya.hu"/>
    <hyperlink ref="L206" r:id="rId122" display="titkarsag@tallya.hu"/>
    <hyperlink ref="H39" r:id="rId123" display="nyaradkorj@parisat.hu"/>
    <hyperlink ref="L39" r:id="rId124" display="nyaradkorj@parisat.hu"/>
    <hyperlink ref="H97" r:id="rId125" display="nyaradkorj@parisat.hu"/>
    <hyperlink ref="L97" r:id="rId126" display="nyaradkorj@parisat.hu"/>
    <hyperlink ref="H52" r:id="rId127" display="nyaradkorj@parisat.hu"/>
    <hyperlink ref="L52" r:id="rId128" display="nyaradkorj@parisat.hu"/>
    <hyperlink ref="H209" r:id="rId129" display="taktaszada.ph@gmail.com"/>
    <hyperlink ref="L209" r:id="rId130" display="taktaszada.ph@gmail.com"/>
    <hyperlink ref="H126" r:id="rId131" display="hivatal@mezokeresztes.hu"/>
    <hyperlink ref="L126" r:id="rId132" display="hivatal@mezokeresztes.hu"/>
    <hyperlink ref="H196" r:id="rId133" display="rno.szentistvan@freemail.hu"/>
    <hyperlink ref="L196" r:id="rId134" display="rno.szentistvan@freemail.hu"/>
    <hyperlink ref="H26" r:id="rId135" display="boldvaph@gmail.com"/>
    <hyperlink ref="L26" r:id="rId136" display="boldvaph@gmail.com"/>
    <hyperlink ref="H150" r:id="rId137" display="polgonod@gmail.com"/>
    <hyperlink ref="L150" r:id="rId138" display="polgonod@gmail.com"/>
    <hyperlink ref="H98" r:id="rId139" display="titkarsag@jardanhaza.t-online.hu"/>
    <hyperlink ref="L98" r:id="rId140" display="titkarsag@jardanhaza.t-online.hu"/>
    <hyperlink ref="H27" r:id="rId141" display="rmbt.borsodbota@gmail._x000a_Com"/>
    <hyperlink ref="L27" r:id="rId142" display="rmbt.borsodbota@gmail.com"/>
    <hyperlink ref="L67" r:id="rId143" display="hivatal@gesztely.hu"/>
    <hyperlink ref="H67" r:id="rId144" display="hivatal@gesztely.hu"/>
    <hyperlink ref="H216" r:id="rId145" display="tolcsva@phivtolcsva.hu"/>
    <hyperlink ref="L216" r:id="rId146" display="tolcsva@phivtolcsva.hu"/>
    <hyperlink ref="H217" r:id="rId147" display="tolcsva@phivtolcsva.hu"/>
    <hyperlink ref="L217" r:id="rId148" display="tolcsva@phivtolcsva.hu"/>
    <hyperlink ref="H224" r:id="rId149" display="vamosujfaluiruszinok@gmail.com"/>
    <hyperlink ref="L224" r:id="rId150" display="vamosujfaliuruszinok@gmail.com"/>
    <hyperlink ref="H37" r:id="rId151" display="damocpm@freemail.hu"/>
    <hyperlink ref="L37" r:id="rId152" display="damocpm@freemail.hu"/>
    <hyperlink ref="H117" r:id="rId153" display="polghiv@lacacseke.hu"/>
    <hyperlink ref="L117" r:id="rId154" display="polghiv@lacacseke.hu"/>
    <hyperlink ref="H229" r:id="rId155" display="zagardph@gmail.com"/>
    <hyperlink ref="L229" r:id="rId156" display="zagardph@gmail.com"/>
    <hyperlink ref="L60" r:id="rId157" display="mataendrene01@gmail.com"/>
    <hyperlink ref="H60" r:id="rId158" display="fulokercsonkormanyzat@freemail.hu"/>
    <hyperlink ref="L124" r:id="rId159" display="petike123@citromail.hu"/>
    <hyperlink ref="H124" r:id="rId160" display="postmaster@phmera.t-online.hu"/>
    <hyperlink ref="H174" r:id="rId161" display="ph@sajolad.hu"/>
    <hyperlink ref="L174" r:id="rId162" display="ph@sajolad.hu"/>
    <hyperlink ref="H128" r:id="rId163" display="phzombor@t-online.hu"/>
    <hyperlink ref="L128" r:id="rId164" display="phzombor@t-online.hu"/>
    <hyperlink ref="H87" r:id="rId165" display="hidas1@emw.hu"/>
    <hyperlink ref="L87" r:id="rId166" display="hidas1@emw.hu"/>
    <hyperlink ref="H85" r:id="rId167" display="k0768@koznet.hu"/>
    <hyperlink ref="L85" r:id="rId168" display="k0768@koznet.hu"/>
    <hyperlink ref="H219" r:id="rId169" display="hivatal@tornyosnemeti.hu"/>
    <hyperlink ref="L219" r:id="rId170" display="hivatal@tornyosnemeti.hu"/>
    <hyperlink ref="H19" r:id="rId171" display="rno.berzek@gmail.com"/>
    <hyperlink ref="L19" r:id="rId172" display="rno.berzek@gmailcom"/>
    <hyperlink ref="H113" r:id="rId173" display="korom@korom.hu"/>
    <hyperlink ref="L113" r:id="rId174" display="korom@korom.hu"/>
    <hyperlink ref="H171" r:id="rId175" display="hivatal.sajohidveg@borsodweb.eu"/>
    <hyperlink ref="L171" r:id="rId176" display="bordasne25@freemail.hu"/>
    <hyperlink ref="H123" r:id="rId177" display="megyaszo@hernadktv.hu"/>
    <hyperlink ref="L123" r:id="rId178" display="kalman62@gmail.hu"/>
    <hyperlink ref="H82" r:id="rId179" display="terike19680616@hotmail.hu"/>
    <hyperlink ref="L82" r:id="rId180" display="terike19680616@hotmail.hu"/>
    <hyperlink ref="H145" r:id="rId181" display="nakinizsph@t-online.hu"/>
    <hyperlink ref="L145" r:id="rId182" display="nakinizsph@t-online.hu"/>
    <hyperlink ref="H199" r:id="rId183" display="titkar@szikszo.hu"/>
    <hyperlink ref="H200" r:id="rId184" display="titkar@szikszo.hu"/>
    <hyperlink ref="L199" r:id="rId185" display="titkar@szikszo.hu"/>
    <hyperlink ref="L200" r:id="rId186" display="titkar@szikszo.hu"/>
    <hyperlink ref="H110" r:id="rId187" display="komloska@t-online.hu"/>
    <hyperlink ref="H170" r:id="rId188" display="anyakonyv@sajobabony.hu"/>
    <hyperlink ref="L170" r:id="rId189" display="anyakonyv@sajobabony.hu"/>
    <hyperlink ref="H118" r:id="rId190" display="onkormanyzat@ladbesenyo.hu"/>
    <hyperlink ref="L118" r:id="rId191" display="onkormanyzat@ladbesenyo.hu"/>
    <hyperlink ref="H195" r:id="rId192" display="szendrolad@freemail.hu"/>
    <hyperlink ref="L195" r:id="rId193" display="szendrolad@freemail.hu"/>
    <hyperlink ref="H163" r:id="rId194" display="rakaca.onk@freemail.hu"/>
    <hyperlink ref="H164" r:id="rId195" display="rakacaszend@freemail.hu"/>
    <hyperlink ref="L163" r:id="rId196" display="rakaca.onk@freemail.hu"/>
    <hyperlink ref="L164" r:id="rId197" display="rakacaszend@freemail.hu"/>
    <hyperlink ref="H122" r:id="rId198" display="martonyi3755@gmail.com"/>
    <hyperlink ref="L122" r:id="rId199" display="zoltan.lakatos34@gmail.com"/>
    <hyperlink ref="H191" r:id="rId200" display="onkormszalonna@t-online.hu"/>
    <hyperlink ref="L191" r:id="rId201" display="kallobarbara79@gmail.com"/>
    <hyperlink ref="L4" r:id="rId202" display="andrea70@axelero.hu"/>
    <hyperlink ref="H4" r:id="rId203" display="andrea70@axelero.hu"/>
    <hyperlink ref="H65" r:id="rId204" display="gagybator@reemail.hu"/>
    <hyperlink ref="L65" r:id="rId205" display="gagybator@reemail.hu"/>
    <hyperlink ref="H187" r:id="rId206" display="korjegyzoseg.selyeb@gmail.com"/>
    <hyperlink ref="L187" r:id="rId207" display="korjegyzoseg.selyeb@gmail.com"/>
    <hyperlink ref="L197" r:id="rId208" display="arvayati@gmail.com"/>
    <hyperlink ref="L198" r:id="rId209" display="vargajanosne@citromail.hu"/>
    <hyperlink ref="H197" r:id="rId210" display="arvayati@gmail.com"/>
    <hyperlink ref="H198" r:id="rId211" display="vargajanosne@citromail.hu"/>
    <hyperlink ref="H176" r:id="rId212" display="remistvan66@freemail.hu"/>
    <hyperlink ref="L176" r:id="rId213" display="remistvan66@freemail.hu"/>
    <hyperlink ref="H177" r:id="rId214" display="csakikarolyne@parisat.hu"/>
    <hyperlink ref="H178" r:id="rId215" display="szilardi1@freemail.hu"/>
    <hyperlink ref="L177" r:id="rId216" display="csakikarolyne@parisat.hu"/>
    <hyperlink ref="L178" r:id="rId217" display="szilardi1@freemail.hu"/>
    <hyperlink ref="H161" r:id="rId218" display="lucin@freemail.hu"/>
    <hyperlink ref="L29" r:id="rId219" display="polghiv.bszirak@parisat.hu"/>
    <hyperlink ref="H29" r:id="rId220" display="polghiv.bszirak@parisat.hu"/>
    <hyperlink ref="H119" r:id="rId221" display="lakhivatal@freemail.hu"/>
    <hyperlink ref="L119" r:id="rId222" display="lakhivatal@freemail.hu"/>
    <hyperlink ref="H95" r:id="rId223" display="lakhivatal@freemail.hu"/>
    <hyperlink ref="L95" r:id="rId224" display="lakhivatal@freemail.hu"/>
    <hyperlink ref="H14" r:id="rId225" display="nemzetisegi.baktakek@gmail.com"/>
    <hyperlink ref="L14" r:id="rId226" display="nemzetisegi.baktakek@gmail.com"/>
    <hyperlink ref="H18" r:id="rId227" display="nemzetisegi.beret@gmail.com"/>
    <hyperlink ref="L18" r:id="rId228" display="nemzetisegi.beret@gmail.com"/>
    <hyperlink ref="H190" r:id="rId229" display="nemzetisegi.szalaszend@gmail.com"/>
    <hyperlink ref="L190" r:id="rId230" display="nemzetisegi.szalaszend@gmail.com"/>
    <hyperlink ref="H192" r:id="rId231" display="nemzetisegi.szemere@gmail.com"/>
    <hyperlink ref="L192" r:id="rId232" display="nemzetisegi.szemere@gmail.com"/>
    <hyperlink ref="L45" r:id="rId233" display="nanijozsef@gmail.com"/>
    <hyperlink ref="H45" r:id="rId234" display="nanijozsef@gmail.com"/>
    <hyperlink ref="L127" r:id="rId235" display="polghiv@mezokovesd.hu"/>
    <hyperlink ref="H127" r:id="rId236" display="polghiv@mezokovesd.hu"/>
    <hyperlink ref="H208" r:id="rId237" display="taktakenez@freemail.hu"/>
    <hyperlink ref="L208" r:id="rId238" display="kecskes.evelin91@gmail.com"/>
    <hyperlink ref="H9" r:id="rId239" display="alsovadasz@chello.hu"/>
    <hyperlink ref="L9" r:id="rId240" display="musa73@freemail.hu"/>
    <hyperlink ref="H13" r:id="rId241" display="aszalohivatal@chello.hu"/>
    <hyperlink ref="L13" r:id="rId242" display="aszalohivatal@chello.hu"/>
    <hyperlink ref="H61" r:id="rId243" display="fuzerkor@enternet.hu"/>
    <hyperlink ref="L61" r:id="rId244" display="fuzerkor@enternet.hu"/>
    <hyperlink ref="H7" r:id="rId245" display="mikohaza@mikohaza.hu"/>
    <hyperlink ref="L7" r:id="rId246" display="mikohaza@mikohaza.hu"/>
    <hyperlink ref="H129" r:id="rId247" display="mikohaza@mikohaza.hu"/>
    <hyperlink ref="L129" r:id="rId248" display="mikohaza@mikohaza.hu"/>
    <hyperlink ref="H78" r:id="rId249" display="hejoszalonta@gmail.com"/>
    <hyperlink ref="H73" r:id="rId250" display="hangony@freestart.hu"/>
    <hyperlink ref="L73" r:id="rId251" display="hangony@freestart.hu"/>
    <hyperlink ref="H38" r:id="rId252" display="postmaster@domahaza.t-online.hu"/>
    <hyperlink ref="L38" r:id="rId253" display="postmaster@domahaza.t-online.hu"/>
    <hyperlink ref="L3" r:id="rId254" display="titkar@abaujszanto.hu"/>
    <hyperlink ref="H3" r:id="rId255" display="titkar@abaujszanto.hu"/>
    <hyperlink ref="H16" r:id="rId256" display="basko.onkormanyzat@gmail.com"/>
    <hyperlink ref="L16" r:id="rId257" display="basko.onkormanyzat@gmail.com"/>
    <hyperlink ref="H50" r:id="rId258" display="felsodobsza.onkormanyzat@gmail.com"/>
    <hyperlink ref="L50" r:id="rId259" display="felsodobsza.onkormanyzat@gmail.com"/>
    <hyperlink ref="H51" r:id="rId260" display="onkormanyzat@krasznokvajda.hu"/>
    <hyperlink ref="L51" r:id="rId261" display="onkormanyzat@krasznokvajda.hu"/>
    <hyperlink ref="H34" r:id="rId262" display="onkormanyzat@krasznokvajda.hu"/>
    <hyperlink ref="L34" r:id="rId263" display="onkormanyzat@krasznokvajda.hu"/>
    <hyperlink ref="H114" r:id="rId264" display="onkormanyzat@krasznokvajda.hu"/>
    <hyperlink ref="L114" r:id="rId265" display="onkormanyzat@krasznokvajda.hu"/>
    <hyperlink ref="L31" r:id="rId266" display="info@bukkaranyos.hu"/>
    <hyperlink ref="L179" r:id="rId267" display="salyonko@salyegy.t-online.hu"/>
    <hyperlink ref="H179" r:id="rId268" display="salyonko@salyegy.t-online.hu"/>
    <hyperlink ref="H159" r:id="rId269" display="jegyzo@prugy.hu"/>
    <hyperlink ref="L159" r:id="rId270" display="jegyzo@prugy.hu"/>
    <hyperlink ref="H15" r:id="rId271" display="onk.banreve@gomortel.hu"/>
    <hyperlink ref="L15" r:id="rId272" display="oszy7834@freemail.hu"/>
    <hyperlink ref="H22" r:id="rId273" display="phbogacs@t-online.hu"/>
    <hyperlink ref="L22" r:id="rId274" display="phbogacs@t-online.hu"/>
    <hyperlink ref="H152" r:id="rId275" display="eva.gonc@freemail.hu"/>
    <hyperlink ref="L152" r:id="rId276" display="eva.gonc@freemail.hu"/>
    <hyperlink ref="H153" r:id="rId277" display="cko.ozd@gmail.com"/>
    <hyperlink ref="L153" r:id="rId278" display="cko.ozd@gmail.com"/>
    <hyperlink ref="H59" r:id="rId279" display="forroph@skylan.hu"/>
    <hyperlink ref="L59" r:id="rId280" display="forroph@skylan.hu"/>
    <hyperlink ref="H96" r:id="rId281" display="polg.hivatal@gmail.com"/>
    <hyperlink ref="L96" r:id="rId282" display="polg.hivatal@gmail.com"/>
    <hyperlink ref="H35" r:id="rId283" display="polgarmester@csernely.hu"/>
    <hyperlink ref="L35" r:id="rId284" display="polgarmester@csernely.hu"/>
    <hyperlink ref="L69" r:id="rId285" display="gonc.romaonkormanyzat@gmail.com"/>
    <hyperlink ref="H69" r:id="rId286" display="gonc.romaonkormanyzat@gmail.com"/>
    <hyperlink ref="H169" r:id="rId287" display="polghivrudabanya@t-online.hu"/>
    <hyperlink ref="L175" r:id="rId288" display="feketeedina0301@citromail.hu"/>
    <hyperlink ref="H175" r:id="rId289" display="feketeedina0301@citromail.hu"/>
    <hyperlink ref="H193" r:id="rId290" display="titkarsag@szendro.hu"/>
    <hyperlink ref="L193" r:id="rId291" display="titkarsag@szendro.hu"/>
    <hyperlink ref="H194" r:id="rId292" display="titkarsag@szendro.hu"/>
    <hyperlink ref="L194" r:id="rId293" display="titkarsag@szendro.hu"/>
    <hyperlink ref="H205" r:id="rId294" display="szuhogyhiv@tmnet.hu"/>
    <hyperlink ref="L205" r:id="rId295" display="szuhogyhiv@tmnet.hu"/>
    <hyperlink ref="L168" r:id="rId296" display="rvk2ri@t-online.hu"/>
    <hyperlink ref="L188" r:id="rId297" display="rvk2ri@t-online.hu"/>
    <hyperlink ref="H53" r:id="rId298" display="ugyfelszolgalat@kishutakorjegyzoseg.hu"/>
    <hyperlink ref="L53" r:id="rId299" display="ugyfelszolgalat@kishutakorjegyzoseg.hu"/>
    <hyperlink ref="H57" r:id="rId300" display="ugyfelszolgalat@kishutakorjegyzoseg.hu"/>
    <hyperlink ref="L57" r:id="rId301" display="ugyfelszolgalat@kishutakorjegyzoseg.hu"/>
    <hyperlink ref="H112" r:id="rId302" display="ugyfelszolgalat@kishutakorjegyzoseg.hu"/>
    <hyperlink ref="L112" r:id="rId303" display="ugyfelszolgalat@kishutakorjegyzoseg.hu"/>
    <hyperlink ref="H222" r:id="rId304" display="ugyfelszolgalat@kishutakorjegyzoseg.hu"/>
    <hyperlink ref="L222" r:id="rId305" display="ugyfelszolgalat@kishutakorjegyzoseg.hu"/>
    <hyperlink ref="H140" r:id="rId306" display="hivatal@mucsony.hu"/>
    <hyperlink ref="H63" r:id="rId307" display="ugyfelszolgalat@kishutakorjegyzoseg.hu"/>
    <hyperlink ref="L63" r:id="rId308" display="ugyfelszolgalat@kishutakorjegyzoseg.hu"/>
    <hyperlink ref="H109" r:id="rId309" display="ugyfelszolgalat@kishutakorjegyzoseg.hu"/>
    <hyperlink ref="L109" r:id="rId310" display="singone@vipmail.hu"/>
    <hyperlink ref="H72" r:id="rId311" display="budailaci@gmail.hu"/>
    <hyperlink ref="L72" r:id="rId312" display="budailaci@gmail.hu"/>
    <hyperlink ref="H220" r:id="rId313" display="hivatal.ujcsanalos@gmail.com"/>
    <hyperlink ref="L220" r:id="rId314" display="hivatal.ujcsanalos@gmail.com"/>
    <hyperlink ref="H58" r:id="rId315" display="polgármester@fony.hu"/>
    <hyperlink ref="L58" r:id="rId316" display="polgármester@fony.hu"/>
    <hyperlink ref="H93" r:id="rId317" display="inancshiv@t-online.hu"/>
    <hyperlink ref="L93" r:id="rId318" display="inancshiv@t-online.hu"/>
    <hyperlink ref="H94" r:id="rId319" display="inancshiv@t-online.hu"/>
    <hyperlink ref="L94" r:id="rId320" display="inancshiv@t-online.hu"/>
    <hyperlink ref="H151" r:id="rId321" display="ormosonk@gmail.com"/>
    <hyperlink ref="L151" r:id="rId322" display="musadorika78@hotmail.com"/>
    <hyperlink ref="H70" r:id="rId323" display="okovilmany@gmail.com"/>
    <hyperlink ref="L70" r:id="rId324" display="okovilmany@gmail.com"/>
    <hyperlink ref="L225" r:id="rId325" display="okovilmany@gmail.com"/>
    <hyperlink ref="H64" r:id="rId326" display="pmh.gadna@citromail.hu"/>
    <hyperlink ref="L64" r:id="rId327" display="pmh.gadna@citromail.hu"/>
    <hyperlink ref="H54" r:id="rId328" display="felsovadaszikirendeltseg@gmail.com"/>
    <hyperlink ref="L54" r:id="rId329" display="felsovadaszikirendeltseg@gmail.com"/>
    <hyperlink ref="L90" r:id="rId330" display="homrogd2@t-online.hu"/>
    <hyperlink ref="L91" r:id="rId331" display="homrogd2@t-online.hu"/>
    <hyperlink ref="H139" r:id="rId332" display="postmaster@monaj.t-online.hu"/>
    <hyperlink ref="H115" r:id="rId333" display="kupa2.pmh@freemail.hu"/>
    <hyperlink ref="L115" r:id="rId334" display="kupa2.pmh@freemail.hu"/>
    <hyperlink ref="H12" r:id="rId335" display="postmaster@aroktopm.t-online.hu"/>
    <hyperlink ref="L12" r:id="rId336" display="postmaster@aroktopm.t-online.hu"/>
    <hyperlink ref="H77" r:id="rId337" display="hpapihivatal@gmail.com"/>
    <hyperlink ref="L77" r:id="rId338" display="hpapihivatal@gmail.com"/>
    <hyperlink ref="H144" r:id="rId339" display="onk.nagycsecs@gmail.com"/>
    <hyperlink ref="L144" r:id="rId340" display="onk.nagycsecs@gmail.com"/>
    <hyperlink ref="H2" r:id="rId341" display="abaujker@abaujker.hu"/>
    <hyperlink ref="L2" r:id="rId342" display="abaujker@abaujker.hu"/>
    <hyperlink ref="H23" r:id="rId343" display="boldogkoujfalu@gmail.com"/>
    <hyperlink ref="L23" r:id="rId344" display="boldgokoujfalu@gmail.com"/>
    <hyperlink ref="H80" r:id="rId345" display="hcchiv@gmail.com"/>
    <hyperlink ref="L80" r:id="rId346" display="hcchiv@gmail.com"/>
    <hyperlink ref="H111" r:id="rId347" display="postmaster@korlat.t-online.hu"/>
    <hyperlink ref="L111" r:id="rId348" display="postmaster@korlat.t-online.hu"/>
    <hyperlink ref="H157" r:id="rId349" display="K0749@koznet.hu"/>
    <hyperlink ref="L157" r:id="rId350" display="K0749@koznet.hu"/>
    <hyperlink ref="H227" r:id="rId351" display="bihimiklos@t-online.hu"/>
    <hyperlink ref="L227" r:id="rId352" display="bihimiklos@t-online.hu"/>
    <hyperlink ref="L204" r:id="rId353" display="hivatal@szuhakallo.hu"/>
    <hyperlink ref="H204" r:id="rId354" display="hivatal@szuhakallo.hu"/>
    <hyperlink ref="H149" r:id="rId355" display="onga@onga.hu"/>
    <hyperlink ref="L149" r:id="rId356" display="onga@onga.hu"/>
    <hyperlink ref="L84" r:id="rId357" display="hvecse@enternet.hu"/>
    <hyperlink ref="H84" r:id="rId358" display="hvecse@enternet.hu"/>
    <hyperlink ref="L160" r:id="rId359" display="hvecse@enternet.hu"/>
    <hyperlink ref="H160" r:id="rId360" display="hvecse@enternet.hu"/>
    <hyperlink ref="L146" r:id="rId361" display="novajkj@enternet.hu"/>
    <hyperlink ref="H223" r:id="rId362" display="vajdacskaph@gmailcom"/>
    <hyperlink ref="L223" r:id="rId363" display="vajdacskaph@gmailcom"/>
    <hyperlink ref="H43" r:id="rId364" display="emodihiv@externet.hu"/>
    <hyperlink ref="L43" r:id="rId365" display="vattila2@t-online.hu"/>
    <hyperlink ref="H44" r:id="rId366" display="emodihiv@externet.hu"/>
    <hyperlink ref="L44" r:id="rId367" display="emodihiv@externet.hu"/>
    <hyperlink ref="H210" r:id="rId368" display="tiszakar@t-online.hu"/>
    <hyperlink ref="L210" r:id="rId369" display="tiszakar@t-online.hu"/>
    <hyperlink ref="H5" r:id="rId370" display="jegyzo@edeleny.hu"/>
    <hyperlink ref="H6" r:id="rId371" display="jegyzo@edeleny.hu"/>
    <hyperlink ref="L5" r:id="rId372" display="jegyzo@edeleny.hu"/>
    <hyperlink ref="L6" r:id="rId373" display="jegyzo@edeleny.hu"/>
    <hyperlink ref="H40" r:id="rId374" display="jegyzo@edeleny.hu"/>
    <hyperlink ref="H41" r:id="rId375" display="jegyzo@edeleny.hu"/>
    <hyperlink ref="H42" r:id="rId376" display="jegyzo@edeleny.hu"/>
    <hyperlink ref="L40" r:id="rId377" display="jegyzo@edeleny.hu"/>
    <hyperlink ref="L41" r:id="rId378" display="jegyzo@edeleny.hu"/>
    <hyperlink ref="L42" r:id="rId379" display="jegyzo@edeleny.hu"/>
    <hyperlink ref="H189" r:id="rId380" display="jegyzo@edeleny.hu"/>
    <hyperlink ref="L189" r:id="rId381" display="jegyzo@edeleny.hu"/>
    <hyperlink ref="H99" r:id="rId382" display="karcsaph3@freemail.hu"/>
    <hyperlink ref="H100" r:id="rId383" display="karospm@freemail.hu"/>
    <hyperlink ref="L99" r:id="rId384" display="karcsaph3@freemail.hu"/>
    <hyperlink ref="L100" r:id="rId385" display="karospm@freemail.hu"/>
    <hyperlink ref="L46" r:id="rId386" display="polghiv@erdobenye.hu"/>
    <hyperlink ref="H46" r:id="rId387" display="polghiv@erdobenye.hu"/>
    <hyperlink ref="L83" r:id="rId388" display="pmh.hernadnemeti@hernadktv.hu"/>
    <hyperlink ref="L68" r:id="rId389" display="girincs@businesstel.hu"/>
    <hyperlink ref="L107" r:id="rId390" display="hivatal@kesznyetenph.t-online.hu"/>
    <hyperlink ref="H17" r:id="rId391" display="varieva@berente.hu"/>
    <hyperlink ref="H125" r:id="rId392" display="phmcsat@mezocsat.hu"/>
    <hyperlink ref="L125" r:id="rId393" display="phmcsat@mezocsat.hu"/>
    <hyperlink ref="H180:H182" r:id="rId394" display="sarospatak@sarospatak.hu"/>
    <hyperlink ref="L180" r:id="rId395" display="sarospatak@sarospatak.hu"/>
    <hyperlink ref="L181:L182" r:id="rId396" display="sarospatak@sarospatak.hu"/>
    <hyperlink ref="L92" r:id="rId397" display="dudas@gmail.hu"/>
    <hyperlink ref="H92" r:id="rId398" display="dudas@gmail.hu"/>
    <hyperlink ref="H30" r:id="rId399" display="bocsph@bocskozseg.hu"/>
    <hyperlink ref="L30" r:id="rId400" display="bocsph@bocskozseg.hu"/>
    <hyperlink ref="H154" r:id="rId401" display="phpacin@t-online.hu"/>
    <hyperlink ref="L154" r:id="rId402" display="phpacin@t-online.hu"/>
    <hyperlink ref="H20" r:id="rId403" display="bohiv@t-online.hu"/>
    <hyperlink ref="L20" r:id="rId404" display="bohiv@t-online.hu"/>
    <hyperlink ref="H101" r:id="rId405" display="hivatal@kazincbarcika.hu"/>
    <hyperlink ref="H102" r:id="rId406" display="hivatal@kazincbarcika.hu"/>
    <hyperlink ref="H103" r:id="rId407" display="hivatal@kazincbarcika.hu"/>
    <hyperlink ref="L101" r:id="rId408" display="sajo.attila@freemail.hu"/>
    <hyperlink ref="L102" r:id="rId409" display="t.zoltan62@freemail.hu"/>
    <hyperlink ref="L103" r:id="rId410" display="gipszer@citromail.hu"/>
    <hyperlink ref="H158" r:id="rId411" display="korjegyzoseg@perkupa.hu"/>
    <hyperlink ref="L158" r:id="rId412" display="korjegyzoseg@perkupa.hu"/>
    <hyperlink ref="H55" r:id="rId413" display="javorszki.klari@felsozsolcaph.hu"/>
    <hyperlink ref="H56" r:id="rId414" display="javorszki.klari@felsozsolcaph.hu"/>
    <hyperlink ref="L55:L56" r:id="rId415" display="javorszki.klari@felsozsolcaph.hu"/>
    <hyperlink ref="H81" r:id="rId416" display="hernadkak@hernadkak.hu"/>
    <hyperlink ref="L81" r:id="rId417" display="hernadkak@hernadkak.hu"/>
    <hyperlink ref="H133:H136" r:id="rId418" display="hivatal@miskolcph.hu"/>
    <hyperlink ref="L133:L136" r:id="rId419" display="hivatal@miskolcph.hu"/>
    <hyperlink ref="L138" r:id="rId420" display="hivatal@miskolcph.hu"/>
    <hyperlink ref="L140" r:id="rId421" display="hivatal@mucsony.hu"/>
    <hyperlink ref="L139" r:id="rId422" display="postmaster@monaj.t-online.hu"/>
    <hyperlink ref="L137" r:id="rId423" display="hivatal@miskolcph.hu"/>
    <hyperlink ref="H71" r:id="rId424" display="gyhivatal@freemail.hu"/>
    <hyperlink ref="L71" r:id="rId425" display="gyhivatal@freemail.hu"/>
  </hyperlinks>
  <pageMargins left="0.7" right="0.7" top="0.75" bottom="0.75" header="0.3" footer="0.3"/>
  <pageSetup paperSize="9" orientation="portrait" r:id="rId4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69"/>
  <sheetViews>
    <sheetView topLeftCell="AW58" workbookViewId="0">
      <selection activeCell="BF90" sqref="BF90"/>
    </sheetView>
  </sheetViews>
  <sheetFormatPr defaultColWidth="9.140625" defaultRowHeight="15"/>
  <cols>
    <col min="1" max="1" width="36.28515625" style="87" customWidth="1"/>
    <col min="2" max="8" width="9.140625" style="40"/>
    <col min="9" max="9" width="9.140625" style="40" customWidth="1"/>
    <col min="10" max="10" width="9.140625" style="40"/>
    <col min="11" max="11" width="9.5703125" style="40" customWidth="1"/>
    <col min="12" max="28" width="9.140625" style="40"/>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40"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16384" width="9.140625" style="40"/>
  </cols>
  <sheetData>
    <row r="1" spans="1:86"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1"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2"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c r="A4" s="51" t="s">
        <v>449</v>
      </c>
      <c r="B4" s="13">
        <v>3</v>
      </c>
      <c r="C4" s="13"/>
      <c r="D4" s="13"/>
      <c r="E4" s="13"/>
      <c r="F4" s="13"/>
      <c r="G4" s="13"/>
      <c r="H4" s="13">
        <v>26</v>
      </c>
      <c r="I4" s="13"/>
      <c r="J4" s="13"/>
      <c r="K4" s="13">
        <v>36</v>
      </c>
      <c r="L4" s="13"/>
      <c r="M4" s="13"/>
      <c r="N4" s="13">
        <v>63</v>
      </c>
      <c r="O4" s="13"/>
      <c r="P4" s="13"/>
      <c r="Q4" s="13"/>
      <c r="R4" s="13"/>
      <c r="S4" s="13"/>
      <c r="T4" s="13"/>
      <c r="U4" s="13"/>
      <c r="V4" s="13"/>
      <c r="W4" s="13"/>
      <c r="X4" s="13"/>
      <c r="Y4" s="13"/>
      <c r="Z4" s="13"/>
      <c r="AA4" s="13"/>
      <c r="AB4" s="13"/>
      <c r="AC4" s="13"/>
      <c r="AD4" s="13"/>
      <c r="AE4" s="13"/>
      <c r="AF4" s="13"/>
      <c r="AG4" s="13">
        <v>3</v>
      </c>
      <c r="AH4" s="15">
        <v>125</v>
      </c>
      <c r="AI4" s="15"/>
      <c r="AJ4" s="15">
        <f t="shared" ref="AJ4:AJ64" si="0">SUM(AG4:AI4)</f>
        <v>128</v>
      </c>
      <c r="AK4" s="15"/>
      <c r="AL4" s="15"/>
      <c r="AM4" s="13"/>
      <c r="AN4" s="17"/>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row>
    <row r="5" spans="1:86">
      <c r="A5" s="51" t="s">
        <v>1864</v>
      </c>
      <c r="B5" s="13">
        <v>11</v>
      </c>
      <c r="C5" s="13"/>
      <c r="D5" s="13"/>
      <c r="E5" s="13"/>
      <c r="F5" s="13"/>
      <c r="G5" s="13"/>
      <c r="H5" s="13">
        <v>226</v>
      </c>
      <c r="I5" s="13"/>
      <c r="J5" s="13"/>
      <c r="K5" s="13">
        <v>229</v>
      </c>
      <c r="L5" s="13"/>
      <c r="M5" s="13"/>
      <c r="N5" s="13"/>
      <c r="O5" s="13"/>
      <c r="P5" s="13"/>
      <c r="Q5" s="13"/>
      <c r="R5" s="13"/>
      <c r="S5" s="13"/>
      <c r="T5" s="13"/>
      <c r="U5" s="13"/>
      <c r="V5" s="13"/>
      <c r="W5" s="13"/>
      <c r="X5" s="13"/>
      <c r="Y5" s="13"/>
      <c r="Z5" s="13"/>
      <c r="AA5" s="13"/>
      <c r="AB5" s="13"/>
      <c r="AC5" s="13"/>
      <c r="AD5" s="13"/>
      <c r="AE5" s="13"/>
      <c r="AF5" s="13"/>
      <c r="AG5" s="13">
        <v>11</v>
      </c>
      <c r="AH5" s="15">
        <v>455</v>
      </c>
      <c r="AI5" s="15"/>
      <c r="AJ5" s="15">
        <f t="shared" si="0"/>
        <v>466</v>
      </c>
      <c r="AK5" s="15"/>
      <c r="AL5" s="15"/>
      <c r="AM5" s="13"/>
      <c r="AN5" s="17"/>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row>
    <row r="6" spans="1:86">
      <c r="A6" s="51" t="s">
        <v>429</v>
      </c>
      <c r="B6" s="13">
        <v>5</v>
      </c>
      <c r="C6" s="13"/>
      <c r="D6" s="13"/>
      <c r="E6" s="13"/>
      <c r="F6" s="13"/>
      <c r="G6" s="13"/>
      <c r="H6" s="13">
        <v>97</v>
      </c>
      <c r="I6" s="13"/>
      <c r="J6" s="13"/>
      <c r="K6" s="13">
        <v>0</v>
      </c>
      <c r="L6" s="13"/>
      <c r="M6" s="13"/>
      <c r="N6" s="13">
        <v>19</v>
      </c>
      <c r="O6" s="13"/>
      <c r="P6" s="13"/>
      <c r="Q6" s="13"/>
      <c r="R6" s="13"/>
      <c r="S6" s="13"/>
      <c r="T6" s="13"/>
      <c r="U6" s="13"/>
      <c r="V6" s="13"/>
      <c r="W6" s="13"/>
      <c r="X6" s="13"/>
      <c r="Y6" s="13"/>
      <c r="Z6" s="13"/>
      <c r="AA6" s="13"/>
      <c r="AB6" s="13"/>
      <c r="AC6" s="13"/>
      <c r="AD6" s="13"/>
      <c r="AE6" s="13"/>
      <c r="AF6" s="13"/>
      <c r="AG6" s="13">
        <v>5</v>
      </c>
      <c r="AH6" s="15">
        <v>116</v>
      </c>
      <c r="AI6" s="15"/>
      <c r="AJ6" s="15">
        <f t="shared" si="0"/>
        <v>121</v>
      </c>
      <c r="AK6" s="15"/>
      <c r="AL6" s="15"/>
      <c r="AM6" s="13"/>
      <c r="AN6" s="17"/>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row>
    <row r="7" spans="1:86" ht="30">
      <c r="A7" s="51" t="s">
        <v>430</v>
      </c>
      <c r="B7" s="13">
        <v>6</v>
      </c>
      <c r="C7" s="13"/>
      <c r="D7" s="13"/>
      <c r="E7" s="13"/>
      <c r="F7" s="13"/>
      <c r="G7" s="13"/>
      <c r="H7" s="13">
        <v>100</v>
      </c>
      <c r="I7" s="13"/>
      <c r="J7" s="13"/>
      <c r="K7" s="13">
        <v>240</v>
      </c>
      <c r="L7" s="13"/>
      <c r="M7" s="13"/>
      <c r="N7" s="13">
        <v>64</v>
      </c>
      <c r="O7" s="13"/>
      <c r="P7" s="13"/>
      <c r="Q7" s="13"/>
      <c r="R7" s="13"/>
      <c r="S7" s="13"/>
      <c r="T7" s="13"/>
      <c r="U7" s="13"/>
      <c r="V7" s="13"/>
      <c r="W7" s="13"/>
      <c r="X7" s="13"/>
      <c r="Y7" s="13"/>
      <c r="Z7" s="13"/>
      <c r="AA7" s="13"/>
      <c r="AB7" s="13"/>
      <c r="AC7" s="13">
        <v>3</v>
      </c>
      <c r="AD7" s="13">
        <v>0</v>
      </c>
      <c r="AE7" s="13"/>
      <c r="AF7" s="13"/>
      <c r="AG7" s="13">
        <v>6</v>
      </c>
      <c r="AH7" s="15">
        <v>404</v>
      </c>
      <c r="AI7" s="15"/>
      <c r="AJ7" s="15">
        <f t="shared" si="0"/>
        <v>410</v>
      </c>
      <c r="AK7" s="15">
        <v>3</v>
      </c>
      <c r="AL7" s="15">
        <v>0</v>
      </c>
      <c r="AM7" s="13">
        <v>4</v>
      </c>
      <c r="AN7" s="17" t="s">
        <v>1865</v>
      </c>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row>
    <row r="8" spans="1:86">
      <c r="A8" s="51" t="s">
        <v>1866</v>
      </c>
      <c r="B8" s="13">
        <v>8</v>
      </c>
      <c r="C8" s="13"/>
      <c r="D8" s="13"/>
      <c r="E8" s="13"/>
      <c r="F8" s="13"/>
      <c r="G8" s="13"/>
      <c r="H8" s="13">
        <v>87</v>
      </c>
      <c r="I8" s="13"/>
      <c r="J8" s="13"/>
      <c r="K8" s="13">
        <v>0</v>
      </c>
      <c r="L8" s="13"/>
      <c r="M8" s="13"/>
      <c r="N8" s="13"/>
      <c r="O8" s="13"/>
      <c r="P8" s="13"/>
      <c r="Q8" s="13"/>
      <c r="R8" s="13"/>
      <c r="S8" s="13"/>
      <c r="T8" s="13"/>
      <c r="U8" s="13"/>
      <c r="V8" s="13"/>
      <c r="W8" s="13"/>
      <c r="X8" s="13"/>
      <c r="Y8" s="13"/>
      <c r="Z8" s="13"/>
      <c r="AA8" s="13"/>
      <c r="AB8" s="13"/>
      <c r="AC8" s="13">
        <v>1</v>
      </c>
      <c r="AD8" s="13">
        <v>0</v>
      </c>
      <c r="AE8" s="13"/>
      <c r="AF8" s="13"/>
      <c r="AG8" s="13">
        <v>8</v>
      </c>
      <c r="AH8" s="15">
        <v>87</v>
      </c>
      <c r="AI8" s="15"/>
      <c r="AJ8" s="15">
        <f t="shared" si="0"/>
        <v>95</v>
      </c>
      <c r="AK8" s="15">
        <v>1</v>
      </c>
      <c r="AL8" s="15">
        <v>0</v>
      </c>
      <c r="AM8" s="13">
        <v>2</v>
      </c>
      <c r="AN8" s="17" t="s">
        <v>1867</v>
      </c>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c r="A9" s="51" t="s">
        <v>1868</v>
      </c>
      <c r="B9" s="13">
        <v>7</v>
      </c>
      <c r="C9" s="13"/>
      <c r="D9" s="13"/>
      <c r="E9" s="13"/>
      <c r="F9" s="13"/>
      <c r="G9" s="13"/>
      <c r="H9" s="13">
        <v>91</v>
      </c>
      <c r="I9" s="13"/>
      <c r="J9" s="13"/>
      <c r="K9" s="13">
        <v>35</v>
      </c>
      <c r="L9" s="13"/>
      <c r="M9" s="13"/>
      <c r="N9" s="13"/>
      <c r="O9" s="13"/>
      <c r="P9" s="13"/>
      <c r="Q9" s="13"/>
      <c r="R9" s="13"/>
      <c r="S9" s="13"/>
      <c r="T9" s="13"/>
      <c r="U9" s="13"/>
      <c r="V9" s="13"/>
      <c r="W9" s="13"/>
      <c r="X9" s="13"/>
      <c r="Y9" s="13"/>
      <c r="Z9" s="13"/>
      <c r="AA9" s="13"/>
      <c r="AB9" s="13"/>
      <c r="AC9" s="13"/>
      <c r="AD9" s="13"/>
      <c r="AE9" s="13"/>
      <c r="AF9" s="13"/>
      <c r="AG9" s="13">
        <v>7</v>
      </c>
      <c r="AH9" s="15">
        <v>126</v>
      </c>
      <c r="AI9" s="15"/>
      <c r="AJ9" s="15">
        <f t="shared" si="0"/>
        <v>133</v>
      </c>
      <c r="AK9" s="15"/>
      <c r="AL9" s="15"/>
      <c r="AM9" s="13"/>
      <c r="AN9" s="17"/>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row>
    <row r="10" spans="1:86" ht="30">
      <c r="A10" s="51" t="s">
        <v>431</v>
      </c>
      <c r="B10" s="13">
        <v>2</v>
      </c>
      <c r="C10" s="13"/>
      <c r="D10" s="13"/>
      <c r="E10" s="13"/>
      <c r="F10" s="13"/>
      <c r="G10" s="13"/>
      <c r="H10" s="13">
        <v>56</v>
      </c>
      <c r="I10" s="13"/>
      <c r="J10" s="13"/>
      <c r="K10" s="13">
        <v>118</v>
      </c>
      <c r="L10" s="13"/>
      <c r="M10" s="13"/>
      <c r="N10" s="13">
        <v>0</v>
      </c>
      <c r="O10" s="13"/>
      <c r="P10" s="13"/>
      <c r="Q10" s="13"/>
      <c r="R10" s="13"/>
      <c r="S10" s="13"/>
      <c r="T10" s="13"/>
      <c r="U10" s="13"/>
      <c r="V10" s="13"/>
      <c r="W10" s="13"/>
      <c r="X10" s="13"/>
      <c r="Y10" s="13"/>
      <c r="Z10" s="13"/>
      <c r="AA10" s="13"/>
      <c r="AB10" s="13"/>
      <c r="AC10" s="13">
        <v>1</v>
      </c>
      <c r="AD10" s="13">
        <v>0</v>
      </c>
      <c r="AE10" s="13"/>
      <c r="AF10" s="13"/>
      <c r="AG10" s="13">
        <v>2</v>
      </c>
      <c r="AH10" s="15">
        <v>174</v>
      </c>
      <c r="AI10" s="15"/>
      <c r="AJ10" s="15">
        <f t="shared" si="0"/>
        <v>176</v>
      </c>
      <c r="AK10" s="15">
        <v>1</v>
      </c>
      <c r="AL10" s="15">
        <v>0</v>
      </c>
      <c r="AM10" s="13">
        <v>2</v>
      </c>
      <c r="AN10" s="17" t="s">
        <v>1869</v>
      </c>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row>
    <row r="11" spans="1:86" ht="30">
      <c r="A11" s="51" t="s">
        <v>1870</v>
      </c>
      <c r="B11" s="13">
        <v>6</v>
      </c>
      <c r="C11" s="13"/>
      <c r="D11" s="13"/>
      <c r="E11" s="13"/>
      <c r="F11" s="13"/>
      <c r="G11" s="13"/>
      <c r="H11" s="13">
        <v>52</v>
      </c>
      <c r="I11" s="13">
        <v>1</v>
      </c>
      <c r="J11" s="13">
        <v>0</v>
      </c>
      <c r="K11" s="13">
        <v>250</v>
      </c>
      <c r="L11" s="13"/>
      <c r="M11" s="13"/>
      <c r="N11" s="13"/>
      <c r="O11" s="13"/>
      <c r="P11" s="13"/>
      <c r="Q11" s="13"/>
      <c r="R11" s="13"/>
      <c r="S11" s="13"/>
      <c r="T11" s="13"/>
      <c r="U11" s="13"/>
      <c r="V11" s="13"/>
      <c r="W11" s="13"/>
      <c r="X11" s="13"/>
      <c r="Y11" s="13"/>
      <c r="Z11" s="13"/>
      <c r="AA11" s="13"/>
      <c r="AB11" s="13"/>
      <c r="AC11" s="13">
        <v>1</v>
      </c>
      <c r="AD11" s="13">
        <v>0</v>
      </c>
      <c r="AE11" s="13"/>
      <c r="AF11" s="13"/>
      <c r="AG11" s="13">
        <v>6</v>
      </c>
      <c r="AH11" s="15">
        <v>302</v>
      </c>
      <c r="AI11" s="15"/>
      <c r="AJ11" s="15">
        <f t="shared" si="0"/>
        <v>308</v>
      </c>
      <c r="AK11" s="15">
        <v>2</v>
      </c>
      <c r="AL11" s="15">
        <v>0</v>
      </c>
      <c r="AM11" s="13">
        <v>2</v>
      </c>
      <c r="AN11" s="17" t="s">
        <v>1871</v>
      </c>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c r="A12" s="51" t="s">
        <v>1872</v>
      </c>
      <c r="B12" s="13">
        <v>9</v>
      </c>
      <c r="C12" s="13"/>
      <c r="D12" s="13"/>
      <c r="E12" s="13"/>
      <c r="F12" s="13"/>
      <c r="G12" s="13"/>
      <c r="H12" s="13">
        <v>68</v>
      </c>
      <c r="I12" s="13"/>
      <c r="J12" s="13"/>
      <c r="K12" s="13">
        <v>89</v>
      </c>
      <c r="L12" s="13"/>
      <c r="M12" s="13"/>
      <c r="N12" s="13"/>
      <c r="O12" s="13"/>
      <c r="P12" s="13"/>
      <c r="Q12" s="13">
        <v>4</v>
      </c>
      <c r="R12" s="13"/>
      <c r="S12" s="13"/>
      <c r="T12" s="13"/>
      <c r="U12" s="13"/>
      <c r="V12" s="13"/>
      <c r="W12" s="13"/>
      <c r="X12" s="13"/>
      <c r="Y12" s="13"/>
      <c r="Z12" s="13"/>
      <c r="AA12" s="13"/>
      <c r="AB12" s="13"/>
      <c r="AC12" s="13"/>
      <c r="AD12" s="13"/>
      <c r="AE12" s="13"/>
      <c r="AF12" s="13"/>
      <c r="AG12" s="13">
        <v>9</v>
      </c>
      <c r="AH12" s="15">
        <v>161</v>
      </c>
      <c r="AI12" s="15"/>
      <c r="AJ12" s="15">
        <f t="shared" si="0"/>
        <v>170</v>
      </c>
      <c r="AK12" s="15"/>
      <c r="AL12" s="15"/>
      <c r="AM12" s="13"/>
      <c r="AN12" s="17"/>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row>
    <row r="13" spans="1:86">
      <c r="A13" s="51" t="s">
        <v>1873</v>
      </c>
      <c r="B13" s="13">
        <v>4</v>
      </c>
      <c r="C13" s="13"/>
      <c r="D13" s="13"/>
      <c r="E13" s="13"/>
      <c r="F13" s="13"/>
      <c r="G13" s="13"/>
      <c r="H13" s="13">
        <v>111</v>
      </c>
      <c r="I13" s="13"/>
      <c r="J13" s="13"/>
      <c r="K13" s="13">
        <v>0</v>
      </c>
      <c r="L13" s="13"/>
      <c r="M13" s="13"/>
      <c r="N13" s="13"/>
      <c r="O13" s="13"/>
      <c r="P13" s="13"/>
      <c r="Q13" s="13"/>
      <c r="R13" s="13"/>
      <c r="S13" s="13"/>
      <c r="T13" s="13"/>
      <c r="U13" s="13"/>
      <c r="V13" s="13"/>
      <c r="W13" s="13"/>
      <c r="X13" s="13"/>
      <c r="Y13" s="13"/>
      <c r="Z13" s="13"/>
      <c r="AA13" s="13"/>
      <c r="AB13" s="13"/>
      <c r="AC13" s="13"/>
      <c r="AD13" s="13"/>
      <c r="AE13" s="13"/>
      <c r="AF13" s="13"/>
      <c r="AG13" s="13">
        <v>4</v>
      </c>
      <c r="AH13" s="15">
        <v>111</v>
      </c>
      <c r="AI13" s="15"/>
      <c r="AJ13" s="15">
        <f t="shared" si="0"/>
        <v>115</v>
      </c>
      <c r="AK13" s="15"/>
      <c r="AL13" s="15"/>
      <c r="AM13" s="13"/>
      <c r="AN13" s="17"/>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row>
    <row r="14" spans="1:86">
      <c r="A14" s="51" t="s">
        <v>432</v>
      </c>
      <c r="B14" s="13">
        <v>4</v>
      </c>
      <c r="C14" s="13"/>
      <c r="D14" s="13"/>
      <c r="E14" s="13"/>
      <c r="F14" s="13"/>
      <c r="G14" s="13"/>
      <c r="H14" s="13">
        <v>70</v>
      </c>
      <c r="I14" s="13"/>
      <c r="J14" s="13"/>
      <c r="K14" s="13">
        <v>61</v>
      </c>
      <c r="L14" s="13"/>
      <c r="M14" s="13"/>
      <c r="N14" s="13">
        <v>57</v>
      </c>
      <c r="O14" s="13"/>
      <c r="P14" s="13"/>
      <c r="Q14" s="13">
        <v>21</v>
      </c>
      <c r="R14" s="13"/>
      <c r="S14" s="13"/>
      <c r="T14" s="13"/>
      <c r="U14" s="13"/>
      <c r="V14" s="13"/>
      <c r="W14" s="13"/>
      <c r="X14" s="13"/>
      <c r="Y14" s="13"/>
      <c r="Z14" s="13"/>
      <c r="AA14" s="13"/>
      <c r="AB14" s="13"/>
      <c r="AC14" s="13"/>
      <c r="AD14" s="13"/>
      <c r="AE14" s="13"/>
      <c r="AF14" s="13"/>
      <c r="AG14" s="13">
        <v>4</v>
      </c>
      <c r="AH14" s="15">
        <v>209</v>
      </c>
      <c r="AI14" s="15"/>
      <c r="AJ14" s="15">
        <f t="shared" si="0"/>
        <v>213</v>
      </c>
      <c r="AK14" s="15"/>
      <c r="AL14" s="15"/>
      <c r="AM14" s="13"/>
      <c r="AN14" s="17"/>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c r="A15" s="51" t="s">
        <v>433</v>
      </c>
      <c r="B15" s="13">
        <v>6</v>
      </c>
      <c r="C15" s="13"/>
      <c r="D15" s="13"/>
      <c r="E15" s="13"/>
      <c r="F15" s="13"/>
      <c r="G15" s="13"/>
      <c r="H15" s="13">
        <v>46</v>
      </c>
      <c r="I15" s="13"/>
      <c r="J15" s="13"/>
      <c r="K15" s="13">
        <v>28</v>
      </c>
      <c r="L15" s="13"/>
      <c r="M15" s="13"/>
      <c r="N15" s="13">
        <v>8</v>
      </c>
      <c r="O15" s="13"/>
      <c r="P15" s="13"/>
      <c r="Q15" s="13">
        <v>10</v>
      </c>
      <c r="R15" s="13"/>
      <c r="S15" s="13"/>
      <c r="T15" s="13"/>
      <c r="U15" s="13"/>
      <c r="V15" s="13"/>
      <c r="W15" s="13"/>
      <c r="X15" s="13"/>
      <c r="Y15" s="13"/>
      <c r="Z15" s="13"/>
      <c r="AA15" s="13"/>
      <c r="AB15" s="13"/>
      <c r="AC15" s="13"/>
      <c r="AD15" s="13"/>
      <c r="AE15" s="13"/>
      <c r="AF15" s="13"/>
      <c r="AG15" s="13">
        <v>6</v>
      </c>
      <c r="AH15" s="15">
        <v>92</v>
      </c>
      <c r="AI15" s="15"/>
      <c r="AJ15" s="15">
        <f t="shared" si="0"/>
        <v>98</v>
      </c>
      <c r="AK15" s="15"/>
      <c r="AL15" s="15"/>
      <c r="AM15" s="13"/>
      <c r="AN15" s="17"/>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row>
    <row r="16" spans="1:86">
      <c r="A16" s="51" t="s">
        <v>1874</v>
      </c>
      <c r="B16" s="13">
        <v>3</v>
      </c>
      <c r="C16" s="13"/>
      <c r="D16" s="13"/>
      <c r="E16" s="13"/>
      <c r="F16" s="13"/>
      <c r="G16" s="13"/>
      <c r="H16" s="13">
        <v>56</v>
      </c>
      <c r="I16" s="13"/>
      <c r="J16" s="13"/>
      <c r="K16" s="13">
        <v>0</v>
      </c>
      <c r="L16" s="13"/>
      <c r="M16" s="13"/>
      <c r="N16" s="13"/>
      <c r="O16" s="13"/>
      <c r="P16" s="13"/>
      <c r="Q16" s="13"/>
      <c r="R16" s="13"/>
      <c r="S16" s="13"/>
      <c r="T16" s="13"/>
      <c r="U16" s="13"/>
      <c r="V16" s="13"/>
      <c r="W16" s="13"/>
      <c r="X16" s="13"/>
      <c r="Y16" s="13"/>
      <c r="Z16" s="13"/>
      <c r="AA16" s="13"/>
      <c r="AB16" s="13"/>
      <c r="AC16" s="13"/>
      <c r="AD16" s="13"/>
      <c r="AE16" s="13"/>
      <c r="AF16" s="13"/>
      <c r="AG16" s="13">
        <v>3</v>
      </c>
      <c r="AH16" s="15">
        <v>56</v>
      </c>
      <c r="AI16" s="15"/>
      <c r="AJ16" s="15">
        <f t="shared" si="0"/>
        <v>59</v>
      </c>
      <c r="AK16" s="15"/>
      <c r="AL16" s="15"/>
      <c r="AM16" s="13"/>
      <c r="AN16" s="17"/>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row>
    <row r="17" spans="1:86">
      <c r="A17" s="51" t="s">
        <v>1875</v>
      </c>
      <c r="B17" s="13">
        <v>16</v>
      </c>
      <c r="C17" s="13"/>
      <c r="D17" s="13"/>
      <c r="E17" s="13"/>
      <c r="F17" s="13"/>
      <c r="G17" s="13"/>
      <c r="H17" s="13">
        <v>78</v>
      </c>
      <c r="I17" s="13"/>
      <c r="J17" s="13"/>
      <c r="K17" s="13">
        <v>167</v>
      </c>
      <c r="L17" s="13"/>
      <c r="M17" s="13"/>
      <c r="N17" s="13">
        <v>11</v>
      </c>
      <c r="O17" s="13"/>
      <c r="P17" s="13"/>
      <c r="Q17" s="13">
        <v>18</v>
      </c>
      <c r="R17" s="13"/>
      <c r="S17" s="13"/>
      <c r="T17" s="13"/>
      <c r="U17" s="13"/>
      <c r="V17" s="13"/>
      <c r="W17" s="13"/>
      <c r="X17" s="13"/>
      <c r="Y17" s="13"/>
      <c r="Z17" s="13"/>
      <c r="AA17" s="13"/>
      <c r="AB17" s="13"/>
      <c r="AC17" s="13"/>
      <c r="AD17" s="13"/>
      <c r="AE17" s="13"/>
      <c r="AF17" s="13"/>
      <c r="AG17" s="13">
        <v>16</v>
      </c>
      <c r="AH17" s="15">
        <v>274</v>
      </c>
      <c r="AI17" s="15"/>
      <c r="AJ17" s="15">
        <f t="shared" si="0"/>
        <v>290</v>
      </c>
      <c r="AK17" s="15"/>
      <c r="AL17" s="15"/>
      <c r="AM17" s="13"/>
      <c r="AN17" s="17"/>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c r="A18" s="51" t="s">
        <v>1876</v>
      </c>
      <c r="B18" s="13">
        <v>10</v>
      </c>
      <c r="C18" s="13"/>
      <c r="D18" s="13"/>
      <c r="E18" s="13"/>
      <c r="F18" s="13"/>
      <c r="G18" s="13"/>
      <c r="H18" s="13">
        <v>100</v>
      </c>
      <c r="I18" s="13"/>
      <c r="J18" s="13"/>
      <c r="K18" s="13">
        <v>76</v>
      </c>
      <c r="L18" s="13"/>
      <c r="M18" s="13"/>
      <c r="N18" s="13"/>
      <c r="O18" s="13"/>
      <c r="P18" s="13"/>
      <c r="Q18" s="13"/>
      <c r="R18" s="13"/>
      <c r="S18" s="13"/>
      <c r="T18" s="13"/>
      <c r="U18" s="13"/>
      <c r="V18" s="13"/>
      <c r="W18" s="13"/>
      <c r="X18" s="13"/>
      <c r="Y18" s="13"/>
      <c r="Z18" s="13"/>
      <c r="AA18" s="13"/>
      <c r="AB18" s="13"/>
      <c r="AC18" s="13"/>
      <c r="AD18" s="13"/>
      <c r="AE18" s="13"/>
      <c r="AF18" s="13"/>
      <c r="AG18" s="13">
        <v>10</v>
      </c>
      <c r="AH18" s="15">
        <v>176</v>
      </c>
      <c r="AI18" s="15"/>
      <c r="AJ18" s="15">
        <f t="shared" si="0"/>
        <v>186</v>
      </c>
      <c r="AK18" s="15"/>
      <c r="AL18" s="15"/>
      <c r="AM18" s="13"/>
      <c r="AN18" s="17"/>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row>
    <row r="19" spans="1:86">
      <c r="A19" s="51" t="s">
        <v>434</v>
      </c>
      <c r="B19" s="13">
        <v>7</v>
      </c>
      <c r="C19" s="13"/>
      <c r="D19" s="13"/>
      <c r="E19" s="13"/>
      <c r="F19" s="13"/>
      <c r="G19" s="13"/>
      <c r="H19" s="13">
        <v>65</v>
      </c>
      <c r="I19" s="13"/>
      <c r="J19" s="13"/>
      <c r="K19" s="13">
        <v>0</v>
      </c>
      <c r="L19" s="13"/>
      <c r="M19" s="13"/>
      <c r="N19" s="13">
        <v>13</v>
      </c>
      <c r="O19" s="13"/>
      <c r="P19" s="13"/>
      <c r="Q19" s="13">
        <v>29</v>
      </c>
      <c r="R19" s="13"/>
      <c r="S19" s="13"/>
      <c r="T19" s="13"/>
      <c r="U19" s="13"/>
      <c r="V19" s="13"/>
      <c r="W19" s="13"/>
      <c r="X19" s="13"/>
      <c r="Y19" s="13"/>
      <c r="Z19" s="13"/>
      <c r="AA19" s="13"/>
      <c r="AB19" s="13"/>
      <c r="AC19" s="13"/>
      <c r="AD19" s="13"/>
      <c r="AE19" s="13"/>
      <c r="AF19" s="13"/>
      <c r="AG19" s="13">
        <v>7</v>
      </c>
      <c r="AH19" s="15">
        <v>107</v>
      </c>
      <c r="AI19" s="15"/>
      <c r="AJ19" s="15">
        <f t="shared" si="0"/>
        <v>114</v>
      </c>
      <c r="AK19" s="15"/>
      <c r="AL19" s="15"/>
      <c r="AM19" s="13"/>
      <c r="AN19" s="17"/>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row>
    <row r="20" spans="1:86">
      <c r="A20" s="51" t="s">
        <v>1877</v>
      </c>
      <c r="B20" s="13">
        <v>4</v>
      </c>
      <c r="C20" s="13"/>
      <c r="D20" s="13"/>
      <c r="E20" s="13"/>
      <c r="F20" s="13"/>
      <c r="G20" s="13"/>
      <c r="H20" s="13">
        <v>35</v>
      </c>
      <c r="I20" s="13"/>
      <c r="J20" s="13"/>
      <c r="K20" s="13">
        <v>15</v>
      </c>
      <c r="L20" s="13"/>
      <c r="M20" s="13"/>
      <c r="N20" s="13"/>
      <c r="O20" s="13"/>
      <c r="P20" s="13"/>
      <c r="Q20" s="13"/>
      <c r="R20" s="13"/>
      <c r="S20" s="13"/>
      <c r="T20" s="13"/>
      <c r="U20" s="13"/>
      <c r="V20" s="13"/>
      <c r="W20" s="13"/>
      <c r="X20" s="13"/>
      <c r="Y20" s="13"/>
      <c r="Z20" s="13"/>
      <c r="AA20" s="13"/>
      <c r="AB20" s="13"/>
      <c r="AC20" s="13"/>
      <c r="AD20" s="13"/>
      <c r="AE20" s="13"/>
      <c r="AF20" s="13"/>
      <c r="AG20" s="13">
        <v>4</v>
      </c>
      <c r="AH20" s="15">
        <v>50</v>
      </c>
      <c r="AI20" s="15"/>
      <c r="AJ20" s="15">
        <f t="shared" si="0"/>
        <v>54</v>
      </c>
      <c r="AK20" s="15"/>
      <c r="AL20" s="15"/>
      <c r="AM20" s="13"/>
      <c r="AN20" s="17"/>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row>
    <row r="21" spans="1:86">
      <c r="A21" s="51" t="s">
        <v>1878</v>
      </c>
      <c r="B21" s="13">
        <v>7</v>
      </c>
      <c r="C21" s="13"/>
      <c r="D21" s="13"/>
      <c r="E21" s="13"/>
      <c r="F21" s="13"/>
      <c r="G21" s="13"/>
      <c r="H21" s="13">
        <v>89</v>
      </c>
      <c r="I21" s="13"/>
      <c r="J21" s="13"/>
      <c r="K21" s="13">
        <v>39</v>
      </c>
      <c r="L21" s="13"/>
      <c r="M21" s="13"/>
      <c r="N21" s="13"/>
      <c r="O21" s="13"/>
      <c r="P21" s="13"/>
      <c r="Q21" s="13"/>
      <c r="R21" s="13"/>
      <c r="S21" s="13"/>
      <c r="T21" s="13"/>
      <c r="U21" s="13"/>
      <c r="V21" s="13"/>
      <c r="W21" s="13"/>
      <c r="X21" s="13"/>
      <c r="Y21" s="13"/>
      <c r="Z21" s="13"/>
      <c r="AA21" s="13"/>
      <c r="AB21" s="13"/>
      <c r="AC21" s="13"/>
      <c r="AD21" s="13"/>
      <c r="AE21" s="13"/>
      <c r="AF21" s="13"/>
      <c r="AG21" s="13">
        <v>7</v>
      </c>
      <c r="AH21" s="15">
        <v>128</v>
      </c>
      <c r="AI21" s="15"/>
      <c r="AJ21" s="15">
        <f t="shared" si="0"/>
        <v>135</v>
      </c>
      <c r="AK21" s="15"/>
      <c r="AL21" s="15"/>
      <c r="AM21" s="13"/>
      <c r="AN21" s="17"/>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row>
    <row r="22" spans="1:86">
      <c r="A22" s="51" t="s">
        <v>1879</v>
      </c>
      <c r="B22" s="13">
        <v>8</v>
      </c>
      <c r="C22" s="13"/>
      <c r="D22" s="13"/>
      <c r="E22" s="13"/>
      <c r="F22" s="13"/>
      <c r="G22" s="13"/>
      <c r="H22" s="13">
        <v>42</v>
      </c>
      <c r="I22" s="13"/>
      <c r="J22" s="13"/>
      <c r="K22" s="13">
        <v>0</v>
      </c>
      <c r="L22" s="13"/>
      <c r="M22" s="13"/>
      <c r="N22" s="13"/>
      <c r="O22" s="13"/>
      <c r="P22" s="13"/>
      <c r="Q22" s="13"/>
      <c r="R22" s="13"/>
      <c r="S22" s="13"/>
      <c r="T22" s="13"/>
      <c r="U22" s="13"/>
      <c r="V22" s="13"/>
      <c r="W22" s="13"/>
      <c r="X22" s="13"/>
      <c r="Y22" s="13"/>
      <c r="Z22" s="13"/>
      <c r="AA22" s="13"/>
      <c r="AB22" s="13"/>
      <c r="AC22" s="13"/>
      <c r="AD22" s="13"/>
      <c r="AE22" s="13"/>
      <c r="AF22" s="13"/>
      <c r="AG22" s="13">
        <v>8</v>
      </c>
      <c r="AH22" s="15">
        <v>42</v>
      </c>
      <c r="AI22" s="15"/>
      <c r="AJ22" s="15">
        <f t="shared" si="0"/>
        <v>50</v>
      </c>
      <c r="AK22" s="15"/>
      <c r="AL22" s="15"/>
      <c r="AM22" s="13"/>
      <c r="AN22" s="17"/>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row>
    <row r="23" spans="1:86">
      <c r="A23" s="51" t="s">
        <v>1880</v>
      </c>
      <c r="B23" s="13">
        <v>5</v>
      </c>
      <c r="C23" s="13"/>
      <c r="D23" s="13"/>
      <c r="E23" s="13"/>
      <c r="F23" s="13"/>
      <c r="G23" s="13"/>
      <c r="H23" s="13">
        <v>112</v>
      </c>
      <c r="I23" s="13"/>
      <c r="J23" s="13"/>
      <c r="K23" s="13">
        <v>24</v>
      </c>
      <c r="L23" s="13"/>
      <c r="M23" s="13"/>
      <c r="N23" s="13"/>
      <c r="O23" s="13"/>
      <c r="P23" s="13"/>
      <c r="Q23" s="13"/>
      <c r="R23" s="13"/>
      <c r="S23" s="13"/>
      <c r="T23" s="13"/>
      <c r="U23" s="13"/>
      <c r="V23" s="13"/>
      <c r="W23" s="13"/>
      <c r="X23" s="13"/>
      <c r="Y23" s="13"/>
      <c r="Z23" s="13"/>
      <c r="AA23" s="13"/>
      <c r="AB23" s="13"/>
      <c r="AC23" s="13"/>
      <c r="AD23" s="13"/>
      <c r="AE23" s="13"/>
      <c r="AF23" s="13"/>
      <c r="AG23" s="13">
        <v>5</v>
      </c>
      <c r="AH23" s="15">
        <v>136</v>
      </c>
      <c r="AI23" s="15"/>
      <c r="AJ23" s="15">
        <f t="shared" si="0"/>
        <v>141</v>
      </c>
      <c r="AK23" s="15"/>
      <c r="AL23" s="15"/>
      <c r="AM23" s="13"/>
      <c r="AN23" s="17"/>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row>
    <row r="24" spans="1:86">
      <c r="A24" s="51" t="s">
        <v>1881</v>
      </c>
      <c r="B24" s="13">
        <v>3</v>
      </c>
      <c r="C24" s="13"/>
      <c r="D24" s="13"/>
      <c r="E24" s="13"/>
      <c r="F24" s="13"/>
      <c r="G24" s="13"/>
      <c r="H24" s="13">
        <v>33</v>
      </c>
      <c r="I24" s="13"/>
      <c r="J24" s="13"/>
      <c r="K24" s="13">
        <v>47</v>
      </c>
      <c r="L24" s="13"/>
      <c r="M24" s="13"/>
      <c r="N24" s="13"/>
      <c r="O24" s="13"/>
      <c r="P24" s="13"/>
      <c r="Q24" s="13"/>
      <c r="R24" s="13"/>
      <c r="S24" s="13"/>
      <c r="T24" s="13"/>
      <c r="U24" s="13"/>
      <c r="V24" s="13"/>
      <c r="W24" s="13"/>
      <c r="X24" s="13"/>
      <c r="Y24" s="13"/>
      <c r="Z24" s="13"/>
      <c r="AA24" s="13"/>
      <c r="AB24" s="13"/>
      <c r="AC24" s="13"/>
      <c r="AD24" s="13"/>
      <c r="AE24" s="13"/>
      <c r="AF24" s="13"/>
      <c r="AG24" s="13">
        <v>3</v>
      </c>
      <c r="AH24" s="15">
        <v>80</v>
      </c>
      <c r="AI24" s="15"/>
      <c r="AJ24" s="15">
        <f t="shared" si="0"/>
        <v>83</v>
      </c>
      <c r="AK24" s="15"/>
      <c r="AL24" s="15"/>
      <c r="AM24" s="13"/>
      <c r="AN24" s="17"/>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row>
    <row r="25" spans="1:86">
      <c r="A25" s="51" t="s">
        <v>1882</v>
      </c>
      <c r="B25" s="13">
        <v>6</v>
      </c>
      <c r="C25" s="13"/>
      <c r="D25" s="13"/>
      <c r="E25" s="13"/>
      <c r="F25" s="13"/>
      <c r="G25" s="13"/>
      <c r="H25" s="13">
        <v>28</v>
      </c>
      <c r="I25" s="13"/>
      <c r="J25" s="13"/>
      <c r="K25" s="13">
        <v>0</v>
      </c>
      <c r="L25" s="13"/>
      <c r="M25" s="13"/>
      <c r="N25" s="13"/>
      <c r="O25" s="13"/>
      <c r="P25" s="13"/>
      <c r="Q25" s="13"/>
      <c r="R25" s="13"/>
      <c r="S25" s="13"/>
      <c r="T25" s="13"/>
      <c r="U25" s="13"/>
      <c r="V25" s="13"/>
      <c r="W25" s="13"/>
      <c r="X25" s="13"/>
      <c r="Y25" s="13"/>
      <c r="Z25" s="13"/>
      <c r="AA25" s="13"/>
      <c r="AB25" s="13"/>
      <c r="AC25" s="13"/>
      <c r="AD25" s="13"/>
      <c r="AE25" s="13"/>
      <c r="AF25" s="13"/>
      <c r="AG25" s="13">
        <v>6</v>
      </c>
      <c r="AH25" s="15">
        <v>28</v>
      </c>
      <c r="AI25" s="15"/>
      <c r="AJ25" s="15">
        <f t="shared" si="0"/>
        <v>34</v>
      </c>
      <c r="AK25" s="15"/>
      <c r="AL25" s="15"/>
      <c r="AM25" s="13"/>
      <c r="AN25" s="17"/>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row>
    <row r="26" spans="1:86">
      <c r="A26" s="51" t="s">
        <v>1883</v>
      </c>
      <c r="B26" s="13">
        <v>3</v>
      </c>
      <c r="C26" s="13"/>
      <c r="D26" s="13"/>
      <c r="E26" s="13"/>
      <c r="F26" s="13"/>
      <c r="G26" s="13"/>
      <c r="H26" s="13">
        <v>43</v>
      </c>
      <c r="I26" s="13"/>
      <c r="J26" s="13"/>
      <c r="K26" s="13">
        <v>0</v>
      </c>
      <c r="L26" s="13"/>
      <c r="M26" s="13"/>
      <c r="N26" s="13"/>
      <c r="O26" s="13"/>
      <c r="P26" s="13"/>
      <c r="Q26" s="13">
        <v>7</v>
      </c>
      <c r="R26" s="13"/>
      <c r="S26" s="13"/>
      <c r="T26" s="13"/>
      <c r="U26" s="13"/>
      <c r="V26" s="13"/>
      <c r="W26" s="13"/>
      <c r="X26" s="13"/>
      <c r="Y26" s="13"/>
      <c r="Z26" s="13"/>
      <c r="AA26" s="13"/>
      <c r="AB26" s="13"/>
      <c r="AC26" s="13"/>
      <c r="AD26" s="13"/>
      <c r="AE26" s="13"/>
      <c r="AF26" s="13"/>
      <c r="AG26" s="13">
        <v>3</v>
      </c>
      <c r="AH26" s="15">
        <v>50</v>
      </c>
      <c r="AI26" s="15"/>
      <c r="AJ26" s="15">
        <f t="shared" si="0"/>
        <v>53</v>
      </c>
      <c r="AK26" s="15"/>
      <c r="AL26" s="15"/>
      <c r="AM26" s="13"/>
      <c r="AN26" s="17"/>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c r="A27" s="51" t="s">
        <v>1884</v>
      </c>
      <c r="B27" s="13">
        <v>12</v>
      </c>
      <c r="C27" s="13"/>
      <c r="D27" s="13"/>
      <c r="E27" s="13"/>
      <c r="F27" s="13"/>
      <c r="G27" s="13"/>
      <c r="H27" s="13">
        <v>141</v>
      </c>
      <c r="I27" s="13"/>
      <c r="J27" s="13"/>
      <c r="K27" s="13">
        <v>137</v>
      </c>
      <c r="L27" s="13"/>
      <c r="M27" s="13"/>
      <c r="N27" s="13"/>
      <c r="O27" s="13"/>
      <c r="P27" s="13"/>
      <c r="Q27" s="13">
        <v>12</v>
      </c>
      <c r="R27" s="13"/>
      <c r="S27" s="13"/>
      <c r="T27" s="13"/>
      <c r="U27" s="13"/>
      <c r="V27" s="13"/>
      <c r="W27" s="13"/>
      <c r="X27" s="13"/>
      <c r="Y27" s="13"/>
      <c r="Z27" s="13"/>
      <c r="AA27" s="13"/>
      <c r="AB27" s="13"/>
      <c r="AC27" s="13"/>
      <c r="AD27" s="13"/>
      <c r="AE27" s="13"/>
      <c r="AF27" s="13"/>
      <c r="AG27" s="13">
        <v>12</v>
      </c>
      <c r="AH27" s="15">
        <v>290</v>
      </c>
      <c r="AI27" s="15"/>
      <c r="AJ27" s="15">
        <f t="shared" si="0"/>
        <v>302</v>
      </c>
      <c r="AK27" s="15"/>
      <c r="AL27" s="15"/>
      <c r="AM27" s="13"/>
      <c r="AN27" s="17"/>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row>
    <row r="28" spans="1:86">
      <c r="A28" s="51" t="s">
        <v>435</v>
      </c>
      <c r="B28" s="13">
        <v>10</v>
      </c>
      <c r="C28" s="13"/>
      <c r="D28" s="13"/>
      <c r="E28" s="13"/>
      <c r="F28" s="13"/>
      <c r="G28" s="13"/>
      <c r="H28" s="13">
        <v>217</v>
      </c>
      <c r="I28" s="13"/>
      <c r="J28" s="13"/>
      <c r="K28" s="13">
        <v>387</v>
      </c>
      <c r="L28" s="13"/>
      <c r="M28" s="13"/>
      <c r="N28" s="13">
        <v>97</v>
      </c>
      <c r="O28" s="13"/>
      <c r="P28" s="13"/>
      <c r="Q28" s="13">
        <v>50</v>
      </c>
      <c r="R28" s="13"/>
      <c r="S28" s="13"/>
      <c r="T28" s="13"/>
      <c r="U28" s="13"/>
      <c r="V28" s="13"/>
      <c r="W28" s="13">
        <v>20</v>
      </c>
      <c r="X28" s="13"/>
      <c r="Y28" s="13"/>
      <c r="Z28" s="13"/>
      <c r="AA28" s="13"/>
      <c r="AB28" s="13"/>
      <c r="AC28" s="13"/>
      <c r="AD28" s="13"/>
      <c r="AE28" s="13"/>
      <c r="AF28" s="13"/>
      <c r="AG28" s="13">
        <v>10</v>
      </c>
      <c r="AH28" s="15">
        <v>771</v>
      </c>
      <c r="AI28" s="15"/>
      <c r="AJ28" s="15">
        <f t="shared" si="0"/>
        <v>781</v>
      </c>
      <c r="AK28" s="15"/>
      <c r="AL28" s="15"/>
      <c r="AM28" s="13"/>
      <c r="AN28" s="17"/>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row>
    <row r="29" spans="1:86">
      <c r="A29" s="51" t="s">
        <v>1885</v>
      </c>
      <c r="B29" s="13">
        <v>4</v>
      </c>
      <c r="C29" s="13"/>
      <c r="D29" s="13"/>
      <c r="E29" s="13"/>
      <c r="F29" s="13"/>
      <c r="G29" s="13"/>
      <c r="H29" s="13">
        <v>56</v>
      </c>
      <c r="I29" s="13"/>
      <c r="J29" s="13"/>
      <c r="K29" s="13">
        <v>0</v>
      </c>
      <c r="L29" s="13"/>
      <c r="M29" s="13"/>
      <c r="N29" s="13"/>
      <c r="O29" s="13"/>
      <c r="P29" s="13"/>
      <c r="Q29" s="13"/>
      <c r="R29" s="13"/>
      <c r="S29" s="13"/>
      <c r="T29" s="13"/>
      <c r="U29" s="13"/>
      <c r="V29" s="13"/>
      <c r="W29" s="13"/>
      <c r="X29" s="13"/>
      <c r="Y29" s="13"/>
      <c r="Z29" s="13"/>
      <c r="AA29" s="13"/>
      <c r="AB29" s="13"/>
      <c r="AC29" s="13"/>
      <c r="AD29" s="13"/>
      <c r="AE29" s="13"/>
      <c r="AF29" s="13"/>
      <c r="AG29" s="13">
        <v>4</v>
      </c>
      <c r="AH29" s="15">
        <v>56</v>
      </c>
      <c r="AI29" s="15"/>
      <c r="AJ29" s="15">
        <f t="shared" si="0"/>
        <v>60</v>
      </c>
      <c r="AK29" s="15"/>
      <c r="AL29" s="15"/>
      <c r="AM29" s="13"/>
      <c r="AN29" s="17"/>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row>
    <row r="30" spans="1:86" ht="45">
      <c r="A30" s="51" t="s">
        <v>436</v>
      </c>
      <c r="B30" s="13">
        <v>13</v>
      </c>
      <c r="C30" s="13">
        <v>1</v>
      </c>
      <c r="D30" s="13">
        <v>0</v>
      </c>
      <c r="E30" s="13"/>
      <c r="F30" s="13"/>
      <c r="G30" s="13"/>
      <c r="H30" s="13">
        <v>168</v>
      </c>
      <c r="I30" s="13">
        <v>1</v>
      </c>
      <c r="J30" s="13">
        <v>0</v>
      </c>
      <c r="K30" s="13">
        <v>151</v>
      </c>
      <c r="L30" s="13"/>
      <c r="M30" s="13"/>
      <c r="N30" s="13">
        <v>2</v>
      </c>
      <c r="O30" s="13"/>
      <c r="P30" s="13"/>
      <c r="Q30" s="13">
        <v>24</v>
      </c>
      <c r="R30" s="13"/>
      <c r="S30" s="13"/>
      <c r="T30" s="13"/>
      <c r="U30" s="13"/>
      <c r="V30" s="13"/>
      <c r="W30" s="13"/>
      <c r="X30" s="13"/>
      <c r="Y30" s="13"/>
      <c r="Z30" s="13"/>
      <c r="AA30" s="13"/>
      <c r="AB30" s="13"/>
      <c r="AC30" s="13"/>
      <c r="AD30" s="13"/>
      <c r="AE30" s="13"/>
      <c r="AF30" s="13"/>
      <c r="AG30" s="13">
        <v>13</v>
      </c>
      <c r="AH30" s="15">
        <v>345</v>
      </c>
      <c r="AI30" s="15"/>
      <c r="AJ30" s="15">
        <f t="shared" si="0"/>
        <v>358</v>
      </c>
      <c r="AK30" s="15">
        <v>2</v>
      </c>
      <c r="AL30" s="15">
        <v>0</v>
      </c>
      <c r="AM30" s="13">
        <v>4</v>
      </c>
      <c r="AN30" s="17" t="s">
        <v>1886</v>
      </c>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row>
    <row r="31" spans="1:86">
      <c r="A31" s="51" t="s">
        <v>437</v>
      </c>
      <c r="B31" s="13">
        <v>9</v>
      </c>
      <c r="C31" s="13"/>
      <c r="D31" s="13"/>
      <c r="E31" s="13"/>
      <c r="F31" s="13"/>
      <c r="G31" s="13"/>
      <c r="H31" s="13">
        <v>161</v>
      </c>
      <c r="I31" s="13"/>
      <c r="J31" s="13"/>
      <c r="K31" s="13">
        <v>182</v>
      </c>
      <c r="L31" s="13"/>
      <c r="M31" s="13"/>
      <c r="N31" s="13">
        <v>36</v>
      </c>
      <c r="O31" s="13"/>
      <c r="P31" s="13"/>
      <c r="Q31" s="13">
        <v>23</v>
      </c>
      <c r="R31" s="13"/>
      <c r="S31" s="13"/>
      <c r="T31" s="13"/>
      <c r="U31" s="13"/>
      <c r="V31" s="13"/>
      <c r="W31" s="13"/>
      <c r="X31" s="13"/>
      <c r="Y31" s="13"/>
      <c r="Z31" s="13"/>
      <c r="AA31" s="13"/>
      <c r="AB31" s="13"/>
      <c r="AC31" s="13"/>
      <c r="AD31" s="13"/>
      <c r="AE31" s="13"/>
      <c r="AF31" s="13"/>
      <c r="AG31" s="13">
        <v>9</v>
      </c>
      <c r="AH31" s="15">
        <v>402</v>
      </c>
      <c r="AI31" s="15"/>
      <c r="AJ31" s="15">
        <f t="shared" si="0"/>
        <v>411</v>
      </c>
      <c r="AK31" s="15"/>
      <c r="AL31" s="15"/>
      <c r="AM31" s="13"/>
      <c r="AN31" s="17"/>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row>
    <row r="32" spans="1:86">
      <c r="A32" s="51" t="s">
        <v>1887</v>
      </c>
      <c r="B32" s="13">
        <v>12</v>
      </c>
      <c r="C32" s="13"/>
      <c r="D32" s="13"/>
      <c r="E32" s="13"/>
      <c r="F32" s="13"/>
      <c r="G32" s="13"/>
      <c r="H32" s="13">
        <v>57</v>
      </c>
      <c r="I32" s="13"/>
      <c r="J32" s="13"/>
      <c r="K32" s="13">
        <v>0</v>
      </c>
      <c r="L32" s="13"/>
      <c r="M32" s="13"/>
      <c r="N32" s="13"/>
      <c r="O32" s="13"/>
      <c r="P32" s="13"/>
      <c r="Q32" s="13"/>
      <c r="R32" s="13"/>
      <c r="S32" s="13"/>
      <c r="T32" s="13"/>
      <c r="U32" s="13"/>
      <c r="V32" s="13"/>
      <c r="W32" s="13"/>
      <c r="X32" s="13"/>
      <c r="Y32" s="13"/>
      <c r="Z32" s="13"/>
      <c r="AA32" s="13"/>
      <c r="AB32" s="13"/>
      <c r="AC32" s="13"/>
      <c r="AD32" s="13"/>
      <c r="AE32" s="13"/>
      <c r="AF32" s="13"/>
      <c r="AG32" s="13">
        <v>12</v>
      </c>
      <c r="AH32" s="15">
        <v>57</v>
      </c>
      <c r="AI32" s="15"/>
      <c r="AJ32" s="15">
        <f t="shared" si="0"/>
        <v>69</v>
      </c>
      <c r="AK32" s="15"/>
      <c r="AL32" s="15"/>
      <c r="AM32" s="13"/>
      <c r="AN32" s="17"/>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row>
    <row r="33" spans="1:86">
      <c r="A33" s="51" t="s">
        <v>1888</v>
      </c>
      <c r="B33" s="13">
        <v>4</v>
      </c>
      <c r="C33" s="13"/>
      <c r="D33" s="13"/>
      <c r="E33" s="13"/>
      <c r="F33" s="13"/>
      <c r="G33" s="13"/>
      <c r="H33" s="13">
        <v>53</v>
      </c>
      <c r="I33" s="13"/>
      <c r="J33" s="13"/>
      <c r="K33" s="13">
        <v>0</v>
      </c>
      <c r="L33" s="13"/>
      <c r="M33" s="13"/>
      <c r="N33" s="13"/>
      <c r="O33" s="13"/>
      <c r="P33" s="13"/>
      <c r="Q33" s="13"/>
      <c r="R33" s="13"/>
      <c r="S33" s="13"/>
      <c r="T33" s="13"/>
      <c r="U33" s="13"/>
      <c r="V33" s="13"/>
      <c r="W33" s="13"/>
      <c r="X33" s="13"/>
      <c r="Y33" s="13"/>
      <c r="Z33" s="13"/>
      <c r="AA33" s="13"/>
      <c r="AB33" s="13"/>
      <c r="AC33" s="13"/>
      <c r="AD33" s="13"/>
      <c r="AE33" s="13"/>
      <c r="AF33" s="13"/>
      <c r="AG33" s="13">
        <v>4</v>
      </c>
      <c r="AH33" s="15">
        <v>53</v>
      </c>
      <c r="AI33" s="15"/>
      <c r="AJ33" s="15">
        <f t="shared" si="0"/>
        <v>57</v>
      </c>
      <c r="AK33" s="15"/>
      <c r="AL33" s="15"/>
      <c r="AM33" s="13"/>
      <c r="AN33" s="17"/>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row>
    <row r="34" spans="1:86">
      <c r="A34" s="51" t="s">
        <v>438</v>
      </c>
      <c r="B34" s="13">
        <v>5</v>
      </c>
      <c r="C34" s="13"/>
      <c r="D34" s="13"/>
      <c r="E34" s="13"/>
      <c r="F34" s="13"/>
      <c r="G34" s="13"/>
      <c r="H34" s="13">
        <v>25</v>
      </c>
      <c r="I34" s="13"/>
      <c r="J34" s="13"/>
      <c r="K34" s="13">
        <v>0</v>
      </c>
      <c r="L34" s="13"/>
      <c r="M34" s="13"/>
      <c r="N34" s="13">
        <v>6</v>
      </c>
      <c r="O34" s="13"/>
      <c r="P34" s="13"/>
      <c r="Q34" s="13"/>
      <c r="R34" s="13"/>
      <c r="S34" s="13"/>
      <c r="T34" s="13"/>
      <c r="U34" s="13"/>
      <c r="V34" s="13"/>
      <c r="W34" s="13"/>
      <c r="X34" s="13"/>
      <c r="Y34" s="13"/>
      <c r="Z34" s="13"/>
      <c r="AA34" s="13"/>
      <c r="AB34" s="13"/>
      <c r="AC34" s="13"/>
      <c r="AD34" s="13"/>
      <c r="AE34" s="13"/>
      <c r="AF34" s="13"/>
      <c r="AG34" s="13">
        <v>5</v>
      </c>
      <c r="AH34" s="15">
        <v>31</v>
      </c>
      <c r="AI34" s="15"/>
      <c r="AJ34" s="15">
        <f t="shared" si="0"/>
        <v>36</v>
      </c>
      <c r="AK34" s="15"/>
      <c r="AL34" s="15"/>
      <c r="AM34" s="13"/>
      <c r="AN34" s="17"/>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row>
    <row r="35" spans="1:86">
      <c r="A35" s="51" t="s">
        <v>439</v>
      </c>
      <c r="B35" s="13">
        <v>5</v>
      </c>
      <c r="C35" s="13"/>
      <c r="D35" s="13"/>
      <c r="E35" s="13"/>
      <c r="F35" s="13"/>
      <c r="G35" s="13"/>
      <c r="H35" s="13">
        <v>39</v>
      </c>
      <c r="I35" s="13"/>
      <c r="J35" s="13"/>
      <c r="K35" s="13">
        <v>0</v>
      </c>
      <c r="L35" s="13"/>
      <c r="M35" s="13"/>
      <c r="N35" s="13">
        <v>40</v>
      </c>
      <c r="O35" s="13"/>
      <c r="P35" s="13"/>
      <c r="Q35" s="13"/>
      <c r="R35" s="13"/>
      <c r="S35" s="13"/>
      <c r="T35" s="13"/>
      <c r="U35" s="13"/>
      <c r="V35" s="13"/>
      <c r="W35" s="13"/>
      <c r="X35" s="13"/>
      <c r="Y35" s="13"/>
      <c r="Z35" s="13"/>
      <c r="AA35" s="13"/>
      <c r="AB35" s="13"/>
      <c r="AC35" s="13"/>
      <c r="AD35" s="13"/>
      <c r="AE35" s="13"/>
      <c r="AF35" s="13"/>
      <c r="AG35" s="13">
        <v>5</v>
      </c>
      <c r="AH35" s="15">
        <v>79</v>
      </c>
      <c r="AI35" s="15"/>
      <c r="AJ35" s="15">
        <f t="shared" si="0"/>
        <v>84</v>
      </c>
      <c r="AK35" s="15"/>
      <c r="AL35" s="15"/>
      <c r="AM35" s="13"/>
      <c r="AN35" s="17"/>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row>
    <row r="36" spans="1:86">
      <c r="A36" s="51" t="s">
        <v>440</v>
      </c>
      <c r="B36" s="13">
        <v>8</v>
      </c>
      <c r="C36" s="13"/>
      <c r="D36" s="13"/>
      <c r="E36" s="13"/>
      <c r="F36" s="13"/>
      <c r="G36" s="13"/>
      <c r="H36" s="13">
        <v>168</v>
      </c>
      <c r="I36" s="13"/>
      <c r="J36" s="13"/>
      <c r="K36" s="13">
        <v>273</v>
      </c>
      <c r="L36" s="13"/>
      <c r="M36" s="13"/>
      <c r="N36" s="13">
        <v>42</v>
      </c>
      <c r="O36" s="13"/>
      <c r="P36" s="13"/>
      <c r="Q36" s="13">
        <v>39</v>
      </c>
      <c r="R36" s="13"/>
      <c r="S36" s="13"/>
      <c r="T36" s="13"/>
      <c r="U36" s="13"/>
      <c r="V36" s="13"/>
      <c r="W36" s="13"/>
      <c r="X36" s="13"/>
      <c r="Y36" s="13"/>
      <c r="Z36" s="13"/>
      <c r="AA36" s="13"/>
      <c r="AB36" s="13"/>
      <c r="AC36" s="13"/>
      <c r="AD36" s="13"/>
      <c r="AE36" s="13"/>
      <c r="AF36" s="13"/>
      <c r="AG36" s="13">
        <v>8</v>
      </c>
      <c r="AH36" s="15">
        <v>522</v>
      </c>
      <c r="AI36" s="15"/>
      <c r="AJ36" s="15">
        <f t="shared" si="0"/>
        <v>530</v>
      </c>
      <c r="AK36" s="15"/>
      <c r="AL36" s="15"/>
      <c r="AM36" s="13"/>
      <c r="AN36" s="17"/>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row>
    <row r="37" spans="1:86">
      <c r="A37" s="51" t="s">
        <v>1889</v>
      </c>
      <c r="B37" s="13">
        <v>8</v>
      </c>
      <c r="C37" s="13"/>
      <c r="D37" s="13"/>
      <c r="E37" s="13"/>
      <c r="F37" s="13"/>
      <c r="G37" s="13"/>
      <c r="H37" s="13">
        <v>63</v>
      </c>
      <c r="I37" s="13"/>
      <c r="J37" s="13"/>
      <c r="K37" s="13">
        <v>21</v>
      </c>
      <c r="L37" s="13"/>
      <c r="M37" s="13"/>
      <c r="N37" s="13"/>
      <c r="O37" s="13"/>
      <c r="P37" s="13"/>
      <c r="Q37" s="13"/>
      <c r="R37" s="13"/>
      <c r="S37" s="13"/>
      <c r="T37" s="13"/>
      <c r="U37" s="13"/>
      <c r="V37" s="13"/>
      <c r="W37" s="13"/>
      <c r="X37" s="13"/>
      <c r="Y37" s="13"/>
      <c r="Z37" s="13"/>
      <c r="AA37" s="13"/>
      <c r="AB37" s="13"/>
      <c r="AC37" s="13"/>
      <c r="AD37" s="13"/>
      <c r="AE37" s="13"/>
      <c r="AF37" s="13"/>
      <c r="AG37" s="13">
        <v>8</v>
      </c>
      <c r="AH37" s="15">
        <v>84</v>
      </c>
      <c r="AI37" s="15"/>
      <c r="AJ37" s="15">
        <f t="shared" si="0"/>
        <v>92</v>
      </c>
      <c r="AK37" s="15"/>
      <c r="AL37" s="15"/>
      <c r="AM37" s="13"/>
      <c r="AN37" s="17"/>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row>
    <row r="38" spans="1:86">
      <c r="A38" s="51" t="s">
        <v>1890</v>
      </c>
      <c r="B38" s="13">
        <v>11</v>
      </c>
      <c r="C38" s="13"/>
      <c r="D38" s="13"/>
      <c r="E38" s="13"/>
      <c r="F38" s="13"/>
      <c r="G38" s="13"/>
      <c r="H38" s="13">
        <v>98</v>
      </c>
      <c r="I38" s="13"/>
      <c r="J38" s="13"/>
      <c r="K38" s="13">
        <v>101</v>
      </c>
      <c r="L38" s="13"/>
      <c r="M38" s="13"/>
      <c r="N38" s="13"/>
      <c r="O38" s="13"/>
      <c r="P38" s="13"/>
      <c r="Q38" s="13"/>
      <c r="R38" s="13"/>
      <c r="S38" s="13"/>
      <c r="T38" s="13"/>
      <c r="U38" s="13"/>
      <c r="V38" s="13"/>
      <c r="W38" s="13"/>
      <c r="X38" s="13"/>
      <c r="Y38" s="13"/>
      <c r="Z38" s="13"/>
      <c r="AA38" s="13"/>
      <c r="AB38" s="13"/>
      <c r="AC38" s="13"/>
      <c r="AD38" s="13"/>
      <c r="AE38" s="13"/>
      <c r="AF38" s="13"/>
      <c r="AG38" s="13">
        <v>11</v>
      </c>
      <c r="AH38" s="15">
        <v>199</v>
      </c>
      <c r="AI38" s="15"/>
      <c r="AJ38" s="15">
        <f t="shared" si="0"/>
        <v>210</v>
      </c>
      <c r="AK38" s="15"/>
      <c r="AL38" s="15"/>
      <c r="AM38" s="13"/>
      <c r="AN38" s="17"/>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row>
    <row r="39" spans="1:86">
      <c r="A39" s="51" t="s">
        <v>441</v>
      </c>
      <c r="B39" s="13">
        <v>13</v>
      </c>
      <c r="C39" s="13"/>
      <c r="D39" s="13"/>
      <c r="E39" s="13"/>
      <c r="F39" s="13"/>
      <c r="G39" s="13"/>
      <c r="H39" s="13">
        <v>150</v>
      </c>
      <c r="I39" s="13"/>
      <c r="J39" s="13"/>
      <c r="K39" s="13">
        <v>127</v>
      </c>
      <c r="L39" s="13"/>
      <c r="M39" s="13"/>
      <c r="N39" s="13">
        <v>16</v>
      </c>
      <c r="O39" s="13"/>
      <c r="P39" s="13"/>
      <c r="Q39" s="13"/>
      <c r="R39" s="13"/>
      <c r="S39" s="13"/>
      <c r="T39" s="13"/>
      <c r="U39" s="13"/>
      <c r="V39" s="13"/>
      <c r="W39" s="13"/>
      <c r="X39" s="13"/>
      <c r="Y39" s="13"/>
      <c r="Z39" s="13"/>
      <c r="AA39" s="13"/>
      <c r="AB39" s="13"/>
      <c r="AC39" s="13"/>
      <c r="AD39" s="13"/>
      <c r="AE39" s="13"/>
      <c r="AF39" s="13"/>
      <c r="AG39" s="13">
        <v>13</v>
      </c>
      <c r="AH39" s="15">
        <v>293</v>
      </c>
      <c r="AI39" s="15"/>
      <c r="AJ39" s="15">
        <f t="shared" si="0"/>
        <v>306</v>
      </c>
      <c r="AK39" s="15"/>
      <c r="AL39" s="15"/>
      <c r="AM39" s="13"/>
      <c r="AN39" s="17"/>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row>
    <row r="40" spans="1:86">
      <c r="A40" s="51" t="s">
        <v>1891</v>
      </c>
      <c r="B40" s="13">
        <v>13</v>
      </c>
      <c r="C40" s="13"/>
      <c r="D40" s="13"/>
      <c r="E40" s="13"/>
      <c r="F40" s="13"/>
      <c r="G40" s="13"/>
      <c r="H40" s="13">
        <v>142</v>
      </c>
      <c r="I40" s="13"/>
      <c r="J40" s="13"/>
      <c r="K40" s="13">
        <v>310</v>
      </c>
      <c r="L40" s="13"/>
      <c r="M40" s="13"/>
      <c r="N40" s="13"/>
      <c r="O40" s="13"/>
      <c r="P40" s="13"/>
      <c r="Q40" s="13">
        <v>62</v>
      </c>
      <c r="R40" s="13"/>
      <c r="S40" s="13"/>
      <c r="T40" s="13"/>
      <c r="U40" s="13"/>
      <c r="V40" s="13"/>
      <c r="W40" s="13"/>
      <c r="X40" s="13"/>
      <c r="Y40" s="13"/>
      <c r="Z40" s="13"/>
      <c r="AA40" s="13"/>
      <c r="AB40" s="13"/>
      <c r="AC40" s="13"/>
      <c r="AD40" s="13"/>
      <c r="AE40" s="13"/>
      <c r="AF40" s="13"/>
      <c r="AG40" s="13">
        <v>13</v>
      </c>
      <c r="AH40" s="15">
        <v>514</v>
      </c>
      <c r="AI40" s="15"/>
      <c r="AJ40" s="15">
        <f t="shared" si="0"/>
        <v>527</v>
      </c>
      <c r="AK40" s="15"/>
      <c r="AL40" s="15"/>
      <c r="AM40" s="13"/>
      <c r="AN40" s="17"/>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row>
    <row r="41" spans="1:86">
      <c r="A41" s="51" t="s">
        <v>1892</v>
      </c>
      <c r="B41" s="13">
        <v>4</v>
      </c>
      <c r="C41" s="13"/>
      <c r="D41" s="13"/>
      <c r="E41" s="13"/>
      <c r="F41" s="13"/>
      <c r="G41" s="13"/>
      <c r="H41" s="13">
        <v>71</v>
      </c>
      <c r="I41" s="13"/>
      <c r="J41" s="13"/>
      <c r="K41" s="13">
        <v>0</v>
      </c>
      <c r="L41" s="13"/>
      <c r="M41" s="13"/>
      <c r="N41" s="13"/>
      <c r="O41" s="13"/>
      <c r="P41" s="13"/>
      <c r="Q41" s="13"/>
      <c r="R41" s="13"/>
      <c r="S41" s="13"/>
      <c r="T41" s="13"/>
      <c r="U41" s="13"/>
      <c r="V41" s="13"/>
      <c r="W41" s="13"/>
      <c r="X41" s="13"/>
      <c r="Y41" s="13"/>
      <c r="Z41" s="13"/>
      <c r="AA41" s="13"/>
      <c r="AB41" s="13"/>
      <c r="AC41" s="13"/>
      <c r="AD41" s="13"/>
      <c r="AE41" s="13"/>
      <c r="AF41" s="13"/>
      <c r="AG41" s="13">
        <v>4</v>
      </c>
      <c r="AH41" s="15">
        <v>71</v>
      </c>
      <c r="AI41" s="15"/>
      <c r="AJ41" s="15">
        <f t="shared" si="0"/>
        <v>75</v>
      </c>
      <c r="AK41" s="15"/>
      <c r="AL41" s="15"/>
      <c r="AM41" s="13"/>
      <c r="AN41" s="17"/>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row>
    <row r="42" spans="1:86">
      <c r="A42" s="51" t="s">
        <v>442</v>
      </c>
      <c r="B42" s="13">
        <v>4</v>
      </c>
      <c r="C42" s="13"/>
      <c r="D42" s="13"/>
      <c r="E42" s="13"/>
      <c r="F42" s="13"/>
      <c r="G42" s="13"/>
      <c r="H42" s="13">
        <v>51</v>
      </c>
      <c r="I42" s="13"/>
      <c r="J42" s="13"/>
      <c r="K42" s="13">
        <v>0</v>
      </c>
      <c r="L42" s="13"/>
      <c r="M42" s="13"/>
      <c r="N42" s="13"/>
      <c r="O42" s="13"/>
      <c r="P42" s="13"/>
      <c r="Q42" s="13"/>
      <c r="R42" s="13"/>
      <c r="S42" s="13"/>
      <c r="T42" s="13"/>
      <c r="U42" s="13"/>
      <c r="V42" s="13"/>
      <c r="W42" s="13"/>
      <c r="X42" s="13"/>
      <c r="Y42" s="13"/>
      <c r="Z42" s="13"/>
      <c r="AA42" s="13"/>
      <c r="AB42" s="13"/>
      <c r="AC42" s="13"/>
      <c r="AD42" s="13"/>
      <c r="AE42" s="13"/>
      <c r="AF42" s="13"/>
      <c r="AG42" s="13">
        <v>4</v>
      </c>
      <c r="AH42" s="15">
        <v>51</v>
      </c>
      <c r="AI42" s="15"/>
      <c r="AJ42" s="15">
        <f t="shared" si="0"/>
        <v>55</v>
      </c>
      <c r="AK42" s="15"/>
      <c r="AL42" s="15"/>
      <c r="AM42" s="13"/>
      <c r="AN42" s="17"/>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row>
    <row r="43" spans="1:86" ht="30">
      <c r="A43" s="51" t="s">
        <v>1893</v>
      </c>
      <c r="B43" s="13">
        <v>5</v>
      </c>
      <c r="C43" s="13"/>
      <c r="D43" s="13"/>
      <c r="E43" s="13"/>
      <c r="F43" s="13"/>
      <c r="G43" s="13"/>
      <c r="H43" s="13">
        <v>101</v>
      </c>
      <c r="I43" s="13"/>
      <c r="J43" s="13"/>
      <c r="K43" s="13">
        <v>159</v>
      </c>
      <c r="L43" s="13"/>
      <c r="M43" s="13"/>
      <c r="N43" s="13"/>
      <c r="O43" s="13"/>
      <c r="P43" s="13"/>
      <c r="Q43" s="13"/>
      <c r="R43" s="13"/>
      <c r="S43" s="13"/>
      <c r="T43" s="13"/>
      <c r="U43" s="13"/>
      <c r="V43" s="13"/>
      <c r="W43" s="13"/>
      <c r="X43" s="13"/>
      <c r="Y43" s="13"/>
      <c r="Z43" s="13"/>
      <c r="AA43" s="13"/>
      <c r="AB43" s="13"/>
      <c r="AC43" s="13">
        <v>2</v>
      </c>
      <c r="AD43" s="13">
        <v>0</v>
      </c>
      <c r="AE43" s="13"/>
      <c r="AF43" s="13"/>
      <c r="AG43" s="13">
        <v>5</v>
      </c>
      <c r="AH43" s="15">
        <v>260</v>
      </c>
      <c r="AI43" s="15"/>
      <c r="AJ43" s="15">
        <f t="shared" si="0"/>
        <v>265</v>
      </c>
      <c r="AK43" s="15">
        <v>2</v>
      </c>
      <c r="AL43" s="15">
        <v>0</v>
      </c>
      <c r="AM43" s="13">
        <v>3</v>
      </c>
      <c r="AN43" s="17" t="s">
        <v>1894</v>
      </c>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row>
    <row r="44" spans="1:86">
      <c r="A44" s="51" t="s">
        <v>1895</v>
      </c>
      <c r="B44" s="13">
        <v>4</v>
      </c>
      <c r="C44" s="13"/>
      <c r="D44" s="13"/>
      <c r="E44" s="13"/>
      <c r="F44" s="13"/>
      <c r="G44" s="13"/>
      <c r="H44" s="13">
        <v>37</v>
      </c>
      <c r="I44" s="13"/>
      <c r="J44" s="13"/>
      <c r="K44" s="13">
        <v>1</v>
      </c>
      <c r="L44" s="13"/>
      <c r="M44" s="13"/>
      <c r="N44" s="13"/>
      <c r="O44" s="13"/>
      <c r="P44" s="13"/>
      <c r="Q44" s="13"/>
      <c r="R44" s="13"/>
      <c r="S44" s="13"/>
      <c r="T44" s="13"/>
      <c r="U44" s="13"/>
      <c r="V44" s="13"/>
      <c r="W44" s="13"/>
      <c r="X44" s="13"/>
      <c r="Y44" s="13"/>
      <c r="Z44" s="13"/>
      <c r="AA44" s="13"/>
      <c r="AB44" s="13"/>
      <c r="AC44" s="13"/>
      <c r="AD44" s="13"/>
      <c r="AE44" s="13"/>
      <c r="AF44" s="13"/>
      <c r="AG44" s="13">
        <v>4</v>
      </c>
      <c r="AH44" s="15">
        <v>38</v>
      </c>
      <c r="AI44" s="15"/>
      <c r="AJ44" s="15">
        <f t="shared" si="0"/>
        <v>42</v>
      </c>
      <c r="AK44" s="15"/>
      <c r="AL44" s="15"/>
      <c r="AM44" s="13"/>
      <c r="AN44" s="17"/>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row>
    <row r="45" spans="1:86">
      <c r="A45" s="51" t="s">
        <v>1896</v>
      </c>
      <c r="B45" s="13">
        <v>6</v>
      </c>
      <c r="C45" s="13"/>
      <c r="D45" s="13"/>
      <c r="E45" s="13"/>
      <c r="F45" s="13"/>
      <c r="G45" s="13"/>
      <c r="H45" s="13">
        <v>251</v>
      </c>
      <c r="I45" s="13"/>
      <c r="J45" s="13"/>
      <c r="K45" s="13">
        <v>0</v>
      </c>
      <c r="L45" s="13"/>
      <c r="M45" s="13"/>
      <c r="N45" s="13"/>
      <c r="O45" s="13"/>
      <c r="P45" s="13"/>
      <c r="Q45" s="13"/>
      <c r="R45" s="13"/>
      <c r="S45" s="13"/>
      <c r="T45" s="13"/>
      <c r="U45" s="13"/>
      <c r="V45" s="13"/>
      <c r="W45" s="13"/>
      <c r="X45" s="13"/>
      <c r="Y45" s="13"/>
      <c r="Z45" s="13"/>
      <c r="AA45" s="13"/>
      <c r="AB45" s="13"/>
      <c r="AC45" s="13"/>
      <c r="AD45" s="13"/>
      <c r="AE45" s="13"/>
      <c r="AF45" s="13"/>
      <c r="AG45" s="13">
        <v>6</v>
      </c>
      <c r="AH45" s="15">
        <v>251</v>
      </c>
      <c r="AI45" s="15"/>
      <c r="AJ45" s="15">
        <f t="shared" si="0"/>
        <v>257</v>
      </c>
      <c r="AK45" s="15"/>
      <c r="AL45" s="15"/>
      <c r="AM45" s="13"/>
      <c r="AN45" s="17"/>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row>
    <row r="46" spans="1:86" ht="60">
      <c r="A46" s="51" t="s">
        <v>1897</v>
      </c>
      <c r="B46" s="13">
        <v>3</v>
      </c>
      <c r="C46" s="13">
        <v>1</v>
      </c>
      <c r="D46" s="13">
        <v>0</v>
      </c>
      <c r="E46" s="13"/>
      <c r="F46" s="13"/>
      <c r="G46" s="13"/>
      <c r="H46" s="13">
        <v>49</v>
      </c>
      <c r="I46" s="13"/>
      <c r="J46" s="13"/>
      <c r="K46" s="13">
        <v>52</v>
      </c>
      <c r="L46" s="13"/>
      <c r="M46" s="13"/>
      <c r="N46" s="13"/>
      <c r="O46" s="13"/>
      <c r="P46" s="13"/>
      <c r="Q46" s="13"/>
      <c r="R46" s="13"/>
      <c r="S46" s="13"/>
      <c r="T46" s="13"/>
      <c r="U46" s="13"/>
      <c r="V46" s="13"/>
      <c r="W46" s="13"/>
      <c r="X46" s="13"/>
      <c r="Y46" s="13"/>
      <c r="Z46" s="13"/>
      <c r="AA46" s="13"/>
      <c r="AB46" s="13"/>
      <c r="AC46" s="13">
        <v>1</v>
      </c>
      <c r="AD46" s="13">
        <v>0</v>
      </c>
      <c r="AE46" s="13"/>
      <c r="AF46" s="13"/>
      <c r="AG46" s="13">
        <v>3</v>
      </c>
      <c r="AH46" s="15">
        <v>101</v>
      </c>
      <c r="AI46" s="15"/>
      <c r="AJ46" s="15">
        <f t="shared" si="0"/>
        <v>104</v>
      </c>
      <c r="AK46" s="15">
        <v>2</v>
      </c>
      <c r="AL46" s="15">
        <v>0</v>
      </c>
      <c r="AM46" s="13">
        <v>3</v>
      </c>
      <c r="AN46" s="17" t="s">
        <v>1898</v>
      </c>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row>
    <row r="47" spans="1:86">
      <c r="A47" s="51" t="s">
        <v>1899</v>
      </c>
      <c r="B47" s="13">
        <v>8</v>
      </c>
      <c r="C47" s="13"/>
      <c r="D47" s="13"/>
      <c r="E47" s="13"/>
      <c r="F47" s="13"/>
      <c r="G47" s="13"/>
      <c r="H47" s="13">
        <v>149</v>
      </c>
      <c r="I47" s="13"/>
      <c r="J47" s="13"/>
      <c r="K47" s="13">
        <v>2</v>
      </c>
      <c r="L47" s="13"/>
      <c r="M47" s="13"/>
      <c r="N47" s="13"/>
      <c r="O47" s="13"/>
      <c r="P47" s="13"/>
      <c r="Q47" s="13"/>
      <c r="R47" s="13"/>
      <c r="S47" s="13"/>
      <c r="T47" s="13"/>
      <c r="U47" s="13"/>
      <c r="V47" s="13"/>
      <c r="W47" s="13"/>
      <c r="X47" s="13"/>
      <c r="Y47" s="13"/>
      <c r="Z47" s="13"/>
      <c r="AA47" s="13"/>
      <c r="AB47" s="13"/>
      <c r="AC47" s="13"/>
      <c r="AD47" s="13"/>
      <c r="AE47" s="13"/>
      <c r="AF47" s="13"/>
      <c r="AG47" s="13">
        <v>8</v>
      </c>
      <c r="AH47" s="15">
        <v>151</v>
      </c>
      <c r="AI47" s="15"/>
      <c r="AJ47" s="15">
        <f t="shared" si="0"/>
        <v>159</v>
      </c>
      <c r="AK47" s="15"/>
      <c r="AL47" s="15"/>
      <c r="AM47" s="13"/>
      <c r="AN47" s="17"/>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row>
    <row r="48" spans="1:86">
      <c r="A48" s="51" t="s">
        <v>443</v>
      </c>
      <c r="B48" s="13">
        <v>9</v>
      </c>
      <c r="C48" s="13"/>
      <c r="D48" s="13"/>
      <c r="E48" s="13"/>
      <c r="F48" s="13"/>
      <c r="G48" s="13"/>
      <c r="H48" s="13">
        <v>108</v>
      </c>
      <c r="I48" s="13"/>
      <c r="J48" s="13"/>
      <c r="K48" s="13">
        <v>0</v>
      </c>
      <c r="L48" s="13"/>
      <c r="M48" s="13"/>
      <c r="N48" s="13">
        <v>23</v>
      </c>
      <c r="O48" s="13"/>
      <c r="P48" s="13"/>
      <c r="Q48" s="13">
        <v>7</v>
      </c>
      <c r="R48" s="13"/>
      <c r="S48" s="13"/>
      <c r="T48" s="13"/>
      <c r="U48" s="13"/>
      <c r="V48" s="13"/>
      <c r="W48" s="13"/>
      <c r="X48" s="13"/>
      <c r="Y48" s="13"/>
      <c r="Z48" s="13"/>
      <c r="AA48" s="13"/>
      <c r="AB48" s="13"/>
      <c r="AC48" s="13"/>
      <c r="AD48" s="13"/>
      <c r="AE48" s="13"/>
      <c r="AF48" s="13"/>
      <c r="AG48" s="13">
        <v>9</v>
      </c>
      <c r="AH48" s="15">
        <v>138</v>
      </c>
      <c r="AI48" s="15"/>
      <c r="AJ48" s="15">
        <f t="shared" si="0"/>
        <v>147</v>
      </c>
      <c r="AK48" s="15"/>
      <c r="AL48" s="15"/>
      <c r="AM48" s="13"/>
      <c r="AN48" s="17"/>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row>
    <row r="49" spans="1:86">
      <c r="A49" s="51" t="s">
        <v>1900</v>
      </c>
      <c r="B49" s="13">
        <v>12</v>
      </c>
      <c r="C49" s="13"/>
      <c r="D49" s="13"/>
      <c r="E49" s="13"/>
      <c r="F49" s="13"/>
      <c r="G49" s="13"/>
      <c r="H49" s="13">
        <v>72</v>
      </c>
      <c r="I49" s="13"/>
      <c r="J49" s="13"/>
      <c r="K49" s="13">
        <v>5</v>
      </c>
      <c r="L49" s="13"/>
      <c r="M49" s="13"/>
      <c r="N49" s="13"/>
      <c r="O49" s="13"/>
      <c r="P49" s="13"/>
      <c r="Q49" s="13"/>
      <c r="R49" s="13"/>
      <c r="S49" s="13"/>
      <c r="T49" s="13"/>
      <c r="U49" s="13"/>
      <c r="V49" s="13"/>
      <c r="W49" s="13"/>
      <c r="X49" s="13"/>
      <c r="Y49" s="13"/>
      <c r="Z49" s="13"/>
      <c r="AA49" s="13"/>
      <c r="AB49" s="13"/>
      <c r="AC49" s="13"/>
      <c r="AD49" s="13"/>
      <c r="AE49" s="13"/>
      <c r="AF49" s="13"/>
      <c r="AG49" s="13">
        <v>12</v>
      </c>
      <c r="AH49" s="15">
        <v>77</v>
      </c>
      <c r="AI49" s="15"/>
      <c r="AJ49" s="15">
        <f t="shared" si="0"/>
        <v>89</v>
      </c>
      <c r="AK49" s="15"/>
      <c r="AL49" s="15"/>
      <c r="AM49" s="13"/>
      <c r="AN49" s="17"/>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row>
    <row r="50" spans="1:86">
      <c r="A50" s="51" t="s">
        <v>1901</v>
      </c>
      <c r="B50" s="13">
        <v>3</v>
      </c>
      <c r="C50" s="13"/>
      <c r="D50" s="13"/>
      <c r="E50" s="13"/>
      <c r="F50" s="13"/>
      <c r="G50" s="13"/>
      <c r="H50" s="13">
        <v>68</v>
      </c>
      <c r="I50" s="13"/>
      <c r="J50" s="13"/>
      <c r="K50" s="13">
        <v>15</v>
      </c>
      <c r="L50" s="13"/>
      <c r="M50" s="13"/>
      <c r="N50" s="13"/>
      <c r="O50" s="13"/>
      <c r="P50" s="13"/>
      <c r="Q50" s="13"/>
      <c r="R50" s="13"/>
      <c r="S50" s="13"/>
      <c r="T50" s="13"/>
      <c r="U50" s="13"/>
      <c r="V50" s="13"/>
      <c r="W50" s="13"/>
      <c r="X50" s="13"/>
      <c r="Y50" s="13"/>
      <c r="Z50" s="13"/>
      <c r="AA50" s="13"/>
      <c r="AB50" s="13"/>
      <c r="AC50" s="13"/>
      <c r="AD50" s="13"/>
      <c r="AE50" s="13"/>
      <c r="AF50" s="13"/>
      <c r="AG50" s="13">
        <v>3</v>
      </c>
      <c r="AH50" s="15">
        <v>83</v>
      </c>
      <c r="AI50" s="15"/>
      <c r="AJ50" s="15">
        <f t="shared" si="0"/>
        <v>86</v>
      </c>
      <c r="AK50" s="15"/>
      <c r="AL50" s="15"/>
      <c r="AM50" s="13"/>
      <c r="AN50" s="17"/>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row>
    <row r="51" spans="1:86">
      <c r="A51" s="51" t="s">
        <v>1902</v>
      </c>
      <c r="B51" s="13">
        <v>8</v>
      </c>
      <c r="C51" s="13"/>
      <c r="D51" s="13"/>
      <c r="E51" s="13"/>
      <c r="F51" s="13"/>
      <c r="G51" s="13"/>
      <c r="H51" s="13">
        <v>70</v>
      </c>
      <c r="I51" s="13"/>
      <c r="J51" s="13"/>
      <c r="K51" s="13">
        <v>54</v>
      </c>
      <c r="L51" s="13"/>
      <c r="M51" s="13"/>
      <c r="N51" s="13"/>
      <c r="O51" s="13"/>
      <c r="P51" s="13"/>
      <c r="Q51" s="13">
        <v>3</v>
      </c>
      <c r="R51" s="13"/>
      <c r="S51" s="13"/>
      <c r="T51" s="13"/>
      <c r="U51" s="13"/>
      <c r="V51" s="13"/>
      <c r="W51" s="13"/>
      <c r="X51" s="13"/>
      <c r="Y51" s="13"/>
      <c r="Z51" s="13"/>
      <c r="AA51" s="13"/>
      <c r="AB51" s="13"/>
      <c r="AC51" s="13"/>
      <c r="AD51" s="13"/>
      <c r="AE51" s="13"/>
      <c r="AF51" s="13"/>
      <c r="AG51" s="13">
        <v>8</v>
      </c>
      <c r="AH51" s="15">
        <v>127</v>
      </c>
      <c r="AI51" s="15"/>
      <c r="AJ51" s="15">
        <f t="shared" si="0"/>
        <v>135</v>
      </c>
      <c r="AK51" s="15"/>
      <c r="AL51" s="15"/>
      <c r="AM51" s="13"/>
      <c r="AN51" s="17"/>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row>
    <row r="52" spans="1:86">
      <c r="A52" s="51" t="s">
        <v>1903</v>
      </c>
      <c r="B52" s="13">
        <v>10</v>
      </c>
      <c r="C52" s="13"/>
      <c r="D52" s="13"/>
      <c r="E52" s="13"/>
      <c r="F52" s="13"/>
      <c r="G52" s="13"/>
      <c r="H52" s="13">
        <v>67</v>
      </c>
      <c r="I52" s="13"/>
      <c r="J52" s="13"/>
      <c r="K52" s="13">
        <v>40</v>
      </c>
      <c r="L52" s="13"/>
      <c r="M52" s="13"/>
      <c r="N52" s="13"/>
      <c r="O52" s="13"/>
      <c r="P52" s="13"/>
      <c r="Q52" s="13"/>
      <c r="R52" s="13"/>
      <c r="S52" s="13"/>
      <c r="T52" s="13"/>
      <c r="U52" s="13"/>
      <c r="V52" s="13"/>
      <c r="W52" s="13"/>
      <c r="X52" s="13"/>
      <c r="Y52" s="13"/>
      <c r="Z52" s="13"/>
      <c r="AA52" s="13"/>
      <c r="AB52" s="13"/>
      <c r="AC52" s="13"/>
      <c r="AD52" s="13"/>
      <c r="AE52" s="13"/>
      <c r="AF52" s="13"/>
      <c r="AG52" s="13">
        <v>10</v>
      </c>
      <c r="AH52" s="15">
        <v>107</v>
      </c>
      <c r="AI52" s="15"/>
      <c r="AJ52" s="15">
        <f t="shared" si="0"/>
        <v>117</v>
      </c>
      <c r="AK52" s="15"/>
      <c r="AL52" s="15"/>
      <c r="AM52" s="13"/>
      <c r="AN52" s="17"/>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row>
    <row r="53" spans="1:86">
      <c r="A53" s="51" t="s">
        <v>1904</v>
      </c>
      <c r="B53" s="13">
        <v>5</v>
      </c>
      <c r="C53" s="13"/>
      <c r="D53" s="13"/>
      <c r="E53" s="13"/>
      <c r="F53" s="13"/>
      <c r="G53" s="13"/>
      <c r="H53" s="13">
        <v>61</v>
      </c>
      <c r="I53" s="13"/>
      <c r="J53" s="13"/>
      <c r="K53" s="13">
        <v>35</v>
      </c>
      <c r="L53" s="13"/>
      <c r="M53" s="13"/>
      <c r="N53" s="13"/>
      <c r="O53" s="13"/>
      <c r="P53" s="13"/>
      <c r="Q53" s="13">
        <v>42</v>
      </c>
      <c r="R53" s="13"/>
      <c r="S53" s="13"/>
      <c r="T53" s="13"/>
      <c r="U53" s="13"/>
      <c r="V53" s="13"/>
      <c r="W53" s="13"/>
      <c r="X53" s="13"/>
      <c r="Y53" s="13"/>
      <c r="Z53" s="13"/>
      <c r="AA53" s="13"/>
      <c r="AB53" s="13"/>
      <c r="AC53" s="13"/>
      <c r="AD53" s="13"/>
      <c r="AE53" s="13"/>
      <c r="AF53" s="13"/>
      <c r="AG53" s="13">
        <v>5</v>
      </c>
      <c r="AH53" s="15">
        <v>138</v>
      </c>
      <c r="AI53" s="15"/>
      <c r="AJ53" s="15">
        <f t="shared" si="0"/>
        <v>143</v>
      </c>
      <c r="AK53" s="15"/>
      <c r="AL53" s="15"/>
      <c r="AM53" s="13"/>
      <c r="AN53" s="17"/>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row>
    <row r="54" spans="1:86">
      <c r="A54" s="51" t="s">
        <v>1905</v>
      </c>
      <c r="B54" s="13">
        <v>8</v>
      </c>
      <c r="C54" s="13"/>
      <c r="D54" s="13"/>
      <c r="E54" s="13"/>
      <c r="F54" s="13"/>
      <c r="G54" s="13"/>
      <c r="H54" s="13">
        <v>91</v>
      </c>
      <c r="I54" s="13"/>
      <c r="J54" s="13"/>
      <c r="K54" s="13">
        <v>312</v>
      </c>
      <c r="L54" s="13"/>
      <c r="M54" s="13"/>
      <c r="N54" s="13"/>
      <c r="O54" s="13"/>
      <c r="P54" s="13"/>
      <c r="Q54" s="13"/>
      <c r="R54" s="13"/>
      <c r="S54" s="13"/>
      <c r="T54" s="13"/>
      <c r="U54" s="13"/>
      <c r="V54" s="13"/>
      <c r="W54" s="13"/>
      <c r="X54" s="13"/>
      <c r="Y54" s="13"/>
      <c r="Z54" s="13"/>
      <c r="AA54" s="13"/>
      <c r="AB54" s="13"/>
      <c r="AC54" s="13"/>
      <c r="AD54" s="13"/>
      <c r="AE54" s="13"/>
      <c r="AF54" s="13"/>
      <c r="AG54" s="13">
        <v>8</v>
      </c>
      <c r="AH54" s="15">
        <v>403</v>
      </c>
      <c r="AI54" s="15"/>
      <c r="AJ54" s="15">
        <f t="shared" si="0"/>
        <v>411</v>
      </c>
      <c r="AK54" s="15"/>
      <c r="AL54" s="15"/>
      <c r="AM54" s="13"/>
      <c r="AN54" s="17"/>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row>
    <row r="55" spans="1:86">
      <c r="A55" s="51" t="s">
        <v>444</v>
      </c>
      <c r="B55" s="13">
        <v>17</v>
      </c>
      <c r="C55" s="13"/>
      <c r="D55" s="13"/>
      <c r="E55" s="13"/>
      <c r="F55" s="13"/>
      <c r="G55" s="13"/>
      <c r="H55" s="13">
        <v>253</v>
      </c>
      <c r="I55" s="13"/>
      <c r="J55" s="13"/>
      <c r="K55" s="13">
        <v>1219</v>
      </c>
      <c r="L55" s="13"/>
      <c r="M55" s="13"/>
      <c r="N55" s="13">
        <v>286</v>
      </c>
      <c r="O55" s="13"/>
      <c r="P55" s="13"/>
      <c r="Q55" s="13">
        <v>2</v>
      </c>
      <c r="R55" s="13"/>
      <c r="S55" s="13"/>
      <c r="T55" s="13"/>
      <c r="U55" s="13"/>
      <c r="V55" s="13"/>
      <c r="W55" s="13">
        <v>31</v>
      </c>
      <c r="X55" s="13"/>
      <c r="Y55" s="13"/>
      <c r="Z55" s="13"/>
      <c r="AA55" s="13"/>
      <c r="AB55" s="13"/>
      <c r="AC55" s="13"/>
      <c r="AD55" s="13"/>
      <c r="AE55" s="13"/>
      <c r="AF55" s="13"/>
      <c r="AG55" s="13">
        <v>17</v>
      </c>
      <c r="AH55" s="15">
        <v>1791</v>
      </c>
      <c r="AI55" s="15"/>
      <c r="AJ55" s="15">
        <f t="shared" si="0"/>
        <v>1808</v>
      </c>
      <c r="AK55" s="15"/>
      <c r="AL55" s="15"/>
      <c r="AM55" s="13"/>
      <c r="AN55" s="17"/>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row>
    <row r="56" spans="1:86">
      <c r="A56" s="51" t="s">
        <v>445</v>
      </c>
      <c r="B56" s="13">
        <v>13</v>
      </c>
      <c r="C56" s="13"/>
      <c r="D56" s="13"/>
      <c r="E56" s="13"/>
      <c r="F56" s="13"/>
      <c r="G56" s="13"/>
      <c r="H56" s="13">
        <v>78</v>
      </c>
      <c r="I56" s="13"/>
      <c r="J56" s="13"/>
      <c r="K56" s="13">
        <v>68</v>
      </c>
      <c r="L56" s="13"/>
      <c r="M56" s="13"/>
      <c r="N56" s="13">
        <v>35</v>
      </c>
      <c r="O56" s="13"/>
      <c r="P56" s="13"/>
      <c r="Q56" s="13"/>
      <c r="R56" s="13"/>
      <c r="S56" s="13"/>
      <c r="T56" s="13"/>
      <c r="U56" s="13"/>
      <c r="V56" s="13"/>
      <c r="W56" s="13"/>
      <c r="X56" s="13"/>
      <c r="Y56" s="13"/>
      <c r="Z56" s="13"/>
      <c r="AA56" s="13"/>
      <c r="AB56" s="13"/>
      <c r="AC56" s="13"/>
      <c r="AD56" s="13"/>
      <c r="AE56" s="13"/>
      <c r="AF56" s="13"/>
      <c r="AG56" s="13">
        <v>13</v>
      </c>
      <c r="AH56" s="15">
        <v>181</v>
      </c>
      <c r="AI56" s="15"/>
      <c r="AJ56" s="15">
        <f t="shared" si="0"/>
        <v>194</v>
      </c>
      <c r="AK56" s="15"/>
      <c r="AL56" s="15"/>
      <c r="AM56" s="13"/>
      <c r="AN56" s="17"/>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row>
    <row r="57" spans="1:86">
      <c r="A57" s="51" t="s">
        <v>1906</v>
      </c>
      <c r="B57" s="13">
        <v>6</v>
      </c>
      <c r="C57" s="13"/>
      <c r="D57" s="13"/>
      <c r="E57" s="13"/>
      <c r="F57" s="13"/>
      <c r="G57" s="13"/>
      <c r="H57" s="13">
        <v>66</v>
      </c>
      <c r="I57" s="13"/>
      <c r="J57" s="13"/>
      <c r="K57" s="13">
        <v>4</v>
      </c>
      <c r="L57" s="13"/>
      <c r="M57" s="13"/>
      <c r="N57" s="13"/>
      <c r="O57" s="13"/>
      <c r="P57" s="13"/>
      <c r="Q57" s="13"/>
      <c r="R57" s="13"/>
      <c r="S57" s="13"/>
      <c r="T57" s="13"/>
      <c r="U57" s="13"/>
      <c r="V57" s="13"/>
      <c r="W57" s="13"/>
      <c r="X57" s="13"/>
      <c r="Y57" s="13"/>
      <c r="Z57" s="13"/>
      <c r="AA57" s="13"/>
      <c r="AB57" s="13"/>
      <c r="AC57" s="13"/>
      <c r="AD57" s="13"/>
      <c r="AE57" s="13"/>
      <c r="AF57" s="13"/>
      <c r="AG57" s="13">
        <v>6</v>
      </c>
      <c r="AH57" s="15">
        <v>70</v>
      </c>
      <c r="AI57" s="15"/>
      <c r="AJ57" s="15">
        <f t="shared" si="0"/>
        <v>76</v>
      </c>
      <c r="AK57" s="15"/>
      <c r="AL57" s="15"/>
      <c r="AM57" s="13"/>
      <c r="AN57" s="17"/>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row>
    <row r="58" spans="1:86">
      <c r="A58" s="51" t="s">
        <v>446</v>
      </c>
      <c r="B58" s="13">
        <v>11</v>
      </c>
      <c r="C58" s="13"/>
      <c r="D58" s="13"/>
      <c r="E58" s="13"/>
      <c r="F58" s="13"/>
      <c r="G58" s="13"/>
      <c r="H58" s="13">
        <v>85</v>
      </c>
      <c r="I58" s="13"/>
      <c r="J58" s="13"/>
      <c r="K58" s="13">
        <v>171</v>
      </c>
      <c r="L58" s="13"/>
      <c r="M58" s="13"/>
      <c r="N58" s="13">
        <v>28</v>
      </c>
      <c r="O58" s="13"/>
      <c r="P58" s="13"/>
      <c r="Q58" s="13">
        <v>5</v>
      </c>
      <c r="R58" s="13"/>
      <c r="S58" s="13"/>
      <c r="T58" s="13"/>
      <c r="U58" s="13"/>
      <c r="V58" s="13"/>
      <c r="W58" s="13"/>
      <c r="X58" s="13"/>
      <c r="Y58" s="13"/>
      <c r="Z58" s="13"/>
      <c r="AA58" s="13"/>
      <c r="AB58" s="13"/>
      <c r="AC58" s="13"/>
      <c r="AD58" s="13"/>
      <c r="AE58" s="13"/>
      <c r="AF58" s="13"/>
      <c r="AG58" s="13">
        <v>11</v>
      </c>
      <c r="AH58" s="15">
        <v>289</v>
      </c>
      <c r="AI58" s="15"/>
      <c r="AJ58" s="15">
        <f t="shared" si="0"/>
        <v>300</v>
      </c>
      <c r="AK58" s="15"/>
      <c r="AL58" s="15"/>
      <c r="AM58" s="13"/>
      <c r="AN58" s="17"/>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row>
    <row r="59" spans="1:86" ht="45">
      <c r="A59" s="51" t="s">
        <v>447</v>
      </c>
      <c r="B59" s="13">
        <v>6</v>
      </c>
      <c r="C59" s="13"/>
      <c r="D59" s="13"/>
      <c r="E59" s="13"/>
      <c r="F59" s="13"/>
      <c r="G59" s="13"/>
      <c r="H59" s="13">
        <v>88</v>
      </c>
      <c r="I59" s="13"/>
      <c r="J59" s="13"/>
      <c r="K59" s="13">
        <v>54</v>
      </c>
      <c r="L59" s="13"/>
      <c r="M59" s="13"/>
      <c r="N59" s="13">
        <v>18</v>
      </c>
      <c r="O59" s="13"/>
      <c r="P59" s="13"/>
      <c r="Q59" s="13"/>
      <c r="R59" s="13"/>
      <c r="S59" s="13"/>
      <c r="T59" s="13"/>
      <c r="U59" s="13"/>
      <c r="V59" s="13"/>
      <c r="W59" s="13"/>
      <c r="X59" s="13"/>
      <c r="Y59" s="13"/>
      <c r="Z59" s="13"/>
      <c r="AA59" s="13"/>
      <c r="AB59" s="13"/>
      <c r="AC59" s="13">
        <v>1</v>
      </c>
      <c r="AD59" s="13">
        <v>0</v>
      </c>
      <c r="AE59" s="13"/>
      <c r="AF59" s="13"/>
      <c r="AG59" s="13">
        <v>6</v>
      </c>
      <c r="AH59" s="15">
        <v>160</v>
      </c>
      <c r="AI59" s="15"/>
      <c r="AJ59" s="15">
        <f t="shared" si="0"/>
        <v>166</v>
      </c>
      <c r="AK59" s="15">
        <v>1</v>
      </c>
      <c r="AL59" s="15">
        <v>0</v>
      </c>
      <c r="AM59" s="13">
        <v>2</v>
      </c>
      <c r="AN59" s="17" t="s">
        <v>1907</v>
      </c>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row>
    <row r="60" spans="1:86">
      <c r="A60" s="51" t="s">
        <v>1908</v>
      </c>
      <c r="B60" s="13">
        <v>8</v>
      </c>
      <c r="C60" s="13"/>
      <c r="D60" s="13"/>
      <c r="E60" s="13"/>
      <c r="F60" s="13"/>
      <c r="G60" s="13"/>
      <c r="H60" s="13">
        <v>67</v>
      </c>
      <c r="I60" s="13"/>
      <c r="J60" s="13"/>
      <c r="K60" s="13">
        <v>41</v>
      </c>
      <c r="L60" s="13"/>
      <c r="M60" s="13"/>
      <c r="N60" s="13"/>
      <c r="O60" s="13"/>
      <c r="P60" s="13"/>
      <c r="Q60" s="13"/>
      <c r="R60" s="13"/>
      <c r="S60" s="13"/>
      <c r="T60" s="13"/>
      <c r="U60" s="13"/>
      <c r="V60" s="13"/>
      <c r="W60" s="13"/>
      <c r="X60" s="13"/>
      <c r="Y60" s="13"/>
      <c r="Z60" s="13"/>
      <c r="AA60" s="13"/>
      <c r="AB60" s="13"/>
      <c r="AC60" s="13"/>
      <c r="AD60" s="13"/>
      <c r="AE60" s="13"/>
      <c r="AF60" s="13"/>
      <c r="AG60" s="13">
        <v>8</v>
      </c>
      <c r="AH60" s="15">
        <v>108</v>
      </c>
      <c r="AI60" s="15"/>
      <c r="AJ60" s="15">
        <f t="shared" si="0"/>
        <v>116</v>
      </c>
      <c r="AK60" s="15"/>
      <c r="AL60" s="15"/>
      <c r="AM60" s="13"/>
      <c r="AN60" s="17"/>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row>
    <row r="61" spans="1:86" ht="30">
      <c r="A61" s="51" t="s">
        <v>448</v>
      </c>
      <c r="B61" s="13">
        <v>10</v>
      </c>
      <c r="C61" s="13"/>
      <c r="D61" s="13"/>
      <c r="E61" s="13"/>
      <c r="F61" s="13"/>
      <c r="G61" s="13"/>
      <c r="H61" s="13">
        <v>75</v>
      </c>
      <c r="I61" s="13"/>
      <c r="J61" s="13"/>
      <c r="K61" s="13">
        <v>49</v>
      </c>
      <c r="L61" s="13"/>
      <c r="M61" s="13"/>
      <c r="N61" s="13">
        <v>30</v>
      </c>
      <c r="O61" s="13"/>
      <c r="P61" s="13"/>
      <c r="Q61" s="13"/>
      <c r="R61" s="13"/>
      <c r="S61" s="13"/>
      <c r="T61" s="13"/>
      <c r="U61" s="13"/>
      <c r="V61" s="13"/>
      <c r="W61" s="13"/>
      <c r="X61" s="13"/>
      <c r="Y61" s="13"/>
      <c r="Z61" s="13"/>
      <c r="AA61" s="13"/>
      <c r="AB61" s="13"/>
      <c r="AC61" s="13">
        <v>1</v>
      </c>
      <c r="AD61" s="13">
        <v>0</v>
      </c>
      <c r="AE61" s="13"/>
      <c r="AF61" s="13"/>
      <c r="AG61" s="13">
        <v>10</v>
      </c>
      <c r="AH61" s="15">
        <v>154</v>
      </c>
      <c r="AI61" s="15"/>
      <c r="AJ61" s="15">
        <f t="shared" si="0"/>
        <v>164</v>
      </c>
      <c r="AK61" s="15">
        <v>1</v>
      </c>
      <c r="AL61" s="15">
        <v>0</v>
      </c>
      <c r="AM61" s="13">
        <v>1</v>
      </c>
      <c r="AN61" s="17" t="s">
        <v>1909</v>
      </c>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row>
    <row r="62" spans="1:86">
      <c r="A62" s="51" t="s">
        <v>1910</v>
      </c>
      <c r="B62" s="13">
        <v>13</v>
      </c>
      <c r="C62" s="13"/>
      <c r="D62" s="13"/>
      <c r="E62" s="13"/>
      <c r="F62" s="13"/>
      <c r="G62" s="13"/>
      <c r="H62" s="13">
        <v>134</v>
      </c>
      <c r="I62" s="13"/>
      <c r="J62" s="13"/>
      <c r="K62" s="13">
        <v>103</v>
      </c>
      <c r="L62" s="13"/>
      <c r="M62" s="13"/>
      <c r="N62" s="13"/>
      <c r="O62" s="13"/>
      <c r="P62" s="13"/>
      <c r="Q62" s="13"/>
      <c r="R62" s="13"/>
      <c r="S62" s="13"/>
      <c r="T62" s="13"/>
      <c r="U62" s="13"/>
      <c r="V62" s="13"/>
      <c r="W62" s="13"/>
      <c r="X62" s="13"/>
      <c r="Y62" s="13"/>
      <c r="Z62" s="13"/>
      <c r="AA62" s="13"/>
      <c r="AB62" s="13"/>
      <c r="AC62" s="13"/>
      <c r="AD62" s="13"/>
      <c r="AE62" s="13"/>
      <c r="AF62" s="13"/>
      <c r="AG62" s="13">
        <v>13</v>
      </c>
      <c r="AH62" s="15">
        <v>237</v>
      </c>
      <c r="AI62" s="15"/>
      <c r="AJ62" s="15">
        <f t="shared" si="0"/>
        <v>250</v>
      </c>
      <c r="AK62" s="15"/>
      <c r="AL62" s="15"/>
      <c r="AM62" s="13"/>
      <c r="AN62" s="17"/>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row>
    <row r="63" spans="1:86">
      <c r="A63" s="51" t="s">
        <v>1911</v>
      </c>
      <c r="B63" s="13">
        <v>10</v>
      </c>
      <c r="C63" s="13"/>
      <c r="D63" s="13"/>
      <c r="E63" s="13"/>
      <c r="F63" s="13"/>
      <c r="G63" s="13"/>
      <c r="H63" s="13">
        <v>107</v>
      </c>
      <c r="I63" s="13"/>
      <c r="J63" s="13"/>
      <c r="K63" s="13">
        <v>49</v>
      </c>
      <c r="L63" s="13"/>
      <c r="M63" s="13"/>
      <c r="N63" s="13"/>
      <c r="O63" s="13"/>
      <c r="P63" s="13"/>
      <c r="Q63" s="13"/>
      <c r="R63" s="13"/>
      <c r="S63" s="13"/>
      <c r="T63" s="13"/>
      <c r="U63" s="13"/>
      <c r="V63" s="13"/>
      <c r="W63" s="13"/>
      <c r="X63" s="13"/>
      <c r="Y63" s="13"/>
      <c r="Z63" s="13"/>
      <c r="AA63" s="13"/>
      <c r="AB63" s="13"/>
      <c r="AC63" s="13"/>
      <c r="AD63" s="13"/>
      <c r="AE63" s="13"/>
      <c r="AF63" s="13"/>
      <c r="AG63" s="13">
        <v>10</v>
      </c>
      <c r="AH63" s="15">
        <v>156</v>
      </c>
      <c r="AI63" s="15"/>
      <c r="AJ63" s="15">
        <f t="shared" si="0"/>
        <v>166</v>
      </c>
      <c r="AK63" s="15"/>
      <c r="AL63" s="15"/>
      <c r="AM63" s="13"/>
      <c r="AN63" s="17"/>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row>
    <row r="64" spans="1:86" ht="45">
      <c r="A64" s="51" t="s">
        <v>1912</v>
      </c>
      <c r="B64" s="13">
        <v>11</v>
      </c>
      <c r="C64" s="13"/>
      <c r="D64" s="13"/>
      <c r="E64" s="13"/>
      <c r="F64" s="13"/>
      <c r="G64" s="13"/>
      <c r="H64" s="13">
        <v>104</v>
      </c>
      <c r="I64" s="13"/>
      <c r="J64" s="13"/>
      <c r="K64" s="13">
        <v>14</v>
      </c>
      <c r="L64" s="13"/>
      <c r="M64" s="13"/>
      <c r="N64" s="13"/>
      <c r="O64" s="13"/>
      <c r="P64" s="13"/>
      <c r="Q64" s="13"/>
      <c r="R64" s="13"/>
      <c r="S64" s="13"/>
      <c r="T64" s="13"/>
      <c r="U64" s="13"/>
      <c r="V64" s="13"/>
      <c r="W64" s="13"/>
      <c r="X64" s="13"/>
      <c r="Y64" s="13"/>
      <c r="Z64" s="13"/>
      <c r="AA64" s="13"/>
      <c r="AB64" s="13"/>
      <c r="AC64" s="13">
        <v>1</v>
      </c>
      <c r="AD64" s="13">
        <v>0</v>
      </c>
      <c r="AE64" s="13"/>
      <c r="AF64" s="13"/>
      <c r="AG64" s="13">
        <v>11</v>
      </c>
      <c r="AH64" s="15">
        <v>118</v>
      </c>
      <c r="AI64" s="15"/>
      <c r="AJ64" s="15">
        <f t="shared" si="0"/>
        <v>129</v>
      </c>
      <c r="AK64" s="15">
        <v>1</v>
      </c>
      <c r="AL64" s="15">
        <v>0</v>
      </c>
      <c r="AM64" s="13">
        <v>2</v>
      </c>
      <c r="AN64" s="17" t="s">
        <v>1907</v>
      </c>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row>
    <row r="65" spans="1:86" s="295" customFormat="1" ht="14.25">
      <c r="A65" s="217" t="s">
        <v>1433</v>
      </c>
      <c r="B65" s="293">
        <f t="shared" ref="B65:AG65" si="1">SUM(B4:B64)</f>
        <v>464</v>
      </c>
      <c r="C65" s="293">
        <f t="shared" si="1"/>
        <v>2</v>
      </c>
      <c r="D65" s="293">
        <f t="shared" si="1"/>
        <v>0</v>
      </c>
      <c r="E65" s="293">
        <f t="shared" si="1"/>
        <v>0</v>
      </c>
      <c r="F65" s="293">
        <f t="shared" si="1"/>
        <v>0</v>
      </c>
      <c r="G65" s="293">
        <f t="shared" si="1"/>
        <v>0</v>
      </c>
      <c r="H65" s="293">
        <f t="shared" si="1"/>
        <v>5552</v>
      </c>
      <c r="I65" s="293">
        <f t="shared" si="1"/>
        <v>2</v>
      </c>
      <c r="J65" s="293">
        <f t="shared" si="1"/>
        <v>0</v>
      </c>
      <c r="K65" s="293">
        <f t="shared" si="1"/>
        <v>5590</v>
      </c>
      <c r="L65" s="293">
        <f t="shared" si="1"/>
        <v>0</v>
      </c>
      <c r="M65" s="293">
        <f t="shared" si="1"/>
        <v>0</v>
      </c>
      <c r="N65" s="293">
        <f t="shared" si="1"/>
        <v>894</v>
      </c>
      <c r="O65" s="293">
        <f t="shared" si="1"/>
        <v>0</v>
      </c>
      <c r="P65" s="293">
        <f t="shared" si="1"/>
        <v>0</v>
      </c>
      <c r="Q65" s="293">
        <f t="shared" si="1"/>
        <v>358</v>
      </c>
      <c r="R65" s="293">
        <f t="shared" si="1"/>
        <v>0</v>
      </c>
      <c r="S65" s="293">
        <f t="shared" si="1"/>
        <v>0</v>
      </c>
      <c r="T65" s="293">
        <f t="shared" si="1"/>
        <v>0</v>
      </c>
      <c r="U65" s="293">
        <f t="shared" si="1"/>
        <v>0</v>
      </c>
      <c r="V65" s="293">
        <f t="shared" si="1"/>
        <v>0</v>
      </c>
      <c r="W65" s="293">
        <f t="shared" si="1"/>
        <v>51</v>
      </c>
      <c r="X65" s="293">
        <f t="shared" si="1"/>
        <v>0</v>
      </c>
      <c r="Y65" s="293">
        <f t="shared" si="1"/>
        <v>0</v>
      </c>
      <c r="Z65" s="293">
        <f t="shared" si="1"/>
        <v>0</v>
      </c>
      <c r="AA65" s="293">
        <f t="shared" si="1"/>
        <v>0</v>
      </c>
      <c r="AB65" s="293">
        <f t="shared" si="1"/>
        <v>0</v>
      </c>
      <c r="AC65" s="293">
        <f t="shared" si="1"/>
        <v>12</v>
      </c>
      <c r="AD65" s="293">
        <f t="shared" si="1"/>
        <v>0</v>
      </c>
      <c r="AE65" s="293">
        <f t="shared" si="1"/>
        <v>0</v>
      </c>
      <c r="AF65" s="293">
        <f t="shared" si="1"/>
        <v>0</v>
      </c>
      <c r="AG65" s="294">
        <f t="shared" si="1"/>
        <v>464</v>
      </c>
      <c r="AH65" s="294">
        <f t="shared" ref="AH65:BM65" si="2">SUM(AH4:AH64)</f>
        <v>12445</v>
      </c>
      <c r="AI65" s="294">
        <f t="shared" si="2"/>
        <v>0</v>
      </c>
      <c r="AJ65" s="294">
        <f t="shared" si="2"/>
        <v>12909</v>
      </c>
      <c r="AK65" s="294">
        <f t="shared" si="2"/>
        <v>16</v>
      </c>
      <c r="AL65" s="294">
        <f t="shared" si="2"/>
        <v>0</v>
      </c>
      <c r="AM65" s="293">
        <f t="shared" si="2"/>
        <v>25</v>
      </c>
      <c r="AN65" s="293">
        <f t="shared" si="2"/>
        <v>0</v>
      </c>
      <c r="AO65" s="293">
        <f t="shared" si="2"/>
        <v>0</v>
      </c>
      <c r="AP65" s="293">
        <f t="shared" si="2"/>
        <v>0</v>
      </c>
      <c r="AQ65" s="293">
        <f t="shared" si="2"/>
        <v>0</v>
      </c>
      <c r="AR65" s="293">
        <f t="shared" si="2"/>
        <v>0</v>
      </c>
      <c r="AS65" s="293">
        <f t="shared" si="2"/>
        <v>0</v>
      </c>
      <c r="AT65" s="293">
        <f t="shared" si="2"/>
        <v>0</v>
      </c>
      <c r="AU65" s="293">
        <f t="shared" si="2"/>
        <v>0</v>
      </c>
      <c r="AV65" s="293">
        <f t="shared" si="2"/>
        <v>0</v>
      </c>
      <c r="AW65" s="293">
        <f t="shared" si="2"/>
        <v>0</v>
      </c>
      <c r="AX65" s="293">
        <f t="shared" si="2"/>
        <v>0</v>
      </c>
      <c r="AY65" s="293">
        <f t="shared" si="2"/>
        <v>0</v>
      </c>
      <c r="AZ65" s="293">
        <f t="shared" si="2"/>
        <v>0</v>
      </c>
      <c r="BA65" s="293">
        <f t="shared" si="2"/>
        <v>0</v>
      </c>
      <c r="BB65" s="293">
        <f t="shared" si="2"/>
        <v>0</v>
      </c>
      <c r="BC65" s="293">
        <f t="shared" si="2"/>
        <v>0</v>
      </c>
      <c r="BD65" s="293">
        <f t="shared" si="2"/>
        <v>0</v>
      </c>
      <c r="BE65" s="293">
        <f t="shared" si="2"/>
        <v>0</v>
      </c>
      <c r="BF65" s="293">
        <f t="shared" si="2"/>
        <v>0</v>
      </c>
      <c r="BG65" s="293">
        <f t="shared" si="2"/>
        <v>0</v>
      </c>
      <c r="BH65" s="293">
        <f t="shared" si="2"/>
        <v>0</v>
      </c>
      <c r="BI65" s="293">
        <f t="shared" si="2"/>
        <v>0</v>
      </c>
      <c r="BJ65" s="293">
        <f t="shared" si="2"/>
        <v>0</v>
      </c>
      <c r="BK65" s="293">
        <f t="shared" si="2"/>
        <v>0</v>
      </c>
      <c r="BL65" s="293">
        <f t="shared" si="2"/>
        <v>0</v>
      </c>
      <c r="BM65" s="293">
        <f t="shared" si="2"/>
        <v>0</v>
      </c>
      <c r="BN65" s="293">
        <f t="shared" ref="BN65:CH65" si="3">SUM(BN4:BN64)</f>
        <v>0</v>
      </c>
      <c r="BO65" s="293">
        <f t="shared" si="3"/>
        <v>0</v>
      </c>
      <c r="BP65" s="293">
        <f t="shared" si="3"/>
        <v>0</v>
      </c>
      <c r="BQ65" s="293">
        <f t="shared" si="3"/>
        <v>0</v>
      </c>
      <c r="BR65" s="293">
        <f t="shared" si="3"/>
        <v>0</v>
      </c>
      <c r="BS65" s="293">
        <f t="shared" si="3"/>
        <v>0</v>
      </c>
      <c r="BT65" s="293">
        <f t="shared" si="3"/>
        <v>0</v>
      </c>
      <c r="BU65" s="293">
        <f t="shared" si="3"/>
        <v>0</v>
      </c>
      <c r="BV65" s="293">
        <f t="shared" si="3"/>
        <v>0</v>
      </c>
      <c r="BW65" s="293">
        <f t="shared" si="3"/>
        <v>0</v>
      </c>
      <c r="BX65" s="293">
        <f t="shared" si="3"/>
        <v>0</v>
      </c>
      <c r="BY65" s="293">
        <f t="shared" si="3"/>
        <v>0</v>
      </c>
      <c r="BZ65" s="293">
        <f t="shared" si="3"/>
        <v>0</v>
      </c>
      <c r="CA65" s="293">
        <f t="shared" si="3"/>
        <v>0</v>
      </c>
      <c r="CB65" s="293">
        <f t="shared" si="3"/>
        <v>0</v>
      </c>
      <c r="CC65" s="293">
        <f t="shared" si="3"/>
        <v>0</v>
      </c>
      <c r="CD65" s="293">
        <f t="shared" si="3"/>
        <v>0</v>
      </c>
      <c r="CE65" s="293">
        <f t="shared" si="3"/>
        <v>0</v>
      </c>
      <c r="CF65" s="293">
        <f t="shared" si="3"/>
        <v>0</v>
      </c>
      <c r="CG65" s="293">
        <f t="shared" si="3"/>
        <v>0</v>
      </c>
      <c r="CH65" s="293">
        <f t="shared" si="3"/>
        <v>0</v>
      </c>
    </row>
    <row r="69" spans="1:86">
      <c r="AG69" s="40"/>
      <c r="AH69" s="40"/>
      <c r="AI69" s="40"/>
      <c r="AJ69" s="40"/>
      <c r="AK69" s="40"/>
      <c r="AL69" s="40"/>
    </row>
  </sheetData>
  <mergeCells count="7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 ref="AO2:AO3"/>
    <mergeCell ref="N2:P2"/>
    <mergeCell ref="Q2:S2"/>
    <mergeCell ref="T2:V2"/>
    <mergeCell ref="W2:Y2"/>
    <mergeCell ref="Z2:AB2"/>
    <mergeCell ref="AC2:AD2"/>
    <mergeCell ref="AE2:AF2"/>
    <mergeCell ref="AG2:AJ2"/>
    <mergeCell ref="AK2:AL2"/>
    <mergeCell ref="AM2:AM3"/>
    <mergeCell ref="AN2:AN3"/>
    <mergeCell ref="BA2:BA3"/>
    <mergeCell ref="AP2:AP3"/>
    <mergeCell ref="AQ2:AQ3"/>
    <mergeCell ref="AR2:AR3"/>
    <mergeCell ref="AS2:AS3"/>
    <mergeCell ref="AT2:AT3"/>
    <mergeCell ref="AU2:AU3"/>
    <mergeCell ref="AV2:AV3"/>
    <mergeCell ref="AW2:AW3"/>
    <mergeCell ref="AX2:AX3"/>
    <mergeCell ref="AY2:AY3"/>
    <mergeCell ref="AZ2:AZ3"/>
    <mergeCell ref="BM2:BM3"/>
    <mergeCell ref="BB2:BB3"/>
    <mergeCell ref="BC2:BC3"/>
    <mergeCell ref="BD2:BD3"/>
    <mergeCell ref="BE2:BE3"/>
    <mergeCell ref="BF2:BF3"/>
    <mergeCell ref="BG2:BG3"/>
    <mergeCell ref="BH2:BH3"/>
    <mergeCell ref="BI2:BI3"/>
    <mergeCell ref="BJ2:BJ3"/>
    <mergeCell ref="BK2:BK3"/>
    <mergeCell ref="BL2:BL3"/>
    <mergeCell ref="BY2:BY3"/>
    <mergeCell ref="BN2:BN3"/>
    <mergeCell ref="BO2:BO3"/>
    <mergeCell ref="BP2:BP3"/>
    <mergeCell ref="BQ2:BQ3"/>
    <mergeCell ref="BR2:BR3"/>
    <mergeCell ref="BS2:BS3"/>
    <mergeCell ref="BT2:BT3"/>
    <mergeCell ref="BU2:BU3"/>
    <mergeCell ref="BV2:BV3"/>
    <mergeCell ref="BW2:BW3"/>
    <mergeCell ref="BX2:BX3"/>
    <mergeCell ref="CF2:CF3"/>
    <mergeCell ref="CG2:CG3"/>
    <mergeCell ref="CH2:CH3"/>
    <mergeCell ref="BZ2:BZ3"/>
    <mergeCell ref="CA2:CA3"/>
    <mergeCell ref="CB2:CB3"/>
    <mergeCell ref="CC2:CC3"/>
    <mergeCell ref="CD2:CD3"/>
    <mergeCell ref="CE2:CE3"/>
  </mergeCells>
  <hyperlinks>
    <hyperlink ref="H6" r:id="rId1" display="pmhiv@csanadpalota.hu"/>
    <hyperlink ref="H7" r:id="rId2" display="pmhiv@csanadpalota.hu"/>
    <hyperlink ref="H8" r:id="rId3" display="roma@csanytelek.hu"/>
    <hyperlink ref="H9" r:id="rId4" display="cstitkarsag@csongrad.hu"/>
    <hyperlink ref="H10" r:id="rId5" display="ph@deszk.hu"/>
    <hyperlink ref="H11" r:id="rId6" display="alacsi123@eurotex.hu"/>
    <hyperlink ref="H12" r:id="rId7" display="ciganyonkorm@t-email.hu"/>
    <hyperlink ref="H13" r:id="rId8" display="rostasistvanarpad@gmail.com"/>
    <hyperlink ref="H14" r:id="rId9" display="bakostamas42@gmail.hu"/>
    <hyperlink ref="H15" r:id="rId10" display="info@kubekhaza.hu           "/>
    <hyperlink ref="H19" r:id="rId11" display="romaonk@mako.hu"/>
    <hyperlink ref="H20" r:id="rId12" display="romanonk@mako.hu"/>
    <hyperlink ref="H22" r:id="rId13" display="polgnagylak@telelinehu"/>
    <hyperlink ref="H37" r:id="rId14" display="kozak611@citromail.hu"/>
    <hyperlink ref="H38" r:id="rId15" display="polgarmesterihivatal@ujszentivan.hu"/>
    <hyperlink ref="H39" r:id="rId16" display="polgarmesterihivatal@ujszentivan.hu"/>
    <hyperlink ref="H2" r:id="rId17" display="ambrozfalva@vnet.hu"/>
    <hyperlink ref="H23" r:id="rId18" display="adougy@pitvaros.hu"/>
    <hyperlink ref="H16" r:id="rId19" display="mcsanad6932@gmail.com"/>
    <hyperlink ref="H17" r:id="rId20" display="mcsanad6932@gmail.com"/>
    <hyperlink ref="H18" r:id="rId21" display="mcsanad6932@gmail.com"/>
    <hyperlink ref="H41" r:id="rId22" display="petrusangh@yahoo.com"/>
    <hyperlink ref="H40" r:id="rId23" display="hivatal@csongrad-megye.hu"/>
    <hyperlink ref="L6" r:id="rId24" display="aidanegreu@freemail.hu"/>
    <hyperlink ref="L7" r:id="rId25" display="kincses.ferenc1@gmail.com"/>
    <hyperlink ref="L8" r:id="rId26" display="rostaslaszlo@citromail.hu"/>
    <hyperlink ref="L10" r:id="rId27" display="antikorr2010@invitel.hu"/>
    <hyperlink ref="L11" r:id="rId28" display="alacsi23@gmail.com"/>
    <hyperlink ref="L12" r:id="rId29" display="matray@matray.hu"/>
    <hyperlink ref="L13" r:id="rId30" display="rostasistvanarpad@gmail.com"/>
    <hyperlink ref="L14" r:id="rId31" display="botosjulianna68@freemail.hu"/>
    <hyperlink ref="L15" r:id="rId32" display="info@kubekhaza.hu "/>
    <hyperlink ref="L19" r:id="rId33" display="g.r.kriszti@hotmail.hu"/>
    <hyperlink ref="L21" r:id="rId34" display="rkinvesttrendkft@citromail.hu"/>
    <hyperlink ref="L22" r:id="rId35" display="polgnagylak@teleline.hu"/>
    <hyperlink ref="L35" r:id="rId36" display="djfeca@citromail.hu"/>
    <hyperlink ref="L36" r:id="rId37" display="vafer@freemail.hu"/>
    <hyperlink ref="L37" r:id="rId38" display="kozak611@citromail.hu"/>
    <hyperlink ref="L38" r:id="rId39" display="polgarmesterihivatal@ujszentivan.hu"/>
    <hyperlink ref="L39" r:id="rId40" display="polgarmesterihivatal@ujszentivan.hu"/>
    <hyperlink ref="L5" r:id="rId41" display="kolompar.marianna@gmail.com"/>
    <hyperlink ref="L16" r:id="rId42" display="blackbull71@citromail.hu"/>
    <hyperlink ref="L40" r:id="rId43" display="mihalysandor0@gmail.com"/>
    <hyperlink ref="L41" r:id="rId44" display="petrusangh@yahoo.com"/>
    <hyperlink ref="L30" r:id="rId45" display="minority@t-online.h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9"/>
  <sheetViews>
    <sheetView topLeftCell="BJ102" workbookViewId="0">
      <selection activeCell="BR128" sqref="BR128"/>
    </sheetView>
  </sheetViews>
  <sheetFormatPr defaultRowHeight="15"/>
  <cols>
    <col min="1" max="1" width="36.28515625" style="130" customWidth="1"/>
    <col min="2" max="8" width="9.140625" style="43"/>
    <col min="9" max="9" width="9.140625" style="43" customWidth="1"/>
    <col min="10" max="10" width="9.140625" style="43"/>
    <col min="11" max="11" width="9.5703125" style="43" customWidth="1"/>
    <col min="12" max="28" width="9.140625" style="43"/>
    <col min="29" max="29" width="10.28515625" style="43" customWidth="1"/>
    <col min="30" max="30" width="9.140625" style="43"/>
    <col min="31" max="31" width="12.7109375" style="43" customWidth="1"/>
    <col min="32" max="32" width="9.140625" style="43"/>
    <col min="33" max="36" width="9.140625" style="65"/>
    <col min="37" max="38" width="9.42578125" style="65" customWidth="1"/>
    <col min="39" max="39" width="9.140625" style="43"/>
    <col min="40" max="40" width="36.85546875" style="43" customWidth="1"/>
    <col min="41" max="54" width="9.140625" style="43"/>
    <col min="55" max="55" width="13.28515625" style="43" customWidth="1"/>
    <col min="56" max="56" width="9.42578125" style="43" customWidth="1"/>
    <col min="57" max="57" width="13.28515625" style="43" customWidth="1"/>
    <col min="58" max="58" width="12" style="43" customWidth="1"/>
    <col min="59" max="62" width="9.140625" style="43"/>
    <col min="63" max="63" width="13.5703125" style="43" customWidth="1"/>
    <col min="64" max="64" width="9.140625" style="43"/>
    <col min="65" max="65" width="11.85546875" style="43" customWidth="1"/>
    <col min="66" max="69" width="10.5703125" style="43" customWidth="1"/>
    <col min="70" max="76" width="9.140625" style="43"/>
    <col min="77" max="77" width="12.140625" style="43" customWidth="1"/>
    <col min="78" max="78" width="11.7109375" style="43" customWidth="1"/>
    <col min="79" max="79" width="12.28515625" style="43" customWidth="1"/>
    <col min="80" max="80" width="10" style="43" customWidth="1"/>
    <col min="81" max="81" width="9.140625" style="43"/>
    <col min="82" max="82" width="36.85546875" style="43" customWidth="1"/>
    <col min="83" max="83" width="16.28515625" style="43" customWidth="1"/>
    <col min="84" max="84" width="17.140625" style="43" customWidth="1"/>
    <col min="85" max="85" width="18.5703125" style="43" customWidth="1"/>
    <col min="86" max="86" width="19.140625" style="43" customWidth="1"/>
    <col min="87" max="256" width="9.140625" style="43"/>
    <col min="257" max="257" width="36.28515625" style="43" customWidth="1"/>
    <col min="258" max="264" width="9.140625" style="43"/>
    <col min="265" max="265" width="9.140625" style="43" customWidth="1"/>
    <col min="266" max="266" width="9.140625" style="43"/>
    <col min="267" max="267" width="9.5703125" style="43" customWidth="1"/>
    <col min="268" max="284" width="9.140625" style="43"/>
    <col min="285" max="285" width="10.28515625" style="43" customWidth="1"/>
    <col min="286" max="286" width="9.140625" style="43"/>
    <col min="287" max="287" width="12.7109375" style="43" customWidth="1"/>
    <col min="288" max="292" width="9.140625" style="43"/>
    <col min="293" max="294" width="9.42578125" style="43" customWidth="1"/>
    <col min="295" max="295" width="9.140625" style="43"/>
    <col min="296" max="296" width="36.85546875" style="43" customWidth="1"/>
    <col min="297" max="310" width="9.140625" style="43"/>
    <col min="311" max="311" width="13.28515625" style="43" customWidth="1"/>
    <col min="312" max="312" width="9.42578125" style="43" customWidth="1"/>
    <col min="313" max="313" width="13.28515625" style="43" customWidth="1"/>
    <col min="314" max="314" width="12" style="43" customWidth="1"/>
    <col min="315" max="318" width="9.140625" style="43"/>
    <col min="319" max="319" width="13.5703125" style="43" customWidth="1"/>
    <col min="320" max="320" width="9.140625" style="43"/>
    <col min="321" max="321" width="11.85546875" style="43" customWidth="1"/>
    <col min="322" max="325" width="10.5703125" style="43" customWidth="1"/>
    <col min="326" max="332" width="9.140625" style="43"/>
    <col min="333" max="333" width="12.140625" style="43" customWidth="1"/>
    <col min="334" max="334" width="11.7109375" style="43" customWidth="1"/>
    <col min="335" max="335" width="12.28515625" style="43" customWidth="1"/>
    <col min="336" max="336" width="10" style="43" customWidth="1"/>
    <col min="337" max="337" width="9.140625" style="43"/>
    <col min="338" max="338" width="36.85546875" style="43" customWidth="1"/>
    <col min="339" max="339" width="16.28515625" style="43" customWidth="1"/>
    <col min="340" max="340" width="17.140625" style="43" customWidth="1"/>
    <col min="341" max="341" width="18.5703125" style="43" customWidth="1"/>
    <col min="342" max="342" width="19.140625" style="43" customWidth="1"/>
    <col min="343" max="512" width="9.140625" style="43"/>
    <col min="513" max="513" width="36.28515625" style="43" customWidth="1"/>
    <col min="514" max="520" width="9.140625" style="43"/>
    <col min="521" max="521" width="9.140625" style="43" customWidth="1"/>
    <col min="522" max="522" width="9.140625" style="43"/>
    <col min="523" max="523" width="9.5703125" style="43" customWidth="1"/>
    <col min="524" max="540" width="9.140625" style="43"/>
    <col min="541" max="541" width="10.28515625" style="43" customWidth="1"/>
    <col min="542" max="542" width="9.140625" style="43"/>
    <col min="543" max="543" width="12.7109375" style="43" customWidth="1"/>
    <col min="544" max="548" width="9.140625" style="43"/>
    <col min="549" max="550" width="9.42578125" style="43" customWidth="1"/>
    <col min="551" max="551" width="9.140625" style="43"/>
    <col min="552" max="552" width="36.85546875" style="43" customWidth="1"/>
    <col min="553" max="566" width="9.140625" style="43"/>
    <col min="567" max="567" width="13.28515625" style="43" customWidth="1"/>
    <col min="568" max="568" width="9.42578125" style="43" customWidth="1"/>
    <col min="569" max="569" width="13.28515625" style="43" customWidth="1"/>
    <col min="570" max="570" width="12" style="43" customWidth="1"/>
    <col min="571" max="574" width="9.140625" style="43"/>
    <col min="575" max="575" width="13.5703125" style="43" customWidth="1"/>
    <col min="576" max="576" width="9.140625" style="43"/>
    <col min="577" max="577" width="11.85546875" style="43" customWidth="1"/>
    <col min="578" max="581" width="10.5703125" style="43" customWidth="1"/>
    <col min="582" max="588" width="9.140625" style="43"/>
    <col min="589" max="589" width="12.140625" style="43" customWidth="1"/>
    <col min="590" max="590" width="11.7109375" style="43" customWidth="1"/>
    <col min="591" max="591" width="12.28515625" style="43" customWidth="1"/>
    <col min="592" max="592" width="10" style="43" customWidth="1"/>
    <col min="593" max="593" width="9.140625" style="43"/>
    <col min="594" max="594" width="36.85546875" style="43" customWidth="1"/>
    <col min="595" max="595" width="16.28515625" style="43" customWidth="1"/>
    <col min="596" max="596" width="17.140625" style="43" customWidth="1"/>
    <col min="597" max="597" width="18.5703125" style="43" customWidth="1"/>
    <col min="598" max="598" width="19.140625" style="43" customWidth="1"/>
    <col min="599" max="768" width="9.140625" style="43"/>
    <col min="769" max="769" width="36.28515625" style="43" customWidth="1"/>
    <col min="770" max="776" width="9.140625" style="43"/>
    <col min="777" max="777" width="9.140625" style="43" customWidth="1"/>
    <col min="778" max="778" width="9.140625" style="43"/>
    <col min="779" max="779" width="9.5703125" style="43" customWidth="1"/>
    <col min="780" max="796" width="9.140625" style="43"/>
    <col min="797" max="797" width="10.28515625" style="43" customWidth="1"/>
    <col min="798" max="798" width="9.140625" style="43"/>
    <col min="799" max="799" width="12.7109375" style="43" customWidth="1"/>
    <col min="800" max="804" width="9.140625" style="43"/>
    <col min="805" max="806" width="9.42578125" style="43" customWidth="1"/>
    <col min="807" max="807" width="9.140625" style="43"/>
    <col min="808" max="808" width="36.85546875" style="43" customWidth="1"/>
    <col min="809" max="822" width="9.140625" style="43"/>
    <col min="823" max="823" width="13.28515625" style="43" customWidth="1"/>
    <col min="824" max="824" width="9.42578125" style="43" customWidth="1"/>
    <col min="825" max="825" width="13.28515625" style="43" customWidth="1"/>
    <col min="826" max="826" width="12" style="43" customWidth="1"/>
    <col min="827" max="830" width="9.140625" style="43"/>
    <col min="831" max="831" width="13.5703125" style="43" customWidth="1"/>
    <col min="832" max="832" width="9.140625" style="43"/>
    <col min="833" max="833" width="11.85546875" style="43" customWidth="1"/>
    <col min="834" max="837" width="10.5703125" style="43" customWidth="1"/>
    <col min="838" max="844" width="9.140625" style="43"/>
    <col min="845" max="845" width="12.140625" style="43" customWidth="1"/>
    <col min="846" max="846" width="11.7109375" style="43" customWidth="1"/>
    <col min="847" max="847" width="12.28515625" style="43" customWidth="1"/>
    <col min="848" max="848" width="10" style="43" customWidth="1"/>
    <col min="849" max="849" width="9.140625" style="43"/>
    <col min="850" max="850" width="36.85546875" style="43" customWidth="1"/>
    <col min="851" max="851" width="16.28515625" style="43" customWidth="1"/>
    <col min="852" max="852" width="17.140625" style="43" customWidth="1"/>
    <col min="853" max="853" width="18.5703125" style="43" customWidth="1"/>
    <col min="854" max="854" width="19.140625" style="43" customWidth="1"/>
    <col min="855" max="1024" width="9.140625" style="43"/>
    <col min="1025" max="1025" width="36.28515625" style="43" customWidth="1"/>
    <col min="1026" max="1032" width="9.140625" style="43"/>
    <col min="1033" max="1033" width="9.140625" style="43" customWidth="1"/>
    <col min="1034" max="1034" width="9.140625" style="43"/>
    <col min="1035" max="1035" width="9.5703125" style="43" customWidth="1"/>
    <col min="1036" max="1052" width="9.140625" style="43"/>
    <col min="1053" max="1053" width="10.28515625" style="43" customWidth="1"/>
    <col min="1054" max="1054" width="9.140625" style="43"/>
    <col min="1055" max="1055" width="12.7109375" style="43" customWidth="1"/>
    <col min="1056" max="1060" width="9.140625" style="43"/>
    <col min="1061" max="1062" width="9.42578125" style="43" customWidth="1"/>
    <col min="1063" max="1063" width="9.140625" style="43"/>
    <col min="1064" max="1064" width="36.85546875" style="43" customWidth="1"/>
    <col min="1065" max="1078" width="9.140625" style="43"/>
    <col min="1079" max="1079" width="13.28515625" style="43" customWidth="1"/>
    <col min="1080" max="1080" width="9.42578125" style="43" customWidth="1"/>
    <col min="1081" max="1081" width="13.28515625" style="43" customWidth="1"/>
    <col min="1082" max="1082" width="12" style="43" customWidth="1"/>
    <col min="1083" max="1086" width="9.140625" style="43"/>
    <col min="1087" max="1087" width="13.5703125" style="43" customWidth="1"/>
    <col min="1088" max="1088" width="9.140625" style="43"/>
    <col min="1089" max="1089" width="11.85546875" style="43" customWidth="1"/>
    <col min="1090" max="1093" width="10.5703125" style="43" customWidth="1"/>
    <col min="1094" max="1100" width="9.140625" style="43"/>
    <col min="1101" max="1101" width="12.140625" style="43" customWidth="1"/>
    <col min="1102" max="1102" width="11.7109375" style="43" customWidth="1"/>
    <col min="1103" max="1103" width="12.28515625" style="43" customWidth="1"/>
    <col min="1104" max="1104" width="10" style="43" customWidth="1"/>
    <col min="1105" max="1105" width="9.140625" style="43"/>
    <col min="1106" max="1106" width="36.85546875" style="43" customWidth="1"/>
    <col min="1107" max="1107" width="16.28515625" style="43" customWidth="1"/>
    <col min="1108" max="1108" width="17.140625" style="43" customWidth="1"/>
    <col min="1109" max="1109" width="18.5703125" style="43" customWidth="1"/>
    <col min="1110" max="1110" width="19.140625" style="43" customWidth="1"/>
    <col min="1111" max="1280" width="9.140625" style="43"/>
    <col min="1281" max="1281" width="36.28515625" style="43" customWidth="1"/>
    <col min="1282" max="1288" width="9.140625" style="43"/>
    <col min="1289" max="1289" width="9.140625" style="43" customWidth="1"/>
    <col min="1290" max="1290" width="9.140625" style="43"/>
    <col min="1291" max="1291" width="9.5703125" style="43" customWidth="1"/>
    <col min="1292" max="1308" width="9.140625" style="43"/>
    <col min="1309" max="1309" width="10.28515625" style="43" customWidth="1"/>
    <col min="1310" max="1310" width="9.140625" style="43"/>
    <col min="1311" max="1311" width="12.7109375" style="43" customWidth="1"/>
    <col min="1312" max="1316" width="9.140625" style="43"/>
    <col min="1317" max="1318" width="9.42578125" style="43" customWidth="1"/>
    <col min="1319" max="1319" width="9.140625" style="43"/>
    <col min="1320" max="1320" width="36.85546875" style="43" customWidth="1"/>
    <col min="1321" max="1334" width="9.140625" style="43"/>
    <col min="1335" max="1335" width="13.28515625" style="43" customWidth="1"/>
    <col min="1336" max="1336" width="9.42578125" style="43" customWidth="1"/>
    <col min="1337" max="1337" width="13.28515625" style="43" customWidth="1"/>
    <col min="1338" max="1338" width="12" style="43" customWidth="1"/>
    <col min="1339" max="1342" width="9.140625" style="43"/>
    <col min="1343" max="1343" width="13.5703125" style="43" customWidth="1"/>
    <col min="1344" max="1344" width="9.140625" style="43"/>
    <col min="1345" max="1345" width="11.85546875" style="43" customWidth="1"/>
    <col min="1346" max="1349" width="10.5703125" style="43" customWidth="1"/>
    <col min="1350" max="1356" width="9.140625" style="43"/>
    <col min="1357" max="1357" width="12.140625" style="43" customWidth="1"/>
    <col min="1358" max="1358" width="11.7109375" style="43" customWidth="1"/>
    <col min="1359" max="1359" width="12.28515625" style="43" customWidth="1"/>
    <col min="1360" max="1360" width="10" style="43" customWidth="1"/>
    <col min="1361" max="1361" width="9.140625" style="43"/>
    <col min="1362" max="1362" width="36.85546875" style="43" customWidth="1"/>
    <col min="1363" max="1363" width="16.28515625" style="43" customWidth="1"/>
    <col min="1364" max="1364" width="17.140625" style="43" customWidth="1"/>
    <col min="1365" max="1365" width="18.5703125" style="43" customWidth="1"/>
    <col min="1366" max="1366" width="19.140625" style="43" customWidth="1"/>
    <col min="1367" max="1536" width="9.140625" style="43"/>
    <col min="1537" max="1537" width="36.28515625" style="43" customWidth="1"/>
    <col min="1538" max="1544" width="9.140625" style="43"/>
    <col min="1545" max="1545" width="9.140625" style="43" customWidth="1"/>
    <col min="1546" max="1546" width="9.140625" style="43"/>
    <col min="1547" max="1547" width="9.5703125" style="43" customWidth="1"/>
    <col min="1548" max="1564" width="9.140625" style="43"/>
    <col min="1565" max="1565" width="10.28515625" style="43" customWidth="1"/>
    <col min="1566" max="1566" width="9.140625" style="43"/>
    <col min="1567" max="1567" width="12.7109375" style="43" customWidth="1"/>
    <col min="1568" max="1572" width="9.140625" style="43"/>
    <col min="1573" max="1574" width="9.42578125" style="43" customWidth="1"/>
    <col min="1575" max="1575" width="9.140625" style="43"/>
    <col min="1576" max="1576" width="36.85546875" style="43" customWidth="1"/>
    <col min="1577" max="1590" width="9.140625" style="43"/>
    <col min="1591" max="1591" width="13.28515625" style="43" customWidth="1"/>
    <col min="1592" max="1592" width="9.42578125" style="43" customWidth="1"/>
    <col min="1593" max="1593" width="13.28515625" style="43" customWidth="1"/>
    <col min="1594" max="1594" width="12" style="43" customWidth="1"/>
    <col min="1595" max="1598" width="9.140625" style="43"/>
    <col min="1599" max="1599" width="13.5703125" style="43" customWidth="1"/>
    <col min="1600" max="1600" width="9.140625" style="43"/>
    <col min="1601" max="1601" width="11.85546875" style="43" customWidth="1"/>
    <col min="1602" max="1605" width="10.5703125" style="43" customWidth="1"/>
    <col min="1606" max="1612" width="9.140625" style="43"/>
    <col min="1613" max="1613" width="12.140625" style="43" customWidth="1"/>
    <col min="1614" max="1614" width="11.7109375" style="43" customWidth="1"/>
    <col min="1615" max="1615" width="12.28515625" style="43" customWidth="1"/>
    <col min="1616" max="1616" width="10" style="43" customWidth="1"/>
    <col min="1617" max="1617" width="9.140625" style="43"/>
    <col min="1618" max="1618" width="36.85546875" style="43" customWidth="1"/>
    <col min="1619" max="1619" width="16.28515625" style="43" customWidth="1"/>
    <col min="1620" max="1620" width="17.140625" style="43" customWidth="1"/>
    <col min="1621" max="1621" width="18.5703125" style="43" customWidth="1"/>
    <col min="1622" max="1622" width="19.140625" style="43" customWidth="1"/>
    <col min="1623" max="1792" width="9.140625" style="43"/>
    <col min="1793" max="1793" width="36.28515625" style="43" customWidth="1"/>
    <col min="1794" max="1800" width="9.140625" style="43"/>
    <col min="1801" max="1801" width="9.140625" style="43" customWidth="1"/>
    <col min="1802" max="1802" width="9.140625" style="43"/>
    <col min="1803" max="1803" width="9.5703125" style="43" customWidth="1"/>
    <col min="1804" max="1820" width="9.140625" style="43"/>
    <col min="1821" max="1821" width="10.28515625" style="43" customWidth="1"/>
    <col min="1822" max="1822" width="9.140625" style="43"/>
    <col min="1823" max="1823" width="12.7109375" style="43" customWidth="1"/>
    <col min="1824" max="1828" width="9.140625" style="43"/>
    <col min="1829" max="1830" width="9.42578125" style="43" customWidth="1"/>
    <col min="1831" max="1831" width="9.140625" style="43"/>
    <col min="1832" max="1832" width="36.85546875" style="43" customWidth="1"/>
    <col min="1833" max="1846" width="9.140625" style="43"/>
    <col min="1847" max="1847" width="13.28515625" style="43" customWidth="1"/>
    <col min="1848" max="1848" width="9.42578125" style="43" customWidth="1"/>
    <col min="1849" max="1849" width="13.28515625" style="43" customWidth="1"/>
    <col min="1850" max="1850" width="12" style="43" customWidth="1"/>
    <col min="1851" max="1854" width="9.140625" style="43"/>
    <col min="1855" max="1855" width="13.5703125" style="43" customWidth="1"/>
    <col min="1856" max="1856" width="9.140625" style="43"/>
    <col min="1857" max="1857" width="11.85546875" style="43" customWidth="1"/>
    <col min="1858" max="1861" width="10.5703125" style="43" customWidth="1"/>
    <col min="1862" max="1868" width="9.140625" style="43"/>
    <col min="1869" max="1869" width="12.140625" style="43" customWidth="1"/>
    <col min="1870" max="1870" width="11.7109375" style="43" customWidth="1"/>
    <col min="1871" max="1871" width="12.28515625" style="43" customWidth="1"/>
    <col min="1872" max="1872" width="10" style="43" customWidth="1"/>
    <col min="1873" max="1873" width="9.140625" style="43"/>
    <col min="1874" max="1874" width="36.85546875" style="43" customWidth="1"/>
    <col min="1875" max="1875" width="16.28515625" style="43" customWidth="1"/>
    <col min="1876" max="1876" width="17.140625" style="43" customWidth="1"/>
    <col min="1877" max="1877" width="18.5703125" style="43" customWidth="1"/>
    <col min="1878" max="1878" width="19.140625" style="43" customWidth="1"/>
    <col min="1879" max="2048" width="9.140625" style="43"/>
    <col min="2049" max="2049" width="36.28515625" style="43" customWidth="1"/>
    <col min="2050" max="2056" width="9.140625" style="43"/>
    <col min="2057" max="2057" width="9.140625" style="43" customWidth="1"/>
    <col min="2058" max="2058" width="9.140625" style="43"/>
    <col min="2059" max="2059" width="9.5703125" style="43" customWidth="1"/>
    <col min="2060" max="2076" width="9.140625" style="43"/>
    <col min="2077" max="2077" width="10.28515625" style="43" customWidth="1"/>
    <col min="2078" max="2078" width="9.140625" style="43"/>
    <col min="2079" max="2079" width="12.7109375" style="43" customWidth="1"/>
    <col min="2080" max="2084" width="9.140625" style="43"/>
    <col min="2085" max="2086" width="9.42578125" style="43" customWidth="1"/>
    <col min="2087" max="2087" width="9.140625" style="43"/>
    <col min="2088" max="2088" width="36.85546875" style="43" customWidth="1"/>
    <col min="2089" max="2102" width="9.140625" style="43"/>
    <col min="2103" max="2103" width="13.28515625" style="43" customWidth="1"/>
    <col min="2104" max="2104" width="9.42578125" style="43" customWidth="1"/>
    <col min="2105" max="2105" width="13.28515625" style="43" customWidth="1"/>
    <col min="2106" max="2106" width="12" style="43" customWidth="1"/>
    <col min="2107" max="2110" width="9.140625" style="43"/>
    <col min="2111" max="2111" width="13.5703125" style="43" customWidth="1"/>
    <col min="2112" max="2112" width="9.140625" style="43"/>
    <col min="2113" max="2113" width="11.85546875" style="43" customWidth="1"/>
    <col min="2114" max="2117" width="10.5703125" style="43" customWidth="1"/>
    <col min="2118" max="2124" width="9.140625" style="43"/>
    <col min="2125" max="2125" width="12.140625" style="43" customWidth="1"/>
    <col min="2126" max="2126" width="11.7109375" style="43" customWidth="1"/>
    <col min="2127" max="2127" width="12.28515625" style="43" customWidth="1"/>
    <col min="2128" max="2128" width="10" style="43" customWidth="1"/>
    <col min="2129" max="2129" width="9.140625" style="43"/>
    <col min="2130" max="2130" width="36.85546875" style="43" customWidth="1"/>
    <col min="2131" max="2131" width="16.28515625" style="43" customWidth="1"/>
    <col min="2132" max="2132" width="17.140625" style="43" customWidth="1"/>
    <col min="2133" max="2133" width="18.5703125" style="43" customWidth="1"/>
    <col min="2134" max="2134" width="19.140625" style="43" customWidth="1"/>
    <col min="2135" max="2304" width="9.140625" style="43"/>
    <col min="2305" max="2305" width="36.28515625" style="43" customWidth="1"/>
    <col min="2306" max="2312" width="9.140625" style="43"/>
    <col min="2313" max="2313" width="9.140625" style="43" customWidth="1"/>
    <col min="2314" max="2314" width="9.140625" style="43"/>
    <col min="2315" max="2315" width="9.5703125" style="43" customWidth="1"/>
    <col min="2316" max="2332" width="9.140625" style="43"/>
    <col min="2333" max="2333" width="10.28515625" style="43" customWidth="1"/>
    <col min="2334" max="2334" width="9.140625" style="43"/>
    <col min="2335" max="2335" width="12.7109375" style="43" customWidth="1"/>
    <col min="2336" max="2340" width="9.140625" style="43"/>
    <col min="2341" max="2342" width="9.42578125" style="43" customWidth="1"/>
    <col min="2343" max="2343" width="9.140625" style="43"/>
    <col min="2344" max="2344" width="36.85546875" style="43" customWidth="1"/>
    <col min="2345" max="2358" width="9.140625" style="43"/>
    <col min="2359" max="2359" width="13.28515625" style="43" customWidth="1"/>
    <col min="2360" max="2360" width="9.42578125" style="43" customWidth="1"/>
    <col min="2361" max="2361" width="13.28515625" style="43" customWidth="1"/>
    <col min="2362" max="2362" width="12" style="43" customWidth="1"/>
    <col min="2363" max="2366" width="9.140625" style="43"/>
    <col min="2367" max="2367" width="13.5703125" style="43" customWidth="1"/>
    <col min="2368" max="2368" width="9.140625" style="43"/>
    <col min="2369" max="2369" width="11.85546875" style="43" customWidth="1"/>
    <col min="2370" max="2373" width="10.5703125" style="43" customWidth="1"/>
    <col min="2374" max="2380" width="9.140625" style="43"/>
    <col min="2381" max="2381" width="12.140625" style="43" customWidth="1"/>
    <col min="2382" max="2382" width="11.7109375" style="43" customWidth="1"/>
    <col min="2383" max="2383" width="12.28515625" style="43" customWidth="1"/>
    <col min="2384" max="2384" width="10" style="43" customWidth="1"/>
    <col min="2385" max="2385" width="9.140625" style="43"/>
    <col min="2386" max="2386" width="36.85546875" style="43" customWidth="1"/>
    <col min="2387" max="2387" width="16.28515625" style="43" customWidth="1"/>
    <col min="2388" max="2388" width="17.140625" style="43" customWidth="1"/>
    <col min="2389" max="2389" width="18.5703125" style="43" customWidth="1"/>
    <col min="2390" max="2390" width="19.140625" style="43" customWidth="1"/>
    <col min="2391" max="2560" width="9.140625" style="43"/>
    <col min="2561" max="2561" width="36.28515625" style="43" customWidth="1"/>
    <col min="2562" max="2568" width="9.140625" style="43"/>
    <col min="2569" max="2569" width="9.140625" style="43" customWidth="1"/>
    <col min="2570" max="2570" width="9.140625" style="43"/>
    <col min="2571" max="2571" width="9.5703125" style="43" customWidth="1"/>
    <col min="2572" max="2588" width="9.140625" style="43"/>
    <col min="2589" max="2589" width="10.28515625" style="43" customWidth="1"/>
    <col min="2590" max="2590" width="9.140625" style="43"/>
    <col min="2591" max="2591" width="12.7109375" style="43" customWidth="1"/>
    <col min="2592" max="2596" width="9.140625" style="43"/>
    <col min="2597" max="2598" width="9.42578125" style="43" customWidth="1"/>
    <col min="2599" max="2599" width="9.140625" style="43"/>
    <col min="2600" max="2600" width="36.85546875" style="43" customWidth="1"/>
    <col min="2601" max="2614" width="9.140625" style="43"/>
    <col min="2615" max="2615" width="13.28515625" style="43" customWidth="1"/>
    <col min="2616" max="2616" width="9.42578125" style="43" customWidth="1"/>
    <col min="2617" max="2617" width="13.28515625" style="43" customWidth="1"/>
    <col min="2618" max="2618" width="12" style="43" customWidth="1"/>
    <col min="2619" max="2622" width="9.140625" style="43"/>
    <col min="2623" max="2623" width="13.5703125" style="43" customWidth="1"/>
    <col min="2624" max="2624" width="9.140625" style="43"/>
    <col min="2625" max="2625" width="11.85546875" style="43" customWidth="1"/>
    <col min="2626" max="2629" width="10.5703125" style="43" customWidth="1"/>
    <col min="2630" max="2636" width="9.140625" style="43"/>
    <col min="2637" max="2637" width="12.140625" style="43" customWidth="1"/>
    <col min="2638" max="2638" width="11.7109375" style="43" customWidth="1"/>
    <col min="2639" max="2639" width="12.28515625" style="43" customWidth="1"/>
    <col min="2640" max="2640" width="10" style="43" customWidth="1"/>
    <col min="2641" max="2641" width="9.140625" style="43"/>
    <col min="2642" max="2642" width="36.85546875" style="43" customWidth="1"/>
    <col min="2643" max="2643" width="16.28515625" style="43" customWidth="1"/>
    <col min="2644" max="2644" width="17.140625" style="43" customWidth="1"/>
    <col min="2645" max="2645" width="18.5703125" style="43" customWidth="1"/>
    <col min="2646" max="2646" width="19.140625" style="43" customWidth="1"/>
    <col min="2647" max="2816" width="9.140625" style="43"/>
    <col min="2817" max="2817" width="36.28515625" style="43" customWidth="1"/>
    <col min="2818" max="2824" width="9.140625" style="43"/>
    <col min="2825" max="2825" width="9.140625" style="43" customWidth="1"/>
    <col min="2826" max="2826" width="9.140625" style="43"/>
    <col min="2827" max="2827" width="9.5703125" style="43" customWidth="1"/>
    <col min="2828" max="2844" width="9.140625" style="43"/>
    <col min="2845" max="2845" width="10.28515625" style="43" customWidth="1"/>
    <col min="2846" max="2846" width="9.140625" style="43"/>
    <col min="2847" max="2847" width="12.7109375" style="43" customWidth="1"/>
    <col min="2848" max="2852" width="9.140625" style="43"/>
    <col min="2853" max="2854" width="9.42578125" style="43" customWidth="1"/>
    <col min="2855" max="2855" width="9.140625" style="43"/>
    <col min="2856" max="2856" width="36.85546875" style="43" customWidth="1"/>
    <col min="2857" max="2870" width="9.140625" style="43"/>
    <col min="2871" max="2871" width="13.28515625" style="43" customWidth="1"/>
    <col min="2872" max="2872" width="9.42578125" style="43" customWidth="1"/>
    <col min="2873" max="2873" width="13.28515625" style="43" customWidth="1"/>
    <col min="2874" max="2874" width="12" style="43" customWidth="1"/>
    <col min="2875" max="2878" width="9.140625" style="43"/>
    <col min="2879" max="2879" width="13.5703125" style="43" customWidth="1"/>
    <col min="2880" max="2880" width="9.140625" style="43"/>
    <col min="2881" max="2881" width="11.85546875" style="43" customWidth="1"/>
    <col min="2882" max="2885" width="10.5703125" style="43" customWidth="1"/>
    <col min="2886" max="2892" width="9.140625" style="43"/>
    <col min="2893" max="2893" width="12.140625" style="43" customWidth="1"/>
    <col min="2894" max="2894" width="11.7109375" style="43" customWidth="1"/>
    <col min="2895" max="2895" width="12.28515625" style="43" customWidth="1"/>
    <col min="2896" max="2896" width="10" style="43" customWidth="1"/>
    <col min="2897" max="2897" width="9.140625" style="43"/>
    <col min="2898" max="2898" width="36.85546875" style="43" customWidth="1"/>
    <col min="2899" max="2899" width="16.28515625" style="43" customWidth="1"/>
    <col min="2900" max="2900" width="17.140625" style="43" customWidth="1"/>
    <col min="2901" max="2901" width="18.5703125" style="43" customWidth="1"/>
    <col min="2902" max="2902" width="19.140625" style="43" customWidth="1"/>
    <col min="2903" max="3072" width="9.140625" style="43"/>
    <col min="3073" max="3073" width="36.28515625" style="43" customWidth="1"/>
    <col min="3074" max="3080" width="9.140625" style="43"/>
    <col min="3081" max="3081" width="9.140625" style="43" customWidth="1"/>
    <col min="3082" max="3082" width="9.140625" style="43"/>
    <col min="3083" max="3083" width="9.5703125" style="43" customWidth="1"/>
    <col min="3084" max="3100" width="9.140625" style="43"/>
    <col min="3101" max="3101" width="10.28515625" style="43" customWidth="1"/>
    <col min="3102" max="3102" width="9.140625" style="43"/>
    <col min="3103" max="3103" width="12.7109375" style="43" customWidth="1"/>
    <col min="3104" max="3108" width="9.140625" style="43"/>
    <col min="3109" max="3110" width="9.42578125" style="43" customWidth="1"/>
    <col min="3111" max="3111" width="9.140625" style="43"/>
    <col min="3112" max="3112" width="36.85546875" style="43" customWidth="1"/>
    <col min="3113" max="3126" width="9.140625" style="43"/>
    <col min="3127" max="3127" width="13.28515625" style="43" customWidth="1"/>
    <col min="3128" max="3128" width="9.42578125" style="43" customWidth="1"/>
    <col min="3129" max="3129" width="13.28515625" style="43" customWidth="1"/>
    <col min="3130" max="3130" width="12" style="43" customWidth="1"/>
    <col min="3131" max="3134" width="9.140625" style="43"/>
    <col min="3135" max="3135" width="13.5703125" style="43" customWidth="1"/>
    <col min="3136" max="3136" width="9.140625" style="43"/>
    <col min="3137" max="3137" width="11.85546875" style="43" customWidth="1"/>
    <col min="3138" max="3141" width="10.5703125" style="43" customWidth="1"/>
    <col min="3142" max="3148" width="9.140625" style="43"/>
    <col min="3149" max="3149" width="12.140625" style="43" customWidth="1"/>
    <col min="3150" max="3150" width="11.7109375" style="43" customWidth="1"/>
    <col min="3151" max="3151" width="12.28515625" style="43" customWidth="1"/>
    <col min="3152" max="3152" width="10" style="43" customWidth="1"/>
    <col min="3153" max="3153" width="9.140625" style="43"/>
    <col min="3154" max="3154" width="36.85546875" style="43" customWidth="1"/>
    <col min="3155" max="3155" width="16.28515625" style="43" customWidth="1"/>
    <col min="3156" max="3156" width="17.140625" style="43" customWidth="1"/>
    <col min="3157" max="3157" width="18.5703125" style="43" customWidth="1"/>
    <col min="3158" max="3158" width="19.140625" style="43" customWidth="1"/>
    <col min="3159" max="3328" width="9.140625" style="43"/>
    <col min="3329" max="3329" width="36.28515625" style="43" customWidth="1"/>
    <col min="3330" max="3336" width="9.140625" style="43"/>
    <col min="3337" max="3337" width="9.140625" style="43" customWidth="1"/>
    <col min="3338" max="3338" width="9.140625" style="43"/>
    <col min="3339" max="3339" width="9.5703125" style="43" customWidth="1"/>
    <col min="3340" max="3356" width="9.140625" style="43"/>
    <col min="3357" max="3357" width="10.28515625" style="43" customWidth="1"/>
    <col min="3358" max="3358" width="9.140625" style="43"/>
    <col min="3359" max="3359" width="12.7109375" style="43" customWidth="1"/>
    <col min="3360" max="3364" width="9.140625" style="43"/>
    <col min="3365" max="3366" width="9.42578125" style="43" customWidth="1"/>
    <col min="3367" max="3367" width="9.140625" style="43"/>
    <col min="3368" max="3368" width="36.85546875" style="43" customWidth="1"/>
    <col min="3369" max="3382" width="9.140625" style="43"/>
    <col min="3383" max="3383" width="13.28515625" style="43" customWidth="1"/>
    <col min="3384" max="3384" width="9.42578125" style="43" customWidth="1"/>
    <col min="3385" max="3385" width="13.28515625" style="43" customWidth="1"/>
    <col min="3386" max="3386" width="12" style="43" customWidth="1"/>
    <col min="3387" max="3390" width="9.140625" style="43"/>
    <col min="3391" max="3391" width="13.5703125" style="43" customWidth="1"/>
    <col min="3392" max="3392" width="9.140625" style="43"/>
    <col min="3393" max="3393" width="11.85546875" style="43" customWidth="1"/>
    <col min="3394" max="3397" width="10.5703125" style="43" customWidth="1"/>
    <col min="3398" max="3404" width="9.140625" style="43"/>
    <col min="3405" max="3405" width="12.140625" style="43" customWidth="1"/>
    <col min="3406" max="3406" width="11.7109375" style="43" customWidth="1"/>
    <col min="3407" max="3407" width="12.28515625" style="43" customWidth="1"/>
    <col min="3408" max="3408" width="10" style="43" customWidth="1"/>
    <col min="3409" max="3409" width="9.140625" style="43"/>
    <col min="3410" max="3410" width="36.85546875" style="43" customWidth="1"/>
    <col min="3411" max="3411" width="16.28515625" style="43" customWidth="1"/>
    <col min="3412" max="3412" width="17.140625" style="43" customWidth="1"/>
    <col min="3413" max="3413" width="18.5703125" style="43" customWidth="1"/>
    <col min="3414" max="3414" width="19.140625" style="43" customWidth="1"/>
    <col min="3415" max="3584" width="9.140625" style="43"/>
    <col min="3585" max="3585" width="36.28515625" style="43" customWidth="1"/>
    <col min="3586" max="3592" width="9.140625" style="43"/>
    <col min="3593" max="3593" width="9.140625" style="43" customWidth="1"/>
    <col min="3594" max="3594" width="9.140625" style="43"/>
    <col min="3595" max="3595" width="9.5703125" style="43" customWidth="1"/>
    <col min="3596" max="3612" width="9.140625" style="43"/>
    <col min="3613" max="3613" width="10.28515625" style="43" customWidth="1"/>
    <col min="3614" max="3614" width="9.140625" style="43"/>
    <col min="3615" max="3615" width="12.7109375" style="43" customWidth="1"/>
    <col min="3616" max="3620" width="9.140625" style="43"/>
    <col min="3621" max="3622" width="9.42578125" style="43" customWidth="1"/>
    <col min="3623" max="3623" width="9.140625" style="43"/>
    <col min="3624" max="3624" width="36.85546875" style="43" customWidth="1"/>
    <col min="3625" max="3638" width="9.140625" style="43"/>
    <col min="3639" max="3639" width="13.28515625" style="43" customWidth="1"/>
    <col min="3640" max="3640" width="9.42578125" style="43" customWidth="1"/>
    <col min="3641" max="3641" width="13.28515625" style="43" customWidth="1"/>
    <col min="3642" max="3642" width="12" style="43" customWidth="1"/>
    <col min="3643" max="3646" width="9.140625" style="43"/>
    <col min="3647" max="3647" width="13.5703125" style="43" customWidth="1"/>
    <col min="3648" max="3648" width="9.140625" style="43"/>
    <col min="3649" max="3649" width="11.85546875" style="43" customWidth="1"/>
    <col min="3650" max="3653" width="10.5703125" style="43" customWidth="1"/>
    <col min="3654" max="3660" width="9.140625" style="43"/>
    <col min="3661" max="3661" width="12.140625" style="43" customWidth="1"/>
    <col min="3662" max="3662" width="11.7109375" style="43" customWidth="1"/>
    <col min="3663" max="3663" width="12.28515625" style="43" customWidth="1"/>
    <col min="3664" max="3664" width="10" style="43" customWidth="1"/>
    <col min="3665" max="3665" width="9.140625" style="43"/>
    <col min="3666" max="3666" width="36.85546875" style="43" customWidth="1"/>
    <col min="3667" max="3667" width="16.28515625" style="43" customWidth="1"/>
    <col min="3668" max="3668" width="17.140625" style="43" customWidth="1"/>
    <col min="3669" max="3669" width="18.5703125" style="43" customWidth="1"/>
    <col min="3670" max="3670" width="19.140625" style="43" customWidth="1"/>
    <col min="3671" max="3840" width="9.140625" style="43"/>
    <col min="3841" max="3841" width="36.28515625" style="43" customWidth="1"/>
    <col min="3842" max="3848" width="9.140625" style="43"/>
    <col min="3849" max="3849" width="9.140625" style="43" customWidth="1"/>
    <col min="3850" max="3850" width="9.140625" style="43"/>
    <col min="3851" max="3851" width="9.5703125" style="43" customWidth="1"/>
    <col min="3852" max="3868" width="9.140625" style="43"/>
    <col min="3869" max="3869" width="10.28515625" style="43" customWidth="1"/>
    <col min="3870" max="3870" width="9.140625" style="43"/>
    <col min="3871" max="3871" width="12.7109375" style="43" customWidth="1"/>
    <col min="3872" max="3876" width="9.140625" style="43"/>
    <col min="3877" max="3878" width="9.42578125" style="43" customWidth="1"/>
    <col min="3879" max="3879" width="9.140625" style="43"/>
    <col min="3880" max="3880" width="36.85546875" style="43" customWidth="1"/>
    <col min="3881" max="3894" width="9.140625" style="43"/>
    <col min="3895" max="3895" width="13.28515625" style="43" customWidth="1"/>
    <col min="3896" max="3896" width="9.42578125" style="43" customWidth="1"/>
    <col min="3897" max="3897" width="13.28515625" style="43" customWidth="1"/>
    <col min="3898" max="3898" width="12" style="43" customWidth="1"/>
    <col min="3899" max="3902" width="9.140625" style="43"/>
    <col min="3903" max="3903" width="13.5703125" style="43" customWidth="1"/>
    <col min="3904" max="3904" width="9.140625" style="43"/>
    <col min="3905" max="3905" width="11.85546875" style="43" customWidth="1"/>
    <col min="3906" max="3909" width="10.5703125" style="43" customWidth="1"/>
    <col min="3910" max="3916" width="9.140625" style="43"/>
    <col min="3917" max="3917" width="12.140625" style="43" customWidth="1"/>
    <col min="3918" max="3918" width="11.7109375" style="43" customWidth="1"/>
    <col min="3919" max="3919" width="12.28515625" style="43" customWidth="1"/>
    <col min="3920" max="3920" width="10" style="43" customWidth="1"/>
    <col min="3921" max="3921" width="9.140625" style="43"/>
    <col min="3922" max="3922" width="36.85546875" style="43" customWidth="1"/>
    <col min="3923" max="3923" width="16.28515625" style="43" customWidth="1"/>
    <col min="3924" max="3924" width="17.140625" style="43" customWidth="1"/>
    <col min="3925" max="3925" width="18.5703125" style="43" customWidth="1"/>
    <col min="3926" max="3926" width="19.140625" style="43" customWidth="1"/>
    <col min="3927" max="4096" width="9.140625" style="43"/>
    <col min="4097" max="4097" width="36.28515625" style="43" customWidth="1"/>
    <col min="4098" max="4104" width="9.140625" style="43"/>
    <col min="4105" max="4105" width="9.140625" style="43" customWidth="1"/>
    <col min="4106" max="4106" width="9.140625" style="43"/>
    <col min="4107" max="4107" width="9.5703125" style="43" customWidth="1"/>
    <col min="4108" max="4124" width="9.140625" style="43"/>
    <col min="4125" max="4125" width="10.28515625" style="43" customWidth="1"/>
    <col min="4126" max="4126" width="9.140625" style="43"/>
    <col min="4127" max="4127" width="12.7109375" style="43" customWidth="1"/>
    <col min="4128" max="4132" width="9.140625" style="43"/>
    <col min="4133" max="4134" width="9.42578125" style="43" customWidth="1"/>
    <col min="4135" max="4135" width="9.140625" style="43"/>
    <col min="4136" max="4136" width="36.85546875" style="43" customWidth="1"/>
    <col min="4137" max="4150" width="9.140625" style="43"/>
    <col min="4151" max="4151" width="13.28515625" style="43" customWidth="1"/>
    <col min="4152" max="4152" width="9.42578125" style="43" customWidth="1"/>
    <col min="4153" max="4153" width="13.28515625" style="43" customWidth="1"/>
    <col min="4154" max="4154" width="12" style="43" customWidth="1"/>
    <col min="4155" max="4158" width="9.140625" style="43"/>
    <col min="4159" max="4159" width="13.5703125" style="43" customWidth="1"/>
    <col min="4160" max="4160" width="9.140625" style="43"/>
    <col min="4161" max="4161" width="11.85546875" style="43" customWidth="1"/>
    <col min="4162" max="4165" width="10.5703125" style="43" customWidth="1"/>
    <col min="4166" max="4172" width="9.140625" style="43"/>
    <col min="4173" max="4173" width="12.140625" style="43" customWidth="1"/>
    <col min="4174" max="4174" width="11.7109375" style="43" customWidth="1"/>
    <col min="4175" max="4175" width="12.28515625" style="43" customWidth="1"/>
    <col min="4176" max="4176" width="10" style="43" customWidth="1"/>
    <col min="4177" max="4177" width="9.140625" style="43"/>
    <col min="4178" max="4178" width="36.85546875" style="43" customWidth="1"/>
    <col min="4179" max="4179" width="16.28515625" style="43" customWidth="1"/>
    <col min="4180" max="4180" width="17.140625" style="43" customWidth="1"/>
    <col min="4181" max="4181" width="18.5703125" style="43" customWidth="1"/>
    <col min="4182" max="4182" width="19.140625" style="43" customWidth="1"/>
    <col min="4183" max="4352" width="9.140625" style="43"/>
    <col min="4353" max="4353" width="36.28515625" style="43" customWidth="1"/>
    <col min="4354" max="4360" width="9.140625" style="43"/>
    <col min="4361" max="4361" width="9.140625" style="43" customWidth="1"/>
    <col min="4362" max="4362" width="9.140625" style="43"/>
    <col min="4363" max="4363" width="9.5703125" style="43" customWidth="1"/>
    <col min="4364" max="4380" width="9.140625" style="43"/>
    <col min="4381" max="4381" width="10.28515625" style="43" customWidth="1"/>
    <col min="4382" max="4382" width="9.140625" style="43"/>
    <col min="4383" max="4383" width="12.7109375" style="43" customWidth="1"/>
    <col min="4384" max="4388" width="9.140625" style="43"/>
    <col min="4389" max="4390" width="9.42578125" style="43" customWidth="1"/>
    <col min="4391" max="4391" width="9.140625" style="43"/>
    <col min="4392" max="4392" width="36.85546875" style="43" customWidth="1"/>
    <col min="4393" max="4406" width="9.140625" style="43"/>
    <col min="4407" max="4407" width="13.28515625" style="43" customWidth="1"/>
    <col min="4408" max="4408" width="9.42578125" style="43" customWidth="1"/>
    <col min="4409" max="4409" width="13.28515625" style="43" customWidth="1"/>
    <col min="4410" max="4410" width="12" style="43" customWidth="1"/>
    <col min="4411" max="4414" width="9.140625" style="43"/>
    <col min="4415" max="4415" width="13.5703125" style="43" customWidth="1"/>
    <col min="4416" max="4416" width="9.140625" style="43"/>
    <col min="4417" max="4417" width="11.85546875" style="43" customWidth="1"/>
    <col min="4418" max="4421" width="10.5703125" style="43" customWidth="1"/>
    <col min="4422" max="4428" width="9.140625" style="43"/>
    <col min="4429" max="4429" width="12.140625" style="43" customWidth="1"/>
    <col min="4430" max="4430" width="11.7109375" style="43" customWidth="1"/>
    <col min="4431" max="4431" width="12.28515625" style="43" customWidth="1"/>
    <col min="4432" max="4432" width="10" style="43" customWidth="1"/>
    <col min="4433" max="4433" width="9.140625" style="43"/>
    <col min="4434" max="4434" width="36.85546875" style="43" customWidth="1"/>
    <col min="4435" max="4435" width="16.28515625" style="43" customWidth="1"/>
    <col min="4436" max="4436" width="17.140625" style="43" customWidth="1"/>
    <col min="4437" max="4437" width="18.5703125" style="43" customWidth="1"/>
    <col min="4438" max="4438" width="19.140625" style="43" customWidth="1"/>
    <col min="4439" max="4608" width="9.140625" style="43"/>
    <col min="4609" max="4609" width="36.28515625" style="43" customWidth="1"/>
    <col min="4610" max="4616" width="9.140625" style="43"/>
    <col min="4617" max="4617" width="9.140625" style="43" customWidth="1"/>
    <col min="4618" max="4618" width="9.140625" style="43"/>
    <col min="4619" max="4619" width="9.5703125" style="43" customWidth="1"/>
    <col min="4620" max="4636" width="9.140625" style="43"/>
    <col min="4637" max="4637" width="10.28515625" style="43" customWidth="1"/>
    <col min="4638" max="4638" width="9.140625" style="43"/>
    <col min="4639" max="4639" width="12.7109375" style="43" customWidth="1"/>
    <col min="4640" max="4644" width="9.140625" style="43"/>
    <col min="4645" max="4646" width="9.42578125" style="43" customWidth="1"/>
    <col min="4647" max="4647" width="9.140625" style="43"/>
    <col min="4648" max="4648" width="36.85546875" style="43" customWidth="1"/>
    <col min="4649" max="4662" width="9.140625" style="43"/>
    <col min="4663" max="4663" width="13.28515625" style="43" customWidth="1"/>
    <col min="4664" max="4664" width="9.42578125" style="43" customWidth="1"/>
    <col min="4665" max="4665" width="13.28515625" style="43" customWidth="1"/>
    <col min="4666" max="4666" width="12" style="43" customWidth="1"/>
    <col min="4667" max="4670" width="9.140625" style="43"/>
    <col min="4671" max="4671" width="13.5703125" style="43" customWidth="1"/>
    <col min="4672" max="4672" width="9.140625" style="43"/>
    <col min="4673" max="4673" width="11.85546875" style="43" customWidth="1"/>
    <col min="4674" max="4677" width="10.5703125" style="43" customWidth="1"/>
    <col min="4678" max="4684" width="9.140625" style="43"/>
    <col min="4685" max="4685" width="12.140625" style="43" customWidth="1"/>
    <col min="4686" max="4686" width="11.7109375" style="43" customWidth="1"/>
    <col min="4687" max="4687" width="12.28515625" style="43" customWidth="1"/>
    <col min="4688" max="4688" width="10" style="43" customWidth="1"/>
    <col min="4689" max="4689" width="9.140625" style="43"/>
    <col min="4690" max="4690" width="36.85546875" style="43" customWidth="1"/>
    <col min="4691" max="4691" width="16.28515625" style="43" customWidth="1"/>
    <col min="4692" max="4692" width="17.140625" style="43" customWidth="1"/>
    <col min="4693" max="4693" width="18.5703125" style="43" customWidth="1"/>
    <col min="4694" max="4694" width="19.140625" style="43" customWidth="1"/>
    <col min="4695" max="4864" width="9.140625" style="43"/>
    <col min="4865" max="4865" width="36.28515625" style="43" customWidth="1"/>
    <col min="4866" max="4872" width="9.140625" style="43"/>
    <col min="4873" max="4873" width="9.140625" style="43" customWidth="1"/>
    <col min="4874" max="4874" width="9.140625" style="43"/>
    <col min="4875" max="4875" width="9.5703125" style="43" customWidth="1"/>
    <col min="4876" max="4892" width="9.140625" style="43"/>
    <col min="4893" max="4893" width="10.28515625" style="43" customWidth="1"/>
    <col min="4894" max="4894" width="9.140625" style="43"/>
    <col min="4895" max="4895" width="12.7109375" style="43" customWidth="1"/>
    <col min="4896" max="4900" width="9.140625" style="43"/>
    <col min="4901" max="4902" width="9.42578125" style="43" customWidth="1"/>
    <col min="4903" max="4903" width="9.140625" style="43"/>
    <col min="4904" max="4904" width="36.85546875" style="43" customWidth="1"/>
    <col min="4905" max="4918" width="9.140625" style="43"/>
    <col min="4919" max="4919" width="13.28515625" style="43" customWidth="1"/>
    <col min="4920" max="4920" width="9.42578125" style="43" customWidth="1"/>
    <col min="4921" max="4921" width="13.28515625" style="43" customWidth="1"/>
    <col min="4922" max="4922" width="12" style="43" customWidth="1"/>
    <col min="4923" max="4926" width="9.140625" style="43"/>
    <col min="4927" max="4927" width="13.5703125" style="43" customWidth="1"/>
    <col min="4928" max="4928" width="9.140625" style="43"/>
    <col min="4929" max="4929" width="11.85546875" style="43" customWidth="1"/>
    <col min="4930" max="4933" width="10.5703125" style="43" customWidth="1"/>
    <col min="4934" max="4940" width="9.140625" style="43"/>
    <col min="4941" max="4941" width="12.140625" style="43" customWidth="1"/>
    <col min="4942" max="4942" width="11.7109375" style="43" customWidth="1"/>
    <col min="4943" max="4943" width="12.28515625" style="43" customWidth="1"/>
    <col min="4944" max="4944" width="10" style="43" customWidth="1"/>
    <col min="4945" max="4945" width="9.140625" style="43"/>
    <col min="4946" max="4946" width="36.85546875" style="43" customWidth="1"/>
    <col min="4947" max="4947" width="16.28515625" style="43" customWidth="1"/>
    <col min="4948" max="4948" width="17.140625" style="43" customWidth="1"/>
    <col min="4949" max="4949" width="18.5703125" style="43" customWidth="1"/>
    <col min="4950" max="4950" width="19.140625" style="43" customWidth="1"/>
    <col min="4951" max="5120" width="9.140625" style="43"/>
    <col min="5121" max="5121" width="36.28515625" style="43" customWidth="1"/>
    <col min="5122" max="5128" width="9.140625" style="43"/>
    <col min="5129" max="5129" width="9.140625" style="43" customWidth="1"/>
    <col min="5130" max="5130" width="9.140625" style="43"/>
    <col min="5131" max="5131" width="9.5703125" style="43" customWidth="1"/>
    <col min="5132" max="5148" width="9.140625" style="43"/>
    <col min="5149" max="5149" width="10.28515625" style="43" customWidth="1"/>
    <col min="5150" max="5150" width="9.140625" style="43"/>
    <col min="5151" max="5151" width="12.7109375" style="43" customWidth="1"/>
    <col min="5152" max="5156" width="9.140625" style="43"/>
    <col min="5157" max="5158" width="9.42578125" style="43" customWidth="1"/>
    <col min="5159" max="5159" width="9.140625" style="43"/>
    <col min="5160" max="5160" width="36.85546875" style="43" customWidth="1"/>
    <col min="5161" max="5174" width="9.140625" style="43"/>
    <col min="5175" max="5175" width="13.28515625" style="43" customWidth="1"/>
    <col min="5176" max="5176" width="9.42578125" style="43" customWidth="1"/>
    <col min="5177" max="5177" width="13.28515625" style="43" customWidth="1"/>
    <col min="5178" max="5178" width="12" style="43" customWidth="1"/>
    <col min="5179" max="5182" width="9.140625" style="43"/>
    <col min="5183" max="5183" width="13.5703125" style="43" customWidth="1"/>
    <col min="5184" max="5184" width="9.140625" style="43"/>
    <col min="5185" max="5185" width="11.85546875" style="43" customWidth="1"/>
    <col min="5186" max="5189" width="10.5703125" style="43" customWidth="1"/>
    <col min="5190" max="5196" width="9.140625" style="43"/>
    <col min="5197" max="5197" width="12.140625" style="43" customWidth="1"/>
    <col min="5198" max="5198" width="11.7109375" style="43" customWidth="1"/>
    <col min="5199" max="5199" width="12.28515625" style="43" customWidth="1"/>
    <col min="5200" max="5200" width="10" style="43" customWidth="1"/>
    <col min="5201" max="5201" width="9.140625" style="43"/>
    <col min="5202" max="5202" width="36.85546875" style="43" customWidth="1"/>
    <col min="5203" max="5203" width="16.28515625" style="43" customWidth="1"/>
    <col min="5204" max="5204" width="17.140625" style="43" customWidth="1"/>
    <col min="5205" max="5205" width="18.5703125" style="43" customWidth="1"/>
    <col min="5206" max="5206" width="19.140625" style="43" customWidth="1"/>
    <col min="5207" max="5376" width="9.140625" style="43"/>
    <col min="5377" max="5377" width="36.28515625" style="43" customWidth="1"/>
    <col min="5378" max="5384" width="9.140625" style="43"/>
    <col min="5385" max="5385" width="9.140625" style="43" customWidth="1"/>
    <col min="5386" max="5386" width="9.140625" style="43"/>
    <col min="5387" max="5387" width="9.5703125" style="43" customWidth="1"/>
    <col min="5388" max="5404" width="9.140625" style="43"/>
    <col min="5405" max="5405" width="10.28515625" style="43" customWidth="1"/>
    <col min="5406" max="5406" width="9.140625" style="43"/>
    <col min="5407" max="5407" width="12.7109375" style="43" customWidth="1"/>
    <col min="5408" max="5412" width="9.140625" style="43"/>
    <col min="5413" max="5414" width="9.42578125" style="43" customWidth="1"/>
    <col min="5415" max="5415" width="9.140625" style="43"/>
    <col min="5416" max="5416" width="36.85546875" style="43" customWidth="1"/>
    <col min="5417" max="5430" width="9.140625" style="43"/>
    <col min="5431" max="5431" width="13.28515625" style="43" customWidth="1"/>
    <col min="5432" max="5432" width="9.42578125" style="43" customWidth="1"/>
    <col min="5433" max="5433" width="13.28515625" style="43" customWidth="1"/>
    <col min="5434" max="5434" width="12" style="43" customWidth="1"/>
    <col min="5435" max="5438" width="9.140625" style="43"/>
    <col min="5439" max="5439" width="13.5703125" style="43" customWidth="1"/>
    <col min="5440" max="5440" width="9.140625" style="43"/>
    <col min="5441" max="5441" width="11.85546875" style="43" customWidth="1"/>
    <col min="5442" max="5445" width="10.5703125" style="43" customWidth="1"/>
    <col min="5446" max="5452" width="9.140625" style="43"/>
    <col min="5453" max="5453" width="12.140625" style="43" customWidth="1"/>
    <col min="5454" max="5454" width="11.7109375" style="43" customWidth="1"/>
    <col min="5455" max="5455" width="12.28515625" style="43" customWidth="1"/>
    <col min="5456" max="5456" width="10" style="43" customWidth="1"/>
    <col min="5457" max="5457" width="9.140625" style="43"/>
    <col min="5458" max="5458" width="36.85546875" style="43" customWidth="1"/>
    <col min="5459" max="5459" width="16.28515625" style="43" customWidth="1"/>
    <col min="5460" max="5460" width="17.140625" style="43" customWidth="1"/>
    <col min="5461" max="5461" width="18.5703125" style="43" customWidth="1"/>
    <col min="5462" max="5462" width="19.140625" style="43" customWidth="1"/>
    <col min="5463" max="5632" width="9.140625" style="43"/>
    <col min="5633" max="5633" width="36.28515625" style="43" customWidth="1"/>
    <col min="5634" max="5640" width="9.140625" style="43"/>
    <col min="5641" max="5641" width="9.140625" style="43" customWidth="1"/>
    <col min="5642" max="5642" width="9.140625" style="43"/>
    <col min="5643" max="5643" width="9.5703125" style="43" customWidth="1"/>
    <col min="5644" max="5660" width="9.140625" style="43"/>
    <col min="5661" max="5661" width="10.28515625" style="43" customWidth="1"/>
    <col min="5662" max="5662" width="9.140625" style="43"/>
    <col min="5663" max="5663" width="12.7109375" style="43" customWidth="1"/>
    <col min="5664" max="5668" width="9.140625" style="43"/>
    <col min="5669" max="5670" width="9.42578125" style="43" customWidth="1"/>
    <col min="5671" max="5671" width="9.140625" style="43"/>
    <col min="5672" max="5672" width="36.85546875" style="43" customWidth="1"/>
    <col min="5673" max="5686" width="9.140625" style="43"/>
    <col min="5687" max="5687" width="13.28515625" style="43" customWidth="1"/>
    <col min="5688" max="5688" width="9.42578125" style="43" customWidth="1"/>
    <col min="5689" max="5689" width="13.28515625" style="43" customWidth="1"/>
    <col min="5690" max="5690" width="12" style="43" customWidth="1"/>
    <col min="5691" max="5694" width="9.140625" style="43"/>
    <col min="5695" max="5695" width="13.5703125" style="43" customWidth="1"/>
    <col min="5696" max="5696" width="9.140625" style="43"/>
    <col min="5697" max="5697" width="11.85546875" style="43" customWidth="1"/>
    <col min="5698" max="5701" width="10.5703125" style="43" customWidth="1"/>
    <col min="5702" max="5708" width="9.140625" style="43"/>
    <col min="5709" max="5709" width="12.140625" style="43" customWidth="1"/>
    <col min="5710" max="5710" width="11.7109375" style="43" customWidth="1"/>
    <col min="5711" max="5711" width="12.28515625" style="43" customWidth="1"/>
    <col min="5712" max="5712" width="10" style="43" customWidth="1"/>
    <col min="5713" max="5713" width="9.140625" style="43"/>
    <col min="5714" max="5714" width="36.85546875" style="43" customWidth="1"/>
    <col min="5715" max="5715" width="16.28515625" style="43" customWidth="1"/>
    <col min="5716" max="5716" width="17.140625" style="43" customWidth="1"/>
    <col min="5717" max="5717" width="18.5703125" style="43" customWidth="1"/>
    <col min="5718" max="5718" width="19.140625" style="43" customWidth="1"/>
    <col min="5719" max="5888" width="9.140625" style="43"/>
    <col min="5889" max="5889" width="36.28515625" style="43" customWidth="1"/>
    <col min="5890" max="5896" width="9.140625" style="43"/>
    <col min="5897" max="5897" width="9.140625" style="43" customWidth="1"/>
    <col min="5898" max="5898" width="9.140625" style="43"/>
    <col min="5899" max="5899" width="9.5703125" style="43" customWidth="1"/>
    <col min="5900" max="5916" width="9.140625" style="43"/>
    <col min="5917" max="5917" width="10.28515625" style="43" customWidth="1"/>
    <col min="5918" max="5918" width="9.140625" style="43"/>
    <col min="5919" max="5919" width="12.7109375" style="43" customWidth="1"/>
    <col min="5920" max="5924" width="9.140625" style="43"/>
    <col min="5925" max="5926" width="9.42578125" style="43" customWidth="1"/>
    <col min="5927" max="5927" width="9.140625" style="43"/>
    <col min="5928" max="5928" width="36.85546875" style="43" customWidth="1"/>
    <col min="5929" max="5942" width="9.140625" style="43"/>
    <col min="5943" max="5943" width="13.28515625" style="43" customWidth="1"/>
    <col min="5944" max="5944" width="9.42578125" style="43" customWidth="1"/>
    <col min="5945" max="5945" width="13.28515625" style="43" customWidth="1"/>
    <col min="5946" max="5946" width="12" style="43" customWidth="1"/>
    <col min="5947" max="5950" width="9.140625" style="43"/>
    <col min="5951" max="5951" width="13.5703125" style="43" customWidth="1"/>
    <col min="5952" max="5952" width="9.140625" style="43"/>
    <col min="5953" max="5953" width="11.85546875" style="43" customWidth="1"/>
    <col min="5954" max="5957" width="10.5703125" style="43" customWidth="1"/>
    <col min="5958" max="5964" width="9.140625" style="43"/>
    <col min="5965" max="5965" width="12.140625" style="43" customWidth="1"/>
    <col min="5966" max="5966" width="11.7109375" style="43" customWidth="1"/>
    <col min="5967" max="5967" width="12.28515625" style="43" customWidth="1"/>
    <col min="5968" max="5968" width="10" style="43" customWidth="1"/>
    <col min="5969" max="5969" width="9.140625" style="43"/>
    <col min="5970" max="5970" width="36.85546875" style="43" customWidth="1"/>
    <col min="5971" max="5971" width="16.28515625" style="43" customWidth="1"/>
    <col min="5972" max="5972" width="17.140625" style="43" customWidth="1"/>
    <col min="5973" max="5973" width="18.5703125" style="43" customWidth="1"/>
    <col min="5974" max="5974" width="19.140625" style="43" customWidth="1"/>
    <col min="5975" max="6144" width="9.140625" style="43"/>
    <col min="6145" max="6145" width="36.28515625" style="43" customWidth="1"/>
    <col min="6146" max="6152" width="9.140625" style="43"/>
    <col min="6153" max="6153" width="9.140625" style="43" customWidth="1"/>
    <col min="6154" max="6154" width="9.140625" style="43"/>
    <col min="6155" max="6155" width="9.5703125" style="43" customWidth="1"/>
    <col min="6156" max="6172" width="9.140625" style="43"/>
    <col min="6173" max="6173" width="10.28515625" style="43" customWidth="1"/>
    <col min="6174" max="6174" width="9.140625" style="43"/>
    <col min="6175" max="6175" width="12.7109375" style="43" customWidth="1"/>
    <col min="6176" max="6180" width="9.140625" style="43"/>
    <col min="6181" max="6182" width="9.42578125" style="43" customWidth="1"/>
    <col min="6183" max="6183" width="9.140625" style="43"/>
    <col min="6184" max="6184" width="36.85546875" style="43" customWidth="1"/>
    <col min="6185" max="6198" width="9.140625" style="43"/>
    <col min="6199" max="6199" width="13.28515625" style="43" customWidth="1"/>
    <col min="6200" max="6200" width="9.42578125" style="43" customWidth="1"/>
    <col min="6201" max="6201" width="13.28515625" style="43" customWidth="1"/>
    <col min="6202" max="6202" width="12" style="43" customWidth="1"/>
    <col min="6203" max="6206" width="9.140625" style="43"/>
    <col min="6207" max="6207" width="13.5703125" style="43" customWidth="1"/>
    <col min="6208" max="6208" width="9.140625" style="43"/>
    <col min="6209" max="6209" width="11.85546875" style="43" customWidth="1"/>
    <col min="6210" max="6213" width="10.5703125" style="43" customWidth="1"/>
    <col min="6214" max="6220" width="9.140625" style="43"/>
    <col min="6221" max="6221" width="12.140625" style="43" customWidth="1"/>
    <col min="6222" max="6222" width="11.7109375" style="43" customWidth="1"/>
    <col min="6223" max="6223" width="12.28515625" style="43" customWidth="1"/>
    <col min="6224" max="6224" width="10" style="43" customWidth="1"/>
    <col min="6225" max="6225" width="9.140625" style="43"/>
    <col min="6226" max="6226" width="36.85546875" style="43" customWidth="1"/>
    <col min="6227" max="6227" width="16.28515625" style="43" customWidth="1"/>
    <col min="6228" max="6228" width="17.140625" style="43" customWidth="1"/>
    <col min="6229" max="6229" width="18.5703125" style="43" customWidth="1"/>
    <col min="6230" max="6230" width="19.140625" style="43" customWidth="1"/>
    <col min="6231" max="6400" width="9.140625" style="43"/>
    <col min="6401" max="6401" width="36.28515625" style="43" customWidth="1"/>
    <col min="6402" max="6408" width="9.140625" style="43"/>
    <col min="6409" max="6409" width="9.140625" style="43" customWidth="1"/>
    <col min="6410" max="6410" width="9.140625" style="43"/>
    <col min="6411" max="6411" width="9.5703125" style="43" customWidth="1"/>
    <col min="6412" max="6428" width="9.140625" style="43"/>
    <col min="6429" max="6429" width="10.28515625" style="43" customWidth="1"/>
    <col min="6430" max="6430" width="9.140625" style="43"/>
    <col min="6431" max="6431" width="12.7109375" style="43" customWidth="1"/>
    <col min="6432" max="6436" width="9.140625" style="43"/>
    <col min="6437" max="6438" width="9.42578125" style="43" customWidth="1"/>
    <col min="6439" max="6439" width="9.140625" style="43"/>
    <col min="6440" max="6440" width="36.85546875" style="43" customWidth="1"/>
    <col min="6441" max="6454" width="9.140625" style="43"/>
    <col min="6455" max="6455" width="13.28515625" style="43" customWidth="1"/>
    <col min="6456" max="6456" width="9.42578125" style="43" customWidth="1"/>
    <col min="6457" max="6457" width="13.28515625" style="43" customWidth="1"/>
    <col min="6458" max="6458" width="12" style="43" customWidth="1"/>
    <col min="6459" max="6462" width="9.140625" style="43"/>
    <col min="6463" max="6463" width="13.5703125" style="43" customWidth="1"/>
    <col min="6464" max="6464" width="9.140625" style="43"/>
    <col min="6465" max="6465" width="11.85546875" style="43" customWidth="1"/>
    <col min="6466" max="6469" width="10.5703125" style="43" customWidth="1"/>
    <col min="6470" max="6476" width="9.140625" style="43"/>
    <col min="6477" max="6477" width="12.140625" style="43" customWidth="1"/>
    <col min="6478" max="6478" width="11.7109375" style="43" customWidth="1"/>
    <col min="6479" max="6479" width="12.28515625" style="43" customWidth="1"/>
    <col min="6480" max="6480" width="10" style="43" customWidth="1"/>
    <col min="6481" max="6481" width="9.140625" style="43"/>
    <col min="6482" max="6482" width="36.85546875" style="43" customWidth="1"/>
    <col min="6483" max="6483" width="16.28515625" style="43" customWidth="1"/>
    <col min="6484" max="6484" width="17.140625" style="43" customWidth="1"/>
    <col min="6485" max="6485" width="18.5703125" style="43" customWidth="1"/>
    <col min="6486" max="6486" width="19.140625" style="43" customWidth="1"/>
    <col min="6487" max="6656" width="9.140625" style="43"/>
    <col min="6657" max="6657" width="36.28515625" style="43" customWidth="1"/>
    <col min="6658" max="6664" width="9.140625" style="43"/>
    <col min="6665" max="6665" width="9.140625" style="43" customWidth="1"/>
    <col min="6666" max="6666" width="9.140625" style="43"/>
    <col min="6667" max="6667" width="9.5703125" style="43" customWidth="1"/>
    <col min="6668" max="6684" width="9.140625" style="43"/>
    <col min="6685" max="6685" width="10.28515625" style="43" customWidth="1"/>
    <col min="6686" max="6686" width="9.140625" style="43"/>
    <col min="6687" max="6687" width="12.7109375" style="43" customWidth="1"/>
    <col min="6688" max="6692" width="9.140625" style="43"/>
    <col min="6693" max="6694" width="9.42578125" style="43" customWidth="1"/>
    <col min="6695" max="6695" width="9.140625" style="43"/>
    <col min="6696" max="6696" width="36.85546875" style="43" customWidth="1"/>
    <col min="6697" max="6710" width="9.140625" style="43"/>
    <col min="6711" max="6711" width="13.28515625" style="43" customWidth="1"/>
    <col min="6712" max="6712" width="9.42578125" style="43" customWidth="1"/>
    <col min="6713" max="6713" width="13.28515625" style="43" customWidth="1"/>
    <col min="6714" max="6714" width="12" style="43" customWidth="1"/>
    <col min="6715" max="6718" width="9.140625" style="43"/>
    <col min="6719" max="6719" width="13.5703125" style="43" customWidth="1"/>
    <col min="6720" max="6720" width="9.140625" style="43"/>
    <col min="6721" max="6721" width="11.85546875" style="43" customWidth="1"/>
    <col min="6722" max="6725" width="10.5703125" style="43" customWidth="1"/>
    <col min="6726" max="6732" width="9.140625" style="43"/>
    <col min="6733" max="6733" width="12.140625" style="43" customWidth="1"/>
    <col min="6734" max="6734" width="11.7109375" style="43" customWidth="1"/>
    <col min="6735" max="6735" width="12.28515625" style="43" customWidth="1"/>
    <col min="6736" max="6736" width="10" style="43" customWidth="1"/>
    <col min="6737" max="6737" width="9.140625" style="43"/>
    <col min="6738" max="6738" width="36.85546875" style="43" customWidth="1"/>
    <col min="6739" max="6739" width="16.28515625" style="43" customWidth="1"/>
    <col min="6740" max="6740" width="17.140625" style="43" customWidth="1"/>
    <col min="6741" max="6741" width="18.5703125" style="43" customWidth="1"/>
    <col min="6742" max="6742" width="19.140625" style="43" customWidth="1"/>
    <col min="6743" max="6912" width="9.140625" style="43"/>
    <col min="6913" max="6913" width="36.28515625" style="43" customWidth="1"/>
    <col min="6914" max="6920" width="9.140625" style="43"/>
    <col min="6921" max="6921" width="9.140625" style="43" customWidth="1"/>
    <col min="6922" max="6922" width="9.140625" style="43"/>
    <col min="6923" max="6923" width="9.5703125" style="43" customWidth="1"/>
    <col min="6924" max="6940" width="9.140625" style="43"/>
    <col min="6941" max="6941" width="10.28515625" style="43" customWidth="1"/>
    <col min="6942" max="6942" width="9.140625" style="43"/>
    <col min="6943" max="6943" width="12.7109375" style="43" customWidth="1"/>
    <col min="6944" max="6948" width="9.140625" style="43"/>
    <col min="6949" max="6950" width="9.42578125" style="43" customWidth="1"/>
    <col min="6951" max="6951" width="9.140625" style="43"/>
    <col min="6952" max="6952" width="36.85546875" style="43" customWidth="1"/>
    <col min="6953" max="6966" width="9.140625" style="43"/>
    <col min="6967" max="6967" width="13.28515625" style="43" customWidth="1"/>
    <col min="6968" max="6968" width="9.42578125" style="43" customWidth="1"/>
    <col min="6969" max="6969" width="13.28515625" style="43" customWidth="1"/>
    <col min="6970" max="6970" width="12" style="43" customWidth="1"/>
    <col min="6971" max="6974" width="9.140625" style="43"/>
    <col min="6975" max="6975" width="13.5703125" style="43" customWidth="1"/>
    <col min="6976" max="6976" width="9.140625" style="43"/>
    <col min="6977" max="6977" width="11.85546875" style="43" customWidth="1"/>
    <col min="6978" max="6981" width="10.5703125" style="43" customWidth="1"/>
    <col min="6982" max="6988" width="9.140625" style="43"/>
    <col min="6989" max="6989" width="12.140625" style="43" customWidth="1"/>
    <col min="6990" max="6990" width="11.7109375" style="43" customWidth="1"/>
    <col min="6991" max="6991" width="12.28515625" style="43" customWidth="1"/>
    <col min="6992" max="6992" width="10" style="43" customWidth="1"/>
    <col min="6993" max="6993" width="9.140625" style="43"/>
    <col min="6994" max="6994" width="36.85546875" style="43" customWidth="1"/>
    <col min="6995" max="6995" width="16.28515625" style="43" customWidth="1"/>
    <col min="6996" max="6996" width="17.140625" style="43" customWidth="1"/>
    <col min="6997" max="6997" width="18.5703125" style="43" customWidth="1"/>
    <col min="6998" max="6998" width="19.140625" style="43" customWidth="1"/>
    <col min="6999" max="7168" width="9.140625" style="43"/>
    <col min="7169" max="7169" width="36.28515625" style="43" customWidth="1"/>
    <col min="7170" max="7176" width="9.140625" style="43"/>
    <col min="7177" max="7177" width="9.140625" style="43" customWidth="1"/>
    <col min="7178" max="7178" width="9.140625" style="43"/>
    <col min="7179" max="7179" width="9.5703125" style="43" customWidth="1"/>
    <col min="7180" max="7196" width="9.140625" style="43"/>
    <col min="7197" max="7197" width="10.28515625" style="43" customWidth="1"/>
    <col min="7198" max="7198" width="9.140625" style="43"/>
    <col min="7199" max="7199" width="12.7109375" style="43" customWidth="1"/>
    <col min="7200" max="7204" width="9.140625" style="43"/>
    <col min="7205" max="7206" width="9.42578125" style="43" customWidth="1"/>
    <col min="7207" max="7207" width="9.140625" style="43"/>
    <col min="7208" max="7208" width="36.85546875" style="43" customWidth="1"/>
    <col min="7209" max="7222" width="9.140625" style="43"/>
    <col min="7223" max="7223" width="13.28515625" style="43" customWidth="1"/>
    <col min="7224" max="7224" width="9.42578125" style="43" customWidth="1"/>
    <col min="7225" max="7225" width="13.28515625" style="43" customWidth="1"/>
    <col min="7226" max="7226" width="12" style="43" customWidth="1"/>
    <col min="7227" max="7230" width="9.140625" style="43"/>
    <col min="7231" max="7231" width="13.5703125" style="43" customWidth="1"/>
    <col min="7232" max="7232" width="9.140625" style="43"/>
    <col min="7233" max="7233" width="11.85546875" style="43" customWidth="1"/>
    <col min="7234" max="7237" width="10.5703125" style="43" customWidth="1"/>
    <col min="7238" max="7244" width="9.140625" style="43"/>
    <col min="7245" max="7245" width="12.140625" style="43" customWidth="1"/>
    <col min="7246" max="7246" width="11.7109375" style="43" customWidth="1"/>
    <col min="7247" max="7247" width="12.28515625" style="43" customWidth="1"/>
    <col min="7248" max="7248" width="10" style="43" customWidth="1"/>
    <col min="7249" max="7249" width="9.140625" style="43"/>
    <col min="7250" max="7250" width="36.85546875" style="43" customWidth="1"/>
    <col min="7251" max="7251" width="16.28515625" style="43" customWidth="1"/>
    <col min="7252" max="7252" width="17.140625" style="43" customWidth="1"/>
    <col min="7253" max="7253" width="18.5703125" style="43" customWidth="1"/>
    <col min="7254" max="7254" width="19.140625" style="43" customWidth="1"/>
    <col min="7255" max="7424" width="9.140625" style="43"/>
    <col min="7425" max="7425" width="36.28515625" style="43" customWidth="1"/>
    <col min="7426" max="7432" width="9.140625" style="43"/>
    <col min="7433" max="7433" width="9.140625" style="43" customWidth="1"/>
    <col min="7434" max="7434" width="9.140625" style="43"/>
    <col min="7435" max="7435" width="9.5703125" style="43" customWidth="1"/>
    <col min="7436" max="7452" width="9.140625" style="43"/>
    <col min="7453" max="7453" width="10.28515625" style="43" customWidth="1"/>
    <col min="7454" max="7454" width="9.140625" style="43"/>
    <col min="7455" max="7455" width="12.7109375" style="43" customWidth="1"/>
    <col min="7456" max="7460" width="9.140625" style="43"/>
    <col min="7461" max="7462" width="9.42578125" style="43" customWidth="1"/>
    <col min="7463" max="7463" width="9.140625" style="43"/>
    <col min="7464" max="7464" width="36.85546875" style="43" customWidth="1"/>
    <col min="7465" max="7478" width="9.140625" style="43"/>
    <col min="7479" max="7479" width="13.28515625" style="43" customWidth="1"/>
    <col min="7480" max="7480" width="9.42578125" style="43" customWidth="1"/>
    <col min="7481" max="7481" width="13.28515625" style="43" customWidth="1"/>
    <col min="7482" max="7482" width="12" style="43" customWidth="1"/>
    <col min="7483" max="7486" width="9.140625" style="43"/>
    <col min="7487" max="7487" width="13.5703125" style="43" customWidth="1"/>
    <col min="7488" max="7488" width="9.140625" style="43"/>
    <col min="7489" max="7489" width="11.85546875" style="43" customWidth="1"/>
    <col min="7490" max="7493" width="10.5703125" style="43" customWidth="1"/>
    <col min="7494" max="7500" width="9.140625" style="43"/>
    <col min="7501" max="7501" width="12.140625" style="43" customWidth="1"/>
    <col min="7502" max="7502" width="11.7109375" style="43" customWidth="1"/>
    <col min="7503" max="7503" width="12.28515625" style="43" customWidth="1"/>
    <col min="7504" max="7504" width="10" style="43" customWidth="1"/>
    <col min="7505" max="7505" width="9.140625" style="43"/>
    <col min="7506" max="7506" width="36.85546875" style="43" customWidth="1"/>
    <col min="7507" max="7507" width="16.28515625" style="43" customWidth="1"/>
    <col min="7508" max="7508" width="17.140625" style="43" customWidth="1"/>
    <col min="7509" max="7509" width="18.5703125" style="43" customWidth="1"/>
    <col min="7510" max="7510" width="19.140625" style="43" customWidth="1"/>
    <col min="7511" max="7680" width="9.140625" style="43"/>
    <col min="7681" max="7681" width="36.28515625" style="43" customWidth="1"/>
    <col min="7682" max="7688" width="9.140625" style="43"/>
    <col min="7689" max="7689" width="9.140625" style="43" customWidth="1"/>
    <col min="7690" max="7690" width="9.140625" style="43"/>
    <col min="7691" max="7691" width="9.5703125" style="43" customWidth="1"/>
    <col min="7692" max="7708" width="9.140625" style="43"/>
    <col min="7709" max="7709" width="10.28515625" style="43" customWidth="1"/>
    <col min="7710" max="7710" width="9.140625" style="43"/>
    <col min="7711" max="7711" width="12.7109375" style="43" customWidth="1"/>
    <col min="7712" max="7716" width="9.140625" style="43"/>
    <col min="7717" max="7718" width="9.42578125" style="43" customWidth="1"/>
    <col min="7719" max="7719" width="9.140625" style="43"/>
    <col min="7720" max="7720" width="36.85546875" style="43" customWidth="1"/>
    <col min="7721" max="7734" width="9.140625" style="43"/>
    <col min="7735" max="7735" width="13.28515625" style="43" customWidth="1"/>
    <col min="7736" max="7736" width="9.42578125" style="43" customWidth="1"/>
    <col min="7737" max="7737" width="13.28515625" style="43" customWidth="1"/>
    <col min="7738" max="7738" width="12" style="43" customWidth="1"/>
    <col min="7739" max="7742" width="9.140625" style="43"/>
    <col min="7743" max="7743" width="13.5703125" style="43" customWidth="1"/>
    <col min="7744" max="7744" width="9.140625" style="43"/>
    <col min="7745" max="7745" width="11.85546875" style="43" customWidth="1"/>
    <col min="7746" max="7749" width="10.5703125" style="43" customWidth="1"/>
    <col min="7750" max="7756" width="9.140625" style="43"/>
    <col min="7757" max="7757" width="12.140625" style="43" customWidth="1"/>
    <col min="7758" max="7758" width="11.7109375" style="43" customWidth="1"/>
    <col min="7759" max="7759" width="12.28515625" style="43" customWidth="1"/>
    <col min="7760" max="7760" width="10" style="43" customWidth="1"/>
    <col min="7761" max="7761" width="9.140625" style="43"/>
    <col min="7762" max="7762" width="36.85546875" style="43" customWidth="1"/>
    <col min="7763" max="7763" width="16.28515625" style="43" customWidth="1"/>
    <col min="7764" max="7764" width="17.140625" style="43" customWidth="1"/>
    <col min="7765" max="7765" width="18.5703125" style="43" customWidth="1"/>
    <col min="7766" max="7766" width="19.140625" style="43" customWidth="1"/>
    <col min="7767" max="7936" width="9.140625" style="43"/>
    <col min="7937" max="7937" width="36.28515625" style="43" customWidth="1"/>
    <col min="7938" max="7944" width="9.140625" style="43"/>
    <col min="7945" max="7945" width="9.140625" style="43" customWidth="1"/>
    <col min="7946" max="7946" width="9.140625" style="43"/>
    <col min="7947" max="7947" width="9.5703125" style="43" customWidth="1"/>
    <col min="7948" max="7964" width="9.140625" style="43"/>
    <col min="7965" max="7965" width="10.28515625" style="43" customWidth="1"/>
    <col min="7966" max="7966" width="9.140625" style="43"/>
    <col min="7967" max="7967" width="12.7109375" style="43" customWidth="1"/>
    <col min="7968" max="7972" width="9.140625" style="43"/>
    <col min="7973" max="7974" width="9.42578125" style="43" customWidth="1"/>
    <col min="7975" max="7975" width="9.140625" style="43"/>
    <col min="7976" max="7976" width="36.85546875" style="43" customWidth="1"/>
    <col min="7977" max="7990" width="9.140625" style="43"/>
    <col min="7991" max="7991" width="13.28515625" style="43" customWidth="1"/>
    <col min="7992" max="7992" width="9.42578125" style="43" customWidth="1"/>
    <col min="7993" max="7993" width="13.28515625" style="43" customWidth="1"/>
    <col min="7994" max="7994" width="12" style="43" customWidth="1"/>
    <col min="7995" max="7998" width="9.140625" style="43"/>
    <col min="7999" max="7999" width="13.5703125" style="43" customWidth="1"/>
    <col min="8000" max="8000" width="9.140625" style="43"/>
    <col min="8001" max="8001" width="11.85546875" style="43" customWidth="1"/>
    <col min="8002" max="8005" width="10.5703125" style="43" customWidth="1"/>
    <col min="8006" max="8012" width="9.140625" style="43"/>
    <col min="8013" max="8013" width="12.140625" style="43" customWidth="1"/>
    <col min="8014" max="8014" width="11.7109375" style="43" customWidth="1"/>
    <col min="8015" max="8015" width="12.28515625" style="43" customWidth="1"/>
    <col min="8016" max="8016" width="10" style="43" customWidth="1"/>
    <col min="8017" max="8017" width="9.140625" style="43"/>
    <col min="8018" max="8018" width="36.85546875" style="43" customWidth="1"/>
    <col min="8019" max="8019" width="16.28515625" style="43" customWidth="1"/>
    <col min="8020" max="8020" width="17.140625" style="43" customWidth="1"/>
    <col min="8021" max="8021" width="18.5703125" style="43" customWidth="1"/>
    <col min="8022" max="8022" width="19.140625" style="43" customWidth="1"/>
    <col min="8023" max="8192" width="9.140625" style="43"/>
    <col min="8193" max="8193" width="36.28515625" style="43" customWidth="1"/>
    <col min="8194" max="8200" width="9.140625" style="43"/>
    <col min="8201" max="8201" width="9.140625" style="43" customWidth="1"/>
    <col min="8202" max="8202" width="9.140625" style="43"/>
    <col min="8203" max="8203" width="9.5703125" style="43" customWidth="1"/>
    <col min="8204" max="8220" width="9.140625" style="43"/>
    <col min="8221" max="8221" width="10.28515625" style="43" customWidth="1"/>
    <col min="8222" max="8222" width="9.140625" style="43"/>
    <col min="8223" max="8223" width="12.7109375" style="43" customWidth="1"/>
    <col min="8224" max="8228" width="9.140625" style="43"/>
    <col min="8229" max="8230" width="9.42578125" style="43" customWidth="1"/>
    <col min="8231" max="8231" width="9.140625" style="43"/>
    <col min="8232" max="8232" width="36.85546875" style="43" customWidth="1"/>
    <col min="8233" max="8246" width="9.140625" style="43"/>
    <col min="8247" max="8247" width="13.28515625" style="43" customWidth="1"/>
    <col min="8248" max="8248" width="9.42578125" style="43" customWidth="1"/>
    <col min="8249" max="8249" width="13.28515625" style="43" customWidth="1"/>
    <col min="8250" max="8250" width="12" style="43" customWidth="1"/>
    <col min="8251" max="8254" width="9.140625" style="43"/>
    <col min="8255" max="8255" width="13.5703125" style="43" customWidth="1"/>
    <col min="8256" max="8256" width="9.140625" style="43"/>
    <col min="8257" max="8257" width="11.85546875" style="43" customWidth="1"/>
    <col min="8258" max="8261" width="10.5703125" style="43" customWidth="1"/>
    <col min="8262" max="8268" width="9.140625" style="43"/>
    <col min="8269" max="8269" width="12.140625" style="43" customWidth="1"/>
    <col min="8270" max="8270" width="11.7109375" style="43" customWidth="1"/>
    <col min="8271" max="8271" width="12.28515625" style="43" customWidth="1"/>
    <col min="8272" max="8272" width="10" style="43" customWidth="1"/>
    <col min="8273" max="8273" width="9.140625" style="43"/>
    <col min="8274" max="8274" width="36.85546875" style="43" customWidth="1"/>
    <col min="8275" max="8275" width="16.28515625" style="43" customWidth="1"/>
    <col min="8276" max="8276" width="17.140625" style="43" customWidth="1"/>
    <col min="8277" max="8277" width="18.5703125" style="43" customWidth="1"/>
    <col min="8278" max="8278" width="19.140625" style="43" customWidth="1"/>
    <col min="8279" max="8448" width="9.140625" style="43"/>
    <col min="8449" max="8449" width="36.28515625" style="43" customWidth="1"/>
    <col min="8450" max="8456" width="9.140625" style="43"/>
    <col min="8457" max="8457" width="9.140625" style="43" customWidth="1"/>
    <col min="8458" max="8458" width="9.140625" style="43"/>
    <col min="8459" max="8459" width="9.5703125" style="43" customWidth="1"/>
    <col min="8460" max="8476" width="9.140625" style="43"/>
    <col min="8477" max="8477" width="10.28515625" style="43" customWidth="1"/>
    <col min="8478" max="8478" width="9.140625" style="43"/>
    <col min="8479" max="8479" width="12.7109375" style="43" customWidth="1"/>
    <col min="8480" max="8484" width="9.140625" style="43"/>
    <col min="8485" max="8486" width="9.42578125" style="43" customWidth="1"/>
    <col min="8487" max="8487" width="9.140625" style="43"/>
    <col min="8488" max="8488" width="36.85546875" style="43" customWidth="1"/>
    <col min="8489" max="8502" width="9.140625" style="43"/>
    <col min="8503" max="8503" width="13.28515625" style="43" customWidth="1"/>
    <col min="8504" max="8504" width="9.42578125" style="43" customWidth="1"/>
    <col min="8505" max="8505" width="13.28515625" style="43" customWidth="1"/>
    <col min="8506" max="8506" width="12" style="43" customWidth="1"/>
    <col min="8507" max="8510" width="9.140625" style="43"/>
    <col min="8511" max="8511" width="13.5703125" style="43" customWidth="1"/>
    <col min="8512" max="8512" width="9.140625" style="43"/>
    <col min="8513" max="8513" width="11.85546875" style="43" customWidth="1"/>
    <col min="8514" max="8517" width="10.5703125" style="43" customWidth="1"/>
    <col min="8518" max="8524" width="9.140625" style="43"/>
    <col min="8525" max="8525" width="12.140625" style="43" customWidth="1"/>
    <col min="8526" max="8526" width="11.7109375" style="43" customWidth="1"/>
    <col min="8527" max="8527" width="12.28515625" style="43" customWidth="1"/>
    <col min="8528" max="8528" width="10" style="43" customWidth="1"/>
    <col min="8529" max="8529" width="9.140625" style="43"/>
    <col min="8530" max="8530" width="36.85546875" style="43" customWidth="1"/>
    <col min="8531" max="8531" width="16.28515625" style="43" customWidth="1"/>
    <col min="8532" max="8532" width="17.140625" style="43" customWidth="1"/>
    <col min="8533" max="8533" width="18.5703125" style="43" customWidth="1"/>
    <col min="8534" max="8534" width="19.140625" style="43" customWidth="1"/>
    <col min="8535" max="8704" width="9.140625" style="43"/>
    <col min="8705" max="8705" width="36.28515625" style="43" customWidth="1"/>
    <col min="8706" max="8712" width="9.140625" style="43"/>
    <col min="8713" max="8713" width="9.140625" style="43" customWidth="1"/>
    <col min="8714" max="8714" width="9.140625" style="43"/>
    <col min="8715" max="8715" width="9.5703125" style="43" customWidth="1"/>
    <col min="8716" max="8732" width="9.140625" style="43"/>
    <col min="8733" max="8733" width="10.28515625" style="43" customWidth="1"/>
    <col min="8734" max="8734" width="9.140625" style="43"/>
    <col min="8735" max="8735" width="12.7109375" style="43" customWidth="1"/>
    <col min="8736" max="8740" width="9.140625" style="43"/>
    <col min="8741" max="8742" width="9.42578125" style="43" customWidth="1"/>
    <col min="8743" max="8743" width="9.140625" style="43"/>
    <col min="8744" max="8744" width="36.85546875" style="43" customWidth="1"/>
    <col min="8745" max="8758" width="9.140625" style="43"/>
    <col min="8759" max="8759" width="13.28515625" style="43" customWidth="1"/>
    <col min="8760" max="8760" width="9.42578125" style="43" customWidth="1"/>
    <col min="8761" max="8761" width="13.28515625" style="43" customWidth="1"/>
    <col min="8762" max="8762" width="12" style="43" customWidth="1"/>
    <col min="8763" max="8766" width="9.140625" style="43"/>
    <col min="8767" max="8767" width="13.5703125" style="43" customWidth="1"/>
    <col min="8768" max="8768" width="9.140625" style="43"/>
    <col min="8769" max="8769" width="11.85546875" style="43" customWidth="1"/>
    <col min="8770" max="8773" width="10.5703125" style="43" customWidth="1"/>
    <col min="8774" max="8780" width="9.140625" style="43"/>
    <col min="8781" max="8781" width="12.140625" style="43" customWidth="1"/>
    <col min="8782" max="8782" width="11.7109375" style="43" customWidth="1"/>
    <col min="8783" max="8783" width="12.28515625" style="43" customWidth="1"/>
    <col min="8784" max="8784" width="10" style="43" customWidth="1"/>
    <col min="8785" max="8785" width="9.140625" style="43"/>
    <col min="8786" max="8786" width="36.85546875" style="43" customWidth="1"/>
    <col min="8787" max="8787" width="16.28515625" style="43" customWidth="1"/>
    <col min="8788" max="8788" width="17.140625" style="43" customWidth="1"/>
    <col min="8789" max="8789" width="18.5703125" style="43" customWidth="1"/>
    <col min="8790" max="8790" width="19.140625" style="43" customWidth="1"/>
    <col min="8791" max="8960" width="9.140625" style="43"/>
    <col min="8961" max="8961" width="36.28515625" style="43" customWidth="1"/>
    <col min="8962" max="8968" width="9.140625" style="43"/>
    <col min="8969" max="8969" width="9.140625" style="43" customWidth="1"/>
    <col min="8970" max="8970" width="9.140625" style="43"/>
    <col min="8971" max="8971" width="9.5703125" style="43" customWidth="1"/>
    <col min="8972" max="8988" width="9.140625" style="43"/>
    <col min="8989" max="8989" width="10.28515625" style="43" customWidth="1"/>
    <col min="8990" max="8990" width="9.140625" style="43"/>
    <col min="8991" max="8991" width="12.7109375" style="43" customWidth="1"/>
    <col min="8992" max="8996" width="9.140625" style="43"/>
    <col min="8997" max="8998" width="9.42578125" style="43" customWidth="1"/>
    <col min="8999" max="8999" width="9.140625" style="43"/>
    <col min="9000" max="9000" width="36.85546875" style="43" customWidth="1"/>
    <col min="9001" max="9014" width="9.140625" style="43"/>
    <col min="9015" max="9015" width="13.28515625" style="43" customWidth="1"/>
    <col min="9016" max="9016" width="9.42578125" style="43" customWidth="1"/>
    <col min="9017" max="9017" width="13.28515625" style="43" customWidth="1"/>
    <col min="9018" max="9018" width="12" style="43" customWidth="1"/>
    <col min="9019" max="9022" width="9.140625" style="43"/>
    <col min="9023" max="9023" width="13.5703125" style="43" customWidth="1"/>
    <col min="9024" max="9024" width="9.140625" style="43"/>
    <col min="9025" max="9025" width="11.85546875" style="43" customWidth="1"/>
    <col min="9026" max="9029" width="10.5703125" style="43" customWidth="1"/>
    <col min="9030" max="9036" width="9.140625" style="43"/>
    <col min="9037" max="9037" width="12.140625" style="43" customWidth="1"/>
    <col min="9038" max="9038" width="11.7109375" style="43" customWidth="1"/>
    <col min="9039" max="9039" width="12.28515625" style="43" customWidth="1"/>
    <col min="9040" max="9040" width="10" style="43" customWidth="1"/>
    <col min="9041" max="9041" width="9.140625" style="43"/>
    <col min="9042" max="9042" width="36.85546875" style="43" customWidth="1"/>
    <col min="9043" max="9043" width="16.28515625" style="43" customWidth="1"/>
    <col min="9044" max="9044" width="17.140625" style="43" customWidth="1"/>
    <col min="9045" max="9045" width="18.5703125" style="43" customWidth="1"/>
    <col min="9046" max="9046" width="19.140625" style="43" customWidth="1"/>
    <col min="9047" max="9216" width="9.140625" style="43"/>
    <col min="9217" max="9217" width="36.28515625" style="43" customWidth="1"/>
    <col min="9218" max="9224" width="9.140625" style="43"/>
    <col min="9225" max="9225" width="9.140625" style="43" customWidth="1"/>
    <col min="9226" max="9226" width="9.140625" style="43"/>
    <col min="9227" max="9227" width="9.5703125" style="43" customWidth="1"/>
    <col min="9228" max="9244" width="9.140625" style="43"/>
    <col min="9245" max="9245" width="10.28515625" style="43" customWidth="1"/>
    <col min="9246" max="9246" width="9.140625" style="43"/>
    <col min="9247" max="9247" width="12.7109375" style="43" customWidth="1"/>
    <col min="9248" max="9252" width="9.140625" style="43"/>
    <col min="9253" max="9254" width="9.42578125" style="43" customWidth="1"/>
    <col min="9255" max="9255" width="9.140625" style="43"/>
    <col min="9256" max="9256" width="36.85546875" style="43" customWidth="1"/>
    <col min="9257" max="9270" width="9.140625" style="43"/>
    <col min="9271" max="9271" width="13.28515625" style="43" customWidth="1"/>
    <col min="9272" max="9272" width="9.42578125" style="43" customWidth="1"/>
    <col min="9273" max="9273" width="13.28515625" style="43" customWidth="1"/>
    <col min="9274" max="9274" width="12" style="43" customWidth="1"/>
    <col min="9275" max="9278" width="9.140625" style="43"/>
    <col min="9279" max="9279" width="13.5703125" style="43" customWidth="1"/>
    <col min="9280" max="9280" width="9.140625" style="43"/>
    <col min="9281" max="9281" width="11.85546875" style="43" customWidth="1"/>
    <col min="9282" max="9285" width="10.5703125" style="43" customWidth="1"/>
    <col min="9286" max="9292" width="9.140625" style="43"/>
    <col min="9293" max="9293" width="12.140625" style="43" customWidth="1"/>
    <col min="9294" max="9294" width="11.7109375" style="43" customWidth="1"/>
    <col min="9295" max="9295" width="12.28515625" style="43" customWidth="1"/>
    <col min="9296" max="9296" width="10" style="43" customWidth="1"/>
    <col min="9297" max="9297" width="9.140625" style="43"/>
    <col min="9298" max="9298" width="36.85546875" style="43" customWidth="1"/>
    <col min="9299" max="9299" width="16.28515625" style="43" customWidth="1"/>
    <col min="9300" max="9300" width="17.140625" style="43" customWidth="1"/>
    <col min="9301" max="9301" width="18.5703125" style="43" customWidth="1"/>
    <col min="9302" max="9302" width="19.140625" style="43" customWidth="1"/>
    <col min="9303" max="9472" width="9.140625" style="43"/>
    <col min="9473" max="9473" width="36.28515625" style="43" customWidth="1"/>
    <col min="9474" max="9480" width="9.140625" style="43"/>
    <col min="9481" max="9481" width="9.140625" style="43" customWidth="1"/>
    <col min="9482" max="9482" width="9.140625" style="43"/>
    <col min="9483" max="9483" width="9.5703125" style="43" customWidth="1"/>
    <col min="9484" max="9500" width="9.140625" style="43"/>
    <col min="9501" max="9501" width="10.28515625" style="43" customWidth="1"/>
    <col min="9502" max="9502" width="9.140625" style="43"/>
    <col min="9503" max="9503" width="12.7109375" style="43" customWidth="1"/>
    <col min="9504" max="9508" width="9.140625" style="43"/>
    <col min="9509" max="9510" width="9.42578125" style="43" customWidth="1"/>
    <col min="9511" max="9511" width="9.140625" style="43"/>
    <col min="9512" max="9512" width="36.85546875" style="43" customWidth="1"/>
    <col min="9513" max="9526" width="9.140625" style="43"/>
    <col min="9527" max="9527" width="13.28515625" style="43" customWidth="1"/>
    <col min="9528" max="9528" width="9.42578125" style="43" customWidth="1"/>
    <col min="9529" max="9529" width="13.28515625" style="43" customWidth="1"/>
    <col min="9530" max="9530" width="12" style="43" customWidth="1"/>
    <col min="9531" max="9534" width="9.140625" style="43"/>
    <col min="9535" max="9535" width="13.5703125" style="43" customWidth="1"/>
    <col min="9536" max="9536" width="9.140625" style="43"/>
    <col min="9537" max="9537" width="11.85546875" style="43" customWidth="1"/>
    <col min="9538" max="9541" width="10.5703125" style="43" customWidth="1"/>
    <col min="9542" max="9548" width="9.140625" style="43"/>
    <col min="9549" max="9549" width="12.140625" style="43" customWidth="1"/>
    <col min="9550" max="9550" width="11.7109375" style="43" customWidth="1"/>
    <col min="9551" max="9551" width="12.28515625" style="43" customWidth="1"/>
    <col min="9552" max="9552" width="10" style="43" customWidth="1"/>
    <col min="9553" max="9553" width="9.140625" style="43"/>
    <col min="9554" max="9554" width="36.85546875" style="43" customWidth="1"/>
    <col min="9555" max="9555" width="16.28515625" style="43" customWidth="1"/>
    <col min="9556" max="9556" width="17.140625" style="43" customWidth="1"/>
    <col min="9557" max="9557" width="18.5703125" style="43" customWidth="1"/>
    <col min="9558" max="9558" width="19.140625" style="43" customWidth="1"/>
    <col min="9559" max="9728" width="9.140625" style="43"/>
    <col min="9729" max="9729" width="36.28515625" style="43" customWidth="1"/>
    <col min="9730" max="9736" width="9.140625" style="43"/>
    <col min="9737" max="9737" width="9.140625" style="43" customWidth="1"/>
    <col min="9738" max="9738" width="9.140625" style="43"/>
    <col min="9739" max="9739" width="9.5703125" style="43" customWidth="1"/>
    <col min="9740" max="9756" width="9.140625" style="43"/>
    <col min="9757" max="9757" width="10.28515625" style="43" customWidth="1"/>
    <col min="9758" max="9758" width="9.140625" style="43"/>
    <col min="9759" max="9759" width="12.7109375" style="43" customWidth="1"/>
    <col min="9760" max="9764" width="9.140625" style="43"/>
    <col min="9765" max="9766" width="9.42578125" style="43" customWidth="1"/>
    <col min="9767" max="9767" width="9.140625" style="43"/>
    <col min="9768" max="9768" width="36.85546875" style="43" customWidth="1"/>
    <col min="9769" max="9782" width="9.140625" style="43"/>
    <col min="9783" max="9783" width="13.28515625" style="43" customWidth="1"/>
    <col min="9784" max="9784" width="9.42578125" style="43" customWidth="1"/>
    <col min="9785" max="9785" width="13.28515625" style="43" customWidth="1"/>
    <col min="9786" max="9786" width="12" style="43" customWidth="1"/>
    <col min="9787" max="9790" width="9.140625" style="43"/>
    <col min="9791" max="9791" width="13.5703125" style="43" customWidth="1"/>
    <col min="9792" max="9792" width="9.140625" style="43"/>
    <col min="9793" max="9793" width="11.85546875" style="43" customWidth="1"/>
    <col min="9794" max="9797" width="10.5703125" style="43" customWidth="1"/>
    <col min="9798" max="9804" width="9.140625" style="43"/>
    <col min="9805" max="9805" width="12.140625" style="43" customWidth="1"/>
    <col min="9806" max="9806" width="11.7109375" style="43" customWidth="1"/>
    <col min="9807" max="9807" width="12.28515625" style="43" customWidth="1"/>
    <col min="9808" max="9808" width="10" style="43" customWidth="1"/>
    <col min="9809" max="9809" width="9.140625" style="43"/>
    <col min="9810" max="9810" width="36.85546875" style="43" customWidth="1"/>
    <col min="9811" max="9811" width="16.28515625" style="43" customWidth="1"/>
    <col min="9812" max="9812" width="17.140625" style="43" customWidth="1"/>
    <col min="9813" max="9813" width="18.5703125" style="43" customWidth="1"/>
    <col min="9814" max="9814" width="19.140625" style="43" customWidth="1"/>
    <col min="9815" max="9984" width="9.140625" style="43"/>
    <col min="9985" max="9985" width="36.28515625" style="43" customWidth="1"/>
    <col min="9986" max="9992" width="9.140625" style="43"/>
    <col min="9993" max="9993" width="9.140625" style="43" customWidth="1"/>
    <col min="9994" max="9994" width="9.140625" style="43"/>
    <col min="9995" max="9995" width="9.5703125" style="43" customWidth="1"/>
    <col min="9996" max="10012" width="9.140625" style="43"/>
    <col min="10013" max="10013" width="10.28515625" style="43" customWidth="1"/>
    <col min="10014" max="10014" width="9.140625" style="43"/>
    <col min="10015" max="10015" width="12.7109375" style="43" customWidth="1"/>
    <col min="10016" max="10020" width="9.140625" style="43"/>
    <col min="10021" max="10022" width="9.42578125" style="43" customWidth="1"/>
    <col min="10023" max="10023" width="9.140625" style="43"/>
    <col min="10024" max="10024" width="36.85546875" style="43" customWidth="1"/>
    <col min="10025" max="10038" width="9.140625" style="43"/>
    <col min="10039" max="10039" width="13.28515625" style="43" customWidth="1"/>
    <col min="10040" max="10040" width="9.42578125" style="43" customWidth="1"/>
    <col min="10041" max="10041" width="13.28515625" style="43" customWidth="1"/>
    <col min="10042" max="10042" width="12" style="43" customWidth="1"/>
    <col min="10043" max="10046" width="9.140625" style="43"/>
    <col min="10047" max="10047" width="13.5703125" style="43" customWidth="1"/>
    <col min="10048" max="10048" width="9.140625" style="43"/>
    <col min="10049" max="10049" width="11.85546875" style="43" customWidth="1"/>
    <col min="10050" max="10053" width="10.5703125" style="43" customWidth="1"/>
    <col min="10054" max="10060" width="9.140625" style="43"/>
    <col min="10061" max="10061" width="12.140625" style="43" customWidth="1"/>
    <col min="10062" max="10062" width="11.7109375" style="43" customWidth="1"/>
    <col min="10063" max="10063" width="12.28515625" style="43" customWidth="1"/>
    <col min="10064" max="10064" width="10" style="43" customWidth="1"/>
    <col min="10065" max="10065" width="9.140625" style="43"/>
    <col min="10066" max="10066" width="36.85546875" style="43" customWidth="1"/>
    <col min="10067" max="10067" width="16.28515625" style="43" customWidth="1"/>
    <col min="10068" max="10068" width="17.140625" style="43" customWidth="1"/>
    <col min="10069" max="10069" width="18.5703125" style="43" customWidth="1"/>
    <col min="10070" max="10070" width="19.140625" style="43" customWidth="1"/>
    <col min="10071" max="10240" width="9.140625" style="43"/>
    <col min="10241" max="10241" width="36.28515625" style="43" customWidth="1"/>
    <col min="10242" max="10248" width="9.140625" style="43"/>
    <col min="10249" max="10249" width="9.140625" style="43" customWidth="1"/>
    <col min="10250" max="10250" width="9.140625" style="43"/>
    <col min="10251" max="10251" width="9.5703125" style="43" customWidth="1"/>
    <col min="10252" max="10268" width="9.140625" style="43"/>
    <col min="10269" max="10269" width="10.28515625" style="43" customWidth="1"/>
    <col min="10270" max="10270" width="9.140625" style="43"/>
    <col min="10271" max="10271" width="12.7109375" style="43" customWidth="1"/>
    <col min="10272" max="10276" width="9.140625" style="43"/>
    <col min="10277" max="10278" width="9.42578125" style="43" customWidth="1"/>
    <col min="10279" max="10279" width="9.140625" style="43"/>
    <col min="10280" max="10280" width="36.85546875" style="43" customWidth="1"/>
    <col min="10281" max="10294" width="9.140625" style="43"/>
    <col min="10295" max="10295" width="13.28515625" style="43" customWidth="1"/>
    <col min="10296" max="10296" width="9.42578125" style="43" customWidth="1"/>
    <col min="10297" max="10297" width="13.28515625" style="43" customWidth="1"/>
    <col min="10298" max="10298" width="12" style="43" customWidth="1"/>
    <col min="10299" max="10302" width="9.140625" style="43"/>
    <col min="10303" max="10303" width="13.5703125" style="43" customWidth="1"/>
    <col min="10304" max="10304" width="9.140625" style="43"/>
    <col min="10305" max="10305" width="11.85546875" style="43" customWidth="1"/>
    <col min="10306" max="10309" width="10.5703125" style="43" customWidth="1"/>
    <col min="10310" max="10316" width="9.140625" style="43"/>
    <col min="10317" max="10317" width="12.140625" style="43" customWidth="1"/>
    <col min="10318" max="10318" width="11.7109375" style="43" customWidth="1"/>
    <col min="10319" max="10319" width="12.28515625" style="43" customWidth="1"/>
    <col min="10320" max="10320" width="10" style="43" customWidth="1"/>
    <col min="10321" max="10321" width="9.140625" style="43"/>
    <col min="10322" max="10322" width="36.85546875" style="43" customWidth="1"/>
    <col min="10323" max="10323" width="16.28515625" style="43" customWidth="1"/>
    <col min="10324" max="10324" width="17.140625" style="43" customWidth="1"/>
    <col min="10325" max="10325" width="18.5703125" style="43" customWidth="1"/>
    <col min="10326" max="10326" width="19.140625" style="43" customWidth="1"/>
    <col min="10327" max="10496" width="9.140625" style="43"/>
    <col min="10497" max="10497" width="36.28515625" style="43" customWidth="1"/>
    <col min="10498" max="10504" width="9.140625" style="43"/>
    <col min="10505" max="10505" width="9.140625" style="43" customWidth="1"/>
    <col min="10506" max="10506" width="9.140625" style="43"/>
    <col min="10507" max="10507" width="9.5703125" style="43" customWidth="1"/>
    <col min="10508" max="10524" width="9.140625" style="43"/>
    <col min="10525" max="10525" width="10.28515625" style="43" customWidth="1"/>
    <col min="10526" max="10526" width="9.140625" style="43"/>
    <col min="10527" max="10527" width="12.7109375" style="43" customWidth="1"/>
    <col min="10528" max="10532" width="9.140625" style="43"/>
    <col min="10533" max="10534" width="9.42578125" style="43" customWidth="1"/>
    <col min="10535" max="10535" width="9.140625" style="43"/>
    <col min="10536" max="10536" width="36.85546875" style="43" customWidth="1"/>
    <col min="10537" max="10550" width="9.140625" style="43"/>
    <col min="10551" max="10551" width="13.28515625" style="43" customWidth="1"/>
    <col min="10552" max="10552" width="9.42578125" style="43" customWidth="1"/>
    <col min="10553" max="10553" width="13.28515625" style="43" customWidth="1"/>
    <col min="10554" max="10554" width="12" style="43" customWidth="1"/>
    <col min="10555" max="10558" width="9.140625" style="43"/>
    <col min="10559" max="10559" width="13.5703125" style="43" customWidth="1"/>
    <col min="10560" max="10560" width="9.140625" style="43"/>
    <col min="10561" max="10561" width="11.85546875" style="43" customWidth="1"/>
    <col min="10562" max="10565" width="10.5703125" style="43" customWidth="1"/>
    <col min="10566" max="10572" width="9.140625" style="43"/>
    <col min="10573" max="10573" width="12.140625" style="43" customWidth="1"/>
    <col min="10574" max="10574" width="11.7109375" style="43" customWidth="1"/>
    <col min="10575" max="10575" width="12.28515625" style="43" customWidth="1"/>
    <col min="10576" max="10576" width="10" style="43" customWidth="1"/>
    <col min="10577" max="10577" width="9.140625" style="43"/>
    <col min="10578" max="10578" width="36.85546875" style="43" customWidth="1"/>
    <col min="10579" max="10579" width="16.28515625" style="43" customWidth="1"/>
    <col min="10580" max="10580" width="17.140625" style="43" customWidth="1"/>
    <col min="10581" max="10581" width="18.5703125" style="43" customWidth="1"/>
    <col min="10582" max="10582" width="19.140625" style="43" customWidth="1"/>
    <col min="10583" max="10752" width="9.140625" style="43"/>
    <col min="10753" max="10753" width="36.28515625" style="43" customWidth="1"/>
    <col min="10754" max="10760" width="9.140625" style="43"/>
    <col min="10761" max="10761" width="9.140625" style="43" customWidth="1"/>
    <col min="10762" max="10762" width="9.140625" style="43"/>
    <col min="10763" max="10763" width="9.5703125" style="43" customWidth="1"/>
    <col min="10764" max="10780" width="9.140625" style="43"/>
    <col min="10781" max="10781" width="10.28515625" style="43" customWidth="1"/>
    <col min="10782" max="10782" width="9.140625" style="43"/>
    <col min="10783" max="10783" width="12.7109375" style="43" customWidth="1"/>
    <col min="10784" max="10788" width="9.140625" style="43"/>
    <col min="10789" max="10790" width="9.42578125" style="43" customWidth="1"/>
    <col min="10791" max="10791" width="9.140625" style="43"/>
    <col min="10792" max="10792" width="36.85546875" style="43" customWidth="1"/>
    <col min="10793" max="10806" width="9.140625" style="43"/>
    <col min="10807" max="10807" width="13.28515625" style="43" customWidth="1"/>
    <col min="10808" max="10808" width="9.42578125" style="43" customWidth="1"/>
    <col min="10809" max="10809" width="13.28515625" style="43" customWidth="1"/>
    <col min="10810" max="10810" width="12" style="43" customWidth="1"/>
    <col min="10811" max="10814" width="9.140625" style="43"/>
    <col min="10815" max="10815" width="13.5703125" style="43" customWidth="1"/>
    <col min="10816" max="10816" width="9.140625" style="43"/>
    <col min="10817" max="10817" width="11.85546875" style="43" customWidth="1"/>
    <col min="10818" max="10821" width="10.5703125" style="43" customWidth="1"/>
    <col min="10822" max="10828" width="9.140625" style="43"/>
    <col min="10829" max="10829" width="12.140625" style="43" customWidth="1"/>
    <col min="10830" max="10830" width="11.7109375" style="43" customWidth="1"/>
    <col min="10831" max="10831" width="12.28515625" style="43" customWidth="1"/>
    <col min="10832" max="10832" width="10" style="43" customWidth="1"/>
    <col min="10833" max="10833" width="9.140625" style="43"/>
    <col min="10834" max="10834" width="36.85546875" style="43" customWidth="1"/>
    <col min="10835" max="10835" width="16.28515625" style="43" customWidth="1"/>
    <col min="10836" max="10836" width="17.140625" style="43" customWidth="1"/>
    <col min="10837" max="10837" width="18.5703125" style="43" customWidth="1"/>
    <col min="10838" max="10838" width="19.140625" style="43" customWidth="1"/>
    <col min="10839" max="11008" width="9.140625" style="43"/>
    <col min="11009" max="11009" width="36.28515625" style="43" customWidth="1"/>
    <col min="11010" max="11016" width="9.140625" style="43"/>
    <col min="11017" max="11017" width="9.140625" style="43" customWidth="1"/>
    <col min="11018" max="11018" width="9.140625" style="43"/>
    <col min="11019" max="11019" width="9.5703125" style="43" customWidth="1"/>
    <col min="11020" max="11036" width="9.140625" style="43"/>
    <col min="11037" max="11037" width="10.28515625" style="43" customWidth="1"/>
    <col min="11038" max="11038" width="9.140625" style="43"/>
    <col min="11039" max="11039" width="12.7109375" style="43" customWidth="1"/>
    <col min="11040" max="11044" width="9.140625" style="43"/>
    <col min="11045" max="11046" width="9.42578125" style="43" customWidth="1"/>
    <col min="11047" max="11047" width="9.140625" style="43"/>
    <col min="11048" max="11048" width="36.85546875" style="43" customWidth="1"/>
    <col min="11049" max="11062" width="9.140625" style="43"/>
    <col min="11063" max="11063" width="13.28515625" style="43" customWidth="1"/>
    <col min="11064" max="11064" width="9.42578125" style="43" customWidth="1"/>
    <col min="11065" max="11065" width="13.28515625" style="43" customWidth="1"/>
    <col min="11066" max="11066" width="12" style="43" customWidth="1"/>
    <col min="11067" max="11070" width="9.140625" style="43"/>
    <col min="11071" max="11071" width="13.5703125" style="43" customWidth="1"/>
    <col min="11072" max="11072" width="9.140625" style="43"/>
    <col min="11073" max="11073" width="11.85546875" style="43" customWidth="1"/>
    <col min="11074" max="11077" width="10.5703125" style="43" customWidth="1"/>
    <col min="11078" max="11084" width="9.140625" style="43"/>
    <col min="11085" max="11085" width="12.140625" style="43" customWidth="1"/>
    <col min="11086" max="11086" width="11.7109375" style="43" customWidth="1"/>
    <col min="11087" max="11087" width="12.28515625" style="43" customWidth="1"/>
    <col min="11088" max="11088" width="10" style="43" customWidth="1"/>
    <col min="11089" max="11089" width="9.140625" style="43"/>
    <col min="11090" max="11090" width="36.85546875" style="43" customWidth="1"/>
    <col min="11091" max="11091" width="16.28515625" style="43" customWidth="1"/>
    <col min="11092" max="11092" width="17.140625" style="43" customWidth="1"/>
    <col min="11093" max="11093" width="18.5703125" style="43" customWidth="1"/>
    <col min="11094" max="11094" width="19.140625" style="43" customWidth="1"/>
    <col min="11095" max="11264" width="9.140625" style="43"/>
    <col min="11265" max="11265" width="36.28515625" style="43" customWidth="1"/>
    <col min="11266" max="11272" width="9.140625" style="43"/>
    <col min="11273" max="11273" width="9.140625" style="43" customWidth="1"/>
    <col min="11274" max="11274" width="9.140625" style="43"/>
    <col min="11275" max="11275" width="9.5703125" style="43" customWidth="1"/>
    <col min="11276" max="11292" width="9.140625" style="43"/>
    <col min="11293" max="11293" width="10.28515625" style="43" customWidth="1"/>
    <col min="11294" max="11294" width="9.140625" style="43"/>
    <col min="11295" max="11295" width="12.7109375" style="43" customWidth="1"/>
    <col min="11296" max="11300" width="9.140625" style="43"/>
    <col min="11301" max="11302" width="9.42578125" style="43" customWidth="1"/>
    <col min="11303" max="11303" width="9.140625" style="43"/>
    <col min="11304" max="11304" width="36.85546875" style="43" customWidth="1"/>
    <col min="11305" max="11318" width="9.140625" style="43"/>
    <col min="11319" max="11319" width="13.28515625" style="43" customWidth="1"/>
    <col min="11320" max="11320" width="9.42578125" style="43" customWidth="1"/>
    <col min="11321" max="11321" width="13.28515625" style="43" customWidth="1"/>
    <col min="11322" max="11322" width="12" style="43" customWidth="1"/>
    <col min="11323" max="11326" width="9.140625" style="43"/>
    <col min="11327" max="11327" width="13.5703125" style="43" customWidth="1"/>
    <col min="11328" max="11328" width="9.140625" style="43"/>
    <col min="11329" max="11329" width="11.85546875" style="43" customWidth="1"/>
    <col min="11330" max="11333" width="10.5703125" style="43" customWidth="1"/>
    <col min="11334" max="11340" width="9.140625" style="43"/>
    <col min="11341" max="11341" width="12.140625" style="43" customWidth="1"/>
    <col min="11342" max="11342" width="11.7109375" style="43" customWidth="1"/>
    <col min="11343" max="11343" width="12.28515625" style="43" customWidth="1"/>
    <col min="11344" max="11344" width="10" style="43" customWidth="1"/>
    <col min="11345" max="11345" width="9.140625" style="43"/>
    <col min="11346" max="11346" width="36.85546875" style="43" customWidth="1"/>
    <col min="11347" max="11347" width="16.28515625" style="43" customWidth="1"/>
    <col min="11348" max="11348" width="17.140625" style="43" customWidth="1"/>
    <col min="11349" max="11349" width="18.5703125" style="43" customWidth="1"/>
    <col min="11350" max="11350" width="19.140625" style="43" customWidth="1"/>
    <col min="11351" max="11520" width="9.140625" style="43"/>
    <col min="11521" max="11521" width="36.28515625" style="43" customWidth="1"/>
    <col min="11522" max="11528" width="9.140625" style="43"/>
    <col min="11529" max="11529" width="9.140625" style="43" customWidth="1"/>
    <col min="11530" max="11530" width="9.140625" style="43"/>
    <col min="11531" max="11531" width="9.5703125" style="43" customWidth="1"/>
    <col min="11532" max="11548" width="9.140625" style="43"/>
    <col min="11549" max="11549" width="10.28515625" style="43" customWidth="1"/>
    <col min="11550" max="11550" width="9.140625" style="43"/>
    <col min="11551" max="11551" width="12.7109375" style="43" customWidth="1"/>
    <col min="11552" max="11556" width="9.140625" style="43"/>
    <col min="11557" max="11558" width="9.42578125" style="43" customWidth="1"/>
    <col min="11559" max="11559" width="9.140625" style="43"/>
    <col min="11560" max="11560" width="36.85546875" style="43" customWidth="1"/>
    <col min="11561" max="11574" width="9.140625" style="43"/>
    <col min="11575" max="11575" width="13.28515625" style="43" customWidth="1"/>
    <col min="11576" max="11576" width="9.42578125" style="43" customWidth="1"/>
    <col min="11577" max="11577" width="13.28515625" style="43" customWidth="1"/>
    <col min="11578" max="11578" width="12" style="43" customWidth="1"/>
    <col min="11579" max="11582" width="9.140625" style="43"/>
    <col min="11583" max="11583" width="13.5703125" style="43" customWidth="1"/>
    <col min="11584" max="11584" width="9.140625" style="43"/>
    <col min="11585" max="11585" width="11.85546875" style="43" customWidth="1"/>
    <col min="11586" max="11589" width="10.5703125" style="43" customWidth="1"/>
    <col min="11590" max="11596" width="9.140625" style="43"/>
    <col min="11597" max="11597" width="12.140625" style="43" customWidth="1"/>
    <col min="11598" max="11598" width="11.7109375" style="43" customWidth="1"/>
    <col min="11599" max="11599" width="12.28515625" style="43" customWidth="1"/>
    <col min="11600" max="11600" width="10" style="43" customWidth="1"/>
    <col min="11601" max="11601" width="9.140625" style="43"/>
    <col min="11602" max="11602" width="36.85546875" style="43" customWidth="1"/>
    <col min="11603" max="11603" width="16.28515625" style="43" customWidth="1"/>
    <col min="11604" max="11604" width="17.140625" style="43" customWidth="1"/>
    <col min="11605" max="11605" width="18.5703125" style="43" customWidth="1"/>
    <col min="11606" max="11606" width="19.140625" style="43" customWidth="1"/>
    <col min="11607" max="11776" width="9.140625" style="43"/>
    <col min="11777" max="11777" width="36.28515625" style="43" customWidth="1"/>
    <col min="11778" max="11784" width="9.140625" style="43"/>
    <col min="11785" max="11785" width="9.140625" style="43" customWidth="1"/>
    <col min="11786" max="11786" width="9.140625" style="43"/>
    <col min="11787" max="11787" width="9.5703125" style="43" customWidth="1"/>
    <col min="11788" max="11804" width="9.140625" style="43"/>
    <col min="11805" max="11805" width="10.28515625" style="43" customWidth="1"/>
    <col min="11806" max="11806" width="9.140625" style="43"/>
    <col min="11807" max="11807" width="12.7109375" style="43" customWidth="1"/>
    <col min="11808" max="11812" width="9.140625" style="43"/>
    <col min="11813" max="11814" width="9.42578125" style="43" customWidth="1"/>
    <col min="11815" max="11815" width="9.140625" style="43"/>
    <col min="11816" max="11816" width="36.85546875" style="43" customWidth="1"/>
    <col min="11817" max="11830" width="9.140625" style="43"/>
    <col min="11831" max="11831" width="13.28515625" style="43" customWidth="1"/>
    <col min="11832" max="11832" width="9.42578125" style="43" customWidth="1"/>
    <col min="11833" max="11833" width="13.28515625" style="43" customWidth="1"/>
    <col min="11834" max="11834" width="12" style="43" customWidth="1"/>
    <col min="11835" max="11838" width="9.140625" style="43"/>
    <col min="11839" max="11839" width="13.5703125" style="43" customWidth="1"/>
    <col min="11840" max="11840" width="9.140625" style="43"/>
    <col min="11841" max="11841" width="11.85546875" style="43" customWidth="1"/>
    <col min="11842" max="11845" width="10.5703125" style="43" customWidth="1"/>
    <col min="11846" max="11852" width="9.140625" style="43"/>
    <col min="11853" max="11853" width="12.140625" style="43" customWidth="1"/>
    <col min="11854" max="11854" width="11.7109375" style="43" customWidth="1"/>
    <col min="11855" max="11855" width="12.28515625" style="43" customWidth="1"/>
    <col min="11856" max="11856" width="10" style="43" customWidth="1"/>
    <col min="11857" max="11857" width="9.140625" style="43"/>
    <col min="11858" max="11858" width="36.85546875" style="43" customWidth="1"/>
    <col min="11859" max="11859" width="16.28515625" style="43" customWidth="1"/>
    <col min="11860" max="11860" width="17.140625" style="43" customWidth="1"/>
    <col min="11861" max="11861" width="18.5703125" style="43" customWidth="1"/>
    <col min="11862" max="11862" width="19.140625" style="43" customWidth="1"/>
    <col min="11863" max="12032" width="9.140625" style="43"/>
    <col min="12033" max="12033" width="36.28515625" style="43" customWidth="1"/>
    <col min="12034" max="12040" width="9.140625" style="43"/>
    <col min="12041" max="12041" width="9.140625" style="43" customWidth="1"/>
    <col min="12042" max="12042" width="9.140625" style="43"/>
    <col min="12043" max="12043" width="9.5703125" style="43" customWidth="1"/>
    <col min="12044" max="12060" width="9.140625" style="43"/>
    <col min="12061" max="12061" width="10.28515625" style="43" customWidth="1"/>
    <col min="12062" max="12062" width="9.140625" style="43"/>
    <col min="12063" max="12063" width="12.7109375" style="43" customWidth="1"/>
    <col min="12064" max="12068" width="9.140625" style="43"/>
    <col min="12069" max="12070" width="9.42578125" style="43" customWidth="1"/>
    <col min="12071" max="12071" width="9.140625" style="43"/>
    <col min="12072" max="12072" width="36.85546875" style="43" customWidth="1"/>
    <col min="12073" max="12086" width="9.140625" style="43"/>
    <col min="12087" max="12087" width="13.28515625" style="43" customWidth="1"/>
    <col min="12088" max="12088" width="9.42578125" style="43" customWidth="1"/>
    <col min="12089" max="12089" width="13.28515625" style="43" customWidth="1"/>
    <col min="12090" max="12090" width="12" style="43" customWidth="1"/>
    <col min="12091" max="12094" width="9.140625" style="43"/>
    <col min="12095" max="12095" width="13.5703125" style="43" customWidth="1"/>
    <col min="12096" max="12096" width="9.140625" style="43"/>
    <col min="12097" max="12097" width="11.85546875" style="43" customWidth="1"/>
    <col min="12098" max="12101" width="10.5703125" style="43" customWidth="1"/>
    <col min="12102" max="12108" width="9.140625" style="43"/>
    <col min="12109" max="12109" width="12.140625" style="43" customWidth="1"/>
    <col min="12110" max="12110" width="11.7109375" style="43" customWidth="1"/>
    <col min="12111" max="12111" width="12.28515625" style="43" customWidth="1"/>
    <col min="12112" max="12112" width="10" style="43" customWidth="1"/>
    <col min="12113" max="12113" width="9.140625" style="43"/>
    <col min="12114" max="12114" width="36.85546875" style="43" customWidth="1"/>
    <col min="12115" max="12115" width="16.28515625" style="43" customWidth="1"/>
    <col min="12116" max="12116" width="17.140625" style="43" customWidth="1"/>
    <col min="12117" max="12117" width="18.5703125" style="43" customWidth="1"/>
    <col min="12118" max="12118" width="19.140625" style="43" customWidth="1"/>
    <col min="12119" max="12288" width="9.140625" style="43"/>
    <col min="12289" max="12289" width="36.28515625" style="43" customWidth="1"/>
    <col min="12290" max="12296" width="9.140625" style="43"/>
    <col min="12297" max="12297" width="9.140625" style="43" customWidth="1"/>
    <col min="12298" max="12298" width="9.140625" style="43"/>
    <col min="12299" max="12299" width="9.5703125" style="43" customWidth="1"/>
    <col min="12300" max="12316" width="9.140625" style="43"/>
    <col min="12317" max="12317" width="10.28515625" style="43" customWidth="1"/>
    <col min="12318" max="12318" width="9.140625" style="43"/>
    <col min="12319" max="12319" width="12.7109375" style="43" customWidth="1"/>
    <col min="12320" max="12324" width="9.140625" style="43"/>
    <col min="12325" max="12326" width="9.42578125" style="43" customWidth="1"/>
    <col min="12327" max="12327" width="9.140625" style="43"/>
    <col min="12328" max="12328" width="36.85546875" style="43" customWidth="1"/>
    <col min="12329" max="12342" width="9.140625" style="43"/>
    <col min="12343" max="12343" width="13.28515625" style="43" customWidth="1"/>
    <col min="12344" max="12344" width="9.42578125" style="43" customWidth="1"/>
    <col min="12345" max="12345" width="13.28515625" style="43" customWidth="1"/>
    <col min="12346" max="12346" width="12" style="43" customWidth="1"/>
    <col min="12347" max="12350" width="9.140625" style="43"/>
    <col min="12351" max="12351" width="13.5703125" style="43" customWidth="1"/>
    <col min="12352" max="12352" width="9.140625" style="43"/>
    <col min="12353" max="12353" width="11.85546875" style="43" customWidth="1"/>
    <col min="12354" max="12357" width="10.5703125" style="43" customWidth="1"/>
    <col min="12358" max="12364" width="9.140625" style="43"/>
    <col min="12365" max="12365" width="12.140625" style="43" customWidth="1"/>
    <col min="12366" max="12366" width="11.7109375" style="43" customWidth="1"/>
    <col min="12367" max="12367" width="12.28515625" style="43" customWidth="1"/>
    <col min="12368" max="12368" width="10" style="43" customWidth="1"/>
    <col min="12369" max="12369" width="9.140625" style="43"/>
    <col min="12370" max="12370" width="36.85546875" style="43" customWidth="1"/>
    <col min="12371" max="12371" width="16.28515625" style="43" customWidth="1"/>
    <col min="12372" max="12372" width="17.140625" style="43" customWidth="1"/>
    <col min="12373" max="12373" width="18.5703125" style="43" customWidth="1"/>
    <col min="12374" max="12374" width="19.140625" style="43" customWidth="1"/>
    <col min="12375" max="12544" width="9.140625" style="43"/>
    <col min="12545" max="12545" width="36.28515625" style="43" customWidth="1"/>
    <col min="12546" max="12552" width="9.140625" style="43"/>
    <col min="12553" max="12553" width="9.140625" style="43" customWidth="1"/>
    <col min="12554" max="12554" width="9.140625" style="43"/>
    <col min="12555" max="12555" width="9.5703125" style="43" customWidth="1"/>
    <col min="12556" max="12572" width="9.140625" style="43"/>
    <col min="12573" max="12573" width="10.28515625" style="43" customWidth="1"/>
    <col min="12574" max="12574" width="9.140625" style="43"/>
    <col min="12575" max="12575" width="12.7109375" style="43" customWidth="1"/>
    <col min="12576" max="12580" width="9.140625" style="43"/>
    <col min="12581" max="12582" width="9.42578125" style="43" customWidth="1"/>
    <col min="12583" max="12583" width="9.140625" style="43"/>
    <col min="12584" max="12584" width="36.85546875" style="43" customWidth="1"/>
    <col min="12585" max="12598" width="9.140625" style="43"/>
    <col min="12599" max="12599" width="13.28515625" style="43" customWidth="1"/>
    <col min="12600" max="12600" width="9.42578125" style="43" customWidth="1"/>
    <col min="12601" max="12601" width="13.28515625" style="43" customWidth="1"/>
    <col min="12602" max="12602" width="12" style="43" customWidth="1"/>
    <col min="12603" max="12606" width="9.140625" style="43"/>
    <col min="12607" max="12607" width="13.5703125" style="43" customWidth="1"/>
    <col min="12608" max="12608" width="9.140625" style="43"/>
    <col min="12609" max="12609" width="11.85546875" style="43" customWidth="1"/>
    <col min="12610" max="12613" width="10.5703125" style="43" customWidth="1"/>
    <col min="12614" max="12620" width="9.140625" style="43"/>
    <col min="12621" max="12621" width="12.140625" style="43" customWidth="1"/>
    <col min="12622" max="12622" width="11.7109375" style="43" customWidth="1"/>
    <col min="12623" max="12623" width="12.28515625" style="43" customWidth="1"/>
    <col min="12624" max="12624" width="10" style="43" customWidth="1"/>
    <col min="12625" max="12625" width="9.140625" style="43"/>
    <col min="12626" max="12626" width="36.85546875" style="43" customWidth="1"/>
    <col min="12627" max="12627" width="16.28515625" style="43" customWidth="1"/>
    <col min="12628" max="12628" width="17.140625" style="43" customWidth="1"/>
    <col min="12629" max="12629" width="18.5703125" style="43" customWidth="1"/>
    <col min="12630" max="12630" width="19.140625" style="43" customWidth="1"/>
    <col min="12631" max="12800" width="9.140625" style="43"/>
    <col min="12801" max="12801" width="36.28515625" style="43" customWidth="1"/>
    <col min="12802" max="12808" width="9.140625" style="43"/>
    <col min="12809" max="12809" width="9.140625" style="43" customWidth="1"/>
    <col min="12810" max="12810" width="9.140625" style="43"/>
    <col min="12811" max="12811" width="9.5703125" style="43" customWidth="1"/>
    <col min="12812" max="12828" width="9.140625" style="43"/>
    <col min="12829" max="12829" width="10.28515625" style="43" customWidth="1"/>
    <col min="12830" max="12830" width="9.140625" style="43"/>
    <col min="12831" max="12831" width="12.7109375" style="43" customWidth="1"/>
    <col min="12832" max="12836" width="9.140625" style="43"/>
    <col min="12837" max="12838" width="9.42578125" style="43" customWidth="1"/>
    <col min="12839" max="12839" width="9.140625" style="43"/>
    <col min="12840" max="12840" width="36.85546875" style="43" customWidth="1"/>
    <col min="12841" max="12854" width="9.140625" style="43"/>
    <col min="12855" max="12855" width="13.28515625" style="43" customWidth="1"/>
    <col min="12856" max="12856" width="9.42578125" style="43" customWidth="1"/>
    <col min="12857" max="12857" width="13.28515625" style="43" customWidth="1"/>
    <col min="12858" max="12858" width="12" style="43" customWidth="1"/>
    <col min="12859" max="12862" width="9.140625" style="43"/>
    <col min="12863" max="12863" width="13.5703125" style="43" customWidth="1"/>
    <col min="12864" max="12864" width="9.140625" style="43"/>
    <col min="12865" max="12865" width="11.85546875" style="43" customWidth="1"/>
    <col min="12866" max="12869" width="10.5703125" style="43" customWidth="1"/>
    <col min="12870" max="12876" width="9.140625" style="43"/>
    <col min="12877" max="12877" width="12.140625" style="43" customWidth="1"/>
    <col min="12878" max="12878" width="11.7109375" style="43" customWidth="1"/>
    <col min="12879" max="12879" width="12.28515625" style="43" customWidth="1"/>
    <col min="12880" max="12880" width="10" style="43" customWidth="1"/>
    <col min="12881" max="12881" width="9.140625" style="43"/>
    <col min="12882" max="12882" width="36.85546875" style="43" customWidth="1"/>
    <col min="12883" max="12883" width="16.28515625" style="43" customWidth="1"/>
    <col min="12884" max="12884" width="17.140625" style="43" customWidth="1"/>
    <col min="12885" max="12885" width="18.5703125" style="43" customWidth="1"/>
    <col min="12886" max="12886" width="19.140625" style="43" customWidth="1"/>
    <col min="12887" max="13056" width="9.140625" style="43"/>
    <col min="13057" max="13057" width="36.28515625" style="43" customWidth="1"/>
    <col min="13058" max="13064" width="9.140625" style="43"/>
    <col min="13065" max="13065" width="9.140625" style="43" customWidth="1"/>
    <col min="13066" max="13066" width="9.140625" style="43"/>
    <col min="13067" max="13067" width="9.5703125" style="43" customWidth="1"/>
    <col min="13068" max="13084" width="9.140625" style="43"/>
    <col min="13085" max="13085" width="10.28515625" style="43" customWidth="1"/>
    <col min="13086" max="13086" width="9.140625" style="43"/>
    <col min="13087" max="13087" width="12.7109375" style="43" customWidth="1"/>
    <col min="13088" max="13092" width="9.140625" style="43"/>
    <col min="13093" max="13094" width="9.42578125" style="43" customWidth="1"/>
    <col min="13095" max="13095" width="9.140625" style="43"/>
    <col min="13096" max="13096" width="36.85546875" style="43" customWidth="1"/>
    <col min="13097" max="13110" width="9.140625" style="43"/>
    <col min="13111" max="13111" width="13.28515625" style="43" customWidth="1"/>
    <col min="13112" max="13112" width="9.42578125" style="43" customWidth="1"/>
    <col min="13113" max="13113" width="13.28515625" style="43" customWidth="1"/>
    <col min="13114" max="13114" width="12" style="43" customWidth="1"/>
    <col min="13115" max="13118" width="9.140625" style="43"/>
    <col min="13119" max="13119" width="13.5703125" style="43" customWidth="1"/>
    <col min="13120" max="13120" width="9.140625" style="43"/>
    <col min="13121" max="13121" width="11.85546875" style="43" customWidth="1"/>
    <col min="13122" max="13125" width="10.5703125" style="43" customWidth="1"/>
    <col min="13126" max="13132" width="9.140625" style="43"/>
    <col min="13133" max="13133" width="12.140625" style="43" customWidth="1"/>
    <col min="13134" max="13134" width="11.7109375" style="43" customWidth="1"/>
    <col min="13135" max="13135" width="12.28515625" style="43" customWidth="1"/>
    <col min="13136" max="13136" width="10" style="43" customWidth="1"/>
    <col min="13137" max="13137" width="9.140625" style="43"/>
    <col min="13138" max="13138" width="36.85546875" style="43" customWidth="1"/>
    <col min="13139" max="13139" width="16.28515625" style="43" customWidth="1"/>
    <col min="13140" max="13140" width="17.140625" style="43" customWidth="1"/>
    <col min="13141" max="13141" width="18.5703125" style="43" customWidth="1"/>
    <col min="13142" max="13142" width="19.140625" style="43" customWidth="1"/>
    <col min="13143" max="13312" width="9.140625" style="43"/>
    <col min="13313" max="13313" width="36.28515625" style="43" customWidth="1"/>
    <col min="13314" max="13320" width="9.140625" style="43"/>
    <col min="13321" max="13321" width="9.140625" style="43" customWidth="1"/>
    <col min="13322" max="13322" width="9.140625" style="43"/>
    <col min="13323" max="13323" width="9.5703125" style="43" customWidth="1"/>
    <col min="13324" max="13340" width="9.140625" style="43"/>
    <col min="13341" max="13341" width="10.28515625" style="43" customWidth="1"/>
    <col min="13342" max="13342" width="9.140625" style="43"/>
    <col min="13343" max="13343" width="12.7109375" style="43" customWidth="1"/>
    <col min="13344" max="13348" width="9.140625" style="43"/>
    <col min="13349" max="13350" width="9.42578125" style="43" customWidth="1"/>
    <col min="13351" max="13351" width="9.140625" style="43"/>
    <col min="13352" max="13352" width="36.85546875" style="43" customWidth="1"/>
    <col min="13353" max="13366" width="9.140625" style="43"/>
    <col min="13367" max="13367" width="13.28515625" style="43" customWidth="1"/>
    <col min="13368" max="13368" width="9.42578125" style="43" customWidth="1"/>
    <col min="13369" max="13369" width="13.28515625" style="43" customWidth="1"/>
    <col min="13370" max="13370" width="12" style="43" customWidth="1"/>
    <col min="13371" max="13374" width="9.140625" style="43"/>
    <col min="13375" max="13375" width="13.5703125" style="43" customWidth="1"/>
    <col min="13376" max="13376" width="9.140625" style="43"/>
    <col min="13377" max="13377" width="11.85546875" style="43" customWidth="1"/>
    <col min="13378" max="13381" width="10.5703125" style="43" customWidth="1"/>
    <col min="13382" max="13388" width="9.140625" style="43"/>
    <col min="13389" max="13389" width="12.140625" style="43" customWidth="1"/>
    <col min="13390" max="13390" width="11.7109375" style="43" customWidth="1"/>
    <col min="13391" max="13391" width="12.28515625" style="43" customWidth="1"/>
    <col min="13392" max="13392" width="10" style="43" customWidth="1"/>
    <col min="13393" max="13393" width="9.140625" style="43"/>
    <col min="13394" max="13394" width="36.85546875" style="43" customWidth="1"/>
    <col min="13395" max="13395" width="16.28515625" style="43" customWidth="1"/>
    <col min="13396" max="13396" width="17.140625" style="43" customWidth="1"/>
    <col min="13397" max="13397" width="18.5703125" style="43" customWidth="1"/>
    <col min="13398" max="13398" width="19.140625" style="43" customWidth="1"/>
    <col min="13399" max="13568" width="9.140625" style="43"/>
    <col min="13569" max="13569" width="36.28515625" style="43" customWidth="1"/>
    <col min="13570" max="13576" width="9.140625" style="43"/>
    <col min="13577" max="13577" width="9.140625" style="43" customWidth="1"/>
    <col min="13578" max="13578" width="9.140625" style="43"/>
    <col min="13579" max="13579" width="9.5703125" style="43" customWidth="1"/>
    <col min="13580" max="13596" width="9.140625" style="43"/>
    <col min="13597" max="13597" width="10.28515625" style="43" customWidth="1"/>
    <col min="13598" max="13598" width="9.140625" style="43"/>
    <col min="13599" max="13599" width="12.7109375" style="43" customWidth="1"/>
    <col min="13600" max="13604" width="9.140625" style="43"/>
    <col min="13605" max="13606" width="9.42578125" style="43" customWidth="1"/>
    <col min="13607" max="13607" width="9.140625" style="43"/>
    <col min="13608" max="13608" width="36.85546875" style="43" customWidth="1"/>
    <col min="13609" max="13622" width="9.140625" style="43"/>
    <col min="13623" max="13623" width="13.28515625" style="43" customWidth="1"/>
    <col min="13624" max="13624" width="9.42578125" style="43" customWidth="1"/>
    <col min="13625" max="13625" width="13.28515625" style="43" customWidth="1"/>
    <col min="13626" max="13626" width="12" style="43" customWidth="1"/>
    <col min="13627" max="13630" width="9.140625" style="43"/>
    <col min="13631" max="13631" width="13.5703125" style="43" customWidth="1"/>
    <col min="13632" max="13632" width="9.140625" style="43"/>
    <col min="13633" max="13633" width="11.85546875" style="43" customWidth="1"/>
    <col min="13634" max="13637" width="10.5703125" style="43" customWidth="1"/>
    <col min="13638" max="13644" width="9.140625" style="43"/>
    <col min="13645" max="13645" width="12.140625" style="43" customWidth="1"/>
    <col min="13646" max="13646" width="11.7109375" style="43" customWidth="1"/>
    <col min="13647" max="13647" width="12.28515625" style="43" customWidth="1"/>
    <col min="13648" max="13648" width="10" style="43" customWidth="1"/>
    <col min="13649" max="13649" width="9.140625" style="43"/>
    <col min="13650" max="13650" width="36.85546875" style="43" customWidth="1"/>
    <col min="13651" max="13651" width="16.28515625" style="43" customWidth="1"/>
    <col min="13652" max="13652" width="17.140625" style="43" customWidth="1"/>
    <col min="13653" max="13653" width="18.5703125" style="43" customWidth="1"/>
    <col min="13654" max="13654" width="19.140625" style="43" customWidth="1"/>
    <col min="13655" max="13824" width="9.140625" style="43"/>
    <col min="13825" max="13825" width="36.28515625" style="43" customWidth="1"/>
    <col min="13826" max="13832" width="9.140625" style="43"/>
    <col min="13833" max="13833" width="9.140625" style="43" customWidth="1"/>
    <col min="13834" max="13834" width="9.140625" style="43"/>
    <col min="13835" max="13835" width="9.5703125" style="43" customWidth="1"/>
    <col min="13836" max="13852" width="9.140625" style="43"/>
    <col min="13853" max="13853" width="10.28515625" style="43" customWidth="1"/>
    <col min="13854" max="13854" width="9.140625" style="43"/>
    <col min="13855" max="13855" width="12.7109375" style="43" customWidth="1"/>
    <col min="13856" max="13860" width="9.140625" style="43"/>
    <col min="13861" max="13862" width="9.42578125" style="43" customWidth="1"/>
    <col min="13863" max="13863" width="9.140625" style="43"/>
    <col min="13864" max="13864" width="36.85546875" style="43" customWidth="1"/>
    <col min="13865" max="13878" width="9.140625" style="43"/>
    <col min="13879" max="13879" width="13.28515625" style="43" customWidth="1"/>
    <col min="13880" max="13880" width="9.42578125" style="43" customWidth="1"/>
    <col min="13881" max="13881" width="13.28515625" style="43" customWidth="1"/>
    <col min="13882" max="13882" width="12" style="43" customWidth="1"/>
    <col min="13883" max="13886" width="9.140625" style="43"/>
    <col min="13887" max="13887" width="13.5703125" style="43" customWidth="1"/>
    <col min="13888" max="13888" width="9.140625" style="43"/>
    <col min="13889" max="13889" width="11.85546875" style="43" customWidth="1"/>
    <col min="13890" max="13893" width="10.5703125" style="43" customWidth="1"/>
    <col min="13894" max="13900" width="9.140625" style="43"/>
    <col min="13901" max="13901" width="12.140625" style="43" customWidth="1"/>
    <col min="13902" max="13902" width="11.7109375" style="43" customWidth="1"/>
    <col min="13903" max="13903" width="12.28515625" style="43" customWidth="1"/>
    <col min="13904" max="13904" width="10" style="43" customWidth="1"/>
    <col min="13905" max="13905" width="9.140625" style="43"/>
    <col min="13906" max="13906" width="36.85546875" style="43" customWidth="1"/>
    <col min="13907" max="13907" width="16.28515625" style="43" customWidth="1"/>
    <col min="13908" max="13908" width="17.140625" style="43" customWidth="1"/>
    <col min="13909" max="13909" width="18.5703125" style="43" customWidth="1"/>
    <col min="13910" max="13910" width="19.140625" style="43" customWidth="1"/>
    <col min="13911" max="14080" width="9.140625" style="43"/>
    <col min="14081" max="14081" width="36.28515625" style="43" customWidth="1"/>
    <col min="14082" max="14088" width="9.140625" style="43"/>
    <col min="14089" max="14089" width="9.140625" style="43" customWidth="1"/>
    <col min="14090" max="14090" width="9.140625" style="43"/>
    <col min="14091" max="14091" width="9.5703125" style="43" customWidth="1"/>
    <col min="14092" max="14108" width="9.140625" style="43"/>
    <col min="14109" max="14109" width="10.28515625" style="43" customWidth="1"/>
    <col min="14110" max="14110" width="9.140625" style="43"/>
    <col min="14111" max="14111" width="12.7109375" style="43" customWidth="1"/>
    <col min="14112" max="14116" width="9.140625" style="43"/>
    <col min="14117" max="14118" width="9.42578125" style="43" customWidth="1"/>
    <col min="14119" max="14119" width="9.140625" style="43"/>
    <col min="14120" max="14120" width="36.85546875" style="43" customWidth="1"/>
    <col min="14121" max="14134" width="9.140625" style="43"/>
    <col min="14135" max="14135" width="13.28515625" style="43" customWidth="1"/>
    <col min="14136" max="14136" width="9.42578125" style="43" customWidth="1"/>
    <col min="14137" max="14137" width="13.28515625" style="43" customWidth="1"/>
    <col min="14138" max="14138" width="12" style="43" customWidth="1"/>
    <col min="14139" max="14142" width="9.140625" style="43"/>
    <col min="14143" max="14143" width="13.5703125" style="43" customWidth="1"/>
    <col min="14144" max="14144" width="9.140625" style="43"/>
    <col min="14145" max="14145" width="11.85546875" style="43" customWidth="1"/>
    <col min="14146" max="14149" width="10.5703125" style="43" customWidth="1"/>
    <col min="14150" max="14156" width="9.140625" style="43"/>
    <col min="14157" max="14157" width="12.140625" style="43" customWidth="1"/>
    <col min="14158" max="14158" width="11.7109375" style="43" customWidth="1"/>
    <col min="14159" max="14159" width="12.28515625" style="43" customWidth="1"/>
    <col min="14160" max="14160" width="10" style="43" customWidth="1"/>
    <col min="14161" max="14161" width="9.140625" style="43"/>
    <col min="14162" max="14162" width="36.85546875" style="43" customWidth="1"/>
    <col min="14163" max="14163" width="16.28515625" style="43" customWidth="1"/>
    <col min="14164" max="14164" width="17.140625" style="43" customWidth="1"/>
    <col min="14165" max="14165" width="18.5703125" style="43" customWidth="1"/>
    <col min="14166" max="14166" width="19.140625" style="43" customWidth="1"/>
    <col min="14167" max="14336" width="9.140625" style="43"/>
    <col min="14337" max="14337" width="36.28515625" style="43" customWidth="1"/>
    <col min="14338" max="14344" width="9.140625" style="43"/>
    <col min="14345" max="14345" width="9.140625" style="43" customWidth="1"/>
    <col min="14346" max="14346" width="9.140625" style="43"/>
    <col min="14347" max="14347" width="9.5703125" style="43" customWidth="1"/>
    <col min="14348" max="14364" width="9.140625" style="43"/>
    <col min="14365" max="14365" width="10.28515625" style="43" customWidth="1"/>
    <col min="14366" max="14366" width="9.140625" style="43"/>
    <col min="14367" max="14367" width="12.7109375" style="43" customWidth="1"/>
    <col min="14368" max="14372" width="9.140625" style="43"/>
    <col min="14373" max="14374" width="9.42578125" style="43" customWidth="1"/>
    <col min="14375" max="14375" width="9.140625" style="43"/>
    <col min="14376" max="14376" width="36.85546875" style="43" customWidth="1"/>
    <col min="14377" max="14390" width="9.140625" style="43"/>
    <col min="14391" max="14391" width="13.28515625" style="43" customWidth="1"/>
    <col min="14392" max="14392" width="9.42578125" style="43" customWidth="1"/>
    <col min="14393" max="14393" width="13.28515625" style="43" customWidth="1"/>
    <col min="14394" max="14394" width="12" style="43" customWidth="1"/>
    <col min="14395" max="14398" width="9.140625" style="43"/>
    <col min="14399" max="14399" width="13.5703125" style="43" customWidth="1"/>
    <col min="14400" max="14400" width="9.140625" style="43"/>
    <col min="14401" max="14401" width="11.85546875" style="43" customWidth="1"/>
    <col min="14402" max="14405" width="10.5703125" style="43" customWidth="1"/>
    <col min="14406" max="14412" width="9.140625" style="43"/>
    <col min="14413" max="14413" width="12.140625" style="43" customWidth="1"/>
    <col min="14414" max="14414" width="11.7109375" style="43" customWidth="1"/>
    <col min="14415" max="14415" width="12.28515625" style="43" customWidth="1"/>
    <col min="14416" max="14416" width="10" style="43" customWidth="1"/>
    <col min="14417" max="14417" width="9.140625" style="43"/>
    <col min="14418" max="14418" width="36.85546875" style="43" customWidth="1"/>
    <col min="14419" max="14419" width="16.28515625" style="43" customWidth="1"/>
    <col min="14420" max="14420" width="17.140625" style="43" customWidth="1"/>
    <col min="14421" max="14421" width="18.5703125" style="43" customWidth="1"/>
    <col min="14422" max="14422" width="19.140625" style="43" customWidth="1"/>
    <col min="14423" max="14592" width="9.140625" style="43"/>
    <col min="14593" max="14593" width="36.28515625" style="43" customWidth="1"/>
    <col min="14594" max="14600" width="9.140625" style="43"/>
    <col min="14601" max="14601" width="9.140625" style="43" customWidth="1"/>
    <col min="14602" max="14602" width="9.140625" style="43"/>
    <col min="14603" max="14603" width="9.5703125" style="43" customWidth="1"/>
    <col min="14604" max="14620" width="9.140625" style="43"/>
    <col min="14621" max="14621" width="10.28515625" style="43" customWidth="1"/>
    <col min="14622" max="14622" width="9.140625" style="43"/>
    <col min="14623" max="14623" width="12.7109375" style="43" customWidth="1"/>
    <col min="14624" max="14628" width="9.140625" style="43"/>
    <col min="14629" max="14630" width="9.42578125" style="43" customWidth="1"/>
    <col min="14631" max="14631" width="9.140625" style="43"/>
    <col min="14632" max="14632" width="36.85546875" style="43" customWidth="1"/>
    <col min="14633" max="14646" width="9.140625" style="43"/>
    <col min="14647" max="14647" width="13.28515625" style="43" customWidth="1"/>
    <col min="14648" max="14648" width="9.42578125" style="43" customWidth="1"/>
    <col min="14649" max="14649" width="13.28515625" style="43" customWidth="1"/>
    <col min="14650" max="14650" width="12" style="43" customWidth="1"/>
    <col min="14651" max="14654" width="9.140625" style="43"/>
    <col min="14655" max="14655" width="13.5703125" style="43" customWidth="1"/>
    <col min="14656" max="14656" width="9.140625" style="43"/>
    <col min="14657" max="14657" width="11.85546875" style="43" customWidth="1"/>
    <col min="14658" max="14661" width="10.5703125" style="43" customWidth="1"/>
    <col min="14662" max="14668" width="9.140625" style="43"/>
    <col min="14669" max="14669" width="12.140625" style="43" customWidth="1"/>
    <col min="14670" max="14670" width="11.7109375" style="43" customWidth="1"/>
    <col min="14671" max="14671" width="12.28515625" style="43" customWidth="1"/>
    <col min="14672" max="14672" width="10" style="43" customWidth="1"/>
    <col min="14673" max="14673" width="9.140625" style="43"/>
    <col min="14674" max="14674" width="36.85546875" style="43" customWidth="1"/>
    <col min="14675" max="14675" width="16.28515625" style="43" customWidth="1"/>
    <col min="14676" max="14676" width="17.140625" style="43" customWidth="1"/>
    <col min="14677" max="14677" width="18.5703125" style="43" customWidth="1"/>
    <col min="14678" max="14678" width="19.140625" style="43" customWidth="1"/>
    <col min="14679" max="14848" width="9.140625" style="43"/>
    <col min="14849" max="14849" width="36.28515625" style="43" customWidth="1"/>
    <col min="14850" max="14856" width="9.140625" style="43"/>
    <col min="14857" max="14857" width="9.140625" style="43" customWidth="1"/>
    <col min="14858" max="14858" width="9.140625" style="43"/>
    <col min="14859" max="14859" width="9.5703125" style="43" customWidth="1"/>
    <col min="14860" max="14876" width="9.140625" style="43"/>
    <col min="14877" max="14877" width="10.28515625" style="43" customWidth="1"/>
    <col min="14878" max="14878" width="9.140625" style="43"/>
    <col min="14879" max="14879" width="12.7109375" style="43" customWidth="1"/>
    <col min="14880" max="14884" width="9.140625" style="43"/>
    <col min="14885" max="14886" width="9.42578125" style="43" customWidth="1"/>
    <col min="14887" max="14887" width="9.140625" style="43"/>
    <col min="14888" max="14888" width="36.85546875" style="43" customWidth="1"/>
    <col min="14889" max="14902" width="9.140625" style="43"/>
    <col min="14903" max="14903" width="13.28515625" style="43" customWidth="1"/>
    <col min="14904" max="14904" width="9.42578125" style="43" customWidth="1"/>
    <col min="14905" max="14905" width="13.28515625" style="43" customWidth="1"/>
    <col min="14906" max="14906" width="12" style="43" customWidth="1"/>
    <col min="14907" max="14910" width="9.140625" style="43"/>
    <col min="14911" max="14911" width="13.5703125" style="43" customWidth="1"/>
    <col min="14912" max="14912" width="9.140625" style="43"/>
    <col min="14913" max="14913" width="11.85546875" style="43" customWidth="1"/>
    <col min="14914" max="14917" width="10.5703125" style="43" customWidth="1"/>
    <col min="14918" max="14924" width="9.140625" style="43"/>
    <col min="14925" max="14925" width="12.140625" style="43" customWidth="1"/>
    <col min="14926" max="14926" width="11.7109375" style="43" customWidth="1"/>
    <col min="14927" max="14927" width="12.28515625" style="43" customWidth="1"/>
    <col min="14928" max="14928" width="10" style="43" customWidth="1"/>
    <col min="14929" max="14929" width="9.140625" style="43"/>
    <col min="14930" max="14930" width="36.85546875" style="43" customWidth="1"/>
    <col min="14931" max="14931" width="16.28515625" style="43" customWidth="1"/>
    <col min="14932" max="14932" width="17.140625" style="43" customWidth="1"/>
    <col min="14933" max="14933" width="18.5703125" style="43" customWidth="1"/>
    <col min="14934" max="14934" width="19.140625" style="43" customWidth="1"/>
    <col min="14935" max="15104" width="9.140625" style="43"/>
    <col min="15105" max="15105" width="36.28515625" style="43" customWidth="1"/>
    <col min="15106" max="15112" width="9.140625" style="43"/>
    <col min="15113" max="15113" width="9.140625" style="43" customWidth="1"/>
    <col min="15114" max="15114" width="9.140625" style="43"/>
    <col min="15115" max="15115" width="9.5703125" style="43" customWidth="1"/>
    <col min="15116" max="15132" width="9.140625" style="43"/>
    <col min="15133" max="15133" width="10.28515625" style="43" customWidth="1"/>
    <col min="15134" max="15134" width="9.140625" style="43"/>
    <col min="15135" max="15135" width="12.7109375" style="43" customWidth="1"/>
    <col min="15136" max="15140" width="9.140625" style="43"/>
    <col min="15141" max="15142" width="9.42578125" style="43" customWidth="1"/>
    <col min="15143" max="15143" width="9.140625" style="43"/>
    <col min="15144" max="15144" width="36.85546875" style="43" customWidth="1"/>
    <col min="15145" max="15158" width="9.140625" style="43"/>
    <col min="15159" max="15159" width="13.28515625" style="43" customWidth="1"/>
    <col min="15160" max="15160" width="9.42578125" style="43" customWidth="1"/>
    <col min="15161" max="15161" width="13.28515625" style="43" customWidth="1"/>
    <col min="15162" max="15162" width="12" style="43" customWidth="1"/>
    <col min="15163" max="15166" width="9.140625" style="43"/>
    <col min="15167" max="15167" width="13.5703125" style="43" customWidth="1"/>
    <col min="15168" max="15168" width="9.140625" style="43"/>
    <col min="15169" max="15169" width="11.85546875" style="43" customWidth="1"/>
    <col min="15170" max="15173" width="10.5703125" style="43" customWidth="1"/>
    <col min="15174" max="15180" width="9.140625" style="43"/>
    <col min="15181" max="15181" width="12.140625" style="43" customWidth="1"/>
    <col min="15182" max="15182" width="11.7109375" style="43" customWidth="1"/>
    <col min="15183" max="15183" width="12.28515625" style="43" customWidth="1"/>
    <col min="15184" max="15184" width="10" style="43" customWidth="1"/>
    <col min="15185" max="15185" width="9.140625" style="43"/>
    <col min="15186" max="15186" width="36.85546875" style="43" customWidth="1"/>
    <col min="15187" max="15187" width="16.28515625" style="43" customWidth="1"/>
    <col min="15188" max="15188" width="17.140625" style="43" customWidth="1"/>
    <col min="15189" max="15189" width="18.5703125" style="43" customWidth="1"/>
    <col min="15190" max="15190" width="19.140625" style="43" customWidth="1"/>
    <col min="15191" max="15360" width="9.140625" style="43"/>
    <col min="15361" max="15361" width="36.28515625" style="43" customWidth="1"/>
    <col min="15362" max="15368" width="9.140625" style="43"/>
    <col min="15369" max="15369" width="9.140625" style="43" customWidth="1"/>
    <col min="15370" max="15370" width="9.140625" style="43"/>
    <col min="15371" max="15371" width="9.5703125" style="43" customWidth="1"/>
    <col min="15372" max="15388" width="9.140625" style="43"/>
    <col min="15389" max="15389" width="10.28515625" style="43" customWidth="1"/>
    <col min="15390" max="15390" width="9.140625" style="43"/>
    <col min="15391" max="15391" width="12.7109375" style="43" customWidth="1"/>
    <col min="15392" max="15396" width="9.140625" style="43"/>
    <col min="15397" max="15398" width="9.42578125" style="43" customWidth="1"/>
    <col min="15399" max="15399" width="9.140625" style="43"/>
    <col min="15400" max="15400" width="36.85546875" style="43" customWidth="1"/>
    <col min="15401" max="15414" width="9.140625" style="43"/>
    <col min="15415" max="15415" width="13.28515625" style="43" customWidth="1"/>
    <col min="15416" max="15416" width="9.42578125" style="43" customWidth="1"/>
    <col min="15417" max="15417" width="13.28515625" style="43" customWidth="1"/>
    <col min="15418" max="15418" width="12" style="43" customWidth="1"/>
    <col min="15419" max="15422" width="9.140625" style="43"/>
    <col min="15423" max="15423" width="13.5703125" style="43" customWidth="1"/>
    <col min="15424" max="15424" width="9.140625" style="43"/>
    <col min="15425" max="15425" width="11.85546875" style="43" customWidth="1"/>
    <col min="15426" max="15429" width="10.5703125" style="43" customWidth="1"/>
    <col min="15430" max="15436" width="9.140625" style="43"/>
    <col min="15437" max="15437" width="12.140625" style="43" customWidth="1"/>
    <col min="15438" max="15438" width="11.7109375" style="43" customWidth="1"/>
    <col min="15439" max="15439" width="12.28515625" style="43" customWidth="1"/>
    <col min="15440" max="15440" width="10" style="43" customWidth="1"/>
    <col min="15441" max="15441" width="9.140625" style="43"/>
    <col min="15442" max="15442" width="36.85546875" style="43" customWidth="1"/>
    <col min="15443" max="15443" width="16.28515625" style="43" customWidth="1"/>
    <col min="15444" max="15444" width="17.140625" style="43" customWidth="1"/>
    <col min="15445" max="15445" width="18.5703125" style="43" customWidth="1"/>
    <col min="15446" max="15446" width="19.140625" style="43" customWidth="1"/>
    <col min="15447" max="15616" width="9.140625" style="43"/>
    <col min="15617" max="15617" width="36.28515625" style="43" customWidth="1"/>
    <col min="15618" max="15624" width="9.140625" style="43"/>
    <col min="15625" max="15625" width="9.140625" style="43" customWidth="1"/>
    <col min="15626" max="15626" width="9.140625" style="43"/>
    <col min="15627" max="15627" width="9.5703125" style="43" customWidth="1"/>
    <col min="15628" max="15644" width="9.140625" style="43"/>
    <col min="15645" max="15645" width="10.28515625" style="43" customWidth="1"/>
    <col min="15646" max="15646" width="9.140625" style="43"/>
    <col min="15647" max="15647" width="12.7109375" style="43" customWidth="1"/>
    <col min="15648" max="15652" width="9.140625" style="43"/>
    <col min="15653" max="15654" width="9.42578125" style="43" customWidth="1"/>
    <col min="15655" max="15655" width="9.140625" style="43"/>
    <col min="15656" max="15656" width="36.85546875" style="43" customWidth="1"/>
    <col min="15657" max="15670" width="9.140625" style="43"/>
    <col min="15671" max="15671" width="13.28515625" style="43" customWidth="1"/>
    <col min="15672" max="15672" width="9.42578125" style="43" customWidth="1"/>
    <col min="15673" max="15673" width="13.28515625" style="43" customWidth="1"/>
    <col min="15674" max="15674" width="12" style="43" customWidth="1"/>
    <col min="15675" max="15678" width="9.140625" style="43"/>
    <col min="15679" max="15679" width="13.5703125" style="43" customWidth="1"/>
    <col min="15680" max="15680" width="9.140625" style="43"/>
    <col min="15681" max="15681" width="11.85546875" style="43" customWidth="1"/>
    <col min="15682" max="15685" width="10.5703125" style="43" customWidth="1"/>
    <col min="15686" max="15692" width="9.140625" style="43"/>
    <col min="15693" max="15693" width="12.140625" style="43" customWidth="1"/>
    <col min="15694" max="15694" width="11.7109375" style="43" customWidth="1"/>
    <col min="15695" max="15695" width="12.28515625" style="43" customWidth="1"/>
    <col min="15696" max="15696" width="10" style="43" customWidth="1"/>
    <col min="15697" max="15697" width="9.140625" style="43"/>
    <col min="15698" max="15698" width="36.85546875" style="43" customWidth="1"/>
    <col min="15699" max="15699" width="16.28515625" style="43" customWidth="1"/>
    <col min="15700" max="15700" width="17.140625" style="43" customWidth="1"/>
    <col min="15701" max="15701" width="18.5703125" style="43" customWidth="1"/>
    <col min="15702" max="15702" width="19.140625" style="43" customWidth="1"/>
    <col min="15703" max="15872" width="9.140625" style="43"/>
    <col min="15873" max="15873" width="36.28515625" style="43" customWidth="1"/>
    <col min="15874" max="15880" width="9.140625" style="43"/>
    <col min="15881" max="15881" width="9.140625" style="43" customWidth="1"/>
    <col min="15882" max="15882" width="9.140625" style="43"/>
    <col min="15883" max="15883" width="9.5703125" style="43" customWidth="1"/>
    <col min="15884" max="15900" width="9.140625" style="43"/>
    <col min="15901" max="15901" width="10.28515625" style="43" customWidth="1"/>
    <col min="15902" max="15902" width="9.140625" style="43"/>
    <col min="15903" max="15903" width="12.7109375" style="43" customWidth="1"/>
    <col min="15904" max="15908" width="9.140625" style="43"/>
    <col min="15909" max="15910" width="9.42578125" style="43" customWidth="1"/>
    <col min="15911" max="15911" width="9.140625" style="43"/>
    <col min="15912" max="15912" width="36.85546875" style="43" customWidth="1"/>
    <col min="15913" max="15926" width="9.140625" style="43"/>
    <col min="15927" max="15927" width="13.28515625" style="43" customWidth="1"/>
    <col min="15928" max="15928" width="9.42578125" style="43" customWidth="1"/>
    <col min="15929" max="15929" width="13.28515625" style="43" customWidth="1"/>
    <col min="15930" max="15930" width="12" style="43" customWidth="1"/>
    <col min="15931" max="15934" width="9.140625" style="43"/>
    <col min="15935" max="15935" width="13.5703125" style="43" customWidth="1"/>
    <col min="15936" max="15936" width="9.140625" style="43"/>
    <col min="15937" max="15937" width="11.85546875" style="43" customWidth="1"/>
    <col min="15938" max="15941" width="10.5703125" style="43" customWidth="1"/>
    <col min="15942" max="15948" width="9.140625" style="43"/>
    <col min="15949" max="15949" width="12.140625" style="43" customWidth="1"/>
    <col min="15950" max="15950" width="11.7109375" style="43" customWidth="1"/>
    <col min="15951" max="15951" width="12.28515625" style="43" customWidth="1"/>
    <col min="15952" max="15952" width="10" style="43" customWidth="1"/>
    <col min="15953" max="15953" width="9.140625" style="43"/>
    <col min="15954" max="15954" width="36.85546875" style="43" customWidth="1"/>
    <col min="15955" max="15955" width="16.28515625" style="43" customWidth="1"/>
    <col min="15956" max="15956" width="17.140625" style="43" customWidth="1"/>
    <col min="15957" max="15957" width="18.5703125" style="43" customWidth="1"/>
    <col min="15958" max="15958" width="19.140625" style="43" customWidth="1"/>
    <col min="15959" max="16128" width="9.140625" style="43"/>
    <col min="16129" max="16129" width="36.28515625" style="43" customWidth="1"/>
    <col min="16130" max="16136" width="9.140625" style="43"/>
    <col min="16137" max="16137" width="9.140625" style="43" customWidth="1"/>
    <col min="16138" max="16138" width="9.140625" style="43"/>
    <col min="16139" max="16139" width="9.5703125" style="43" customWidth="1"/>
    <col min="16140" max="16156" width="9.140625" style="43"/>
    <col min="16157" max="16157" width="10.28515625" style="43" customWidth="1"/>
    <col min="16158" max="16158" width="9.140625" style="43"/>
    <col min="16159" max="16159" width="12.7109375" style="43" customWidth="1"/>
    <col min="16160" max="16164" width="9.140625" style="43"/>
    <col min="16165" max="16166" width="9.42578125" style="43" customWidth="1"/>
    <col min="16167" max="16167" width="9.140625" style="43"/>
    <col min="16168" max="16168" width="36.85546875" style="43" customWidth="1"/>
    <col min="16169" max="16182" width="9.140625" style="43"/>
    <col min="16183" max="16183" width="13.28515625" style="43" customWidth="1"/>
    <col min="16184" max="16184" width="9.42578125" style="43" customWidth="1"/>
    <col min="16185" max="16185" width="13.28515625" style="43" customWidth="1"/>
    <col min="16186" max="16186" width="12" style="43" customWidth="1"/>
    <col min="16187" max="16190" width="9.140625" style="43"/>
    <col min="16191" max="16191" width="13.5703125" style="43" customWidth="1"/>
    <col min="16192" max="16192" width="9.140625" style="43"/>
    <col min="16193" max="16193" width="11.85546875" style="43" customWidth="1"/>
    <col min="16194" max="16197" width="10.5703125" style="43" customWidth="1"/>
    <col min="16198" max="16204" width="9.140625" style="43"/>
    <col min="16205" max="16205" width="12.140625" style="43" customWidth="1"/>
    <col min="16206" max="16206" width="11.7109375" style="43" customWidth="1"/>
    <col min="16207" max="16207" width="12.28515625" style="43" customWidth="1"/>
    <col min="16208" max="16208" width="10" style="43" customWidth="1"/>
    <col min="16209" max="16209" width="9.140625" style="43"/>
    <col min="16210" max="16210" width="36.85546875" style="43" customWidth="1"/>
    <col min="16211" max="16211" width="16.28515625" style="43" customWidth="1"/>
    <col min="16212" max="16212" width="17.140625" style="43" customWidth="1"/>
    <col min="16213" max="16213" width="18.5703125" style="43" customWidth="1"/>
    <col min="16214" max="16214" width="19.140625" style="43" customWidth="1"/>
    <col min="16215" max="16384" width="9.140625" style="43"/>
  </cols>
  <sheetData>
    <row r="1" spans="1:86"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126"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127"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ht="30">
      <c r="A4" s="128" t="s">
        <v>3916</v>
      </c>
      <c r="B4" s="21">
        <v>7</v>
      </c>
      <c r="C4" s="21"/>
      <c r="D4" s="21"/>
      <c r="E4" s="21"/>
      <c r="F4" s="21"/>
      <c r="G4" s="21"/>
      <c r="H4" s="21">
        <v>65</v>
      </c>
      <c r="I4" s="21">
        <v>1</v>
      </c>
      <c r="J4" s="21"/>
      <c r="K4" s="21"/>
      <c r="L4" s="21"/>
      <c r="M4" s="21"/>
      <c r="N4" s="23"/>
      <c r="O4" s="23"/>
      <c r="P4" s="23"/>
      <c r="Q4" s="21">
        <v>21</v>
      </c>
      <c r="R4" s="21">
        <v>1</v>
      </c>
      <c r="S4" s="21"/>
      <c r="T4" s="21"/>
      <c r="U4" s="21"/>
      <c r="V4" s="21"/>
      <c r="W4" s="21"/>
      <c r="X4" s="21"/>
      <c r="Y4" s="21"/>
      <c r="Z4" s="21"/>
      <c r="AA4" s="21"/>
      <c r="AB4" s="21"/>
      <c r="AC4" s="21">
        <v>2</v>
      </c>
      <c r="AD4" s="21"/>
      <c r="AE4" s="21"/>
      <c r="AF4" s="21"/>
      <c r="AG4" s="33">
        <f>B4</f>
        <v>7</v>
      </c>
      <c r="AH4" s="33">
        <f>E4+H4+K4+N4+Q4+T4+W4+Z4</f>
        <v>86</v>
      </c>
      <c r="AI4" s="33">
        <f>AE4+AF4</f>
        <v>0</v>
      </c>
      <c r="AJ4" s="33">
        <f>AG4+AH4+AI4</f>
        <v>93</v>
      </c>
      <c r="AK4" s="33">
        <f>AC4+C4+F4+I4+L4+O4+R4+U4+X4+AA4</f>
        <v>4</v>
      </c>
      <c r="AL4" s="33">
        <f>D4+G4+J4+M4+P4+S4+V4+Y4+AA4+AD4</f>
        <v>0</v>
      </c>
      <c r="AM4" s="21">
        <f>7+4</f>
        <v>11</v>
      </c>
      <c r="AN4" s="34" t="s">
        <v>3842</v>
      </c>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row>
    <row r="5" spans="1:86">
      <c r="A5" s="128" t="s">
        <v>3917</v>
      </c>
      <c r="B5" s="21">
        <v>8</v>
      </c>
      <c r="C5" s="21"/>
      <c r="D5" s="21"/>
      <c r="E5" s="21"/>
      <c r="F5" s="21"/>
      <c r="G5" s="21"/>
      <c r="H5" s="21">
        <v>147</v>
      </c>
      <c r="I5" s="21"/>
      <c r="J5" s="21"/>
      <c r="K5" s="21">
        <v>143</v>
      </c>
      <c r="L5" s="21"/>
      <c r="M5" s="21"/>
      <c r="N5" s="23">
        <v>55</v>
      </c>
      <c r="O5" s="23"/>
      <c r="P5" s="23"/>
      <c r="Q5" s="21">
        <v>15</v>
      </c>
      <c r="R5" s="21"/>
      <c r="S5" s="21"/>
      <c r="T5" s="21"/>
      <c r="U5" s="21"/>
      <c r="V5" s="21"/>
      <c r="W5" s="21"/>
      <c r="X5" s="21"/>
      <c r="Y5" s="21"/>
      <c r="Z5" s="21"/>
      <c r="AA5" s="21"/>
      <c r="AB5" s="21"/>
      <c r="AC5" s="21"/>
      <c r="AD5" s="21"/>
      <c r="AE5" s="21"/>
      <c r="AF5" s="21"/>
      <c r="AG5" s="33">
        <f t="shared" ref="AG5:AG68" si="0">B5</f>
        <v>8</v>
      </c>
      <c r="AH5" s="33">
        <f t="shared" ref="AH5:AH68" si="1">E5+H5+K5+N5+Q5+T5+W5+Z5</f>
        <v>360</v>
      </c>
      <c r="AI5" s="33">
        <f t="shared" ref="AI5:AI68" si="2">AE5+AF5</f>
        <v>0</v>
      </c>
      <c r="AJ5" s="33">
        <f t="shared" ref="AJ5:AJ68" si="3">AG5+AH5+AI5</f>
        <v>368</v>
      </c>
      <c r="AK5" s="33">
        <f t="shared" ref="AK5:AK68" si="4">AC5+C5+F5+I5+L5+O5+R5+U5+X5+AA5</f>
        <v>0</v>
      </c>
      <c r="AL5" s="33">
        <f t="shared" ref="AL5:AL68" si="5">D5+G5+J5+M5+P5+S5+V5+Y5+AA5+AD5</f>
        <v>0</v>
      </c>
      <c r="AM5" s="21"/>
      <c r="AN5" s="34"/>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row>
    <row r="6" spans="1:86" ht="30">
      <c r="A6" s="128" t="s">
        <v>3918</v>
      </c>
      <c r="B6" s="21">
        <v>5</v>
      </c>
      <c r="C6" s="21"/>
      <c r="D6" s="21"/>
      <c r="E6" s="21"/>
      <c r="F6" s="21"/>
      <c r="G6" s="21"/>
      <c r="H6" s="21">
        <v>75</v>
      </c>
      <c r="I6" s="21">
        <v>1</v>
      </c>
      <c r="J6" s="21"/>
      <c r="K6" s="21">
        <v>2</v>
      </c>
      <c r="L6" s="21"/>
      <c r="M6" s="21"/>
      <c r="N6" s="23"/>
      <c r="O6" s="23"/>
      <c r="P6" s="23"/>
      <c r="Q6" s="21">
        <v>11</v>
      </c>
      <c r="R6" s="21"/>
      <c r="S6" s="21"/>
      <c r="T6" s="21"/>
      <c r="U6" s="21"/>
      <c r="V6" s="21"/>
      <c r="W6" s="21"/>
      <c r="X6" s="21"/>
      <c r="Y6" s="21"/>
      <c r="Z6" s="21"/>
      <c r="AA6" s="21"/>
      <c r="AB6" s="21"/>
      <c r="AC6" s="21"/>
      <c r="AD6" s="21"/>
      <c r="AE6" s="21"/>
      <c r="AF6" s="21"/>
      <c r="AG6" s="33">
        <f t="shared" si="0"/>
        <v>5</v>
      </c>
      <c r="AH6" s="33">
        <f t="shared" si="1"/>
        <v>88</v>
      </c>
      <c r="AI6" s="33">
        <f t="shared" si="2"/>
        <v>0</v>
      </c>
      <c r="AJ6" s="33">
        <f t="shared" si="3"/>
        <v>93</v>
      </c>
      <c r="AK6" s="33">
        <f t="shared" si="4"/>
        <v>1</v>
      </c>
      <c r="AL6" s="33">
        <f t="shared" si="5"/>
        <v>0</v>
      </c>
      <c r="AM6" s="21">
        <v>31</v>
      </c>
      <c r="AN6" s="34" t="s">
        <v>3843</v>
      </c>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35"/>
      <c r="CE6" s="21"/>
      <c r="CF6" s="21"/>
      <c r="CG6" s="21"/>
      <c r="CH6" s="21"/>
    </row>
    <row r="7" spans="1:86" s="65" customFormat="1" ht="60">
      <c r="A7" s="129" t="s">
        <v>3919</v>
      </c>
      <c r="B7" s="36">
        <v>7</v>
      </c>
      <c r="C7" s="36"/>
      <c r="D7" s="36"/>
      <c r="E7" s="36"/>
      <c r="F7" s="36"/>
      <c r="G7" s="36"/>
      <c r="H7" s="36">
        <v>87</v>
      </c>
      <c r="I7" s="36">
        <v>1</v>
      </c>
      <c r="J7" s="36"/>
      <c r="K7" s="36">
        <v>1</v>
      </c>
      <c r="L7" s="36"/>
      <c r="M7" s="36"/>
      <c r="N7" s="23"/>
      <c r="O7" s="23"/>
      <c r="P7" s="23"/>
      <c r="Q7" s="36"/>
      <c r="R7" s="36"/>
      <c r="S7" s="36"/>
      <c r="T7" s="36"/>
      <c r="U7" s="36"/>
      <c r="V7" s="36"/>
      <c r="W7" s="36"/>
      <c r="X7" s="36"/>
      <c r="Y7" s="36"/>
      <c r="Z7" s="36"/>
      <c r="AA7" s="36"/>
      <c r="AB7" s="36"/>
      <c r="AC7" s="36"/>
      <c r="AD7" s="36"/>
      <c r="AE7" s="36"/>
      <c r="AF7" s="36"/>
      <c r="AG7" s="33">
        <f t="shared" si="0"/>
        <v>7</v>
      </c>
      <c r="AH7" s="33">
        <f t="shared" si="1"/>
        <v>88</v>
      </c>
      <c r="AI7" s="33">
        <f t="shared" si="2"/>
        <v>0</v>
      </c>
      <c r="AJ7" s="33">
        <f t="shared" si="3"/>
        <v>95</v>
      </c>
      <c r="AK7" s="33">
        <f t="shared" si="4"/>
        <v>1</v>
      </c>
      <c r="AL7" s="33">
        <f t="shared" si="5"/>
        <v>0</v>
      </c>
      <c r="AM7" s="36">
        <v>14</v>
      </c>
      <c r="AN7" s="37" t="s">
        <v>3844</v>
      </c>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row>
    <row r="8" spans="1:86" ht="30">
      <c r="A8" s="128" t="s">
        <v>3920</v>
      </c>
      <c r="B8" s="21">
        <v>5</v>
      </c>
      <c r="C8" s="21"/>
      <c r="D8" s="21"/>
      <c r="E8" s="21"/>
      <c r="F8" s="21"/>
      <c r="G8" s="21"/>
      <c r="H8" s="21">
        <v>49</v>
      </c>
      <c r="I8" s="21">
        <v>1</v>
      </c>
      <c r="J8" s="21"/>
      <c r="K8" s="21"/>
      <c r="L8" s="21"/>
      <c r="M8" s="21"/>
      <c r="N8" s="23"/>
      <c r="O8" s="23"/>
      <c r="P8" s="23"/>
      <c r="Q8" s="21"/>
      <c r="R8" s="21"/>
      <c r="S8" s="21"/>
      <c r="T8" s="21"/>
      <c r="U8" s="21"/>
      <c r="V8" s="21"/>
      <c r="W8" s="21"/>
      <c r="X8" s="21"/>
      <c r="Y8" s="21"/>
      <c r="Z8" s="21"/>
      <c r="AA8" s="21"/>
      <c r="AB8" s="21"/>
      <c r="AC8" s="21"/>
      <c r="AD8" s="21"/>
      <c r="AE8" s="21"/>
      <c r="AF8" s="21"/>
      <c r="AG8" s="33">
        <f t="shared" si="0"/>
        <v>5</v>
      </c>
      <c r="AH8" s="33">
        <f t="shared" si="1"/>
        <v>49</v>
      </c>
      <c r="AI8" s="33">
        <f t="shared" si="2"/>
        <v>0</v>
      </c>
      <c r="AJ8" s="33">
        <f t="shared" si="3"/>
        <v>54</v>
      </c>
      <c r="AK8" s="33">
        <f t="shared" si="4"/>
        <v>1</v>
      </c>
      <c r="AL8" s="33">
        <f t="shared" si="5"/>
        <v>0</v>
      </c>
      <c r="AM8" s="21">
        <v>33</v>
      </c>
      <c r="AN8" s="34" t="s">
        <v>3845</v>
      </c>
      <c r="AO8" s="35"/>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row>
    <row r="9" spans="1:86">
      <c r="A9" s="128" t="s">
        <v>450</v>
      </c>
      <c r="B9" s="21">
        <v>5</v>
      </c>
      <c r="C9" s="21"/>
      <c r="D9" s="21"/>
      <c r="E9" s="21"/>
      <c r="F9" s="21"/>
      <c r="G9" s="21"/>
      <c r="H9" s="21">
        <v>131</v>
      </c>
      <c r="I9" s="21"/>
      <c r="J9" s="21"/>
      <c r="K9" s="21">
        <v>29</v>
      </c>
      <c r="L9" s="21"/>
      <c r="M9" s="21"/>
      <c r="N9" s="23">
        <v>9</v>
      </c>
      <c r="O9" s="23"/>
      <c r="P9" s="23"/>
      <c r="Q9" s="21">
        <v>10</v>
      </c>
      <c r="R9" s="21"/>
      <c r="S9" s="21"/>
      <c r="T9" s="21"/>
      <c r="U9" s="21"/>
      <c r="V9" s="21"/>
      <c r="W9" s="21"/>
      <c r="X9" s="21"/>
      <c r="Y9" s="21"/>
      <c r="Z9" s="21"/>
      <c r="AA9" s="21"/>
      <c r="AB9" s="21"/>
      <c r="AC9" s="21"/>
      <c r="AD9" s="21"/>
      <c r="AE9" s="21"/>
      <c r="AF9" s="21"/>
      <c r="AG9" s="33">
        <f t="shared" si="0"/>
        <v>5</v>
      </c>
      <c r="AH9" s="33">
        <f t="shared" si="1"/>
        <v>179</v>
      </c>
      <c r="AI9" s="33">
        <f t="shared" si="2"/>
        <v>0</v>
      </c>
      <c r="AJ9" s="33">
        <f t="shared" si="3"/>
        <v>184</v>
      </c>
      <c r="AK9" s="33">
        <f t="shared" si="4"/>
        <v>0</v>
      </c>
      <c r="AL9" s="33">
        <f t="shared" si="5"/>
        <v>0</v>
      </c>
      <c r="AM9" s="21"/>
      <c r="AN9" s="34"/>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row>
    <row r="10" spans="1:86" ht="30">
      <c r="A10" s="128" t="s">
        <v>3921</v>
      </c>
      <c r="B10" s="21">
        <v>6</v>
      </c>
      <c r="C10" s="21"/>
      <c r="D10" s="21"/>
      <c r="E10" s="21"/>
      <c r="F10" s="21"/>
      <c r="G10" s="21"/>
      <c r="H10" s="21">
        <v>103</v>
      </c>
      <c r="I10" s="21">
        <v>1</v>
      </c>
      <c r="J10" s="21"/>
      <c r="K10" s="21"/>
      <c r="L10" s="21"/>
      <c r="M10" s="21"/>
      <c r="N10" s="23"/>
      <c r="O10" s="23"/>
      <c r="P10" s="23"/>
      <c r="Q10" s="21"/>
      <c r="R10" s="21"/>
      <c r="S10" s="21"/>
      <c r="T10" s="21"/>
      <c r="U10" s="21"/>
      <c r="V10" s="21"/>
      <c r="W10" s="21"/>
      <c r="X10" s="21"/>
      <c r="Y10" s="21"/>
      <c r="Z10" s="21"/>
      <c r="AA10" s="21"/>
      <c r="AB10" s="21"/>
      <c r="AC10" s="21"/>
      <c r="AD10" s="21"/>
      <c r="AE10" s="21"/>
      <c r="AF10" s="21"/>
      <c r="AG10" s="33">
        <f t="shared" si="0"/>
        <v>6</v>
      </c>
      <c r="AH10" s="33">
        <f t="shared" si="1"/>
        <v>103</v>
      </c>
      <c r="AI10" s="33">
        <f t="shared" si="2"/>
        <v>0</v>
      </c>
      <c r="AJ10" s="33">
        <f t="shared" si="3"/>
        <v>109</v>
      </c>
      <c r="AK10" s="33">
        <f t="shared" si="4"/>
        <v>1</v>
      </c>
      <c r="AL10" s="33">
        <f t="shared" si="5"/>
        <v>0</v>
      </c>
      <c r="AM10" s="21">
        <v>10</v>
      </c>
      <c r="AN10" s="34" t="s">
        <v>3846</v>
      </c>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row>
    <row r="11" spans="1:86">
      <c r="A11" s="128" t="s">
        <v>3922</v>
      </c>
      <c r="B11" s="21">
        <v>3</v>
      </c>
      <c r="C11" s="21"/>
      <c r="D11" s="21"/>
      <c r="E11" s="21"/>
      <c r="F11" s="21"/>
      <c r="G11" s="21"/>
      <c r="H11" s="21">
        <v>85</v>
      </c>
      <c r="I11" s="21"/>
      <c r="J11" s="21"/>
      <c r="K11" s="21"/>
      <c r="L11" s="21"/>
      <c r="M11" s="21"/>
      <c r="N11" s="23">
        <v>14</v>
      </c>
      <c r="O11" s="23"/>
      <c r="P11" s="23"/>
      <c r="Q11" s="21"/>
      <c r="R11" s="21"/>
      <c r="S11" s="21"/>
      <c r="T11" s="21"/>
      <c r="U11" s="21"/>
      <c r="V11" s="21"/>
      <c r="W11" s="21"/>
      <c r="X11" s="21"/>
      <c r="Y11" s="21"/>
      <c r="Z11" s="21"/>
      <c r="AA11" s="21"/>
      <c r="AB11" s="21"/>
      <c r="AC11" s="21"/>
      <c r="AD11" s="21"/>
      <c r="AE11" s="21"/>
      <c r="AF11" s="21"/>
      <c r="AG11" s="33">
        <f t="shared" si="0"/>
        <v>3</v>
      </c>
      <c r="AH11" s="33">
        <f t="shared" si="1"/>
        <v>99</v>
      </c>
      <c r="AI11" s="33">
        <f t="shared" si="2"/>
        <v>0</v>
      </c>
      <c r="AJ11" s="33">
        <f t="shared" si="3"/>
        <v>102</v>
      </c>
      <c r="AK11" s="33">
        <f t="shared" si="4"/>
        <v>0</v>
      </c>
      <c r="AL11" s="33">
        <f t="shared" si="5"/>
        <v>0</v>
      </c>
      <c r="AM11" s="21"/>
      <c r="AN11" s="34"/>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row>
    <row r="12" spans="1:86">
      <c r="A12" s="128" t="s">
        <v>3923</v>
      </c>
      <c r="B12" s="21">
        <v>9</v>
      </c>
      <c r="C12" s="21"/>
      <c r="D12" s="21"/>
      <c r="E12" s="21"/>
      <c r="F12" s="21"/>
      <c r="G12" s="21"/>
      <c r="H12" s="21">
        <v>205</v>
      </c>
      <c r="I12" s="21">
        <v>1</v>
      </c>
      <c r="J12" s="21"/>
      <c r="K12" s="21">
        <v>58</v>
      </c>
      <c r="L12" s="21"/>
      <c r="M12" s="21"/>
      <c r="N12" s="23"/>
      <c r="O12" s="23"/>
      <c r="P12" s="23"/>
      <c r="Q12" s="21"/>
      <c r="R12" s="21"/>
      <c r="S12" s="21"/>
      <c r="T12" s="21"/>
      <c r="U12" s="21"/>
      <c r="V12" s="21"/>
      <c r="W12" s="21"/>
      <c r="X12" s="21"/>
      <c r="Y12" s="21"/>
      <c r="Z12" s="21"/>
      <c r="AA12" s="21"/>
      <c r="AB12" s="21"/>
      <c r="AC12" s="21"/>
      <c r="AD12" s="21"/>
      <c r="AE12" s="21"/>
      <c r="AF12" s="21"/>
      <c r="AG12" s="33">
        <f t="shared" si="0"/>
        <v>9</v>
      </c>
      <c r="AH12" s="33">
        <f t="shared" si="1"/>
        <v>263</v>
      </c>
      <c r="AI12" s="33">
        <f t="shared" si="2"/>
        <v>0</v>
      </c>
      <c r="AJ12" s="33">
        <f t="shared" si="3"/>
        <v>272</v>
      </c>
      <c r="AK12" s="33">
        <f t="shared" si="4"/>
        <v>1</v>
      </c>
      <c r="AL12" s="33">
        <f t="shared" si="5"/>
        <v>0</v>
      </c>
      <c r="AM12" s="21">
        <v>3</v>
      </c>
      <c r="AN12" s="34" t="s">
        <v>3847</v>
      </c>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row>
    <row r="13" spans="1:86">
      <c r="A13" s="129" t="s">
        <v>3924</v>
      </c>
      <c r="B13" s="36">
        <v>13</v>
      </c>
      <c r="C13" s="36"/>
      <c r="D13" s="36"/>
      <c r="E13" s="36"/>
      <c r="F13" s="36"/>
      <c r="G13" s="36"/>
      <c r="H13" s="36">
        <v>195</v>
      </c>
      <c r="I13" s="36"/>
      <c r="J13" s="36"/>
      <c r="K13" s="36">
        <v>76</v>
      </c>
      <c r="L13" s="36"/>
      <c r="M13" s="36"/>
      <c r="N13" s="23">
        <v>13</v>
      </c>
      <c r="O13" s="23"/>
      <c r="P13" s="23"/>
      <c r="Q13" s="36">
        <v>5</v>
      </c>
      <c r="R13" s="36"/>
      <c r="S13" s="36"/>
      <c r="T13" s="36"/>
      <c r="U13" s="36"/>
      <c r="V13" s="36"/>
      <c r="W13" s="36"/>
      <c r="X13" s="36"/>
      <c r="Y13" s="21"/>
      <c r="Z13" s="21"/>
      <c r="AA13" s="21"/>
      <c r="AB13" s="21"/>
      <c r="AC13" s="36"/>
      <c r="AD13" s="36"/>
      <c r="AE13" s="36"/>
      <c r="AF13" s="36"/>
      <c r="AG13" s="33">
        <f t="shared" si="0"/>
        <v>13</v>
      </c>
      <c r="AH13" s="33">
        <f t="shared" si="1"/>
        <v>289</v>
      </c>
      <c r="AI13" s="33">
        <f t="shared" si="2"/>
        <v>0</v>
      </c>
      <c r="AJ13" s="33">
        <f t="shared" si="3"/>
        <v>302</v>
      </c>
      <c r="AK13" s="33">
        <f t="shared" si="4"/>
        <v>0</v>
      </c>
      <c r="AL13" s="33">
        <f t="shared" si="5"/>
        <v>0</v>
      </c>
      <c r="AM13" s="21"/>
      <c r="AN13" s="34"/>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row>
    <row r="14" spans="1:86" ht="30">
      <c r="A14" s="128" t="s">
        <v>3925</v>
      </c>
      <c r="B14" s="21">
        <v>6</v>
      </c>
      <c r="C14" s="21"/>
      <c r="D14" s="21"/>
      <c r="E14" s="21"/>
      <c r="F14" s="21"/>
      <c r="G14" s="21"/>
      <c r="H14" s="21">
        <v>104</v>
      </c>
      <c r="I14" s="21">
        <v>1</v>
      </c>
      <c r="J14" s="21"/>
      <c r="K14" s="21">
        <v>25</v>
      </c>
      <c r="L14" s="21"/>
      <c r="M14" s="21"/>
      <c r="N14" s="23">
        <v>54</v>
      </c>
      <c r="O14" s="23"/>
      <c r="P14" s="23"/>
      <c r="Q14" s="21"/>
      <c r="R14" s="21"/>
      <c r="S14" s="21"/>
      <c r="T14" s="21"/>
      <c r="U14" s="21"/>
      <c r="V14" s="21"/>
      <c r="W14" s="21"/>
      <c r="X14" s="21"/>
      <c r="Y14" s="21"/>
      <c r="Z14" s="21"/>
      <c r="AA14" s="21"/>
      <c r="AB14" s="21"/>
      <c r="AC14" s="21"/>
      <c r="AD14" s="21"/>
      <c r="AE14" s="21"/>
      <c r="AF14" s="21"/>
      <c r="AG14" s="33">
        <f t="shared" si="0"/>
        <v>6</v>
      </c>
      <c r="AH14" s="33">
        <f t="shared" si="1"/>
        <v>183</v>
      </c>
      <c r="AI14" s="33">
        <f t="shared" si="2"/>
        <v>0</v>
      </c>
      <c r="AJ14" s="33">
        <f t="shared" si="3"/>
        <v>189</v>
      </c>
      <c r="AK14" s="33">
        <f t="shared" si="4"/>
        <v>1</v>
      </c>
      <c r="AL14" s="33">
        <f t="shared" si="5"/>
        <v>0</v>
      </c>
      <c r="AM14" s="21">
        <v>25</v>
      </c>
      <c r="AN14" s="34" t="s">
        <v>3848</v>
      </c>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row>
    <row r="15" spans="1:86">
      <c r="A15" s="128" t="s">
        <v>451</v>
      </c>
      <c r="B15" s="21">
        <v>4</v>
      </c>
      <c r="C15" s="21"/>
      <c r="D15" s="21"/>
      <c r="E15" s="21"/>
      <c r="F15" s="21"/>
      <c r="G15" s="21"/>
      <c r="H15" s="21">
        <v>79</v>
      </c>
      <c r="I15" s="21"/>
      <c r="J15" s="21"/>
      <c r="K15" s="21">
        <v>113</v>
      </c>
      <c r="L15" s="21"/>
      <c r="M15" s="21"/>
      <c r="N15" s="23"/>
      <c r="O15" s="23"/>
      <c r="P15" s="23"/>
      <c r="Q15" s="21"/>
      <c r="R15" s="21"/>
      <c r="S15" s="21"/>
      <c r="T15" s="21"/>
      <c r="U15" s="21"/>
      <c r="V15" s="21"/>
      <c r="W15" s="21"/>
      <c r="X15" s="21"/>
      <c r="Y15" s="21"/>
      <c r="Z15" s="21"/>
      <c r="AA15" s="21"/>
      <c r="AB15" s="21"/>
      <c r="AC15" s="21"/>
      <c r="AD15" s="21"/>
      <c r="AE15" s="21"/>
      <c r="AF15" s="21"/>
      <c r="AG15" s="33">
        <f t="shared" si="0"/>
        <v>4</v>
      </c>
      <c r="AH15" s="33">
        <f t="shared" si="1"/>
        <v>192</v>
      </c>
      <c r="AI15" s="33">
        <f t="shared" si="2"/>
        <v>0</v>
      </c>
      <c r="AJ15" s="33">
        <f t="shared" si="3"/>
        <v>196</v>
      </c>
      <c r="AK15" s="33">
        <f t="shared" si="4"/>
        <v>0</v>
      </c>
      <c r="AL15" s="33">
        <f t="shared" si="5"/>
        <v>0</v>
      </c>
      <c r="AM15" s="21"/>
      <c r="AN15" s="34"/>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row>
    <row r="16" spans="1:86" s="65" customFormat="1">
      <c r="A16" s="129" t="s">
        <v>3926</v>
      </c>
      <c r="B16" s="36">
        <v>17</v>
      </c>
      <c r="C16" s="36"/>
      <c r="D16" s="36"/>
      <c r="E16" s="36"/>
      <c r="F16" s="36"/>
      <c r="G16" s="36"/>
      <c r="H16" s="36">
        <v>369</v>
      </c>
      <c r="I16" s="36"/>
      <c r="J16" s="36"/>
      <c r="K16" s="36">
        <v>546</v>
      </c>
      <c r="L16" s="36"/>
      <c r="M16" s="36"/>
      <c r="N16" s="23">
        <v>24</v>
      </c>
      <c r="O16" s="23"/>
      <c r="P16" s="23"/>
      <c r="Q16" s="36">
        <v>19</v>
      </c>
      <c r="R16" s="36"/>
      <c r="S16" s="36"/>
      <c r="T16" s="36"/>
      <c r="U16" s="36"/>
      <c r="V16" s="36"/>
      <c r="W16" s="36"/>
      <c r="X16" s="36"/>
      <c r="Y16" s="36"/>
      <c r="Z16" s="36"/>
      <c r="AA16" s="36"/>
      <c r="AB16" s="36"/>
      <c r="AC16" s="36"/>
      <c r="AD16" s="36"/>
      <c r="AE16" s="36"/>
      <c r="AF16" s="36"/>
      <c r="AG16" s="33">
        <f t="shared" si="0"/>
        <v>17</v>
      </c>
      <c r="AH16" s="33">
        <f t="shared" si="1"/>
        <v>958</v>
      </c>
      <c r="AI16" s="33">
        <f t="shared" si="2"/>
        <v>0</v>
      </c>
      <c r="AJ16" s="33">
        <f t="shared" si="3"/>
        <v>975</v>
      </c>
      <c r="AK16" s="33">
        <f t="shared" si="4"/>
        <v>0</v>
      </c>
      <c r="AL16" s="33">
        <f t="shared" si="5"/>
        <v>0</v>
      </c>
      <c r="AM16" s="36"/>
      <c r="AN16" s="38"/>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row>
    <row r="17" spans="1:86">
      <c r="A17" s="128" t="s">
        <v>3927</v>
      </c>
      <c r="B17" s="21">
        <v>13</v>
      </c>
      <c r="C17" s="21"/>
      <c r="D17" s="21"/>
      <c r="E17" s="21"/>
      <c r="F17" s="21"/>
      <c r="G17" s="21"/>
      <c r="H17" s="21">
        <v>164</v>
      </c>
      <c r="I17" s="21"/>
      <c r="J17" s="21"/>
      <c r="K17" s="34">
        <f>57+89+15+70+29+85+5</f>
        <v>350</v>
      </c>
      <c r="L17" s="21"/>
      <c r="M17" s="21"/>
      <c r="N17" s="23"/>
      <c r="O17" s="23"/>
      <c r="P17" s="23"/>
      <c r="Q17" s="21"/>
      <c r="R17" s="21"/>
      <c r="S17" s="21"/>
      <c r="T17" s="21"/>
      <c r="U17" s="21"/>
      <c r="V17" s="21"/>
      <c r="W17" s="21"/>
      <c r="X17" s="21"/>
      <c r="Y17" s="21"/>
      <c r="Z17" s="21"/>
      <c r="AA17" s="21"/>
      <c r="AB17" s="21"/>
      <c r="AC17" s="21"/>
      <c r="AD17" s="21"/>
      <c r="AE17" s="21"/>
      <c r="AF17" s="21"/>
      <c r="AG17" s="33">
        <f t="shared" si="0"/>
        <v>13</v>
      </c>
      <c r="AH17" s="33">
        <f t="shared" si="1"/>
        <v>514</v>
      </c>
      <c r="AI17" s="33">
        <f t="shared" si="2"/>
        <v>0</v>
      </c>
      <c r="AJ17" s="33">
        <f t="shared" si="3"/>
        <v>527</v>
      </c>
      <c r="AK17" s="33">
        <f t="shared" si="4"/>
        <v>0</v>
      </c>
      <c r="AL17" s="33">
        <f t="shared" si="5"/>
        <v>0</v>
      </c>
      <c r="AM17" s="21"/>
      <c r="AN17" s="34"/>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row>
    <row r="18" spans="1:86" s="65" customFormat="1" ht="45">
      <c r="A18" s="129" t="s">
        <v>3928</v>
      </c>
      <c r="B18" s="36">
        <v>7</v>
      </c>
      <c r="C18" s="36"/>
      <c r="D18" s="36"/>
      <c r="E18" s="36"/>
      <c r="F18" s="36"/>
      <c r="G18" s="36"/>
      <c r="H18" s="36">
        <v>82</v>
      </c>
      <c r="I18" s="36">
        <v>1</v>
      </c>
      <c r="J18" s="36"/>
      <c r="K18" s="36"/>
      <c r="L18" s="36"/>
      <c r="M18" s="36"/>
      <c r="N18" s="23"/>
      <c r="O18" s="23"/>
      <c r="P18" s="23"/>
      <c r="Q18" s="36"/>
      <c r="R18" s="36"/>
      <c r="S18" s="36"/>
      <c r="T18" s="36"/>
      <c r="U18" s="36"/>
      <c r="V18" s="36"/>
      <c r="W18" s="36"/>
      <c r="X18" s="36"/>
      <c r="Y18" s="36"/>
      <c r="Z18" s="36"/>
      <c r="AA18" s="36"/>
      <c r="AB18" s="36"/>
      <c r="AC18" s="36"/>
      <c r="AD18" s="36"/>
      <c r="AE18" s="36"/>
      <c r="AF18" s="36"/>
      <c r="AG18" s="33">
        <f t="shared" si="0"/>
        <v>7</v>
      </c>
      <c r="AH18" s="33">
        <f t="shared" si="1"/>
        <v>82</v>
      </c>
      <c r="AI18" s="33">
        <f t="shared" si="2"/>
        <v>0</v>
      </c>
      <c r="AJ18" s="33">
        <f t="shared" si="3"/>
        <v>89</v>
      </c>
      <c r="AK18" s="33">
        <f t="shared" si="4"/>
        <v>1</v>
      </c>
      <c r="AL18" s="33">
        <f t="shared" si="5"/>
        <v>0</v>
      </c>
      <c r="AM18" s="36">
        <v>7</v>
      </c>
      <c r="AN18" s="37" t="s">
        <v>3849</v>
      </c>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row>
    <row r="19" spans="1:86" ht="90">
      <c r="A19" s="128" t="s">
        <v>3929</v>
      </c>
      <c r="B19" s="21">
        <v>10</v>
      </c>
      <c r="C19" s="21">
        <v>1</v>
      </c>
      <c r="D19" s="21"/>
      <c r="E19" s="21"/>
      <c r="F19" s="21"/>
      <c r="G19" s="21"/>
      <c r="H19" s="21">
        <v>86</v>
      </c>
      <c r="I19" s="21">
        <v>2</v>
      </c>
      <c r="J19" s="21"/>
      <c r="K19" s="21">
        <v>44</v>
      </c>
      <c r="L19" s="21"/>
      <c r="M19" s="21"/>
      <c r="N19" s="23">
        <v>29</v>
      </c>
      <c r="O19" s="23"/>
      <c r="P19" s="23"/>
      <c r="Q19" s="21">
        <v>12</v>
      </c>
      <c r="R19" s="21"/>
      <c r="S19" s="21"/>
      <c r="T19" s="21"/>
      <c r="U19" s="21"/>
      <c r="V19" s="21"/>
      <c r="W19" s="21"/>
      <c r="X19" s="21"/>
      <c r="Y19" s="21"/>
      <c r="Z19" s="21"/>
      <c r="AA19" s="21"/>
      <c r="AB19" s="21"/>
      <c r="AC19" s="21"/>
      <c r="AD19" s="21"/>
      <c r="AE19" s="21"/>
      <c r="AF19" s="21"/>
      <c r="AG19" s="33">
        <f t="shared" si="0"/>
        <v>10</v>
      </c>
      <c r="AH19" s="33">
        <f t="shared" si="1"/>
        <v>171</v>
      </c>
      <c r="AI19" s="33">
        <f t="shared" si="2"/>
        <v>0</v>
      </c>
      <c r="AJ19" s="33">
        <f t="shared" si="3"/>
        <v>181</v>
      </c>
      <c r="AK19" s="33">
        <f t="shared" si="4"/>
        <v>3</v>
      </c>
      <c r="AL19" s="33">
        <f t="shared" si="5"/>
        <v>0</v>
      </c>
      <c r="AM19" s="21">
        <v>167</v>
      </c>
      <c r="AN19" s="35" t="s">
        <v>3850</v>
      </c>
      <c r="AO19" s="35"/>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row>
    <row r="20" spans="1:86" s="65" customFormat="1" ht="30">
      <c r="A20" s="129" t="s">
        <v>3930</v>
      </c>
      <c r="B20" s="36">
        <v>8</v>
      </c>
      <c r="C20" s="36"/>
      <c r="D20" s="36"/>
      <c r="E20" s="36"/>
      <c r="F20" s="36"/>
      <c r="G20" s="36"/>
      <c r="H20" s="36">
        <v>52</v>
      </c>
      <c r="I20" s="36">
        <v>1</v>
      </c>
      <c r="J20" s="36"/>
      <c r="K20" s="36">
        <v>1</v>
      </c>
      <c r="L20" s="36"/>
      <c r="M20" s="36"/>
      <c r="N20" s="23"/>
      <c r="O20" s="23"/>
      <c r="P20" s="23"/>
      <c r="Q20" s="36"/>
      <c r="R20" s="36"/>
      <c r="S20" s="36"/>
      <c r="T20" s="36"/>
      <c r="U20" s="36"/>
      <c r="V20" s="36"/>
      <c r="W20" s="36"/>
      <c r="X20" s="36"/>
      <c r="Y20" s="36"/>
      <c r="Z20" s="36"/>
      <c r="AA20" s="36"/>
      <c r="AB20" s="36"/>
      <c r="AC20" s="36"/>
      <c r="AD20" s="36"/>
      <c r="AE20" s="36"/>
      <c r="AF20" s="36"/>
      <c r="AG20" s="33">
        <f t="shared" si="0"/>
        <v>8</v>
      </c>
      <c r="AH20" s="33">
        <f t="shared" si="1"/>
        <v>53</v>
      </c>
      <c r="AI20" s="33">
        <f t="shared" si="2"/>
        <v>0</v>
      </c>
      <c r="AJ20" s="33">
        <f t="shared" si="3"/>
        <v>61</v>
      </c>
      <c r="AK20" s="33">
        <f t="shared" si="4"/>
        <v>1</v>
      </c>
      <c r="AL20" s="33">
        <f t="shared" si="5"/>
        <v>0</v>
      </c>
      <c r="AM20" s="36">
        <v>7</v>
      </c>
      <c r="AN20" s="37" t="s">
        <v>3851</v>
      </c>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row>
    <row r="21" spans="1:86" ht="60">
      <c r="A21" s="128" t="s">
        <v>3931</v>
      </c>
      <c r="B21" s="21">
        <v>10</v>
      </c>
      <c r="C21" s="21"/>
      <c r="D21" s="21"/>
      <c r="E21" s="21"/>
      <c r="F21" s="21"/>
      <c r="G21" s="21"/>
      <c r="H21" s="21">
        <v>81</v>
      </c>
      <c r="I21" s="21"/>
      <c r="J21" s="21"/>
      <c r="K21" s="21"/>
      <c r="L21" s="21"/>
      <c r="M21" s="21"/>
      <c r="N21" s="23"/>
      <c r="O21" s="23"/>
      <c r="P21" s="23"/>
      <c r="Q21" s="21">
        <v>13</v>
      </c>
      <c r="R21" s="21"/>
      <c r="S21" s="21"/>
      <c r="T21" s="21"/>
      <c r="U21" s="21"/>
      <c r="V21" s="21"/>
      <c r="W21" s="21"/>
      <c r="X21" s="21"/>
      <c r="Y21" s="21"/>
      <c r="Z21" s="21"/>
      <c r="AA21" s="21"/>
      <c r="AB21" s="21"/>
      <c r="AC21" s="21">
        <v>1</v>
      </c>
      <c r="AD21" s="21"/>
      <c r="AE21" s="21"/>
      <c r="AF21" s="21"/>
      <c r="AG21" s="33">
        <f t="shared" si="0"/>
        <v>10</v>
      </c>
      <c r="AH21" s="33">
        <f t="shared" si="1"/>
        <v>94</v>
      </c>
      <c r="AI21" s="33">
        <f t="shared" si="2"/>
        <v>0</v>
      </c>
      <c r="AJ21" s="33">
        <f t="shared" si="3"/>
        <v>104</v>
      </c>
      <c r="AK21" s="33">
        <f t="shared" si="4"/>
        <v>1</v>
      </c>
      <c r="AL21" s="33">
        <f t="shared" si="5"/>
        <v>0</v>
      </c>
      <c r="AM21" s="21">
        <v>36</v>
      </c>
      <c r="AN21" s="34" t="s">
        <v>3852</v>
      </c>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row>
    <row r="22" spans="1:86" s="65" customFormat="1" ht="60">
      <c r="A22" s="129" t="s">
        <v>3932</v>
      </c>
      <c r="B22" s="36">
        <v>14</v>
      </c>
      <c r="C22" s="36"/>
      <c r="D22" s="36"/>
      <c r="E22" s="36"/>
      <c r="F22" s="36"/>
      <c r="G22" s="36"/>
      <c r="H22" s="36">
        <v>257</v>
      </c>
      <c r="I22" s="36">
        <v>1</v>
      </c>
      <c r="J22" s="36"/>
      <c r="K22" s="36">
        <v>238</v>
      </c>
      <c r="L22" s="36"/>
      <c r="M22" s="36"/>
      <c r="N22" s="23"/>
      <c r="O22" s="23"/>
      <c r="P22" s="23"/>
      <c r="Q22" s="36">
        <v>30</v>
      </c>
      <c r="R22" s="36"/>
      <c r="S22" s="36"/>
      <c r="T22" s="36"/>
      <c r="U22" s="36"/>
      <c r="V22" s="36"/>
      <c r="W22" s="36"/>
      <c r="X22" s="36"/>
      <c r="Y22" s="36"/>
      <c r="Z22" s="36"/>
      <c r="AA22" s="36"/>
      <c r="AB22" s="36"/>
      <c r="AC22" s="36"/>
      <c r="AD22" s="36"/>
      <c r="AE22" s="36"/>
      <c r="AF22" s="36"/>
      <c r="AG22" s="33">
        <f t="shared" si="0"/>
        <v>14</v>
      </c>
      <c r="AH22" s="33">
        <f t="shared" si="1"/>
        <v>525</v>
      </c>
      <c r="AI22" s="33">
        <f t="shared" si="2"/>
        <v>0</v>
      </c>
      <c r="AJ22" s="33">
        <f t="shared" si="3"/>
        <v>539</v>
      </c>
      <c r="AK22" s="33">
        <f t="shared" si="4"/>
        <v>1</v>
      </c>
      <c r="AL22" s="33">
        <f t="shared" si="5"/>
        <v>0</v>
      </c>
      <c r="AM22" s="36">
        <v>12</v>
      </c>
      <c r="AN22" s="37" t="s">
        <v>3853</v>
      </c>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row>
    <row r="23" spans="1:86" ht="60">
      <c r="A23" s="128" t="s">
        <v>452</v>
      </c>
      <c r="B23" s="21">
        <v>4</v>
      </c>
      <c r="C23" s="21"/>
      <c r="D23" s="21"/>
      <c r="E23" s="21"/>
      <c r="F23" s="21"/>
      <c r="G23" s="21"/>
      <c r="H23" s="21">
        <v>75</v>
      </c>
      <c r="I23" s="21"/>
      <c r="J23" s="21"/>
      <c r="K23" s="21"/>
      <c r="L23" s="21"/>
      <c r="M23" s="21"/>
      <c r="N23" s="23"/>
      <c r="O23" s="23"/>
      <c r="P23" s="23"/>
      <c r="Q23" s="21"/>
      <c r="R23" s="21"/>
      <c r="S23" s="21"/>
      <c r="T23" s="21"/>
      <c r="U23" s="21"/>
      <c r="V23" s="21"/>
      <c r="W23" s="21"/>
      <c r="X23" s="21"/>
      <c r="Y23" s="21"/>
      <c r="Z23" s="21"/>
      <c r="AA23" s="21"/>
      <c r="AB23" s="21"/>
      <c r="AC23" s="21">
        <v>1</v>
      </c>
      <c r="AD23" s="21"/>
      <c r="AE23" s="21"/>
      <c r="AF23" s="21"/>
      <c r="AG23" s="33">
        <f t="shared" si="0"/>
        <v>4</v>
      </c>
      <c r="AH23" s="33">
        <f t="shared" si="1"/>
        <v>75</v>
      </c>
      <c r="AI23" s="33">
        <f t="shared" si="2"/>
        <v>0</v>
      </c>
      <c r="AJ23" s="33">
        <f t="shared" si="3"/>
        <v>79</v>
      </c>
      <c r="AK23" s="33">
        <f t="shared" si="4"/>
        <v>1</v>
      </c>
      <c r="AL23" s="33">
        <f t="shared" si="5"/>
        <v>0</v>
      </c>
      <c r="AM23" s="21">
        <v>42</v>
      </c>
      <c r="AN23" s="34" t="s">
        <v>3852</v>
      </c>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row>
    <row r="24" spans="1:86" ht="45">
      <c r="A24" s="128" t="s">
        <v>3933</v>
      </c>
      <c r="B24" s="21">
        <v>6</v>
      </c>
      <c r="C24" s="21"/>
      <c r="D24" s="21"/>
      <c r="E24" s="21"/>
      <c r="F24" s="21"/>
      <c r="G24" s="21"/>
      <c r="H24" s="21">
        <v>126</v>
      </c>
      <c r="I24" s="21"/>
      <c r="J24" s="21"/>
      <c r="K24" s="21"/>
      <c r="L24" s="21"/>
      <c r="M24" s="21"/>
      <c r="N24" s="23">
        <v>3</v>
      </c>
      <c r="O24" s="23"/>
      <c r="P24" s="23"/>
      <c r="Q24" s="21"/>
      <c r="R24" s="21"/>
      <c r="S24" s="21"/>
      <c r="T24" s="21"/>
      <c r="U24" s="21"/>
      <c r="V24" s="21"/>
      <c r="W24" s="21"/>
      <c r="X24" s="21"/>
      <c r="Y24" s="21"/>
      <c r="Z24" s="21"/>
      <c r="AA24" s="21"/>
      <c r="AB24" s="21"/>
      <c r="AC24" s="21">
        <v>2</v>
      </c>
      <c r="AD24" s="21"/>
      <c r="AE24" s="21"/>
      <c r="AF24" s="21"/>
      <c r="AG24" s="33">
        <f t="shared" si="0"/>
        <v>6</v>
      </c>
      <c r="AH24" s="33">
        <f t="shared" si="1"/>
        <v>129</v>
      </c>
      <c r="AI24" s="33">
        <f t="shared" si="2"/>
        <v>0</v>
      </c>
      <c r="AJ24" s="33">
        <f t="shared" si="3"/>
        <v>135</v>
      </c>
      <c r="AK24" s="33">
        <f t="shared" si="4"/>
        <v>2</v>
      </c>
      <c r="AL24" s="33">
        <f t="shared" si="5"/>
        <v>0</v>
      </c>
      <c r="AM24" s="21">
        <v>19</v>
      </c>
      <c r="AN24" s="39" t="s">
        <v>3854</v>
      </c>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row>
    <row r="25" spans="1:86" ht="45">
      <c r="A25" s="128" t="s">
        <v>3934</v>
      </c>
      <c r="B25" s="21">
        <v>4</v>
      </c>
      <c r="C25" s="21"/>
      <c r="D25" s="21"/>
      <c r="E25" s="21"/>
      <c r="F25" s="21"/>
      <c r="G25" s="21"/>
      <c r="H25" s="21">
        <v>60</v>
      </c>
      <c r="I25" s="21">
        <v>1</v>
      </c>
      <c r="J25" s="21"/>
      <c r="K25" s="21"/>
      <c r="L25" s="21"/>
      <c r="M25" s="21"/>
      <c r="N25" s="23"/>
      <c r="O25" s="23"/>
      <c r="P25" s="23"/>
      <c r="Q25" s="21"/>
      <c r="R25" s="21"/>
      <c r="S25" s="21"/>
      <c r="T25" s="21"/>
      <c r="U25" s="21"/>
      <c r="V25" s="21"/>
      <c r="W25" s="21"/>
      <c r="X25" s="21"/>
      <c r="Y25" s="21"/>
      <c r="Z25" s="21"/>
      <c r="AA25" s="21"/>
      <c r="AB25" s="21"/>
      <c r="AC25" s="21"/>
      <c r="AD25" s="21"/>
      <c r="AE25" s="21"/>
      <c r="AF25" s="21"/>
      <c r="AG25" s="33">
        <f t="shared" si="0"/>
        <v>4</v>
      </c>
      <c r="AH25" s="33">
        <f t="shared" si="1"/>
        <v>60</v>
      </c>
      <c r="AI25" s="33">
        <f t="shared" si="2"/>
        <v>0</v>
      </c>
      <c r="AJ25" s="33">
        <f t="shared" si="3"/>
        <v>64</v>
      </c>
      <c r="AK25" s="33">
        <f t="shared" si="4"/>
        <v>1</v>
      </c>
      <c r="AL25" s="33">
        <f t="shared" si="5"/>
        <v>0</v>
      </c>
      <c r="AM25" s="21">
        <v>11</v>
      </c>
      <c r="AN25" s="34" t="s">
        <v>3855</v>
      </c>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row>
    <row r="26" spans="1:86">
      <c r="A26" s="128" t="s">
        <v>3935</v>
      </c>
      <c r="B26" s="21">
        <v>6</v>
      </c>
      <c r="C26" s="21"/>
      <c r="D26" s="21"/>
      <c r="E26" s="21"/>
      <c r="F26" s="21"/>
      <c r="G26" s="21"/>
      <c r="H26" s="21">
        <v>111</v>
      </c>
      <c r="I26" s="21"/>
      <c r="J26" s="21"/>
      <c r="K26" s="21">
        <v>28</v>
      </c>
      <c r="L26" s="21"/>
      <c r="M26" s="21"/>
      <c r="N26" s="23"/>
      <c r="O26" s="23"/>
      <c r="P26" s="23"/>
      <c r="Q26" s="21"/>
      <c r="R26" s="21"/>
      <c r="S26" s="21"/>
      <c r="T26" s="21"/>
      <c r="U26" s="21"/>
      <c r="V26" s="21"/>
      <c r="W26" s="21"/>
      <c r="X26" s="21"/>
      <c r="Y26" s="21"/>
      <c r="Z26" s="21"/>
      <c r="AA26" s="21"/>
      <c r="AB26" s="21"/>
      <c r="AC26" s="21"/>
      <c r="AD26" s="21"/>
      <c r="AE26" s="21"/>
      <c r="AF26" s="21"/>
      <c r="AG26" s="33">
        <f t="shared" si="0"/>
        <v>6</v>
      </c>
      <c r="AH26" s="33">
        <f t="shared" si="1"/>
        <v>139</v>
      </c>
      <c r="AI26" s="33">
        <f t="shared" si="2"/>
        <v>0</v>
      </c>
      <c r="AJ26" s="33">
        <f t="shared" si="3"/>
        <v>145</v>
      </c>
      <c r="AK26" s="33">
        <f t="shared" si="4"/>
        <v>0</v>
      </c>
      <c r="AL26" s="33">
        <f t="shared" si="5"/>
        <v>0</v>
      </c>
      <c r="AM26" s="21"/>
      <c r="AN26" s="34"/>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row>
    <row r="27" spans="1:86">
      <c r="A27" s="128" t="s">
        <v>3936</v>
      </c>
      <c r="B27" s="21">
        <v>7</v>
      </c>
      <c r="C27" s="21"/>
      <c r="D27" s="21"/>
      <c r="E27" s="21"/>
      <c r="F27" s="21"/>
      <c r="G27" s="21"/>
      <c r="H27" s="21">
        <v>102</v>
      </c>
      <c r="I27" s="21"/>
      <c r="J27" s="21"/>
      <c r="K27" s="21">
        <f>53+4+3</f>
        <v>60</v>
      </c>
      <c r="L27" s="21"/>
      <c r="M27" s="21"/>
      <c r="N27" s="23"/>
      <c r="O27" s="23"/>
      <c r="P27" s="23"/>
      <c r="Q27" s="21"/>
      <c r="R27" s="21"/>
      <c r="S27" s="21"/>
      <c r="T27" s="21"/>
      <c r="U27" s="21"/>
      <c r="V27" s="21"/>
      <c r="W27" s="21"/>
      <c r="X27" s="21"/>
      <c r="Y27" s="21"/>
      <c r="Z27" s="21"/>
      <c r="AA27" s="21"/>
      <c r="AB27" s="21"/>
      <c r="AC27" s="21"/>
      <c r="AD27" s="21"/>
      <c r="AE27" s="21"/>
      <c r="AF27" s="21"/>
      <c r="AG27" s="33">
        <f t="shared" si="0"/>
        <v>7</v>
      </c>
      <c r="AH27" s="33">
        <f t="shared" si="1"/>
        <v>162</v>
      </c>
      <c r="AI27" s="33">
        <f t="shared" si="2"/>
        <v>0</v>
      </c>
      <c r="AJ27" s="33">
        <f t="shared" si="3"/>
        <v>169</v>
      </c>
      <c r="AK27" s="33">
        <f t="shared" si="4"/>
        <v>0</v>
      </c>
      <c r="AL27" s="33">
        <f t="shared" si="5"/>
        <v>0</v>
      </c>
      <c r="AM27" s="21"/>
      <c r="AN27" s="34"/>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row>
    <row r="28" spans="1:86">
      <c r="A28" s="128" t="s">
        <v>3937</v>
      </c>
      <c r="B28" s="21">
        <v>12</v>
      </c>
      <c r="C28" s="21"/>
      <c r="D28" s="21"/>
      <c r="E28" s="21"/>
      <c r="F28" s="21"/>
      <c r="G28" s="21"/>
      <c r="H28" s="21">
        <v>229</v>
      </c>
      <c r="I28" s="21">
        <v>1</v>
      </c>
      <c r="J28" s="21"/>
      <c r="K28" s="21">
        <v>1032</v>
      </c>
      <c r="L28" s="21"/>
      <c r="M28" s="21"/>
      <c r="N28" s="23">
        <v>165</v>
      </c>
      <c r="O28" s="23"/>
      <c r="P28" s="23"/>
      <c r="Q28" s="21">
        <v>11</v>
      </c>
      <c r="R28" s="21"/>
      <c r="S28" s="21"/>
      <c r="T28" s="21"/>
      <c r="U28" s="21"/>
      <c r="V28" s="21"/>
      <c r="W28" s="21"/>
      <c r="X28" s="21"/>
      <c r="Y28" s="21"/>
      <c r="Z28" s="21"/>
      <c r="AA28" s="21"/>
      <c r="AB28" s="21"/>
      <c r="AC28" s="21"/>
      <c r="AD28" s="21"/>
      <c r="AE28" s="21"/>
      <c r="AF28" s="21"/>
      <c r="AG28" s="33">
        <f t="shared" si="0"/>
        <v>12</v>
      </c>
      <c r="AH28" s="33">
        <f t="shared" si="1"/>
        <v>1437</v>
      </c>
      <c r="AI28" s="33">
        <f t="shared" si="2"/>
        <v>0</v>
      </c>
      <c r="AJ28" s="33">
        <f t="shared" si="3"/>
        <v>1449</v>
      </c>
      <c r="AK28" s="33">
        <f t="shared" si="4"/>
        <v>1</v>
      </c>
      <c r="AL28" s="33">
        <f t="shared" si="5"/>
        <v>0</v>
      </c>
      <c r="AM28" s="21">
        <v>3</v>
      </c>
      <c r="AN28" s="34" t="s">
        <v>3856</v>
      </c>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row>
    <row r="29" spans="1:86">
      <c r="A29" s="128" t="s">
        <v>3938</v>
      </c>
      <c r="B29" s="21">
        <v>7</v>
      </c>
      <c r="C29" s="21"/>
      <c r="D29" s="21"/>
      <c r="E29" s="21"/>
      <c r="F29" s="21"/>
      <c r="G29" s="21"/>
      <c r="H29" s="21">
        <v>96</v>
      </c>
      <c r="I29" s="21">
        <v>1</v>
      </c>
      <c r="J29" s="21"/>
      <c r="K29" s="21">
        <v>42</v>
      </c>
      <c r="L29" s="21"/>
      <c r="M29" s="21"/>
      <c r="N29" s="23">
        <v>10</v>
      </c>
      <c r="O29" s="23"/>
      <c r="P29" s="23"/>
      <c r="Q29" s="21"/>
      <c r="R29" s="21"/>
      <c r="S29" s="21"/>
      <c r="T29" s="21"/>
      <c r="U29" s="21"/>
      <c r="V29" s="21"/>
      <c r="W29" s="21"/>
      <c r="X29" s="21"/>
      <c r="Y29" s="21"/>
      <c r="Z29" s="21"/>
      <c r="AA29" s="21"/>
      <c r="AB29" s="21"/>
      <c r="AC29" s="21"/>
      <c r="AD29" s="21"/>
      <c r="AE29" s="21"/>
      <c r="AF29" s="21"/>
      <c r="AG29" s="33">
        <f t="shared" si="0"/>
        <v>7</v>
      </c>
      <c r="AH29" s="33">
        <f t="shared" si="1"/>
        <v>148</v>
      </c>
      <c r="AI29" s="33">
        <f t="shared" si="2"/>
        <v>0</v>
      </c>
      <c r="AJ29" s="33">
        <f t="shared" si="3"/>
        <v>155</v>
      </c>
      <c r="AK29" s="33">
        <f t="shared" si="4"/>
        <v>1</v>
      </c>
      <c r="AL29" s="33">
        <f t="shared" si="5"/>
        <v>0</v>
      </c>
      <c r="AM29" s="13">
        <v>4</v>
      </c>
      <c r="AN29" s="17" t="s">
        <v>3857</v>
      </c>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row>
    <row r="30" spans="1:86" ht="45">
      <c r="A30" s="128" t="s">
        <v>3939</v>
      </c>
      <c r="B30" s="21">
        <v>19</v>
      </c>
      <c r="C30" s="21"/>
      <c r="D30" s="21"/>
      <c r="E30" s="21"/>
      <c r="F30" s="21"/>
      <c r="G30" s="21"/>
      <c r="H30" s="21">
        <v>318</v>
      </c>
      <c r="I30" s="21"/>
      <c r="J30" s="21"/>
      <c r="K30" s="21">
        <f>122+12+51</f>
        <v>185</v>
      </c>
      <c r="L30" s="21"/>
      <c r="M30" s="21"/>
      <c r="N30" s="23">
        <v>5</v>
      </c>
      <c r="O30" s="23"/>
      <c r="P30" s="23"/>
      <c r="Q30" s="21">
        <v>15</v>
      </c>
      <c r="R30" s="21"/>
      <c r="S30" s="21"/>
      <c r="T30" s="21"/>
      <c r="U30" s="21"/>
      <c r="V30" s="21"/>
      <c r="W30" s="21"/>
      <c r="X30" s="21"/>
      <c r="Y30" s="21"/>
      <c r="Z30" s="21"/>
      <c r="AA30" s="21"/>
      <c r="AB30" s="21"/>
      <c r="AC30" s="21">
        <v>2</v>
      </c>
      <c r="AD30" s="21"/>
      <c r="AE30" s="21"/>
      <c r="AF30" s="21"/>
      <c r="AG30" s="33">
        <f t="shared" si="0"/>
        <v>19</v>
      </c>
      <c r="AH30" s="33">
        <f t="shared" si="1"/>
        <v>523</v>
      </c>
      <c r="AI30" s="33">
        <f t="shared" si="2"/>
        <v>0</v>
      </c>
      <c r="AJ30" s="33">
        <f t="shared" si="3"/>
        <v>542</v>
      </c>
      <c r="AK30" s="33">
        <f t="shared" si="4"/>
        <v>2</v>
      </c>
      <c r="AL30" s="33">
        <f t="shared" si="5"/>
        <v>0</v>
      </c>
      <c r="AM30" s="34">
        <f>22+22 + 21+21+21+21</f>
        <v>128</v>
      </c>
      <c r="AN30" s="34" t="s">
        <v>3858</v>
      </c>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row>
    <row r="31" spans="1:86" ht="60">
      <c r="A31" s="129" t="s">
        <v>3940</v>
      </c>
      <c r="B31" s="21">
        <v>9</v>
      </c>
      <c r="C31" s="21"/>
      <c r="D31" s="21"/>
      <c r="E31" s="21"/>
      <c r="F31" s="21"/>
      <c r="G31" s="21"/>
      <c r="H31" s="21">
        <v>267</v>
      </c>
      <c r="I31" s="21"/>
      <c r="J31" s="21"/>
      <c r="K31" s="21">
        <v>140</v>
      </c>
      <c r="L31" s="21"/>
      <c r="M31" s="21"/>
      <c r="N31" s="23">
        <v>37</v>
      </c>
      <c r="O31" s="23"/>
      <c r="P31" s="23"/>
      <c r="Q31" s="21"/>
      <c r="R31" s="21"/>
      <c r="S31" s="21"/>
      <c r="T31" s="21"/>
      <c r="U31" s="21"/>
      <c r="V31" s="21"/>
      <c r="W31" s="21"/>
      <c r="X31" s="21"/>
      <c r="Y31" s="21"/>
      <c r="Z31" s="21"/>
      <c r="AA31" s="21"/>
      <c r="AB31" s="21"/>
      <c r="AC31" s="21">
        <v>1</v>
      </c>
      <c r="AD31" s="21">
        <v>1</v>
      </c>
      <c r="AE31" s="21"/>
      <c r="AF31" s="21"/>
      <c r="AG31" s="33">
        <f t="shared" si="0"/>
        <v>9</v>
      </c>
      <c r="AH31" s="33">
        <f t="shared" si="1"/>
        <v>444</v>
      </c>
      <c r="AI31" s="33">
        <f t="shared" si="2"/>
        <v>0</v>
      </c>
      <c r="AJ31" s="33">
        <f t="shared" si="3"/>
        <v>453</v>
      </c>
      <c r="AK31" s="33">
        <f t="shared" si="4"/>
        <v>1</v>
      </c>
      <c r="AL31" s="33">
        <f t="shared" si="5"/>
        <v>1</v>
      </c>
      <c r="AM31" s="21">
        <v>13</v>
      </c>
      <c r="AN31" s="34" t="s">
        <v>3859</v>
      </c>
      <c r="AO31" s="21"/>
      <c r="AP31" s="21"/>
      <c r="AQ31" s="21"/>
      <c r="AR31" s="21"/>
      <c r="AS31" s="21"/>
      <c r="AT31" s="21"/>
      <c r="AU31" s="21"/>
      <c r="AV31" s="21"/>
      <c r="AW31" s="21"/>
      <c r="AX31" s="21"/>
      <c r="AY31" s="21"/>
      <c r="AZ31" s="21">
        <v>1</v>
      </c>
      <c r="BA31" s="21"/>
      <c r="BB31" s="21"/>
      <c r="BC31" s="21">
        <v>1</v>
      </c>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row>
    <row r="32" spans="1:86" s="65" customFormat="1" ht="45">
      <c r="A32" s="129" t="s">
        <v>3941</v>
      </c>
      <c r="B32" s="36">
        <v>15</v>
      </c>
      <c r="C32" s="36"/>
      <c r="D32" s="36"/>
      <c r="E32" s="36"/>
      <c r="F32" s="36"/>
      <c r="G32" s="36"/>
      <c r="H32" s="36">
        <v>146</v>
      </c>
      <c r="I32" s="36">
        <v>1</v>
      </c>
      <c r="J32" s="36"/>
      <c r="K32" s="36">
        <v>138</v>
      </c>
      <c r="L32" s="36"/>
      <c r="M32" s="36"/>
      <c r="N32" s="23">
        <v>62</v>
      </c>
      <c r="O32" s="23"/>
      <c r="P32" s="23"/>
      <c r="Q32" s="36"/>
      <c r="R32" s="36"/>
      <c r="S32" s="36"/>
      <c r="T32" s="36"/>
      <c r="U32" s="36"/>
      <c r="V32" s="36"/>
      <c r="W32" s="36"/>
      <c r="X32" s="36"/>
      <c r="Y32" s="36"/>
      <c r="Z32" s="36"/>
      <c r="AA32" s="36"/>
      <c r="AB32" s="36"/>
      <c r="AC32" s="36"/>
      <c r="AD32" s="36"/>
      <c r="AE32" s="36"/>
      <c r="AF32" s="36"/>
      <c r="AG32" s="33">
        <f t="shared" si="0"/>
        <v>15</v>
      </c>
      <c r="AH32" s="33">
        <f t="shared" si="1"/>
        <v>346</v>
      </c>
      <c r="AI32" s="33">
        <f t="shared" si="2"/>
        <v>0</v>
      </c>
      <c r="AJ32" s="33">
        <f t="shared" si="3"/>
        <v>361</v>
      </c>
      <c r="AK32" s="33">
        <f t="shared" si="4"/>
        <v>1</v>
      </c>
      <c r="AL32" s="33">
        <f t="shared" si="5"/>
        <v>0</v>
      </c>
      <c r="AM32" s="36">
        <v>8</v>
      </c>
      <c r="AN32" s="37" t="s">
        <v>3860</v>
      </c>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row>
    <row r="33" spans="1:86" ht="30">
      <c r="A33" s="128" t="s">
        <v>3942</v>
      </c>
      <c r="B33" s="21">
        <v>9</v>
      </c>
      <c r="C33" s="21"/>
      <c r="D33" s="21"/>
      <c r="E33" s="21"/>
      <c r="F33" s="21"/>
      <c r="G33" s="21"/>
      <c r="H33" s="21">
        <v>167</v>
      </c>
      <c r="I33" s="21"/>
      <c r="J33" s="21"/>
      <c r="K33" s="21">
        <f>2+17+0</f>
        <v>19</v>
      </c>
      <c r="L33" s="21"/>
      <c r="M33" s="21"/>
      <c r="N33" s="23"/>
      <c r="O33" s="23"/>
      <c r="P33" s="23"/>
      <c r="Q33" s="21"/>
      <c r="R33" s="21"/>
      <c r="S33" s="21"/>
      <c r="T33" s="21"/>
      <c r="U33" s="21"/>
      <c r="V33" s="21"/>
      <c r="W33" s="21"/>
      <c r="X33" s="21"/>
      <c r="Y33" s="21"/>
      <c r="Z33" s="21"/>
      <c r="AA33" s="21"/>
      <c r="AB33" s="21"/>
      <c r="AC33" s="21">
        <v>1</v>
      </c>
      <c r="AD33" s="21"/>
      <c r="AE33" s="21"/>
      <c r="AF33" s="21"/>
      <c r="AG33" s="33">
        <f t="shared" si="0"/>
        <v>9</v>
      </c>
      <c r="AH33" s="33">
        <f t="shared" si="1"/>
        <v>186</v>
      </c>
      <c r="AI33" s="33">
        <f t="shared" si="2"/>
        <v>0</v>
      </c>
      <c r="AJ33" s="33">
        <f t="shared" si="3"/>
        <v>195</v>
      </c>
      <c r="AK33" s="33">
        <f t="shared" si="4"/>
        <v>1</v>
      </c>
      <c r="AL33" s="33">
        <f t="shared" si="5"/>
        <v>0</v>
      </c>
      <c r="AM33" s="21">
        <f>4*21</f>
        <v>84</v>
      </c>
      <c r="AN33" s="34" t="s">
        <v>3861</v>
      </c>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row>
    <row r="34" spans="1:86" s="65" customFormat="1">
      <c r="A34" s="129" t="s">
        <v>3943</v>
      </c>
      <c r="B34" s="36">
        <v>5</v>
      </c>
      <c r="C34" s="36"/>
      <c r="D34" s="36"/>
      <c r="E34" s="36"/>
      <c r="F34" s="36"/>
      <c r="G34" s="36"/>
      <c r="H34" s="36">
        <v>84</v>
      </c>
      <c r="I34" s="36"/>
      <c r="J34" s="36"/>
      <c r="K34" s="36"/>
      <c r="L34" s="36"/>
      <c r="M34" s="36"/>
      <c r="N34" s="23"/>
      <c r="O34" s="23"/>
      <c r="P34" s="23"/>
      <c r="Q34" s="36">
        <v>12</v>
      </c>
      <c r="R34" s="36"/>
      <c r="S34" s="36"/>
      <c r="T34" s="36"/>
      <c r="U34" s="36"/>
      <c r="V34" s="36"/>
      <c r="W34" s="36"/>
      <c r="X34" s="36"/>
      <c r="Y34" s="36"/>
      <c r="Z34" s="36"/>
      <c r="AA34" s="36"/>
      <c r="AB34" s="36"/>
      <c r="AC34" s="36"/>
      <c r="AD34" s="36"/>
      <c r="AE34" s="36"/>
      <c r="AF34" s="36"/>
      <c r="AG34" s="33">
        <f t="shared" si="0"/>
        <v>5</v>
      </c>
      <c r="AH34" s="33">
        <f t="shared" si="1"/>
        <v>96</v>
      </c>
      <c r="AI34" s="33">
        <f t="shared" si="2"/>
        <v>0</v>
      </c>
      <c r="AJ34" s="33">
        <f t="shared" si="3"/>
        <v>101</v>
      </c>
      <c r="AK34" s="33">
        <f t="shared" si="4"/>
        <v>0</v>
      </c>
      <c r="AL34" s="33">
        <f t="shared" si="5"/>
        <v>0</v>
      </c>
      <c r="AM34" s="36"/>
      <c r="AN34" s="38"/>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row>
    <row r="35" spans="1:86" ht="75">
      <c r="A35" s="128" t="s">
        <v>3944</v>
      </c>
      <c r="B35" s="21">
        <v>3</v>
      </c>
      <c r="C35" s="21"/>
      <c r="D35" s="21"/>
      <c r="E35" s="21"/>
      <c r="F35" s="21"/>
      <c r="G35" s="21"/>
      <c r="H35" s="21">
        <v>17</v>
      </c>
      <c r="I35" s="21">
        <v>1</v>
      </c>
      <c r="J35" s="21"/>
      <c r="K35" s="21"/>
      <c r="L35" s="21"/>
      <c r="M35" s="21"/>
      <c r="N35" s="23"/>
      <c r="O35" s="23"/>
      <c r="P35" s="23"/>
      <c r="Q35" s="21"/>
      <c r="R35" s="21"/>
      <c r="S35" s="21"/>
      <c r="T35" s="21"/>
      <c r="U35" s="21"/>
      <c r="V35" s="21"/>
      <c r="W35" s="21"/>
      <c r="X35" s="21"/>
      <c r="Y35" s="21"/>
      <c r="Z35" s="21"/>
      <c r="AA35" s="21"/>
      <c r="AB35" s="21"/>
      <c r="AC35" s="21">
        <v>2</v>
      </c>
      <c r="AD35" s="21"/>
      <c r="AE35" s="21"/>
      <c r="AF35" s="21"/>
      <c r="AG35" s="33">
        <f t="shared" si="0"/>
        <v>3</v>
      </c>
      <c r="AH35" s="33">
        <f t="shared" si="1"/>
        <v>17</v>
      </c>
      <c r="AI35" s="33">
        <f t="shared" si="2"/>
        <v>0</v>
      </c>
      <c r="AJ35" s="33">
        <f t="shared" si="3"/>
        <v>20</v>
      </c>
      <c r="AK35" s="33">
        <f t="shared" si="4"/>
        <v>3</v>
      </c>
      <c r="AL35" s="33">
        <f t="shared" si="5"/>
        <v>0</v>
      </c>
      <c r="AM35" s="21">
        <v>44</v>
      </c>
      <c r="AN35" s="34" t="s">
        <v>3862</v>
      </c>
      <c r="AO35" s="35"/>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row>
    <row r="36" spans="1:86" ht="45">
      <c r="A36" s="128" t="s">
        <v>3945</v>
      </c>
      <c r="B36" s="21">
        <v>6</v>
      </c>
      <c r="C36" s="21"/>
      <c r="D36" s="21"/>
      <c r="E36" s="21"/>
      <c r="F36" s="21"/>
      <c r="G36" s="21"/>
      <c r="H36" s="21">
        <v>52</v>
      </c>
      <c r="I36" s="21">
        <v>1</v>
      </c>
      <c r="J36" s="21"/>
      <c r="K36" s="21">
        <v>1</v>
      </c>
      <c r="L36" s="21"/>
      <c r="M36" s="21"/>
      <c r="N36" s="23">
        <v>53</v>
      </c>
      <c r="O36" s="23"/>
      <c r="P36" s="23"/>
      <c r="Q36" s="21"/>
      <c r="R36" s="21"/>
      <c r="S36" s="21"/>
      <c r="T36" s="21"/>
      <c r="U36" s="21"/>
      <c r="V36" s="21"/>
      <c r="W36" s="21"/>
      <c r="X36" s="21"/>
      <c r="Y36" s="21"/>
      <c r="Z36" s="21"/>
      <c r="AA36" s="21"/>
      <c r="AB36" s="21"/>
      <c r="AC36" s="21"/>
      <c r="AD36" s="21"/>
      <c r="AE36" s="21"/>
      <c r="AF36" s="21"/>
      <c r="AG36" s="33">
        <f t="shared" si="0"/>
        <v>6</v>
      </c>
      <c r="AH36" s="33">
        <f t="shared" si="1"/>
        <v>106</v>
      </c>
      <c r="AI36" s="33">
        <f t="shared" si="2"/>
        <v>0</v>
      </c>
      <c r="AJ36" s="33">
        <f t="shared" si="3"/>
        <v>112</v>
      </c>
      <c r="AK36" s="33">
        <f t="shared" si="4"/>
        <v>1</v>
      </c>
      <c r="AL36" s="33">
        <f t="shared" si="5"/>
        <v>0</v>
      </c>
      <c r="AM36" s="21">
        <v>16</v>
      </c>
      <c r="AN36" s="34" t="s">
        <v>3863</v>
      </c>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row>
    <row r="37" spans="1:86">
      <c r="A37" s="129" t="s">
        <v>3946</v>
      </c>
      <c r="B37" s="21">
        <v>7</v>
      </c>
      <c r="C37" s="36"/>
      <c r="D37" s="36"/>
      <c r="E37" s="21"/>
      <c r="F37" s="21"/>
      <c r="G37" s="21"/>
      <c r="H37" s="21">
        <v>230</v>
      </c>
      <c r="I37" s="21"/>
      <c r="J37" s="21"/>
      <c r="K37" s="21">
        <v>8</v>
      </c>
      <c r="L37" s="21"/>
      <c r="M37" s="21"/>
      <c r="N37" s="23"/>
      <c r="O37" s="23"/>
      <c r="P37" s="23"/>
      <c r="Q37" s="21">
        <v>8</v>
      </c>
      <c r="R37" s="21"/>
      <c r="S37" s="21"/>
      <c r="T37" s="21"/>
      <c r="U37" s="21"/>
      <c r="V37" s="21"/>
      <c r="W37" s="21"/>
      <c r="X37" s="21"/>
      <c r="Y37" s="21"/>
      <c r="Z37" s="21"/>
      <c r="AA37" s="21"/>
      <c r="AB37" s="21"/>
      <c r="AC37" s="21"/>
      <c r="AD37" s="21"/>
      <c r="AE37" s="21"/>
      <c r="AF37" s="21"/>
      <c r="AG37" s="33">
        <f t="shared" si="0"/>
        <v>7</v>
      </c>
      <c r="AH37" s="33">
        <f t="shared" si="1"/>
        <v>246</v>
      </c>
      <c r="AI37" s="33">
        <f t="shared" si="2"/>
        <v>0</v>
      </c>
      <c r="AJ37" s="33">
        <f t="shared" si="3"/>
        <v>253</v>
      </c>
      <c r="AK37" s="33">
        <f t="shared" si="4"/>
        <v>0</v>
      </c>
      <c r="AL37" s="33">
        <f t="shared" si="5"/>
        <v>0</v>
      </c>
      <c r="AM37" s="21"/>
      <c r="AN37" s="34"/>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row>
    <row r="38" spans="1:86">
      <c r="A38" s="129" t="s">
        <v>3947</v>
      </c>
      <c r="B38" s="21">
        <v>4</v>
      </c>
      <c r="C38" s="21"/>
      <c r="D38" s="21"/>
      <c r="E38" s="21"/>
      <c r="F38" s="21"/>
      <c r="G38" s="21"/>
      <c r="H38" s="21">
        <v>44</v>
      </c>
      <c r="I38" s="21"/>
      <c r="J38" s="21"/>
      <c r="K38" s="21"/>
      <c r="L38" s="21"/>
      <c r="M38" s="21"/>
      <c r="N38" s="23"/>
      <c r="O38" s="23"/>
      <c r="P38" s="23"/>
      <c r="Q38" s="21"/>
      <c r="R38" s="21"/>
      <c r="S38" s="21"/>
      <c r="T38" s="21"/>
      <c r="U38" s="21"/>
      <c r="V38" s="21"/>
      <c r="W38" s="21"/>
      <c r="X38" s="21"/>
      <c r="Y38" s="21"/>
      <c r="Z38" s="21"/>
      <c r="AA38" s="21"/>
      <c r="AB38" s="21"/>
      <c r="AC38" s="21"/>
      <c r="AD38" s="21"/>
      <c r="AE38" s="21"/>
      <c r="AF38" s="21"/>
      <c r="AG38" s="33">
        <f t="shared" si="0"/>
        <v>4</v>
      </c>
      <c r="AH38" s="33">
        <f t="shared" si="1"/>
        <v>44</v>
      </c>
      <c r="AI38" s="33">
        <f t="shared" si="2"/>
        <v>0</v>
      </c>
      <c r="AJ38" s="33">
        <f t="shared" si="3"/>
        <v>48</v>
      </c>
      <c r="AK38" s="33">
        <f t="shared" si="4"/>
        <v>0</v>
      </c>
      <c r="AL38" s="33">
        <f t="shared" si="5"/>
        <v>0</v>
      </c>
      <c r="AM38" s="21"/>
      <c r="AN38" s="34"/>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row>
    <row r="39" spans="1:86" ht="45">
      <c r="A39" s="128" t="s">
        <v>3948</v>
      </c>
      <c r="B39" s="21">
        <v>8</v>
      </c>
      <c r="C39" s="21"/>
      <c r="D39" s="21"/>
      <c r="E39" s="21"/>
      <c r="F39" s="21"/>
      <c r="G39" s="21"/>
      <c r="H39" s="21">
        <v>71</v>
      </c>
      <c r="I39" s="21">
        <v>1</v>
      </c>
      <c r="J39" s="21"/>
      <c r="K39" s="21">
        <v>2</v>
      </c>
      <c r="L39" s="21"/>
      <c r="M39" s="21"/>
      <c r="N39" s="23"/>
      <c r="O39" s="23"/>
      <c r="P39" s="23"/>
      <c r="Q39" s="21"/>
      <c r="R39" s="21"/>
      <c r="S39" s="21"/>
      <c r="T39" s="21"/>
      <c r="U39" s="21"/>
      <c r="V39" s="21"/>
      <c r="W39" s="21"/>
      <c r="X39" s="21"/>
      <c r="Y39" s="21"/>
      <c r="Z39" s="21"/>
      <c r="AA39" s="21"/>
      <c r="AB39" s="21"/>
      <c r="AC39" s="21"/>
      <c r="AD39" s="21"/>
      <c r="AE39" s="21"/>
      <c r="AF39" s="21"/>
      <c r="AG39" s="33">
        <f t="shared" si="0"/>
        <v>8</v>
      </c>
      <c r="AH39" s="33">
        <f t="shared" si="1"/>
        <v>73</v>
      </c>
      <c r="AI39" s="33">
        <f t="shared" si="2"/>
        <v>0</v>
      </c>
      <c r="AJ39" s="33">
        <f t="shared" si="3"/>
        <v>81</v>
      </c>
      <c r="AK39" s="33">
        <f t="shared" si="4"/>
        <v>1</v>
      </c>
      <c r="AL39" s="33">
        <f t="shared" si="5"/>
        <v>0</v>
      </c>
      <c r="AM39" s="21">
        <v>16</v>
      </c>
      <c r="AN39" s="34" t="s">
        <v>3864</v>
      </c>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row>
    <row r="40" spans="1:86" ht="60">
      <c r="A40" s="128" t="s">
        <v>3949</v>
      </c>
      <c r="B40" s="21">
        <v>5</v>
      </c>
      <c r="C40" s="21"/>
      <c r="D40" s="21"/>
      <c r="E40" s="21"/>
      <c r="F40" s="21"/>
      <c r="G40" s="21"/>
      <c r="H40" s="21">
        <v>55</v>
      </c>
      <c r="I40" s="21">
        <v>2</v>
      </c>
      <c r="J40" s="21"/>
      <c r="K40" s="21"/>
      <c r="L40" s="21"/>
      <c r="M40" s="21"/>
      <c r="N40" s="23"/>
      <c r="O40" s="23"/>
      <c r="P40" s="23"/>
      <c r="Q40" s="21"/>
      <c r="R40" s="21"/>
      <c r="S40" s="21"/>
      <c r="T40" s="21"/>
      <c r="U40" s="21"/>
      <c r="V40" s="21"/>
      <c r="W40" s="21"/>
      <c r="X40" s="21"/>
      <c r="Y40" s="21"/>
      <c r="Z40" s="21"/>
      <c r="AA40" s="21"/>
      <c r="AB40" s="21"/>
      <c r="AC40" s="21">
        <v>2</v>
      </c>
      <c r="AD40" s="21"/>
      <c r="AE40" s="21"/>
      <c r="AF40" s="21"/>
      <c r="AG40" s="33">
        <f t="shared" si="0"/>
        <v>5</v>
      </c>
      <c r="AH40" s="33">
        <f t="shared" si="1"/>
        <v>55</v>
      </c>
      <c r="AI40" s="33">
        <f t="shared" si="2"/>
        <v>0</v>
      </c>
      <c r="AJ40" s="33">
        <f t="shared" si="3"/>
        <v>60</v>
      </c>
      <c r="AK40" s="33">
        <f t="shared" si="4"/>
        <v>4</v>
      </c>
      <c r="AL40" s="33">
        <f t="shared" si="5"/>
        <v>0</v>
      </c>
      <c r="AM40" s="21">
        <v>96</v>
      </c>
      <c r="AN40" s="34" t="s">
        <v>3865</v>
      </c>
      <c r="AO40" s="35"/>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row>
    <row r="41" spans="1:86" ht="60">
      <c r="A41" s="128" t="s">
        <v>3950</v>
      </c>
      <c r="B41" s="21">
        <v>5</v>
      </c>
      <c r="C41" s="21"/>
      <c r="D41" s="21"/>
      <c r="E41" s="21"/>
      <c r="F41" s="21"/>
      <c r="G41" s="21"/>
      <c r="H41" s="21">
        <v>112</v>
      </c>
      <c r="I41" s="21">
        <v>1</v>
      </c>
      <c r="J41" s="21"/>
      <c r="K41" s="21"/>
      <c r="L41" s="21"/>
      <c r="M41" s="21"/>
      <c r="N41" s="23"/>
      <c r="O41" s="23"/>
      <c r="P41" s="23"/>
      <c r="Q41" s="21">
        <v>6</v>
      </c>
      <c r="R41" s="21"/>
      <c r="S41" s="21"/>
      <c r="T41" s="21"/>
      <c r="U41" s="21"/>
      <c r="V41" s="21"/>
      <c r="W41" s="21"/>
      <c r="X41" s="21"/>
      <c r="Y41" s="21"/>
      <c r="Z41" s="21"/>
      <c r="AA41" s="21"/>
      <c r="AB41" s="21"/>
      <c r="AC41" s="21"/>
      <c r="AD41" s="21"/>
      <c r="AE41" s="21"/>
      <c r="AF41" s="21"/>
      <c r="AG41" s="33">
        <f t="shared" si="0"/>
        <v>5</v>
      </c>
      <c r="AH41" s="33">
        <f t="shared" si="1"/>
        <v>118</v>
      </c>
      <c r="AI41" s="33">
        <f t="shared" si="2"/>
        <v>0</v>
      </c>
      <c r="AJ41" s="33">
        <f t="shared" si="3"/>
        <v>123</v>
      </c>
      <c r="AK41" s="33">
        <f t="shared" si="4"/>
        <v>1</v>
      </c>
      <c r="AL41" s="33">
        <f t="shared" si="5"/>
        <v>0</v>
      </c>
      <c r="AM41" s="21">
        <f>17</f>
        <v>17</v>
      </c>
      <c r="AN41" s="34" t="s">
        <v>3866</v>
      </c>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row>
    <row r="42" spans="1:86">
      <c r="A42" s="128" t="s">
        <v>3951</v>
      </c>
      <c r="B42" s="21">
        <v>6</v>
      </c>
      <c r="C42" s="21"/>
      <c r="D42" s="21"/>
      <c r="E42" s="21"/>
      <c r="F42" s="21"/>
      <c r="G42" s="21"/>
      <c r="H42" s="21">
        <v>133</v>
      </c>
      <c r="I42" s="21"/>
      <c r="J42" s="21"/>
      <c r="K42" s="21"/>
      <c r="L42" s="21"/>
      <c r="M42" s="21"/>
      <c r="N42" s="23">
        <v>11</v>
      </c>
      <c r="O42" s="23"/>
      <c r="P42" s="23"/>
      <c r="Q42" s="21"/>
      <c r="R42" s="21"/>
      <c r="S42" s="21"/>
      <c r="T42" s="21"/>
      <c r="U42" s="21"/>
      <c r="V42" s="21"/>
      <c r="W42" s="21"/>
      <c r="X42" s="21"/>
      <c r="Y42" s="21"/>
      <c r="Z42" s="21"/>
      <c r="AA42" s="21"/>
      <c r="AB42" s="21"/>
      <c r="AC42" s="21"/>
      <c r="AD42" s="21"/>
      <c r="AE42" s="21"/>
      <c r="AF42" s="21"/>
      <c r="AG42" s="33">
        <f t="shared" si="0"/>
        <v>6</v>
      </c>
      <c r="AH42" s="33">
        <f t="shared" si="1"/>
        <v>144</v>
      </c>
      <c r="AI42" s="33">
        <f t="shared" si="2"/>
        <v>0</v>
      </c>
      <c r="AJ42" s="33">
        <f t="shared" si="3"/>
        <v>150</v>
      </c>
      <c r="AK42" s="33">
        <f t="shared" si="4"/>
        <v>0</v>
      </c>
      <c r="AL42" s="33">
        <f t="shared" si="5"/>
        <v>0</v>
      </c>
      <c r="AM42" s="21"/>
      <c r="AN42" s="34"/>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row>
    <row r="43" spans="1:86">
      <c r="A43" s="128" t="s">
        <v>3952</v>
      </c>
      <c r="B43" s="21">
        <v>10</v>
      </c>
      <c r="C43" s="21"/>
      <c r="D43" s="21"/>
      <c r="E43" s="21"/>
      <c r="F43" s="21"/>
      <c r="G43" s="21"/>
      <c r="H43" s="21">
        <v>91</v>
      </c>
      <c r="I43" s="21">
        <v>1</v>
      </c>
      <c r="J43" s="21"/>
      <c r="K43" s="21">
        <v>25</v>
      </c>
      <c r="L43" s="21"/>
      <c r="M43" s="21"/>
      <c r="N43" s="23"/>
      <c r="O43" s="23"/>
      <c r="P43" s="23"/>
      <c r="Q43" s="21"/>
      <c r="R43" s="21"/>
      <c r="S43" s="21"/>
      <c r="T43" s="21"/>
      <c r="U43" s="21"/>
      <c r="V43" s="21"/>
      <c r="W43" s="21"/>
      <c r="X43" s="21"/>
      <c r="Y43" s="21"/>
      <c r="Z43" s="21"/>
      <c r="AA43" s="21"/>
      <c r="AB43" s="21"/>
      <c r="AC43" s="21"/>
      <c r="AD43" s="21"/>
      <c r="AE43" s="21"/>
      <c r="AF43" s="21"/>
      <c r="AG43" s="33">
        <f t="shared" si="0"/>
        <v>10</v>
      </c>
      <c r="AH43" s="33">
        <f t="shared" si="1"/>
        <v>116</v>
      </c>
      <c r="AI43" s="33">
        <f t="shared" si="2"/>
        <v>0</v>
      </c>
      <c r="AJ43" s="33">
        <f t="shared" si="3"/>
        <v>126</v>
      </c>
      <c r="AK43" s="33">
        <f t="shared" si="4"/>
        <v>1</v>
      </c>
      <c r="AL43" s="33">
        <f t="shared" si="5"/>
        <v>0</v>
      </c>
      <c r="AM43" s="21">
        <v>4</v>
      </c>
      <c r="AN43" s="34" t="s">
        <v>3867</v>
      </c>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row>
    <row r="44" spans="1:86" ht="90">
      <c r="A44" s="128" t="s">
        <v>453</v>
      </c>
      <c r="B44" s="21">
        <v>4</v>
      </c>
      <c r="C44" s="21"/>
      <c r="D44" s="21"/>
      <c r="E44" s="21"/>
      <c r="F44" s="21"/>
      <c r="G44" s="21"/>
      <c r="H44" s="21">
        <v>38</v>
      </c>
      <c r="I44" s="21">
        <v>1</v>
      </c>
      <c r="J44" s="21"/>
      <c r="K44" s="21"/>
      <c r="L44" s="21"/>
      <c r="M44" s="21"/>
      <c r="N44" s="23"/>
      <c r="O44" s="23"/>
      <c r="P44" s="23"/>
      <c r="Q44" s="21"/>
      <c r="R44" s="21"/>
      <c r="S44" s="21"/>
      <c r="T44" s="21"/>
      <c r="U44" s="21"/>
      <c r="V44" s="21"/>
      <c r="W44" s="21"/>
      <c r="X44" s="21"/>
      <c r="Y44" s="21"/>
      <c r="Z44" s="21"/>
      <c r="AA44" s="21"/>
      <c r="AB44" s="21"/>
      <c r="AC44" s="21">
        <v>2</v>
      </c>
      <c r="AD44" s="21"/>
      <c r="AE44" s="21"/>
      <c r="AF44" s="21"/>
      <c r="AG44" s="33">
        <f t="shared" si="0"/>
        <v>4</v>
      </c>
      <c r="AH44" s="33">
        <f t="shared" si="1"/>
        <v>38</v>
      </c>
      <c r="AI44" s="33">
        <f t="shared" si="2"/>
        <v>0</v>
      </c>
      <c r="AJ44" s="33">
        <f t="shared" si="3"/>
        <v>42</v>
      </c>
      <c r="AK44" s="33">
        <f t="shared" si="4"/>
        <v>3</v>
      </c>
      <c r="AL44" s="33">
        <f t="shared" si="5"/>
        <v>0</v>
      </c>
      <c r="AM44" s="21">
        <v>56</v>
      </c>
      <c r="AN44" s="34" t="s">
        <v>3868</v>
      </c>
      <c r="AO44" s="35"/>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row>
    <row r="45" spans="1:86">
      <c r="A45" s="129" t="s">
        <v>3953</v>
      </c>
      <c r="B45" s="21">
        <v>8</v>
      </c>
      <c r="C45" s="36"/>
      <c r="D45" s="36"/>
      <c r="E45" s="21"/>
      <c r="F45" s="21"/>
      <c r="G45" s="21"/>
      <c r="H45" s="21">
        <v>99</v>
      </c>
      <c r="I45" s="21"/>
      <c r="J45" s="21"/>
      <c r="K45" s="21"/>
      <c r="L45" s="21"/>
      <c r="M45" s="21"/>
      <c r="N45" s="23"/>
      <c r="O45" s="23"/>
      <c r="P45" s="23"/>
      <c r="Q45" s="21"/>
      <c r="R45" s="21"/>
      <c r="S45" s="21"/>
      <c r="T45" s="21"/>
      <c r="U45" s="21"/>
      <c r="V45" s="21"/>
      <c r="W45" s="21"/>
      <c r="X45" s="21"/>
      <c r="Y45" s="21"/>
      <c r="Z45" s="21"/>
      <c r="AA45" s="21"/>
      <c r="AB45" s="21"/>
      <c r="AC45" s="21"/>
      <c r="AD45" s="21"/>
      <c r="AE45" s="21"/>
      <c r="AF45" s="21"/>
      <c r="AG45" s="33">
        <f t="shared" si="0"/>
        <v>8</v>
      </c>
      <c r="AH45" s="33">
        <f t="shared" si="1"/>
        <v>99</v>
      </c>
      <c r="AI45" s="33">
        <f t="shared" si="2"/>
        <v>0</v>
      </c>
      <c r="AJ45" s="33">
        <f t="shared" si="3"/>
        <v>107</v>
      </c>
      <c r="AK45" s="33">
        <f t="shared" si="4"/>
        <v>0</v>
      </c>
      <c r="AL45" s="33">
        <f t="shared" si="5"/>
        <v>0</v>
      </c>
      <c r="AM45" s="21"/>
      <c r="AN45" s="34"/>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row>
    <row r="46" spans="1:86">
      <c r="A46" s="128" t="s">
        <v>454</v>
      </c>
      <c r="B46" s="21"/>
      <c r="C46" s="21"/>
      <c r="D46" s="21"/>
      <c r="E46" s="21"/>
      <c r="F46" s="21"/>
      <c r="G46" s="21"/>
      <c r="H46" s="21"/>
      <c r="I46" s="21"/>
      <c r="J46" s="21"/>
      <c r="K46" s="21"/>
      <c r="L46" s="21"/>
      <c r="M46" s="21"/>
      <c r="N46" s="23">
        <v>6</v>
      </c>
      <c r="O46" s="23"/>
      <c r="P46" s="23"/>
      <c r="Q46" s="21"/>
      <c r="R46" s="21"/>
      <c r="S46" s="21"/>
      <c r="T46" s="21"/>
      <c r="U46" s="21"/>
      <c r="V46" s="21"/>
      <c r="W46" s="21"/>
      <c r="X46" s="21"/>
      <c r="Y46" s="21"/>
      <c r="Z46" s="21"/>
      <c r="AA46" s="21"/>
      <c r="AB46" s="21"/>
      <c r="AC46" s="21"/>
      <c r="AD46" s="21"/>
      <c r="AE46" s="21"/>
      <c r="AF46" s="21"/>
      <c r="AG46" s="33">
        <f t="shared" si="0"/>
        <v>0</v>
      </c>
      <c r="AH46" s="33">
        <f t="shared" si="1"/>
        <v>6</v>
      </c>
      <c r="AI46" s="33">
        <f t="shared" si="2"/>
        <v>0</v>
      </c>
      <c r="AJ46" s="33">
        <f t="shared" si="3"/>
        <v>6</v>
      </c>
      <c r="AK46" s="33">
        <f t="shared" si="4"/>
        <v>0</v>
      </c>
      <c r="AL46" s="33">
        <f t="shared" si="5"/>
        <v>0</v>
      </c>
      <c r="AM46" s="21"/>
      <c r="AN46" s="34"/>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row>
    <row r="47" spans="1:86">
      <c r="A47" s="129" t="s">
        <v>3954</v>
      </c>
      <c r="B47" s="21">
        <v>5</v>
      </c>
      <c r="C47" s="21"/>
      <c r="D47" s="21"/>
      <c r="E47" s="21"/>
      <c r="F47" s="21"/>
      <c r="G47" s="21"/>
      <c r="H47" s="21">
        <v>71</v>
      </c>
      <c r="I47" s="21"/>
      <c r="J47" s="21"/>
      <c r="K47" s="21">
        <v>29</v>
      </c>
      <c r="L47" s="21"/>
      <c r="M47" s="21"/>
      <c r="N47" s="23"/>
      <c r="O47" s="23"/>
      <c r="P47" s="23"/>
      <c r="Q47" s="21"/>
      <c r="R47" s="21"/>
      <c r="S47" s="21"/>
      <c r="T47" s="21"/>
      <c r="U47" s="21"/>
      <c r="V47" s="21"/>
      <c r="W47" s="21"/>
      <c r="X47" s="21"/>
      <c r="Y47" s="21"/>
      <c r="Z47" s="21"/>
      <c r="AA47" s="21"/>
      <c r="AB47" s="21"/>
      <c r="AC47" s="21"/>
      <c r="AD47" s="21"/>
      <c r="AE47" s="21"/>
      <c r="AF47" s="21"/>
      <c r="AG47" s="33">
        <f t="shared" si="0"/>
        <v>5</v>
      </c>
      <c r="AH47" s="33">
        <f t="shared" si="1"/>
        <v>100</v>
      </c>
      <c r="AI47" s="33">
        <f t="shared" si="2"/>
        <v>0</v>
      </c>
      <c r="AJ47" s="33">
        <f t="shared" si="3"/>
        <v>105</v>
      </c>
      <c r="AK47" s="33">
        <f t="shared" si="4"/>
        <v>0</v>
      </c>
      <c r="AL47" s="33">
        <f t="shared" si="5"/>
        <v>0</v>
      </c>
      <c r="AM47" s="21"/>
      <c r="AN47" s="34"/>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row>
    <row r="48" spans="1:86">
      <c r="A48" s="128" t="s">
        <v>3955</v>
      </c>
      <c r="B48" s="21">
        <v>5</v>
      </c>
      <c r="C48" s="21"/>
      <c r="D48" s="21"/>
      <c r="E48" s="21"/>
      <c r="F48" s="21"/>
      <c r="G48" s="21"/>
      <c r="H48" s="21">
        <v>160</v>
      </c>
      <c r="I48" s="21"/>
      <c r="J48" s="21"/>
      <c r="K48" s="21">
        <f>23+42</f>
        <v>65</v>
      </c>
      <c r="L48" s="21"/>
      <c r="M48" s="21"/>
      <c r="N48" s="23"/>
      <c r="O48" s="23"/>
      <c r="P48" s="23"/>
      <c r="Q48" s="21"/>
      <c r="R48" s="21"/>
      <c r="S48" s="21"/>
      <c r="T48" s="21"/>
      <c r="U48" s="21"/>
      <c r="V48" s="21"/>
      <c r="W48" s="21"/>
      <c r="X48" s="21"/>
      <c r="Y48" s="21"/>
      <c r="Z48" s="21"/>
      <c r="AA48" s="21"/>
      <c r="AB48" s="21"/>
      <c r="AC48" s="21"/>
      <c r="AD48" s="21"/>
      <c r="AE48" s="21"/>
      <c r="AF48" s="21"/>
      <c r="AG48" s="33">
        <f t="shared" si="0"/>
        <v>5</v>
      </c>
      <c r="AH48" s="33">
        <f t="shared" si="1"/>
        <v>225</v>
      </c>
      <c r="AI48" s="33">
        <f t="shared" si="2"/>
        <v>0</v>
      </c>
      <c r="AJ48" s="33">
        <f t="shared" si="3"/>
        <v>230</v>
      </c>
      <c r="AK48" s="33">
        <f t="shared" si="4"/>
        <v>0</v>
      </c>
      <c r="AL48" s="33">
        <f t="shared" si="5"/>
        <v>0</v>
      </c>
      <c r="AM48" s="21"/>
      <c r="AN48" s="34"/>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row>
    <row r="49" spans="1:86" ht="30">
      <c r="A49" s="128" t="s">
        <v>3956</v>
      </c>
      <c r="B49" s="21">
        <v>6</v>
      </c>
      <c r="C49" s="21"/>
      <c r="D49" s="21"/>
      <c r="E49" s="21"/>
      <c r="F49" s="21"/>
      <c r="G49" s="21"/>
      <c r="H49" s="21">
        <v>142</v>
      </c>
      <c r="I49" s="21">
        <v>1</v>
      </c>
      <c r="J49" s="21"/>
      <c r="K49" s="21">
        <v>20</v>
      </c>
      <c r="L49" s="21"/>
      <c r="M49" s="21"/>
      <c r="N49" s="23"/>
      <c r="O49" s="23"/>
      <c r="P49" s="23"/>
      <c r="Q49" s="21"/>
      <c r="R49" s="21"/>
      <c r="S49" s="21"/>
      <c r="T49" s="21"/>
      <c r="U49" s="21"/>
      <c r="V49" s="21"/>
      <c r="W49" s="21"/>
      <c r="X49" s="21"/>
      <c r="Y49" s="21"/>
      <c r="Z49" s="21"/>
      <c r="AA49" s="21"/>
      <c r="AB49" s="21"/>
      <c r="AC49" s="21">
        <v>1</v>
      </c>
      <c r="AD49" s="21"/>
      <c r="AE49" s="21"/>
      <c r="AF49" s="21"/>
      <c r="AG49" s="33">
        <f t="shared" si="0"/>
        <v>6</v>
      </c>
      <c r="AH49" s="33">
        <f t="shared" si="1"/>
        <v>162</v>
      </c>
      <c r="AI49" s="33">
        <f t="shared" si="2"/>
        <v>0</v>
      </c>
      <c r="AJ49" s="33">
        <f t="shared" si="3"/>
        <v>168</v>
      </c>
      <c r="AK49" s="33">
        <f t="shared" si="4"/>
        <v>2</v>
      </c>
      <c r="AL49" s="33">
        <f t="shared" si="5"/>
        <v>0</v>
      </c>
      <c r="AM49" s="21">
        <v>5</v>
      </c>
      <c r="AN49" s="34" t="s">
        <v>3869</v>
      </c>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row>
    <row r="50" spans="1:86" ht="45">
      <c r="A50" s="128" t="s">
        <v>3957</v>
      </c>
      <c r="B50" s="21">
        <v>5</v>
      </c>
      <c r="C50" s="21"/>
      <c r="D50" s="21"/>
      <c r="E50" s="21"/>
      <c r="F50" s="21"/>
      <c r="G50" s="21"/>
      <c r="H50" s="21">
        <v>46</v>
      </c>
      <c r="I50" s="21">
        <v>1</v>
      </c>
      <c r="J50" s="21"/>
      <c r="K50" s="21"/>
      <c r="L50" s="21"/>
      <c r="M50" s="21"/>
      <c r="N50" s="23">
        <v>4</v>
      </c>
      <c r="O50" s="23"/>
      <c r="P50" s="23"/>
      <c r="Q50" s="21"/>
      <c r="R50" s="21"/>
      <c r="S50" s="21"/>
      <c r="T50" s="21"/>
      <c r="U50" s="21"/>
      <c r="V50" s="21"/>
      <c r="W50" s="21"/>
      <c r="X50" s="21"/>
      <c r="Y50" s="21"/>
      <c r="Z50" s="21"/>
      <c r="AA50" s="21"/>
      <c r="AB50" s="21"/>
      <c r="AC50" s="21"/>
      <c r="AD50" s="21"/>
      <c r="AE50" s="21"/>
      <c r="AF50" s="21"/>
      <c r="AG50" s="33">
        <f t="shared" si="0"/>
        <v>5</v>
      </c>
      <c r="AH50" s="33">
        <f t="shared" si="1"/>
        <v>50</v>
      </c>
      <c r="AI50" s="33">
        <f t="shared" si="2"/>
        <v>0</v>
      </c>
      <c r="AJ50" s="33">
        <f t="shared" si="3"/>
        <v>55</v>
      </c>
      <c r="AK50" s="33">
        <f t="shared" si="4"/>
        <v>1</v>
      </c>
      <c r="AL50" s="33">
        <f t="shared" si="5"/>
        <v>0</v>
      </c>
      <c r="AM50" s="21">
        <v>20</v>
      </c>
      <c r="AN50" s="34" t="s">
        <v>3870</v>
      </c>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row>
    <row r="51" spans="1:86" ht="75">
      <c r="A51" s="128" t="s">
        <v>3958</v>
      </c>
      <c r="B51" s="21">
        <v>2</v>
      </c>
      <c r="C51" s="21"/>
      <c r="D51" s="21"/>
      <c r="E51" s="21"/>
      <c r="F51" s="21"/>
      <c r="G51" s="21"/>
      <c r="H51" s="21">
        <v>68</v>
      </c>
      <c r="I51" s="21">
        <v>1</v>
      </c>
      <c r="J51" s="21"/>
      <c r="K51" s="21"/>
      <c r="L51" s="21"/>
      <c r="M51" s="21"/>
      <c r="N51" s="23"/>
      <c r="O51" s="23"/>
      <c r="P51" s="23"/>
      <c r="Q51" s="21"/>
      <c r="R51" s="21"/>
      <c r="S51" s="21"/>
      <c r="T51" s="21"/>
      <c r="U51" s="21"/>
      <c r="V51" s="21"/>
      <c r="W51" s="21"/>
      <c r="X51" s="21"/>
      <c r="Y51" s="21"/>
      <c r="Z51" s="21"/>
      <c r="AA51" s="21"/>
      <c r="AB51" s="21"/>
      <c r="AC51" s="21"/>
      <c r="AD51" s="21"/>
      <c r="AE51" s="21"/>
      <c r="AF51" s="21"/>
      <c r="AG51" s="33">
        <f t="shared" si="0"/>
        <v>2</v>
      </c>
      <c r="AH51" s="33">
        <f t="shared" si="1"/>
        <v>68</v>
      </c>
      <c r="AI51" s="33">
        <f t="shared" si="2"/>
        <v>0</v>
      </c>
      <c r="AJ51" s="33">
        <f t="shared" si="3"/>
        <v>70</v>
      </c>
      <c r="AK51" s="33">
        <f t="shared" si="4"/>
        <v>1</v>
      </c>
      <c r="AL51" s="33">
        <f t="shared" si="5"/>
        <v>0</v>
      </c>
      <c r="AM51" s="21">
        <v>33</v>
      </c>
      <c r="AN51" s="34" t="s">
        <v>3871</v>
      </c>
      <c r="AO51" s="35"/>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row>
    <row r="52" spans="1:86">
      <c r="A52" s="128" t="s">
        <v>3959</v>
      </c>
      <c r="B52" s="21">
        <v>6</v>
      </c>
      <c r="C52" s="21"/>
      <c r="D52" s="21"/>
      <c r="E52" s="21"/>
      <c r="F52" s="21"/>
      <c r="G52" s="21"/>
      <c r="H52" s="21">
        <v>76</v>
      </c>
      <c r="I52" s="21"/>
      <c r="J52" s="21"/>
      <c r="K52" s="21">
        <v>82</v>
      </c>
      <c r="L52" s="21"/>
      <c r="M52" s="21"/>
      <c r="N52" s="23"/>
      <c r="O52" s="23"/>
      <c r="P52" s="23"/>
      <c r="Q52" s="21">
        <v>8</v>
      </c>
      <c r="R52" s="21"/>
      <c r="S52" s="21"/>
      <c r="T52" s="21"/>
      <c r="U52" s="21"/>
      <c r="V52" s="21"/>
      <c r="W52" s="21"/>
      <c r="X52" s="21"/>
      <c r="Y52" s="21"/>
      <c r="Z52" s="21"/>
      <c r="AA52" s="21"/>
      <c r="AB52" s="21"/>
      <c r="AC52" s="21"/>
      <c r="AD52" s="21"/>
      <c r="AE52" s="21"/>
      <c r="AF52" s="21"/>
      <c r="AG52" s="33">
        <f t="shared" si="0"/>
        <v>6</v>
      </c>
      <c r="AH52" s="33">
        <f t="shared" si="1"/>
        <v>166</v>
      </c>
      <c r="AI52" s="33">
        <f t="shared" si="2"/>
        <v>0</v>
      </c>
      <c r="AJ52" s="33">
        <f t="shared" si="3"/>
        <v>172</v>
      </c>
      <c r="AK52" s="33">
        <f t="shared" si="4"/>
        <v>0</v>
      </c>
      <c r="AL52" s="33">
        <f t="shared" si="5"/>
        <v>0</v>
      </c>
      <c r="AM52" s="21"/>
      <c r="AN52" s="34"/>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row>
    <row r="53" spans="1:86">
      <c r="A53" s="128" t="s">
        <v>3960</v>
      </c>
      <c r="B53" s="21">
        <v>7</v>
      </c>
      <c r="C53" s="21"/>
      <c r="D53" s="21"/>
      <c r="E53" s="21"/>
      <c r="F53" s="21"/>
      <c r="G53" s="21"/>
      <c r="H53" s="21">
        <v>100</v>
      </c>
      <c r="I53" s="21"/>
      <c r="J53" s="21"/>
      <c r="K53" s="21">
        <f>33+1</f>
        <v>34</v>
      </c>
      <c r="L53" s="21"/>
      <c r="M53" s="21"/>
      <c r="N53" s="23"/>
      <c r="O53" s="23"/>
      <c r="P53" s="23"/>
      <c r="Q53" s="21">
        <v>3</v>
      </c>
      <c r="R53" s="21"/>
      <c r="S53" s="21"/>
      <c r="T53" s="21"/>
      <c r="U53" s="21"/>
      <c r="V53" s="21"/>
      <c r="W53" s="21"/>
      <c r="X53" s="21"/>
      <c r="Y53" s="21"/>
      <c r="Z53" s="21"/>
      <c r="AA53" s="21"/>
      <c r="AB53" s="21"/>
      <c r="AC53" s="21"/>
      <c r="AD53" s="21"/>
      <c r="AE53" s="21"/>
      <c r="AF53" s="21"/>
      <c r="AG53" s="33">
        <f t="shared" si="0"/>
        <v>7</v>
      </c>
      <c r="AH53" s="33">
        <f t="shared" si="1"/>
        <v>137</v>
      </c>
      <c r="AI53" s="33">
        <f t="shared" si="2"/>
        <v>0</v>
      </c>
      <c r="AJ53" s="33">
        <f t="shared" si="3"/>
        <v>144</v>
      </c>
      <c r="AK53" s="33">
        <f t="shared" si="4"/>
        <v>0</v>
      </c>
      <c r="AL53" s="33">
        <f t="shared" si="5"/>
        <v>0</v>
      </c>
      <c r="AM53" s="21"/>
      <c r="AN53" s="34"/>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row>
    <row r="54" spans="1:86">
      <c r="A54" s="128" t="s">
        <v>3961</v>
      </c>
      <c r="B54" s="21">
        <v>12</v>
      </c>
      <c r="C54" s="21"/>
      <c r="D54" s="21"/>
      <c r="E54" s="21"/>
      <c r="F54" s="21"/>
      <c r="G54" s="21"/>
      <c r="H54" s="21">
        <v>151</v>
      </c>
      <c r="I54" s="21">
        <v>1</v>
      </c>
      <c r="J54" s="21"/>
      <c r="K54" s="21">
        <f>128+28</f>
        <v>156</v>
      </c>
      <c r="L54" s="21"/>
      <c r="M54" s="21"/>
      <c r="N54" s="23">
        <v>19</v>
      </c>
      <c r="O54" s="23"/>
      <c r="P54" s="23"/>
      <c r="Q54" s="21"/>
      <c r="R54" s="21"/>
      <c r="S54" s="21"/>
      <c r="T54" s="21"/>
      <c r="U54" s="21"/>
      <c r="V54" s="21"/>
      <c r="W54" s="21"/>
      <c r="X54" s="21"/>
      <c r="Y54" s="21"/>
      <c r="Z54" s="21"/>
      <c r="AA54" s="21"/>
      <c r="AB54" s="21"/>
      <c r="AC54" s="21"/>
      <c r="AD54" s="21"/>
      <c r="AE54" s="21"/>
      <c r="AF54" s="21"/>
      <c r="AG54" s="33">
        <f t="shared" si="0"/>
        <v>12</v>
      </c>
      <c r="AH54" s="33">
        <f t="shared" si="1"/>
        <v>326</v>
      </c>
      <c r="AI54" s="33">
        <f t="shared" si="2"/>
        <v>0</v>
      </c>
      <c r="AJ54" s="33">
        <f t="shared" si="3"/>
        <v>338</v>
      </c>
      <c r="AK54" s="33">
        <f t="shared" si="4"/>
        <v>1</v>
      </c>
      <c r="AL54" s="33">
        <f t="shared" si="5"/>
        <v>0</v>
      </c>
      <c r="AM54" s="21">
        <v>60</v>
      </c>
      <c r="AN54" s="34" t="s">
        <v>3872</v>
      </c>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row>
    <row r="55" spans="1:86" ht="45">
      <c r="A55" s="128" t="s">
        <v>3962</v>
      </c>
      <c r="B55" s="21">
        <v>6</v>
      </c>
      <c r="C55" s="21"/>
      <c r="D55" s="21"/>
      <c r="E55" s="21"/>
      <c r="F55" s="21"/>
      <c r="G55" s="21"/>
      <c r="H55" s="21">
        <v>59</v>
      </c>
      <c r="I55" s="21">
        <v>1</v>
      </c>
      <c r="J55" s="21"/>
      <c r="K55" s="21">
        <v>1</v>
      </c>
      <c r="L55" s="21"/>
      <c r="M55" s="21"/>
      <c r="N55" s="23"/>
      <c r="O55" s="23"/>
      <c r="P55" s="23"/>
      <c r="Q55" s="21"/>
      <c r="R55" s="21"/>
      <c r="S55" s="21"/>
      <c r="T55" s="21"/>
      <c r="U55" s="21"/>
      <c r="V55" s="21"/>
      <c r="W55" s="21"/>
      <c r="X55" s="21"/>
      <c r="Y55" s="21"/>
      <c r="Z55" s="21"/>
      <c r="AA55" s="21"/>
      <c r="AB55" s="21"/>
      <c r="AC55" s="21"/>
      <c r="AD55" s="21"/>
      <c r="AE55" s="21"/>
      <c r="AF55" s="21"/>
      <c r="AG55" s="33">
        <f t="shared" si="0"/>
        <v>6</v>
      </c>
      <c r="AH55" s="33">
        <f t="shared" si="1"/>
        <v>60</v>
      </c>
      <c r="AI55" s="33">
        <f t="shared" si="2"/>
        <v>0</v>
      </c>
      <c r="AJ55" s="33">
        <f t="shared" si="3"/>
        <v>66</v>
      </c>
      <c r="AK55" s="33">
        <f t="shared" si="4"/>
        <v>1</v>
      </c>
      <c r="AL55" s="33">
        <f t="shared" si="5"/>
        <v>0</v>
      </c>
      <c r="AM55" s="21">
        <v>23</v>
      </c>
      <c r="AN55" s="34" t="s">
        <v>3873</v>
      </c>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row>
    <row r="56" spans="1:86">
      <c r="A56" s="128" t="s">
        <v>3963</v>
      </c>
      <c r="B56" s="21">
        <v>2</v>
      </c>
      <c r="C56" s="21"/>
      <c r="D56" s="21"/>
      <c r="E56" s="21"/>
      <c r="F56" s="21"/>
      <c r="G56" s="21"/>
      <c r="H56" s="21">
        <v>51</v>
      </c>
      <c r="I56" s="21"/>
      <c r="J56" s="21"/>
      <c r="K56" s="21">
        <v>1</v>
      </c>
      <c r="L56" s="21"/>
      <c r="M56" s="21"/>
      <c r="N56" s="23"/>
      <c r="O56" s="23"/>
      <c r="P56" s="23"/>
      <c r="Q56" s="21"/>
      <c r="R56" s="21"/>
      <c r="S56" s="21"/>
      <c r="T56" s="21"/>
      <c r="U56" s="21"/>
      <c r="V56" s="21"/>
      <c r="W56" s="21"/>
      <c r="X56" s="21"/>
      <c r="Y56" s="21"/>
      <c r="Z56" s="21"/>
      <c r="AA56" s="21"/>
      <c r="AB56" s="21"/>
      <c r="AC56" s="21"/>
      <c r="AD56" s="21"/>
      <c r="AE56" s="21"/>
      <c r="AF56" s="21"/>
      <c r="AG56" s="33">
        <f t="shared" si="0"/>
        <v>2</v>
      </c>
      <c r="AH56" s="33">
        <f t="shared" si="1"/>
        <v>52</v>
      </c>
      <c r="AI56" s="33">
        <f t="shared" si="2"/>
        <v>0</v>
      </c>
      <c r="AJ56" s="33">
        <f t="shared" si="3"/>
        <v>54</v>
      </c>
      <c r="AK56" s="33">
        <f t="shared" si="4"/>
        <v>0</v>
      </c>
      <c r="AL56" s="33">
        <f t="shared" si="5"/>
        <v>0</v>
      </c>
      <c r="AM56" s="21"/>
      <c r="AN56" s="34"/>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row>
    <row r="57" spans="1:86" s="65" customFormat="1" ht="90">
      <c r="A57" s="129" t="s">
        <v>3964</v>
      </c>
      <c r="B57" s="36">
        <v>9</v>
      </c>
      <c r="C57" s="36"/>
      <c r="D57" s="36"/>
      <c r="E57" s="36"/>
      <c r="F57" s="36"/>
      <c r="G57" s="36"/>
      <c r="H57" s="36">
        <v>80</v>
      </c>
      <c r="I57" s="36">
        <v>2</v>
      </c>
      <c r="J57" s="36"/>
      <c r="K57" s="36">
        <v>80</v>
      </c>
      <c r="L57" s="36"/>
      <c r="M57" s="36"/>
      <c r="N57" s="23">
        <v>71</v>
      </c>
      <c r="O57" s="23"/>
      <c r="P57" s="23"/>
      <c r="Q57" s="36"/>
      <c r="R57" s="36"/>
      <c r="S57" s="36"/>
      <c r="T57" s="36"/>
      <c r="U57" s="36"/>
      <c r="V57" s="36"/>
      <c r="W57" s="36"/>
      <c r="X57" s="36"/>
      <c r="Y57" s="36"/>
      <c r="Z57" s="36"/>
      <c r="AA57" s="36"/>
      <c r="AB57" s="36"/>
      <c r="AC57" s="36"/>
      <c r="AD57" s="36"/>
      <c r="AE57" s="36"/>
      <c r="AF57" s="36"/>
      <c r="AG57" s="33">
        <f t="shared" si="0"/>
        <v>9</v>
      </c>
      <c r="AH57" s="33">
        <f t="shared" si="1"/>
        <v>231</v>
      </c>
      <c r="AI57" s="33">
        <f t="shared" si="2"/>
        <v>0</v>
      </c>
      <c r="AJ57" s="33">
        <f t="shared" si="3"/>
        <v>240</v>
      </c>
      <c r="AK57" s="33">
        <f t="shared" si="4"/>
        <v>2</v>
      </c>
      <c r="AL57" s="33">
        <f t="shared" si="5"/>
        <v>0</v>
      </c>
      <c r="AM57" s="36">
        <v>7</v>
      </c>
      <c r="AN57" s="38" t="s">
        <v>3874</v>
      </c>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row>
    <row r="58" spans="1:86">
      <c r="A58" s="129" t="s">
        <v>3965</v>
      </c>
      <c r="B58" s="21">
        <v>11</v>
      </c>
      <c r="C58" s="36">
        <v>1</v>
      </c>
      <c r="D58" s="36"/>
      <c r="E58" s="21"/>
      <c r="F58" s="21"/>
      <c r="G58" s="21"/>
      <c r="H58" s="21">
        <v>106</v>
      </c>
      <c r="I58" s="21"/>
      <c r="J58" s="21"/>
      <c r="K58" s="21">
        <v>183</v>
      </c>
      <c r="L58" s="21"/>
      <c r="M58" s="21"/>
      <c r="N58" s="23"/>
      <c r="O58" s="23"/>
      <c r="P58" s="23"/>
      <c r="Q58" s="21">
        <v>16</v>
      </c>
      <c r="R58" s="21"/>
      <c r="S58" s="21"/>
      <c r="T58" s="21"/>
      <c r="U58" s="21"/>
      <c r="V58" s="21"/>
      <c r="W58" s="21"/>
      <c r="X58" s="21"/>
      <c r="Y58" s="21"/>
      <c r="Z58" s="21"/>
      <c r="AA58" s="21"/>
      <c r="AB58" s="21"/>
      <c r="AC58" s="21"/>
      <c r="AD58" s="21"/>
      <c r="AE58" s="21"/>
      <c r="AF58" s="21"/>
      <c r="AG58" s="33">
        <f t="shared" si="0"/>
        <v>11</v>
      </c>
      <c r="AH58" s="33">
        <f t="shared" si="1"/>
        <v>305</v>
      </c>
      <c r="AI58" s="33">
        <f t="shared" si="2"/>
        <v>0</v>
      </c>
      <c r="AJ58" s="33">
        <f t="shared" si="3"/>
        <v>316</v>
      </c>
      <c r="AK58" s="33">
        <f t="shared" si="4"/>
        <v>1</v>
      </c>
      <c r="AL58" s="33">
        <f t="shared" si="5"/>
        <v>0</v>
      </c>
      <c r="AM58" s="21">
        <v>7</v>
      </c>
      <c r="AN58" s="34" t="s">
        <v>3875</v>
      </c>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row>
    <row r="59" spans="1:86" ht="30">
      <c r="A59" s="128" t="s">
        <v>3966</v>
      </c>
      <c r="B59" s="21">
        <v>10</v>
      </c>
      <c r="C59" s="21"/>
      <c r="D59" s="21"/>
      <c r="E59" s="21"/>
      <c r="F59" s="21"/>
      <c r="G59" s="21"/>
      <c r="H59" s="21">
        <v>113</v>
      </c>
      <c r="I59" s="21">
        <v>1</v>
      </c>
      <c r="J59" s="21"/>
      <c r="K59" s="21">
        <v>2</v>
      </c>
      <c r="L59" s="21"/>
      <c r="M59" s="21"/>
      <c r="N59" s="23"/>
      <c r="O59" s="23"/>
      <c r="P59" s="23"/>
      <c r="Q59" s="21"/>
      <c r="R59" s="21"/>
      <c r="S59" s="21"/>
      <c r="T59" s="21"/>
      <c r="U59" s="21"/>
      <c r="V59" s="21"/>
      <c r="W59" s="21"/>
      <c r="X59" s="21"/>
      <c r="Y59" s="21"/>
      <c r="Z59" s="21"/>
      <c r="AA59" s="21"/>
      <c r="AB59" s="21"/>
      <c r="AC59" s="21"/>
      <c r="AD59" s="21"/>
      <c r="AE59" s="21"/>
      <c r="AF59" s="21"/>
      <c r="AG59" s="33">
        <f t="shared" si="0"/>
        <v>10</v>
      </c>
      <c r="AH59" s="33">
        <f t="shared" si="1"/>
        <v>115</v>
      </c>
      <c r="AI59" s="33">
        <f t="shared" si="2"/>
        <v>0</v>
      </c>
      <c r="AJ59" s="33">
        <f t="shared" si="3"/>
        <v>125</v>
      </c>
      <c r="AK59" s="33">
        <f t="shared" si="4"/>
        <v>1</v>
      </c>
      <c r="AL59" s="33">
        <f t="shared" si="5"/>
        <v>0</v>
      </c>
      <c r="AM59" s="21">
        <v>55</v>
      </c>
      <c r="AN59" s="34" t="s">
        <v>3876</v>
      </c>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row>
    <row r="60" spans="1:86">
      <c r="A60" s="128" t="s">
        <v>3967</v>
      </c>
      <c r="B60" s="21">
        <v>6</v>
      </c>
      <c r="C60" s="21"/>
      <c r="D60" s="21"/>
      <c r="E60" s="21"/>
      <c r="F60" s="21"/>
      <c r="G60" s="21"/>
      <c r="H60" s="21">
        <v>116</v>
      </c>
      <c r="I60" s="21"/>
      <c r="J60" s="21"/>
      <c r="K60" s="21">
        <v>114</v>
      </c>
      <c r="L60" s="21"/>
      <c r="M60" s="21"/>
      <c r="N60" s="23">
        <v>28</v>
      </c>
      <c r="O60" s="23"/>
      <c r="P60" s="23"/>
      <c r="Q60" s="21">
        <v>14</v>
      </c>
      <c r="R60" s="21"/>
      <c r="S60" s="21"/>
      <c r="T60" s="21"/>
      <c r="U60" s="21"/>
      <c r="V60" s="21"/>
      <c r="W60" s="21"/>
      <c r="X60" s="21"/>
      <c r="Y60" s="21"/>
      <c r="Z60" s="21"/>
      <c r="AA60" s="21"/>
      <c r="AB60" s="21"/>
      <c r="AC60" s="21"/>
      <c r="AD60" s="21"/>
      <c r="AE60" s="21"/>
      <c r="AF60" s="21"/>
      <c r="AG60" s="33">
        <f t="shared" si="0"/>
        <v>6</v>
      </c>
      <c r="AH60" s="33">
        <f t="shared" si="1"/>
        <v>272</v>
      </c>
      <c r="AI60" s="33">
        <f t="shared" si="2"/>
        <v>0</v>
      </c>
      <c r="AJ60" s="33">
        <f t="shared" si="3"/>
        <v>278</v>
      </c>
      <c r="AK60" s="33">
        <f t="shared" si="4"/>
        <v>0</v>
      </c>
      <c r="AL60" s="33">
        <f t="shared" si="5"/>
        <v>0</v>
      </c>
      <c r="AM60" s="21"/>
      <c r="AN60" s="34"/>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row>
    <row r="61" spans="1:86">
      <c r="A61" s="128" t="s">
        <v>455</v>
      </c>
      <c r="B61" s="21">
        <v>5</v>
      </c>
      <c r="C61" s="21"/>
      <c r="D61" s="21"/>
      <c r="E61" s="21"/>
      <c r="F61" s="21"/>
      <c r="G61" s="21"/>
      <c r="H61" s="21">
        <v>66</v>
      </c>
      <c r="I61" s="21"/>
      <c r="J61" s="21"/>
      <c r="K61" s="21">
        <v>5</v>
      </c>
      <c r="L61" s="21"/>
      <c r="M61" s="21"/>
      <c r="N61" s="23"/>
      <c r="O61" s="23"/>
      <c r="P61" s="23"/>
      <c r="Q61" s="21"/>
      <c r="R61" s="21"/>
      <c r="S61" s="21"/>
      <c r="T61" s="21"/>
      <c r="U61" s="21"/>
      <c r="V61" s="21"/>
      <c r="W61" s="21"/>
      <c r="X61" s="21"/>
      <c r="Y61" s="21"/>
      <c r="Z61" s="21"/>
      <c r="AA61" s="21"/>
      <c r="AB61" s="21"/>
      <c r="AC61" s="21"/>
      <c r="AD61" s="21"/>
      <c r="AE61" s="21"/>
      <c r="AF61" s="21"/>
      <c r="AG61" s="33">
        <f t="shared" si="0"/>
        <v>5</v>
      </c>
      <c r="AH61" s="33">
        <f t="shared" si="1"/>
        <v>71</v>
      </c>
      <c r="AI61" s="33">
        <f t="shared" si="2"/>
        <v>0</v>
      </c>
      <c r="AJ61" s="33">
        <f t="shared" si="3"/>
        <v>76</v>
      </c>
      <c r="AK61" s="33">
        <f t="shared" si="4"/>
        <v>0</v>
      </c>
      <c r="AL61" s="33">
        <f t="shared" si="5"/>
        <v>0</v>
      </c>
      <c r="AM61" s="21"/>
      <c r="AN61" s="34"/>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row>
    <row r="62" spans="1:86" ht="60">
      <c r="A62" s="128" t="s">
        <v>3968</v>
      </c>
      <c r="B62" s="21">
        <v>3</v>
      </c>
      <c r="C62" s="21"/>
      <c r="D62" s="21"/>
      <c r="E62" s="21"/>
      <c r="F62" s="21"/>
      <c r="G62" s="21"/>
      <c r="H62" s="21">
        <v>36</v>
      </c>
      <c r="I62" s="21">
        <v>1</v>
      </c>
      <c r="J62" s="21"/>
      <c r="K62" s="21"/>
      <c r="L62" s="21"/>
      <c r="M62" s="21"/>
      <c r="N62" s="23"/>
      <c r="O62" s="23"/>
      <c r="P62" s="23"/>
      <c r="Q62" s="21"/>
      <c r="R62" s="21"/>
      <c r="S62" s="21"/>
      <c r="T62" s="21"/>
      <c r="U62" s="21"/>
      <c r="V62" s="21"/>
      <c r="W62" s="21"/>
      <c r="X62" s="21"/>
      <c r="Y62" s="21"/>
      <c r="Z62" s="21"/>
      <c r="AA62" s="21"/>
      <c r="AB62" s="21"/>
      <c r="AC62" s="21"/>
      <c r="AD62" s="21"/>
      <c r="AE62" s="21"/>
      <c r="AF62" s="21"/>
      <c r="AG62" s="33">
        <f t="shared" si="0"/>
        <v>3</v>
      </c>
      <c r="AH62" s="33">
        <f t="shared" si="1"/>
        <v>36</v>
      </c>
      <c r="AI62" s="33">
        <f t="shared" si="2"/>
        <v>0</v>
      </c>
      <c r="AJ62" s="33">
        <f t="shared" si="3"/>
        <v>39</v>
      </c>
      <c r="AK62" s="33">
        <f t="shared" si="4"/>
        <v>1</v>
      </c>
      <c r="AL62" s="33">
        <f t="shared" si="5"/>
        <v>0</v>
      </c>
      <c r="AM62" s="21">
        <v>38</v>
      </c>
      <c r="AN62" s="34" t="s">
        <v>3877</v>
      </c>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row>
    <row r="63" spans="1:86" ht="45">
      <c r="A63" s="128" t="s">
        <v>3969</v>
      </c>
      <c r="B63" s="21">
        <v>5</v>
      </c>
      <c r="C63" s="21"/>
      <c r="D63" s="21"/>
      <c r="E63" s="21"/>
      <c r="F63" s="21"/>
      <c r="G63" s="21"/>
      <c r="H63" s="21">
        <v>108</v>
      </c>
      <c r="I63" s="21">
        <v>1</v>
      </c>
      <c r="J63" s="21"/>
      <c r="K63" s="21"/>
      <c r="L63" s="21"/>
      <c r="M63" s="21"/>
      <c r="N63" s="23">
        <v>7</v>
      </c>
      <c r="O63" s="23"/>
      <c r="P63" s="23"/>
      <c r="Q63" s="21"/>
      <c r="R63" s="21"/>
      <c r="S63" s="21"/>
      <c r="T63" s="21"/>
      <c r="U63" s="21"/>
      <c r="V63" s="21"/>
      <c r="W63" s="21"/>
      <c r="X63" s="21"/>
      <c r="Y63" s="21"/>
      <c r="Z63" s="21"/>
      <c r="AA63" s="21"/>
      <c r="AB63" s="21"/>
      <c r="AC63" s="21">
        <v>2</v>
      </c>
      <c r="AD63" s="21"/>
      <c r="AE63" s="21"/>
      <c r="AF63" s="21"/>
      <c r="AG63" s="33">
        <f t="shared" si="0"/>
        <v>5</v>
      </c>
      <c r="AH63" s="33">
        <f t="shared" si="1"/>
        <v>115</v>
      </c>
      <c r="AI63" s="33">
        <f t="shared" si="2"/>
        <v>0</v>
      </c>
      <c r="AJ63" s="33">
        <f t="shared" si="3"/>
        <v>120</v>
      </c>
      <c r="AK63" s="33">
        <f t="shared" si="4"/>
        <v>3</v>
      </c>
      <c r="AL63" s="33">
        <f t="shared" si="5"/>
        <v>0</v>
      </c>
      <c r="AM63" s="21">
        <v>79</v>
      </c>
      <c r="AN63" s="34" t="s">
        <v>3878</v>
      </c>
      <c r="AO63" s="35"/>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row>
    <row r="64" spans="1:86">
      <c r="A64" s="128" t="s">
        <v>3970</v>
      </c>
      <c r="B64" s="21">
        <v>2</v>
      </c>
      <c r="C64" s="21"/>
      <c r="D64" s="21"/>
      <c r="E64" s="21"/>
      <c r="F64" s="21"/>
      <c r="G64" s="21"/>
      <c r="H64" s="21">
        <v>56</v>
      </c>
      <c r="I64" s="21"/>
      <c r="J64" s="21"/>
      <c r="K64" s="21">
        <v>1</v>
      </c>
      <c r="L64" s="21"/>
      <c r="M64" s="21"/>
      <c r="N64" s="23"/>
      <c r="O64" s="23"/>
      <c r="P64" s="23"/>
      <c r="Q64" s="21"/>
      <c r="R64" s="21"/>
      <c r="S64" s="21"/>
      <c r="T64" s="21"/>
      <c r="U64" s="21"/>
      <c r="V64" s="21"/>
      <c r="W64" s="21"/>
      <c r="X64" s="21"/>
      <c r="Y64" s="21"/>
      <c r="Z64" s="21"/>
      <c r="AA64" s="21"/>
      <c r="AB64" s="21"/>
      <c r="AC64" s="21"/>
      <c r="AD64" s="21"/>
      <c r="AE64" s="21"/>
      <c r="AF64" s="21"/>
      <c r="AG64" s="33">
        <f t="shared" si="0"/>
        <v>2</v>
      </c>
      <c r="AH64" s="33">
        <f t="shared" si="1"/>
        <v>57</v>
      </c>
      <c r="AI64" s="33">
        <f t="shared" si="2"/>
        <v>0</v>
      </c>
      <c r="AJ64" s="33">
        <f t="shared" si="3"/>
        <v>59</v>
      </c>
      <c r="AK64" s="33">
        <f t="shared" si="4"/>
        <v>0</v>
      </c>
      <c r="AL64" s="33">
        <f t="shared" si="5"/>
        <v>0</v>
      </c>
      <c r="AM64" s="21"/>
      <c r="AN64" s="34"/>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row>
    <row r="65" spans="1:86" ht="30">
      <c r="A65" s="128" t="s">
        <v>3971</v>
      </c>
      <c r="B65" s="21">
        <v>10</v>
      </c>
      <c r="C65" s="21"/>
      <c r="D65" s="21"/>
      <c r="E65" s="21"/>
      <c r="F65" s="21"/>
      <c r="G65" s="21"/>
      <c r="H65" s="21">
        <v>145</v>
      </c>
      <c r="I65" s="21"/>
      <c r="J65" s="21"/>
      <c r="K65" s="34">
        <f>21+123+5+5</f>
        <v>154</v>
      </c>
      <c r="L65" s="21"/>
      <c r="M65" s="21"/>
      <c r="N65" s="23">
        <v>60</v>
      </c>
      <c r="O65" s="23"/>
      <c r="P65" s="23"/>
      <c r="Q65" s="21">
        <f>22+26</f>
        <v>48</v>
      </c>
      <c r="R65" s="21"/>
      <c r="S65" s="21"/>
      <c r="T65" s="21"/>
      <c r="U65" s="21"/>
      <c r="V65" s="21"/>
      <c r="W65" s="21"/>
      <c r="X65" s="21"/>
      <c r="Y65" s="21"/>
      <c r="Z65" s="21"/>
      <c r="AA65" s="21"/>
      <c r="AB65" s="21"/>
      <c r="AC65" s="21">
        <v>1</v>
      </c>
      <c r="AD65" s="21"/>
      <c r="AE65" s="21"/>
      <c r="AF65" s="21"/>
      <c r="AG65" s="33">
        <f t="shared" si="0"/>
        <v>10</v>
      </c>
      <c r="AH65" s="33">
        <f t="shared" si="1"/>
        <v>407</v>
      </c>
      <c r="AI65" s="33">
        <f t="shared" si="2"/>
        <v>0</v>
      </c>
      <c r="AJ65" s="33">
        <f t="shared" si="3"/>
        <v>417</v>
      </c>
      <c r="AK65" s="33">
        <f t="shared" si="4"/>
        <v>1</v>
      </c>
      <c r="AL65" s="33">
        <f t="shared" si="5"/>
        <v>0</v>
      </c>
      <c r="AM65" s="21">
        <v>10</v>
      </c>
      <c r="AN65" s="34" t="s">
        <v>3879</v>
      </c>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row>
    <row r="66" spans="1:86">
      <c r="A66" s="129" t="s">
        <v>3972</v>
      </c>
      <c r="B66" s="21">
        <v>3</v>
      </c>
      <c r="C66" s="21"/>
      <c r="D66" s="21"/>
      <c r="E66" s="21"/>
      <c r="F66" s="21"/>
      <c r="G66" s="21"/>
      <c r="H66" s="21">
        <v>48</v>
      </c>
      <c r="I66" s="21"/>
      <c r="J66" s="21"/>
      <c r="K66" s="21">
        <v>29</v>
      </c>
      <c r="L66" s="21"/>
      <c r="M66" s="21"/>
      <c r="N66" s="23"/>
      <c r="O66" s="23"/>
      <c r="P66" s="23"/>
      <c r="Q66" s="21"/>
      <c r="R66" s="21"/>
      <c r="S66" s="21"/>
      <c r="T66" s="21"/>
      <c r="U66" s="21"/>
      <c r="V66" s="21"/>
      <c r="W66" s="21"/>
      <c r="X66" s="21"/>
      <c r="Y66" s="21"/>
      <c r="Z66" s="21"/>
      <c r="AA66" s="21"/>
      <c r="AB66" s="21"/>
      <c r="AC66" s="21"/>
      <c r="AD66" s="21"/>
      <c r="AE66" s="21"/>
      <c r="AF66" s="21"/>
      <c r="AG66" s="33">
        <f t="shared" si="0"/>
        <v>3</v>
      </c>
      <c r="AH66" s="33">
        <f t="shared" si="1"/>
        <v>77</v>
      </c>
      <c r="AI66" s="33">
        <f t="shared" si="2"/>
        <v>0</v>
      </c>
      <c r="AJ66" s="33">
        <f t="shared" si="3"/>
        <v>80</v>
      </c>
      <c r="AK66" s="33">
        <f t="shared" si="4"/>
        <v>0</v>
      </c>
      <c r="AL66" s="33">
        <f t="shared" si="5"/>
        <v>0</v>
      </c>
      <c r="AM66" s="21"/>
      <c r="AN66" s="34"/>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row>
    <row r="67" spans="1:86" ht="60">
      <c r="A67" s="128" t="s">
        <v>3973</v>
      </c>
      <c r="B67" s="21">
        <v>5</v>
      </c>
      <c r="C67" s="21"/>
      <c r="D67" s="21"/>
      <c r="E67" s="21"/>
      <c r="F67" s="21"/>
      <c r="G67" s="21"/>
      <c r="H67" s="21">
        <v>97</v>
      </c>
      <c r="I67" s="21">
        <v>1</v>
      </c>
      <c r="J67" s="21"/>
      <c r="K67" s="21">
        <f>3+39</f>
        <v>42</v>
      </c>
      <c r="L67" s="21"/>
      <c r="M67" s="21"/>
      <c r="N67" s="23"/>
      <c r="O67" s="23"/>
      <c r="P67" s="23"/>
      <c r="Q67" s="21">
        <v>22</v>
      </c>
      <c r="R67" s="21"/>
      <c r="S67" s="21"/>
      <c r="T67" s="21"/>
      <c r="U67" s="21"/>
      <c r="V67" s="21"/>
      <c r="W67" s="21"/>
      <c r="X67" s="21"/>
      <c r="Y67" s="21"/>
      <c r="Z67" s="21"/>
      <c r="AA67" s="21"/>
      <c r="AB67" s="21"/>
      <c r="AC67" s="21">
        <v>1</v>
      </c>
      <c r="AD67" s="21"/>
      <c r="AE67" s="21"/>
      <c r="AF67" s="21"/>
      <c r="AG67" s="33">
        <f t="shared" si="0"/>
        <v>5</v>
      </c>
      <c r="AH67" s="33">
        <f t="shared" si="1"/>
        <v>161</v>
      </c>
      <c r="AI67" s="33">
        <f t="shared" si="2"/>
        <v>0</v>
      </c>
      <c r="AJ67" s="33">
        <f t="shared" si="3"/>
        <v>166</v>
      </c>
      <c r="AK67" s="33">
        <f t="shared" si="4"/>
        <v>2</v>
      </c>
      <c r="AL67" s="33">
        <f t="shared" si="5"/>
        <v>0</v>
      </c>
      <c r="AM67" s="21">
        <v>105</v>
      </c>
      <c r="AN67" s="34" t="s">
        <v>3880</v>
      </c>
      <c r="AO67" s="35"/>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row>
    <row r="68" spans="1:86">
      <c r="A68" s="128" t="s">
        <v>3974</v>
      </c>
      <c r="B68" s="21">
        <v>11</v>
      </c>
      <c r="C68" s="21"/>
      <c r="D68" s="21"/>
      <c r="E68" s="21"/>
      <c r="F68" s="21"/>
      <c r="G68" s="21"/>
      <c r="H68" s="21">
        <v>96</v>
      </c>
      <c r="I68" s="21">
        <v>1</v>
      </c>
      <c r="J68" s="21"/>
      <c r="K68" s="21">
        <v>5</v>
      </c>
      <c r="L68" s="21"/>
      <c r="M68" s="21"/>
      <c r="N68" s="23"/>
      <c r="O68" s="23"/>
      <c r="P68" s="23"/>
      <c r="Q68" s="21"/>
      <c r="R68" s="21"/>
      <c r="S68" s="21"/>
      <c r="T68" s="21"/>
      <c r="U68" s="21"/>
      <c r="V68" s="21"/>
      <c r="W68" s="21"/>
      <c r="X68" s="21"/>
      <c r="Y68" s="21"/>
      <c r="Z68" s="21"/>
      <c r="AA68" s="21"/>
      <c r="AB68" s="21"/>
      <c r="AC68" s="21"/>
      <c r="AD68" s="21"/>
      <c r="AE68" s="21"/>
      <c r="AF68" s="21"/>
      <c r="AG68" s="33">
        <f t="shared" si="0"/>
        <v>11</v>
      </c>
      <c r="AH68" s="33">
        <f t="shared" si="1"/>
        <v>101</v>
      </c>
      <c r="AI68" s="33">
        <f t="shared" si="2"/>
        <v>0</v>
      </c>
      <c r="AJ68" s="33">
        <f t="shared" si="3"/>
        <v>112</v>
      </c>
      <c r="AK68" s="33">
        <f t="shared" si="4"/>
        <v>1</v>
      </c>
      <c r="AL68" s="33">
        <f t="shared" si="5"/>
        <v>0</v>
      </c>
      <c r="AM68" s="21">
        <v>2</v>
      </c>
      <c r="AN68" s="34" t="s">
        <v>3881</v>
      </c>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row>
    <row r="69" spans="1:86" ht="30">
      <c r="A69" s="128" t="s">
        <v>3975</v>
      </c>
      <c r="B69" s="21">
        <v>6</v>
      </c>
      <c r="C69" s="21"/>
      <c r="D69" s="21"/>
      <c r="E69" s="21"/>
      <c r="F69" s="21"/>
      <c r="G69" s="21"/>
      <c r="H69" s="21">
        <v>48</v>
      </c>
      <c r="I69" s="21">
        <v>1</v>
      </c>
      <c r="J69" s="21"/>
      <c r="K69" s="21"/>
      <c r="L69" s="21"/>
      <c r="M69" s="21"/>
      <c r="N69" s="23"/>
      <c r="O69" s="23"/>
      <c r="P69" s="23"/>
      <c r="Q69" s="21"/>
      <c r="R69" s="21"/>
      <c r="S69" s="21"/>
      <c r="T69" s="21"/>
      <c r="U69" s="21"/>
      <c r="V69" s="21"/>
      <c r="W69" s="21"/>
      <c r="X69" s="21"/>
      <c r="Y69" s="21"/>
      <c r="Z69" s="21"/>
      <c r="AA69" s="21"/>
      <c r="AB69" s="21"/>
      <c r="AC69" s="21"/>
      <c r="AD69" s="21"/>
      <c r="AE69" s="21"/>
      <c r="AF69" s="21"/>
      <c r="AG69" s="33">
        <f t="shared" ref="AG69:AG112" si="6">B69</f>
        <v>6</v>
      </c>
      <c r="AH69" s="33">
        <f t="shared" ref="AH69:AH112" si="7">E69+H69+K69+N69+Q69+T69+W69+Z69</f>
        <v>48</v>
      </c>
      <c r="AI69" s="33">
        <f t="shared" ref="AI69:AI112" si="8">AE69+AF69</f>
        <v>0</v>
      </c>
      <c r="AJ69" s="33">
        <f t="shared" ref="AJ69:AJ112" si="9">AG69+AH69+AI69</f>
        <v>54</v>
      </c>
      <c r="AK69" s="33">
        <f t="shared" ref="AK69:AK112" si="10">AC69+C69+F69+I69+L69+O69+R69+U69+X69+AA69</f>
        <v>1</v>
      </c>
      <c r="AL69" s="33">
        <f t="shared" ref="AL69:AL112" si="11">D69+G69+J69+M69+P69+S69+V69+Y69+AA69+AD69</f>
        <v>0</v>
      </c>
      <c r="AM69" s="21">
        <v>28</v>
      </c>
      <c r="AN69" s="34" t="s">
        <v>3882</v>
      </c>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row>
    <row r="70" spans="1:86" ht="45">
      <c r="A70" s="128" t="s">
        <v>3976</v>
      </c>
      <c r="B70" s="21">
        <v>2</v>
      </c>
      <c r="C70" s="21"/>
      <c r="D70" s="21"/>
      <c r="E70" s="21"/>
      <c r="F70" s="21"/>
      <c r="G70" s="21"/>
      <c r="H70" s="21">
        <v>85</v>
      </c>
      <c r="I70" s="21"/>
      <c r="J70" s="21"/>
      <c r="K70" s="21"/>
      <c r="L70" s="21"/>
      <c r="M70" s="21"/>
      <c r="N70" s="23"/>
      <c r="O70" s="23"/>
      <c r="P70" s="23"/>
      <c r="Q70" s="21"/>
      <c r="R70" s="21"/>
      <c r="S70" s="21"/>
      <c r="T70" s="21"/>
      <c r="U70" s="21"/>
      <c r="V70" s="21"/>
      <c r="W70" s="21"/>
      <c r="X70" s="21"/>
      <c r="Y70" s="21"/>
      <c r="Z70" s="21"/>
      <c r="AA70" s="21"/>
      <c r="AB70" s="21"/>
      <c r="AC70" s="21">
        <v>1</v>
      </c>
      <c r="AD70" s="21"/>
      <c r="AE70" s="21"/>
      <c r="AF70" s="21"/>
      <c r="AG70" s="33">
        <f t="shared" si="6"/>
        <v>2</v>
      </c>
      <c r="AH70" s="33">
        <f t="shared" si="7"/>
        <v>85</v>
      </c>
      <c r="AI70" s="33">
        <f t="shared" si="8"/>
        <v>0</v>
      </c>
      <c r="AJ70" s="33">
        <f t="shared" si="9"/>
        <v>87</v>
      </c>
      <c r="AK70" s="33">
        <f t="shared" si="10"/>
        <v>1</v>
      </c>
      <c r="AL70" s="33">
        <f t="shared" si="11"/>
        <v>0</v>
      </c>
      <c r="AM70" s="21">
        <v>20</v>
      </c>
      <c r="AN70" s="34" t="s">
        <v>3883</v>
      </c>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row>
    <row r="71" spans="1:86">
      <c r="A71" s="128" t="s">
        <v>456</v>
      </c>
      <c r="B71" s="21">
        <v>9</v>
      </c>
      <c r="C71" s="21"/>
      <c r="D71" s="21"/>
      <c r="E71" s="21"/>
      <c r="F71" s="21"/>
      <c r="G71" s="21"/>
      <c r="H71" s="21">
        <v>121</v>
      </c>
      <c r="I71" s="21">
        <v>1</v>
      </c>
      <c r="J71" s="21"/>
      <c r="K71" s="21">
        <v>20</v>
      </c>
      <c r="L71" s="21"/>
      <c r="M71" s="21"/>
      <c r="N71" s="23">
        <v>4</v>
      </c>
      <c r="O71" s="23"/>
      <c r="P71" s="23"/>
      <c r="Q71" s="21"/>
      <c r="R71" s="21"/>
      <c r="S71" s="21"/>
      <c r="T71" s="21"/>
      <c r="U71" s="21"/>
      <c r="V71" s="21"/>
      <c r="W71" s="21"/>
      <c r="X71" s="21"/>
      <c r="Y71" s="21"/>
      <c r="Z71" s="21"/>
      <c r="AA71" s="21"/>
      <c r="AB71" s="21"/>
      <c r="AC71" s="21"/>
      <c r="AD71" s="21"/>
      <c r="AE71" s="21"/>
      <c r="AF71" s="21"/>
      <c r="AG71" s="33">
        <f t="shared" si="6"/>
        <v>9</v>
      </c>
      <c r="AH71" s="33">
        <f t="shared" si="7"/>
        <v>145</v>
      </c>
      <c r="AI71" s="33">
        <f t="shared" si="8"/>
        <v>0</v>
      </c>
      <c r="AJ71" s="33">
        <f t="shared" si="9"/>
        <v>154</v>
      </c>
      <c r="AK71" s="33">
        <f t="shared" si="10"/>
        <v>1</v>
      </c>
      <c r="AL71" s="33">
        <f t="shared" si="11"/>
        <v>0</v>
      </c>
      <c r="AM71" s="21">
        <v>5</v>
      </c>
      <c r="AN71" s="34" t="s">
        <v>3884</v>
      </c>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row>
    <row r="72" spans="1:86" s="65" customFormat="1" ht="60">
      <c r="A72" s="129" t="s">
        <v>3977</v>
      </c>
      <c r="B72" s="36">
        <v>8</v>
      </c>
      <c r="C72" s="36"/>
      <c r="D72" s="36"/>
      <c r="E72" s="36"/>
      <c r="F72" s="36"/>
      <c r="G72" s="36"/>
      <c r="H72" s="36">
        <v>83</v>
      </c>
      <c r="I72" s="36">
        <v>1</v>
      </c>
      <c r="J72" s="36"/>
      <c r="K72" s="36"/>
      <c r="L72" s="36"/>
      <c r="M72" s="36"/>
      <c r="N72" s="23">
        <v>12</v>
      </c>
      <c r="O72" s="23"/>
      <c r="P72" s="23"/>
      <c r="Q72" s="36"/>
      <c r="R72" s="36"/>
      <c r="S72" s="36"/>
      <c r="T72" s="36"/>
      <c r="U72" s="36"/>
      <c r="V72" s="36"/>
      <c r="W72" s="36"/>
      <c r="X72" s="36"/>
      <c r="Y72" s="36"/>
      <c r="Z72" s="36"/>
      <c r="AA72" s="36"/>
      <c r="AB72" s="36"/>
      <c r="AC72" s="36"/>
      <c r="AD72" s="36"/>
      <c r="AE72" s="36"/>
      <c r="AF72" s="36"/>
      <c r="AG72" s="33">
        <f t="shared" si="6"/>
        <v>8</v>
      </c>
      <c r="AH72" s="33">
        <f t="shared" si="7"/>
        <v>95</v>
      </c>
      <c r="AI72" s="33">
        <f t="shared" si="8"/>
        <v>0</v>
      </c>
      <c r="AJ72" s="33">
        <f t="shared" si="9"/>
        <v>103</v>
      </c>
      <c r="AK72" s="33">
        <f t="shared" si="10"/>
        <v>1</v>
      </c>
      <c r="AL72" s="33">
        <f t="shared" si="11"/>
        <v>0</v>
      </c>
      <c r="AM72" s="36">
        <v>10</v>
      </c>
      <c r="AN72" s="38" t="s">
        <v>3885</v>
      </c>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row>
    <row r="73" spans="1:86">
      <c r="A73" s="129" t="s">
        <v>3978</v>
      </c>
      <c r="B73" s="21">
        <v>11</v>
      </c>
      <c r="C73" s="36"/>
      <c r="D73" s="36"/>
      <c r="E73" s="21"/>
      <c r="F73" s="21"/>
      <c r="G73" s="21"/>
      <c r="H73" s="21">
        <v>114</v>
      </c>
      <c r="I73" s="21"/>
      <c r="J73" s="21"/>
      <c r="K73" s="21"/>
      <c r="L73" s="21"/>
      <c r="M73" s="21"/>
      <c r="N73" s="23"/>
      <c r="O73" s="23"/>
      <c r="P73" s="23"/>
      <c r="Q73" s="21"/>
      <c r="R73" s="21"/>
      <c r="S73" s="21"/>
      <c r="T73" s="21"/>
      <c r="U73" s="21"/>
      <c r="V73" s="21"/>
      <c r="W73" s="21"/>
      <c r="X73" s="21"/>
      <c r="Y73" s="21"/>
      <c r="Z73" s="21"/>
      <c r="AA73" s="21"/>
      <c r="AB73" s="21"/>
      <c r="AC73" s="21"/>
      <c r="AD73" s="21"/>
      <c r="AE73" s="21"/>
      <c r="AF73" s="21"/>
      <c r="AG73" s="33">
        <f t="shared" si="6"/>
        <v>11</v>
      </c>
      <c r="AH73" s="33">
        <f t="shared" si="7"/>
        <v>114</v>
      </c>
      <c r="AI73" s="33">
        <f t="shared" si="8"/>
        <v>0</v>
      </c>
      <c r="AJ73" s="33">
        <f t="shared" si="9"/>
        <v>125</v>
      </c>
      <c r="AK73" s="33">
        <f t="shared" si="10"/>
        <v>0</v>
      </c>
      <c r="AL73" s="33">
        <f t="shared" si="11"/>
        <v>0</v>
      </c>
      <c r="AM73" s="21"/>
      <c r="AN73" s="34"/>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row>
    <row r="74" spans="1:86">
      <c r="A74" s="128" t="s">
        <v>3979</v>
      </c>
      <c r="B74" s="21">
        <v>7</v>
      </c>
      <c r="C74" s="21"/>
      <c r="D74" s="21"/>
      <c r="E74" s="21"/>
      <c r="F74" s="21"/>
      <c r="G74" s="21"/>
      <c r="H74" s="21">
        <v>109</v>
      </c>
      <c r="I74" s="21"/>
      <c r="J74" s="21"/>
      <c r="K74" s="21">
        <v>34</v>
      </c>
      <c r="L74" s="21"/>
      <c r="M74" s="21"/>
      <c r="N74" s="23">
        <v>7</v>
      </c>
      <c r="O74" s="23"/>
      <c r="P74" s="23"/>
      <c r="Q74" s="21">
        <v>1</v>
      </c>
      <c r="R74" s="21"/>
      <c r="S74" s="21"/>
      <c r="T74" s="21"/>
      <c r="U74" s="21"/>
      <c r="V74" s="21"/>
      <c r="W74" s="21"/>
      <c r="X74" s="21"/>
      <c r="Y74" s="21"/>
      <c r="Z74" s="21"/>
      <c r="AA74" s="21"/>
      <c r="AB74" s="21"/>
      <c r="AC74" s="21"/>
      <c r="AD74" s="21"/>
      <c r="AE74" s="21"/>
      <c r="AF74" s="21"/>
      <c r="AG74" s="33">
        <f t="shared" si="6"/>
        <v>7</v>
      </c>
      <c r="AH74" s="33">
        <f t="shared" si="7"/>
        <v>151</v>
      </c>
      <c r="AI74" s="33">
        <f t="shared" si="8"/>
        <v>0</v>
      </c>
      <c r="AJ74" s="33">
        <f t="shared" si="9"/>
        <v>158</v>
      </c>
      <c r="AK74" s="33">
        <f t="shared" si="10"/>
        <v>0</v>
      </c>
      <c r="AL74" s="33">
        <f t="shared" si="11"/>
        <v>0</v>
      </c>
      <c r="AM74" s="21"/>
      <c r="AN74" s="34"/>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row>
    <row r="75" spans="1:86" ht="45">
      <c r="A75" s="129" t="s">
        <v>3980</v>
      </c>
      <c r="B75" s="21">
        <v>11</v>
      </c>
      <c r="C75" s="21">
        <v>1</v>
      </c>
      <c r="D75" s="21"/>
      <c r="E75" s="21"/>
      <c r="F75" s="21"/>
      <c r="G75" s="21"/>
      <c r="H75" s="21">
        <v>111</v>
      </c>
      <c r="I75" s="21"/>
      <c r="J75" s="21"/>
      <c r="K75" s="21">
        <v>87</v>
      </c>
      <c r="L75" s="21"/>
      <c r="M75" s="21"/>
      <c r="N75" s="23"/>
      <c r="O75" s="23"/>
      <c r="P75" s="23"/>
      <c r="Q75" s="21"/>
      <c r="R75" s="21"/>
      <c r="S75" s="21"/>
      <c r="T75" s="21"/>
      <c r="U75" s="21"/>
      <c r="V75" s="21"/>
      <c r="W75" s="21"/>
      <c r="X75" s="21"/>
      <c r="Y75" s="21"/>
      <c r="Z75" s="21"/>
      <c r="AA75" s="21"/>
      <c r="AB75" s="21"/>
      <c r="AC75" s="21"/>
      <c r="AD75" s="21"/>
      <c r="AE75" s="21"/>
      <c r="AF75" s="21"/>
      <c r="AG75" s="33">
        <f t="shared" si="6"/>
        <v>11</v>
      </c>
      <c r="AH75" s="33">
        <f t="shared" si="7"/>
        <v>198</v>
      </c>
      <c r="AI75" s="33">
        <f t="shared" si="8"/>
        <v>0</v>
      </c>
      <c r="AJ75" s="33">
        <f t="shared" si="9"/>
        <v>209</v>
      </c>
      <c r="AK75" s="33">
        <f t="shared" si="10"/>
        <v>1</v>
      </c>
      <c r="AL75" s="33">
        <f t="shared" si="11"/>
        <v>0</v>
      </c>
      <c r="AM75" s="21">
        <v>8</v>
      </c>
      <c r="AN75" s="17" t="s">
        <v>3886</v>
      </c>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row>
    <row r="76" spans="1:86">
      <c r="A76" s="128" t="s">
        <v>3981</v>
      </c>
      <c r="B76" s="21">
        <v>6</v>
      </c>
      <c r="C76" s="21"/>
      <c r="D76" s="21"/>
      <c r="E76" s="21"/>
      <c r="F76" s="21"/>
      <c r="G76" s="21"/>
      <c r="H76" s="21">
        <v>86</v>
      </c>
      <c r="I76" s="21">
        <v>1</v>
      </c>
      <c r="J76" s="21"/>
      <c r="K76" s="21">
        <v>22</v>
      </c>
      <c r="L76" s="21"/>
      <c r="M76" s="21"/>
      <c r="N76" s="23">
        <v>10</v>
      </c>
      <c r="O76" s="23"/>
      <c r="P76" s="23"/>
      <c r="Q76" s="21"/>
      <c r="R76" s="21"/>
      <c r="S76" s="21"/>
      <c r="T76" s="21"/>
      <c r="U76" s="21"/>
      <c r="V76" s="21"/>
      <c r="W76" s="21"/>
      <c r="X76" s="21"/>
      <c r="Y76" s="21"/>
      <c r="Z76" s="21"/>
      <c r="AA76" s="21"/>
      <c r="AB76" s="21"/>
      <c r="AC76" s="21"/>
      <c r="AD76" s="21"/>
      <c r="AE76" s="21"/>
      <c r="AF76" s="21"/>
      <c r="AG76" s="33">
        <f t="shared" si="6"/>
        <v>6</v>
      </c>
      <c r="AH76" s="33">
        <f t="shared" si="7"/>
        <v>118</v>
      </c>
      <c r="AI76" s="33">
        <f t="shared" si="8"/>
        <v>0</v>
      </c>
      <c r="AJ76" s="33">
        <f t="shared" si="9"/>
        <v>124</v>
      </c>
      <c r="AK76" s="33">
        <f t="shared" si="10"/>
        <v>1</v>
      </c>
      <c r="AL76" s="33">
        <f t="shared" si="11"/>
        <v>0</v>
      </c>
      <c r="AM76" s="21">
        <v>3</v>
      </c>
      <c r="AN76" s="34" t="s">
        <v>3887</v>
      </c>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row>
    <row r="77" spans="1:86" ht="60">
      <c r="A77" s="213" t="s">
        <v>457</v>
      </c>
      <c r="B77" s="21">
        <v>4</v>
      </c>
      <c r="C77" s="21"/>
      <c r="D77" s="21"/>
      <c r="E77" s="21"/>
      <c r="F77" s="21"/>
      <c r="G77" s="21"/>
      <c r="H77" s="21">
        <v>137</v>
      </c>
      <c r="I77" s="21">
        <v>1</v>
      </c>
      <c r="J77" s="21"/>
      <c r="K77" s="21">
        <f>10+17+25</f>
        <v>52</v>
      </c>
      <c r="L77" s="21"/>
      <c r="M77" s="21"/>
      <c r="N77" s="23">
        <v>15</v>
      </c>
      <c r="O77" s="23"/>
      <c r="P77" s="23"/>
      <c r="Q77" s="21">
        <v>76</v>
      </c>
      <c r="R77" s="21"/>
      <c r="S77" s="21"/>
      <c r="T77" s="21"/>
      <c r="U77" s="21"/>
      <c r="V77" s="21"/>
      <c r="W77" s="21"/>
      <c r="X77" s="21"/>
      <c r="Y77" s="21"/>
      <c r="Z77" s="21"/>
      <c r="AA77" s="21"/>
      <c r="AB77" s="21"/>
      <c r="AC77" s="21"/>
      <c r="AD77" s="21"/>
      <c r="AE77" s="21"/>
      <c r="AF77" s="21"/>
      <c r="AG77" s="33">
        <f t="shared" si="6"/>
        <v>4</v>
      </c>
      <c r="AH77" s="33">
        <f t="shared" si="7"/>
        <v>280</v>
      </c>
      <c r="AI77" s="33">
        <f t="shared" si="8"/>
        <v>0</v>
      </c>
      <c r="AJ77" s="33">
        <f t="shared" si="9"/>
        <v>284</v>
      </c>
      <c r="AK77" s="33">
        <f t="shared" si="10"/>
        <v>1</v>
      </c>
      <c r="AL77" s="33">
        <f t="shared" si="11"/>
        <v>0</v>
      </c>
      <c r="AM77" s="21">
        <v>122</v>
      </c>
      <c r="AN77" s="34" t="s">
        <v>3888</v>
      </c>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row>
    <row r="78" spans="1:86">
      <c r="A78" s="106" t="s">
        <v>458</v>
      </c>
      <c r="B78" s="21">
        <v>13</v>
      </c>
      <c r="C78" s="21"/>
      <c r="D78" s="21"/>
      <c r="E78" s="21"/>
      <c r="F78" s="21"/>
      <c r="G78" s="21"/>
      <c r="H78" s="21">
        <v>213</v>
      </c>
      <c r="I78" s="21"/>
      <c r="J78" s="21"/>
      <c r="K78" s="21">
        <v>186</v>
      </c>
      <c r="L78" s="21"/>
      <c r="M78" s="21"/>
      <c r="N78" s="23"/>
      <c r="O78" s="23"/>
      <c r="P78" s="23"/>
      <c r="Q78" s="21"/>
      <c r="R78" s="21"/>
      <c r="S78" s="21"/>
      <c r="T78" s="21"/>
      <c r="U78" s="21"/>
      <c r="V78" s="21"/>
      <c r="W78" s="21"/>
      <c r="X78" s="21"/>
      <c r="Y78" s="21"/>
      <c r="Z78" s="21"/>
      <c r="AA78" s="21"/>
      <c r="AB78" s="21"/>
      <c r="AC78" s="21"/>
      <c r="AD78" s="21"/>
      <c r="AE78" s="21"/>
      <c r="AF78" s="21"/>
      <c r="AG78" s="33">
        <f t="shared" si="6"/>
        <v>13</v>
      </c>
      <c r="AH78" s="33">
        <f t="shared" si="7"/>
        <v>399</v>
      </c>
      <c r="AI78" s="33">
        <f t="shared" si="8"/>
        <v>0</v>
      </c>
      <c r="AJ78" s="33">
        <f t="shared" si="9"/>
        <v>412</v>
      </c>
      <c r="AK78" s="33">
        <f t="shared" si="10"/>
        <v>0</v>
      </c>
      <c r="AL78" s="33">
        <f t="shared" si="11"/>
        <v>0</v>
      </c>
      <c r="AM78" s="21"/>
      <c r="AN78" s="34"/>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row>
    <row r="79" spans="1:86" ht="75">
      <c r="A79" s="213" t="s">
        <v>459</v>
      </c>
      <c r="B79" s="21">
        <v>3</v>
      </c>
      <c r="C79" s="21"/>
      <c r="D79" s="21"/>
      <c r="E79" s="21"/>
      <c r="F79" s="21"/>
      <c r="G79" s="21"/>
      <c r="H79" s="21">
        <v>55</v>
      </c>
      <c r="I79" s="21">
        <v>2</v>
      </c>
      <c r="J79" s="21"/>
      <c r="K79" s="21">
        <v>6</v>
      </c>
      <c r="L79" s="21"/>
      <c r="M79" s="21"/>
      <c r="N79" s="23">
        <v>20</v>
      </c>
      <c r="O79" s="23"/>
      <c r="P79" s="23"/>
      <c r="Q79" s="21"/>
      <c r="R79" s="21"/>
      <c r="S79" s="21"/>
      <c r="T79" s="21"/>
      <c r="U79" s="21"/>
      <c r="V79" s="21"/>
      <c r="W79" s="21"/>
      <c r="X79" s="21"/>
      <c r="Y79" s="21"/>
      <c r="Z79" s="21"/>
      <c r="AA79" s="21"/>
      <c r="AB79" s="21"/>
      <c r="AC79" s="21">
        <v>2</v>
      </c>
      <c r="AD79" s="21"/>
      <c r="AE79" s="21"/>
      <c r="AF79" s="21"/>
      <c r="AG79" s="33">
        <f t="shared" si="6"/>
        <v>3</v>
      </c>
      <c r="AH79" s="33">
        <f t="shared" si="7"/>
        <v>81</v>
      </c>
      <c r="AI79" s="33">
        <f t="shared" si="8"/>
        <v>0</v>
      </c>
      <c r="AJ79" s="33">
        <f t="shared" si="9"/>
        <v>84</v>
      </c>
      <c r="AK79" s="33">
        <f t="shared" si="10"/>
        <v>4</v>
      </c>
      <c r="AL79" s="33">
        <f t="shared" si="11"/>
        <v>0</v>
      </c>
      <c r="AM79" s="34">
        <f>14+18+18+18+11+19</f>
        <v>98</v>
      </c>
      <c r="AN79" s="34" t="s">
        <v>3889</v>
      </c>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row>
    <row r="80" spans="1:86">
      <c r="A80" s="106" t="s">
        <v>460</v>
      </c>
      <c r="B80" s="21">
        <v>10</v>
      </c>
      <c r="C80" s="21"/>
      <c r="D80" s="21"/>
      <c r="E80" s="21"/>
      <c r="F80" s="21"/>
      <c r="G80" s="21"/>
      <c r="H80" s="21">
        <v>101</v>
      </c>
      <c r="I80" s="21">
        <v>1</v>
      </c>
      <c r="J80" s="21"/>
      <c r="K80" s="21">
        <v>144</v>
      </c>
      <c r="L80" s="21"/>
      <c r="M80" s="21"/>
      <c r="N80" s="23">
        <v>27</v>
      </c>
      <c r="O80" s="23"/>
      <c r="P80" s="23"/>
      <c r="Q80" s="21"/>
      <c r="R80" s="21"/>
      <c r="S80" s="21"/>
      <c r="T80" s="21"/>
      <c r="U80" s="21"/>
      <c r="V80" s="21"/>
      <c r="W80" s="21"/>
      <c r="X80" s="21"/>
      <c r="Y80" s="21"/>
      <c r="Z80" s="21"/>
      <c r="AA80" s="21"/>
      <c r="AB80" s="21"/>
      <c r="AC80" s="21"/>
      <c r="AD80" s="21"/>
      <c r="AE80" s="21"/>
      <c r="AF80" s="21"/>
      <c r="AG80" s="33">
        <f t="shared" si="6"/>
        <v>10</v>
      </c>
      <c r="AH80" s="33">
        <f t="shared" si="7"/>
        <v>272</v>
      </c>
      <c r="AI80" s="33">
        <f t="shared" si="8"/>
        <v>0</v>
      </c>
      <c r="AJ80" s="33">
        <f t="shared" si="9"/>
        <v>282</v>
      </c>
      <c r="AK80" s="33">
        <f t="shared" si="10"/>
        <v>1</v>
      </c>
      <c r="AL80" s="33">
        <f t="shared" si="11"/>
        <v>0</v>
      </c>
      <c r="AM80" s="21">
        <v>4</v>
      </c>
      <c r="AN80" s="34" t="s">
        <v>3890</v>
      </c>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row>
    <row r="81" spans="1:86">
      <c r="A81" s="106" t="s">
        <v>461</v>
      </c>
      <c r="B81" s="21">
        <v>3</v>
      </c>
      <c r="C81" s="36"/>
      <c r="D81" s="36"/>
      <c r="E81" s="21"/>
      <c r="F81" s="21"/>
      <c r="G81" s="21"/>
      <c r="H81" s="21">
        <v>120</v>
      </c>
      <c r="I81" s="21"/>
      <c r="J81" s="21"/>
      <c r="K81" s="21">
        <v>94</v>
      </c>
      <c r="L81" s="21"/>
      <c r="M81" s="21"/>
      <c r="N81" s="23">
        <v>12</v>
      </c>
      <c r="O81" s="23"/>
      <c r="P81" s="23"/>
      <c r="Q81" s="21"/>
      <c r="R81" s="21"/>
      <c r="S81" s="21"/>
      <c r="T81" s="21"/>
      <c r="U81" s="21"/>
      <c r="V81" s="21"/>
      <c r="W81" s="21"/>
      <c r="X81" s="21"/>
      <c r="Y81" s="21"/>
      <c r="Z81" s="21"/>
      <c r="AA81" s="21"/>
      <c r="AB81" s="21"/>
      <c r="AC81" s="21"/>
      <c r="AD81" s="21"/>
      <c r="AE81" s="21"/>
      <c r="AF81" s="21"/>
      <c r="AG81" s="33">
        <f t="shared" si="6"/>
        <v>3</v>
      </c>
      <c r="AH81" s="33">
        <f t="shared" si="7"/>
        <v>226</v>
      </c>
      <c r="AI81" s="33">
        <f t="shared" si="8"/>
        <v>0</v>
      </c>
      <c r="AJ81" s="33">
        <f t="shared" si="9"/>
        <v>229</v>
      </c>
      <c r="AK81" s="33">
        <f t="shared" si="10"/>
        <v>0</v>
      </c>
      <c r="AL81" s="33">
        <f t="shared" si="11"/>
        <v>0</v>
      </c>
      <c r="AM81" s="21"/>
      <c r="AN81" s="34"/>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row>
    <row r="82" spans="1:86" ht="60">
      <c r="A82" s="213" t="s">
        <v>462</v>
      </c>
      <c r="B82" s="21">
        <v>12</v>
      </c>
      <c r="C82" s="21"/>
      <c r="D82" s="21"/>
      <c r="E82" s="21"/>
      <c r="F82" s="21"/>
      <c r="G82" s="21"/>
      <c r="H82" s="21">
        <v>87</v>
      </c>
      <c r="I82" s="21">
        <v>2</v>
      </c>
      <c r="J82" s="21"/>
      <c r="K82" s="21">
        <f>1+37+46</f>
        <v>84</v>
      </c>
      <c r="L82" s="21"/>
      <c r="M82" s="21"/>
      <c r="N82" s="23">
        <v>8</v>
      </c>
      <c r="O82" s="23"/>
      <c r="P82" s="23"/>
      <c r="Q82" s="21">
        <v>11</v>
      </c>
      <c r="R82" s="21"/>
      <c r="S82" s="21"/>
      <c r="T82" s="21"/>
      <c r="U82" s="21"/>
      <c r="V82" s="21"/>
      <c r="W82" s="21"/>
      <c r="X82" s="21"/>
      <c r="Y82" s="21"/>
      <c r="Z82" s="21"/>
      <c r="AA82" s="21"/>
      <c r="AB82" s="21"/>
      <c r="AC82" s="21">
        <v>1</v>
      </c>
      <c r="AD82" s="21"/>
      <c r="AE82" s="21"/>
      <c r="AF82" s="21"/>
      <c r="AG82" s="33">
        <f t="shared" si="6"/>
        <v>12</v>
      </c>
      <c r="AH82" s="33">
        <f t="shared" si="7"/>
        <v>190</v>
      </c>
      <c r="AI82" s="33">
        <f t="shared" si="8"/>
        <v>0</v>
      </c>
      <c r="AJ82" s="33">
        <f t="shared" si="9"/>
        <v>202</v>
      </c>
      <c r="AK82" s="33">
        <f t="shared" si="10"/>
        <v>3</v>
      </c>
      <c r="AL82" s="33">
        <f t="shared" si="11"/>
        <v>0</v>
      </c>
      <c r="AM82" s="21">
        <v>95</v>
      </c>
      <c r="AN82" s="34" t="s">
        <v>3891</v>
      </c>
      <c r="AO82" s="35"/>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row>
    <row r="83" spans="1:86" ht="60">
      <c r="A83" s="106" t="s">
        <v>463</v>
      </c>
      <c r="B83" s="21">
        <v>4</v>
      </c>
      <c r="C83" s="21"/>
      <c r="D83" s="21"/>
      <c r="E83" s="21"/>
      <c r="F83" s="21"/>
      <c r="G83" s="21"/>
      <c r="H83" s="21">
        <v>90</v>
      </c>
      <c r="I83" s="21">
        <v>1</v>
      </c>
      <c r="J83" s="21"/>
      <c r="K83" s="21"/>
      <c r="L83" s="21"/>
      <c r="M83" s="21"/>
      <c r="N83" s="23"/>
      <c r="O83" s="23"/>
      <c r="P83" s="23"/>
      <c r="Q83" s="21"/>
      <c r="R83" s="21"/>
      <c r="S83" s="21"/>
      <c r="T83" s="21"/>
      <c r="U83" s="21"/>
      <c r="V83" s="21"/>
      <c r="W83" s="21"/>
      <c r="X83" s="21"/>
      <c r="Y83" s="21"/>
      <c r="Z83" s="21"/>
      <c r="AA83" s="21"/>
      <c r="AB83" s="21"/>
      <c r="AC83" s="21">
        <v>2</v>
      </c>
      <c r="AD83" s="21"/>
      <c r="AE83" s="21"/>
      <c r="AF83" s="21"/>
      <c r="AG83" s="33">
        <f t="shared" si="6"/>
        <v>4</v>
      </c>
      <c r="AH83" s="33">
        <f t="shared" si="7"/>
        <v>90</v>
      </c>
      <c r="AI83" s="33">
        <f t="shared" si="8"/>
        <v>0</v>
      </c>
      <c r="AJ83" s="33">
        <f t="shared" si="9"/>
        <v>94</v>
      </c>
      <c r="AK83" s="33">
        <f t="shared" si="10"/>
        <v>3</v>
      </c>
      <c r="AL83" s="33">
        <f t="shared" si="11"/>
        <v>0</v>
      </c>
      <c r="AM83" s="21">
        <v>75</v>
      </c>
      <c r="AN83" s="34" t="s">
        <v>3892</v>
      </c>
      <c r="AO83" s="35"/>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row>
    <row r="84" spans="1:86">
      <c r="A84" s="213" t="s">
        <v>464</v>
      </c>
      <c r="B84" s="21">
        <v>3</v>
      </c>
      <c r="C84" s="21"/>
      <c r="D84" s="21"/>
      <c r="E84" s="21"/>
      <c r="F84" s="21"/>
      <c r="G84" s="21"/>
      <c r="H84" s="21">
        <v>51</v>
      </c>
      <c r="I84" s="21"/>
      <c r="J84" s="21"/>
      <c r="K84" s="21">
        <v>1</v>
      </c>
      <c r="L84" s="21"/>
      <c r="M84" s="21"/>
      <c r="N84" s="23"/>
      <c r="O84" s="23"/>
      <c r="P84" s="23"/>
      <c r="Q84" s="21"/>
      <c r="R84" s="21"/>
      <c r="S84" s="21"/>
      <c r="T84" s="21"/>
      <c r="U84" s="21"/>
      <c r="V84" s="21"/>
      <c r="W84" s="21"/>
      <c r="X84" s="21"/>
      <c r="Y84" s="21"/>
      <c r="Z84" s="21"/>
      <c r="AA84" s="21"/>
      <c r="AB84" s="21"/>
      <c r="AC84" s="21"/>
      <c r="AD84" s="21"/>
      <c r="AE84" s="21"/>
      <c r="AF84" s="21"/>
      <c r="AG84" s="33">
        <f t="shared" si="6"/>
        <v>3</v>
      </c>
      <c r="AH84" s="33">
        <f t="shared" si="7"/>
        <v>52</v>
      </c>
      <c r="AI84" s="33">
        <f t="shared" si="8"/>
        <v>0</v>
      </c>
      <c r="AJ84" s="33">
        <f t="shared" si="9"/>
        <v>55</v>
      </c>
      <c r="AK84" s="33">
        <f t="shared" si="10"/>
        <v>0</v>
      </c>
      <c r="AL84" s="33">
        <f t="shared" si="11"/>
        <v>0</v>
      </c>
      <c r="AM84" s="21"/>
      <c r="AN84" s="34"/>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row>
    <row r="85" spans="1:86" ht="75">
      <c r="A85" s="213" t="s">
        <v>465</v>
      </c>
      <c r="B85" s="21">
        <v>5</v>
      </c>
      <c r="C85" s="21"/>
      <c r="D85" s="21"/>
      <c r="E85" s="21"/>
      <c r="F85" s="21"/>
      <c r="G85" s="21"/>
      <c r="H85" s="21">
        <v>81</v>
      </c>
      <c r="I85" s="21">
        <v>1</v>
      </c>
      <c r="J85" s="21"/>
      <c r="K85" s="21">
        <v>111</v>
      </c>
      <c r="L85" s="21"/>
      <c r="M85" s="21"/>
      <c r="N85" s="23">
        <v>20</v>
      </c>
      <c r="O85" s="23"/>
      <c r="P85" s="23"/>
      <c r="Q85" s="21"/>
      <c r="R85" s="21"/>
      <c r="S85" s="21"/>
      <c r="T85" s="21"/>
      <c r="U85" s="21"/>
      <c r="V85" s="21"/>
      <c r="W85" s="21"/>
      <c r="X85" s="21"/>
      <c r="Y85" s="21"/>
      <c r="Z85" s="21"/>
      <c r="AA85" s="21"/>
      <c r="AB85" s="21"/>
      <c r="AC85" s="21">
        <v>2</v>
      </c>
      <c r="AD85" s="21"/>
      <c r="AE85" s="21"/>
      <c r="AF85" s="21"/>
      <c r="AG85" s="33">
        <f t="shared" si="6"/>
        <v>5</v>
      </c>
      <c r="AH85" s="33">
        <f t="shared" si="7"/>
        <v>212</v>
      </c>
      <c r="AI85" s="33">
        <f t="shared" si="8"/>
        <v>0</v>
      </c>
      <c r="AJ85" s="33">
        <f t="shared" si="9"/>
        <v>217</v>
      </c>
      <c r="AK85" s="33">
        <f t="shared" si="10"/>
        <v>3</v>
      </c>
      <c r="AL85" s="33">
        <f t="shared" si="11"/>
        <v>0</v>
      </c>
      <c r="AM85" s="21">
        <v>74</v>
      </c>
      <c r="AN85" s="34" t="s">
        <v>3893</v>
      </c>
      <c r="AO85" s="35"/>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row>
    <row r="86" spans="1:86" ht="45">
      <c r="A86" s="106" t="s">
        <v>466</v>
      </c>
      <c r="B86" s="21">
        <v>3</v>
      </c>
      <c r="C86" s="21"/>
      <c r="D86" s="21"/>
      <c r="E86" s="21"/>
      <c r="F86" s="21"/>
      <c r="G86" s="21"/>
      <c r="H86" s="21">
        <v>69</v>
      </c>
      <c r="I86" s="21">
        <v>1</v>
      </c>
      <c r="J86" s="21"/>
      <c r="K86" s="21">
        <v>1</v>
      </c>
      <c r="L86" s="21"/>
      <c r="M86" s="21"/>
      <c r="N86" s="23"/>
      <c r="O86" s="23"/>
      <c r="P86" s="23"/>
      <c r="Q86" s="21"/>
      <c r="R86" s="21"/>
      <c r="S86" s="21"/>
      <c r="T86" s="21"/>
      <c r="U86" s="21"/>
      <c r="V86" s="21"/>
      <c r="W86" s="21"/>
      <c r="X86" s="21"/>
      <c r="Y86" s="21"/>
      <c r="Z86" s="21"/>
      <c r="AA86" s="21"/>
      <c r="AB86" s="21"/>
      <c r="AC86" s="21"/>
      <c r="AD86" s="21"/>
      <c r="AE86" s="21"/>
      <c r="AF86" s="21"/>
      <c r="AG86" s="33">
        <f t="shared" si="6"/>
        <v>3</v>
      </c>
      <c r="AH86" s="33">
        <f t="shared" si="7"/>
        <v>70</v>
      </c>
      <c r="AI86" s="33">
        <f t="shared" si="8"/>
        <v>0</v>
      </c>
      <c r="AJ86" s="33">
        <f t="shared" si="9"/>
        <v>73</v>
      </c>
      <c r="AK86" s="33">
        <f t="shared" si="10"/>
        <v>1</v>
      </c>
      <c r="AL86" s="33">
        <f t="shared" si="11"/>
        <v>0</v>
      </c>
      <c r="AM86" s="21">
        <v>18</v>
      </c>
      <c r="AN86" s="34" t="s">
        <v>3894</v>
      </c>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row>
    <row r="87" spans="1:86" ht="60">
      <c r="A87" s="213" t="s">
        <v>467</v>
      </c>
      <c r="B87" s="21">
        <v>5</v>
      </c>
      <c r="C87" s="21"/>
      <c r="D87" s="21"/>
      <c r="E87" s="21"/>
      <c r="F87" s="21"/>
      <c r="G87" s="21"/>
      <c r="H87" s="21">
        <v>105</v>
      </c>
      <c r="I87" s="21">
        <v>2</v>
      </c>
      <c r="J87" s="21"/>
      <c r="K87" s="21">
        <v>3</v>
      </c>
      <c r="L87" s="21"/>
      <c r="M87" s="21"/>
      <c r="N87" s="23"/>
      <c r="O87" s="23"/>
      <c r="P87" s="23"/>
      <c r="Q87" s="21"/>
      <c r="R87" s="21"/>
      <c r="S87" s="21"/>
      <c r="T87" s="21"/>
      <c r="U87" s="21"/>
      <c r="V87" s="21"/>
      <c r="W87" s="21"/>
      <c r="X87" s="21"/>
      <c r="Y87" s="21"/>
      <c r="Z87" s="21"/>
      <c r="AA87" s="21"/>
      <c r="AB87" s="21"/>
      <c r="AC87" s="21"/>
      <c r="AD87" s="21"/>
      <c r="AE87" s="21"/>
      <c r="AF87" s="21"/>
      <c r="AG87" s="33">
        <f t="shared" si="6"/>
        <v>5</v>
      </c>
      <c r="AH87" s="33">
        <f t="shared" si="7"/>
        <v>108</v>
      </c>
      <c r="AI87" s="33">
        <f t="shared" si="8"/>
        <v>0</v>
      </c>
      <c r="AJ87" s="33">
        <f t="shared" si="9"/>
        <v>113</v>
      </c>
      <c r="AK87" s="33">
        <f t="shared" si="10"/>
        <v>2</v>
      </c>
      <c r="AL87" s="33">
        <f t="shared" si="11"/>
        <v>0</v>
      </c>
      <c r="AM87" s="21">
        <v>22</v>
      </c>
      <c r="AN87" s="34" t="s">
        <v>3895</v>
      </c>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row>
    <row r="88" spans="1:86" ht="45">
      <c r="A88" s="213" t="s">
        <v>468</v>
      </c>
      <c r="B88" s="21">
        <v>5</v>
      </c>
      <c r="C88" s="21"/>
      <c r="D88" s="21"/>
      <c r="E88" s="21"/>
      <c r="F88" s="21"/>
      <c r="G88" s="21"/>
      <c r="H88" s="21">
        <v>78</v>
      </c>
      <c r="I88" s="21">
        <v>1</v>
      </c>
      <c r="J88" s="21"/>
      <c r="K88" s="21"/>
      <c r="L88" s="21"/>
      <c r="M88" s="21"/>
      <c r="N88" s="23"/>
      <c r="O88" s="23"/>
      <c r="P88" s="23"/>
      <c r="Q88" s="21"/>
      <c r="R88" s="21"/>
      <c r="S88" s="21"/>
      <c r="T88" s="21"/>
      <c r="U88" s="21"/>
      <c r="V88" s="21"/>
      <c r="W88" s="21"/>
      <c r="X88" s="21"/>
      <c r="Y88" s="21"/>
      <c r="Z88" s="21"/>
      <c r="AA88" s="21"/>
      <c r="AB88" s="21"/>
      <c r="AC88" s="21"/>
      <c r="AD88" s="21"/>
      <c r="AE88" s="21"/>
      <c r="AF88" s="21"/>
      <c r="AG88" s="33">
        <f t="shared" si="6"/>
        <v>5</v>
      </c>
      <c r="AH88" s="33">
        <f t="shared" si="7"/>
        <v>78</v>
      </c>
      <c r="AI88" s="33">
        <f t="shared" si="8"/>
        <v>0</v>
      </c>
      <c r="AJ88" s="33">
        <f t="shared" si="9"/>
        <v>83</v>
      </c>
      <c r="AK88" s="33">
        <f t="shared" si="10"/>
        <v>1</v>
      </c>
      <c r="AL88" s="33">
        <f t="shared" si="11"/>
        <v>0</v>
      </c>
      <c r="AM88" s="21">
        <v>28</v>
      </c>
      <c r="AN88" s="34" t="s">
        <v>3896</v>
      </c>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row>
    <row r="89" spans="1:86" ht="45">
      <c r="A89" s="213" t="s">
        <v>469</v>
      </c>
      <c r="B89" s="21">
        <v>9</v>
      </c>
      <c r="C89" s="21"/>
      <c r="D89" s="21"/>
      <c r="E89" s="21"/>
      <c r="F89" s="21"/>
      <c r="G89" s="21"/>
      <c r="H89" s="21">
        <v>113</v>
      </c>
      <c r="I89" s="21">
        <v>2</v>
      </c>
      <c r="J89" s="21"/>
      <c r="K89" s="21"/>
      <c r="L89" s="21"/>
      <c r="M89" s="21"/>
      <c r="N89" s="23"/>
      <c r="O89" s="23"/>
      <c r="P89" s="23"/>
      <c r="Q89" s="21"/>
      <c r="R89" s="21"/>
      <c r="S89" s="21"/>
      <c r="T89" s="21"/>
      <c r="U89" s="21"/>
      <c r="V89" s="21"/>
      <c r="W89" s="21"/>
      <c r="X89" s="21"/>
      <c r="Y89" s="21"/>
      <c r="Z89" s="21"/>
      <c r="AA89" s="21"/>
      <c r="AB89" s="21"/>
      <c r="AC89" s="21"/>
      <c r="AD89" s="21"/>
      <c r="AE89" s="21"/>
      <c r="AF89" s="21"/>
      <c r="AG89" s="33">
        <f t="shared" si="6"/>
        <v>9</v>
      </c>
      <c r="AH89" s="33">
        <f t="shared" si="7"/>
        <v>113</v>
      </c>
      <c r="AI89" s="33">
        <f t="shared" si="8"/>
        <v>0</v>
      </c>
      <c r="AJ89" s="33">
        <f t="shared" si="9"/>
        <v>122</v>
      </c>
      <c r="AK89" s="33">
        <f t="shared" si="10"/>
        <v>2</v>
      </c>
      <c r="AL89" s="33">
        <f t="shared" si="11"/>
        <v>0</v>
      </c>
      <c r="AM89" s="21">
        <v>19</v>
      </c>
      <c r="AN89" s="34" t="s">
        <v>3897</v>
      </c>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row>
    <row r="90" spans="1:86" ht="30">
      <c r="A90" s="213" t="s">
        <v>470</v>
      </c>
      <c r="B90" s="21">
        <v>3</v>
      </c>
      <c r="C90" s="21"/>
      <c r="D90" s="21"/>
      <c r="E90" s="21"/>
      <c r="F90" s="21"/>
      <c r="G90" s="21"/>
      <c r="H90" s="21">
        <v>80</v>
      </c>
      <c r="I90" s="21">
        <v>1</v>
      </c>
      <c r="J90" s="21"/>
      <c r="K90" s="21">
        <v>15</v>
      </c>
      <c r="L90" s="21"/>
      <c r="M90" s="21"/>
      <c r="N90" s="23"/>
      <c r="O90" s="23"/>
      <c r="P90" s="23"/>
      <c r="Q90" s="21"/>
      <c r="R90" s="21"/>
      <c r="S90" s="21"/>
      <c r="T90" s="21"/>
      <c r="U90" s="21"/>
      <c r="V90" s="21"/>
      <c r="W90" s="21"/>
      <c r="X90" s="21"/>
      <c r="Y90" s="21"/>
      <c r="Z90" s="21"/>
      <c r="AA90" s="21"/>
      <c r="AB90" s="21"/>
      <c r="AC90" s="21"/>
      <c r="AD90" s="21"/>
      <c r="AE90" s="21"/>
      <c r="AF90" s="21"/>
      <c r="AG90" s="33">
        <f t="shared" si="6"/>
        <v>3</v>
      </c>
      <c r="AH90" s="33">
        <f t="shared" si="7"/>
        <v>95</v>
      </c>
      <c r="AI90" s="33">
        <f t="shared" si="8"/>
        <v>0</v>
      </c>
      <c r="AJ90" s="33">
        <f t="shared" si="9"/>
        <v>98</v>
      </c>
      <c r="AK90" s="33">
        <f t="shared" si="10"/>
        <v>1</v>
      </c>
      <c r="AL90" s="33">
        <f t="shared" si="11"/>
        <v>0</v>
      </c>
      <c r="AM90" s="21">
        <v>22</v>
      </c>
      <c r="AN90" s="34" t="s">
        <v>3898</v>
      </c>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row>
    <row r="91" spans="1:86">
      <c r="A91" s="213" t="s">
        <v>471</v>
      </c>
      <c r="B91" s="21">
        <v>5</v>
      </c>
      <c r="C91" s="21"/>
      <c r="D91" s="21"/>
      <c r="E91" s="21"/>
      <c r="F91" s="21"/>
      <c r="G91" s="21"/>
      <c r="H91" s="21">
        <v>64</v>
      </c>
      <c r="I91" s="21"/>
      <c r="J91" s="21"/>
      <c r="K91" s="21"/>
      <c r="L91" s="21"/>
      <c r="M91" s="21"/>
      <c r="N91" s="23"/>
      <c r="O91" s="23"/>
      <c r="P91" s="23"/>
      <c r="Q91" s="21"/>
      <c r="R91" s="21"/>
      <c r="S91" s="21"/>
      <c r="T91" s="21"/>
      <c r="U91" s="21"/>
      <c r="V91" s="21"/>
      <c r="W91" s="21"/>
      <c r="X91" s="21"/>
      <c r="Y91" s="21"/>
      <c r="Z91" s="21"/>
      <c r="AA91" s="21"/>
      <c r="AB91" s="21"/>
      <c r="AC91" s="21"/>
      <c r="AD91" s="21"/>
      <c r="AE91" s="21"/>
      <c r="AF91" s="21"/>
      <c r="AG91" s="33">
        <f t="shared" si="6"/>
        <v>5</v>
      </c>
      <c r="AH91" s="33">
        <f t="shared" si="7"/>
        <v>64</v>
      </c>
      <c r="AI91" s="33">
        <f t="shared" si="8"/>
        <v>0</v>
      </c>
      <c r="AJ91" s="33">
        <f t="shared" si="9"/>
        <v>69</v>
      </c>
      <c r="AK91" s="33">
        <f t="shared" si="10"/>
        <v>0</v>
      </c>
      <c r="AL91" s="33">
        <f t="shared" si="11"/>
        <v>0</v>
      </c>
      <c r="AM91" s="21"/>
      <c r="AN91" s="34"/>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row>
    <row r="92" spans="1:86" ht="60">
      <c r="A92" s="213" t="s">
        <v>472</v>
      </c>
      <c r="B92" s="21">
        <v>6</v>
      </c>
      <c r="C92" s="21"/>
      <c r="D92" s="21"/>
      <c r="E92" s="21"/>
      <c r="F92" s="21"/>
      <c r="G92" s="21"/>
      <c r="H92" s="21">
        <v>89</v>
      </c>
      <c r="I92" s="21">
        <v>1</v>
      </c>
      <c r="J92" s="21"/>
      <c r="K92" s="21"/>
      <c r="L92" s="21"/>
      <c r="M92" s="21"/>
      <c r="N92" s="23"/>
      <c r="O92" s="23"/>
      <c r="P92" s="23"/>
      <c r="Q92" s="21"/>
      <c r="R92" s="21"/>
      <c r="S92" s="21"/>
      <c r="T92" s="21"/>
      <c r="U92" s="21"/>
      <c r="V92" s="21"/>
      <c r="W92" s="21"/>
      <c r="X92" s="21"/>
      <c r="Y92" s="21"/>
      <c r="Z92" s="21"/>
      <c r="AA92" s="21"/>
      <c r="AB92" s="21"/>
      <c r="AC92" s="21"/>
      <c r="AD92" s="21"/>
      <c r="AE92" s="21"/>
      <c r="AF92" s="21"/>
      <c r="AG92" s="33">
        <f t="shared" si="6"/>
        <v>6</v>
      </c>
      <c r="AH92" s="33">
        <f t="shared" si="7"/>
        <v>89</v>
      </c>
      <c r="AI92" s="33">
        <f t="shared" si="8"/>
        <v>0</v>
      </c>
      <c r="AJ92" s="33">
        <f t="shared" si="9"/>
        <v>95</v>
      </c>
      <c r="AK92" s="33">
        <f t="shared" si="10"/>
        <v>1</v>
      </c>
      <c r="AL92" s="33">
        <f t="shared" si="11"/>
        <v>0</v>
      </c>
      <c r="AM92" s="21">
        <v>33</v>
      </c>
      <c r="AN92" s="34" t="s">
        <v>3852</v>
      </c>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row>
    <row r="93" spans="1:86">
      <c r="A93" s="214" t="s">
        <v>473</v>
      </c>
      <c r="B93" s="21">
        <v>6</v>
      </c>
      <c r="C93" s="21"/>
      <c r="D93" s="21"/>
      <c r="E93" s="21"/>
      <c r="F93" s="21"/>
      <c r="G93" s="21"/>
      <c r="H93" s="21">
        <v>48</v>
      </c>
      <c r="I93" s="21"/>
      <c r="J93" s="21"/>
      <c r="K93" s="21"/>
      <c r="L93" s="21"/>
      <c r="M93" s="21"/>
      <c r="N93" s="23"/>
      <c r="O93" s="23"/>
      <c r="P93" s="23"/>
      <c r="Q93" s="21"/>
      <c r="R93" s="21"/>
      <c r="S93" s="21"/>
      <c r="T93" s="21"/>
      <c r="U93" s="21"/>
      <c r="V93" s="21"/>
      <c r="W93" s="21"/>
      <c r="X93" s="21"/>
      <c r="Y93" s="21"/>
      <c r="Z93" s="21"/>
      <c r="AA93" s="21"/>
      <c r="AB93" s="21"/>
      <c r="AC93" s="21"/>
      <c r="AD93" s="21"/>
      <c r="AE93" s="21"/>
      <c r="AF93" s="21"/>
      <c r="AG93" s="33">
        <f t="shared" si="6"/>
        <v>6</v>
      </c>
      <c r="AH93" s="33">
        <f t="shared" si="7"/>
        <v>48</v>
      </c>
      <c r="AI93" s="33">
        <f t="shared" si="8"/>
        <v>0</v>
      </c>
      <c r="AJ93" s="33">
        <f t="shared" si="9"/>
        <v>54</v>
      </c>
      <c r="AK93" s="33">
        <f t="shared" si="10"/>
        <v>0</v>
      </c>
      <c r="AL93" s="33">
        <f t="shared" si="11"/>
        <v>0</v>
      </c>
      <c r="AM93" s="21"/>
      <c r="AN93" s="34"/>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row>
    <row r="94" spans="1:86" ht="30">
      <c r="A94" s="213" t="s">
        <v>474</v>
      </c>
      <c r="B94" s="21">
        <v>7</v>
      </c>
      <c r="C94" s="21">
        <v>1</v>
      </c>
      <c r="D94" s="21"/>
      <c r="E94" s="21"/>
      <c r="F94" s="21"/>
      <c r="G94" s="21"/>
      <c r="H94" s="21">
        <v>123</v>
      </c>
      <c r="I94" s="21"/>
      <c r="J94" s="21"/>
      <c r="K94" s="21">
        <f>172+4</f>
        <v>176</v>
      </c>
      <c r="L94" s="21"/>
      <c r="M94" s="21"/>
      <c r="N94" s="23">
        <v>12</v>
      </c>
      <c r="O94" s="23"/>
      <c r="P94" s="23"/>
      <c r="Q94" s="21"/>
      <c r="R94" s="21"/>
      <c r="S94" s="21"/>
      <c r="T94" s="21"/>
      <c r="U94" s="21"/>
      <c r="V94" s="21"/>
      <c r="W94" s="21"/>
      <c r="X94" s="21"/>
      <c r="Y94" s="21"/>
      <c r="Z94" s="21"/>
      <c r="AA94" s="21"/>
      <c r="AB94" s="21"/>
      <c r="AC94" s="21"/>
      <c r="AD94" s="21"/>
      <c r="AE94" s="21"/>
      <c r="AF94" s="21"/>
      <c r="AG94" s="33">
        <f t="shared" si="6"/>
        <v>7</v>
      </c>
      <c r="AH94" s="33">
        <f t="shared" si="7"/>
        <v>311</v>
      </c>
      <c r="AI94" s="33">
        <f t="shared" si="8"/>
        <v>0</v>
      </c>
      <c r="AJ94" s="33">
        <f t="shared" si="9"/>
        <v>318</v>
      </c>
      <c r="AK94" s="33">
        <f t="shared" si="10"/>
        <v>1</v>
      </c>
      <c r="AL94" s="33">
        <f t="shared" si="11"/>
        <v>0</v>
      </c>
      <c r="AM94" s="21">
        <v>5</v>
      </c>
      <c r="AN94" s="34" t="s">
        <v>3899</v>
      </c>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row>
    <row r="95" spans="1:86">
      <c r="A95" s="106" t="s">
        <v>475</v>
      </c>
      <c r="B95" s="21">
        <v>2</v>
      </c>
      <c r="C95" s="36"/>
      <c r="D95" s="36"/>
      <c r="E95" s="21"/>
      <c r="F95" s="21"/>
      <c r="G95" s="21"/>
      <c r="H95" s="21">
        <v>19</v>
      </c>
      <c r="I95" s="21"/>
      <c r="J95" s="21"/>
      <c r="K95" s="21"/>
      <c r="L95" s="21"/>
      <c r="M95" s="21"/>
      <c r="N95" s="23"/>
      <c r="O95" s="23"/>
      <c r="P95" s="23"/>
      <c r="Q95" s="21"/>
      <c r="R95" s="21"/>
      <c r="S95" s="21"/>
      <c r="T95" s="21"/>
      <c r="U95" s="21"/>
      <c r="V95" s="21"/>
      <c r="W95" s="21"/>
      <c r="X95" s="21"/>
      <c r="Y95" s="21"/>
      <c r="Z95" s="21"/>
      <c r="AA95" s="21"/>
      <c r="AB95" s="21"/>
      <c r="AC95" s="21"/>
      <c r="AD95" s="21"/>
      <c r="AE95" s="21"/>
      <c r="AF95" s="21"/>
      <c r="AG95" s="33">
        <f t="shared" si="6"/>
        <v>2</v>
      </c>
      <c r="AH95" s="33">
        <f t="shared" si="7"/>
        <v>19</v>
      </c>
      <c r="AI95" s="33">
        <f t="shared" si="8"/>
        <v>0</v>
      </c>
      <c r="AJ95" s="33">
        <f t="shared" si="9"/>
        <v>21</v>
      </c>
      <c r="AK95" s="33">
        <f t="shared" si="10"/>
        <v>0</v>
      </c>
      <c r="AL95" s="33">
        <f t="shared" si="11"/>
        <v>0</v>
      </c>
      <c r="AM95" s="21"/>
      <c r="AN95" s="34"/>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row>
    <row r="96" spans="1:86" ht="30">
      <c r="A96" s="106" t="s">
        <v>476</v>
      </c>
      <c r="B96" s="21">
        <v>4</v>
      </c>
      <c r="C96" s="21"/>
      <c r="D96" s="21"/>
      <c r="E96" s="21"/>
      <c r="F96" s="21"/>
      <c r="G96" s="21"/>
      <c r="H96" s="21">
        <v>47</v>
      </c>
      <c r="I96" s="21"/>
      <c r="J96" s="21"/>
      <c r="K96" s="21"/>
      <c r="L96" s="21"/>
      <c r="M96" s="21"/>
      <c r="N96" s="23"/>
      <c r="O96" s="23"/>
      <c r="P96" s="23"/>
      <c r="Q96" s="21"/>
      <c r="R96" s="21"/>
      <c r="S96" s="21"/>
      <c r="T96" s="21"/>
      <c r="U96" s="21"/>
      <c r="V96" s="21"/>
      <c r="W96" s="21"/>
      <c r="X96" s="21"/>
      <c r="Y96" s="21"/>
      <c r="Z96" s="21"/>
      <c r="AA96" s="21"/>
      <c r="AB96" s="21"/>
      <c r="AC96" s="21">
        <v>1</v>
      </c>
      <c r="AD96" s="21"/>
      <c r="AE96" s="21"/>
      <c r="AF96" s="21"/>
      <c r="AG96" s="33">
        <f t="shared" si="6"/>
        <v>4</v>
      </c>
      <c r="AH96" s="33">
        <f t="shared" si="7"/>
        <v>47</v>
      </c>
      <c r="AI96" s="33">
        <f t="shared" si="8"/>
        <v>0</v>
      </c>
      <c r="AJ96" s="33">
        <f t="shared" si="9"/>
        <v>51</v>
      </c>
      <c r="AK96" s="33">
        <f t="shared" si="10"/>
        <v>1</v>
      </c>
      <c r="AL96" s="33">
        <f t="shared" si="11"/>
        <v>0</v>
      </c>
      <c r="AM96" s="21">
        <v>30</v>
      </c>
      <c r="AN96" s="34" t="s">
        <v>3900</v>
      </c>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row>
    <row r="97" spans="1:86" s="65" customFormat="1" ht="30">
      <c r="A97" s="213" t="s">
        <v>477</v>
      </c>
      <c r="B97" s="36">
        <v>5</v>
      </c>
      <c r="C97" s="36"/>
      <c r="D97" s="36"/>
      <c r="E97" s="36"/>
      <c r="F97" s="36"/>
      <c r="G97" s="36"/>
      <c r="H97" s="36">
        <v>76</v>
      </c>
      <c r="I97" s="36">
        <v>1</v>
      </c>
      <c r="J97" s="36"/>
      <c r="K97" s="36">
        <v>2</v>
      </c>
      <c r="L97" s="36"/>
      <c r="M97" s="36"/>
      <c r="N97" s="23">
        <v>11</v>
      </c>
      <c r="O97" s="23"/>
      <c r="P97" s="23"/>
      <c r="Q97" s="36"/>
      <c r="R97" s="36"/>
      <c r="S97" s="36"/>
      <c r="T97" s="36"/>
      <c r="U97" s="36"/>
      <c r="V97" s="36"/>
      <c r="W97" s="36"/>
      <c r="X97" s="36"/>
      <c r="Y97" s="36"/>
      <c r="Z97" s="36"/>
      <c r="AA97" s="36"/>
      <c r="AB97" s="36"/>
      <c r="AC97" s="36"/>
      <c r="AD97" s="36"/>
      <c r="AE97" s="36"/>
      <c r="AF97" s="36"/>
      <c r="AG97" s="33">
        <f t="shared" si="6"/>
        <v>5</v>
      </c>
      <c r="AH97" s="33">
        <f t="shared" si="7"/>
        <v>89</v>
      </c>
      <c r="AI97" s="33">
        <f t="shared" si="8"/>
        <v>0</v>
      </c>
      <c r="AJ97" s="33">
        <f t="shared" si="9"/>
        <v>94</v>
      </c>
      <c r="AK97" s="33">
        <f t="shared" si="10"/>
        <v>1</v>
      </c>
      <c r="AL97" s="33">
        <f t="shared" si="11"/>
        <v>0</v>
      </c>
      <c r="AM97" s="36">
        <v>8</v>
      </c>
      <c r="AN97" s="37" t="s">
        <v>3901</v>
      </c>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row>
    <row r="98" spans="1:86" s="65" customFormat="1">
      <c r="A98" s="106" t="s">
        <v>478</v>
      </c>
      <c r="B98" s="36">
        <v>21</v>
      </c>
      <c r="C98" s="36"/>
      <c r="D98" s="36"/>
      <c r="E98" s="36"/>
      <c r="F98" s="36"/>
      <c r="G98" s="36"/>
      <c r="H98" s="36">
        <v>477</v>
      </c>
      <c r="I98" s="36"/>
      <c r="J98" s="36"/>
      <c r="K98" s="36">
        <v>497</v>
      </c>
      <c r="L98" s="36"/>
      <c r="M98" s="36"/>
      <c r="N98" s="23">
        <v>248</v>
      </c>
      <c r="O98" s="23"/>
      <c r="P98" s="23"/>
      <c r="Q98" s="36">
        <v>52</v>
      </c>
      <c r="R98" s="36"/>
      <c r="S98" s="36"/>
      <c r="T98" s="36"/>
      <c r="U98" s="36"/>
      <c r="V98" s="36"/>
      <c r="W98" s="36"/>
      <c r="X98" s="36"/>
      <c r="Y98" s="36"/>
      <c r="Z98" s="36"/>
      <c r="AA98" s="36"/>
      <c r="AB98" s="36"/>
      <c r="AC98" s="36"/>
      <c r="AD98" s="36"/>
      <c r="AE98" s="36"/>
      <c r="AF98" s="36"/>
      <c r="AG98" s="33">
        <f t="shared" si="6"/>
        <v>21</v>
      </c>
      <c r="AH98" s="33">
        <f t="shared" si="7"/>
        <v>1274</v>
      </c>
      <c r="AI98" s="33">
        <f t="shared" si="8"/>
        <v>0</v>
      </c>
      <c r="AJ98" s="33">
        <f t="shared" si="9"/>
        <v>1295</v>
      </c>
      <c r="AK98" s="33">
        <f t="shared" si="10"/>
        <v>0</v>
      </c>
      <c r="AL98" s="33">
        <f t="shared" si="11"/>
        <v>0</v>
      </c>
      <c r="AM98" s="36"/>
      <c r="AN98" s="37"/>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row>
    <row r="99" spans="1:86" s="65" customFormat="1" ht="45">
      <c r="A99" s="213" t="s">
        <v>479</v>
      </c>
      <c r="B99" s="36">
        <v>8</v>
      </c>
      <c r="C99" s="36"/>
      <c r="D99" s="36"/>
      <c r="E99" s="36"/>
      <c r="F99" s="36"/>
      <c r="G99" s="36"/>
      <c r="H99" s="36">
        <v>80</v>
      </c>
      <c r="I99" s="36">
        <v>1</v>
      </c>
      <c r="J99" s="36"/>
      <c r="K99" s="36"/>
      <c r="L99" s="36"/>
      <c r="M99" s="36"/>
      <c r="N99" s="23"/>
      <c r="O99" s="23"/>
      <c r="P99" s="23"/>
      <c r="Q99" s="36"/>
      <c r="R99" s="36"/>
      <c r="S99" s="36"/>
      <c r="T99" s="36"/>
      <c r="U99" s="36"/>
      <c r="V99" s="36"/>
      <c r="W99" s="36"/>
      <c r="X99" s="36"/>
      <c r="Y99" s="36"/>
      <c r="Z99" s="36"/>
      <c r="AA99" s="36"/>
      <c r="AB99" s="36"/>
      <c r="AC99" s="36"/>
      <c r="AD99" s="36"/>
      <c r="AE99" s="36"/>
      <c r="AF99" s="36"/>
      <c r="AG99" s="33">
        <f t="shared" si="6"/>
        <v>8</v>
      </c>
      <c r="AH99" s="33">
        <f t="shared" si="7"/>
        <v>80</v>
      </c>
      <c r="AI99" s="33">
        <f t="shared" si="8"/>
        <v>0</v>
      </c>
      <c r="AJ99" s="33">
        <f t="shared" si="9"/>
        <v>88</v>
      </c>
      <c r="AK99" s="33">
        <f t="shared" si="10"/>
        <v>1</v>
      </c>
      <c r="AL99" s="33">
        <f t="shared" si="11"/>
        <v>0</v>
      </c>
      <c r="AM99" s="36">
        <v>8</v>
      </c>
      <c r="AN99" s="37" t="s">
        <v>3902</v>
      </c>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row>
    <row r="100" spans="1:86" ht="60">
      <c r="A100" s="213" t="s">
        <v>480</v>
      </c>
      <c r="B100" s="21">
        <v>2</v>
      </c>
      <c r="C100" s="21"/>
      <c r="D100" s="21"/>
      <c r="E100" s="21"/>
      <c r="F100" s="21"/>
      <c r="G100" s="21"/>
      <c r="H100" s="21">
        <v>42</v>
      </c>
      <c r="I100" s="21">
        <v>1</v>
      </c>
      <c r="J100" s="21"/>
      <c r="K100" s="21"/>
      <c r="L100" s="21"/>
      <c r="M100" s="21"/>
      <c r="N100" s="23"/>
      <c r="O100" s="23"/>
      <c r="P100" s="23"/>
      <c r="Q100" s="21"/>
      <c r="R100" s="21"/>
      <c r="S100" s="21"/>
      <c r="T100" s="21"/>
      <c r="U100" s="21"/>
      <c r="V100" s="21"/>
      <c r="W100" s="21"/>
      <c r="X100" s="21"/>
      <c r="Y100" s="21"/>
      <c r="Z100" s="21"/>
      <c r="AA100" s="21"/>
      <c r="AB100" s="21"/>
      <c r="AC100" s="21"/>
      <c r="AD100" s="21"/>
      <c r="AE100" s="21"/>
      <c r="AF100" s="21"/>
      <c r="AG100" s="33">
        <f t="shared" si="6"/>
        <v>2</v>
      </c>
      <c r="AH100" s="33">
        <f t="shared" si="7"/>
        <v>42</v>
      </c>
      <c r="AI100" s="33">
        <f t="shared" si="8"/>
        <v>0</v>
      </c>
      <c r="AJ100" s="33">
        <f t="shared" si="9"/>
        <v>44</v>
      </c>
      <c r="AK100" s="33">
        <f t="shared" si="10"/>
        <v>1</v>
      </c>
      <c r="AL100" s="33">
        <f t="shared" si="11"/>
        <v>0</v>
      </c>
      <c r="AM100" s="21">
        <v>12</v>
      </c>
      <c r="AN100" s="34" t="s">
        <v>3903</v>
      </c>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row>
    <row r="101" spans="1:86">
      <c r="A101" s="213" t="s">
        <v>481</v>
      </c>
      <c r="B101" s="21">
        <v>3</v>
      </c>
      <c r="C101" s="21"/>
      <c r="D101" s="21"/>
      <c r="E101" s="21"/>
      <c r="F101" s="21"/>
      <c r="G101" s="21"/>
      <c r="H101" s="21">
        <v>80</v>
      </c>
      <c r="I101" s="21"/>
      <c r="J101" s="21"/>
      <c r="K101" s="21"/>
      <c r="L101" s="21"/>
      <c r="M101" s="21"/>
      <c r="N101" s="23"/>
      <c r="O101" s="23"/>
      <c r="P101" s="23"/>
      <c r="Q101" s="21"/>
      <c r="R101" s="21"/>
      <c r="S101" s="21"/>
      <c r="T101" s="21"/>
      <c r="U101" s="21"/>
      <c r="V101" s="21"/>
      <c r="W101" s="21"/>
      <c r="X101" s="21"/>
      <c r="Y101" s="21"/>
      <c r="Z101" s="21"/>
      <c r="AA101" s="21"/>
      <c r="AB101" s="21"/>
      <c r="AC101" s="21"/>
      <c r="AD101" s="21"/>
      <c r="AE101" s="21"/>
      <c r="AF101" s="21"/>
      <c r="AG101" s="33">
        <f t="shared" si="6"/>
        <v>3</v>
      </c>
      <c r="AH101" s="33">
        <f t="shared" si="7"/>
        <v>80</v>
      </c>
      <c r="AI101" s="33">
        <f t="shared" si="8"/>
        <v>0</v>
      </c>
      <c r="AJ101" s="33">
        <f t="shared" si="9"/>
        <v>83</v>
      </c>
      <c r="AK101" s="33">
        <f t="shared" si="10"/>
        <v>0</v>
      </c>
      <c r="AL101" s="33">
        <f t="shared" si="11"/>
        <v>0</v>
      </c>
      <c r="AM101" s="21"/>
      <c r="AN101" s="34"/>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row>
    <row r="102" spans="1:86" s="65" customFormat="1" ht="30">
      <c r="A102" s="213" t="s">
        <v>482</v>
      </c>
      <c r="B102" s="36">
        <v>4</v>
      </c>
      <c r="C102" s="36"/>
      <c r="D102" s="36"/>
      <c r="E102" s="36"/>
      <c r="F102" s="36"/>
      <c r="G102" s="36"/>
      <c r="H102" s="36">
        <v>61</v>
      </c>
      <c r="I102" s="36">
        <v>1</v>
      </c>
      <c r="J102" s="36"/>
      <c r="K102" s="36"/>
      <c r="L102" s="36"/>
      <c r="M102" s="36"/>
      <c r="N102" s="23">
        <v>15</v>
      </c>
      <c r="O102" s="23"/>
      <c r="P102" s="23"/>
      <c r="Q102" s="36"/>
      <c r="R102" s="36"/>
      <c r="S102" s="36"/>
      <c r="T102" s="36"/>
      <c r="U102" s="36"/>
      <c r="V102" s="36"/>
      <c r="W102" s="36"/>
      <c r="X102" s="36"/>
      <c r="Y102" s="36"/>
      <c r="Z102" s="36"/>
      <c r="AA102" s="36"/>
      <c r="AB102" s="36"/>
      <c r="AC102" s="36"/>
      <c r="AD102" s="36"/>
      <c r="AE102" s="36"/>
      <c r="AF102" s="36"/>
      <c r="AG102" s="33">
        <f t="shared" si="6"/>
        <v>4</v>
      </c>
      <c r="AH102" s="33">
        <f t="shared" si="7"/>
        <v>76</v>
      </c>
      <c r="AI102" s="33">
        <f t="shared" si="8"/>
        <v>0</v>
      </c>
      <c r="AJ102" s="33">
        <f t="shared" si="9"/>
        <v>80</v>
      </c>
      <c r="AK102" s="33">
        <f t="shared" si="10"/>
        <v>1</v>
      </c>
      <c r="AL102" s="33">
        <f t="shared" si="11"/>
        <v>0</v>
      </c>
      <c r="AM102" s="36">
        <v>7</v>
      </c>
      <c r="AN102" s="37" t="s">
        <v>3904</v>
      </c>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row>
    <row r="103" spans="1:86" ht="45">
      <c r="A103" s="106" t="s">
        <v>483</v>
      </c>
      <c r="B103" s="21">
        <v>3</v>
      </c>
      <c r="C103" s="21"/>
      <c r="D103" s="21"/>
      <c r="E103" s="21"/>
      <c r="F103" s="21"/>
      <c r="G103" s="21"/>
      <c r="H103" s="21">
        <v>64</v>
      </c>
      <c r="I103" s="21"/>
      <c r="J103" s="21"/>
      <c r="K103" s="21">
        <v>26</v>
      </c>
      <c r="L103" s="21">
        <v>1</v>
      </c>
      <c r="M103" s="21"/>
      <c r="N103" s="23"/>
      <c r="O103" s="23"/>
      <c r="P103" s="23"/>
      <c r="Q103" s="21"/>
      <c r="R103" s="21"/>
      <c r="S103" s="21"/>
      <c r="T103" s="21"/>
      <c r="U103" s="21"/>
      <c r="V103" s="21"/>
      <c r="W103" s="21"/>
      <c r="X103" s="21"/>
      <c r="Y103" s="21"/>
      <c r="Z103" s="21"/>
      <c r="AA103" s="21"/>
      <c r="AB103" s="21"/>
      <c r="AC103" s="21"/>
      <c r="AD103" s="21"/>
      <c r="AE103" s="21"/>
      <c r="AF103" s="21"/>
      <c r="AG103" s="33">
        <f t="shared" si="6"/>
        <v>3</v>
      </c>
      <c r="AH103" s="33">
        <f t="shared" si="7"/>
        <v>90</v>
      </c>
      <c r="AI103" s="33">
        <f t="shared" si="8"/>
        <v>0</v>
      </c>
      <c r="AJ103" s="33">
        <f t="shared" si="9"/>
        <v>93</v>
      </c>
      <c r="AK103" s="33">
        <f t="shared" si="10"/>
        <v>1</v>
      </c>
      <c r="AL103" s="33">
        <f t="shared" si="11"/>
        <v>0</v>
      </c>
      <c r="AM103" s="21">
        <v>36</v>
      </c>
      <c r="AN103" s="34" t="s">
        <v>3905</v>
      </c>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row>
    <row r="104" spans="1:86" ht="45">
      <c r="A104" s="108" t="s">
        <v>484</v>
      </c>
      <c r="B104" s="21">
        <v>9</v>
      </c>
      <c r="C104" s="21"/>
      <c r="D104" s="21"/>
      <c r="E104" s="21"/>
      <c r="F104" s="21"/>
      <c r="G104" s="21"/>
      <c r="H104" s="21">
        <v>149</v>
      </c>
      <c r="I104" s="21">
        <v>2</v>
      </c>
      <c r="J104" s="21"/>
      <c r="K104" s="21"/>
      <c r="L104" s="21"/>
      <c r="M104" s="21"/>
      <c r="N104" s="23">
        <v>16</v>
      </c>
      <c r="O104" s="23"/>
      <c r="P104" s="23"/>
      <c r="Q104" s="21"/>
      <c r="R104" s="21"/>
      <c r="S104" s="21"/>
      <c r="T104" s="21"/>
      <c r="U104" s="21"/>
      <c r="V104" s="21"/>
      <c r="W104" s="21"/>
      <c r="X104" s="21"/>
      <c r="Y104" s="21"/>
      <c r="Z104" s="21"/>
      <c r="AA104" s="21"/>
      <c r="AB104" s="21"/>
      <c r="AC104" s="21"/>
      <c r="AD104" s="21"/>
      <c r="AE104" s="21"/>
      <c r="AF104" s="21"/>
      <c r="AG104" s="33">
        <f t="shared" si="6"/>
        <v>9</v>
      </c>
      <c r="AH104" s="33">
        <f t="shared" si="7"/>
        <v>165</v>
      </c>
      <c r="AI104" s="33">
        <f t="shared" si="8"/>
        <v>0</v>
      </c>
      <c r="AJ104" s="33">
        <f t="shared" si="9"/>
        <v>174</v>
      </c>
      <c r="AK104" s="33">
        <f t="shared" si="10"/>
        <v>2</v>
      </c>
      <c r="AL104" s="33">
        <f t="shared" si="11"/>
        <v>0</v>
      </c>
      <c r="AM104" s="21">
        <v>123</v>
      </c>
      <c r="AN104" s="34" t="s">
        <v>3906</v>
      </c>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row>
    <row r="105" spans="1:86">
      <c r="A105" s="213" t="s">
        <v>485</v>
      </c>
      <c r="B105" s="21">
        <v>10</v>
      </c>
      <c r="C105" s="36"/>
      <c r="D105" s="36"/>
      <c r="E105" s="21"/>
      <c r="F105" s="21"/>
      <c r="G105" s="21"/>
      <c r="H105" s="21">
        <v>121</v>
      </c>
      <c r="I105" s="21"/>
      <c r="J105" s="21"/>
      <c r="K105" s="21">
        <v>62</v>
      </c>
      <c r="L105" s="21"/>
      <c r="M105" s="21"/>
      <c r="N105" s="23"/>
      <c r="O105" s="23"/>
      <c r="P105" s="23"/>
      <c r="Q105" s="21"/>
      <c r="R105" s="21"/>
      <c r="S105" s="21"/>
      <c r="T105" s="21"/>
      <c r="U105" s="21"/>
      <c r="V105" s="21"/>
      <c r="W105" s="21"/>
      <c r="X105" s="21"/>
      <c r="Y105" s="21"/>
      <c r="Z105" s="21"/>
      <c r="AA105" s="21"/>
      <c r="AB105" s="21"/>
      <c r="AC105" s="21"/>
      <c r="AD105" s="21"/>
      <c r="AE105" s="21"/>
      <c r="AF105" s="21"/>
      <c r="AG105" s="33">
        <f t="shared" si="6"/>
        <v>10</v>
      </c>
      <c r="AH105" s="33">
        <f t="shared" si="7"/>
        <v>183</v>
      </c>
      <c r="AI105" s="33">
        <f t="shared" si="8"/>
        <v>0</v>
      </c>
      <c r="AJ105" s="33">
        <f t="shared" si="9"/>
        <v>193</v>
      </c>
      <c r="AK105" s="33">
        <f t="shared" si="10"/>
        <v>0</v>
      </c>
      <c r="AL105" s="33">
        <f t="shared" si="11"/>
        <v>0</v>
      </c>
      <c r="AM105" s="21"/>
      <c r="AN105" s="34"/>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row>
    <row r="106" spans="1:86">
      <c r="A106" s="106" t="s">
        <v>486</v>
      </c>
      <c r="B106" s="21">
        <v>8</v>
      </c>
      <c r="C106" s="21"/>
      <c r="D106" s="21"/>
      <c r="E106" s="21"/>
      <c r="F106" s="21"/>
      <c r="G106" s="21"/>
      <c r="H106" s="21">
        <v>136</v>
      </c>
      <c r="I106" s="21"/>
      <c r="J106" s="21"/>
      <c r="K106" s="21">
        <v>211</v>
      </c>
      <c r="L106" s="21"/>
      <c r="M106" s="21"/>
      <c r="N106" s="23"/>
      <c r="O106" s="23"/>
      <c r="P106" s="23"/>
      <c r="Q106" s="21">
        <v>12</v>
      </c>
      <c r="R106" s="21"/>
      <c r="S106" s="21"/>
      <c r="T106" s="21"/>
      <c r="U106" s="21"/>
      <c r="V106" s="21"/>
      <c r="W106" s="21"/>
      <c r="X106" s="21"/>
      <c r="Y106" s="21"/>
      <c r="Z106" s="21"/>
      <c r="AA106" s="21"/>
      <c r="AB106" s="21"/>
      <c r="AC106" s="21"/>
      <c r="AD106" s="21"/>
      <c r="AE106" s="21"/>
      <c r="AF106" s="21"/>
      <c r="AG106" s="33">
        <f t="shared" si="6"/>
        <v>8</v>
      </c>
      <c r="AH106" s="33">
        <f t="shared" si="7"/>
        <v>359</v>
      </c>
      <c r="AI106" s="33">
        <f t="shared" si="8"/>
        <v>0</v>
      </c>
      <c r="AJ106" s="33">
        <f t="shared" si="9"/>
        <v>367</v>
      </c>
      <c r="AK106" s="33">
        <f t="shared" si="10"/>
        <v>0</v>
      </c>
      <c r="AL106" s="33">
        <f t="shared" si="11"/>
        <v>0</v>
      </c>
      <c r="AM106" s="21"/>
      <c r="AN106" s="34"/>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row>
    <row r="107" spans="1:86">
      <c r="A107" s="106" t="s">
        <v>487</v>
      </c>
      <c r="B107" s="21">
        <v>11</v>
      </c>
      <c r="C107" s="36"/>
      <c r="D107" s="36"/>
      <c r="E107" s="21"/>
      <c r="F107" s="21"/>
      <c r="G107" s="21"/>
      <c r="H107" s="21">
        <v>60</v>
      </c>
      <c r="I107" s="21"/>
      <c r="J107" s="21"/>
      <c r="K107" s="21"/>
      <c r="L107" s="21"/>
      <c r="M107" s="21"/>
      <c r="N107" s="23"/>
      <c r="O107" s="23"/>
      <c r="P107" s="23"/>
      <c r="Q107" s="21"/>
      <c r="R107" s="21"/>
      <c r="S107" s="21"/>
      <c r="T107" s="21"/>
      <c r="U107" s="21"/>
      <c r="V107" s="21"/>
      <c r="W107" s="21"/>
      <c r="X107" s="21"/>
      <c r="Y107" s="21"/>
      <c r="Z107" s="21"/>
      <c r="AA107" s="21"/>
      <c r="AB107" s="21"/>
      <c r="AC107" s="21"/>
      <c r="AD107" s="21"/>
      <c r="AE107" s="21"/>
      <c r="AF107" s="21"/>
      <c r="AG107" s="33">
        <f t="shared" si="6"/>
        <v>11</v>
      </c>
      <c r="AH107" s="33">
        <f t="shared" si="7"/>
        <v>60</v>
      </c>
      <c r="AI107" s="33">
        <f t="shared" si="8"/>
        <v>0</v>
      </c>
      <c r="AJ107" s="33">
        <f t="shared" si="9"/>
        <v>71</v>
      </c>
      <c r="AK107" s="33">
        <f t="shared" si="10"/>
        <v>0</v>
      </c>
      <c r="AL107" s="33">
        <f t="shared" si="11"/>
        <v>0</v>
      </c>
      <c r="AM107" s="21"/>
      <c r="AN107" s="34"/>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row>
    <row r="108" spans="1:86" s="65" customFormat="1" ht="45">
      <c r="A108" s="213" t="s">
        <v>488</v>
      </c>
      <c r="B108" s="36">
        <v>5</v>
      </c>
      <c r="C108" s="36"/>
      <c r="D108" s="36"/>
      <c r="E108" s="36"/>
      <c r="F108" s="36"/>
      <c r="G108" s="36"/>
      <c r="H108" s="36">
        <v>128</v>
      </c>
      <c r="I108" s="36">
        <v>1</v>
      </c>
      <c r="J108" s="36"/>
      <c r="K108" s="36">
        <v>1</v>
      </c>
      <c r="L108" s="36"/>
      <c r="M108" s="36"/>
      <c r="N108" s="23">
        <v>16</v>
      </c>
      <c r="O108" s="23"/>
      <c r="P108" s="23"/>
      <c r="Q108" s="36"/>
      <c r="R108" s="36"/>
      <c r="S108" s="36"/>
      <c r="T108" s="36"/>
      <c r="U108" s="36"/>
      <c r="V108" s="36"/>
      <c r="W108" s="36"/>
      <c r="X108" s="36"/>
      <c r="Y108" s="36"/>
      <c r="Z108" s="36"/>
      <c r="AA108" s="36"/>
      <c r="AB108" s="36"/>
      <c r="AC108" s="36"/>
      <c r="AD108" s="36"/>
      <c r="AE108" s="36"/>
      <c r="AF108" s="36"/>
      <c r="AG108" s="33">
        <f t="shared" si="6"/>
        <v>5</v>
      </c>
      <c r="AH108" s="33">
        <f t="shared" si="7"/>
        <v>145</v>
      </c>
      <c r="AI108" s="33">
        <f t="shared" si="8"/>
        <v>0</v>
      </c>
      <c r="AJ108" s="33">
        <f t="shared" si="9"/>
        <v>150</v>
      </c>
      <c r="AK108" s="33">
        <f t="shared" si="10"/>
        <v>1</v>
      </c>
      <c r="AL108" s="33">
        <f t="shared" si="11"/>
        <v>0</v>
      </c>
      <c r="AM108" s="36">
        <v>7</v>
      </c>
      <c r="AN108" s="37" t="s">
        <v>3907</v>
      </c>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row>
    <row r="109" spans="1:86" s="65" customFormat="1" ht="30">
      <c r="A109" s="213" t="s">
        <v>489</v>
      </c>
      <c r="B109" s="36">
        <v>3</v>
      </c>
      <c r="C109" s="36"/>
      <c r="D109" s="36"/>
      <c r="E109" s="36"/>
      <c r="F109" s="36"/>
      <c r="G109" s="36"/>
      <c r="H109" s="36">
        <v>91</v>
      </c>
      <c r="I109" s="36">
        <v>1</v>
      </c>
      <c r="J109" s="36"/>
      <c r="K109" s="36"/>
      <c r="L109" s="36"/>
      <c r="M109" s="36"/>
      <c r="N109" s="23">
        <v>35</v>
      </c>
      <c r="O109" s="23"/>
      <c r="P109" s="23"/>
      <c r="Q109" s="36"/>
      <c r="R109" s="36"/>
      <c r="S109" s="36"/>
      <c r="T109" s="36"/>
      <c r="U109" s="36"/>
      <c r="V109" s="36"/>
      <c r="W109" s="36"/>
      <c r="X109" s="36"/>
      <c r="Y109" s="36"/>
      <c r="Z109" s="36"/>
      <c r="AA109" s="36"/>
      <c r="AB109" s="36"/>
      <c r="AC109" s="36"/>
      <c r="AD109" s="36"/>
      <c r="AE109" s="36"/>
      <c r="AF109" s="36"/>
      <c r="AG109" s="33">
        <f t="shared" si="6"/>
        <v>3</v>
      </c>
      <c r="AH109" s="33">
        <f t="shared" si="7"/>
        <v>126</v>
      </c>
      <c r="AI109" s="33">
        <f t="shared" si="8"/>
        <v>0</v>
      </c>
      <c r="AJ109" s="33">
        <f t="shared" si="9"/>
        <v>129</v>
      </c>
      <c r="AK109" s="33">
        <f t="shared" si="10"/>
        <v>1</v>
      </c>
      <c r="AL109" s="33">
        <f t="shared" si="11"/>
        <v>0</v>
      </c>
      <c r="AM109" s="36">
        <v>7</v>
      </c>
      <c r="AN109" s="37" t="s">
        <v>3908</v>
      </c>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row>
    <row r="110" spans="1:86" ht="30">
      <c r="A110" s="213" t="s">
        <v>490</v>
      </c>
      <c r="B110" s="21">
        <v>7</v>
      </c>
      <c r="C110" s="21"/>
      <c r="D110" s="21"/>
      <c r="E110" s="21"/>
      <c r="F110" s="21"/>
      <c r="G110" s="21"/>
      <c r="H110" s="21">
        <v>149</v>
      </c>
      <c r="I110" s="21">
        <v>1</v>
      </c>
      <c r="J110" s="21"/>
      <c r="K110" s="21"/>
      <c r="L110" s="21"/>
      <c r="M110" s="21"/>
      <c r="N110" s="23"/>
      <c r="O110" s="23"/>
      <c r="P110" s="23"/>
      <c r="Q110" s="21"/>
      <c r="R110" s="21"/>
      <c r="S110" s="21"/>
      <c r="T110" s="21"/>
      <c r="U110" s="21"/>
      <c r="V110" s="21"/>
      <c r="W110" s="21"/>
      <c r="X110" s="21"/>
      <c r="Y110" s="21"/>
      <c r="Z110" s="21"/>
      <c r="AA110" s="21"/>
      <c r="AB110" s="21"/>
      <c r="AC110" s="21"/>
      <c r="AD110" s="21"/>
      <c r="AE110" s="21"/>
      <c r="AF110" s="21"/>
      <c r="AG110" s="33">
        <f t="shared" si="6"/>
        <v>7</v>
      </c>
      <c r="AH110" s="33">
        <f t="shared" si="7"/>
        <v>149</v>
      </c>
      <c r="AI110" s="33">
        <f t="shared" si="8"/>
        <v>0</v>
      </c>
      <c r="AJ110" s="33">
        <f t="shared" si="9"/>
        <v>156</v>
      </c>
      <c r="AK110" s="33">
        <f t="shared" si="10"/>
        <v>1</v>
      </c>
      <c r="AL110" s="33">
        <f t="shared" si="11"/>
        <v>0</v>
      </c>
      <c r="AM110" s="21">
        <v>26</v>
      </c>
      <c r="AN110" s="34" t="s">
        <v>3909</v>
      </c>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row>
    <row r="111" spans="1:86">
      <c r="A111" s="106" t="s">
        <v>491</v>
      </c>
      <c r="B111" s="21">
        <v>2</v>
      </c>
      <c r="C111" s="21"/>
      <c r="D111" s="21"/>
      <c r="E111" s="21"/>
      <c r="F111" s="21"/>
      <c r="G111" s="21"/>
      <c r="H111" s="21">
        <v>29</v>
      </c>
      <c r="I111" s="21"/>
      <c r="J111" s="21"/>
      <c r="K111" s="21"/>
      <c r="L111" s="21"/>
      <c r="M111" s="21"/>
      <c r="N111" s="23"/>
      <c r="O111" s="23"/>
      <c r="P111" s="23"/>
      <c r="Q111" s="21"/>
      <c r="R111" s="21"/>
      <c r="S111" s="21"/>
      <c r="T111" s="21"/>
      <c r="U111" s="21"/>
      <c r="V111" s="21"/>
      <c r="W111" s="21"/>
      <c r="X111" s="21"/>
      <c r="Y111" s="21"/>
      <c r="Z111" s="21"/>
      <c r="AA111" s="21"/>
      <c r="AB111" s="21"/>
      <c r="AC111" s="21"/>
      <c r="AD111" s="21"/>
      <c r="AE111" s="21"/>
      <c r="AF111" s="21"/>
      <c r="AG111" s="33">
        <f t="shared" si="6"/>
        <v>2</v>
      </c>
      <c r="AH111" s="33">
        <f t="shared" si="7"/>
        <v>29</v>
      </c>
      <c r="AI111" s="33">
        <f t="shared" si="8"/>
        <v>0</v>
      </c>
      <c r="AJ111" s="33">
        <f t="shared" si="9"/>
        <v>31</v>
      </c>
      <c r="AK111" s="33">
        <f t="shared" si="10"/>
        <v>0</v>
      </c>
      <c r="AL111" s="33">
        <f t="shared" si="11"/>
        <v>0</v>
      </c>
      <c r="AM111" s="21"/>
      <c r="AN111" s="34"/>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row>
    <row r="112" spans="1:86" s="65" customFormat="1">
      <c r="A112" s="215" t="s">
        <v>492</v>
      </c>
      <c r="B112" s="36">
        <v>9</v>
      </c>
      <c r="C112" s="36"/>
      <c r="D112" s="36"/>
      <c r="E112" s="36"/>
      <c r="F112" s="36"/>
      <c r="G112" s="36"/>
      <c r="H112" s="36">
        <v>103</v>
      </c>
      <c r="I112" s="36"/>
      <c r="J112" s="36"/>
      <c r="K112" s="36">
        <v>75</v>
      </c>
      <c r="L112" s="36"/>
      <c r="M112" s="36"/>
      <c r="N112" s="23">
        <v>57</v>
      </c>
      <c r="O112" s="23"/>
      <c r="P112" s="23"/>
      <c r="Q112" s="36"/>
      <c r="R112" s="36"/>
      <c r="S112" s="36"/>
      <c r="T112" s="36"/>
      <c r="U112" s="36"/>
      <c r="V112" s="36"/>
      <c r="W112" s="36"/>
      <c r="X112" s="36"/>
      <c r="Y112" s="36"/>
      <c r="Z112" s="36"/>
      <c r="AA112" s="36"/>
      <c r="AB112" s="36"/>
      <c r="AC112" s="36"/>
      <c r="AD112" s="36"/>
      <c r="AE112" s="36"/>
      <c r="AF112" s="36"/>
      <c r="AG112" s="33">
        <f t="shared" si="6"/>
        <v>9</v>
      </c>
      <c r="AH112" s="33">
        <f t="shared" si="7"/>
        <v>235</v>
      </c>
      <c r="AI112" s="33">
        <f t="shared" si="8"/>
        <v>0</v>
      </c>
      <c r="AJ112" s="33">
        <f t="shared" si="9"/>
        <v>244</v>
      </c>
      <c r="AK112" s="33">
        <f t="shared" si="10"/>
        <v>0</v>
      </c>
      <c r="AL112" s="33">
        <f t="shared" si="11"/>
        <v>0</v>
      </c>
      <c r="AM112" s="36"/>
      <c r="AN112" s="38"/>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row>
    <row r="113" spans="1:86" s="299" customFormat="1" ht="14.25">
      <c r="A113" s="302" t="s">
        <v>1433</v>
      </c>
      <c r="B113" s="298">
        <f>SUM(B4:B112)</f>
        <v>744</v>
      </c>
      <c r="C113" s="298">
        <f t="shared" ref="C113:AG113" si="12">SUM(C47:C112)</f>
        <v>3</v>
      </c>
      <c r="D113" s="298">
        <f t="shared" si="12"/>
        <v>0</v>
      </c>
      <c r="E113" s="298">
        <f t="shared" si="12"/>
        <v>0</v>
      </c>
      <c r="F113" s="298">
        <f t="shared" si="12"/>
        <v>0</v>
      </c>
      <c r="G113" s="298">
        <f t="shared" si="12"/>
        <v>0</v>
      </c>
      <c r="H113" s="298">
        <f t="shared" si="12"/>
        <v>6364</v>
      </c>
      <c r="I113" s="298">
        <f t="shared" si="12"/>
        <v>41</v>
      </c>
      <c r="J113" s="298">
        <f t="shared" si="12"/>
        <v>0</v>
      </c>
      <c r="K113" s="298">
        <f t="shared" si="12"/>
        <v>2913</v>
      </c>
      <c r="L113" s="298">
        <f t="shared" si="12"/>
        <v>1</v>
      </c>
      <c r="M113" s="298">
        <f t="shared" si="12"/>
        <v>0</v>
      </c>
      <c r="N113" s="298">
        <f t="shared" si="12"/>
        <v>734</v>
      </c>
      <c r="O113" s="298">
        <f t="shared" si="12"/>
        <v>0</v>
      </c>
      <c r="P113" s="298">
        <f t="shared" si="12"/>
        <v>0</v>
      </c>
      <c r="Q113" s="298">
        <f t="shared" si="12"/>
        <v>263</v>
      </c>
      <c r="R113" s="298">
        <f t="shared" si="12"/>
        <v>0</v>
      </c>
      <c r="S113" s="298">
        <f t="shared" si="12"/>
        <v>0</v>
      </c>
      <c r="T113" s="298">
        <f t="shared" si="12"/>
        <v>0</v>
      </c>
      <c r="U113" s="298">
        <f t="shared" si="12"/>
        <v>0</v>
      </c>
      <c r="V113" s="298">
        <f t="shared" si="12"/>
        <v>0</v>
      </c>
      <c r="W113" s="298">
        <f t="shared" si="12"/>
        <v>0</v>
      </c>
      <c r="X113" s="298">
        <f t="shared" si="12"/>
        <v>0</v>
      </c>
      <c r="Y113" s="298">
        <f t="shared" si="12"/>
        <v>0</v>
      </c>
      <c r="Z113" s="298">
        <f t="shared" si="12"/>
        <v>0</v>
      </c>
      <c r="AA113" s="298">
        <f t="shared" si="12"/>
        <v>0</v>
      </c>
      <c r="AB113" s="298">
        <f t="shared" si="12"/>
        <v>0</v>
      </c>
      <c r="AC113" s="298">
        <f t="shared" si="12"/>
        <v>14</v>
      </c>
      <c r="AD113" s="298">
        <f t="shared" si="12"/>
        <v>0</v>
      </c>
      <c r="AE113" s="298">
        <f t="shared" si="12"/>
        <v>0</v>
      </c>
      <c r="AF113" s="298">
        <f t="shared" si="12"/>
        <v>0</v>
      </c>
      <c r="AG113" s="303">
        <f t="shared" si="12"/>
        <v>418</v>
      </c>
      <c r="AH113" s="303">
        <f t="shared" ref="AH113:BM113" si="13">SUM(AH47:AH112)</f>
        <v>10274</v>
      </c>
      <c r="AI113" s="303">
        <f t="shared" si="13"/>
        <v>0</v>
      </c>
      <c r="AJ113" s="303">
        <f t="shared" si="13"/>
        <v>10692</v>
      </c>
      <c r="AK113" s="303">
        <f t="shared" si="13"/>
        <v>59</v>
      </c>
      <c r="AL113" s="303">
        <f t="shared" si="13"/>
        <v>0</v>
      </c>
      <c r="AM113" s="298">
        <f t="shared" si="13"/>
        <v>1397</v>
      </c>
      <c r="AN113" s="298">
        <f t="shared" si="13"/>
        <v>0</v>
      </c>
      <c r="AO113" s="298">
        <f t="shared" si="13"/>
        <v>0</v>
      </c>
      <c r="AP113" s="298">
        <f t="shared" si="13"/>
        <v>0</v>
      </c>
      <c r="AQ113" s="298">
        <f t="shared" si="13"/>
        <v>0</v>
      </c>
      <c r="AR113" s="298">
        <f t="shared" si="13"/>
        <v>0</v>
      </c>
      <c r="AS113" s="298">
        <f t="shared" si="13"/>
        <v>0</v>
      </c>
      <c r="AT113" s="298">
        <f t="shared" si="13"/>
        <v>0</v>
      </c>
      <c r="AU113" s="298">
        <f t="shared" si="13"/>
        <v>0</v>
      </c>
      <c r="AV113" s="298">
        <f t="shared" si="13"/>
        <v>0</v>
      </c>
      <c r="AW113" s="298">
        <f t="shared" si="13"/>
        <v>0</v>
      </c>
      <c r="AX113" s="298">
        <f t="shared" si="13"/>
        <v>0</v>
      </c>
      <c r="AY113" s="298">
        <f t="shared" si="13"/>
        <v>0</v>
      </c>
      <c r="AZ113" s="298">
        <f t="shared" si="13"/>
        <v>0</v>
      </c>
      <c r="BA113" s="298">
        <f t="shared" si="13"/>
        <v>0</v>
      </c>
      <c r="BB113" s="298">
        <f t="shared" si="13"/>
        <v>0</v>
      </c>
      <c r="BC113" s="298">
        <f t="shared" si="13"/>
        <v>0</v>
      </c>
      <c r="BD113" s="298">
        <f t="shared" si="13"/>
        <v>0</v>
      </c>
      <c r="BE113" s="298">
        <f t="shared" si="13"/>
        <v>0</v>
      </c>
      <c r="BF113" s="298">
        <f t="shared" si="13"/>
        <v>0</v>
      </c>
      <c r="BG113" s="298">
        <f t="shared" si="13"/>
        <v>0</v>
      </c>
      <c r="BH113" s="298">
        <f t="shared" si="13"/>
        <v>0</v>
      </c>
      <c r="BI113" s="298">
        <f t="shared" si="13"/>
        <v>0</v>
      </c>
      <c r="BJ113" s="298">
        <f t="shared" si="13"/>
        <v>0</v>
      </c>
      <c r="BK113" s="298">
        <f t="shared" si="13"/>
        <v>0</v>
      </c>
      <c r="BL113" s="298">
        <f t="shared" si="13"/>
        <v>0</v>
      </c>
      <c r="BM113" s="298">
        <f t="shared" si="13"/>
        <v>0</v>
      </c>
      <c r="BN113" s="298">
        <f t="shared" ref="BN113:CH113" si="14">SUM(BN47:BN112)</f>
        <v>0</v>
      </c>
      <c r="BO113" s="298">
        <f t="shared" si="14"/>
        <v>0</v>
      </c>
      <c r="BP113" s="298">
        <f t="shared" si="14"/>
        <v>0</v>
      </c>
      <c r="BQ113" s="298">
        <f t="shared" si="14"/>
        <v>0</v>
      </c>
      <c r="BR113" s="298">
        <f t="shared" si="14"/>
        <v>0</v>
      </c>
      <c r="BS113" s="298">
        <f t="shared" si="14"/>
        <v>0</v>
      </c>
      <c r="BT113" s="298">
        <f t="shared" si="14"/>
        <v>0</v>
      </c>
      <c r="BU113" s="298">
        <f t="shared" si="14"/>
        <v>0</v>
      </c>
      <c r="BV113" s="298">
        <f t="shared" si="14"/>
        <v>0</v>
      </c>
      <c r="BW113" s="298">
        <f t="shared" si="14"/>
        <v>0</v>
      </c>
      <c r="BX113" s="298">
        <f t="shared" si="14"/>
        <v>0</v>
      </c>
      <c r="BY113" s="298">
        <f t="shared" si="14"/>
        <v>0</v>
      </c>
      <c r="BZ113" s="298">
        <f t="shared" si="14"/>
        <v>0</v>
      </c>
      <c r="CA113" s="298">
        <f t="shared" si="14"/>
        <v>0</v>
      </c>
      <c r="CB113" s="298">
        <f t="shared" si="14"/>
        <v>0</v>
      </c>
      <c r="CC113" s="298">
        <f t="shared" si="14"/>
        <v>0</v>
      </c>
      <c r="CD113" s="298">
        <f t="shared" si="14"/>
        <v>0</v>
      </c>
      <c r="CE113" s="298">
        <f t="shared" si="14"/>
        <v>0</v>
      </c>
      <c r="CF113" s="298">
        <f t="shared" si="14"/>
        <v>0</v>
      </c>
      <c r="CG113" s="298">
        <f t="shared" si="14"/>
        <v>0</v>
      </c>
      <c r="CH113" s="298">
        <f t="shared" si="14"/>
        <v>0</v>
      </c>
    </row>
    <row r="114" spans="1:86">
      <c r="AG114" s="43"/>
      <c r="AH114" s="43"/>
      <c r="AI114" s="43"/>
      <c r="AJ114" s="43"/>
      <c r="AK114" s="43"/>
      <c r="AL114" s="43"/>
    </row>
    <row r="119" spans="1:86">
      <c r="A119" s="131"/>
    </row>
  </sheetData>
  <mergeCells count="73">
    <mergeCell ref="CF2:CF3"/>
    <mergeCell ref="CG2:CG3"/>
    <mergeCell ref="CH2:CH3"/>
    <mergeCell ref="BZ2:BZ3"/>
    <mergeCell ref="CA2:CA3"/>
    <mergeCell ref="CB2:CB3"/>
    <mergeCell ref="CC2:CC3"/>
    <mergeCell ref="CD2:CD3"/>
    <mergeCell ref="CE2:CE3"/>
    <mergeCell ref="BY2:BY3"/>
    <mergeCell ref="BN2:BN3"/>
    <mergeCell ref="BO2:BO3"/>
    <mergeCell ref="BP2:BP3"/>
    <mergeCell ref="BQ2:BQ3"/>
    <mergeCell ref="BR2:BR3"/>
    <mergeCell ref="BS2:BS3"/>
    <mergeCell ref="BT2:BT3"/>
    <mergeCell ref="BU2:BU3"/>
    <mergeCell ref="BV2:BV3"/>
    <mergeCell ref="BW2:BW3"/>
    <mergeCell ref="BX2:BX3"/>
    <mergeCell ref="BM2:BM3"/>
    <mergeCell ref="BB2:BB3"/>
    <mergeCell ref="BC2:BC3"/>
    <mergeCell ref="BD2:BD3"/>
    <mergeCell ref="BE2:BE3"/>
    <mergeCell ref="BF2:BF3"/>
    <mergeCell ref="BG2:BG3"/>
    <mergeCell ref="BH2:BH3"/>
    <mergeCell ref="BI2:BI3"/>
    <mergeCell ref="BJ2:BJ3"/>
    <mergeCell ref="BK2:BK3"/>
    <mergeCell ref="BL2:BL3"/>
    <mergeCell ref="BA2:BA3"/>
    <mergeCell ref="AP2:AP3"/>
    <mergeCell ref="AQ2:AQ3"/>
    <mergeCell ref="AR2:AR3"/>
    <mergeCell ref="AS2:AS3"/>
    <mergeCell ref="AT2:AT3"/>
    <mergeCell ref="AU2:AU3"/>
    <mergeCell ref="AV2:AV3"/>
    <mergeCell ref="AW2:AW3"/>
    <mergeCell ref="AX2:AX3"/>
    <mergeCell ref="AY2:AY3"/>
    <mergeCell ref="AZ2:AZ3"/>
    <mergeCell ref="AO2:AO3"/>
    <mergeCell ref="N2:P2"/>
    <mergeCell ref="Q2:S2"/>
    <mergeCell ref="T2:V2"/>
    <mergeCell ref="W2:Y2"/>
    <mergeCell ref="Z2:AB2"/>
    <mergeCell ref="AC2:AD2"/>
    <mergeCell ref="AE2:AF2"/>
    <mergeCell ref="AG2:AJ2"/>
    <mergeCell ref="AK2:AL2"/>
    <mergeCell ref="AM2:AM3"/>
    <mergeCell ref="AN2:AN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s>
  <hyperlinks>
    <hyperlink ref="L7" r:id="rId1" display="mucinus@freemail.hu"/>
    <hyperlink ref="L75" r:id="rId2" display="onkormanyzat@polgardi.hu"/>
    <hyperlink ref="L77" r:id="rId3" display="jegyzo@pusztavam.hu"/>
    <hyperlink ref="L14" r:id="rId4" display="pmh.bicske@businesstel.hu"/>
    <hyperlink ref="L83" r:id="rId5" display="sarkeresztur@gmail.com"/>
    <hyperlink ref="L100" r:id="rId6" display="ovienator@gmail.com"/>
    <hyperlink ref="L106" r:id="rId7" display="Helga@mad-werk.hu"/>
    <hyperlink ref="L107" r:id="rId8" display="onkormanyzat@vertesboglar.t-online.hu"/>
    <hyperlink ref="L78" r:id="rId9" display="steinernorbert.hal@gmail.com"/>
    <hyperlink ref="L9" r:id="rId10" display="hiv.balinka@vivamail.hu"/>
    <hyperlink ref="H7" r:id="rId11" display="mucinus@freemail.hu"/>
    <hyperlink ref="H12" r:id="rId12" display="dulasz@vnet.hu"/>
    <hyperlink ref="H9" r:id="rId13" display="hiv.balinka@vivamail.hu"/>
    <hyperlink ref="H14" r:id="rId14" display="pmh.bicske@businesstel.hu"/>
    <hyperlink ref="H40" r:id="rId15" display="fiedler.albert@upcmail.hu"/>
    <hyperlink ref="H55" r:id="rId16" display="info@many.hu"/>
    <hyperlink ref="H63" r:id="rId17" display="nemet.k.o.mor@t-online.hu"/>
    <hyperlink ref="H75" r:id="rId18" display="onkormanyzat@polgardi.hu"/>
    <hyperlink ref="H77" r:id="rId19" display="jegyzo@pusztavam.hu"/>
    <hyperlink ref="H78" r:id="rId20" display="racalmasi.nnok@gmail.com_x000a__x000a_"/>
    <hyperlink ref="H83" r:id="rId21" display="sarkeresztur@gmail.com"/>
    <hyperlink ref="H107" r:id="rId22" display="onkormanyzat@vertesboglar.t-online.hu"/>
    <hyperlink ref="H106" r:id="rId23" display="Helga@mad-werk.hu"/>
    <hyperlink ref="H96" display="jakubek.agnes@gmail.com_x000a_straszewski@freemail.hu_x000a_schneider.eva01@gmail.com_x000a_knara@citromail.hu_x000a_vidicsjanos@citromail.hu_x000a_laszlosandorovits@gmail.com_x000a_                       "/>
    <hyperlink ref="L3" r:id="rId24" display="adony.jegyzo@invitel.hu_x000a_"/>
    <hyperlink ref="L30" r:id="rId25" display="feher.margit@vipmail.hu_x000a_maca7139@freemail.hu"/>
    <hyperlink ref="H95" r:id="rId26" display="titkarsag@saarinfo.t-online.hu"/>
    <hyperlink ref="L95" r:id="rId27" display="schani64@freemail.hu"/>
    <hyperlink ref="H100" r:id="rId28" display="titkarsag@saarinfo.t-online.hu"/>
    <hyperlink ref="L58" r:id="rId29" display="tropimari@freemail.hu_x000a__x000a_"/>
    <hyperlink ref="H61" r:id="rId30" display="onkorm.mezoszilas@dielnet.hu"/>
    <hyperlink ref="L61" r:id="rId31" display="onkorm.mezoszilas@dielnet.hu"/>
    <hyperlink ref="H44" r:id="rId32" display="onkormanyzat@kaloz.hu"/>
    <hyperlink ref="L44" r:id="rId33" display="onkormanyzat@kaloz.hu"/>
    <hyperlink ref="L28" r:id="rId34" display="rodosz.enying@gmail.com"/>
    <hyperlink ref="H48" r:id="rId35" display="hivatal@kislang.hu"/>
    <hyperlink ref="L48" r:id="rId36" display="hivatal@kislang.hu"/>
    <hyperlink ref="L40" r:id="rId37" display="fiedler.albert@upcmail.hu"/>
    <hyperlink ref="L55" r:id="rId38" display="info@many.hu"/>
    <hyperlink ref="H72" r:id="rId39" display="igazgatas@patka.hu"/>
    <hyperlink ref="L72" r:id="rId40" display="igazgatas@patka.hu"/>
    <hyperlink ref="L12" r:id="rId41" display="dulasz@vnet.hu"/>
    <hyperlink ref="H28" r:id="rId42" display="rodosz.enying@gmail.com"/>
    <hyperlink ref="H26" r:id="rId43" display="dcko38@freemail.hu_x000a_mudraldr@gmail.com_x000a_duh@duh.hu_x000a_benkovics.n@gmail.com_x000a_kolumnalas@o2.pl"/>
    <hyperlink ref="L26" r:id="rId44" display="dcko38@freemail.hu_x000a_mudraldr@gmail.com_x000a_duh@duh.hu_x000a_benkovics.n@gmail.com_x000a_kolumnalas@o2.pl"/>
    <hyperlink ref="L96" display="jakubek.agnes@gmail.com_x000a_straszewski@freemail.hu_x000a_schneider.eva01@gmail.com_x000a_knara@citromail.hu_x000a_vidicsjanos@citromail.hu_x000a_laszlosandorovits@gmail.com_x000a_                       "/>
    <hyperlink ref="H29" r:id="rId45" display="palmuller@gmail.hu_x000a_"/>
    <hyperlink ref="L52" r:id="rId46" display="onkpmh@lepseny.hu"/>
    <hyperlink ref="H52" r:id="rId47" display="onkpmh@lepseny.hu"/>
    <hyperlink ref="L29" r:id="rId48" display="palmuller@gmail.hu_x000a_"/>
    <hyperlink ref="L63" r:id="rId49" display="nemet.k.o.mor@t-online.h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88"/>
  <sheetViews>
    <sheetView topLeftCell="BO160" workbookViewId="0">
      <selection activeCell="BY195" sqref="BY195"/>
    </sheetView>
  </sheetViews>
  <sheetFormatPr defaultRowHeight="15"/>
  <cols>
    <col min="1" max="1" width="38.5703125" style="12" customWidth="1"/>
    <col min="2" max="10" width="9.140625" style="12"/>
    <col min="11" max="11" width="9.5703125" style="12" customWidth="1"/>
    <col min="12" max="28" width="9.140625" style="12"/>
    <col min="29" max="29" width="10.28515625" style="12" customWidth="1"/>
    <col min="30" max="30" width="9.140625" style="12"/>
    <col min="31" max="31" width="12.7109375" style="12" customWidth="1"/>
    <col min="32" max="32" width="9.140625" style="12"/>
    <col min="33" max="36" width="9.140625" style="50"/>
    <col min="37" max="38" width="9.42578125" style="50" customWidth="1"/>
    <col min="39" max="39" width="9.140625" style="12"/>
    <col min="40" max="40" width="36.85546875" style="12" customWidth="1"/>
    <col min="41" max="54" width="9.140625" style="12"/>
    <col min="55" max="55" width="13.28515625" style="12" customWidth="1"/>
    <col min="56" max="56" width="9.42578125" style="12" customWidth="1"/>
    <col min="57" max="57" width="13.28515625" style="12" customWidth="1"/>
    <col min="58" max="58" width="12" style="12" customWidth="1"/>
    <col min="59" max="62" width="9.140625" style="12"/>
    <col min="63" max="63" width="13.5703125" style="12" customWidth="1"/>
    <col min="64" max="64" width="9.140625" style="12"/>
    <col min="65" max="65" width="11.85546875" style="12" customWidth="1"/>
    <col min="66" max="69" width="10.5703125" style="12" customWidth="1"/>
    <col min="70" max="76" width="9.140625" style="12"/>
    <col min="77" max="77" width="12.140625" style="12" customWidth="1"/>
    <col min="78" max="78" width="11.7109375" style="12" customWidth="1"/>
    <col min="79" max="79" width="12.28515625" style="12" customWidth="1"/>
    <col min="80" max="80" width="10" style="12" customWidth="1"/>
    <col min="81" max="81" width="9.140625" style="12"/>
    <col min="82" max="82" width="36.85546875" style="12" customWidth="1"/>
    <col min="83" max="83" width="16.28515625" style="12" customWidth="1"/>
    <col min="84" max="84" width="17.140625" style="12" customWidth="1"/>
    <col min="85" max="85" width="18.5703125" style="12" customWidth="1"/>
    <col min="86" max="86" width="19.140625" style="12" customWidth="1"/>
    <col min="87" max="256" width="9.140625" style="12"/>
    <col min="257" max="257" width="38.5703125" style="12" customWidth="1"/>
    <col min="258" max="266" width="9.140625" style="12"/>
    <col min="267" max="267" width="9.5703125" style="12" customWidth="1"/>
    <col min="268" max="284" width="9.140625" style="12"/>
    <col min="285" max="285" width="10.28515625" style="12" customWidth="1"/>
    <col min="286" max="286" width="9.140625" style="12"/>
    <col min="287" max="287" width="12.7109375" style="12" customWidth="1"/>
    <col min="288" max="292" width="9.140625" style="12"/>
    <col min="293" max="294" width="9.42578125" style="12" customWidth="1"/>
    <col min="295" max="295" width="9.140625" style="12"/>
    <col min="296" max="296" width="36.85546875" style="12" customWidth="1"/>
    <col min="297" max="310" width="9.140625" style="12"/>
    <col min="311" max="311" width="13.28515625" style="12" customWidth="1"/>
    <col min="312" max="312" width="9.42578125" style="12" customWidth="1"/>
    <col min="313" max="313" width="13.28515625" style="12" customWidth="1"/>
    <col min="314" max="314" width="12" style="12" customWidth="1"/>
    <col min="315" max="318" width="9.140625" style="12"/>
    <col min="319" max="319" width="13.5703125" style="12" customWidth="1"/>
    <col min="320" max="320" width="9.140625" style="12"/>
    <col min="321" max="321" width="11.85546875" style="12" customWidth="1"/>
    <col min="322" max="325" width="10.5703125" style="12" customWidth="1"/>
    <col min="326" max="332" width="9.140625" style="12"/>
    <col min="333" max="333" width="12.140625" style="12" customWidth="1"/>
    <col min="334" max="334" width="11.7109375" style="12" customWidth="1"/>
    <col min="335" max="335" width="12.28515625" style="12" customWidth="1"/>
    <col min="336" max="336" width="10" style="12" customWidth="1"/>
    <col min="337" max="337" width="9.140625" style="12"/>
    <col min="338" max="338" width="36.85546875" style="12" customWidth="1"/>
    <col min="339" max="339" width="16.28515625" style="12" customWidth="1"/>
    <col min="340" max="340" width="17.140625" style="12" customWidth="1"/>
    <col min="341" max="341" width="18.5703125" style="12" customWidth="1"/>
    <col min="342" max="342" width="19.140625" style="12" customWidth="1"/>
    <col min="343" max="512" width="9.140625" style="12"/>
    <col min="513" max="513" width="38.5703125" style="12" customWidth="1"/>
    <col min="514" max="522" width="9.140625" style="12"/>
    <col min="523" max="523" width="9.5703125" style="12" customWidth="1"/>
    <col min="524" max="540" width="9.140625" style="12"/>
    <col min="541" max="541" width="10.28515625" style="12" customWidth="1"/>
    <col min="542" max="542" width="9.140625" style="12"/>
    <col min="543" max="543" width="12.7109375" style="12" customWidth="1"/>
    <col min="544" max="548" width="9.140625" style="12"/>
    <col min="549" max="550" width="9.42578125" style="12" customWidth="1"/>
    <col min="551" max="551" width="9.140625" style="12"/>
    <col min="552" max="552" width="36.85546875" style="12" customWidth="1"/>
    <col min="553" max="566" width="9.140625" style="12"/>
    <col min="567" max="567" width="13.28515625" style="12" customWidth="1"/>
    <col min="568" max="568" width="9.42578125" style="12" customWidth="1"/>
    <col min="569" max="569" width="13.28515625" style="12" customWidth="1"/>
    <col min="570" max="570" width="12" style="12" customWidth="1"/>
    <col min="571" max="574" width="9.140625" style="12"/>
    <col min="575" max="575" width="13.5703125" style="12" customWidth="1"/>
    <col min="576" max="576" width="9.140625" style="12"/>
    <col min="577" max="577" width="11.85546875" style="12" customWidth="1"/>
    <col min="578" max="581" width="10.5703125" style="12" customWidth="1"/>
    <col min="582" max="588" width="9.140625" style="12"/>
    <col min="589" max="589" width="12.140625" style="12" customWidth="1"/>
    <col min="590" max="590" width="11.7109375" style="12" customWidth="1"/>
    <col min="591" max="591" width="12.28515625" style="12" customWidth="1"/>
    <col min="592" max="592" width="10" style="12" customWidth="1"/>
    <col min="593" max="593" width="9.140625" style="12"/>
    <col min="594" max="594" width="36.85546875" style="12" customWidth="1"/>
    <col min="595" max="595" width="16.28515625" style="12" customWidth="1"/>
    <col min="596" max="596" width="17.140625" style="12" customWidth="1"/>
    <col min="597" max="597" width="18.5703125" style="12" customWidth="1"/>
    <col min="598" max="598" width="19.140625" style="12" customWidth="1"/>
    <col min="599" max="768" width="9.140625" style="12"/>
    <col min="769" max="769" width="38.5703125" style="12" customWidth="1"/>
    <col min="770" max="778" width="9.140625" style="12"/>
    <col min="779" max="779" width="9.5703125" style="12" customWidth="1"/>
    <col min="780" max="796" width="9.140625" style="12"/>
    <col min="797" max="797" width="10.28515625" style="12" customWidth="1"/>
    <col min="798" max="798" width="9.140625" style="12"/>
    <col min="799" max="799" width="12.7109375" style="12" customWidth="1"/>
    <col min="800" max="804" width="9.140625" style="12"/>
    <col min="805" max="806" width="9.42578125" style="12" customWidth="1"/>
    <col min="807" max="807" width="9.140625" style="12"/>
    <col min="808" max="808" width="36.85546875" style="12" customWidth="1"/>
    <col min="809" max="822" width="9.140625" style="12"/>
    <col min="823" max="823" width="13.28515625" style="12" customWidth="1"/>
    <col min="824" max="824" width="9.42578125" style="12" customWidth="1"/>
    <col min="825" max="825" width="13.28515625" style="12" customWidth="1"/>
    <col min="826" max="826" width="12" style="12" customWidth="1"/>
    <col min="827" max="830" width="9.140625" style="12"/>
    <col min="831" max="831" width="13.5703125" style="12" customWidth="1"/>
    <col min="832" max="832" width="9.140625" style="12"/>
    <col min="833" max="833" width="11.85546875" style="12" customWidth="1"/>
    <col min="834" max="837" width="10.5703125" style="12" customWidth="1"/>
    <col min="838" max="844" width="9.140625" style="12"/>
    <col min="845" max="845" width="12.140625" style="12" customWidth="1"/>
    <col min="846" max="846" width="11.7109375" style="12" customWidth="1"/>
    <col min="847" max="847" width="12.28515625" style="12" customWidth="1"/>
    <col min="848" max="848" width="10" style="12" customWidth="1"/>
    <col min="849" max="849" width="9.140625" style="12"/>
    <col min="850" max="850" width="36.85546875" style="12" customWidth="1"/>
    <col min="851" max="851" width="16.28515625" style="12" customWidth="1"/>
    <col min="852" max="852" width="17.140625" style="12" customWidth="1"/>
    <col min="853" max="853" width="18.5703125" style="12" customWidth="1"/>
    <col min="854" max="854" width="19.140625" style="12" customWidth="1"/>
    <col min="855" max="1024" width="9.140625" style="12"/>
    <col min="1025" max="1025" width="38.5703125" style="12" customWidth="1"/>
    <col min="1026" max="1034" width="9.140625" style="12"/>
    <col min="1035" max="1035" width="9.5703125" style="12" customWidth="1"/>
    <col min="1036" max="1052" width="9.140625" style="12"/>
    <col min="1053" max="1053" width="10.28515625" style="12" customWidth="1"/>
    <col min="1054" max="1054" width="9.140625" style="12"/>
    <col min="1055" max="1055" width="12.7109375" style="12" customWidth="1"/>
    <col min="1056" max="1060" width="9.140625" style="12"/>
    <col min="1061" max="1062" width="9.42578125" style="12" customWidth="1"/>
    <col min="1063" max="1063" width="9.140625" style="12"/>
    <col min="1064" max="1064" width="36.85546875" style="12" customWidth="1"/>
    <col min="1065" max="1078" width="9.140625" style="12"/>
    <col min="1079" max="1079" width="13.28515625" style="12" customWidth="1"/>
    <col min="1080" max="1080" width="9.42578125" style="12" customWidth="1"/>
    <col min="1081" max="1081" width="13.28515625" style="12" customWidth="1"/>
    <col min="1082" max="1082" width="12" style="12" customWidth="1"/>
    <col min="1083" max="1086" width="9.140625" style="12"/>
    <col min="1087" max="1087" width="13.5703125" style="12" customWidth="1"/>
    <col min="1088" max="1088" width="9.140625" style="12"/>
    <col min="1089" max="1089" width="11.85546875" style="12" customWidth="1"/>
    <col min="1090" max="1093" width="10.5703125" style="12" customWidth="1"/>
    <col min="1094" max="1100" width="9.140625" style="12"/>
    <col min="1101" max="1101" width="12.140625" style="12" customWidth="1"/>
    <col min="1102" max="1102" width="11.7109375" style="12" customWidth="1"/>
    <col min="1103" max="1103" width="12.28515625" style="12" customWidth="1"/>
    <col min="1104" max="1104" width="10" style="12" customWidth="1"/>
    <col min="1105" max="1105" width="9.140625" style="12"/>
    <col min="1106" max="1106" width="36.85546875" style="12" customWidth="1"/>
    <col min="1107" max="1107" width="16.28515625" style="12" customWidth="1"/>
    <col min="1108" max="1108" width="17.140625" style="12" customWidth="1"/>
    <col min="1109" max="1109" width="18.5703125" style="12" customWidth="1"/>
    <col min="1110" max="1110" width="19.140625" style="12" customWidth="1"/>
    <col min="1111" max="1280" width="9.140625" style="12"/>
    <col min="1281" max="1281" width="38.5703125" style="12" customWidth="1"/>
    <col min="1282" max="1290" width="9.140625" style="12"/>
    <col min="1291" max="1291" width="9.5703125" style="12" customWidth="1"/>
    <col min="1292" max="1308" width="9.140625" style="12"/>
    <col min="1309" max="1309" width="10.28515625" style="12" customWidth="1"/>
    <col min="1310" max="1310" width="9.140625" style="12"/>
    <col min="1311" max="1311" width="12.7109375" style="12" customWidth="1"/>
    <col min="1312" max="1316" width="9.140625" style="12"/>
    <col min="1317" max="1318" width="9.42578125" style="12" customWidth="1"/>
    <col min="1319" max="1319" width="9.140625" style="12"/>
    <col min="1320" max="1320" width="36.85546875" style="12" customWidth="1"/>
    <col min="1321" max="1334" width="9.140625" style="12"/>
    <col min="1335" max="1335" width="13.28515625" style="12" customWidth="1"/>
    <col min="1336" max="1336" width="9.42578125" style="12" customWidth="1"/>
    <col min="1337" max="1337" width="13.28515625" style="12" customWidth="1"/>
    <col min="1338" max="1338" width="12" style="12" customWidth="1"/>
    <col min="1339" max="1342" width="9.140625" style="12"/>
    <col min="1343" max="1343" width="13.5703125" style="12" customWidth="1"/>
    <col min="1344" max="1344" width="9.140625" style="12"/>
    <col min="1345" max="1345" width="11.85546875" style="12" customWidth="1"/>
    <col min="1346" max="1349" width="10.5703125" style="12" customWidth="1"/>
    <col min="1350" max="1356" width="9.140625" style="12"/>
    <col min="1357" max="1357" width="12.140625" style="12" customWidth="1"/>
    <col min="1358" max="1358" width="11.7109375" style="12" customWidth="1"/>
    <col min="1359" max="1359" width="12.28515625" style="12" customWidth="1"/>
    <col min="1360" max="1360" width="10" style="12" customWidth="1"/>
    <col min="1361" max="1361" width="9.140625" style="12"/>
    <col min="1362" max="1362" width="36.85546875" style="12" customWidth="1"/>
    <col min="1363" max="1363" width="16.28515625" style="12" customWidth="1"/>
    <col min="1364" max="1364" width="17.140625" style="12" customWidth="1"/>
    <col min="1365" max="1365" width="18.5703125" style="12" customWidth="1"/>
    <col min="1366" max="1366" width="19.140625" style="12" customWidth="1"/>
    <col min="1367" max="1536" width="9.140625" style="12"/>
    <col min="1537" max="1537" width="38.5703125" style="12" customWidth="1"/>
    <col min="1538" max="1546" width="9.140625" style="12"/>
    <col min="1547" max="1547" width="9.5703125" style="12" customWidth="1"/>
    <col min="1548" max="1564" width="9.140625" style="12"/>
    <col min="1565" max="1565" width="10.28515625" style="12" customWidth="1"/>
    <col min="1566" max="1566" width="9.140625" style="12"/>
    <col min="1567" max="1567" width="12.7109375" style="12" customWidth="1"/>
    <col min="1568" max="1572" width="9.140625" style="12"/>
    <col min="1573" max="1574" width="9.42578125" style="12" customWidth="1"/>
    <col min="1575" max="1575" width="9.140625" style="12"/>
    <col min="1576" max="1576" width="36.85546875" style="12" customWidth="1"/>
    <col min="1577" max="1590" width="9.140625" style="12"/>
    <col min="1591" max="1591" width="13.28515625" style="12" customWidth="1"/>
    <col min="1592" max="1592" width="9.42578125" style="12" customWidth="1"/>
    <col min="1593" max="1593" width="13.28515625" style="12" customWidth="1"/>
    <col min="1594" max="1594" width="12" style="12" customWidth="1"/>
    <col min="1595" max="1598" width="9.140625" style="12"/>
    <col min="1599" max="1599" width="13.5703125" style="12" customWidth="1"/>
    <col min="1600" max="1600" width="9.140625" style="12"/>
    <col min="1601" max="1601" width="11.85546875" style="12" customWidth="1"/>
    <col min="1602" max="1605" width="10.5703125" style="12" customWidth="1"/>
    <col min="1606" max="1612" width="9.140625" style="12"/>
    <col min="1613" max="1613" width="12.140625" style="12" customWidth="1"/>
    <col min="1614" max="1614" width="11.7109375" style="12" customWidth="1"/>
    <col min="1615" max="1615" width="12.28515625" style="12" customWidth="1"/>
    <col min="1616" max="1616" width="10" style="12" customWidth="1"/>
    <col min="1617" max="1617" width="9.140625" style="12"/>
    <col min="1618" max="1618" width="36.85546875" style="12" customWidth="1"/>
    <col min="1619" max="1619" width="16.28515625" style="12" customWidth="1"/>
    <col min="1620" max="1620" width="17.140625" style="12" customWidth="1"/>
    <col min="1621" max="1621" width="18.5703125" style="12" customWidth="1"/>
    <col min="1622" max="1622" width="19.140625" style="12" customWidth="1"/>
    <col min="1623" max="1792" width="9.140625" style="12"/>
    <col min="1793" max="1793" width="38.5703125" style="12" customWidth="1"/>
    <col min="1794" max="1802" width="9.140625" style="12"/>
    <col min="1803" max="1803" width="9.5703125" style="12" customWidth="1"/>
    <col min="1804" max="1820" width="9.140625" style="12"/>
    <col min="1821" max="1821" width="10.28515625" style="12" customWidth="1"/>
    <col min="1822" max="1822" width="9.140625" style="12"/>
    <col min="1823" max="1823" width="12.7109375" style="12" customWidth="1"/>
    <col min="1824" max="1828" width="9.140625" style="12"/>
    <col min="1829" max="1830" width="9.42578125" style="12" customWidth="1"/>
    <col min="1831" max="1831" width="9.140625" style="12"/>
    <col min="1832" max="1832" width="36.85546875" style="12" customWidth="1"/>
    <col min="1833" max="1846" width="9.140625" style="12"/>
    <col min="1847" max="1847" width="13.28515625" style="12" customWidth="1"/>
    <col min="1848" max="1848" width="9.42578125" style="12" customWidth="1"/>
    <col min="1849" max="1849" width="13.28515625" style="12" customWidth="1"/>
    <col min="1850" max="1850" width="12" style="12" customWidth="1"/>
    <col min="1851" max="1854" width="9.140625" style="12"/>
    <col min="1855" max="1855" width="13.5703125" style="12" customWidth="1"/>
    <col min="1856" max="1856" width="9.140625" style="12"/>
    <col min="1857" max="1857" width="11.85546875" style="12" customWidth="1"/>
    <col min="1858" max="1861" width="10.5703125" style="12" customWidth="1"/>
    <col min="1862" max="1868" width="9.140625" style="12"/>
    <col min="1869" max="1869" width="12.140625" style="12" customWidth="1"/>
    <col min="1870" max="1870" width="11.7109375" style="12" customWidth="1"/>
    <col min="1871" max="1871" width="12.28515625" style="12" customWidth="1"/>
    <col min="1872" max="1872" width="10" style="12" customWidth="1"/>
    <col min="1873" max="1873" width="9.140625" style="12"/>
    <col min="1874" max="1874" width="36.85546875" style="12" customWidth="1"/>
    <col min="1875" max="1875" width="16.28515625" style="12" customWidth="1"/>
    <col min="1876" max="1876" width="17.140625" style="12" customWidth="1"/>
    <col min="1877" max="1877" width="18.5703125" style="12" customWidth="1"/>
    <col min="1878" max="1878" width="19.140625" style="12" customWidth="1"/>
    <col min="1879" max="2048" width="9.140625" style="12"/>
    <col min="2049" max="2049" width="38.5703125" style="12" customWidth="1"/>
    <col min="2050" max="2058" width="9.140625" style="12"/>
    <col min="2059" max="2059" width="9.5703125" style="12" customWidth="1"/>
    <col min="2060" max="2076" width="9.140625" style="12"/>
    <col min="2077" max="2077" width="10.28515625" style="12" customWidth="1"/>
    <col min="2078" max="2078" width="9.140625" style="12"/>
    <col min="2079" max="2079" width="12.7109375" style="12" customWidth="1"/>
    <col min="2080" max="2084" width="9.140625" style="12"/>
    <col min="2085" max="2086" width="9.42578125" style="12" customWidth="1"/>
    <col min="2087" max="2087" width="9.140625" style="12"/>
    <col min="2088" max="2088" width="36.85546875" style="12" customWidth="1"/>
    <col min="2089" max="2102" width="9.140625" style="12"/>
    <col min="2103" max="2103" width="13.28515625" style="12" customWidth="1"/>
    <col min="2104" max="2104" width="9.42578125" style="12" customWidth="1"/>
    <col min="2105" max="2105" width="13.28515625" style="12" customWidth="1"/>
    <col min="2106" max="2106" width="12" style="12" customWidth="1"/>
    <col min="2107" max="2110" width="9.140625" style="12"/>
    <col min="2111" max="2111" width="13.5703125" style="12" customWidth="1"/>
    <col min="2112" max="2112" width="9.140625" style="12"/>
    <col min="2113" max="2113" width="11.85546875" style="12" customWidth="1"/>
    <col min="2114" max="2117" width="10.5703125" style="12" customWidth="1"/>
    <col min="2118" max="2124" width="9.140625" style="12"/>
    <col min="2125" max="2125" width="12.140625" style="12" customWidth="1"/>
    <col min="2126" max="2126" width="11.7109375" style="12" customWidth="1"/>
    <col min="2127" max="2127" width="12.28515625" style="12" customWidth="1"/>
    <col min="2128" max="2128" width="10" style="12" customWidth="1"/>
    <col min="2129" max="2129" width="9.140625" style="12"/>
    <col min="2130" max="2130" width="36.85546875" style="12" customWidth="1"/>
    <col min="2131" max="2131" width="16.28515625" style="12" customWidth="1"/>
    <col min="2132" max="2132" width="17.140625" style="12" customWidth="1"/>
    <col min="2133" max="2133" width="18.5703125" style="12" customWidth="1"/>
    <col min="2134" max="2134" width="19.140625" style="12" customWidth="1"/>
    <col min="2135" max="2304" width="9.140625" style="12"/>
    <col min="2305" max="2305" width="38.5703125" style="12" customWidth="1"/>
    <col min="2306" max="2314" width="9.140625" style="12"/>
    <col min="2315" max="2315" width="9.5703125" style="12" customWidth="1"/>
    <col min="2316" max="2332" width="9.140625" style="12"/>
    <col min="2333" max="2333" width="10.28515625" style="12" customWidth="1"/>
    <col min="2334" max="2334" width="9.140625" style="12"/>
    <col min="2335" max="2335" width="12.7109375" style="12" customWidth="1"/>
    <col min="2336" max="2340" width="9.140625" style="12"/>
    <col min="2341" max="2342" width="9.42578125" style="12" customWidth="1"/>
    <col min="2343" max="2343" width="9.140625" style="12"/>
    <col min="2344" max="2344" width="36.85546875" style="12" customWidth="1"/>
    <col min="2345" max="2358" width="9.140625" style="12"/>
    <col min="2359" max="2359" width="13.28515625" style="12" customWidth="1"/>
    <col min="2360" max="2360" width="9.42578125" style="12" customWidth="1"/>
    <col min="2361" max="2361" width="13.28515625" style="12" customWidth="1"/>
    <col min="2362" max="2362" width="12" style="12" customWidth="1"/>
    <col min="2363" max="2366" width="9.140625" style="12"/>
    <col min="2367" max="2367" width="13.5703125" style="12" customWidth="1"/>
    <col min="2368" max="2368" width="9.140625" style="12"/>
    <col min="2369" max="2369" width="11.85546875" style="12" customWidth="1"/>
    <col min="2370" max="2373" width="10.5703125" style="12" customWidth="1"/>
    <col min="2374" max="2380" width="9.140625" style="12"/>
    <col min="2381" max="2381" width="12.140625" style="12" customWidth="1"/>
    <col min="2382" max="2382" width="11.7109375" style="12" customWidth="1"/>
    <col min="2383" max="2383" width="12.28515625" style="12" customWidth="1"/>
    <col min="2384" max="2384" width="10" style="12" customWidth="1"/>
    <col min="2385" max="2385" width="9.140625" style="12"/>
    <col min="2386" max="2386" width="36.85546875" style="12" customWidth="1"/>
    <col min="2387" max="2387" width="16.28515625" style="12" customWidth="1"/>
    <col min="2388" max="2388" width="17.140625" style="12" customWidth="1"/>
    <col min="2389" max="2389" width="18.5703125" style="12" customWidth="1"/>
    <col min="2390" max="2390" width="19.140625" style="12" customWidth="1"/>
    <col min="2391" max="2560" width="9.140625" style="12"/>
    <col min="2561" max="2561" width="38.5703125" style="12" customWidth="1"/>
    <col min="2562" max="2570" width="9.140625" style="12"/>
    <col min="2571" max="2571" width="9.5703125" style="12" customWidth="1"/>
    <col min="2572" max="2588" width="9.140625" style="12"/>
    <col min="2589" max="2589" width="10.28515625" style="12" customWidth="1"/>
    <col min="2590" max="2590" width="9.140625" style="12"/>
    <col min="2591" max="2591" width="12.7109375" style="12" customWidth="1"/>
    <col min="2592" max="2596" width="9.140625" style="12"/>
    <col min="2597" max="2598" width="9.42578125" style="12" customWidth="1"/>
    <col min="2599" max="2599" width="9.140625" style="12"/>
    <col min="2600" max="2600" width="36.85546875" style="12" customWidth="1"/>
    <col min="2601" max="2614" width="9.140625" style="12"/>
    <col min="2615" max="2615" width="13.28515625" style="12" customWidth="1"/>
    <col min="2616" max="2616" width="9.42578125" style="12" customWidth="1"/>
    <col min="2617" max="2617" width="13.28515625" style="12" customWidth="1"/>
    <col min="2618" max="2618" width="12" style="12" customWidth="1"/>
    <col min="2619" max="2622" width="9.140625" style="12"/>
    <col min="2623" max="2623" width="13.5703125" style="12" customWidth="1"/>
    <col min="2624" max="2624" width="9.140625" style="12"/>
    <col min="2625" max="2625" width="11.85546875" style="12" customWidth="1"/>
    <col min="2626" max="2629" width="10.5703125" style="12" customWidth="1"/>
    <col min="2630" max="2636" width="9.140625" style="12"/>
    <col min="2637" max="2637" width="12.140625" style="12" customWidth="1"/>
    <col min="2638" max="2638" width="11.7109375" style="12" customWidth="1"/>
    <col min="2639" max="2639" width="12.28515625" style="12" customWidth="1"/>
    <col min="2640" max="2640" width="10" style="12" customWidth="1"/>
    <col min="2641" max="2641" width="9.140625" style="12"/>
    <col min="2642" max="2642" width="36.85546875" style="12" customWidth="1"/>
    <col min="2643" max="2643" width="16.28515625" style="12" customWidth="1"/>
    <col min="2644" max="2644" width="17.140625" style="12" customWidth="1"/>
    <col min="2645" max="2645" width="18.5703125" style="12" customWidth="1"/>
    <col min="2646" max="2646" width="19.140625" style="12" customWidth="1"/>
    <col min="2647" max="2816" width="9.140625" style="12"/>
    <col min="2817" max="2817" width="38.5703125" style="12" customWidth="1"/>
    <col min="2818" max="2826" width="9.140625" style="12"/>
    <col min="2827" max="2827" width="9.5703125" style="12" customWidth="1"/>
    <col min="2828" max="2844" width="9.140625" style="12"/>
    <col min="2845" max="2845" width="10.28515625" style="12" customWidth="1"/>
    <col min="2846" max="2846" width="9.140625" style="12"/>
    <col min="2847" max="2847" width="12.7109375" style="12" customWidth="1"/>
    <col min="2848" max="2852" width="9.140625" style="12"/>
    <col min="2853" max="2854" width="9.42578125" style="12" customWidth="1"/>
    <col min="2855" max="2855" width="9.140625" style="12"/>
    <col min="2856" max="2856" width="36.85546875" style="12" customWidth="1"/>
    <col min="2857" max="2870" width="9.140625" style="12"/>
    <col min="2871" max="2871" width="13.28515625" style="12" customWidth="1"/>
    <col min="2872" max="2872" width="9.42578125" style="12" customWidth="1"/>
    <col min="2873" max="2873" width="13.28515625" style="12" customWidth="1"/>
    <col min="2874" max="2874" width="12" style="12" customWidth="1"/>
    <col min="2875" max="2878" width="9.140625" style="12"/>
    <col min="2879" max="2879" width="13.5703125" style="12" customWidth="1"/>
    <col min="2880" max="2880" width="9.140625" style="12"/>
    <col min="2881" max="2881" width="11.85546875" style="12" customWidth="1"/>
    <col min="2882" max="2885" width="10.5703125" style="12" customWidth="1"/>
    <col min="2886" max="2892" width="9.140625" style="12"/>
    <col min="2893" max="2893" width="12.140625" style="12" customWidth="1"/>
    <col min="2894" max="2894" width="11.7109375" style="12" customWidth="1"/>
    <col min="2895" max="2895" width="12.28515625" style="12" customWidth="1"/>
    <col min="2896" max="2896" width="10" style="12" customWidth="1"/>
    <col min="2897" max="2897" width="9.140625" style="12"/>
    <col min="2898" max="2898" width="36.85546875" style="12" customWidth="1"/>
    <col min="2899" max="2899" width="16.28515625" style="12" customWidth="1"/>
    <col min="2900" max="2900" width="17.140625" style="12" customWidth="1"/>
    <col min="2901" max="2901" width="18.5703125" style="12" customWidth="1"/>
    <col min="2902" max="2902" width="19.140625" style="12" customWidth="1"/>
    <col min="2903" max="3072" width="9.140625" style="12"/>
    <col min="3073" max="3073" width="38.5703125" style="12" customWidth="1"/>
    <col min="3074" max="3082" width="9.140625" style="12"/>
    <col min="3083" max="3083" width="9.5703125" style="12" customWidth="1"/>
    <col min="3084" max="3100" width="9.140625" style="12"/>
    <col min="3101" max="3101" width="10.28515625" style="12" customWidth="1"/>
    <col min="3102" max="3102" width="9.140625" style="12"/>
    <col min="3103" max="3103" width="12.7109375" style="12" customWidth="1"/>
    <col min="3104" max="3108" width="9.140625" style="12"/>
    <col min="3109" max="3110" width="9.42578125" style="12" customWidth="1"/>
    <col min="3111" max="3111" width="9.140625" style="12"/>
    <col min="3112" max="3112" width="36.85546875" style="12" customWidth="1"/>
    <col min="3113" max="3126" width="9.140625" style="12"/>
    <col min="3127" max="3127" width="13.28515625" style="12" customWidth="1"/>
    <col min="3128" max="3128" width="9.42578125" style="12" customWidth="1"/>
    <col min="3129" max="3129" width="13.28515625" style="12" customWidth="1"/>
    <col min="3130" max="3130" width="12" style="12" customWidth="1"/>
    <col min="3131" max="3134" width="9.140625" style="12"/>
    <col min="3135" max="3135" width="13.5703125" style="12" customWidth="1"/>
    <col min="3136" max="3136" width="9.140625" style="12"/>
    <col min="3137" max="3137" width="11.85546875" style="12" customWidth="1"/>
    <col min="3138" max="3141" width="10.5703125" style="12" customWidth="1"/>
    <col min="3142" max="3148" width="9.140625" style="12"/>
    <col min="3149" max="3149" width="12.140625" style="12" customWidth="1"/>
    <col min="3150" max="3150" width="11.7109375" style="12" customWidth="1"/>
    <col min="3151" max="3151" width="12.28515625" style="12" customWidth="1"/>
    <col min="3152" max="3152" width="10" style="12" customWidth="1"/>
    <col min="3153" max="3153" width="9.140625" style="12"/>
    <col min="3154" max="3154" width="36.85546875" style="12" customWidth="1"/>
    <col min="3155" max="3155" width="16.28515625" style="12" customWidth="1"/>
    <col min="3156" max="3156" width="17.140625" style="12" customWidth="1"/>
    <col min="3157" max="3157" width="18.5703125" style="12" customWidth="1"/>
    <col min="3158" max="3158" width="19.140625" style="12" customWidth="1"/>
    <col min="3159" max="3328" width="9.140625" style="12"/>
    <col min="3329" max="3329" width="38.5703125" style="12" customWidth="1"/>
    <col min="3330" max="3338" width="9.140625" style="12"/>
    <col min="3339" max="3339" width="9.5703125" style="12" customWidth="1"/>
    <col min="3340" max="3356" width="9.140625" style="12"/>
    <col min="3357" max="3357" width="10.28515625" style="12" customWidth="1"/>
    <col min="3358" max="3358" width="9.140625" style="12"/>
    <col min="3359" max="3359" width="12.7109375" style="12" customWidth="1"/>
    <col min="3360" max="3364" width="9.140625" style="12"/>
    <col min="3365" max="3366" width="9.42578125" style="12" customWidth="1"/>
    <col min="3367" max="3367" width="9.140625" style="12"/>
    <col min="3368" max="3368" width="36.85546875" style="12" customWidth="1"/>
    <col min="3369" max="3382" width="9.140625" style="12"/>
    <col min="3383" max="3383" width="13.28515625" style="12" customWidth="1"/>
    <col min="3384" max="3384" width="9.42578125" style="12" customWidth="1"/>
    <col min="3385" max="3385" width="13.28515625" style="12" customWidth="1"/>
    <col min="3386" max="3386" width="12" style="12" customWidth="1"/>
    <col min="3387" max="3390" width="9.140625" style="12"/>
    <col min="3391" max="3391" width="13.5703125" style="12" customWidth="1"/>
    <col min="3392" max="3392" width="9.140625" style="12"/>
    <col min="3393" max="3393" width="11.85546875" style="12" customWidth="1"/>
    <col min="3394" max="3397" width="10.5703125" style="12" customWidth="1"/>
    <col min="3398" max="3404" width="9.140625" style="12"/>
    <col min="3405" max="3405" width="12.140625" style="12" customWidth="1"/>
    <col min="3406" max="3406" width="11.7109375" style="12" customWidth="1"/>
    <col min="3407" max="3407" width="12.28515625" style="12" customWidth="1"/>
    <col min="3408" max="3408" width="10" style="12" customWidth="1"/>
    <col min="3409" max="3409" width="9.140625" style="12"/>
    <col min="3410" max="3410" width="36.85546875" style="12" customWidth="1"/>
    <col min="3411" max="3411" width="16.28515625" style="12" customWidth="1"/>
    <col min="3412" max="3412" width="17.140625" style="12" customWidth="1"/>
    <col min="3413" max="3413" width="18.5703125" style="12" customWidth="1"/>
    <col min="3414" max="3414" width="19.140625" style="12" customWidth="1"/>
    <col min="3415" max="3584" width="9.140625" style="12"/>
    <col min="3585" max="3585" width="38.5703125" style="12" customWidth="1"/>
    <col min="3586" max="3594" width="9.140625" style="12"/>
    <col min="3595" max="3595" width="9.5703125" style="12" customWidth="1"/>
    <col min="3596" max="3612" width="9.140625" style="12"/>
    <col min="3613" max="3613" width="10.28515625" style="12" customWidth="1"/>
    <col min="3614" max="3614" width="9.140625" style="12"/>
    <col min="3615" max="3615" width="12.7109375" style="12" customWidth="1"/>
    <col min="3616" max="3620" width="9.140625" style="12"/>
    <col min="3621" max="3622" width="9.42578125" style="12" customWidth="1"/>
    <col min="3623" max="3623" width="9.140625" style="12"/>
    <col min="3624" max="3624" width="36.85546875" style="12" customWidth="1"/>
    <col min="3625" max="3638" width="9.140625" style="12"/>
    <col min="3639" max="3639" width="13.28515625" style="12" customWidth="1"/>
    <col min="3640" max="3640" width="9.42578125" style="12" customWidth="1"/>
    <col min="3641" max="3641" width="13.28515625" style="12" customWidth="1"/>
    <col min="3642" max="3642" width="12" style="12" customWidth="1"/>
    <col min="3643" max="3646" width="9.140625" style="12"/>
    <col min="3647" max="3647" width="13.5703125" style="12" customWidth="1"/>
    <col min="3648" max="3648" width="9.140625" style="12"/>
    <col min="3649" max="3649" width="11.85546875" style="12" customWidth="1"/>
    <col min="3650" max="3653" width="10.5703125" style="12" customWidth="1"/>
    <col min="3654" max="3660" width="9.140625" style="12"/>
    <col min="3661" max="3661" width="12.140625" style="12" customWidth="1"/>
    <col min="3662" max="3662" width="11.7109375" style="12" customWidth="1"/>
    <col min="3663" max="3663" width="12.28515625" style="12" customWidth="1"/>
    <col min="3664" max="3664" width="10" style="12" customWidth="1"/>
    <col min="3665" max="3665" width="9.140625" style="12"/>
    <col min="3666" max="3666" width="36.85546875" style="12" customWidth="1"/>
    <col min="3667" max="3667" width="16.28515625" style="12" customWidth="1"/>
    <col min="3668" max="3668" width="17.140625" style="12" customWidth="1"/>
    <col min="3669" max="3669" width="18.5703125" style="12" customWidth="1"/>
    <col min="3670" max="3670" width="19.140625" style="12" customWidth="1"/>
    <col min="3671" max="3840" width="9.140625" style="12"/>
    <col min="3841" max="3841" width="38.5703125" style="12" customWidth="1"/>
    <col min="3842" max="3850" width="9.140625" style="12"/>
    <col min="3851" max="3851" width="9.5703125" style="12" customWidth="1"/>
    <col min="3852" max="3868" width="9.140625" style="12"/>
    <col min="3869" max="3869" width="10.28515625" style="12" customWidth="1"/>
    <col min="3870" max="3870" width="9.140625" style="12"/>
    <col min="3871" max="3871" width="12.7109375" style="12" customWidth="1"/>
    <col min="3872" max="3876" width="9.140625" style="12"/>
    <col min="3877" max="3878" width="9.42578125" style="12" customWidth="1"/>
    <col min="3879" max="3879" width="9.140625" style="12"/>
    <col min="3880" max="3880" width="36.85546875" style="12" customWidth="1"/>
    <col min="3881" max="3894" width="9.140625" style="12"/>
    <col min="3895" max="3895" width="13.28515625" style="12" customWidth="1"/>
    <col min="3896" max="3896" width="9.42578125" style="12" customWidth="1"/>
    <col min="3897" max="3897" width="13.28515625" style="12" customWidth="1"/>
    <col min="3898" max="3898" width="12" style="12" customWidth="1"/>
    <col min="3899" max="3902" width="9.140625" style="12"/>
    <col min="3903" max="3903" width="13.5703125" style="12" customWidth="1"/>
    <col min="3904" max="3904" width="9.140625" style="12"/>
    <col min="3905" max="3905" width="11.85546875" style="12" customWidth="1"/>
    <col min="3906" max="3909" width="10.5703125" style="12" customWidth="1"/>
    <col min="3910" max="3916" width="9.140625" style="12"/>
    <col min="3917" max="3917" width="12.140625" style="12" customWidth="1"/>
    <col min="3918" max="3918" width="11.7109375" style="12" customWidth="1"/>
    <col min="3919" max="3919" width="12.28515625" style="12" customWidth="1"/>
    <col min="3920" max="3920" width="10" style="12" customWidth="1"/>
    <col min="3921" max="3921" width="9.140625" style="12"/>
    <col min="3922" max="3922" width="36.85546875" style="12" customWidth="1"/>
    <col min="3923" max="3923" width="16.28515625" style="12" customWidth="1"/>
    <col min="3924" max="3924" width="17.140625" style="12" customWidth="1"/>
    <col min="3925" max="3925" width="18.5703125" style="12" customWidth="1"/>
    <col min="3926" max="3926" width="19.140625" style="12" customWidth="1"/>
    <col min="3927" max="4096" width="9.140625" style="12"/>
    <col min="4097" max="4097" width="38.5703125" style="12" customWidth="1"/>
    <col min="4098" max="4106" width="9.140625" style="12"/>
    <col min="4107" max="4107" width="9.5703125" style="12" customWidth="1"/>
    <col min="4108" max="4124" width="9.140625" style="12"/>
    <col min="4125" max="4125" width="10.28515625" style="12" customWidth="1"/>
    <col min="4126" max="4126" width="9.140625" style="12"/>
    <col min="4127" max="4127" width="12.7109375" style="12" customWidth="1"/>
    <col min="4128" max="4132" width="9.140625" style="12"/>
    <col min="4133" max="4134" width="9.42578125" style="12" customWidth="1"/>
    <col min="4135" max="4135" width="9.140625" style="12"/>
    <col min="4136" max="4136" width="36.85546875" style="12" customWidth="1"/>
    <col min="4137" max="4150" width="9.140625" style="12"/>
    <col min="4151" max="4151" width="13.28515625" style="12" customWidth="1"/>
    <col min="4152" max="4152" width="9.42578125" style="12" customWidth="1"/>
    <col min="4153" max="4153" width="13.28515625" style="12" customWidth="1"/>
    <col min="4154" max="4154" width="12" style="12" customWidth="1"/>
    <col min="4155" max="4158" width="9.140625" style="12"/>
    <col min="4159" max="4159" width="13.5703125" style="12" customWidth="1"/>
    <col min="4160" max="4160" width="9.140625" style="12"/>
    <col min="4161" max="4161" width="11.85546875" style="12" customWidth="1"/>
    <col min="4162" max="4165" width="10.5703125" style="12" customWidth="1"/>
    <col min="4166" max="4172" width="9.140625" style="12"/>
    <col min="4173" max="4173" width="12.140625" style="12" customWidth="1"/>
    <col min="4174" max="4174" width="11.7109375" style="12" customWidth="1"/>
    <col min="4175" max="4175" width="12.28515625" style="12" customWidth="1"/>
    <col min="4176" max="4176" width="10" style="12" customWidth="1"/>
    <col min="4177" max="4177" width="9.140625" style="12"/>
    <col min="4178" max="4178" width="36.85546875" style="12" customWidth="1"/>
    <col min="4179" max="4179" width="16.28515625" style="12" customWidth="1"/>
    <col min="4180" max="4180" width="17.140625" style="12" customWidth="1"/>
    <col min="4181" max="4181" width="18.5703125" style="12" customWidth="1"/>
    <col min="4182" max="4182" width="19.140625" style="12" customWidth="1"/>
    <col min="4183" max="4352" width="9.140625" style="12"/>
    <col min="4353" max="4353" width="38.5703125" style="12" customWidth="1"/>
    <col min="4354" max="4362" width="9.140625" style="12"/>
    <col min="4363" max="4363" width="9.5703125" style="12" customWidth="1"/>
    <col min="4364" max="4380" width="9.140625" style="12"/>
    <col min="4381" max="4381" width="10.28515625" style="12" customWidth="1"/>
    <col min="4382" max="4382" width="9.140625" style="12"/>
    <col min="4383" max="4383" width="12.7109375" style="12" customWidth="1"/>
    <col min="4384" max="4388" width="9.140625" style="12"/>
    <col min="4389" max="4390" width="9.42578125" style="12" customWidth="1"/>
    <col min="4391" max="4391" width="9.140625" style="12"/>
    <col min="4392" max="4392" width="36.85546875" style="12" customWidth="1"/>
    <col min="4393" max="4406" width="9.140625" style="12"/>
    <col min="4407" max="4407" width="13.28515625" style="12" customWidth="1"/>
    <col min="4408" max="4408" width="9.42578125" style="12" customWidth="1"/>
    <col min="4409" max="4409" width="13.28515625" style="12" customWidth="1"/>
    <col min="4410" max="4410" width="12" style="12" customWidth="1"/>
    <col min="4411" max="4414" width="9.140625" style="12"/>
    <col min="4415" max="4415" width="13.5703125" style="12" customWidth="1"/>
    <col min="4416" max="4416" width="9.140625" style="12"/>
    <col min="4417" max="4417" width="11.85546875" style="12" customWidth="1"/>
    <col min="4418" max="4421" width="10.5703125" style="12" customWidth="1"/>
    <col min="4422" max="4428" width="9.140625" style="12"/>
    <col min="4429" max="4429" width="12.140625" style="12" customWidth="1"/>
    <col min="4430" max="4430" width="11.7109375" style="12" customWidth="1"/>
    <col min="4431" max="4431" width="12.28515625" style="12" customWidth="1"/>
    <col min="4432" max="4432" width="10" style="12" customWidth="1"/>
    <col min="4433" max="4433" width="9.140625" style="12"/>
    <col min="4434" max="4434" width="36.85546875" style="12" customWidth="1"/>
    <col min="4435" max="4435" width="16.28515625" style="12" customWidth="1"/>
    <col min="4436" max="4436" width="17.140625" style="12" customWidth="1"/>
    <col min="4437" max="4437" width="18.5703125" style="12" customWidth="1"/>
    <col min="4438" max="4438" width="19.140625" style="12" customWidth="1"/>
    <col min="4439" max="4608" width="9.140625" style="12"/>
    <col min="4609" max="4609" width="38.5703125" style="12" customWidth="1"/>
    <col min="4610" max="4618" width="9.140625" style="12"/>
    <col min="4619" max="4619" width="9.5703125" style="12" customWidth="1"/>
    <col min="4620" max="4636" width="9.140625" style="12"/>
    <col min="4637" max="4637" width="10.28515625" style="12" customWidth="1"/>
    <col min="4638" max="4638" width="9.140625" style="12"/>
    <col min="4639" max="4639" width="12.7109375" style="12" customWidth="1"/>
    <col min="4640" max="4644" width="9.140625" style="12"/>
    <col min="4645" max="4646" width="9.42578125" style="12" customWidth="1"/>
    <col min="4647" max="4647" width="9.140625" style="12"/>
    <col min="4648" max="4648" width="36.85546875" style="12" customWidth="1"/>
    <col min="4649" max="4662" width="9.140625" style="12"/>
    <col min="4663" max="4663" width="13.28515625" style="12" customWidth="1"/>
    <col min="4664" max="4664" width="9.42578125" style="12" customWidth="1"/>
    <col min="4665" max="4665" width="13.28515625" style="12" customWidth="1"/>
    <col min="4666" max="4666" width="12" style="12" customWidth="1"/>
    <col min="4667" max="4670" width="9.140625" style="12"/>
    <col min="4671" max="4671" width="13.5703125" style="12" customWidth="1"/>
    <col min="4672" max="4672" width="9.140625" style="12"/>
    <col min="4673" max="4673" width="11.85546875" style="12" customWidth="1"/>
    <col min="4674" max="4677" width="10.5703125" style="12" customWidth="1"/>
    <col min="4678" max="4684" width="9.140625" style="12"/>
    <col min="4685" max="4685" width="12.140625" style="12" customWidth="1"/>
    <col min="4686" max="4686" width="11.7109375" style="12" customWidth="1"/>
    <col min="4687" max="4687" width="12.28515625" style="12" customWidth="1"/>
    <col min="4688" max="4688" width="10" style="12" customWidth="1"/>
    <col min="4689" max="4689" width="9.140625" style="12"/>
    <col min="4690" max="4690" width="36.85546875" style="12" customWidth="1"/>
    <col min="4691" max="4691" width="16.28515625" style="12" customWidth="1"/>
    <col min="4692" max="4692" width="17.140625" style="12" customWidth="1"/>
    <col min="4693" max="4693" width="18.5703125" style="12" customWidth="1"/>
    <col min="4694" max="4694" width="19.140625" style="12" customWidth="1"/>
    <col min="4695" max="4864" width="9.140625" style="12"/>
    <col min="4865" max="4865" width="38.5703125" style="12" customWidth="1"/>
    <col min="4866" max="4874" width="9.140625" style="12"/>
    <col min="4875" max="4875" width="9.5703125" style="12" customWidth="1"/>
    <col min="4876" max="4892" width="9.140625" style="12"/>
    <col min="4893" max="4893" width="10.28515625" style="12" customWidth="1"/>
    <col min="4894" max="4894" width="9.140625" style="12"/>
    <col min="4895" max="4895" width="12.7109375" style="12" customWidth="1"/>
    <col min="4896" max="4900" width="9.140625" style="12"/>
    <col min="4901" max="4902" width="9.42578125" style="12" customWidth="1"/>
    <col min="4903" max="4903" width="9.140625" style="12"/>
    <col min="4904" max="4904" width="36.85546875" style="12" customWidth="1"/>
    <col min="4905" max="4918" width="9.140625" style="12"/>
    <col min="4919" max="4919" width="13.28515625" style="12" customWidth="1"/>
    <col min="4920" max="4920" width="9.42578125" style="12" customWidth="1"/>
    <col min="4921" max="4921" width="13.28515625" style="12" customWidth="1"/>
    <col min="4922" max="4922" width="12" style="12" customWidth="1"/>
    <col min="4923" max="4926" width="9.140625" style="12"/>
    <col min="4927" max="4927" width="13.5703125" style="12" customWidth="1"/>
    <col min="4928" max="4928" width="9.140625" style="12"/>
    <col min="4929" max="4929" width="11.85546875" style="12" customWidth="1"/>
    <col min="4930" max="4933" width="10.5703125" style="12" customWidth="1"/>
    <col min="4934" max="4940" width="9.140625" style="12"/>
    <col min="4941" max="4941" width="12.140625" style="12" customWidth="1"/>
    <col min="4942" max="4942" width="11.7109375" style="12" customWidth="1"/>
    <col min="4943" max="4943" width="12.28515625" style="12" customWidth="1"/>
    <col min="4944" max="4944" width="10" style="12" customWidth="1"/>
    <col min="4945" max="4945" width="9.140625" style="12"/>
    <col min="4946" max="4946" width="36.85546875" style="12" customWidth="1"/>
    <col min="4947" max="4947" width="16.28515625" style="12" customWidth="1"/>
    <col min="4948" max="4948" width="17.140625" style="12" customWidth="1"/>
    <col min="4949" max="4949" width="18.5703125" style="12" customWidth="1"/>
    <col min="4950" max="4950" width="19.140625" style="12" customWidth="1"/>
    <col min="4951" max="5120" width="9.140625" style="12"/>
    <col min="5121" max="5121" width="38.5703125" style="12" customWidth="1"/>
    <col min="5122" max="5130" width="9.140625" style="12"/>
    <col min="5131" max="5131" width="9.5703125" style="12" customWidth="1"/>
    <col min="5132" max="5148" width="9.140625" style="12"/>
    <col min="5149" max="5149" width="10.28515625" style="12" customWidth="1"/>
    <col min="5150" max="5150" width="9.140625" style="12"/>
    <col min="5151" max="5151" width="12.7109375" style="12" customWidth="1"/>
    <col min="5152" max="5156" width="9.140625" style="12"/>
    <col min="5157" max="5158" width="9.42578125" style="12" customWidth="1"/>
    <col min="5159" max="5159" width="9.140625" style="12"/>
    <col min="5160" max="5160" width="36.85546875" style="12" customWidth="1"/>
    <col min="5161" max="5174" width="9.140625" style="12"/>
    <col min="5175" max="5175" width="13.28515625" style="12" customWidth="1"/>
    <col min="5176" max="5176" width="9.42578125" style="12" customWidth="1"/>
    <col min="5177" max="5177" width="13.28515625" style="12" customWidth="1"/>
    <col min="5178" max="5178" width="12" style="12" customWidth="1"/>
    <col min="5179" max="5182" width="9.140625" style="12"/>
    <col min="5183" max="5183" width="13.5703125" style="12" customWidth="1"/>
    <col min="5184" max="5184" width="9.140625" style="12"/>
    <col min="5185" max="5185" width="11.85546875" style="12" customWidth="1"/>
    <col min="5186" max="5189" width="10.5703125" style="12" customWidth="1"/>
    <col min="5190" max="5196" width="9.140625" style="12"/>
    <col min="5197" max="5197" width="12.140625" style="12" customWidth="1"/>
    <col min="5198" max="5198" width="11.7109375" style="12" customWidth="1"/>
    <col min="5199" max="5199" width="12.28515625" style="12" customWidth="1"/>
    <col min="5200" max="5200" width="10" style="12" customWidth="1"/>
    <col min="5201" max="5201" width="9.140625" style="12"/>
    <col min="5202" max="5202" width="36.85546875" style="12" customWidth="1"/>
    <col min="5203" max="5203" width="16.28515625" style="12" customWidth="1"/>
    <col min="5204" max="5204" width="17.140625" style="12" customWidth="1"/>
    <col min="5205" max="5205" width="18.5703125" style="12" customWidth="1"/>
    <col min="5206" max="5206" width="19.140625" style="12" customWidth="1"/>
    <col min="5207" max="5376" width="9.140625" style="12"/>
    <col min="5377" max="5377" width="38.5703125" style="12" customWidth="1"/>
    <col min="5378" max="5386" width="9.140625" style="12"/>
    <col min="5387" max="5387" width="9.5703125" style="12" customWidth="1"/>
    <col min="5388" max="5404" width="9.140625" style="12"/>
    <col min="5405" max="5405" width="10.28515625" style="12" customWidth="1"/>
    <col min="5406" max="5406" width="9.140625" style="12"/>
    <col min="5407" max="5407" width="12.7109375" style="12" customWidth="1"/>
    <col min="5408" max="5412" width="9.140625" style="12"/>
    <col min="5413" max="5414" width="9.42578125" style="12" customWidth="1"/>
    <col min="5415" max="5415" width="9.140625" style="12"/>
    <col min="5416" max="5416" width="36.85546875" style="12" customWidth="1"/>
    <col min="5417" max="5430" width="9.140625" style="12"/>
    <col min="5431" max="5431" width="13.28515625" style="12" customWidth="1"/>
    <col min="5432" max="5432" width="9.42578125" style="12" customWidth="1"/>
    <col min="5433" max="5433" width="13.28515625" style="12" customWidth="1"/>
    <col min="5434" max="5434" width="12" style="12" customWidth="1"/>
    <col min="5435" max="5438" width="9.140625" style="12"/>
    <col min="5439" max="5439" width="13.5703125" style="12" customWidth="1"/>
    <col min="5440" max="5440" width="9.140625" style="12"/>
    <col min="5441" max="5441" width="11.85546875" style="12" customWidth="1"/>
    <col min="5442" max="5445" width="10.5703125" style="12" customWidth="1"/>
    <col min="5446" max="5452" width="9.140625" style="12"/>
    <col min="5453" max="5453" width="12.140625" style="12" customWidth="1"/>
    <col min="5454" max="5454" width="11.7109375" style="12" customWidth="1"/>
    <col min="5455" max="5455" width="12.28515625" style="12" customWidth="1"/>
    <col min="5456" max="5456" width="10" style="12" customWidth="1"/>
    <col min="5457" max="5457" width="9.140625" style="12"/>
    <col min="5458" max="5458" width="36.85546875" style="12" customWidth="1"/>
    <col min="5459" max="5459" width="16.28515625" style="12" customWidth="1"/>
    <col min="5460" max="5460" width="17.140625" style="12" customWidth="1"/>
    <col min="5461" max="5461" width="18.5703125" style="12" customWidth="1"/>
    <col min="5462" max="5462" width="19.140625" style="12" customWidth="1"/>
    <col min="5463" max="5632" width="9.140625" style="12"/>
    <col min="5633" max="5633" width="38.5703125" style="12" customWidth="1"/>
    <col min="5634" max="5642" width="9.140625" style="12"/>
    <col min="5643" max="5643" width="9.5703125" style="12" customWidth="1"/>
    <col min="5644" max="5660" width="9.140625" style="12"/>
    <col min="5661" max="5661" width="10.28515625" style="12" customWidth="1"/>
    <col min="5662" max="5662" width="9.140625" style="12"/>
    <col min="5663" max="5663" width="12.7109375" style="12" customWidth="1"/>
    <col min="5664" max="5668" width="9.140625" style="12"/>
    <col min="5669" max="5670" width="9.42578125" style="12" customWidth="1"/>
    <col min="5671" max="5671" width="9.140625" style="12"/>
    <col min="5672" max="5672" width="36.85546875" style="12" customWidth="1"/>
    <col min="5673" max="5686" width="9.140625" style="12"/>
    <col min="5687" max="5687" width="13.28515625" style="12" customWidth="1"/>
    <col min="5688" max="5688" width="9.42578125" style="12" customWidth="1"/>
    <col min="5689" max="5689" width="13.28515625" style="12" customWidth="1"/>
    <col min="5690" max="5690" width="12" style="12" customWidth="1"/>
    <col min="5691" max="5694" width="9.140625" style="12"/>
    <col min="5695" max="5695" width="13.5703125" style="12" customWidth="1"/>
    <col min="5696" max="5696" width="9.140625" style="12"/>
    <col min="5697" max="5697" width="11.85546875" style="12" customWidth="1"/>
    <col min="5698" max="5701" width="10.5703125" style="12" customWidth="1"/>
    <col min="5702" max="5708" width="9.140625" style="12"/>
    <col min="5709" max="5709" width="12.140625" style="12" customWidth="1"/>
    <col min="5710" max="5710" width="11.7109375" style="12" customWidth="1"/>
    <col min="5711" max="5711" width="12.28515625" style="12" customWidth="1"/>
    <col min="5712" max="5712" width="10" style="12" customWidth="1"/>
    <col min="5713" max="5713" width="9.140625" style="12"/>
    <col min="5714" max="5714" width="36.85546875" style="12" customWidth="1"/>
    <col min="5715" max="5715" width="16.28515625" style="12" customWidth="1"/>
    <col min="5716" max="5716" width="17.140625" style="12" customWidth="1"/>
    <col min="5717" max="5717" width="18.5703125" style="12" customWidth="1"/>
    <col min="5718" max="5718" width="19.140625" style="12" customWidth="1"/>
    <col min="5719" max="5888" width="9.140625" style="12"/>
    <col min="5889" max="5889" width="38.5703125" style="12" customWidth="1"/>
    <col min="5890" max="5898" width="9.140625" style="12"/>
    <col min="5899" max="5899" width="9.5703125" style="12" customWidth="1"/>
    <col min="5900" max="5916" width="9.140625" style="12"/>
    <col min="5917" max="5917" width="10.28515625" style="12" customWidth="1"/>
    <col min="5918" max="5918" width="9.140625" style="12"/>
    <col min="5919" max="5919" width="12.7109375" style="12" customWidth="1"/>
    <col min="5920" max="5924" width="9.140625" style="12"/>
    <col min="5925" max="5926" width="9.42578125" style="12" customWidth="1"/>
    <col min="5927" max="5927" width="9.140625" style="12"/>
    <col min="5928" max="5928" width="36.85546875" style="12" customWidth="1"/>
    <col min="5929" max="5942" width="9.140625" style="12"/>
    <col min="5943" max="5943" width="13.28515625" style="12" customWidth="1"/>
    <col min="5944" max="5944" width="9.42578125" style="12" customWidth="1"/>
    <col min="5945" max="5945" width="13.28515625" style="12" customWidth="1"/>
    <col min="5946" max="5946" width="12" style="12" customWidth="1"/>
    <col min="5947" max="5950" width="9.140625" style="12"/>
    <col min="5951" max="5951" width="13.5703125" style="12" customWidth="1"/>
    <col min="5952" max="5952" width="9.140625" style="12"/>
    <col min="5953" max="5953" width="11.85546875" style="12" customWidth="1"/>
    <col min="5954" max="5957" width="10.5703125" style="12" customWidth="1"/>
    <col min="5958" max="5964" width="9.140625" style="12"/>
    <col min="5965" max="5965" width="12.140625" style="12" customWidth="1"/>
    <col min="5966" max="5966" width="11.7109375" style="12" customWidth="1"/>
    <col min="5967" max="5967" width="12.28515625" style="12" customWidth="1"/>
    <col min="5968" max="5968" width="10" style="12" customWidth="1"/>
    <col min="5969" max="5969" width="9.140625" style="12"/>
    <col min="5970" max="5970" width="36.85546875" style="12" customWidth="1"/>
    <col min="5971" max="5971" width="16.28515625" style="12" customWidth="1"/>
    <col min="5972" max="5972" width="17.140625" style="12" customWidth="1"/>
    <col min="5973" max="5973" width="18.5703125" style="12" customWidth="1"/>
    <col min="5974" max="5974" width="19.140625" style="12" customWidth="1"/>
    <col min="5975" max="6144" width="9.140625" style="12"/>
    <col min="6145" max="6145" width="38.5703125" style="12" customWidth="1"/>
    <col min="6146" max="6154" width="9.140625" style="12"/>
    <col min="6155" max="6155" width="9.5703125" style="12" customWidth="1"/>
    <col min="6156" max="6172" width="9.140625" style="12"/>
    <col min="6173" max="6173" width="10.28515625" style="12" customWidth="1"/>
    <col min="6174" max="6174" width="9.140625" style="12"/>
    <col min="6175" max="6175" width="12.7109375" style="12" customWidth="1"/>
    <col min="6176" max="6180" width="9.140625" style="12"/>
    <col min="6181" max="6182" width="9.42578125" style="12" customWidth="1"/>
    <col min="6183" max="6183" width="9.140625" style="12"/>
    <col min="6184" max="6184" width="36.85546875" style="12" customWidth="1"/>
    <col min="6185" max="6198" width="9.140625" style="12"/>
    <col min="6199" max="6199" width="13.28515625" style="12" customWidth="1"/>
    <col min="6200" max="6200" width="9.42578125" style="12" customWidth="1"/>
    <col min="6201" max="6201" width="13.28515625" style="12" customWidth="1"/>
    <col min="6202" max="6202" width="12" style="12" customWidth="1"/>
    <col min="6203" max="6206" width="9.140625" style="12"/>
    <col min="6207" max="6207" width="13.5703125" style="12" customWidth="1"/>
    <col min="6208" max="6208" width="9.140625" style="12"/>
    <col min="6209" max="6209" width="11.85546875" style="12" customWidth="1"/>
    <col min="6210" max="6213" width="10.5703125" style="12" customWidth="1"/>
    <col min="6214" max="6220" width="9.140625" style="12"/>
    <col min="6221" max="6221" width="12.140625" style="12" customWidth="1"/>
    <col min="6222" max="6222" width="11.7109375" style="12" customWidth="1"/>
    <col min="6223" max="6223" width="12.28515625" style="12" customWidth="1"/>
    <col min="6224" max="6224" width="10" style="12" customWidth="1"/>
    <col min="6225" max="6225" width="9.140625" style="12"/>
    <col min="6226" max="6226" width="36.85546875" style="12" customWidth="1"/>
    <col min="6227" max="6227" width="16.28515625" style="12" customWidth="1"/>
    <col min="6228" max="6228" width="17.140625" style="12" customWidth="1"/>
    <col min="6229" max="6229" width="18.5703125" style="12" customWidth="1"/>
    <col min="6230" max="6230" width="19.140625" style="12" customWidth="1"/>
    <col min="6231" max="6400" width="9.140625" style="12"/>
    <col min="6401" max="6401" width="38.5703125" style="12" customWidth="1"/>
    <col min="6402" max="6410" width="9.140625" style="12"/>
    <col min="6411" max="6411" width="9.5703125" style="12" customWidth="1"/>
    <col min="6412" max="6428" width="9.140625" style="12"/>
    <col min="6429" max="6429" width="10.28515625" style="12" customWidth="1"/>
    <col min="6430" max="6430" width="9.140625" style="12"/>
    <col min="6431" max="6431" width="12.7109375" style="12" customWidth="1"/>
    <col min="6432" max="6436" width="9.140625" style="12"/>
    <col min="6437" max="6438" width="9.42578125" style="12" customWidth="1"/>
    <col min="6439" max="6439" width="9.140625" style="12"/>
    <col min="6440" max="6440" width="36.85546875" style="12" customWidth="1"/>
    <col min="6441" max="6454" width="9.140625" style="12"/>
    <col min="6455" max="6455" width="13.28515625" style="12" customWidth="1"/>
    <col min="6456" max="6456" width="9.42578125" style="12" customWidth="1"/>
    <col min="6457" max="6457" width="13.28515625" style="12" customWidth="1"/>
    <col min="6458" max="6458" width="12" style="12" customWidth="1"/>
    <col min="6459" max="6462" width="9.140625" style="12"/>
    <col min="6463" max="6463" width="13.5703125" style="12" customWidth="1"/>
    <col min="6464" max="6464" width="9.140625" style="12"/>
    <col min="6465" max="6465" width="11.85546875" style="12" customWidth="1"/>
    <col min="6466" max="6469" width="10.5703125" style="12" customWidth="1"/>
    <col min="6470" max="6476" width="9.140625" style="12"/>
    <col min="6477" max="6477" width="12.140625" style="12" customWidth="1"/>
    <col min="6478" max="6478" width="11.7109375" style="12" customWidth="1"/>
    <col min="6479" max="6479" width="12.28515625" style="12" customWidth="1"/>
    <col min="6480" max="6480" width="10" style="12" customWidth="1"/>
    <col min="6481" max="6481" width="9.140625" style="12"/>
    <col min="6482" max="6482" width="36.85546875" style="12" customWidth="1"/>
    <col min="6483" max="6483" width="16.28515625" style="12" customWidth="1"/>
    <col min="6484" max="6484" width="17.140625" style="12" customWidth="1"/>
    <col min="6485" max="6485" width="18.5703125" style="12" customWidth="1"/>
    <col min="6486" max="6486" width="19.140625" style="12" customWidth="1"/>
    <col min="6487" max="6656" width="9.140625" style="12"/>
    <col min="6657" max="6657" width="38.5703125" style="12" customWidth="1"/>
    <col min="6658" max="6666" width="9.140625" style="12"/>
    <col min="6667" max="6667" width="9.5703125" style="12" customWidth="1"/>
    <col min="6668" max="6684" width="9.140625" style="12"/>
    <col min="6685" max="6685" width="10.28515625" style="12" customWidth="1"/>
    <col min="6686" max="6686" width="9.140625" style="12"/>
    <col min="6687" max="6687" width="12.7109375" style="12" customWidth="1"/>
    <col min="6688" max="6692" width="9.140625" style="12"/>
    <col min="6693" max="6694" width="9.42578125" style="12" customWidth="1"/>
    <col min="6695" max="6695" width="9.140625" style="12"/>
    <col min="6696" max="6696" width="36.85546875" style="12" customWidth="1"/>
    <col min="6697" max="6710" width="9.140625" style="12"/>
    <col min="6711" max="6711" width="13.28515625" style="12" customWidth="1"/>
    <col min="6712" max="6712" width="9.42578125" style="12" customWidth="1"/>
    <col min="6713" max="6713" width="13.28515625" style="12" customWidth="1"/>
    <col min="6714" max="6714" width="12" style="12" customWidth="1"/>
    <col min="6715" max="6718" width="9.140625" style="12"/>
    <col min="6719" max="6719" width="13.5703125" style="12" customWidth="1"/>
    <col min="6720" max="6720" width="9.140625" style="12"/>
    <col min="6721" max="6721" width="11.85546875" style="12" customWidth="1"/>
    <col min="6722" max="6725" width="10.5703125" style="12" customWidth="1"/>
    <col min="6726" max="6732" width="9.140625" style="12"/>
    <col min="6733" max="6733" width="12.140625" style="12" customWidth="1"/>
    <col min="6734" max="6734" width="11.7109375" style="12" customWidth="1"/>
    <col min="6735" max="6735" width="12.28515625" style="12" customWidth="1"/>
    <col min="6736" max="6736" width="10" style="12" customWidth="1"/>
    <col min="6737" max="6737" width="9.140625" style="12"/>
    <col min="6738" max="6738" width="36.85546875" style="12" customWidth="1"/>
    <col min="6739" max="6739" width="16.28515625" style="12" customWidth="1"/>
    <col min="6740" max="6740" width="17.140625" style="12" customWidth="1"/>
    <col min="6741" max="6741" width="18.5703125" style="12" customWidth="1"/>
    <col min="6742" max="6742" width="19.140625" style="12" customWidth="1"/>
    <col min="6743" max="6912" width="9.140625" style="12"/>
    <col min="6913" max="6913" width="38.5703125" style="12" customWidth="1"/>
    <col min="6914" max="6922" width="9.140625" style="12"/>
    <col min="6923" max="6923" width="9.5703125" style="12" customWidth="1"/>
    <col min="6924" max="6940" width="9.140625" style="12"/>
    <col min="6941" max="6941" width="10.28515625" style="12" customWidth="1"/>
    <col min="6942" max="6942" width="9.140625" style="12"/>
    <col min="6943" max="6943" width="12.7109375" style="12" customWidth="1"/>
    <col min="6944" max="6948" width="9.140625" style="12"/>
    <col min="6949" max="6950" width="9.42578125" style="12" customWidth="1"/>
    <col min="6951" max="6951" width="9.140625" style="12"/>
    <col min="6952" max="6952" width="36.85546875" style="12" customWidth="1"/>
    <col min="6953" max="6966" width="9.140625" style="12"/>
    <col min="6967" max="6967" width="13.28515625" style="12" customWidth="1"/>
    <col min="6968" max="6968" width="9.42578125" style="12" customWidth="1"/>
    <col min="6969" max="6969" width="13.28515625" style="12" customWidth="1"/>
    <col min="6970" max="6970" width="12" style="12" customWidth="1"/>
    <col min="6971" max="6974" width="9.140625" style="12"/>
    <col min="6975" max="6975" width="13.5703125" style="12" customWidth="1"/>
    <col min="6976" max="6976" width="9.140625" style="12"/>
    <col min="6977" max="6977" width="11.85546875" style="12" customWidth="1"/>
    <col min="6978" max="6981" width="10.5703125" style="12" customWidth="1"/>
    <col min="6982" max="6988" width="9.140625" style="12"/>
    <col min="6989" max="6989" width="12.140625" style="12" customWidth="1"/>
    <col min="6990" max="6990" width="11.7109375" style="12" customWidth="1"/>
    <col min="6991" max="6991" width="12.28515625" style="12" customWidth="1"/>
    <col min="6992" max="6992" width="10" style="12" customWidth="1"/>
    <col min="6993" max="6993" width="9.140625" style="12"/>
    <col min="6994" max="6994" width="36.85546875" style="12" customWidth="1"/>
    <col min="6995" max="6995" width="16.28515625" style="12" customWidth="1"/>
    <col min="6996" max="6996" width="17.140625" style="12" customWidth="1"/>
    <col min="6997" max="6997" width="18.5703125" style="12" customWidth="1"/>
    <col min="6998" max="6998" width="19.140625" style="12" customWidth="1"/>
    <col min="6999" max="7168" width="9.140625" style="12"/>
    <col min="7169" max="7169" width="38.5703125" style="12" customWidth="1"/>
    <col min="7170" max="7178" width="9.140625" style="12"/>
    <col min="7179" max="7179" width="9.5703125" style="12" customWidth="1"/>
    <col min="7180" max="7196" width="9.140625" style="12"/>
    <col min="7197" max="7197" width="10.28515625" style="12" customWidth="1"/>
    <col min="7198" max="7198" width="9.140625" style="12"/>
    <col min="7199" max="7199" width="12.7109375" style="12" customWidth="1"/>
    <col min="7200" max="7204" width="9.140625" style="12"/>
    <col min="7205" max="7206" width="9.42578125" style="12" customWidth="1"/>
    <col min="7207" max="7207" width="9.140625" style="12"/>
    <col min="7208" max="7208" width="36.85546875" style="12" customWidth="1"/>
    <col min="7209" max="7222" width="9.140625" style="12"/>
    <col min="7223" max="7223" width="13.28515625" style="12" customWidth="1"/>
    <col min="7224" max="7224" width="9.42578125" style="12" customWidth="1"/>
    <col min="7225" max="7225" width="13.28515625" style="12" customWidth="1"/>
    <col min="7226" max="7226" width="12" style="12" customWidth="1"/>
    <col min="7227" max="7230" width="9.140625" style="12"/>
    <col min="7231" max="7231" width="13.5703125" style="12" customWidth="1"/>
    <col min="7232" max="7232" width="9.140625" style="12"/>
    <col min="7233" max="7233" width="11.85546875" style="12" customWidth="1"/>
    <col min="7234" max="7237" width="10.5703125" style="12" customWidth="1"/>
    <col min="7238" max="7244" width="9.140625" style="12"/>
    <col min="7245" max="7245" width="12.140625" style="12" customWidth="1"/>
    <col min="7246" max="7246" width="11.7109375" style="12" customWidth="1"/>
    <col min="7247" max="7247" width="12.28515625" style="12" customWidth="1"/>
    <col min="7248" max="7248" width="10" style="12" customWidth="1"/>
    <col min="7249" max="7249" width="9.140625" style="12"/>
    <col min="7250" max="7250" width="36.85546875" style="12" customWidth="1"/>
    <col min="7251" max="7251" width="16.28515625" style="12" customWidth="1"/>
    <col min="7252" max="7252" width="17.140625" style="12" customWidth="1"/>
    <col min="7253" max="7253" width="18.5703125" style="12" customWidth="1"/>
    <col min="7254" max="7254" width="19.140625" style="12" customWidth="1"/>
    <col min="7255" max="7424" width="9.140625" style="12"/>
    <col min="7425" max="7425" width="38.5703125" style="12" customWidth="1"/>
    <col min="7426" max="7434" width="9.140625" style="12"/>
    <col min="7435" max="7435" width="9.5703125" style="12" customWidth="1"/>
    <col min="7436" max="7452" width="9.140625" style="12"/>
    <col min="7453" max="7453" width="10.28515625" style="12" customWidth="1"/>
    <col min="7454" max="7454" width="9.140625" style="12"/>
    <col min="7455" max="7455" width="12.7109375" style="12" customWidth="1"/>
    <col min="7456" max="7460" width="9.140625" style="12"/>
    <col min="7461" max="7462" width="9.42578125" style="12" customWidth="1"/>
    <col min="7463" max="7463" width="9.140625" style="12"/>
    <col min="7464" max="7464" width="36.85546875" style="12" customWidth="1"/>
    <col min="7465" max="7478" width="9.140625" style="12"/>
    <col min="7479" max="7479" width="13.28515625" style="12" customWidth="1"/>
    <col min="7480" max="7480" width="9.42578125" style="12" customWidth="1"/>
    <col min="7481" max="7481" width="13.28515625" style="12" customWidth="1"/>
    <col min="7482" max="7482" width="12" style="12" customWidth="1"/>
    <col min="7483" max="7486" width="9.140625" style="12"/>
    <col min="7487" max="7487" width="13.5703125" style="12" customWidth="1"/>
    <col min="7488" max="7488" width="9.140625" style="12"/>
    <col min="7489" max="7489" width="11.85546875" style="12" customWidth="1"/>
    <col min="7490" max="7493" width="10.5703125" style="12" customWidth="1"/>
    <col min="7494" max="7500" width="9.140625" style="12"/>
    <col min="7501" max="7501" width="12.140625" style="12" customWidth="1"/>
    <col min="7502" max="7502" width="11.7109375" style="12" customWidth="1"/>
    <col min="7503" max="7503" width="12.28515625" style="12" customWidth="1"/>
    <col min="7504" max="7504" width="10" style="12" customWidth="1"/>
    <col min="7505" max="7505" width="9.140625" style="12"/>
    <col min="7506" max="7506" width="36.85546875" style="12" customWidth="1"/>
    <col min="7507" max="7507" width="16.28515625" style="12" customWidth="1"/>
    <col min="7508" max="7508" width="17.140625" style="12" customWidth="1"/>
    <col min="7509" max="7509" width="18.5703125" style="12" customWidth="1"/>
    <col min="7510" max="7510" width="19.140625" style="12" customWidth="1"/>
    <col min="7511" max="7680" width="9.140625" style="12"/>
    <col min="7681" max="7681" width="38.5703125" style="12" customWidth="1"/>
    <col min="7682" max="7690" width="9.140625" style="12"/>
    <col min="7691" max="7691" width="9.5703125" style="12" customWidth="1"/>
    <col min="7692" max="7708" width="9.140625" style="12"/>
    <col min="7709" max="7709" width="10.28515625" style="12" customWidth="1"/>
    <col min="7710" max="7710" width="9.140625" style="12"/>
    <col min="7711" max="7711" width="12.7109375" style="12" customWidth="1"/>
    <col min="7712" max="7716" width="9.140625" style="12"/>
    <col min="7717" max="7718" width="9.42578125" style="12" customWidth="1"/>
    <col min="7719" max="7719" width="9.140625" style="12"/>
    <col min="7720" max="7720" width="36.85546875" style="12" customWidth="1"/>
    <col min="7721" max="7734" width="9.140625" style="12"/>
    <col min="7735" max="7735" width="13.28515625" style="12" customWidth="1"/>
    <col min="7736" max="7736" width="9.42578125" style="12" customWidth="1"/>
    <col min="7737" max="7737" width="13.28515625" style="12" customWidth="1"/>
    <col min="7738" max="7738" width="12" style="12" customWidth="1"/>
    <col min="7739" max="7742" width="9.140625" style="12"/>
    <col min="7743" max="7743" width="13.5703125" style="12" customWidth="1"/>
    <col min="7744" max="7744" width="9.140625" style="12"/>
    <col min="7745" max="7745" width="11.85546875" style="12" customWidth="1"/>
    <col min="7746" max="7749" width="10.5703125" style="12" customWidth="1"/>
    <col min="7750" max="7756" width="9.140625" style="12"/>
    <col min="7757" max="7757" width="12.140625" style="12" customWidth="1"/>
    <col min="7758" max="7758" width="11.7109375" style="12" customWidth="1"/>
    <col min="7759" max="7759" width="12.28515625" style="12" customWidth="1"/>
    <col min="7760" max="7760" width="10" style="12" customWidth="1"/>
    <col min="7761" max="7761" width="9.140625" style="12"/>
    <col min="7762" max="7762" width="36.85546875" style="12" customWidth="1"/>
    <col min="7763" max="7763" width="16.28515625" style="12" customWidth="1"/>
    <col min="7764" max="7764" width="17.140625" style="12" customWidth="1"/>
    <col min="7765" max="7765" width="18.5703125" style="12" customWidth="1"/>
    <col min="7766" max="7766" width="19.140625" style="12" customWidth="1"/>
    <col min="7767" max="7936" width="9.140625" style="12"/>
    <col min="7937" max="7937" width="38.5703125" style="12" customWidth="1"/>
    <col min="7938" max="7946" width="9.140625" style="12"/>
    <col min="7947" max="7947" width="9.5703125" style="12" customWidth="1"/>
    <col min="7948" max="7964" width="9.140625" style="12"/>
    <col min="7965" max="7965" width="10.28515625" style="12" customWidth="1"/>
    <col min="7966" max="7966" width="9.140625" style="12"/>
    <col min="7967" max="7967" width="12.7109375" style="12" customWidth="1"/>
    <col min="7968" max="7972" width="9.140625" style="12"/>
    <col min="7973" max="7974" width="9.42578125" style="12" customWidth="1"/>
    <col min="7975" max="7975" width="9.140625" style="12"/>
    <col min="7976" max="7976" width="36.85546875" style="12" customWidth="1"/>
    <col min="7977" max="7990" width="9.140625" style="12"/>
    <col min="7991" max="7991" width="13.28515625" style="12" customWidth="1"/>
    <col min="7992" max="7992" width="9.42578125" style="12" customWidth="1"/>
    <col min="7993" max="7993" width="13.28515625" style="12" customWidth="1"/>
    <col min="7994" max="7994" width="12" style="12" customWidth="1"/>
    <col min="7995" max="7998" width="9.140625" style="12"/>
    <col min="7999" max="7999" width="13.5703125" style="12" customWidth="1"/>
    <col min="8000" max="8000" width="9.140625" style="12"/>
    <col min="8001" max="8001" width="11.85546875" style="12" customWidth="1"/>
    <col min="8002" max="8005" width="10.5703125" style="12" customWidth="1"/>
    <col min="8006" max="8012" width="9.140625" style="12"/>
    <col min="8013" max="8013" width="12.140625" style="12" customWidth="1"/>
    <col min="8014" max="8014" width="11.7109375" style="12" customWidth="1"/>
    <col min="8015" max="8015" width="12.28515625" style="12" customWidth="1"/>
    <col min="8016" max="8016" width="10" style="12" customWidth="1"/>
    <col min="8017" max="8017" width="9.140625" style="12"/>
    <col min="8018" max="8018" width="36.85546875" style="12" customWidth="1"/>
    <col min="8019" max="8019" width="16.28515625" style="12" customWidth="1"/>
    <col min="8020" max="8020" width="17.140625" style="12" customWidth="1"/>
    <col min="8021" max="8021" width="18.5703125" style="12" customWidth="1"/>
    <col min="8022" max="8022" width="19.140625" style="12" customWidth="1"/>
    <col min="8023" max="8192" width="9.140625" style="12"/>
    <col min="8193" max="8193" width="38.5703125" style="12" customWidth="1"/>
    <col min="8194" max="8202" width="9.140625" style="12"/>
    <col min="8203" max="8203" width="9.5703125" style="12" customWidth="1"/>
    <col min="8204" max="8220" width="9.140625" style="12"/>
    <col min="8221" max="8221" width="10.28515625" style="12" customWidth="1"/>
    <col min="8222" max="8222" width="9.140625" style="12"/>
    <col min="8223" max="8223" width="12.7109375" style="12" customWidth="1"/>
    <col min="8224" max="8228" width="9.140625" style="12"/>
    <col min="8229" max="8230" width="9.42578125" style="12" customWidth="1"/>
    <col min="8231" max="8231" width="9.140625" style="12"/>
    <col min="8232" max="8232" width="36.85546875" style="12" customWidth="1"/>
    <col min="8233" max="8246" width="9.140625" style="12"/>
    <col min="8247" max="8247" width="13.28515625" style="12" customWidth="1"/>
    <col min="8248" max="8248" width="9.42578125" style="12" customWidth="1"/>
    <col min="8249" max="8249" width="13.28515625" style="12" customWidth="1"/>
    <col min="8250" max="8250" width="12" style="12" customWidth="1"/>
    <col min="8251" max="8254" width="9.140625" style="12"/>
    <col min="8255" max="8255" width="13.5703125" style="12" customWidth="1"/>
    <col min="8256" max="8256" width="9.140625" style="12"/>
    <col min="8257" max="8257" width="11.85546875" style="12" customWidth="1"/>
    <col min="8258" max="8261" width="10.5703125" style="12" customWidth="1"/>
    <col min="8262" max="8268" width="9.140625" style="12"/>
    <col min="8269" max="8269" width="12.140625" style="12" customWidth="1"/>
    <col min="8270" max="8270" width="11.7109375" style="12" customWidth="1"/>
    <col min="8271" max="8271" width="12.28515625" style="12" customWidth="1"/>
    <col min="8272" max="8272" width="10" style="12" customWidth="1"/>
    <col min="8273" max="8273" width="9.140625" style="12"/>
    <col min="8274" max="8274" width="36.85546875" style="12" customWidth="1"/>
    <col min="8275" max="8275" width="16.28515625" style="12" customWidth="1"/>
    <col min="8276" max="8276" width="17.140625" style="12" customWidth="1"/>
    <col min="8277" max="8277" width="18.5703125" style="12" customWidth="1"/>
    <col min="8278" max="8278" width="19.140625" style="12" customWidth="1"/>
    <col min="8279" max="8448" width="9.140625" style="12"/>
    <col min="8449" max="8449" width="38.5703125" style="12" customWidth="1"/>
    <col min="8450" max="8458" width="9.140625" style="12"/>
    <col min="8459" max="8459" width="9.5703125" style="12" customWidth="1"/>
    <col min="8460" max="8476" width="9.140625" style="12"/>
    <col min="8477" max="8477" width="10.28515625" style="12" customWidth="1"/>
    <col min="8478" max="8478" width="9.140625" style="12"/>
    <col min="8479" max="8479" width="12.7109375" style="12" customWidth="1"/>
    <col min="8480" max="8484" width="9.140625" style="12"/>
    <col min="8485" max="8486" width="9.42578125" style="12" customWidth="1"/>
    <col min="8487" max="8487" width="9.140625" style="12"/>
    <col min="8488" max="8488" width="36.85546875" style="12" customWidth="1"/>
    <col min="8489" max="8502" width="9.140625" style="12"/>
    <col min="8503" max="8503" width="13.28515625" style="12" customWidth="1"/>
    <col min="8504" max="8504" width="9.42578125" style="12" customWidth="1"/>
    <col min="8505" max="8505" width="13.28515625" style="12" customWidth="1"/>
    <col min="8506" max="8506" width="12" style="12" customWidth="1"/>
    <col min="8507" max="8510" width="9.140625" style="12"/>
    <col min="8511" max="8511" width="13.5703125" style="12" customWidth="1"/>
    <col min="8512" max="8512" width="9.140625" style="12"/>
    <col min="8513" max="8513" width="11.85546875" style="12" customWidth="1"/>
    <col min="8514" max="8517" width="10.5703125" style="12" customWidth="1"/>
    <col min="8518" max="8524" width="9.140625" style="12"/>
    <col min="8525" max="8525" width="12.140625" style="12" customWidth="1"/>
    <col min="8526" max="8526" width="11.7109375" style="12" customWidth="1"/>
    <col min="8527" max="8527" width="12.28515625" style="12" customWidth="1"/>
    <col min="8528" max="8528" width="10" style="12" customWidth="1"/>
    <col min="8529" max="8529" width="9.140625" style="12"/>
    <col min="8530" max="8530" width="36.85546875" style="12" customWidth="1"/>
    <col min="8531" max="8531" width="16.28515625" style="12" customWidth="1"/>
    <col min="8532" max="8532" width="17.140625" style="12" customWidth="1"/>
    <col min="8533" max="8533" width="18.5703125" style="12" customWidth="1"/>
    <col min="8534" max="8534" width="19.140625" style="12" customWidth="1"/>
    <col min="8535" max="8704" width="9.140625" style="12"/>
    <col min="8705" max="8705" width="38.5703125" style="12" customWidth="1"/>
    <col min="8706" max="8714" width="9.140625" style="12"/>
    <col min="8715" max="8715" width="9.5703125" style="12" customWidth="1"/>
    <col min="8716" max="8732" width="9.140625" style="12"/>
    <col min="8733" max="8733" width="10.28515625" style="12" customWidth="1"/>
    <col min="8734" max="8734" width="9.140625" style="12"/>
    <col min="8735" max="8735" width="12.7109375" style="12" customWidth="1"/>
    <col min="8736" max="8740" width="9.140625" style="12"/>
    <col min="8741" max="8742" width="9.42578125" style="12" customWidth="1"/>
    <col min="8743" max="8743" width="9.140625" style="12"/>
    <col min="8744" max="8744" width="36.85546875" style="12" customWidth="1"/>
    <col min="8745" max="8758" width="9.140625" style="12"/>
    <col min="8759" max="8759" width="13.28515625" style="12" customWidth="1"/>
    <col min="8760" max="8760" width="9.42578125" style="12" customWidth="1"/>
    <col min="8761" max="8761" width="13.28515625" style="12" customWidth="1"/>
    <col min="8762" max="8762" width="12" style="12" customWidth="1"/>
    <col min="8763" max="8766" width="9.140625" style="12"/>
    <col min="8767" max="8767" width="13.5703125" style="12" customWidth="1"/>
    <col min="8768" max="8768" width="9.140625" style="12"/>
    <col min="8769" max="8769" width="11.85546875" style="12" customWidth="1"/>
    <col min="8770" max="8773" width="10.5703125" style="12" customWidth="1"/>
    <col min="8774" max="8780" width="9.140625" style="12"/>
    <col min="8781" max="8781" width="12.140625" style="12" customWidth="1"/>
    <col min="8782" max="8782" width="11.7109375" style="12" customWidth="1"/>
    <col min="8783" max="8783" width="12.28515625" style="12" customWidth="1"/>
    <col min="8784" max="8784" width="10" style="12" customWidth="1"/>
    <col min="8785" max="8785" width="9.140625" style="12"/>
    <col min="8786" max="8786" width="36.85546875" style="12" customWidth="1"/>
    <col min="8787" max="8787" width="16.28515625" style="12" customWidth="1"/>
    <col min="8788" max="8788" width="17.140625" style="12" customWidth="1"/>
    <col min="8789" max="8789" width="18.5703125" style="12" customWidth="1"/>
    <col min="8790" max="8790" width="19.140625" style="12" customWidth="1"/>
    <col min="8791" max="8960" width="9.140625" style="12"/>
    <col min="8961" max="8961" width="38.5703125" style="12" customWidth="1"/>
    <col min="8962" max="8970" width="9.140625" style="12"/>
    <col min="8971" max="8971" width="9.5703125" style="12" customWidth="1"/>
    <col min="8972" max="8988" width="9.140625" style="12"/>
    <col min="8989" max="8989" width="10.28515625" style="12" customWidth="1"/>
    <col min="8990" max="8990" width="9.140625" style="12"/>
    <col min="8991" max="8991" width="12.7109375" style="12" customWidth="1"/>
    <col min="8992" max="8996" width="9.140625" style="12"/>
    <col min="8997" max="8998" width="9.42578125" style="12" customWidth="1"/>
    <col min="8999" max="8999" width="9.140625" style="12"/>
    <col min="9000" max="9000" width="36.85546875" style="12" customWidth="1"/>
    <col min="9001" max="9014" width="9.140625" style="12"/>
    <col min="9015" max="9015" width="13.28515625" style="12" customWidth="1"/>
    <col min="9016" max="9016" width="9.42578125" style="12" customWidth="1"/>
    <col min="9017" max="9017" width="13.28515625" style="12" customWidth="1"/>
    <col min="9018" max="9018" width="12" style="12" customWidth="1"/>
    <col min="9019" max="9022" width="9.140625" style="12"/>
    <col min="9023" max="9023" width="13.5703125" style="12" customWidth="1"/>
    <col min="9024" max="9024" width="9.140625" style="12"/>
    <col min="9025" max="9025" width="11.85546875" style="12" customWidth="1"/>
    <col min="9026" max="9029" width="10.5703125" style="12" customWidth="1"/>
    <col min="9030" max="9036" width="9.140625" style="12"/>
    <col min="9037" max="9037" width="12.140625" style="12" customWidth="1"/>
    <col min="9038" max="9038" width="11.7109375" style="12" customWidth="1"/>
    <col min="9039" max="9039" width="12.28515625" style="12" customWidth="1"/>
    <col min="9040" max="9040" width="10" style="12" customWidth="1"/>
    <col min="9041" max="9041" width="9.140625" style="12"/>
    <col min="9042" max="9042" width="36.85546875" style="12" customWidth="1"/>
    <col min="9043" max="9043" width="16.28515625" style="12" customWidth="1"/>
    <col min="9044" max="9044" width="17.140625" style="12" customWidth="1"/>
    <col min="9045" max="9045" width="18.5703125" style="12" customWidth="1"/>
    <col min="9046" max="9046" width="19.140625" style="12" customWidth="1"/>
    <col min="9047" max="9216" width="9.140625" style="12"/>
    <col min="9217" max="9217" width="38.5703125" style="12" customWidth="1"/>
    <col min="9218" max="9226" width="9.140625" style="12"/>
    <col min="9227" max="9227" width="9.5703125" style="12" customWidth="1"/>
    <col min="9228" max="9244" width="9.140625" style="12"/>
    <col min="9245" max="9245" width="10.28515625" style="12" customWidth="1"/>
    <col min="9246" max="9246" width="9.140625" style="12"/>
    <col min="9247" max="9247" width="12.7109375" style="12" customWidth="1"/>
    <col min="9248" max="9252" width="9.140625" style="12"/>
    <col min="9253" max="9254" width="9.42578125" style="12" customWidth="1"/>
    <col min="9255" max="9255" width="9.140625" style="12"/>
    <col min="9256" max="9256" width="36.85546875" style="12" customWidth="1"/>
    <col min="9257" max="9270" width="9.140625" style="12"/>
    <col min="9271" max="9271" width="13.28515625" style="12" customWidth="1"/>
    <col min="9272" max="9272" width="9.42578125" style="12" customWidth="1"/>
    <col min="9273" max="9273" width="13.28515625" style="12" customWidth="1"/>
    <col min="9274" max="9274" width="12" style="12" customWidth="1"/>
    <col min="9275" max="9278" width="9.140625" style="12"/>
    <col min="9279" max="9279" width="13.5703125" style="12" customWidth="1"/>
    <col min="9280" max="9280" width="9.140625" style="12"/>
    <col min="9281" max="9281" width="11.85546875" style="12" customWidth="1"/>
    <col min="9282" max="9285" width="10.5703125" style="12" customWidth="1"/>
    <col min="9286" max="9292" width="9.140625" style="12"/>
    <col min="9293" max="9293" width="12.140625" style="12" customWidth="1"/>
    <col min="9294" max="9294" width="11.7109375" style="12" customWidth="1"/>
    <col min="9295" max="9295" width="12.28515625" style="12" customWidth="1"/>
    <col min="9296" max="9296" width="10" style="12" customWidth="1"/>
    <col min="9297" max="9297" width="9.140625" style="12"/>
    <col min="9298" max="9298" width="36.85546875" style="12" customWidth="1"/>
    <col min="9299" max="9299" width="16.28515625" style="12" customWidth="1"/>
    <col min="9300" max="9300" width="17.140625" style="12" customWidth="1"/>
    <col min="9301" max="9301" width="18.5703125" style="12" customWidth="1"/>
    <col min="9302" max="9302" width="19.140625" style="12" customWidth="1"/>
    <col min="9303" max="9472" width="9.140625" style="12"/>
    <col min="9473" max="9473" width="38.5703125" style="12" customWidth="1"/>
    <col min="9474" max="9482" width="9.140625" style="12"/>
    <col min="9483" max="9483" width="9.5703125" style="12" customWidth="1"/>
    <col min="9484" max="9500" width="9.140625" style="12"/>
    <col min="9501" max="9501" width="10.28515625" style="12" customWidth="1"/>
    <col min="9502" max="9502" width="9.140625" style="12"/>
    <col min="9503" max="9503" width="12.7109375" style="12" customWidth="1"/>
    <col min="9504" max="9508" width="9.140625" style="12"/>
    <col min="9509" max="9510" width="9.42578125" style="12" customWidth="1"/>
    <col min="9511" max="9511" width="9.140625" style="12"/>
    <col min="9512" max="9512" width="36.85546875" style="12" customWidth="1"/>
    <col min="9513" max="9526" width="9.140625" style="12"/>
    <col min="9527" max="9527" width="13.28515625" style="12" customWidth="1"/>
    <col min="9528" max="9528" width="9.42578125" style="12" customWidth="1"/>
    <col min="9529" max="9529" width="13.28515625" style="12" customWidth="1"/>
    <col min="9530" max="9530" width="12" style="12" customWidth="1"/>
    <col min="9531" max="9534" width="9.140625" style="12"/>
    <col min="9535" max="9535" width="13.5703125" style="12" customWidth="1"/>
    <col min="9536" max="9536" width="9.140625" style="12"/>
    <col min="9537" max="9537" width="11.85546875" style="12" customWidth="1"/>
    <col min="9538" max="9541" width="10.5703125" style="12" customWidth="1"/>
    <col min="9542" max="9548" width="9.140625" style="12"/>
    <col min="9549" max="9549" width="12.140625" style="12" customWidth="1"/>
    <col min="9550" max="9550" width="11.7109375" style="12" customWidth="1"/>
    <col min="9551" max="9551" width="12.28515625" style="12" customWidth="1"/>
    <col min="9552" max="9552" width="10" style="12" customWidth="1"/>
    <col min="9553" max="9553" width="9.140625" style="12"/>
    <col min="9554" max="9554" width="36.85546875" style="12" customWidth="1"/>
    <col min="9555" max="9555" width="16.28515625" style="12" customWidth="1"/>
    <col min="9556" max="9556" width="17.140625" style="12" customWidth="1"/>
    <col min="9557" max="9557" width="18.5703125" style="12" customWidth="1"/>
    <col min="9558" max="9558" width="19.140625" style="12" customWidth="1"/>
    <col min="9559" max="9728" width="9.140625" style="12"/>
    <col min="9729" max="9729" width="38.5703125" style="12" customWidth="1"/>
    <col min="9730" max="9738" width="9.140625" style="12"/>
    <col min="9739" max="9739" width="9.5703125" style="12" customWidth="1"/>
    <col min="9740" max="9756" width="9.140625" style="12"/>
    <col min="9757" max="9757" width="10.28515625" style="12" customWidth="1"/>
    <col min="9758" max="9758" width="9.140625" style="12"/>
    <col min="9759" max="9759" width="12.7109375" style="12" customWidth="1"/>
    <col min="9760" max="9764" width="9.140625" style="12"/>
    <col min="9765" max="9766" width="9.42578125" style="12" customWidth="1"/>
    <col min="9767" max="9767" width="9.140625" style="12"/>
    <col min="9768" max="9768" width="36.85546875" style="12" customWidth="1"/>
    <col min="9769" max="9782" width="9.140625" style="12"/>
    <col min="9783" max="9783" width="13.28515625" style="12" customWidth="1"/>
    <col min="9784" max="9784" width="9.42578125" style="12" customWidth="1"/>
    <col min="9785" max="9785" width="13.28515625" style="12" customWidth="1"/>
    <col min="9786" max="9786" width="12" style="12" customWidth="1"/>
    <col min="9787" max="9790" width="9.140625" style="12"/>
    <col min="9791" max="9791" width="13.5703125" style="12" customWidth="1"/>
    <col min="9792" max="9792" width="9.140625" style="12"/>
    <col min="9793" max="9793" width="11.85546875" style="12" customWidth="1"/>
    <col min="9794" max="9797" width="10.5703125" style="12" customWidth="1"/>
    <col min="9798" max="9804" width="9.140625" style="12"/>
    <col min="9805" max="9805" width="12.140625" style="12" customWidth="1"/>
    <col min="9806" max="9806" width="11.7109375" style="12" customWidth="1"/>
    <col min="9807" max="9807" width="12.28515625" style="12" customWidth="1"/>
    <col min="9808" max="9808" width="10" style="12" customWidth="1"/>
    <col min="9809" max="9809" width="9.140625" style="12"/>
    <col min="9810" max="9810" width="36.85546875" style="12" customWidth="1"/>
    <col min="9811" max="9811" width="16.28515625" style="12" customWidth="1"/>
    <col min="9812" max="9812" width="17.140625" style="12" customWidth="1"/>
    <col min="9813" max="9813" width="18.5703125" style="12" customWidth="1"/>
    <col min="9814" max="9814" width="19.140625" style="12" customWidth="1"/>
    <col min="9815" max="9984" width="9.140625" style="12"/>
    <col min="9985" max="9985" width="38.5703125" style="12" customWidth="1"/>
    <col min="9986" max="9994" width="9.140625" style="12"/>
    <col min="9995" max="9995" width="9.5703125" style="12" customWidth="1"/>
    <col min="9996" max="10012" width="9.140625" style="12"/>
    <col min="10013" max="10013" width="10.28515625" style="12" customWidth="1"/>
    <col min="10014" max="10014" width="9.140625" style="12"/>
    <col min="10015" max="10015" width="12.7109375" style="12" customWidth="1"/>
    <col min="10016" max="10020" width="9.140625" style="12"/>
    <col min="10021" max="10022" width="9.42578125" style="12" customWidth="1"/>
    <col min="10023" max="10023" width="9.140625" style="12"/>
    <col min="10024" max="10024" width="36.85546875" style="12" customWidth="1"/>
    <col min="10025" max="10038" width="9.140625" style="12"/>
    <col min="10039" max="10039" width="13.28515625" style="12" customWidth="1"/>
    <col min="10040" max="10040" width="9.42578125" style="12" customWidth="1"/>
    <col min="10041" max="10041" width="13.28515625" style="12" customWidth="1"/>
    <col min="10042" max="10042" width="12" style="12" customWidth="1"/>
    <col min="10043" max="10046" width="9.140625" style="12"/>
    <col min="10047" max="10047" width="13.5703125" style="12" customWidth="1"/>
    <col min="10048" max="10048" width="9.140625" style="12"/>
    <col min="10049" max="10049" width="11.85546875" style="12" customWidth="1"/>
    <col min="10050" max="10053" width="10.5703125" style="12" customWidth="1"/>
    <col min="10054" max="10060" width="9.140625" style="12"/>
    <col min="10061" max="10061" width="12.140625" style="12" customWidth="1"/>
    <col min="10062" max="10062" width="11.7109375" style="12" customWidth="1"/>
    <col min="10063" max="10063" width="12.28515625" style="12" customWidth="1"/>
    <col min="10064" max="10064" width="10" style="12" customWidth="1"/>
    <col min="10065" max="10065" width="9.140625" style="12"/>
    <col min="10066" max="10066" width="36.85546875" style="12" customWidth="1"/>
    <col min="10067" max="10067" width="16.28515625" style="12" customWidth="1"/>
    <col min="10068" max="10068" width="17.140625" style="12" customWidth="1"/>
    <col min="10069" max="10069" width="18.5703125" style="12" customWidth="1"/>
    <col min="10070" max="10070" width="19.140625" style="12" customWidth="1"/>
    <col min="10071" max="10240" width="9.140625" style="12"/>
    <col min="10241" max="10241" width="38.5703125" style="12" customWidth="1"/>
    <col min="10242" max="10250" width="9.140625" style="12"/>
    <col min="10251" max="10251" width="9.5703125" style="12" customWidth="1"/>
    <col min="10252" max="10268" width="9.140625" style="12"/>
    <col min="10269" max="10269" width="10.28515625" style="12" customWidth="1"/>
    <col min="10270" max="10270" width="9.140625" style="12"/>
    <col min="10271" max="10271" width="12.7109375" style="12" customWidth="1"/>
    <col min="10272" max="10276" width="9.140625" style="12"/>
    <col min="10277" max="10278" width="9.42578125" style="12" customWidth="1"/>
    <col min="10279" max="10279" width="9.140625" style="12"/>
    <col min="10280" max="10280" width="36.85546875" style="12" customWidth="1"/>
    <col min="10281" max="10294" width="9.140625" style="12"/>
    <col min="10295" max="10295" width="13.28515625" style="12" customWidth="1"/>
    <col min="10296" max="10296" width="9.42578125" style="12" customWidth="1"/>
    <col min="10297" max="10297" width="13.28515625" style="12" customWidth="1"/>
    <col min="10298" max="10298" width="12" style="12" customWidth="1"/>
    <col min="10299" max="10302" width="9.140625" style="12"/>
    <col min="10303" max="10303" width="13.5703125" style="12" customWidth="1"/>
    <col min="10304" max="10304" width="9.140625" style="12"/>
    <col min="10305" max="10305" width="11.85546875" style="12" customWidth="1"/>
    <col min="10306" max="10309" width="10.5703125" style="12" customWidth="1"/>
    <col min="10310" max="10316" width="9.140625" style="12"/>
    <col min="10317" max="10317" width="12.140625" style="12" customWidth="1"/>
    <col min="10318" max="10318" width="11.7109375" style="12" customWidth="1"/>
    <col min="10319" max="10319" width="12.28515625" style="12" customWidth="1"/>
    <col min="10320" max="10320" width="10" style="12" customWidth="1"/>
    <col min="10321" max="10321" width="9.140625" style="12"/>
    <col min="10322" max="10322" width="36.85546875" style="12" customWidth="1"/>
    <col min="10323" max="10323" width="16.28515625" style="12" customWidth="1"/>
    <col min="10324" max="10324" width="17.140625" style="12" customWidth="1"/>
    <col min="10325" max="10325" width="18.5703125" style="12" customWidth="1"/>
    <col min="10326" max="10326" width="19.140625" style="12" customWidth="1"/>
    <col min="10327" max="10496" width="9.140625" style="12"/>
    <col min="10497" max="10497" width="38.5703125" style="12" customWidth="1"/>
    <col min="10498" max="10506" width="9.140625" style="12"/>
    <col min="10507" max="10507" width="9.5703125" style="12" customWidth="1"/>
    <col min="10508" max="10524" width="9.140625" style="12"/>
    <col min="10525" max="10525" width="10.28515625" style="12" customWidth="1"/>
    <col min="10526" max="10526" width="9.140625" style="12"/>
    <col min="10527" max="10527" width="12.7109375" style="12" customWidth="1"/>
    <col min="10528" max="10532" width="9.140625" style="12"/>
    <col min="10533" max="10534" width="9.42578125" style="12" customWidth="1"/>
    <col min="10535" max="10535" width="9.140625" style="12"/>
    <col min="10536" max="10536" width="36.85546875" style="12" customWidth="1"/>
    <col min="10537" max="10550" width="9.140625" style="12"/>
    <col min="10551" max="10551" width="13.28515625" style="12" customWidth="1"/>
    <col min="10552" max="10552" width="9.42578125" style="12" customWidth="1"/>
    <col min="10553" max="10553" width="13.28515625" style="12" customWidth="1"/>
    <col min="10554" max="10554" width="12" style="12" customWidth="1"/>
    <col min="10555" max="10558" width="9.140625" style="12"/>
    <col min="10559" max="10559" width="13.5703125" style="12" customWidth="1"/>
    <col min="10560" max="10560" width="9.140625" style="12"/>
    <col min="10561" max="10561" width="11.85546875" style="12" customWidth="1"/>
    <col min="10562" max="10565" width="10.5703125" style="12" customWidth="1"/>
    <col min="10566" max="10572" width="9.140625" style="12"/>
    <col min="10573" max="10573" width="12.140625" style="12" customWidth="1"/>
    <col min="10574" max="10574" width="11.7109375" style="12" customWidth="1"/>
    <col min="10575" max="10575" width="12.28515625" style="12" customWidth="1"/>
    <col min="10576" max="10576" width="10" style="12" customWidth="1"/>
    <col min="10577" max="10577" width="9.140625" style="12"/>
    <col min="10578" max="10578" width="36.85546875" style="12" customWidth="1"/>
    <col min="10579" max="10579" width="16.28515625" style="12" customWidth="1"/>
    <col min="10580" max="10580" width="17.140625" style="12" customWidth="1"/>
    <col min="10581" max="10581" width="18.5703125" style="12" customWidth="1"/>
    <col min="10582" max="10582" width="19.140625" style="12" customWidth="1"/>
    <col min="10583" max="10752" width="9.140625" style="12"/>
    <col min="10753" max="10753" width="38.5703125" style="12" customWidth="1"/>
    <col min="10754" max="10762" width="9.140625" style="12"/>
    <col min="10763" max="10763" width="9.5703125" style="12" customWidth="1"/>
    <col min="10764" max="10780" width="9.140625" style="12"/>
    <col min="10781" max="10781" width="10.28515625" style="12" customWidth="1"/>
    <col min="10782" max="10782" width="9.140625" style="12"/>
    <col min="10783" max="10783" width="12.7109375" style="12" customWidth="1"/>
    <col min="10784" max="10788" width="9.140625" style="12"/>
    <col min="10789" max="10790" width="9.42578125" style="12" customWidth="1"/>
    <col min="10791" max="10791" width="9.140625" style="12"/>
    <col min="10792" max="10792" width="36.85546875" style="12" customWidth="1"/>
    <col min="10793" max="10806" width="9.140625" style="12"/>
    <col min="10807" max="10807" width="13.28515625" style="12" customWidth="1"/>
    <col min="10808" max="10808" width="9.42578125" style="12" customWidth="1"/>
    <col min="10809" max="10809" width="13.28515625" style="12" customWidth="1"/>
    <col min="10810" max="10810" width="12" style="12" customWidth="1"/>
    <col min="10811" max="10814" width="9.140625" style="12"/>
    <col min="10815" max="10815" width="13.5703125" style="12" customWidth="1"/>
    <col min="10816" max="10816" width="9.140625" style="12"/>
    <col min="10817" max="10817" width="11.85546875" style="12" customWidth="1"/>
    <col min="10818" max="10821" width="10.5703125" style="12" customWidth="1"/>
    <col min="10822" max="10828" width="9.140625" style="12"/>
    <col min="10829" max="10829" width="12.140625" style="12" customWidth="1"/>
    <col min="10830" max="10830" width="11.7109375" style="12" customWidth="1"/>
    <col min="10831" max="10831" width="12.28515625" style="12" customWidth="1"/>
    <col min="10832" max="10832" width="10" style="12" customWidth="1"/>
    <col min="10833" max="10833" width="9.140625" style="12"/>
    <col min="10834" max="10834" width="36.85546875" style="12" customWidth="1"/>
    <col min="10835" max="10835" width="16.28515625" style="12" customWidth="1"/>
    <col min="10836" max="10836" width="17.140625" style="12" customWidth="1"/>
    <col min="10837" max="10837" width="18.5703125" style="12" customWidth="1"/>
    <col min="10838" max="10838" width="19.140625" style="12" customWidth="1"/>
    <col min="10839" max="11008" width="9.140625" style="12"/>
    <col min="11009" max="11009" width="38.5703125" style="12" customWidth="1"/>
    <col min="11010" max="11018" width="9.140625" style="12"/>
    <col min="11019" max="11019" width="9.5703125" style="12" customWidth="1"/>
    <col min="11020" max="11036" width="9.140625" style="12"/>
    <col min="11037" max="11037" width="10.28515625" style="12" customWidth="1"/>
    <col min="11038" max="11038" width="9.140625" style="12"/>
    <col min="11039" max="11039" width="12.7109375" style="12" customWidth="1"/>
    <col min="11040" max="11044" width="9.140625" style="12"/>
    <col min="11045" max="11046" width="9.42578125" style="12" customWidth="1"/>
    <col min="11047" max="11047" width="9.140625" style="12"/>
    <col min="11048" max="11048" width="36.85546875" style="12" customWidth="1"/>
    <col min="11049" max="11062" width="9.140625" style="12"/>
    <col min="11063" max="11063" width="13.28515625" style="12" customWidth="1"/>
    <col min="11064" max="11064" width="9.42578125" style="12" customWidth="1"/>
    <col min="11065" max="11065" width="13.28515625" style="12" customWidth="1"/>
    <col min="11066" max="11066" width="12" style="12" customWidth="1"/>
    <col min="11067" max="11070" width="9.140625" style="12"/>
    <col min="11071" max="11071" width="13.5703125" style="12" customWidth="1"/>
    <col min="11072" max="11072" width="9.140625" style="12"/>
    <col min="11073" max="11073" width="11.85546875" style="12" customWidth="1"/>
    <col min="11074" max="11077" width="10.5703125" style="12" customWidth="1"/>
    <col min="11078" max="11084" width="9.140625" style="12"/>
    <col min="11085" max="11085" width="12.140625" style="12" customWidth="1"/>
    <col min="11086" max="11086" width="11.7109375" style="12" customWidth="1"/>
    <col min="11087" max="11087" width="12.28515625" style="12" customWidth="1"/>
    <col min="11088" max="11088" width="10" style="12" customWidth="1"/>
    <col min="11089" max="11089" width="9.140625" style="12"/>
    <col min="11090" max="11090" width="36.85546875" style="12" customWidth="1"/>
    <col min="11091" max="11091" width="16.28515625" style="12" customWidth="1"/>
    <col min="11092" max="11092" width="17.140625" style="12" customWidth="1"/>
    <col min="11093" max="11093" width="18.5703125" style="12" customWidth="1"/>
    <col min="11094" max="11094" width="19.140625" style="12" customWidth="1"/>
    <col min="11095" max="11264" width="9.140625" style="12"/>
    <col min="11265" max="11265" width="38.5703125" style="12" customWidth="1"/>
    <col min="11266" max="11274" width="9.140625" style="12"/>
    <col min="11275" max="11275" width="9.5703125" style="12" customWidth="1"/>
    <col min="11276" max="11292" width="9.140625" style="12"/>
    <col min="11293" max="11293" width="10.28515625" style="12" customWidth="1"/>
    <col min="11294" max="11294" width="9.140625" style="12"/>
    <col min="11295" max="11295" width="12.7109375" style="12" customWidth="1"/>
    <col min="11296" max="11300" width="9.140625" style="12"/>
    <col min="11301" max="11302" width="9.42578125" style="12" customWidth="1"/>
    <col min="11303" max="11303" width="9.140625" style="12"/>
    <col min="11304" max="11304" width="36.85546875" style="12" customWidth="1"/>
    <col min="11305" max="11318" width="9.140625" style="12"/>
    <col min="11319" max="11319" width="13.28515625" style="12" customWidth="1"/>
    <col min="11320" max="11320" width="9.42578125" style="12" customWidth="1"/>
    <col min="11321" max="11321" width="13.28515625" style="12" customWidth="1"/>
    <col min="11322" max="11322" width="12" style="12" customWidth="1"/>
    <col min="11323" max="11326" width="9.140625" style="12"/>
    <col min="11327" max="11327" width="13.5703125" style="12" customWidth="1"/>
    <col min="11328" max="11328" width="9.140625" style="12"/>
    <col min="11329" max="11329" width="11.85546875" style="12" customWidth="1"/>
    <col min="11330" max="11333" width="10.5703125" style="12" customWidth="1"/>
    <col min="11334" max="11340" width="9.140625" style="12"/>
    <col min="11341" max="11341" width="12.140625" style="12" customWidth="1"/>
    <col min="11342" max="11342" width="11.7109375" style="12" customWidth="1"/>
    <col min="11343" max="11343" width="12.28515625" style="12" customWidth="1"/>
    <col min="11344" max="11344" width="10" style="12" customWidth="1"/>
    <col min="11345" max="11345" width="9.140625" style="12"/>
    <col min="11346" max="11346" width="36.85546875" style="12" customWidth="1"/>
    <col min="11347" max="11347" width="16.28515625" style="12" customWidth="1"/>
    <col min="11348" max="11348" width="17.140625" style="12" customWidth="1"/>
    <col min="11349" max="11349" width="18.5703125" style="12" customWidth="1"/>
    <col min="11350" max="11350" width="19.140625" style="12" customWidth="1"/>
    <col min="11351" max="11520" width="9.140625" style="12"/>
    <col min="11521" max="11521" width="38.5703125" style="12" customWidth="1"/>
    <col min="11522" max="11530" width="9.140625" style="12"/>
    <col min="11531" max="11531" width="9.5703125" style="12" customWidth="1"/>
    <col min="11532" max="11548" width="9.140625" style="12"/>
    <col min="11549" max="11549" width="10.28515625" style="12" customWidth="1"/>
    <col min="11550" max="11550" width="9.140625" style="12"/>
    <col min="11551" max="11551" width="12.7109375" style="12" customWidth="1"/>
    <col min="11552" max="11556" width="9.140625" style="12"/>
    <col min="11557" max="11558" width="9.42578125" style="12" customWidth="1"/>
    <col min="11559" max="11559" width="9.140625" style="12"/>
    <col min="11560" max="11560" width="36.85546875" style="12" customWidth="1"/>
    <col min="11561" max="11574" width="9.140625" style="12"/>
    <col min="11575" max="11575" width="13.28515625" style="12" customWidth="1"/>
    <col min="11576" max="11576" width="9.42578125" style="12" customWidth="1"/>
    <col min="11577" max="11577" width="13.28515625" style="12" customWidth="1"/>
    <col min="11578" max="11578" width="12" style="12" customWidth="1"/>
    <col min="11579" max="11582" width="9.140625" style="12"/>
    <col min="11583" max="11583" width="13.5703125" style="12" customWidth="1"/>
    <col min="11584" max="11584" width="9.140625" style="12"/>
    <col min="11585" max="11585" width="11.85546875" style="12" customWidth="1"/>
    <col min="11586" max="11589" width="10.5703125" style="12" customWidth="1"/>
    <col min="11590" max="11596" width="9.140625" style="12"/>
    <col min="11597" max="11597" width="12.140625" style="12" customWidth="1"/>
    <col min="11598" max="11598" width="11.7109375" style="12" customWidth="1"/>
    <col min="11599" max="11599" width="12.28515625" style="12" customWidth="1"/>
    <col min="11600" max="11600" width="10" style="12" customWidth="1"/>
    <col min="11601" max="11601" width="9.140625" style="12"/>
    <col min="11602" max="11602" width="36.85546875" style="12" customWidth="1"/>
    <col min="11603" max="11603" width="16.28515625" style="12" customWidth="1"/>
    <col min="11604" max="11604" width="17.140625" style="12" customWidth="1"/>
    <col min="11605" max="11605" width="18.5703125" style="12" customWidth="1"/>
    <col min="11606" max="11606" width="19.140625" style="12" customWidth="1"/>
    <col min="11607" max="11776" width="9.140625" style="12"/>
    <col min="11777" max="11777" width="38.5703125" style="12" customWidth="1"/>
    <col min="11778" max="11786" width="9.140625" style="12"/>
    <col min="11787" max="11787" width="9.5703125" style="12" customWidth="1"/>
    <col min="11788" max="11804" width="9.140625" style="12"/>
    <col min="11805" max="11805" width="10.28515625" style="12" customWidth="1"/>
    <col min="11806" max="11806" width="9.140625" style="12"/>
    <col min="11807" max="11807" width="12.7109375" style="12" customWidth="1"/>
    <col min="11808" max="11812" width="9.140625" style="12"/>
    <col min="11813" max="11814" width="9.42578125" style="12" customWidth="1"/>
    <col min="11815" max="11815" width="9.140625" style="12"/>
    <col min="11816" max="11816" width="36.85546875" style="12" customWidth="1"/>
    <col min="11817" max="11830" width="9.140625" style="12"/>
    <col min="11831" max="11831" width="13.28515625" style="12" customWidth="1"/>
    <col min="11832" max="11832" width="9.42578125" style="12" customWidth="1"/>
    <col min="11833" max="11833" width="13.28515625" style="12" customWidth="1"/>
    <col min="11834" max="11834" width="12" style="12" customWidth="1"/>
    <col min="11835" max="11838" width="9.140625" style="12"/>
    <col min="11839" max="11839" width="13.5703125" style="12" customWidth="1"/>
    <col min="11840" max="11840" width="9.140625" style="12"/>
    <col min="11841" max="11841" width="11.85546875" style="12" customWidth="1"/>
    <col min="11842" max="11845" width="10.5703125" style="12" customWidth="1"/>
    <col min="11846" max="11852" width="9.140625" style="12"/>
    <col min="11853" max="11853" width="12.140625" style="12" customWidth="1"/>
    <col min="11854" max="11854" width="11.7109375" style="12" customWidth="1"/>
    <col min="11855" max="11855" width="12.28515625" style="12" customWidth="1"/>
    <col min="11856" max="11856" width="10" style="12" customWidth="1"/>
    <col min="11857" max="11857" width="9.140625" style="12"/>
    <col min="11858" max="11858" width="36.85546875" style="12" customWidth="1"/>
    <col min="11859" max="11859" width="16.28515625" style="12" customWidth="1"/>
    <col min="11860" max="11860" width="17.140625" style="12" customWidth="1"/>
    <col min="11861" max="11861" width="18.5703125" style="12" customWidth="1"/>
    <col min="11862" max="11862" width="19.140625" style="12" customWidth="1"/>
    <col min="11863" max="12032" width="9.140625" style="12"/>
    <col min="12033" max="12033" width="38.5703125" style="12" customWidth="1"/>
    <col min="12034" max="12042" width="9.140625" style="12"/>
    <col min="12043" max="12043" width="9.5703125" style="12" customWidth="1"/>
    <col min="12044" max="12060" width="9.140625" style="12"/>
    <col min="12061" max="12061" width="10.28515625" style="12" customWidth="1"/>
    <col min="12062" max="12062" width="9.140625" style="12"/>
    <col min="12063" max="12063" width="12.7109375" style="12" customWidth="1"/>
    <col min="12064" max="12068" width="9.140625" style="12"/>
    <col min="12069" max="12070" width="9.42578125" style="12" customWidth="1"/>
    <col min="12071" max="12071" width="9.140625" style="12"/>
    <col min="12072" max="12072" width="36.85546875" style="12" customWidth="1"/>
    <col min="12073" max="12086" width="9.140625" style="12"/>
    <col min="12087" max="12087" width="13.28515625" style="12" customWidth="1"/>
    <col min="12088" max="12088" width="9.42578125" style="12" customWidth="1"/>
    <col min="12089" max="12089" width="13.28515625" style="12" customWidth="1"/>
    <col min="12090" max="12090" width="12" style="12" customWidth="1"/>
    <col min="12091" max="12094" width="9.140625" style="12"/>
    <col min="12095" max="12095" width="13.5703125" style="12" customWidth="1"/>
    <col min="12096" max="12096" width="9.140625" style="12"/>
    <col min="12097" max="12097" width="11.85546875" style="12" customWidth="1"/>
    <col min="12098" max="12101" width="10.5703125" style="12" customWidth="1"/>
    <col min="12102" max="12108" width="9.140625" style="12"/>
    <col min="12109" max="12109" width="12.140625" style="12" customWidth="1"/>
    <col min="12110" max="12110" width="11.7109375" style="12" customWidth="1"/>
    <col min="12111" max="12111" width="12.28515625" style="12" customWidth="1"/>
    <col min="12112" max="12112" width="10" style="12" customWidth="1"/>
    <col min="12113" max="12113" width="9.140625" style="12"/>
    <col min="12114" max="12114" width="36.85546875" style="12" customWidth="1"/>
    <col min="12115" max="12115" width="16.28515625" style="12" customWidth="1"/>
    <col min="12116" max="12116" width="17.140625" style="12" customWidth="1"/>
    <col min="12117" max="12117" width="18.5703125" style="12" customWidth="1"/>
    <col min="12118" max="12118" width="19.140625" style="12" customWidth="1"/>
    <col min="12119" max="12288" width="9.140625" style="12"/>
    <col min="12289" max="12289" width="38.5703125" style="12" customWidth="1"/>
    <col min="12290" max="12298" width="9.140625" style="12"/>
    <col min="12299" max="12299" width="9.5703125" style="12" customWidth="1"/>
    <col min="12300" max="12316" width="9.140625" style="12"/>
    <col min="12317" max="12317" width="10.28515625" style="12" customWidth="1"/>
    <col min="12318" max="12318" width="9.140625" style="12"/>
    <col min="12319" max="12319" width="12.7109375" style="12" customWidth="1"/>
    <col min="12320" max="12324" width="9.140625" style="12"/>
    <col min="12325" max="12326" width="9.42578125" style="12" customWidth="1"/>
    <col min="12327" max="12327" width="9.140625" style="12"/>
    <col min="12328" max="12328" width="36.85546875" style="12" customWidth="1"/>
    <col min="12329" max="12342" width="9.140625" style="12"/>
    <col min="12343" max="12343" width="13.28515625" style="12" customWidth="1"/>
    <col min="12344" max="12344" width="9.42578125" style="12" customWidth="1"/>
    <col min="12345" max="12345" width="13.28515625" style="12" customWidth="1"/>
    <col min="12346" max="12346" width="12" style="12" customWidth="1"/>
    <col min="12347" max="12350" width="9.140625" style="12"/>
    <col min="12351" max="12351" width="13.5703125" style="12" customWidth="1"/>
    <col min="12352" max="12352" width="9.140625" style="12"/>
    <col min="12353" max="12353" width="11.85546875" style="12" customWidth="1"/>
    <col min="12354" max="12357" width="10.5703125" style="12" customWidth="1"/>
    <col min="12358" max="12364" width="9.140625" style="12"/>
    <col min="12365" max="12365" width="12.140625" style="12" customWidth="1"/>
    <col min="12366" max="12366" width="11.7109375" style="12" customWidth="1"/>
    <col min="12367" max="12367" width="12.28515625" style="12" customWidth="1"/>
    <col min="12368" max="12368" width="10" style="12" customWidth="1"/>
    <col min="12369" max="12369" width="9.140625" style="12"/>
    <col min="12370" max="12370" width="36.85546875" style="12" customWidth="1"/>
    <col min="12371" max="12371" width="16.28515625" style="12" customWidth="1"/>
    <col min="12372" max="12372" width="17.140625" style="12" customWidth="1"/>
    <col min="12373" max="12373" width="18.5703125" style="12" customWidth="1"/>
    <col min="12374" max="12374" width="19.140625" style="12" customWidth="1"/>
    <col min="12375" max="12544" width="9.140625" style="12"/>
    <col min="12545" max="12545" width="38.5703125" style="12" customWidth="1"/>
    <col min="12546" max="12554" width="9.140625" style="12"/>
    <col min="12555" max="12555" width="9.5703125" style="12" customWidth="1"/>
    <col min="12556" max="12572" width="9.140625" style="12"/>
    <col min="12573" max="12573" width="10.28515625" style="12" customWidth="1"/>
    <col min="12574" max="12574" width="9.140625" style="12"/>
    <col min="12575" max="12575" width="12.7109375" style="12" customWidth="1"/>
    <col min="12576" max="12580" width="9.140625" style="12"/>
    <col min="12581" max="12582" width="9.42578125" style="12" customWidth="1"/>
    <col min="12583" max="12583" width="9.140625" style="12"/>
    <col min="12584" max="12584" width="36.85546875" style="12" customWidth="1"/>
    <col min="12585" max="12598" width="9.140625" style="12"/>
    <col min="12599" max="12599" width="13.28515625" style="12" customWidth="1"/>
    <col min="12600" max="12600" width="9.42578125" style="12" customWidth="1"/>
    <col min="12601" max="12601" width="13.28515625" style="12" customWidth="1"/>
    <col min="12602" max="12602" width="12" style="12" customWidth="1"/>
    <col min="12603" max="12606" width="9.140625" style="12"/>
    <col min="12607" max="12607" width="13.5703125" style="12" customWidth="1"/>
    <col min="12608" max="12608" width="9.140625" style="12"/>
    <col min="12609" max="12609" width="11.85546875" style="12" customWidth="1"/>
    <col min="12610" max="12613" width="10.5703125" style="12" customWidth="1"/>
    <col min="12614" max="12620" width="9.140625" style="12"/>
    <col min="12621" max="12621" width="12.140625" style="12" customWidth="1"/>
    <col min="12622" max="12622" width="11.7109375" style="12" customWidth="1"/>
    <col min="12623" max="12623" width="12.28515625" style="12" customWidth="1"/>
    <col min="12624" max="12624" width="10" style="12" customWidth="1"/>
    <col min="12625" max="12625" width="9.140625" style="12"/>
    <col min="12626" max="12626" width="36.85546875" style="12" customWidth="1"/>
    <col min="12627" max="12627" width="16.28515625" style="12" customWidth="1"/>
    <col min="12628" max="12628" width="17.140625" style="12" customWidth="1"/>
    <col min="12629" max="12629" width="18.5703125" style="12" customWidth="1"/>
    <col min="12630" max="12630" width="19.140625" style="12" customWidth="1"/>
    <col min="12631" max="12800" width="9.140625" style="12"/>
    <col min="12801" max="12801" width="38.5703125" style="12" customWidth="1"/>
    <col min="12802" max="12810" width="9.140625" style="12"/>
    <col min="12811" max="12811" width="9.5703125" style="12" customWidth="1"/>
    <col min="12812" max="12828" width="9.140625" style="12"/>
    <col min="12829" max="12829" width="10.28515625" style="12" customWidth="1"/>
    <col min="12830" max="12830" width="9.140625" style="12"/>
    <col min="12831" max="12831" width="12.7109375" style="12" customWidth="1"/>
    <col min="12832" max="12836" width="9.140625" style="12"/>
    <col min="12837" max="12838" width="9.42578125" style="12" customWidth="1"/>
    <col min="12839" max="12839" width="9.140625" style="12"/>
    <col min="12840" max="12840" width="36.85546875" style="12" customWidth="1"/>
    <col min="12841" max="12854" width="9.140625" style="12"/>
    <col min="12855" max="12855" width="13.28515625" style="12" customWidth="1"/>
    <col min="12856" max="12856" width="9.42578125" style="12" customWidth="1"/>
    <col min="12857" max="12857" width="13.28515625" style="12" customWidth="1"/>
    <col min="12858" max="12858" width="12" style="12" customWidth="1"/>
    <col min="12859" max="12862" width="9.140625" style="12"/>
    <col min="12863" max="12863" width="13.5703125" style="12" customWidth="1"/>
    <col min="12864" max="12864" width="9.140625" style="12"/>
    <col min="12865" max="12865" width="11.85546875" style="12" customWidth="1"/>
    <col min="12866" max="12869" width="10.5703125" style="12" customWidth="1"/>
    <col min="12870" max="12876" width="9.140625" style="12"/>
    <col min="12877" max="12877" width="12.140625" style="12" customWidth="1"/>
    <col min="12878" max="12878" width="11.7109375" style="12" customWidth="1"/>
    <col min="12879" max="12879" width="12.28515625" style="12" customWidth="1"/>
    <col min="12880" max="12880" width="10" style="12" customWidth="1"/>
    <col min="12881" max="12881" width="9.140625" style="12"/>
    <col min="12882" max="12882" width="36.85546875" style="12" customWidth="1"/>
    <col min="12883" max="12883" width="16.28515625" style="12" customWidth="1"/>
    <col min="12884" max="12884" width="17.140625" style="12" customWidth="1"/>
    <col min="12885" max="12885" width="18.5703125" style="12" customWidth="1"/>
    <col min="12886" max="12886" width="19.140625" style="12" customWidth="1"/>
    <col min="12887" max="13056" width="9.140625" style="12"/>
    <col min="13057" max="13057" width="38.5703125" style="12" customWidth="1"/>
    <col min="13058" max="13066" width="9.140625" style="12"/>
    <col min="13067" max="13067" width="9.5703125" style="12" customWidth="1"/>
    <col min="13068" max="13084" width="9.140625" style="12"/>
    <col min="13085" max="13085" width="10.28515625" style="12" customWidth="1"/>
    <col min="13086" max="13086" width="9.140625" style="12"/>
    <col min="13087" max="13087" width="12.7109375" style="12" customWidth="1"/>
    <col min="13088" max="13092" width="9.140625" style="12"/>
    <col min="13093" max="13094" width="9.42578125" style="12" customWidth="1"/>
    <col min="13095" max="13095" width="9.140625" style="12"/>
    <col min="13096" max="13096" width="36.85546875" style="12" customWidth="1"/>
    <col min="13097" max="13110" width="9.140625" style="12"/>
    <col min="13111" max="13111" width="13.28515625" style="12" customWidth="1"/>
    <col min="13112" max="13112" width="9.42578125" style="12" customWidth="1"/>
    <col min="13113" max="13113" width="13.28515625" style="12" customWidth="1"/>
    <col min="13114" max="13114" width="12" style="12" customWidth="1"/>
    <col min="13115" max="13118" width="9.140625" style="12"/>
    <col min="13119" max="13119" width="13.5703125" style="12" customWidth="1"/>
    <col min="13120" max="13120" width="9.140625" style="12"/>
    <col min="13121" max="13121" width="11.85546875" style="12" customWidth="1"/>
    <col min="13122" max="13125" width="10.5703125" style="12" customWidth="1"/>
    <col min="13126" max="13132" width="9.140625" style="12"/>
    <col min="13133" max="13133" width="12.140625" style="12" customWidth="1"/>
    <col min="13134" max="13134" width="11.7109375" style="12" customWidth="1"/>
    <col min="13135" max="13135" width="12.28515625" style="12" customWidth="1"/>
    <col min="13136" max="13136" width="10" style="12" customWidth="1"/>
    <col min="13137" max="13137" width="9.140625" style="12"/>
    <col min="13138" max="13138" width="36.85546875" style="12" customWidth="1"/>
    <col min="13139" max="13139" width="16.28515625" style="12" customWidth="1"/>
    <col min="13140" max="13140" width="17.140625" style="12" customWidth="1"/>
    <col min="13141" max="13141" width="18.5703125" style="12" customWidth="1"/>
    <col min="13142" max="13142" width="19.140625" style="12" customWidth="1"/>
    <col min="13143" max="13312" width="9.140625" style="12"/>
    <col min="13313" max="13313" width="38.5703125" style="12" customWidth="1"/>
    <col min="13314" max="13322" width="9.140625" style="12"/>
    <col min="13323" max="13323" width="9.5703125" style="12" customWidth="1"/>
    <col min="13324" max="13340" width="9.140625" style="12"/>
    <col min="13341" max="13341" width="10.28515625" style="12" customWidth="1"/>
    <col min="13342" max="13342" width="9.140625" style="12"/>
    <col min="13343" max="13343" width="12.7109375" style="12" customWidth="1"/>
    <col min="13344" max="13348" width="9.140625" style="12"/>
    <col min="13349" max="13350" width="9.42578125" style="12" customWidth="1"/>
    <col min="13351" max="13351" width="9.140625" style="12"/>
    <col min="13352" max="13352" width="36.85546875" style="12" customWidth="1"/>
    <col min="13353" max="13366" width="9.140625" style="12"/>
    <col min="13367" max="13367" width="13.28515625" style="12" customWidth="1"/>
    <col min="13368" max="13368" width="9.42578125" style="12" customWidth="1"/>
    <col min="13369" max="13369" width="13.28515625" style="12" customWidth="1"/>
    <col min="13370" max="13370" width="12" style="12" customWidth="1"/>
    <col min="13371" max="13374" width="9.140625" style="12"/>
    <col min="13375" max="13375" width="13.5703125" style="12" customWidth="1"/>
    <col min="13376" max="13376" width="9.140625" style="12"/>
    <col min="13377" max="13377" width="11.85546875" style="12" customWidth="1"/>
    <col min="13378" max="13381" width="10.5703125" style="12" customWidth="1"/>
    <col min="13382" max="13388" width="9.140625" style="12"/>
    <col min="13389" max="13389" width="12.140625" style="12" customWidth="1"/>
    <col min="13390" max="13390" width="11.7109375" style="12" customWidth="1"/>
    <col min="13391" max="13391" width="12.28515625" style="12" customWidth="1"/>
    <col min="13392" max="13392" width="10" style="12" customWidth="1"/>
    <col min="13393" max="13393" width="9.140625" style="12"/>
    <col min="13394" max="13394" width="36.85546875" style="12" customWidth="1"/>
    <col min="13395" max="13395" width="16.28515625" style="12" customWidth="1"/>
    <col min="13396" max="13396" width="17.140625" style="12" customWidth="1"/>
    <col min="13397" max="13397" width="18.5703125" style="12" customWidth="1"/>
    <col min="13398" max="13398" width="19.140625" style="12" customWidth="1"/>
    <col min="13399" max="13568" width="9.140625" style="12"/>
    <col min="13569" max="13569" width="38.5703125" style="12" customWidth="1"/>
    <col min="13570" max="13578" width="9.140625" style="12"/>
    <col min="13579" max="13579" width="9.5703125" style="12" customWidth="1"/>
    <col min="13580" max="13596" width="9.140625" style="12"/>
    <col min="13597" max="13597" width="10.28515625" style="12" customWidth="1"/>
    <col min="13598" max="13598" width="9.140625" style="12"/>
    <col min="13599" max="13599" width="12.7109375" style="12" customWidth="1"/>
    <col min="13600" max="13604" width="9.140625" style="12"/>
    <col min="13605" max="13606" width="9.42578125" style="12" customWidth="1"/>
    <col min="13607" max="13607" width="9.140625" style="12"/>
    <col min="13608" max="13608" width="36.85546875" style="12" customWidth="1"/>
    <col min="13609" max="13622" width="9.140625" style="12"/>
    <col min="13623" max="13623" width="13.28515625" style="12" customWidth="1"/>
    <col min="13624" max="13624" width="9.42578125" style="12" customWidth="1"/>
    <col min="13625" max="13625" width="13.28515625" style="12" customWidth="1"/>
    <col min="13626" max="13626" width="12" style="12" customWidth="1"/>
    <col min="13627" max="13630" width="9.140625" style="12"/>
    <col min="13631" max="13631" width="13.5703125" style="12" customWidth="1"/>
    <col min="13632" max="13632" width="9.140625" style="12"/>
    <col min="13633" max="13633" width="11.85546875" style="12" customWidth="1"/>
    <col min="13634" max="13637" width="10.5703125" style="12" customWidth="1"/>
    <col min="13638" max="13644" width="9.140625" style="12"/>
    <col min="13645" max="13645" width="12.140625" style="12" customWidth="1"/>
    <col min="13646" max="13646" width="11.7109375" style="12" customWidth="1"/>
    <col min="13647" max="13647" width="12.28515625" style="12" customWidth="1"/>
    <col min="13648" max="13648" width="10" style="12" customWidth="1"/>
    <col min="13649" max="13649" width="9.140625" style="12"/>
    <col min="13650" max="13650" width="36.85546875" style="12" customWidth="1"/>
    <col min="13651" max="13651" width="16.28515625" style="12" customWidth="1"/>
    <col min="13652" max="13652" width="17.140625" style="12" customWidth="1"/>
    <col min="13653" max="13653" width="18.5703125" style="12" customWidth="1"/>
    <col min="13654" max="13654" width="19.140625" style="12" customWidth="1"/>
    <col min="13655" max="13824" width="9.140625" style="12"/>
    <col min="13825" max="13825" width="38.5703125" style="12" customWidth="1"/>
    <col min="13826" max="13834" width="9.140625" style="12"/>
    <col min="13835" max="13835" width="9.5703125" style="12" customWidth="1"/>
    <col min="13836" max="13852" width="9.140625" style="12"/>
    <col min="13853" max="13853" width="10.28515625" style="12" customWidth="1"/>
    <col min="13854" max="13854" width="9.140625" style="12"/>
    <col min="13855" max="13855" width="12.7109375" style="12" customWidth="1"/>
    <col min="13856" max="13860" width="9.140625" style="12"/>
    <col min="13861" max="13862" width="9.42578125" style="12" customWidth="1"/>
    <col min="13863" max="13863" width="9.140625" style="12"/>
    <col min="13864" max="13864" width="36.85546875" style="12" customWidth="1"/>
    <col min="13865" max="13878" width="9.140625" style="12"/>
    <col min="13879" max="13879" width="13.28515625" style="12" customWidth="1"/>
    <col min="13880" max="13880" width="9.42578125" style="12" customWidth="1"/>
    <col min="13881" max="13881" width="13.28515625" style="12" customWidth="1"/>
    <col min="13882" max="13882" width="12" style="12" customWidth="1"/>
    <col min="13883" max="13886" width="9.140625" style="12"/>
    <col min="13887" max="13887" width="13.5703125" style="12" customWidth="1"/>
    <col min="13888" max="13888" width="9.140625" style="12"/>
    <col min="13889" max="13889" width="11.85546875" style="12" customWidth="1"/>
    <col min="13890" max="13893" width="10.5703125" style="12" customWidth="1"/>
    <col min="13894" max="13900" width="9.140625" style="12"/>
    <col min="13901" max="13901" width="12.140625" style="12" customWidth="1"/>
    <col min="13902" max="13902" width="11.7109375" style="12" customWidth="1"/>
    <col min="13903" max="13903" width="12.28515625" style="12" customWidth="1"/>
    <col min="13904" max="13904" width="10" style="12" customWidth="1"/>
    <col min="13905" max="13905" width="9.140625" style="12"/>
    <col min="13906" max="13906" width="36.85546875" style="12" customWidth="1"/>
    <col min="13907" max="13907" width="16.28515625" style="12" customWidth="1"/>
    <col min="13908" max="13908" width="17.140625" style="12" customWidth="1"/>
    <col min="13909" max="13909" width="18.5703125" style="12" customWidth="1"/>
    <col min="13910" max="13910" width="19.140625" style="12" customWidth="1"/>
    <col min="13911" max="14080" width="9.140625" style="12"/>
    <col min="14081" max="14081" width="38.5703125" style="12" customWidth="1"/>
    <col min="14082" max="14090" width="9.140625" style="12"/>
    <col min="14091" max="14091" width="9.5703125" style="12" customWidth="1"/>
    <col min="14092" max="14108" width="9.140625" style="12"/>
    <col min="14109" max="14109" width="10.28515625" style="12" customWidth="1"/>
    <col min="14110" max="14110" width="9.140625" style="12"/>
    <col min="14111" max="14111" width="12.7109375" style="12" customWidth="1"/>
    <col min="14112" max="14116" width="9.140625" style="12"/>
    <col min="14117" max="14118" width="9.42578125" style="12" customWidth="1"/>
    <col min="14119" max="14119" width="9.140625" style="12"/>
    <col min="14120" max="14120" width="36.85546875" style="12" customWidth="1"/>
    <col min="14121" max="14134" width="9.140625" style="12"/>
    <col min="14135" max="14135" width="13.28515625" style="12" customWidth="1"/>
    <col min="14136" max="14136" width="9.42578125" style="12" customWidth="1"/>
    <col min="14137" max="14137" width="13.28515625" style="12" customWidth="1"/>
    <col min="14138" max="14138" width="12" style="12" customWidth="1"/>
    <col min="14139" max="14142" width="9.140625" style="12"/>
    <col min="14143" max="14143" width="13.5703125" style="12" customWidth="1"/>
    <col min="14144" max="14144" width="9.140625" style="12"/>
    <col min="14145" max="14145" width="11.85546875" style="12" customWidth="1"/>
    <col min="14146" max="14149" width="10.5703125" style="12" customWidth="1"/>
    <col min="14150" max="14156" width="9.140625" style="12"/>
    <col min="14157" max="14157" width="12.140625" style="12" customWidth="1"/>
    <col min="14158" max="14158" width="11.7109375" style="12" customWidth="1"/>
    <col min="14159" max="14159" width="12.28515625" style="12" customWidth="1"/>
    <col min="14160" max="14160" width="10" style="12" customWidth="1"/>
    <col min="14161" max="14161" width="9.140625" style="12"/>
    <col min="14162" max="14162" width="36.85546875" style="12" customWidth="1"/>
    <col min="14163" max="14163" width="16.28515625" style="12" customWidth="1"/>
    <col min="14164" max="14164" width="17.140625" style="12" customWidth="1"/>
    <col min="14165" max="14165" width="18.5703125" style="12" customWidth="1"/>
    <col min="14166" max="14166" width="19.140625" style="12" customWidth="1"/>
    <col min="14167" max="14336" width="9.140625" style="12"/>
    <col min="14337" max="14337" width="38.5703125" style="12" customWidth="1"/>
    <col min="14338" max="14346" width="9.140625" style="12"/>
    <col min="14347" max="14347" width="9.5703125" style="12" customWidth="1"/>
    <col min="14348" max="14364" width="9.140625" style="12"/>
    <col min="14365" max="14365" width="10.28515625" style="12" customWidth="1"/>
    <col min="14366" max="14366" width="9.140625" style="12"/>
    <col min="14367" max="14367" width="12.7109375" style="12" customWidth="1"/>
    <col min="14368" max="14372" width="9.140625" style="12"/>
    <col min="14373" max="14374" width="9.42578125" style="12" customWidth="1"/>
    <col min="14375" max="14375" width="9.140625" style="12"/>
    <col min="14376" max="14376" width="36.85546875" style="12" customWidth="1"/>
    <col min="14377" max="14390" width="9.140625" style="12"/>
    <col min="14391" max="14391" width="13.28515625" style="12" customWidth="1"/>
    <col min="14392" max="14392" width="9.42578125" style="12" customWidth="1"/>
    <col min="14393" max="14393" width="13.28515625" style="12" customWidth="1"/>
    <col min="14394" max="14394" width="12" style="12" customWidth="1"/>
    <col min="14395" max="14398" width="9.140625" style="12"/>
    <col min="14399" max="14399" width="13.5703125" style="12" customWidth="1"/>
    <col min="14400" max="14400" width="9.140625" style="12"/>
    <col min="14401" max="14401" width="11.85546875" style="12" customWidth="1"/>
    <col min="14402" max="14405" width="10.5703125" style="12" customWidth="1"/>
    <col min="14406" max="14412" width="9.140625" style="12"/>
    <col min="14413" max="14413" width="12.140625" style="12" customWidth="1"/>
    <col min="14414" max="14414" width="11.7109375" style="12" customWidth="1"/>
    <col min="14415" max="14415" width="12.28515625" style="12" customWidth="1"/>
    <col min="14416" max="14416" width="10" style="12" customWidth="1"/>
    <col min="14417" max="14417" width="9.140625" style="12"/>
    <col min="14418" max="14418" width="36.85546875" style="12" customWidth="1"/>
    <col min="14419" max="14419" width="16.28515625" style="12" customWidth="1"/>
    <col min="14420" max="14420" width="17.140625" style="12" customWidth="1"/>
    <col min="14421" max="14421" width="18.5703125" style="12" customWidth="1"/>
    <col min="14422" max="14422" width="19.140625" style="12" customWidth="1"/>
    <col min="14423" max="14592" width="9.140625" style="12"/>
    <col min="14593" max="14593" width="38.5703125" style="12" customWidth="1"/>
    <col min="14594" max="14602" width="9.140625" style="12"/>
    <col min="14603" max="14603" width="9.5703125" style="12" customWidth="1"/>
    <col min="14604" max="14620" width="9.140625" style="12"/>
    <col min="14621" max="14621" width="10.28515625" style="12" customWidth="1"/>
    <col min="14622" max="14622" width="9.140625" style="12"/>
    <col min="14623" max="14623" width="12.7109375" style="12" customWidth="1"/>
    <col min="14624" max="14628" width="9.140625" style="12"/>
    <col min="14629" max="14630" width="9.42578125" style="12" customWidth="1"/>
    <col min="14631" max="14631" width="9.140625" style="12"/>
    <col min="14632" max="14632" width="36.85546875" style="12" customWidth="1"/>
    <col min="14633" max="14646" width="9.140625" style="12"/>
    <col min="14647" max="14647" width="13.28515625" style="12" customWidth="1"/>
    <col min="14648" max="14648" width="9.42578125" style="12" customWidth="1"/>
    <col min="14649" max="14649" width="13.28515625" style="12" customWidth="1"/>
    <col min="14650" max="14650" width="12" style="12" customWidth="1"/>
    <col min="14651" max="14654" width="9.140625" style="12"/>
    <col min="14655" max="14655" width="13.5703125" style="12" customWidth="1"/>
    <col min="14656" max="14656" width="9.140625" style="12"/>
    <col min="14657" max="14657" width="11.85546875" style="12" customWidth="1"/>
    <col min="14658" max="14661" width="10.5703125" style="12" customWidth="1"/>
    <col min="14662" max="14668" width="9.140625" style="12"/>
    <col min="14669" max="14669" width="12.140625" style="12" customWidth="1"/>
    <col min="14670" max="14670" width="11.7109375" style="12" customWidth="1"/>
    <col min="14671" max="14671" width="12.28515625" style="12" customWidth="1"/>
    <col min="14672" max="14672" width="10" style="12" customWidth="1"/>
    <col min="14673" max="14673" width="9.140625" style="12"/>
    <col min="14674" max="14674" width="36.85546875" style="12" customWidth="1"/>
    <col min="14675" max="14675" width="16.28515625" style="12" customWidth="1"/>
    <col min="14676" max="14676" width="17.140625" style="12" customWidth="1"/>
    <col min="14677" max="14677" width="18.5703125" style="12" customWidth="1"/>
    <col min="14678" max="14678" width="19.140625" style="12" customWidth="1"/>
    <col min="14679" max="14848" width="9.140625" style="12"/>
    <col min="14849" max="14849" width="38.5703125" style="12" customWidth="1"/>
    <col min="14850" max="14858" width="9.140625" style="12"/>
    <col min="14859" max="14859" width="9.5703125" style="12" customWidth="1"/>
    <col min="14860" max="14876" width="9.140625" style="12"/>
    <col min="14877" max="14877" width="10.28515625" style="12" customWidth="1"/>
    <col min="14878" max="14878" width="9.140625" style="12"/>
    <col min="14879" max="14879" width="12.7109375" style="12" customWidth="1"/>
    <col min="14880" max="14884" width="9.140625" style="12"/>
    <col min="14885" max="14886" width="9.42578125" style="12" customWidth="1"/>
    <col min="14887" max="14887" width="9.140625" style="12"/>
    <col min="14888" max="14888" width="36.85546875" style="12" customWidth="1"/>
    <col min="14889" max="14902" width="9.140625" style="12"/>
    <col min="14903" max="14903" width="13.28515625" style="12" customWidth="1"/>
    <col min="14904" max="14904" width="9.42578125" style="12" customWidth="1"/>
    <col min="14905" max="14905" width="13.28515625" style="12" customWidth="1"/>
    <col min="14906" max="14906" width="12" style="12" customWidth="1"/>
    <col min="14907" max="14910" width="9.140625" style="12"/>
    <col min="14911" max="14911" width="13.5703125" style="12" customWidth="1"/>
    <col min="14912" max="14912" width="9.140625" style="12"/>
    <col min="14913" max="14913" width="11.85546875" style="12" customWidth="1"/>
    <col min="14914" max="14917" width="10.5703125" style="12" customWidth="1"/>
    <col min="14918" max="14924" width="9.140625" style="12"/>
    <col min="14925" max="14925" width="12.140625" style="12" customWidth="1"/>
    <col min="14926" max="14926" width="11.7109375" style="12" customWidth="1"/>
    <col min="14927" max="14927" width="12.28515625" style="12" customWidth="1"/>
    <col min="14928" max="14928" width="10" style="12" customWidth="1"/>
    <col min="14929" max="14929" width="9.140625" style="12"/>
    <col min="14930" max="14930" width="36.85546875" style="12" customWidth="1"/>
    <col min="14931" max="14931" width="16.28515625" style="12" customWidth="1"/>
    <col min="14932" max="14932" width="17.140625" style="12" customWidth="1"/>
    <col min="14933" max="14933" width="18.5703125" style="12" customWidth="1"/>
    <col min="14934" max="14934" width="19.140625" style="12" customWidth="1"/>
    <col min="14935" max="15104" width="9.140625" style="12"/>
    <col min="15105" max="15105" width="38.5703125" style="12" customWidth="1"/>
    <col min="15106" max="15114" width="9.140625" style="12"/>
    <col min="15115" max="15115" width="9.5703125" style="12" customWidth="1"/>
    <col min="15116" max="15132" width="9.140625" style="12"/>
    <col min="15133" max="15133" width="10.28515625" style="12" customWidth="1"/>
    <col min="15134" max="15134" width="9.140625" style="12"/>
    <col min="15135" max="15135" width="12.7109375" style="12" customWidth="1"/>
    <col min="15136" max="15140" width="9.140625" style="12"/>
    <col min="15141" max="15142" width="9.42578125" style="12" customWidth="1"/>
    <col min="15143" max="15143" width="9.140625" style="12"/>
    <col min="15144" max="15144" width="36.85546875" style="12" customWidth="1"/>
    <col min="15145" max="15158" width="9.140625" style="12"/>
    <col min="15159" max="15159" width="13.28515625" style="12" customWidth="1"/>
    <col min="15160" max="15160" width="9.42578125" style="12" customWidth="1"/>
    <col min="15161" max="15161" width="13.28515625" style="12" customWidth="1"/>
    <col min="15162" max="15162" width="12" style="12" customWidth="1"/>
    <col min="15163" max="15166" width="9.140625" style="12"/>
    <col min="15167" max="15167" width="13.5703125" style="12" customWidth="1"/>
    <col min="15168" max="15168" width="9.140625" style="12"/>
    <col min="15169" max="15169" width="11.85546875" style="12" customWidth="1"/>
    <col min="15170" max="15173" width="10.5703125" style="12" customWidth="1"/>
    <col min="15174" max="15180" width="9.140625" style="12"/>
    <col min="15181" max="15181" width="12.140625" style="12" customWidth="1"/>
    <col min="15182" max="15182" width="11.7109375" style="12" customWidth="1"/>
    <col min="15183" max="15183" width="12.28515625" style="12" customWidth="1"/>
    <col min="15184" max="15184" width="10" style="12" customWidth="1"/>
    <col min="15185" max="15185" width="9.140625" style="12"/>
    <col min="15186" max="15186" width="36.85546875" style="12" customWidth="1"/>
    <col min="15187" max="15187" width="16.28515625" style="12" customWidth="1"/>
    <col min="15188" max="15188" width="17.140625" style="12" customWidth="1"/>
    <col min="15189" max="15189" width="18.5703125" style="12" customWidth="1"/>
    <col min="15190" max="15190" width="19.140625" style="12" customWidth="1"/>
    <col min="15191" max="15360" width="9.140625" style="12"/>
    <col min="15361" max="15361" width="38.5703125" style="12" customWidth="1"/>
    <col min="15362" max="15370" width="9.140625" style="12"/>
    <col min="15371" max="15371" width="9.5703125" style="12" customWidth="1"/>
    <col min="15372" max="15388" width="9.140625" style="12"/>
    <col min="15389" max="15389" width="10.28515625" style="12" customWidth="1"/>
    <col min="15390" max="15390" width="9.140625" style="12"/>
    <col min="15391" max="15391" width="12.7109375" style="12" customWidth="1"/>
    <col min="15392" max="15396" width="9.140625" style="12"/>
    <col min="15397" max="15398" width="9.42578125" style="12" customWidth="1"/>
    <col min="15399" max="15399" width="9.140625" style="12"/>
    <col min="15400" max="15400" width="36.85546875" style="12" customWidth="1"/>
    <col min="15401" max="15414" width="9.140625" style="12"/>
    <col min="15415" max="15415" width="13.28515625" style="12" customWidth="1"/>
    <col min="15416" max="15416" width="9.42578125" style="12" customWidth="1"/>
    <col min="15417" max="15417" width="13.28515625" style="12" customWidth="1"/>
    <col min="15418" max="15418" width="12" style="12" customWidth="1"/>
    <col min="15419" max="15422" width="9.140625" style="12"/>
    <col min="15423" max="15423" width="13.5703125" style="12" customWidth="1"/>
    <col min="15424" max="15424" width="9.140625" style="12"/>
    <col min="15425" max="15425" width="11.85546875" style="12" customWidth="1"/>
    <col min="15426" max="15429" width="10.5703125" style="12" customWidth="1"/>
    <col min="15430" max="15436" width="9.140625" style="12"/>
    <col min="15437" max="15437" width="12.140625" style="12" customWidth="1"/>
    <col min="15438" max="15438" width="11.7109375" style="12" customWidth="1"/>
    <col min="15439" max="15439" width="12.28515625" style="12" customWidth="1"/>
    <col min="15440" max="15440" width="10" style="12" customWidth="1"/>
    <col min="15441" max="15441" width="9.140625" style="12"/>
    <col min="15442" max="15442" width="36.85546875" style="12" customWidth="1"/>
    <col min="15443" max="15443" width="16.28515625" style="12" customWidth="1"/>
    <col min="15444" max="15444" width="17.140625" style="12" customWidth="1"/>
    <col min="15445" max="15445" width="18.5703125" style="12" customWidth="1"/>
    <col min="15446" max="15446" width="19.140625" style="12" customWidth="1"/>
    <col min="15447" max="15616" width="9.140625" style="12"/>
    <col min="15617" max="15617" width="38.5703125" style="12" customWidth="1"/>
    <col min="15618" max="15626" width="9.140625" style="12"/>
    <col min="15627" max="15627" width="9.5703125" style="12" customWidth="1"/>
    <col min="15628" max="15644" width="9.140625" style="12"/>
    <col min="15645" max="15645" width="10.28515625" style="12" customWidth="1"/>
    <col min="15646" max="15646" width="9.140625" style="12"/>
    <col min="15647" max="15647" width="12.7109375" style="12" customWidth="1"/>
    <col min="15648" max="15652" width="9.140625" style="12"/>
    <col min="15653" max="15654" width="9.42578125" style="12" customWidth="1"/>
    <col min="15655" max="15655" width="9.140625" style="12"/>
    <col min="15656" max="15656" width="36.85546875" style="12" customWidth="1"/>
    <col min="15657" max="15670" width="9.140625" style="12"/>
    <col min="15671" max="15671" width="13.28515625" style="12" customWidth="1"/>
    <col min="15672" max="15672" width="9.42578125" style="12" customWidth="1"/>
    <col min="15673" max="15673" width="13.28515625" style="12" customWidth="1"/>
    <col min="15674" max="15674" width="12" style="12" customWidth="1"/>
    <col min="15675" max="15678" width="9.140625" style="12"/>
    <col min="15679" max="15679" width="13.5703125" style="12" customWidth="1"/>
    <col min="15680" max="15680" width="9.140625" style="12"/>
    <col min="15681" max="15681" width="11.85546875" style="12" customWidth="1"/>
    <col min="15682" max="15685" width="10.5703125" style="12" customWidth="1"/>
    <col min="15686" max="15692" width="9.140625" style="12"/>
    <col min="15693" max="15693" width="12.140625" style="12" customWidth="1"/>
    <col min="15694" max="15694" width="11.7109375" style="12" customWidth="1"/>
    <col min="15695" max="15695" width="12.28515625" style="12" customWidth="1"/>
    <col min="15696" max="15696" width="10" style="12" customWidth="1"/>
    <col min="15697" max="15697" width="9.140625" style="12"/>
    <col min="15698" max="15698" width="36.85546875" style="12" customWidth="1"/>
    <col min="15699" max="15699" width="16.28515625" style="12" customWidth="1"/>
    <col min="15700" max="15700" width="17.140625" style="12" customWidth="1"/>
    <col min="15701" max="15701" width="18.5703125" style="12" customWidth="1"/>
    <col min="15702" max="15702" width="19.140625" style="12" customWidth="1"/>
    <col min="15703" max="15872" width="9.140625" style="12"/>
    <col min="15873" max="15873" width="38.5703125" style="12" customWidth="1"/>
    <col min="15874" max="15882" width="9.140625" style="12"/>
    <col min="15883" max="15883" width="9.5703125" style="12" customWidth="1"/>
    <col min="15884" max="15900" width="9.140625" style="12"/>
    <col min="15901" max="15901" width="10.28515625" style="12" customWidth="1"/>
    <col min="15902" max="15902" width="9.140625" style="12"/>
    <col min="15903" max="15903" width="12.7109375" style="12" customWidth="1"/>
    <col min="15904" max="15908" width="9.140625" style="12"/>
    <col min="15909" max="15910" width="9.42578125" style="12" customWidth="1"/>
    <col min="15911" max="15911" width="9.140625" style="12"/>
    <col min="15912" max="15912" width="36.85546875" style="12" customWidth="1"/>
    <col min="15913" max="15926" width="9.140625" style="12"/>
    <col min="15927" max="15927" width="13.28515625" style="12" customWidth="1"/>
    <col min="15928" max="15928" width="9.42578125" style="12" customWidth="1"/>
    <col min="15929" max="15929" width="13.28515625" style="12" customWidth="1"/>
    <col min="15930" max="15930" width="12" style="12" customWidth="1"/>
    <col min="15931" max="15934" width="9.140625" style="12"/>
    <col min="15935" max="15935" width="13.5703125" style="12" customWidth="1"/>
    <col min="15936" max="15936" width="9.140625" style="12"/>
    <col min="15937" max="15937" width="11.85546875" style="12" customWidth="1"/>
    <col min="15938" max="15941" width="10.5703125" style="12" customWidth="1"/>
    <col min="15942" max="15948" width="9.140625" style="12"/>
    <col min="15949" max="15949" width="12.140625" style="12" customWidth="1"/>
    <col min="15950" max="15950" width="11.7109375" style="12" customWidth="1"/>
    <col min="15951" max="15951" width="12.28515625" style="12" customWidth="1"/>
    <col min="15952" max="15952" width="10" style="12" customWidth="1"/>
    <col min="15953" max="15953" width="9.140625" style="12"/>
    <col min="15954" max="15954" width="36.85546875" style="12" customWidth="1"/>
    <col min="15955" max="15955" width="16.28515625" style="12" customWidth="1"/>
    <col min="15956" max="15956" width="17.140625" style="12" customWidth="1"/>
    <col min="15957" max="15957" width="18.5703125" style="12" customWidth="1"/>
    <col min="15958" max="15958" width="19.140625" style="12" customWidth="1"/>
    <col min="15959" max="16128" width="9.140625" style="12"/>
    <col min="16129" max="16129" width="38.5703125" style="12" customWidth="1"/>
    <col min="16130" max="16138" width="9.140625" style="12"/>
    <col min="16139" max="16139" width="9.5703125" style="12" customWidth="1"/>
    <col min="16140" max="16156" width="9.140625" style="12"/>
    <col min="16157" max="16157" width="10.28515625" style="12" customWidth="1"/>
    <col min="16158" max="16158" width="9.140625" style="12"/>
    <col min="16159" max="16159" width="12.7109375" style="12" customWidth="1"/>
    <col min="16160" max="16164" width="9.140625" style="12"/>
    <col min="16165" max="16166" width="9.42578125" style="12" customWidth="1"/>
    <col min="16167" max="16167" width="9.140625" style="12"/>
    <col min="16168" max="16168" width="36.85546875" style="12" customWidth="1"/>
    <col min="16169" max="16182" width="9.140625" style="12"/>
    <col min="16183" max="16183" width="13.28515625" style="12" customWidth="1"/>
    <col min="16184" max="16184" width="9.42578125" style="12" customWidth="1"/>
    <col min="16185" max="16185" width="13.28515625" style="12" customWidth="1"/>
    <col min="16186" max="16186" width="12" style="12" customWidth="1"/>
    <col min="16187" max="16190" width="9.140625" style="12"/>
    <col min="16191" max="16191" width="13.5703125" style="12" customWidth="1"/>
    <col min="16192" max="16192" width="9.140625" style="12"/>
    <col min="16193" max="16193" width="11.85546875" style="12" customWidth="1"/>
    <col min="16194" max="16197" width="10.5703125" style="12" customWidth="1"/>
    <col min="16198" max="16204" width="9.140625" style="12"/>
    <col min="16205" max="16205" width="12.140625" style="12" customWidth="1"/>
    <col min="16206" max="16206" width="11.7109375" style="12" customWidth="1"/>
    <col min="16207" max="16207" width="12.28515625" style="12" customWidth="1"/>
    <col min="16208" max="16208" width="10" style="12" customWidth="1"/>
    <col min="16209" max="16209" width="9.140625" style="12"/>
    <col min="16210" max="16210" width="36.85546875" style="12" customWidth="1"/>
    <col min="16211" max="16211" width="16.28515625" style="12" customWidth="1"/>
    <col min="16212" max="16212" width="17.140625" style="12" customWidth="1"/>
    <col min="16213" max="16213" width="18.5703125" style="12" customWidth="1"/>
    <col min="16214" max="16214" width="19.140625" style="12" customWidth="1"/>
    <col min="16215" max="16384" width="9.140625" style="12"/>
  </cols>
  <sheetData>
    <row r="1" spans="1:86"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8"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9"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c r="A4" s="68" t="s">
        <v>1913</v>
      </c>
      <c r="B4" s="23">
        <v>6</v>
      </c>
      <c r="C4" s="23">
        <v>0</v>
      </c>
      <c r="D4" s="23">
        <v>0</v>
      </c>
      <c r="E4" s="23">
        <v>0</v>
      </c>
      <c r="F4" s="23">
        <v>0</v>
      </c>
      <c r="G4" s="23">
        <v>0</v>
      </c>
      <c r="H4" s="23">
        <v>57</v>
      </c>
      <c r="I4" s="23">
        <v>0</v>
      </c>
      <c r="J4" s="23">
        <v>0</v>
      </c>
      <c r="K4" s="23">
        <v>53</v>
      </c>
      <c r="L4" s="23">
        <v>0</v>
      </c>
      <c r="M4" s="23">
        <v>0</v>
      </c>
      <c r="N4" s="23">
        <v>80</v>
      </c>
      <c r="O4" s="23">
        <v>0</v>
      </c>
      <c r="P4" s="23">
        <v>0</v>
      </c>
      <c r="Q4" s="23">
        <v>0</v>
      </c>
      <c r="R4" s="23">
        <v>0</v>
      </c>
      <c r="S4" s="23">
        <v>0</v>
      </c>
      <c r="T4" s="23">
        <v>0</v>
      </c>
      <c r="U4" s="23">
        <v>0</v>
      </c>
      <c r="V4" s="23">
        <v>0</v>
      </c>
      <c r="W4" s="23">
        <v>0</v>
      </c>
      <c r="X4" s="23">
        <v>0</v>
      </c>
      <c r="Y4" s="23">
        <v>0</v>
      </c>
      <c r="Z4" s="23">
        <v>0</v>
      </c>
      <c r="AA4" s="23">
        <v>0</v>
      </c>
      <c r="AB4" s="23">
        <v>0</v>
      </c>
      <c r="AC4" s="23">
        <v>0</v>
      </c>
      <c r="AD4" s="23">
        <v>0</v>
      </c>
      <c r="AE4" s="23">
        <v>0</v>
      </c>
      <c r="AF4" s="23">
        <v>0</v>
      </c>
      <c r="AG4" s="24">
        <f>SUM(B4)</f>
        <v>6</v>
      </c>
      <c r="AH4" s="24">
        <f>SUM(E4,H4,K4,N4,Q4,W4,Z4)</f>
        <v>190</v>
      </c>
      <c r="AI4" s="24">
        <f>SUM(AE4,AF4)</f>
        <v>0</v>
      </c>
      <c r="AJ4" s="24">
        <f>SUM(AG4,AH4,AI4)</f>
        <v>196</v>
      </c>
      <c r="AK4" s="24">
        <f>SUM(C4,F4,I4,L4,O4,R4,X4,AC4,AA4)</f>
        <v>0</v>
      </c>
      <c r="AL4" s="24">
        <f>SUM(D4,G4,J4,M4,P4,S4,Y4,AD4,AB4)</f>
        <v>0</v>
      </c>
      <c r="AM4" s="23">
        <v>0</v>
      </c>
      <c r="AN4" s="23">
        <v>0</v>
      </c>
      <c r="AO4" s="23">
        <v>0</v>
      </c>
      <c r="AP4" s="23">
        <v>0</v>
      </c>
      <c r="AQ4" s="23">
        <v>0</v>
      </c>
      <c r="AR4" s="23">
        <v>0</v>
      </c>
      <c r="AS4" s="23">
        <v>0</v>
      </c>
      <c r="AT4" s="23">
        <v>0</v>
      </c>
      <c r="AU4" s="23">
        <v>0</v>
      </c>
      <c r="AV4" s="23">
        <v>0</v>
      </c>
      <c r="AW4" s="23">
        <v>0</v>
      </c>
      <c r="AX4" s="23">
        <v>0</v>
      </c>
      <c r="AY4" s="23">
        <v>0</v>
      </c>
      <c r="AZ4" s="23">
        <v>0</v>
      </c>
      <c r="BA4" s="23">
        <v>0</v>
      </c>
      <c r="BB4" s="23">
        <v>0</v>
      </c>
      <c r="BC4" s="23">
        <v>0</v>
      </c>
      <c r="BD4" s="23">
        <v>0</v>
      </c>
      <c r="BE4" s="23">
        <v>0</v>
      </c>
      <c r="BF4" s="23">
        <v>0</v>
      </c>
      <c r="BG4" s="23">
        <v>0</v>
      </c>
      <c r="BH4" s="23">
        <v>0</v>
      </c>
      <c r="BI4" s="23">
        <v>0</v>
      </c>
      <c r="BJ4" s="23">
        <v>0</v>
      </c>
      <c r="BK4" s="23">
        <v>0</v>
      </c>
      <c r="BL4" s="23">
        <v>0</v>
      </c>
      <c r="BM4" s="23">
        <v>0</v>
      </c>
      <c r="BN4" s="23">
        <v>0</v>
      </c>
      <c r="BO4" s="23">
        <v>0</v>
      </c>
      <c r="BP4" s="23">
        <v>0</v>
      </c>
      <c r="BQ4" s="23">
        <v>0</v>
      </c>
      <c r="BR4" s="23">
        <v>0</v>
      </c>
      <c r="BS4" s="23">
        <v>0</v>
      </c>
      <c r="BT4" s="23">
        <v>0</v>
      </c>
      <c r="BU4" s="23">
        <v>0</v>
      </c>
      <c r="BV4" s="23">
        <v>0</v>
      </c>
      <c r="BW4" s="23">
        <v>0</v>
      </c>
      <c r="BX4" s="23">
        <v>0</v>
      </c>
      <c r="BY4" s="23">
        <v>0</v>
      </c>
      <c r="BZ4" s="23">
        <v>0</v>
      </c>
      <c r="CA4" s="23">
        <v>0</v>
      </c>
      <c r="CB4" s="23">
        <v>0</v>
      </c>
      <c r="CC4" s="23">
        <v>0</v>
      </c>
      <c r="CD4" s="23">
        <v>0</v>
      </c>
      <c r="CE4" s="23">
        <v>0</v>
      </c>
      <c r="CF4" s="23">
        <v>0</v>
      </c>
      <c r="CG4" s="23">
        <v>0</v>
      </c>
      <c r="CH4" s="23">
        <v>0</v>
      </c>
    </row>
    <row r="5" spans="1:86">
      <c r="A5" s="68" t="s">
        <v>1914</v>
      </c>
      <c r="B5" s="23">
        <v>5</v>
      </c>
      <c r="C5" s="23">
        <v>0</v>
      </c>
      <c r="D5" s="23">
        <v>0</v>
      </c>
      <c r="E5" s="23">
        <v>0</v>
      </c>
      <c r="F5" s="23">
        <v>0</v>
      </c>
      <c r="G5" s="23">
        <v>0</v>
      </c>
      <c r="H5" s="23">
        <v>55</v>
      </c>
      <c r="I5" s="23">
        <v>0</v>
      </c>
      <c r="J5" s="23">
        <v>0</v>
      </c>
      <c r="K5" s="23">
        <v>5</v>
      </c>
      <c r="L5" s="23">
        <v>0</v>
      </c>
      <c r="M5" s="23">
        <v>0</v>
      </c>
      <c r="N5" s="23">
        <v>0</v>
      </c>
      <c r="O5" s="23">
        <v>0</v>
      </c>
      <c r="P5" s="23">
        <v>0</v>
      </c>
      <c r="Q5" s="23">
        <v>0</v>
      </c>
      <c r="R5" s="23">
        <v>0</v>
      </c>
      <c r="S5" s="23">
        <v>0</v>
      </c>
      <c r="T5" s="23">
        <v>0</v>
      </c>
      <c r="U5" s="23">
        <v>0</v>
      </c>
      <c r="V5" s="23">
        <v>0</v>
      </c>
      <c r="W5" s="23">
        <v>0</v>
      </c>
      <c r="X5" s="23">
        <v>0</v>
      </c>
      <c r="Y5" s="23">
        <v>0</v>
      </c>
      <c r="Z5" s="23">
        <v>0</v>
      </c>
      <c r="AA5" s="23">
        <v>0</v>
      </c>
      <c r="AB5" s="23">
        <v>0</v>
      </c>
      <c r="AC5" s="23">
        <v>0</v>
      </c>
      <c r="AD5" s="23">
        <v>0</v>
      </c>
      <c r="AE5" s="23">
        <v>0</v>
      </c>
      <c r="AF5" s="23">
        <v>0</v>
      </c>
      <c r="AG5" s="24">
        <f>SUM(B5)</f>
        <v>5</v>
      </c>
      <c r="AH5" s="24">
        <f>SUM(E5,H5,K5,N5,Q5,W5)</f>
        <v>60</v>
      </c>
      <c r="AI5" s="24">
        <f>SUM(AE5,AF5)</f>
        <v>0</v>
      </c>
      <c r="AJ5" s="24">
        <f>SUM(AG5,AH5,AI5)</f>
        <v>65</v>
      </c>
      <c r="AK5" s="24">
        <f>SUM(C5,F5,I5,L5,O5,R5,X5,AC5)</f>
        <v>0</v>
      </c>
      <c r="AL5" s="24">
        <f>SUM(D5,G5,J5,M5,P5,S5,Y5,AD5)</f>
        <v>0</v>
      </c>
      <c r="AM5" s="23">
        <v>0</v>
      </c>
      <c r="AN5" s="23">
        <v>0</v>
      </c>
      <c r="AO5" s="23">
        <v>0</v>
      </c>
      <c r="AP5" s="23">
        <v>0</v>
      </c>
      <c r="AQ5" s="23">
        <v>0</v>
      </c>
      <c r="AR5" s="23">
        <v>0</v>
      </c>
      <c r="AS5" s="23">
        <v>0</v>
      </c>
      <c r="AT5" s="23">
        <v>0</v>
      </c>
      <c r="AU5" s="23">
        <v>0</v>
      </c>
      <c r="AV5" s="23">
        <v>0</v>
      </c>
      <c r="AW5" s="23">
        <v>0</v>
      </c>
      <c r="AX5" s="23">
        <v>0</v>
      </c>
      <c r="AY5" s="23">
        <v>0</v>
      </c>
      <c r="AZ5" s="23">
        <v>0</v>
      </c>
      <c r="BA5" s="23">
        <v>0</v>
      </c>
      <c r="BB5" s="23">
        <v>0</v>
      </c>
      <c r="BC5" s="23">
        <v>0</v>
      </c>
      <c r="BD5" s="23">
        <v>0</v>
      </c>
      <c r="BE5" s="23">
        <v>0</v>
      </c>
      <c r="BF5" s="23">
        <v>0</v>
      </c>
      <c r="BG5" s="23">
        <v>0</v>
      </c>
      <c r="BH5" s="23">
        <v>0</v>
      </c>
      <c r="BI5" s="23">
        <v>0</v>
      </c>
      <c r="BJ5" s="23">
        <v>0</v>
      </c>
      <c r="BK5" s="23">
        <v>0</v>
      </c>
      <c r="BL5" s="23">
        <v>0</v>
      </c>
      <c r="BM5" s="23">
        <v>0</v>
      </c>
      <c r="BN5" s="23">
        <v>0</v>
      </c>
      <c r="BO5" s="23">
        <v>0</v>
      </c>
      <c r="BP5" s="23">
        <v>0</v>
      </c>
      <c r="BQ5" s="23">
        <v>0</v>
      </c>
      <c r="BR5" s="23">
        <v>0</v>
      </c>
      <c r="BS5" s="23">
        <v>0</v>
      </c>
      <c r="BT5" s="23">
        <v>0</v>
      </c>
      <c r="BU5" s="23">
        <v>0</v>
      </c>
      <c r="BV5" s="23">
        <v>0</v>
      </c>
      <c r="BW5" s="23">
        <v>0</v>
      </c>
      <c r="BX5" s="23">
        <v>0</v>
      </c>
      <c r="BY5" s="23">
        <v>0</v>
      </c>
      <c r="BZ5" s="23">
        <v>0</v>
      </c>
      <c r="CA5" s="23">
        <v>0</v>
      </c>
      <c r="CB5" s="23">
        <v>0</v>
      </c>
      <c r="CC5" s="23">
        <v>0</v>
      </c>
      <c r="CD5" s="23">
        <v>0</v>
      </c>
      <c r="CE5" s="23">
        <v>0</v>
      </c>
      <c r="CF5" s="23">
        <v>0</v>
      </c>
      <c r="CG5" s="23">
        <v>0</v>
      </c>
      <c r="CH5" s="23">
        <v>0</v>
      </c>
    </row>
    <row r="6" spans="1:86">
      <c r="A6" s="68" t="s">
        <v>1915</v>
      </c>
      <c r="B6" s="23">
        <v>5</v>
      </c>
      <c r="C6" s="23">
        <v>0</v>
      </c>
      <c r="D6" s="23">
        <v>0</v>
      </c>
      <c r="E6" s="23">
        <v>0</v>
      </c>
      <c r="F6" s="23">
        <v>0</v>
      </c>
      <c r="G6" s="23">
        <v>0</v>
      </c>
      <c r="H6" s="23">
        <v>81</v>
      </c>
      <c r="I6" s="23">
        <v>0</v>
      </c>
      <c r="J6" s="23">
        <v>0</v>
      </c>
      <c r="K6" s="23">
        <v>0</v>
      </c>
      <c r="L6" s="23">
        <v>0</v>
      </c>
      <c r="M6" s="23">
        <v>0</v>
      </c>
      <c r="N6" s="23">
        <v>0</v>
      </c>
      <c r="O6" s="23">
        <v>0</v>
      </c>
      <c r="P6" s="23">
        <v>0</v>
      </c>
      <c r="Q6" s="23">
        <v>0</v>
      </c>
      <c r="R6" s="23">
        <v>0</v>
      </c>
      <c r="S6" s="23">
        <v>0</v>
      </c>
      <c r="T6" s="23">
        <v>0</v>
      </c>
      <c r="U6" s="23">
        <v>0</v>
      </c>
      <c r="V6" s="23">
        <v>0</v>
      </c>
      <c r="W6" s="23">
        <v>0</v>
      </c>
      <c r="X6" s="23">
        <v>0</v>
      </c>
      <c r="Y6" s="23">
        <v>0</v>
      </c>
      <c r="Z6" s="23">
        <v>0</v>
      </c>
      <c r="AA6" s="23">
        <v>0</v>
      </c>
      <c r="AB6" s="23">
        <v>0</v>
      </c>
      <c r="AC6" s="23">
        <v>0</v>
      </c>
      <c r="AD6" s="23">
        <v>0</v>
      </c>
      <c r="AE6" s="23">
        <v>0</v>
      </c>
      <c r="AF6" s="23">
        <v>0</v>
      </c>
      <c r="AG6" s="24">
        <f t="shared" ref="AG6:AG69" si="0">SUM(B6)</f>
        <v>5</v>
      </c>
      <c r="AH6" s="24">
        <f t="shared" ref="AH6:AH69" si="1">SUM(E6,H6,K6,N6,Q6,W6)</f>
        <v>81</v>
      </c>
      <c r="AI6" s="24">
        <f t="shared" ref="AI6:AI69" si="2">SUM(AE6,AF6)</f>
        <v>0</v>
      </c>
      <c r="AJ6" s="24">
        <f t="shared" ref="AJ6:AJ69" si="3">SUM(AG6,AH6,AI6)</f>
        <v>86</v>
      </c>
      <c r="AK6" s="24">
        <f t="shared" ref="AK6:AL69" si="4">SUM(C6,F6,I6,L6,O6,R6,X6,AC6)</f>
        <v>0</v>
      </c>
      <c r="AL6" s="24">
        <f t="shared" si="4"/>
        <v>0</v>
      </c>
      <c r="AM6" s="23">
        <v>0</v>
      </c>
      <c r="AN6" s="23">
        <v>0</v>
      </c>
      <c r="AO6" s="23">
        <v>0</v>
      </c>
      <c r="AP6" s="23">
        <v>0</v>
      </c>
      <c r="AQ6" s="23">
        <v>0</v>
      </c>
      <c r="AR6" s="23">
        <v>0</v>
      </c>
      <c r="AS6" s="23">
        <v>0</v>
      </c>
      <c r="AT6" s="23">
        <v>0</v>
      </c>
      <c r="AU6" s="23">
        <v>0</v>
      </c>
      <c r="AV6" s="23">
        <v>0</v>
      </c>
      <c r="AW6" s="23">
        <v>0</v>
      </c>
      <c r="AX6" s="23">
        <v>0</v>
      </c>
      <c r="AY6" s="23">
        <v>0</v>
      </c>
      <c r="AZ6" s="23">
        <v>0</v>
      </c>
      <c r="BA6" s="23">
        <v>0</v>
      </c>
      <c r="BB6" s="23">
        <v>0</v>
      </c>
      <c r="BC6" s="23">
        <v>0</v>
      </c>
      <c r="BD6" s="23">
        <v>0</v>
      </c>
      <c r="BE6" s="23">
        <v>0</v>
      </c>
      <c r="BF6" s="23">
        <v>0</v>
      </c>
      <c r="BG6" s="23">
        <v>0</v>
      </c>
      <c r="BH6" s="23">
        <v>0</v>
      </c>
      <c r="BI6" s="23">
        <v>0</v>
      </c>
      <c r="BJ6" s="23">
        <v>0</v>
      </c>
      <c r="BK6" s="23">
        <v>0</v>
      </c>
      <c r="BL6" s="23">
        <v>0</v>
      </c>
      <c r="BM6" s="23">
        <v>0</v>
      </c>
      <c r="BN6" s="23">
        <v>0</v>
      </c>
      <c r="BO6" s="23">
        <v>0</v>
      </c>
      <c r="BP6" s="23">
        <v>0</v>
      </c>
      <c r="BQ6" s="23">
        <v>0</v>
      </c>
      <c r="BR6" s="23">
        <v>0</v>
      </c>
      <c r="BS6" s="23">
        <v>0</v>
      </c>
      <c r="BT6" s="23">
        <v>0</v>
      </c>
      <c r="BU6" s="23">
        <v>0</v>
      </c>
      <c r="BV6" s="23">
        <v>0</v>
      </c>
      <c r="BW6" s="23">
        <v>0</v>
      </c>
      <c r="BX6" s="23">
        <v>0</v>
      </c>
      <c r="BY6" s="23">
        <v>0</v>
      </c>
      <c r="BZ6" s="23">
        <v>0</v>
      </c>
      <c r="CA6" s="23">
        <v>0</v>
      </c>
      <c r="CB6" s="23">
        <v>0</v>
      </c>
      <c r="CC6" s="23">
        <v>0</v>
      </c>
      <c r="CD6" s="23">
        <v>0</v>
      </c>
      <c r="CE6" s="23">
        <v>0</v>
      </c>
      <c r="CF6" s="23">
        <v>0</v>
      </c>
      <c r="CG6" s="23">
        <v>0</v>
      </c>
      <c r="CH6" s="23">
        <v>0</v>
      </c>
    </row>
    <row r="7" spans="1:86">
      <c r="A7" s="68" t="s">
        <v>493</v>
      </c>
      <c r="B7" s="23">
        <v>4</v>
      </c>
      <c r="C7" s="23">
        <v>0</v>
      </c>
      <c r="D7" s="23">
        <v>0</v>
      </c>
      <c r="E7" s="23">
        <v>0</v>
      </c>
      <c r="F7" s="23">
        <v>0</v>
      </c>
      <c r="G7" s="23">
        <v>0</v>
      </c>
      <c r="H7" s="23">
        <v>84</v>
      </c>
      <c r="I7" s="23">
        <v>0</v>
      </c>
      <c r="J7" s="23">
        <v>0</v>
      </c>
      <c r="K7" s="23">
        <v>4</v>
      </c>
      <c r="L7" s="23">
        <v>0</v>
      </c>
      <c r="M7" s="23">
        <v>0</v>
      </c>
      <c r="N7" s="23">
        <v>36</v>
      </c>
      <c r="O7" s="23">
        <v>0</v>
      </c>
      <c r="P7" s="23">
        <v>0</v>
      </c>
      <c r="Q7" s="23">
        <v>0</v>
      </c>
      <c r="R7" s="23">
        <v>0</v>
      </c>
      <c r="S7" s="23">
        <v>0</v>
      </c>
      <c r="T7" s="23">
        <v>0</v>
      </c>
      <c r="U7" s="23">
        <v>0</v>
      </c>
      <c r="V7" s="23">
        <v>0</v>
      </c>
      <c r="W7" s="23">
        <v>0</v>
      </c>
      <c r="X7" s="23">
        <v>0</v>
      </c>
      <c r="Y7" s="23">
        <v>0</v>
      </c>
      <c r="Z7" s="23">
        <v>0</v>
      </c>
      <c r="AA7" s="23">
        <v>0</v>
      </c>
      <c r="AB7" s="23">
        <v>0</v>
      </c>
      <c r="AC7" s="23">
        <v>0</v>
      </c>
      <c r="AD7" s="23">
        <v>0</v>
      </c>
      <c r="AE7" s="23">
        <v>0</v>
      </c>
      <c r="AF7" s="23">
        <v>0</v>
      </c>
      <c r="AG7" s="24">
        <f t="shared" si="0"/>
        <v>4</v>
      </c>
      <c r="AH7" s="24">
        <f t="shared" si="1"/>
        <v>124</v>
      </c>
      <c r="AI7" s="24">
        <f t="shared" si="2"/>
        <v>0</v>
      </c>
      <c r="AJ7" s="24">
        <f t="shared" si="3"/>
        <v>128</v>
      </c>
      <c r="AK7" s="24">
        <f t="shared" si="4"/>
        <v>0</v>
      </c>
      <c r="AL7" s="24">
        <f t="shared" si="4"/>
        <v>0</v>
      </c>
      <c r="AM7" s="23">
        <v>0</v>
      </c>
      <c r="AN7" s="23">
        <v>0</v>
      </c>
      <c r="AO7" s="23">
        <v>0</v>
      </c>
      <c r="AP7" s="23">
        <v>0</v>
      </c>
      <c r="AQ7" s="23">
        <v>0</v>
      </c>
      <c r="AR7" s="23">
        <v>0</v>
      </c>
      <c r="AS7" s="23">
        <v>0</v>
      </c>
      <c r="AT7" s="23">
        <v>0</v>
      </c>
      <c r="AU7" s="23">
        <v>0</v>
      </c>
      <c r="AV7" s="23">
        <v>0</v>
      </c>
      <c r="AW7" s="23">
        <v>0</v>
      </c>
      <c r="AX7" s="23">
        <v>0</v>
      </c>
      <c r="AY7" s="23">
        <v>0</v>
      </c>
      <c r="AZ7" s="23">
        <v>0</v>
      </c>
      <c r="BA7" s="23">
        <v>0</v>
      </c>
      <c r="BB7" s="23">
        <v>0</v>
      </c>
      <c r="BC7" s="23">
        <v>0</v>
      </c>
      <c r="BD7" s="23">
        <v>0</v>
      </c>
      <c r="BE7" s="23">
        <v>0</v>
      </c>
      <c r="BF7" s="23">
        <v>0</v>
      </c>
      <c r="BG7" s="23">
        <v>0</v>
      </c>
      <c r="BH7" s="23">
        <v>0</v>
      </c>
      <c r="BI7" s="23">
        <v>0</v>
      </c>
      <c r="BJ7" s="23">
        <v>0</v>
      </c>
      <c r="BK7" s="23">
        <v>0</v>
      </c>
      <c r="BL7" s="23">
        <v>0</v>
      </c>
      <c r="BM7" s="23">
        <v>0</v>
      </c>
      <c r="BN7" s="23">
        <v>0</v>
      </c>
      <c r="BO7" s="23">
        <v>0</v>
      </c>
      <c r="BP7" s="23">
        <v>0</v>
      </c>
      <c r="BQ7" s="23">
        <v>0</v>
      </c>
      <c r="BR7" s="23">
        <v>0</v>
      </c>
      <c r="BS7" s="23">
        <v>0</v>
      </c>
      <c r="BT7" s="23">
        <v>0</v>
      </c>
      <c r="BU7" s="23">
        <v>0</v>
      </c>
      <c r="BV7" s="23">
        <v>0</v>
      </c>
      <c r="BW7" s="23">
        <v>0</v>
      </c>
      <c r="BX7" s="23">
        <v>0</v>
      </c>
      <c r="BY7" s="23">
        <v>0</v>
      </c>
      <c r="BZ7" s="23">
        <v>0</v>
      </c>
      <c r="CA7" s="23">
        <v>0</v>
      </c>
      <c r="CB7" s="23">
        <v>0</v>
      </c>
      <c r="CC7" s="23">
        <v>0</v>
      </c>
      <c r="CD7" s="23">
        <v>0</v>
      </c>
      <c r="CE7" s="23">
        <v>0</v>
      </c>
      <c r="CF7" s="23">
        <v>0</v>
      </c>
      <c r="CG7" s="23">
        <v>0</v>
      </c>
      <c r="CH7" s="23">
        <v>0</v>
      </c>
    </row>
    <row r="8" spans="1:86">
      <c r="A8" s="68" t="s">
        <v>1916</v>
      </c>
      <c r="B8" s="23">
        <v>6</v>
      </c>
      <c r="C8" s="23">
        <v>0</v>
      </c>
      <c r="D8" s="23">
        <v>0</v>
      </c>
      <c r="E8" s="23">
        <v>0</v>
      </c>
      <c r="F8" s="23">
        <v>0</v>
      </c>
      <c r="G8" s="23">
        <v>0</v>
      </c>
      <c r="H8" s="23">
        <v>48</v>
      </c>
      <c r="I8" s="23">
        <v>0</v>
      </c>
      <c r="J8" s="23">
        <v>0</v>
      </c>
      <c r="K8" s="23">
        <v>0</v>
      </c>
      <c r="L8" s="23">
        <v>0</v>
      </c>
      <c r="M8" s="23">
        <v>0</v>
      </c>
      <c r="N8" s="23">
        <v>0</v>
      </c>
      <c r="O8" s="23">
        <v>0</v>
      </c>
      <c r="P8" s="23">
        <v>0</v>
      </c>
      <c r="Q8" s="23">
        <v>0</v>
      </c>
      <c r="R8" s="23">
        <v>0</v>
      </c>
      <c r="S8" s="23">
        <v>0</v>
      </c>
      <c r="T8" s="23">
        <v>0</v>
      </c>
      <c r="U8" s="23">
        <v>0</v>
      </c>
      <c r="V8" s="23">
        <v>0</v>
      </c>
      <c r="W8" s="23">
        <v>0</v>
      </c>
      <c r="X8" s="23">
        <v>0</v>
      </c>
      <c r="Y8" s="23">
        <v>0</v>
      </c>
      <c r="Z8" s="23">
        <v>0</v>
      </c>
      <c r="AA8" s="23">
        <v>0</v>
      </c>
      <c r="AB8" s="23">
        <v>0</v>
      </c>
      <c r="AC8" s="23">
        <v>0</v>
      </c>
      <c r="AD8" s="23">
        <v>0</v>
      </c>
      <c r="AE8" s="23">
        <v>0</v>
      </c>
      <c r="AF8" s="23">
        <v>0</v>
      </c>
      <c r="AG8" s="24">
        <f t="shared" si="0"/>
        <v>6</v>
      </c>
      <c r="AH8" s="24">
        <f t="shared" si="1"/>
        <v>48</v>
      </c>
      <c r="AI8" s="24">
        <f t="shared" si="2"/>
        <v>0</v>
      </c>
      <c r="AJ8" s="24">
        <f t="shared" si="3"/>
        <v>54</v>
      </c>
      <c r="AK8" s="24">
        <f t="shared" si="4"/>
        <v>0</v>
      </c>
      <c r="AL8" s="24">
        <f t="shared" si="4"/>
        <v>0</v>
      </c>
      <c r="AM8" s="23">
        <v>0</v>
      </c>
      <c r="AN8" s="23">
        <v>0</v>
      </c>
      <c r="AO8" s="23">
        <v>0</v>
      </c>
      <c r="AP8" s="23">
        <v>0</v>
      </c>
      <c r="AQ8" s="23">
        <v>0</v>
      </c>
      <c r="AR8" s="23">
        <v>0</v>
      </c>
      <c r="AS8" s="23">
        <v>0</v>
      </c>
      <c r="AT8" s="23">
        <v>0</v>
      </c>
      <c r="AU8" s="23">
        <v>0</v>
      </c>
      <c r="AV8" s="23">
        <v>0</v>
      </c>
      <c r="AW8" s="23">
        <v>0</v>
      </c>
      <c r="AX8" s="23">
        <v>0</v>
      </c>
      <c r="AY8" s="23">
        <v>0</v>
      </c>
      <c r="AZ8" s="23">
        <v>0</v>
      </c>
      <c r="BA8" s="23">
        <v>0</v>
      </c>
      <c r="BB8" s="23">
        <v>0</v>
      </c>
      <c r="BC8" s="23">
        <v>0</v>
      </c>
      <c r="BD8" s="23">
        <v>0</v>
      </c>
      <c r="BE8" s="23">
        <v>0</v>
      </c>
      <c r="BF8" s="23">
        <v>0</v>
      </c>
      <c r="BG8" s="23">
        <v>0</v>
      </c>
      <c r="BH8" s="23">
        <v>0</v>
      </c>
      <c r="BI8" s="23">
        <v>0</v>
      </c>
      <c r="BJ8" s="23">
        <v>0</v>
      </c>
      <c r="BK8" s="23">
        <v>0</v>
      </c>
      <c r="BL8" s="23">
        <v>0</v>
      </c>
      <c r="BM8" s="23">
        <v>0</v>
      </c>
      <c r="BN8" s="23">
        <v>0</v>
      </c>
      <c r="BO8" s="23">
        <v>0</v>
      </c>
      <c r="BP8" s="23">
        <v>0</v>
      </c>
      <c r="BQ8" s="23">
        <v>0</v>
      </c>
      <c r="BR8" s="23">
        <v>0</v>
      </c>
      <c r="BS8" s="23">
        <v>0</v>
      </c>
      <c r="BT8" s="23">
        <v>0</v>
      </c>
      <c r="BU8" s="23">
        <v>0</v>
      </c>
      <c r="BV8" s="23">
        <v>0</v>
      </c>
      <c r="BW8" s="23">
        <v>0</v>
      </c>
      <c r="BX8" s="23">
        <v>0</v>
      </c>
      <c r="BY8" s="23">
        <v>0</v>
      </c>
      <c r="BZ8" s="23">
        <v>0</v>
      </c>
      <c r="CA8" s="23">
        <v>0</v>
      </c>
      <c r="CB8" s="23">
        <v>0</v>
      </c>
      <c r="CC8" s="23">
        <v>0</v>
      </c>
      <c r="CD8" s="23">
        <v>0</v>
      </c>
      <c r="CE8" s="23">
        <v>0</v>
      </c>
      <c r="CF8" s="23">
        <v>0</v>
      </c>
      <c r="CG8" s="23">
        <v>0</v>
      </c>
      <c r="CH8" s="23">
        <v>0</v>
      </c>
    </row>
    <row r="9" spans="1:86">
      <c r="A9" s="68" t="s">
        <v>1917</v>
      </c>
      <c r="B9" s="23">
        <v>7</v>
      </c>
      <c r="C9" s="23">
        <v>0</v>
      </c>
      <c r="D9" s="23">
        <v>0</v>
      </c>
      <c r="E9" s="23">
        <v>0</v>
      </c>
      <c r="F9" s="23">
        <v>0</v>
      </c>
      <c r="G9" s="23">
        <v>0</v>
      </c>
      <c r="H9" s="23">
        <v>27</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4">
        <f t="shared" si="0"/>
        <v>7</v>
      </c>
      <c r="AH9" s="24">
        <f t="shared" si="1"/>
        <v>27</v>
      </c>
      <c r="AI9" s="24">
        <f t="shared" si="2"/>
        <v>0</v>
      </c>
      <c r="AJ9" s="24">
        <f t="shared" si="3"/>
        <v>34</v>
      </c>
      <c r="AK9" s="24">
        <f t="shared" si="4"/>
        <v>0</v>
      </c>
      <c r="AL9" s="24">
        <f t="shared" si="4"/>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v>0</v>
      </c>
      <c r="BQ9" s="23">
        <v>0</v>
      </c>
      <c r="BR9" s="23">
        <v>0</v>
      </c>
      <c r="BS9" s="23">
        <v>0</v>
      </c>
      <c r="BT9" s="23">
        <v>0</v>
      </c>
      <c r="BU9" s="23">
        <v>0</v>
      </c>
      <c r="BV9" s="23">
        <v>0</v>
      </c>
      <c r="BW9" s="23">
        <v>0</v>
      </c>
      <c r="BX9" s="23">
        <v>0</v>
      </c>
      <c r="BY9" s="23">
        <v>0</v>
      </c>
      <c r="BZ9" s="23">
        <v>0</v>
      </c>
      <c r="CA9" s="23">
        <v>0</v>
      </c>
      <c r="CB9" s="23">
        <v>0</v>
      </c>
      <c r="CC9" s="23">
        <v>0</v>
      </c>
      <c r="CD9" s="23">
        <v>0</v>
      </c>
      <c r="CE9" s="23">
        <v>0</v>
      </c>
      <c r="CF9" s="23">
        <v>0</v>
      </c>
      <c r="CG9" s="23">
        <v>0</v>
      </c>
      <c r="CH9" s="23">
        <v>0</v>
      </c>
    </row>
    <row r="10" spans="1:86">
      <c r="A10" s="68" t="s">
        <v>1918</v>
      </c>
      <c r="B10" s="23">
        <v>13</v>
      </c>
      <c r="C10" s="23">
        <v>0</v>
      </c>
      <c r="D10" s="23">
        <v>0</v>
      </c>
      <c r="E10" s="23">
        <v>0</v>
      </c>
      <c r="F10" s="23">
        <v>0</v>
      </c>
      <c r="G10" s="23">
        <v>0</v>
      </c>
      <c r="H10" s="23">
        <v>91</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4">
        <f t="shared" si="0"/>
        <v>13</v>
      </c>
      <c r="AH10" s="24">
        <f t="shared" si="1"/>
        <v>91</v>
      </c>
      <c r="AI10" s="24">
        <f t="shared" si="2"/>
        <v>0</v>
      </c>
      <c r="AJ10" s="24">
        <f t="shared" si="3"/>
        <v>104</v>
      </c>
      <c r="AK10" s="24">
        <f t="shared" si="4"/>
        <v>0</v>
      </c>
      <c r="AL10" s="24">
        <f t="shared" si="4"/>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v>0</v>
      </c>
      <c r="BQ10" s="23">
        <v>0</v>
      </c>
      <c r="BR10" s="23">
        <v>0</v>
      </c>
      <c r="BS10" s="23">
        <v>0</v>
      </c>
      <c r="BT10" s="23">
        <v>0</v>
      </c>
      <c r="BU10" s="23">
        <v>0</v>
      </c>
      <c r="BV10" s="23">
        <v>0</v>
      </c>
      <c r="BW10" s="23">
        <v>0</v>
      </c>
      <c r="BX10" s="23">
        <v>0</v>
      </c>
      <c r="BY10" s="23">
        <v>0</v>
      </c>
      <c r="BZ10" s="23">
        <v>0</v>
      </c>
      <c r="CA10" s="23">
        <v>0</v>
      </c>
      <c r="CB10" s="23">
        <v>0</v>
      </c>
      <c r="CC10" s="23">
        <v>0</v>
      </c>
      <c r="CD10" s="23">
        <v>0</v>
      </c>
      <c r="CE10" s="23">
        <v>0</v>
      </c>
      <c r="CF10" s="23">
        <v>0</v>
      </c>
      <c r="CG10" s="23">
        <v>0</v>
      </c>
      <c r="CH10" s="23">
        <v>0</v>
      </c>
    </row>
    <row r="11" spans="1:86">
      <c r="A11" s="68" t="s">
        <v>1919</v>
      </c>
      <c r="B11" s="23">
        <v>6</v>
      </c>
      <c r="C11" s="23">
        <v>0</v>
      </c>
      <c r="D11" s="23">
        <v>0</v>
      </c>
      <c r="E11" s="23">
        <v>0</v>
      </c>
      <c r="F11" s="23">
        <v>0</v>
      </c>
      <c r="G11" s="23">
        <v>0</v>
      </c>
      <c r="H11" s="23">
        <v>63</v>
      </c>
      <c r="I11" s="23">
        <v>0</v>
      </c>
      <c r="J11" s="23">
        <v>0</v>
      </c>
      <c r="K11" s="23">
        <v>2</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4">
        <f t="shared" si="0"/>
        <v>6</v>
      </c>
      <c r="AH11" s="24">
        <f t="shared" si="1"/>
        <v>65</v>
      </c>
      <c r="AI11" s="24">
        <f t="shared" si="2"/>
        <v>0</v>
      </c>
      <c r="AJ11" s="24">
        <f t="shared" si="3"/>
        <v>71</v>
      </c>
      <c r="AK11" s="24">
        <f t="shared" si="4"/>
        <v>0</v>
      </c>
      <c r="AL11" s="24">
        <f t="shared" si="4"/>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v>0</v>
      </c>
      <c r="BQ11" s="23">
        <v>0</v>
      </c>
      <c r="BR11" s="23">
        <v>0</v>
      </c>
      <c r="BS11" s="23">
        <v>0</v>
      </c>
      <c r="BT11" s="23">
        <v>0</v>
      </c>
      <c r="BU11" s="23">
        <v>0</v>
      </c>
      <c r="BV11" s="23">
        <v>0</v>
      </c>
      <c r="BW11" s="23">
        <v>0</v>
      </c>
      <c r="BX11" s="23">
        <v>0</v>
      </c>
      <c r="BY11" s="23">
        <v>0</v>
      </c>
      <c r="BZ11" s="23">
        <v>0</v>
      </c>
      <c r="CA11" s="23">
        <v>0</v>
      </c>
      <c r="CB11" s="23">
        <v>0</v>
      </c>
      <c r="CC11" s="23">
        <v>0</v>
      </c>
      <c r="CD11" s="23">
        <v>0</v>
      </c>
      <c r="CE11" s="23">
        <v>0</v>
      </c>
      <c r="CF11" s="23">
        <v>0</v>
      </c>
      <c r="CG11" s="23">
        <v>0</v>
      </c>
      <c r="CH11" s="23">
        <v>0</v>
      </c>
    </row>
    <row r="12" spans="1:86">
      <c r="A12" s="68" t="s">
        <v>1920</v>
      </c>
      <c r="B12" s="23">
        <v>8</v>
      </c>
      <c r="C12" s="23">
        <v>0</v>
      </c>
      <c r="D12" s="23">
        <v>0</v>
      </c>
      <c r="E12" s="23">
        <v>0</v>
      </c>
      <c r="F12" s="23">
        <v>0</v>
      </c>
      <c r="G12" s="23">
        <v>0</v>
      </c>
      <c r="H12" s="23">
        <v>65</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4">
        <f t="shared" si="0"/>
        <v>8</v>
      </c>
      <c r="AH12" s="24">
        <f t="shared" si="1"/>
        <v>65</v>
      </c>
      <c r="AI12" s="24">
        <f t="shared" si="2"/>
        <v>0</v>
      </c>
      <c r="AJ12" s="24">
        <f t="shared" si="3"/>
        <v>73</v>
      </c>
      <c r="AK12" s="24">
        <f t="shared" si="4"/>
        <v>0</v>
      </c>
      <c r="AL12" s="24">
        <f t="shared" si="4"/>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v>0</v>
      </c>
      <c r="BQ12" s="23">
        <v>0</v>
      </c>
      <c r="BR12" s="23">
        <v>0</v>
      </c>
      <c r="BS12" s="23">
        <v>0</v>
      </c>
      <c r="BT12" s="23">
        <v>0</v>
      </c>
      <c r="BU12" s="23">
        <v>0</v>
      </c>
      <c r="BV12" s="23">
        <v>0</v>
      </c>
      <c r="BW12" s="23">
        <v>0</v>
      </c>
      <c r="BX12" s="23">
        <v>0</v>
      </c>
      <c r="BY12" s="23">
        <v>0</v>
      </c>
      <c r="BZ12" s="23">
        <v>0</v>
      </c>
      <c r="CA12" s="23">
        <v>0</v>
      </c>
      <c r="CB12" s="23">
        <v>0</v>
      </c>
      <c r="CC12" s="23">
        <v>0</v>
      </c>
      <c r="CD12" s="23">
        <v>0</v>
      </c>
      <c r="CE12" s="23">
        <v>0</v>
      </c>
      <c r="CF12" s="23">
        <v>0</v>
      </c>
      <c r="CG12" s="23">
        <v>0</v>
      </c>
      <c r="CH12" s="23">
        <v>0</v>
      </c>
    </row>
    <row r="13" spans="1:86">
      <c r="A13" s="68" t="s">
        <v>1921</v>
      </c>
      <c r="B13" s="23">
        <v>3</v>
      </c>
      <c r="C13" s="23">
        <v>0</v>
      </c>
      <c r="D13" s="23">
        <v>0</v>
      </c>
      <c r="E13" s="23">
        <v>0</v>
      </c>
      <c r="F13" s="23">
        <v>0</v>
      </c>
      <c r="G13" s="23">
        <v>0</v>
      </c>
      <c r="H13" s="23">
        <v>49</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4">
        <f t="shared" si="0"/>
        <v>3</v>
      </c>
      <c r="AH13" s="24">
        <f t="shared" si="1"/>
        <v>49</v>
      </c>
      <c r="AI13" s="24">
        <f t="shared" si="2"/>
        <v>0</v>
      </c>
      <c r="AJ13" s="24">
        <f t="shared" si="3"/>
        <v>52</v>
      </c>
      <c r="AK13" s="24">
        <f t="shared" si="4"/>
        <v>0</v>
      </c>
      <c r="AL13" s="24">
        <f t="shared" si="4"/>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v>0</v>
      </c>
      <c r="BQ13" s="23">
        <v>0</v>
      </c>
      <c r="BR13" s="23">
        <v>0</v>
      </c>
      <c r="BS13" s="23">
        <v>0</v>
      </c>
      <c r="BT13" s="23">
        <v>0</v>
      </c>
      <c r="BU13" s="23">
        <v>0</v>
      </c>
      <c r="BV13" s="23">
        <v>0</v>
      </c>
      <c r="BW13" s="23">
        <v>0</v>
      </c>
      <c r="BX13" s="23">
        <v>0</v>
      </c>
      <c r="BY13" s="23">
        <v>0</v>
      </c>
      <c r="BZ13" s="23">
        <v>0</v>
      </c>
      <c r="CA13" s="23">
        <v>0</v>
      </c>
      <c r="CB13" s="23">
        <v>0</v>
      </c>
      <c r="CC13" s="23">
        <v>0</v>
      </c>
      <c r="CD13" s="23">
        <v>0</v>
      </c>
      <c r="CE13" s="23">
        <v>0</v>
      </c>
      <c r="CF13" s="23">
        <v>0</v>
      </c>
      <c r="CG13" s="23">
        <v>0</v>
      </c>
      <c r="CH13" s="23">
        <v>0</v>
      </c>
    </row>
    <row r="14" spans="1:86">
      <c r="A14" s="68" t="s">
        <v>1922</v>
      </c>
      <c r="B14" s="23">
        <v>7</v>
      </c>
      <c r="C14" s="23">
        <v>0</v>
      </c>
      <c r="D14" s="23">
        <v>0</v>
      </c>
      <c r="E14" s="23">
        <v>0</v>
      </c>
      <c r="F14" s="23">
        <v>0</v>
      </c>
      <c r="G14" s="23">
        <v>0</v>
      </c>
      <c r="H14" s="23">
        <v>42</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4">
        <f t="shared" si="0"/>
        <v>7</v>
      </c>
      <c r="AH14" s="24">
        <f t="shared" si="1"/>
        <v>42</v>
      </c>
      <c r="AI14" s="24">
        <f t="shared" si="2"/>
        <v>0</v>
      </c>
      <c r="AJ14" s="24">
        <f t="shared" si="3"/>
        <v>49</v>
      </c>
      <c r="AK14" s="24">
        <f t="shared" si="4"/>
        <v>0</v>
      </c>
      <c r="AL14" s="24">
        <f t="shared" si="4"/>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v>0</v>
      </c>
      <c r="BQ14" s="23">
        <v>0</v>
      </c>
      <c r="BR14" s="23">
        <v>0</v>
      </c>
      <c r="BS14" s="23">
        <v>0</v>
      </c>
      <c r="BT14" s="23">
        <v>0</v>
      </c>
      <c r="BU14" s="23">
        <v>0</v>
      </c>
      <c r="BV14" s="23">
        <v>0</v>
      </c>
      <c r="BW14" s="23">
        <v>0</v>
      </c>
      <c r="BX14" s="23">
        <v>0</v>
      </c>
      <c r="BY14" s="23">
        <v>0</v>
      </c>
      <c r="BZ14" s="23">
        <v>0</v>
      </c>
      <c r="CA14" s="23">
        <v>0</v>
      </c>
      <c r="CB14" s="23">
        <v>0</v>
      </c>
      <c r="CC14" s="23">
        <v>0</v>
      </c>
      <c r="CD14" s="23">
        <v>0</v>
      </c>
      <c r="CE14" s="23">
        <v>0</v>
      </c>
      <c r="CF14" s="23">
        <v>0</v>
      </c>
      <c r="CG14" s="23">
        <v>0</v>
      </c>
      <c r="CH14" s="23">
        <v>0</v>
      </c>
    </row>
    <row r="15" spans="1:86">
      <c r="A15" s="68" t="s">
        <v>494</v>
      </c>
      <c r="B15" s="23">
        <v>4</v>
      </c>
      <c r="C15" s="23">
        <v>0</v>
      </c>
      <c r="D15" s="23">
        <v>0</v>
      </c>
      <c r="E15" s="23">
        <v>0</v>
      </c>
      <c r="F15" s="23">
        <v>0</v>
      </c>
      <c r="G15" s="23">
        <v>0</v>
      </c>
      <c r="H15" s="23">
        <v>101</v>
      </c>
      <c r="I15" s="23">
        <v>0</v>
      </c>
      <c r="J15" s="23">
        <v>0</v>
      </c>
      <c r="K15" s="23">
        <v>0</v>
      </c>
      <c r="L15" s="23">
        <v>0</v>
      </c>
      <c r="M15" s="23">
        <v>0</v>
      </c>
      <c r="N15" s="23">
        <v>22</v>
      </c>
      <c r="O15" s="23">
        <v>0</v>
      </c>
      <c r="P15" s="23">
        <v>0</v>
      </c>
      <c r="Q15" s="23">
        <v>1</v>
      </c>
      <c r="R15" s="23">
        <v>0</v>
      </c>
      <c r="S15" s="23">
        <v>0</v>
      </c>
      <c r="T15" s="23">
        <v>0</v>
      </c>
      <c r="U15" s="23">
        <v>0</v>
      </c>
      <c r="V15" s="23">
        <v>0</v>
      </c>
      <c r="W15" s="23">
        <v>0</v>
      </c>
      <c r="X15" s="23">
        <v>0</v>
      </c>
      <c r="Y15" s="23">
        <v>0</v>
      </c>
      <c r="Z15" s="23">
        <v>0</v>
      </c>
      <c r="AA15" s="23">
        <v>0</v>
      </c>
      <c r="AB15" s="23">
        <v>0</v>
      </c>
      <c r="AC15" s="23">
        <v>0</v>
      </c>
      <c r="AD15" s="23">
        <v>0</v>
      </c>
      <c r="AE15" s="23">
        <v>0</v>
      </c>
      <c r="AF15" s="23">
        <v>0</v>
      </c>
      <c r="AG15" s="24">
        <f t="shared" si="0"/>
        <v>4</v>
      </c>
      <c r="AH15" s="24">
        <f t="shared" si="1"/>
        <v>124</v>
      </c>
      <c r="AI15" s="24">
        <f t="shared" si="2"/>
        <v>0</v>
      </c>
      <c r="AJ15" s="24">
        <f t="shared" si="3"/>
        <v>128</v>
      </c>
      <c r="AK15" s="24">
        <f t="shared" si="4"/>
        <v>0</v>
      </c>
      <c r="AL15" s="24">
        <f t="shared" si="4"/>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v>0</v>
      </c>
      <c r="BQ15" s="23">
        <v>0</v>
      </c>
      <c r="BR15" s="23">
        <v>0</v>
      </c>
      <c r="BS15" s="23">
        <v>0</v>
      </c>
      <c r="BT15" s="23">
        <v>0</v>
      </c>
      <c r="BU15" s="23">
        <v>0</v>
      </c>
      <c r="BV15" s="23">
        <v>0</v>
      </c>
      <c r="BW15" s="23">
        <v>0</v>
      </c>
      <c r="BX15" s="23">
        <v>0</v>
      </c>
      <c r="BY15" s="23">
        <v>0</v>
      </c>
      <c r="BZ15" s="23">
        <v>0</v>
      </c>
      <c r="CA15" s="23">
        <v>0</v>
      </c>
      <c r="CB15" s="23">
        <v>0</v>
      </c>
      <c r="CC15" s="23">
        <v>0</v>
      </c>
      <c r="CD15" s="23">
        <v>0</v>
      </c>
      <c r="CE15" s="23">
        <v>0</v>
      </c>
      <c r="CF15" s="23">
        <v>0</v>
      </c>
      <c r="CG15" s="23">
        <v>0</v>
      </c>
      <c r="CH15" s="23">
        <v>0</v>
      </c>
    </row>
    <row r="16" spans="1:86">
      <c r="A16" s="68" t="s">
        <v>1923</v>
      </c>
      <c r="B16" s="23">
        <v>3</v>
      </c>
      <c r="C16" s="23">
        <v>0</v>
      </c>
      <c r="D16" s="23">
        <v>0</v>
      </c>
      <c r="E16" s="23">
        <v>0</v>
      </c>
      <c r="F16" s="23">
        <v>0</v>
      </c>
      <c r="G16" s="23">
        <v>0</v>
      </c>
      <c r="H16" s="23">
        <v>38</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4">
        <f t="shared" si="0"/>
        <v>3</v>
      </c>
      <c r="AH16" s="24">
        <f t="shared" si="1"/>
        <v>38</v>
      </c>
      <c r="AI16" s="24">
        <f t="shared" si="2"/>
        <v>0</v>
      </c>
      <c r="AJ16" s="24">
        <f t="shared" si="3"/>
        <v>41</v>
      </c>
      <c r="AK16" s="24">
        <f t="shared" si="4"/>
        <v>0</v>
      </c>
      <c r="AL16" s="24">
        <f t="shared" si="4"/>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v>0</v>
      </c>
      <c r="BQ16" s="23">
        <v>0</v>
      </c>
      <c r="BR16" s="23">
        <v>0</v>
      </c>
      <c r="BS16" s="23">
        <v>0</v>
      </c>
      <c r="BT16" s="23">
        <v>0</v>
      </c>
      <c r="BU16" s="23">
        <v>0</v>
      </c>
      <c r="BV16" s="23">
        <v>0</v>
      </c>
      <c r="BW16" s="23">
        <v>0</v>
      </c>
      <c r="BX16" s="23">
        <v>0</v>
      </c>
      <c r="BY16" s="23">
        <v>0</v>
      </c>
      <c r="BZ16" s="23">
        <v>0</v>
      </c>
      <c r="CA16" s="23">
        <v>0</v>
      </c>
      <c r="CB16" s="23">
        <v>0</v>
      </c>
      <c r="CC16" s="23">
        <v>0</v>
      </c>
      <c r="CD16" s="23">
        <v>0</v>
      </c>
      <c r="CE16" s="23">
        <v>0</v>
      </c>
      <c r="CF16" s="23">
        <v>0</v>
      </c>
      <c r="CG16" s="23">
        <v>0</v>
      </c>
      <c r="CH16" s="23">
        <v>0</v>
      </c>
    </row>
    <row r="17" spans="1:86">
      <c r="A17" s="68" t="s">
        <v>1924</v>
      </c>
      <c r="B17" s="23">
        <v>7</v>
      </c>
      <c r="C17" s="23">
        <v>0</v>
      </c>
      <c r="D17" s="23">
        <v>0</v>
      </c>
      <c r="E17" s="23">
        <v>0</v>
      </c>
      <c r="F17" s="23">
        <v>0</v>
      </c>
      <c r="G17" s="23">
        <v>0</v>
      </c>
      <c r="H17" s="23">
        <v>61</v>
      </c>
      <c r="I17" s="23">
        <v>0</v>
      </c>
      <c r="J17" s="23">
        <v>0</v>
      </c>
      <c r="K17" s="23">
        <v>14</v>
      </c>
      <c r="L17" s="23">
        <v>0</v>
      </c>
      <c r="M17" s="23">
        <v>0</v>
      </c>
      <c r="N17" s="23">
        <v>0</v>
      </c>
      <c r="O17" s="23">
        <v>0</v>
      </c>
      <c r="P17" s="23">
        <v>0</v>
      </c>
      <c r="Q17" s="23">
        <v>13</v>
      </c>
      <c r="R17" s="23">
        <v>0</v>
      </c>
      <c r="S17" s="23">
        <v>0</v>
      </c>
      <c r="T17" s="23">
        <v>0</v>
      </c>
      <c r="U17" s="23">
        <v>0</v>
      </c>
      <c r="V17" s="23">
        <v>0</v>
      </c>
      <c r="W17" s="23">
        <v>0</v>
      </c>
      <c r="X17" s="23">
        <v>0</v>
      </c>
      <c r="Y17" s="23">
        <v>0</v>
      </c>
      <c r="Z17" s="23">
        <v>0</v>
      </c>
      <c r="AA17" s="23">
        <v>0</v>
      </c>
      <c r="AB17" s="23">
        <v>0</v>
      </c>
      <c r="AC17" s="23">
        <v>0</v>
      </c>
      <c r="AD17" s="23">
        <v>0</v>
      </c>
      <c r="AE17" s="23">
        <v>0</v>
      </c>
      <c r="AF17" s="23">
        <v>0</v>
      </c>
      <c r="AG17" s="24">
        <f t="shared" si="0"/>
        <v>7</v>
      </c>
      <c r="AH17" s="24">
        <f t="shared" si="1"/>
        <v>88</v>
      </c>
      <c r="AI17" s="24">
        <f t="shared" si="2"/>
        <v>0</v>
      </c>
      <c r="AJ17" s="24">
        <f t="shared" si="3"/>
        <v>95</v>
      </c>
      <c r="AK17" s="24">
        <f>SUM(C17,F17,I17,L17,O17,R17,X17,AC17)</f>
        <v>0</v>
      </c>
      <c r="AL17" s="24">
        <f t="shared" si="4"/>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v>0</v>
      </c>
      <c r="BQ17" s="23">
        <v>0</v>
      </c>
      <c r="BR17" s="23">
        <v>0</v>
      </c>
      <c r="BS17" s="23">
        <v>0</v>
      </c>
      <c r="BT17" s="23">
        <v>0</v>
      </c>
      <c r="BU17" s="23">
        <v>0</v>
      </c>
      <c r="BV17" s="23">
        <v>0</v>
      </c>
      <c r="BW17" s="23">
        <v>0</v>
      </c>
      <c r="BX17" s="23">
        <v>0</v>
      </c>
      <c r="BY17" s="23">
        <v>0</v>
      </c>
      <c r="BZ17" s="23">
        <v>0</v>
      </c>
      <c r="CA17" s="23">
        <v>0</v>
      </c>
      <c r="CB17" s="23">
        <v>0</v>
      </c>
      <c r="CC17" s="23">
        <v>0</v>
      </c>
      <c r="CD17" s="23">
        <v>0</v>
      </c>
      <c r="CE17" s="23">
        <v>0</v>
      </c>
      <c r="CF17" s="23">
        <v>0</v>
      </c>
      <c r="CG17" s="23">
        <v>0</v>
      </c>
      <c r="CH17" s="23">
        <v>0</v>
      </c>
    </row>
    <row r="18" spans="1:86">
      <c r="A18" s="68" t="s">
        <v>495</v>
      </c>
      <c r="B18" s="23">
        <v>7</v>
      </c>
      <c r="C18" s="23">
        <v>0</v>
      </c>
      <c r="D18" s="23">
        <v>0</v>
      </c>
      <c r="E18" s="23">
        <v>0</v>
      </c>
      <c r="F18" s="23">
        <v>0</v>
      </c>
      <c r="G18" s="23">
        <v>0</v>
      </c>
      <c r="H18" s="23">
        <v>78</v>
      </c>
      <c r="I18" s="23">
        <v>1</v>
      </c>
      <c r="J18" s="23">
        <v>0</v>
      </c>
      <c r="K18" s="23">
        <v>0</v>
      </c>
      <c r="L18" s="23">
        <v>0</v>
      </c>
      <c r="M18" s="23">
        <v>0</v>
      </c>
      <c r="N18" s="23">
        <v>29</v>
      </c>
      <c r="O18" s="23">
        <v>1</v>
      </c>
      <c r="P18" s="23">
        <v>0</v>
      </c>
      <c r="Q18" s="23">
        <v>0</v>
      </c>
      <c r="R18" s="23">
        <v>0</v>
      </c>
      <c r="S18" s="23">
        <v>0</v>
      </c>
      <c r="T18" s="23">
        <v>0</v>
      </c>
      <c r="U18" s="23">
        <v>0</v>
      </c>
      <c r="V18" s="23">
        <v>0</v>
      </c>
      <c r="W18" s="23">
        <v>0</v>
      </c>
      <c r="X18" s="23">
        <v>0</v>
      </c>
      <c r="Y18" s="23">
        <v>0</v>
      </c>
      <c r="Z18" s="23">
        <v>0</v>
      </c>
      <c r="AA18" s="23">
        <v>0</v>
      </c>
      <c r="AB18" s="23">
        <v>0</v>
      </c>
      <c r="AC18" s="23">
        <v>2</v>
      </c>
      <c r="AD18" s="23">
        <v>0</v>
      </c>
      <c r="AE18" s="23">
        <v>0</v>
      </c>
      <c r="AF18" s="23">
        <v>0</v>
      </c>
      <c r="AG18" s="24">
        <f t="shared" si="0"/>
        <v>7</v>
      </c>
      <c r="AH18" s="24">
        <f t="shared" si="1"/>
        <v>107</v>
      </c>
      <c r="AI18" s="24">
        <f t="shared" si="2"/>
        <v>0</v>
      </c>
      <c r="AJ18" s="24">
        <f t="shared" si="3"/>
        <v>114</v>
      </c>
      <c r="AK18" s="24">
        <f>SUM(C18,F18,I18,L18,O18,R18,X18,AC18)</f>
        <v>4</v>
      </c>
      <c r="AL18" s="24">
        <f t="shared" si="4"/>
        <v>0</v>
      </c>
      <c r="AM18" s="23">
        <v>7</v>
      </c>
      <c r="AN18" s="23" t="s">
        <v>1925</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v>0</v>
      </c>
      <c r="BQ18" s="23">
        <v>0</v>
      </c>
      <c r="BR18" s="23">
        <v>0</v>
      </c>
      <c r="BS18" s="23">
        <v>0</v>
      </c>
      <c r="BT18" s="23">
        <v>0</v>
      </c>
      <c r="BU18" s="23">
        <v>0</v>
      </c>
      <c r="BV18" s="23">
        <v>0</v>
      </c>
      <c r="BW18" s="23">
        <v>0</v>
      </c>
      <c r="BX18" s="23">
        <v>0</v>
      </c>
      <c r="BY18" s="23">
        <v>0</v>
      </c>
      <c r="BZ18" s="23">
        <v>0</v>
      </c>
      <c r="CA18" s="23">
        <v>0</v>
      </c>
      <c r="CB18" s="23">
        <v>0</v>
      </c>
      <c r="CC18" s="23">
        <v>0</v>
      </c>
      <c r="CD18" s="23">
        <v>0</v>
      </c>
      <c r="CE18" s="23">
        <v>0</v>
      </c>
      <c r="CF18" s="23">
        <v>0</v>
      </c>
      <c r="CG18" s="23">
        <v>0</v>
      </c>
      <c r="CH18" s="23">
        <v>0</v>
      </c>
    </row>
    <row r="19" spans="1:86">
      <c r="A19" s="68" t="s">
        <v>496</v>
      </c>
      <c r="B19" s="23">
        <v>8</v>
      </c>
      <c r="C19" s="23">
        <v>1</v>
      </c>
      <c r="D19" s="23">
        <v>0</v>
      </c>
      <c r="E19" s="23">
        <v>0</v>
      </c>
      <c r="F19" s="23">
        <v>0</v>
      </c>
      <c r="G19" s="23">
        <v>0</v>
      </c>
      <c r="H19" s="23">
        <v>44</v>
      </c>
      <c r="I19" s="23">
        <v>0</v>
      </c>
      <c r="J19" s="23">
        <v>0</v>
      </c>
      <c r="K19" s="23">
        <v>0</v>
      </c>
      <c r="L19" s="23">
        <v>0</v>
      </c>
      <c r="M19" s="23">
        <v>0</v>
      </c>
      <c r="N19" s="23">
        <v>24</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4">
        <f t="shared" si="0"/>
        <v>8</v>
      </c>
      <c r="AH19" s="24">
        <v>68</v>
      </c>
      <c r="AI19" s="24">
        <f t="shared" si="2"/>
        <v>0</v>
      </c>
      <c r="AJ19" s="24">
        <v>76</v>
      </c>
      <c r="AK19" s="24">
        <f t="shared" si="4"/>
        <v>1</v>
      </c>
      <c r="AL19" s="24">
        <f t="shared" si="4"/>
        <v>0</v>
      </c>
      <c r="AM19" s="23">
        <v>2</v>
      </c>
      <c r="AN19" s="23" t="s">
        <v>1926</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v>0</v>
      </c>
      <c r="BQ19" s="23">
        <v>0</v>
      </c>
      <c r="BR19" s="23">
        <v>0</v>
      </c>
      <c r="BS19" s="23">
        <v>0</v>
      </c>
      <c r="BT19" s="23">
        <v>0</v>
      </c>
      <c r="BU19" s="23">
        <v>0</v>
      </c>
      <c r="BV19" s="23">
        <v>0</v>
      </c>
      <c r="BW19" s="23">
        <v>0</v>
      </c>
      <c r="BX19" s="23">
        <v>0</v>
      </c>
      <c r="BY19" s="23">
        <v>0</v>
      </c>
      <c r="BZ19" s="23">
        <v>0</v>
      </c>
      <c r="CA19" s="23">
        <v>0</v>
      </c>
      <c r="CB19" s="23">
        <v>0</v>
      </c>
      <c r="CC19" s="23">
        <v>0</v>
      </c>
      <c r="CD19" s="23">
        <v>0</v>
      </c>
      <c r="CE19" s="23">
        <v>0</v>
      </c>
      <c r="CF19" s="23">
        <v>0</v>
      </c>
      <c r="CG19" s="23">
        <v>0</v>
      </c>
      <c r="CH19" s="23">
        <v>0</v>
      </c>
    </row>
    <row r="20" spans="1:86">
      <c r="A20" s="68" t="s">
        <v>1927</v>
      </c>
      <c r="B20" s="23">
        <v>7</v>
      </c>
      <c r="C20" s="23">
        <v>0</v>
      </c>
      <c r="D20" s="23">
        <v>0</v>
      </c>
      <c r="E20" s="23">
        <v>0</v>
      </c>
      <c r="F20" s="23">
        <v>0</v>
      </c>
      <c r="G20" s="23">
        <v>0</v>
      </c>
      <c r="H20" s="23">
        <v>31</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4">
        <f t="shared" si="0"/>
        <v>7</v>
      </c>
      <c r="AH20" s="24">
        <f t="shared" si="1"/>
        <v>31</v>
      </c>
      <c r="AI20" s="24">
        <f t="shared" si="2"/>
        <v>0</v>
      </c>
      <c r="AJ20" s="24">
        <f t="shared" si="3"/>
        <v>38</v>
      </c>
      <c r="AK20" s="24">
        <f t="shared" si="4"/>
        <v>0</v>
      </c>
      <c r="AL20" s="24">
        <f t="shared" si="4"/>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v>0</v>
      </c>
      <c r="BQ20" s="23">
        <v>0</v>
      </c>
      <c r="BR20" s="23">
        <v>0</v>
      </c>
      <c r="BS20" s="23">
        <v>0</v>
      </c>
      <c r="BT20" s="23">
        <v>0</v>
      </c>
      <c r="BU20" s="23">
        <v>0</v>
      </c>
      <c r="BV20" s="23">
        <v>0</v>
      </c>
      <c r="BW20" s="23">
        <v>0</v>
      </c>
      <c r="BX20" s="23">
        <v>0</v>
      </c>
      <c r="BY20" s="23">
        <v>0</v>
      </c>
      <c r="BZ20" s="23">
        <v>0</v>
      </c>
      <c r="CA20" s="23">
        <v>0</v>
      </c>
      <c r="CB20" s="23">
        <v>0</v>
      </c>
      <c r="CC20" s="23">
        <v>0</v>
      </c>
      <c r="CD20" s="23">
        <v>0</v>
      </c>
      <c r="CE20" s="23">
        <v>0</v>
      </c>
      <c r="CF20" s="23">
        <v>0</v>
      </c>
      <c r="CG20" s="23">
        <v>0</v>
      </c>
      <c r="CH20" s="23">
        <v>0</v>
      </c>
    </row>
    <row r="21" spans="1:86">
      <c r="A21" s="68" t="s">
        <v>1928</v>
      </c>
      <c r="B21" s="23">
        <v>3</v>
      </c>
      <c r="C21" s="23">
        <v>0</v>
      </c>
      <c r="D21" s="23">
        <v>0</v>
      </c>
      <c r="E21" s="23">
        <v>0</v>
      </c>
      <c r="F21" s="23">
        <v>0</v>
      </c>
      <c r="G21" s="23">
        <v>0</v>
      </c>
      <c r="H21" s="23">
        <v>35</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4">
        <f t="shared" si="0"/>
        <v>3</v>
      </c>
      <c r="AH21" s="24">
        <f t="shared" si="1"/>
        <v>35</v>
      </c>
      <c r="AI21" s="24">
        <f t="shared" si="2"/>
        <v>0</v>
      </c>
      <c r="AJ21" s="24">
        <f t="shared" si="3"/>
        <v>38</v>
      </c>
      <c r="AK21" s="24">
        <f t="shared" si="4"/>
        <v>0</v>
      </c>
      <c r="AL21" s="24">
        <f>SUM(D21,G21,J21,M21,P21,S21,Y21,AD21)</f>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v>0</v>
      </c>
      <c r="BQ21" s="23">
        <v>0</v>
      </c>
      <c r="BR21" s="23">
        <v>0</v>
      </c>
      <c r="BS21" s="23">
        <v>0</v>
      </c>
      <c r="BT21" s="23">
        <v>0</v>
      </c>
      <c r="BU21" s="23">
        <v>0</v>
      </c>
      <c r="BV21" s="23">
        <v>0</v>
      </c>
      <c r="BW21" s="23">
        <v>0</v>
      </c>
      <c r="BX21" s="23">
        <v>0</v>
      </c>
      <c r="BY21" s="23">
        <v>0</v>
      </c>
      <c r="BZ21" s="23">
        <v>0</v>
      </c>
      <c r="CA21" s="23">
        <v>0</v>
      </c>
      <c r="CB21" s="23">
        <v>0</v>
      </c>
      <c r="CC21" s="23">
        <v>0</v>
      </c>
      <c r="CD21" s="23">
        <v>0</v>
      </c>
      <c r="CE21" s="23">
        <v>0</v>
      </c>
      <c r="CF21" s="23">
        <v>0</v>
      </c>
      <c r="CG21" s="23">
        <v>0</v>
      </c>
      <c r="CH21" s="23">
        <v>0</v>
      </c>
    </row>
    <row r="22" spans="1:86">
      <c r="A22" s="68" t="s">
        <v>497</v>
      </c>
      <c r="B22" s="23">
        <v>8</v>
      </c>
      <c r="C22" s="23">
        <v>0</v>
      </c>
      <c r="D22" s="23">
        <v>0</v>
      </c>
      <c r="E22" s="23">
        <v>0</v>
      </c>
      <c r="F22" s="23">
        <v>0</v>
      </c>
      <c r="G22" s="23">
        <v>0</v>
      </c>
      <c r="H22" s="23">
        <v>43</v>
      </c>
      <c r="I22" s="23">
        <v>0</v>
      </c>
      <c r="J22" s="23">
        <v>0</v>
      </c>
      <c r="K22" s="23">
        <v>3</v>
      </c>
      <c r="L22" s="23">
        <v>0</v>
      </c>
      <c r="M22" s="23">
        <v>0</v>
      </c>
      <c r="N22" s="23">
        <v>14</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4">
        <f t="shared" si="0"/>
        <v>8</v>
      </c>
      <c r="AH22" s="24">
        <f t="shared" si="1"/>
        <v>60</v>
      </c>
      <c r="AI22" s="24">
        <f t="shared" si="2"/>
        <v>0</v>
      </c>
      <c r="AJ22" s="24">
        <f t="shared" si="3"/>
        <v>68</v>
      </c>
      <c r="AK22" s="24">
        <f t="shared" si="4"/>
        <v>0</v>
      </c>
      <c r="AL22" s="24">
        <f t="shared" si="4"/>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v>0</v>
      </c>
      <c r="BQ22" s="23">
        <v>0</v>
      </c>
      <c r="BR22" s="23">
        <v>0</v>
      </c>
      <c r="BS22" s="23">
        <v>0</v>
      </c>
      <c r="BT22" s="23">
        <v>0</v>
      </c>
      <c r="BU22" s="23">
        <v>0</v>
      </c>
      <c r="BV22" s="23">
        <v>0</v>
      </c>
      <c r="BW22" s="23">
        <v>0</v>
      </c>
      <c r="BX22" s="23">
        <v>0</v>
      </c>
      <c r="BY22" s="23">
        <v>0</v>
      </c>
      <c r="BZ22" s="23">
        <v>0</v>
      </c>
      <c r="CA22" s="23">
        <v>0</v>
      </c>
      <c r="CB22" s="23">
        <v>0</v>
      </c>
      <c r="CC22" s="23">
        <v>0</v>
      </c>
      <c r="CD22" s="23">
        <v>0</v>
      </c>
      <c r="CE22" s="23">
        <v>0</v>
      </c>
      <c r="CF22" s="23">
        <v>0</v>
      </c>
      <c r="CG22" s="23">
        <v>0</v>
      </c>
      <c r="CH22" s="23">
        <v>0</v>
      </c>
    </row>
    <row r="23" spans="1:86">
      <c r="A23" s="68" t="s">
        <v>1929</v>
      </c>
      <c r="B23" s="23">
        <v>8</v>
      </c>
      <c r="C23" s="23">
        <v>0</v>
      </c>
      <c r="D23" s="23">
        <v>0</v>
      </c>
      <c r="E23" s="23">
        <v>0</v>
      </c>
      <c r="F23" s="23">
        <v>0</v>
      </c>
      <c r="G23" s="23">
        <v>0</v>
      </c>
      <c r="H23" s="23">
        <v>39</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4">
        <f t="shared" si="0"/>
        <v>8</v>
      </c>
      <c r="AH23" s="24">
        <f t="shared" si="1"/>
        <v>39</v>
      </c>
      <c r="AI23" s="24">
        <f t="shared" si="2"/>
        <v>0</v>
      </c>
      <c r="AJ23" s="24">
        <f t="shared" si="3"/>
        <v>47</v>
      </c>
      <c r="AK23" s="24">
        <f t="shared" si="4"/>
        <v>0</v>
      </c>
      <c r="AL23" s="24">
        <f t="shared" si="4"/>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v>0</v>
      </c>
      <c r="BQ23" s="23">
        <v>0</v>
      </c>
      <c r="BR23" s="23">
        <v>0</v>
      </c>
      <c r="BS23" s="23">
        <v>0</v>
      </c>
      <c r="BT23" s="23">
        <v>0</v>
      </c>
      <c r="BU23" s="23">
        <v>0</v>
      </c>
      <c r="BV23" s="23">
        <v>0</v>
      </c>
      <c r="BW23" s="23">
        <v>0</v>
      </c>
      <c r="BX23" s="23">
        <v>0</v>
      </c>
      <c r="BY23" s="23">
        <v>0</v>
      </c>
      <c r="BZ23" s="23">
        <v>0</v>
      </c>
      <c r="CA23" s="23">
        <v>0</v>
      </c>
      <c r="CB23" s="23">
        <v>0</v>
      </c>
      <c r="CC23" s="23">
        <v>0</v>
      </c>
      <c r="CD23" s="23">
        <v>0</v>
      </c>
      <c r="CE23" s="23">
        <v>0</v>
      </c>
      <c r="CF23" s="23">
        <v>0</v>
      </c>
      <c r="CG23" s="23">
        <v>0</v>
      </c>
      <c r="CH23" s="23">
        <v>0</v>
      </c>
    </row>
    <row r="24" spans="1:86">
      <c r="A24" s="68" t="s">
        <v>1930</v>
      </c>
      <c r="B24" s="23">
        <v>8</v>
      </c>
      <c r="C24" s="23">
        <v>0</v>
      </c>
      <c r="D24" s="23">
        <v>0</v>
      </c>
      <c r="E24" s="23">
        <v>0</v>
      </c>
      <c r="F24" s="23">
        <v>0</v>
      </c>
      <c r="G24" s="23">
        <v>0</v>
      </c>
      <c r="H24" s="23">
        <v>49</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4">
        <f t="shared" si="0"/>
        <v>8</v>
      </c>
      <c r="AH24" s="24">
        <f t="shared" si="1"/>
        <v>49</v>
      </c>
      <c r="AI24" s="24">
        <f t="shared" si="2"/>
        <v>0</v>
      </c>
      <c r="AJ24" s="24">
        <f t="shared" si="3"/>
        <v>57</v>
      </c>
      <c r="AK24" s="24">
        <f t="shared" si="4"/>
        <v>0</v>
      </c>
      <c r="AL24" s="24">
        <f t="shared" si="4"/>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v>0</v>
      </c>
      <c r="BQ24" s="23">
        <v>0</v>
      </c>
      <c r="BR24" s="23">
        <v>0</v>
      </c>
      <c r="BS24" s="23">
        <v>0</v>
      </c>
      <c r="BT24" s="23">
        <v>0</v>
      </c>
      <c r="BU24" s="23">
        <v>0</v>
      </c>
      <c r="BV24" s="23">
        <v>0</v>
      </c>
      <c r="BW24" s="23">
        <v>0</v>
      </c>
      <c r="BX24" s="23">
        <v>0</v>
      </c>
      <c r="BY24" s="23">
        <v>0</v>
      </c>
      <c r="BZ24" s="23">
        <v>0</v>
      </c>
      <c r="CA24" s="23">
        <v>0</v>
      </c>
      <c r="CB24" s="23">
        <v>0</v>
      </c>
      <c r="CC24" s="23">
        <v>0</v>
      </c>
      <c r="CD24" s="23">
        <v>0</v>
      </c>
      <c r="CE24" s="23">
        <v>0</v>
      </c>
      <c r="CF24" s="23">
        <v>0</v>
      </c>
      <c r="CG24" s="23">
        <v>0</v>
      </c>
      <c r="CH24" s="23">
        <v>0</v>
      </c>
    </row>
    <row r="25" spans="1:86">
      <c r="A25" s="68" t="s">
        <v>1931</v>
      </c>
      <c r="B25" s="23">
        <v>3</v>
      </c>
      <c r="C25" s="23">
        <v>0</v>
      </c>
      <c r="D25" s="23">
        <v>0</v>
      </c>
      <c r="E25" s="23">
        <v>0</v>
      </c>
      <c r="F25" s="23">
        <v>0</v>
      </c>
      <c r="G25" s="23">
        <v>0</v>
      </c>
      <c r="H25" s="23">
        <v>28</v>
      </c>
      <c r="I25" s="23">
        <v>0</v>
      </c>
      <c r="J25" s="23">
        <v>0</v>
      </c>
      <c r="K25" s="23">
        <v>0</v>
      </c>
      <c r="L25" s="23">
        <v>0</v>
      </c>
      <c r="M25" s="23">
        <v>0</v>
      </c>
      <c r="N25" s="24">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4">
        <f t="shared" si="0"/>
        <v>3</v>
      </c>
      <c r="AH25" s="24">
        <f t="shared" si="1"/>
        <v>28</v>
      </c>
      <c r="AI25" s="24">
        <f t="shared" si="2"/>
        <v>0</v>
      </c>
      <c r="AJ25" s="24">
        <f t="shared" si="3"/>
        <v>31</v>
      </c>
      <c r="AK25" s="24">
        <f t="shared" si="4"/>
        <v>0</v>
      </c>
      <c r="AL25" s="24">
        <f t="shared" si="4"/>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0</v>
      </c>
      <c r="CA25" s="23">
        <v>0</v>
      </c>
      <c r="CB25" s="23">
        <v>0</v>
      </c>
      <c r="CC25" s="23">
        <v>0</v>
      </c>
      <c r="CD25" s="23">
        <v>0</v>
      </c>
      <c r="CE25" s="23">
        <v>0</v>
      </c>
      <c r="CF25" s="23">
        <v>0</v>
      </c>
      <c r="CG25" s="23">
        <v>0</v>
      </c>
      <c r="CH25" s="23">
        <v>0</v>
      </c>
    </row>
    <row r="26" spans="1:86">
      <c r="A26" s="68" t="s">
        <v>1932</v>
      </c>
      <c r="B26" s="23">
        <v>4</v>
      </c>
      <c r="C26" s="23">
        <v>0</v>
      </c>
      <c r="D26" s="23">
        <v>0</v>
      </c>
      <c r="E26" s="23">
        <v>0</v>
      </c>
      <c r="F26" s="23">
        <v>0</v>
      </c>
      <c r="G26" s="23">
        <v>0</v>
      </c>
      <c r="H26" s="23">
        <v>77</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4">
        <f t="shared" si="0"/>
        <v>4</v>
      </c>
      <c r="AH26" s="24">
        <f t="shared" si="1"/>
        <v>77</v>
      </c>
      <c r="AI26" s="24">
        <f t="shared" si="2"/>
        <v>0</v>
      </c>
      <c r="AJ26" s="24">
        <f t="shared" si="3"/>
        <v>81</v>
      </c>
      <c r="AK26" s="24">
        <f t="shared" si="4"/>
        <v>0</v>
      </c>
      <c r="AL26" s="24">
        <f t="shared" si="4"/>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v>0</v>
      </c>
      <c r="BQ26" s="23">
        <v>0</v>
      </c>
      <c r="BR26" s="23">
        <v>0</v>
      </c>
      <c r="BS26" s="23">
        <v>0</v>
      </c>
      <c r="BT26" s="23">
        <v>0</v>
      </c>
      <c r="BU26" s="23">
        <v>0</v>
      </c>
      <c r="BV26" s="23">
        <v>0</v>
      </c>
      <c r="BW26" s="23">
        <v>0</v>
      </c>
      <c r="BX26" s="23">
        <v>0</v>
      </c>
      <c r="BY26" s="23">
        <v>0</v>
      </c>
      <c r="BZ26" s="23">
        <v>0</v>
      </c>
      <c r="CA26" s="23">
        <v>0</v>
      </c>
      <c r="CB26" s="23">
        <v>0</v>
      </c>
      <c r="CC26" s="23">
        <v>0</v>
      </c>
      <c r="CD26" s="23">
        <v>0</v>
      </c>
      <c r="CE26" s="23">
        <v>0</v>
      </c>
      <c r="CF26" s="23">
        <v>0</v>
      </c>
      <c r="CG26" s="23">
        <v>0</v>
      </c>
      <c r="CH26" s="23">
        <v>0</v>
      </c>
    </row>
    <row r="27" spans="1:86">
      <c r="A27" s="68" t="s">
        <v>1933</v>
      </c>
      <c r="B27" s="23">
        <v>4</v>
      </c>
      <c r="C27" s="23">
        <v>0</v>
      </c>
      <c r="D27" s="23">
        <v>0</v>
      </c>
      <c r="E27" s="23">
        <v>0</v>
      </c>
      <c r="F27" s="23">
        <v>0</v>
      </c>
      <c r="G27" s="23">
        <v>0</v>
      </c>
      <c r="H27" s="23">
        <v>41</v>
      </c>
      <c r="I27" s="23">
        <v>0</v>
      </c>
      <c r="J27" s="23">
        <v>0</v>
      </c>
      <c r="K27" s="23">
        <v>0</v>
      </c>
      <c r="L27" s="23">
        <v>0</v>
      </c>
      <c r="M27" s="23">
        <v>0</v>
      </c>
      <c r="N27" s="23">
        <v>0</v>
      </c>
      <c r="O27" s="23">
        <v>0</v>
      </c>
      <c r="P27" s="23">
        <v>0</v>
      </c>
      <c r="Q27" s="23">
        <v>0</v>
      </c>
      <c r="R27" s="23">
        <v>0</v>
      </c>
      <c r="S27" s="23">
        <v>0</v>
      </c>
      <c r="T27" s="23">
        <v>0</v>
      </c>
      <c r="U27" s="23">
        <v>0</v>
      </c>
      <c r="V27" s="23">
        <v>0</v>
      </c>
      <c r="W27" s="23">
        <v>0</v>
      </c>
      <c r="X27" s="23">
        <v>0</v>
      </c>
      <c r="Y27" s="23">
        <v>0</v>
      </c>
      <c r="Z27" s="23">
        <v>0</v>
      </c>
      <c r="AA27" s="23">
        <v>0</v>
      </c>
      <c r="AB27" s="23">
        <v>0</v>
      </c>
      <c r="AC27" s="23">
        <v>0</v>
      </c>
      <c r="AD27" s="23">
        <v>0</v>
      </c>
      <c r="AE27" s="23">
        <v>0</v>
      </c>
      <c r="AF27" s="23">
        <v>0</v>
      </c>
      <c r="AG27" s="24">
        <f t="shared" si="0"/>
        <v>4</v>
      </c>
      <c r="AH27" s="24">
        <f t="shared" si="1"/>
        <v>41</v>
      </c>
      <c r="AI27" s="24">
        <f t="shared" si="2"/>
        <v>0</v>
      </c>
      <c r="AJ27" s="24">
        <f t="shared" si="3"/>
        <v>45</v>
      </c>
      <c r="AK27" s="24">
        <f t="shared" si="4"/>
        <v>0</v>
      </c>
      <c r="AL27" s="24">
        <f t="shared" si="4"/>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v>0</v>
      </c>
      <c r="BQ27" s="23">
        <v>0</v>
      </c>
      <c r="BR27" s="23">
        <v>0</v>
      </c>
      <c r="BS27" s="23">
        <v>0</v>
      </c>
      <c r="BT27" s="23">
        <v>0</v>
      </c>
      <c r="BU27" s="23">
        <v>0</v>
      </c>
      <c r="BV27" s="23">
        <v>0</v>
      </c>
      <c r="BW27" s="23">
        <v>0</v>
      </c>
      <c r="BX27" s="23">
        <v>0</v>
      </c>
      <c r="BY27" s="23">
        <v>0</v>
      </c>
      <c r="BZ27" s="23">
        <v>0</v>
      </c>
      <c r="CA27" s="23">
        <v>0</v>
      </c>
      <c r="CB27" s="23">
        <v>0</v>
      </c>
      <c r="CC27" s="23">
        <v>0</v>
      </c>
      <c r="CD27" s="23">
        <v>0</v>
      </c>
      <c r="CE27" s="23">
        <v>0</v>
      </c>
      <c r="CF27" s="23">
        <v>0</v>
      </c>
      <c r="CG27" s="23">
        <v>0</v>
      </c>
      <c r="CH27" s="23">
        <v>0</v>
      </c>
    </row>
    <row r="28" spans="1:86">
      <c r="A28" s="68" t="s">
        <v>1934</v>
      </c>
      <c r="B28" s="23">
        <v>5</v>
      </c>
      <c r="C28" s="23">
        <v>0</v>
      </c>
      <c r="D28" s="23">
        <v>0</v>
      </c>
      <c r="E28" s="23">
        <v>0</v>
      </c>
      <c r="F28" s="23">
        <v>0</v>
      </c>
      <c r="G28" s="23">
        <v>0</v>
      </c>
      <c r="H28" s="23">
        <v>39</v>
      </c>
      <c r="I28" s="23">
        <v>0</v>
      </c>
      <c r="J28" s="23">
        <v>0</v>
      </c>
      <c r="K28" s="23">
        <v>0</v>
      </c>
      <c r="L28" s="23">
        <v>0</v>
      </c>
      <c r="M28" s="23">
        <v>0</v>
      </c>
      <c r="N28" s="23">
        <v>0</v>
      </c>
      <c r="O28" s="23">
        <v>0</v>
      </c>
      <c r="P28" s="23">
        <v>0</v>
      </c>
      <c r="Q28" s="23">
        <v>0</v>
      </c>
      <c r="R28" s="23">
        <v>0</v>
      </c>
      <c r="S28" s="23">
        <v>0</v>
      </c>
      <c r="T28" s="23">
        <v>0</v>
      </c>
      <c r="U28" s="23">
        <v>0</v>
      </c>
      <c r="V28" s="23">
        <v>0</v>
      </c>
      <c r="W28" s="23">
        <v>0</v>
      </c>
      <c r="X28" s="23">
        <v>0</v>
      </c>
      <c r="Y28" s="23">
        <v>0</v>
      </c>
      <c r="Z28" s="23">
        <v>0</v>
      </c>
      <c r="AA28" s="23">
        <v>0</v>
      </c>
      <c r="AB28" s="23">
        <v>0</v>
      </c>
      <c r="AC28" s="23">
        <v>0</v>
      </c>
      <c r="AD28" s="23">
        <v>0</v>
      </c>
      <c r="AE28" s="23">
        <v>0</v>
      </c>
      <c r="AF28" s="23">
        <v>0</v>
      </c>
      <c r="AG28" s="24">
        <f t="shared" si="0"/>
        <v>5</v>
      </c>
      <c r="AH28" s="24">
        <f t="shared" si="1"/>
        <v>39</v>
      </c>
      <c r="AI28" s="24">
        <f t="shared" si="2"/>
        <v>0</v>
      </c>
      <c r="AJ28" s="24">
        <f t="shared" si="3"/>
        <v>44</v>
      </c>
      <c r="AK28" s="24">
        <f t="shared" si="4"/>
        <v>0</v>
      </c>
      <c r="AL28" s="24">
        <f t="shared" si="4"/>
        <v>0</v>
      </c>
      <c r="AM28" s="23">
        <v>0</v>
      </c>
      <c r="AN28" s="23">
        <v>0</v>
      </c>
      <c r="AO28" s="23">
        <v>0</v>
      </c>
      <c r="AP28" s="23">
        <v>0</v>
      </c>
      <c r="AQ28" s="23">
        <v>0</v>
      </c>
      <c r="AR28" s="23">
        <v>0</v>
      </c>
      <c r="AS28" s="23">
        <v>0</v>
      </c>
      <c r="AT28" s="23">
        <v>0</v>
      </c>
      <c r="AU28" s="23">
        <v>0</v>
      </c>
      <c r="AV28" s="23">
        <v>0</v>
      </c>
      <c r="AW28" s="23">
        <v>0</v>
      </c>
      <c r="AX28" s="23">
        <v>0</v>
      </c>
      <c r="AY28" s="23">
        <v>0</v>
      </c>
      <c r="AZ28" s="23">
        <v>0</v>
      </c>
      <c r="BA28" s="23">
        <v>0</v>
      </c>
      <c r="BB28" s="23">
        <v>0</v>
      </c>
      <c r="BC28" s="23">
        <v>0</v>
      </c>
      <c r="BD28" s="23">
        <v>0</v>
      </c>
      <c r="BE28" s="23">
        <v>0</v>
      </c>
      <c r="BF28" s="23">
        <v>0</v>
      </c>
      <c r="BG28" s="23">
        <v>0</v>
      </c>
      <c r="BH28" s="23">
        <v>0</v>
      </c>
      <c r="BI28" s="23">
        <v>0</v>
      </c>
      <c r="BJ28" s="23">
        <v>0</v>
      </c>
      <c r="BK28" s="23">
        <v>0</v>
      </c>
      <c r="BL28" s="23">
        <v>0</v>
      </c>
      <c r="BM28" s="23">
        <v>0</v>
      </c>
      <c r="BN28" s="23">
        <v>0</v>
      </c>
      <c r="BO28" s="23">
        <v>0</v>
      </c>
      <c r="BP28" s="23">
        <v>0</v>
      </c>
      <c r="BQ28" s="23">
        <v>0</v>
      </c>
      <c r="BR28" s="23">
        <v>0</v>
      </c>
      <c r="BS28" s="23">
        <v>0</v>
      </c>
      <c r="BT28" s="23">
        <v>0</v>
      </c>
      <c r="BU28" s="23">
        <v>0</v>
      </c>
      <c r="BV28" s="23">
        <v>0</v>
      </c>
      <c r="BW28" s="23">
        <v>0</v>
      </c>
      <c r="BX28" s="23">
        <v>0</v>
      </c>
      <c r="BY28" s="23">
        <v>0</v>
      </c>
      <c r="BZ28" s="23">
        <v>0</v>
      </c>
      <c r="CA28" s="23">
        <v>0</v>
      </c>
      <c r="CB28" s="23">
        <v>0</v>
      </c>
      <c r="CC28" s="23">
        <v>0</v>
      </c>
      <c r="CD28" s="23">
        <v>0</v>
      </c>
      <c r="CE28" s="23">
        <v>0</v>
      </c>
      <c r="CF28" s="23">
        <v>0</v>
      </c>
      <c r="CG28" s="23">
        <v>0</v>
      </c>
      <c r="CH28" s="23">
        <v>0</v>
      </c>
    </row>
    <row r="29" spans="1:86">
      <c r="A29" s="68" t="s">
        <v>1935</v>
      </c>
      <c r="B29" s="23">
        <v>4</v>
      </c>
      <c r="C29" s="23">
        <v>0</v>
      </c>
      <c r="D29" s="23">
        <v>0</v>
      </c>
      <c r="E29" s="23">
        <v>0</v>
      </c>
      <c r="F29" s="23">
        <v>0</v>
      </c>
      <c r="G29" s="23">
        <v>0</v>
      </c>
      <c r="H29" s="23">
        <v>10</v>
      </c>
      <c r="I29" s="23">
        <v>0</v>
      </c>
      <c r="J29" s="23">
        <v>0</v>
      </c>
      <c r="K29" s="23">
        <v>0</v>
      </c>
      <c r="L29" s="23">
        <v>0</v>
      </c>
      <c r="M29" s="23">
        <v>0</v>
      </c>
      <c r="N29" s="23">
        <v>0</v>
      </c>
      <c r="O29" s="23">
        <v>0</v>
      </c>
      <c r="P29" s="23">
        <v>0</v>
      </c>
      <c r="Q29" s="23">
        <v>0</v>
      </c>
      <c r="R29" s="23">
        <v>0</v>
      </c>
      <c r="S29" s="23">
        <v>0</v>
      </c>
      <c r="T29" s="23">
        <v>0</v>
      </c>
      <c r="U29" s="23">
        <v>0</v>
      </c>
      <c r="V29" s="23">
        <v>0</v>
      </c>
      <c r="W29" s="23">
        <v>0</v>
      </c>
      <c r="X29" s="23">
        <v>0</v>
      </c>
      <c r="Y29" s="23">
        <v>0</v>
      </c>
      <c r="Z29" s="23">
        <v>0</v>
      </c>
      <c r="AA29" s="23">
        <v>0</v>
      </c>
      <c r="AB29" s="23">
        <v>0</v>
      </c>
      <c r="AC29" s="23">
        <v>0</v>
      </c>
      <c r="AD29" s="23">
        <v>0</v>
      </c>
      <c r="AE29" s="23">
        <v>0</v>
      </c>
      <c r="AF29" s="23">
        <v>0</v>
      </c>
      <c r="AG29" s="24">
        <f t="shared" si="0"/>
        <v>4</v>
      </c>
      <c r="AH29" s="24">
        <f t="shared" si="1"/>
        <v>10</v>
      </c>
      <c r="AI29" s="24">
        <f t="shared" si="2"/>
        <v>0</v>
      </c>
      <c r="AJ29" s="24">
        <f t="shared" si="3"/>
        <v>14</v>
      </c>
      <c r="AK29" s="24">
        <f t="shared" si="4"/>
        <v>0</v>
      </c>
      <c r="AL29" s="24">
        <f t="shared" si="4"/>
        <v>0</v>
      </c>
      <c r="AM29" s="23">
        <v>0</v>
      </c>
      <c r="AN29" s="23">
        <v>0</v>
      </c>
      <c r="AO29" s="23">
        <v>0</v>
      </c>
      <c r="AP29" s="23">
        <v>0</v>
      </c>
      <c r="AQ29" s="23">
        <v>0</v>
      </c>
      <c r="AR29" s="23">
        <v>0</v>
      </c>
      <c r="AS29" s="23">
        <v>0</v>
      </c>
      <c r="AT29" s="23">
        <v>0</v>
      </c>
      <c r="AU29" s="23">
        <v>0</v>
      </c>
      <c r="AV29" s="23">
        <v>0</v>
      </c>
      <c r="AW29" s="23">
        <v>0</v>
      </c>
      <c r="AX29" s="23">
        <v>0</v>
      </c>
      <c r="AY29" s="23">
        <v>0</v>
      </c>
      <c r="AZ29" s="23">
        <v>0</v>
      </c>
      <c r="BA29" s="23">
        <v>0</v>
      </c>
      <c r="BB29" s="23">
        <v>0</v>
      </c>
      <c r="BC29" s="23">
        <v>0</v>
      </c>
      <c r="BD29" s="23">
        <v>0</v>
      </c>
      <c r="BE29" s="23">
        <v>0</v>
      </c>
      <c r="BF29" s="23">
        <v>0</v>
      </c>
      <c r="BG29" s="23">
        <v>0</v>
      </c>
      <c r="BH29" s="23">
        <v>0</v>
      </c>
      <c r="BI29" s="23">
        <v>0</v>
      </c>
      <c r="BJ29" s="23">
        <v>0</v>
      </c>
      <c r="BK29" s="23">
        <v>0</v>
      </c>
      <c r="BL29" s="23">
        <v>0</v>
      </c>
      <c r="BM29" s="23">
        <v>0</v>
      </c>
      <c r="BN29" s="23">
        <v>0</v>
      </c>
      <c r="BO29" s="23">
        <v>0</v>
      </c>
      <c r="BP29" s="23">
        <v>0</v>
      </c>
      <c r="BQ29" s="23">
        <v>0</v>
      </c>
      <c r="BR29" s="23">
        <v>0</v>
      </c>
      <c r="BS29" s="23">
        <v>0</v>
      </c>
      <c r="BT29" s="23">
        <v>0</v>
      </c>
      <c r="BU29" s="23">
        <v>0</v>
      </c>
      <c r="BV29" s="23">
        <v>0</v>
      </c>
      <c r="BW29" s="23">
        <v>0</v>
      </c>
      <c r="BX29" s="23">
        <v>0</v>
      </c>
      <c r="BY29" s="23">
        <v>0</v>
      </c>
      <c r="BZ29" s="23">
        <v>0</v>
      </c>
      <c r="CA29" s="23">
        <v>0</v>
      </c>
      <c r="CB29" s="23">
        <v>0</v>
      </c>
      <c r="CC29" s="23">
        <v>0</v>
      </c>
      <c r="CD29" s="23">
        <v>0</v>
      </c>
      <c r="CE29" s="23">
        <v>0</v>
      </c>
      <c r="CF29" s="23">
        <v>0</v>
      </c>
      <c r="CG29" s="23">
        <v>0</v>
      </c>
      <c r="CH29" s="23">
        <v>0</v>
      </c>
    </row>
    <row r="30" spans="1:86">
      <c r="A30" s="68" t="s">
        <v>1936</v>
      </c>
      <c r="B30" s="23">
        <v>8</v>
      </c>
      <c r="C30" s="23">
        <v>0</v>
      </c>
      <c r="D30" s="23">
        <v>0</v>
      </c>
      <c r="E30" s="23">
        <v>0</v>
      </c>
      <c r="F30" s="23">
        <v>0</v>
      </c>
      <c r="G30" s="23">
        <v>0</v>
      </c>
      <c r="H30" s="23">
        <v>38</v>
      </c>
      <c r="I30" s="23">
        <v>0</v>
      </c>
      <c r="J30" s="23">
        <v>0</v>
      </c>
      <c r="K30" s="23">
        <v>0</v>
      </c>
      <c r="L30" s="23">
        <v>0</v>
      </c>
      <c r="M30" s="23">
        <v>0</v>
      </c>
      <c r="N30" s="23">
        <v>0</v>
      </c>
      <c r="O30" s="23">
        <v>0</v>
      </c>
      <c r="P30" s="23">
        <v>0</v>
      </c>
      <c r="Q30" s="23">
        <v>0</v>
      </c>
      <c r="R30" s="23">
        <v>0</v>
      </c>
      <c r="S30" s="23">
        <v>0</v>
      </c>
      <c r="T30" s="23">
        <v>0</v>
      </c>
      <c r="U30" s="23">
        <v>0</v>
      </c>
      <c r="V30" s="23">
        <v>0</v>
      </c>
      <c r="W30" s="23">
        <v>0</v>
      </c>
      <c r="X30" s="23">
        <v>0</v>
      </c>
      <c r="Y30" s="23">
        <v>0</v>
      </c>
      <c r="Z30" s="23">
        <v>0</v>
      </c>
      <c r="AA30" s="23">
        <v>0</v>
      </c>
      <c r="AB30" s="23">
        <v>0</v>
      </c>
      <c r="AC30" s="23">
        <v>0</v>
      </c>
      <c r="AD30" s="23">
        <v>0</v>
      </c>
      <c r="AE30" s="23">
        <v>0</v>
      </c>
      <c r="AF30" s="23">
        <v>0</v>
      </c>
      <c r="AG30" s="24">
        <f t="shared" si="0"/>
        <v>8</v>
      </c>
      <c r="AH30" s="24">
        <f t="shared" si="1"/>
        <v>38</v>
      </c>
      <c r="AI30" s="24">
        <f t="shared" si="2"/>
        <v>0</v>
      </c>
      <c r="AJ30" s="24">
        <f t="shared" si="3"/>
        <v>46</v>
      </c>
      <c r="AK30" s="24">
        <f t="shared" si="4"/>
        <v>0</v>
      </c>
      <c r="AL30" s="24">
        <f t="shared" si="4"/>
        <v>0</v>
      </c>
      <c r="AM30" s="23">
        <v>0</v>
      </c>
      <c r="AN30" s="23">
        <v>0</v>
      </c>
      <c r="AO30" s="23">
        <v>0</v>
      </c>
      <c r="AP30" s="23">
        <v>0</v>
      </c>
      <c r="AQ30" s="23">
        <v>0</v>
      </c>
      <c r="AR30" s="23">
        <v>0</v>
      </c>
      <c r="AS30" s="23">
        <v>0</v>
      </c>
      <c r="AT30" s="23">
        <v>0</v>
      </c>
      <c r="AU30" s="23">
        <v>0</v>
      </c>
      <c r="AV30" s="23">
        <v>0</v>
      </c>
      <c r="AW30" s="23">
        <v>0</v>
      </c>
      <c r="AX30" s="23">
        <v>0</v>
      </c>
      <c r="AY30" s="23">
        <v>0</v>
      </c>
      <c r="AZ30" s="23">
        <v>0</v>
      </c>
      <c r="BA30" s="23">
        <v>0</v>
      </c>
      <c r="BB30" s="23">
        <v>0</v>
      </c>
      <c r="BC30" s="23">
        <v>0</v>
      </c>
      <c r="BD30" s="23">
        <v>0</v>
      </c>
      <c r="BE30" s="23">
        <v>0</v>
      </c>
      <c r="BF30" s="23">
        <v>0</v>
      </c>
      <c r="BG30" s="23">
        <v>0</v>
      </c>
      <c r="BH30" s="23">
        <v>0</v>
      </c>
      <c r="BI30" s="23">
        <v>0</v>
      </c>
      <c r="BJ30" s="23">
        <v>0</v>
      </c>
      <c r="BK30" s="23">
        <v>0</v>
      </c>
      <c r="BL30" s="23">
        <v>0</v>
      </c>
      <c r="BM30" s="23">
        <v>0</v>
      </c>
      <c r="BN30" s="23">
        <v>0</v>
      </c>
      <c r="BO30" s="23">
        <v>0</v>
      </c>
      <c r="BP30" s="23">
        <v>0</v>
      </c>
      <c r="BQ30" s="23">
        <v>0</v>
      </c>
      <c r="BR30" s="23">
        <v>0</v>
      </c>
      <c r="BS30" s="23">
        <v>0</v>
      </c>
      <c r="BT30" s="23">
        <v>0</v>
      </c>
      <c r="BU30" s="23">
        <v>0</v>
      </c>
      <c r="BV30" s="23">
        <v>0</v>
      </c>
      <c r="BW30" s="23">
        <v>0</v>
      </c>
      <c r="BX30" s="23">
        <v>0</v>
      </c>
      <c r="BY30" s="23">
        <v>0</v>
      </c>
      <c r="BZ30" s="23">
        <v>0</v>
      </c>
      <c r="CA30" s="23">
        <v>0</v>
      </c>
      <c r="CB30" s="23">
        <v>0</v>
      </c>
      <c r="CC30" s="23">
        <v>0</v>
      </c>
      <c r="CD30" s="23">
        <v>0</v>
      </c>
      <c r="CE30" s="23">
        <v>0</v>
      </c>
      <c r="CF30" s="23">
        <v>0</v>
      </c>
      <c r="CG30" s="23">
        <v>0</v>
      </c>
      <c r="CH30" s="23">
        <v>0</v>
      </c>
    </row>
    <row r="31" spans="1:86">
      <c r="A31" s="68" t="s">
        <v>498</v>
      </c>
      <c r="B31" s="23">
        <v>10</v>
      </c>
      <c r="C31" s="23">
        <v>0</v>
      </c>
      <c r="D31" s="23">
        <v>0</v>
      </c>
      <c r="E31" s="23">
        <v>0</v>
      </c>
      <c r="F31" s="23">
        <v>0</v>
      </c>
      <c r="G31" s="23">
        <v>0</v>
      </c>
      <c r="H31" s="23">
        <v>105</v>
      </c>
      <c r="I31" s="23">
        <v>0</v>
      </c>
      <c r="J31" s="23">
        <v>0</v>
      </c>
      <c r="K31" s="23">
        <v>167</v>
      </c>
      <c r="L31" s="23">
        <v>0</v>
      </c>
      <c r="M31" s="23">
        <v>0</v>
      </c>
      <c r="N31" s="24">
        <v>19</v>
      </c>
      <c r="O31" s="23">
        <v>0</v>
      </c>
      <c r="P31" s="23">
        <v>0</v>
      </c>
      <c r="Q31" s="23">
        <v>58</v>
      </c>
      <c r="R31" s="23">
        <v>0</v>
      </c>
      <c r="S31" s="23">
        <v>0</v>
      </c>
      <c r="T31" s="23">
        <v>0</v>
      </c>
      <c r="U31" s="23">
        <v>0</v>
      </c>
      <c r="V31" s="23">
        <v>0</v>
      </c>
      <c r="W31" s="23">
        <v>0</v>
      </c>
      <c r="X31" s="23">
        <v>0</v>
      </c>
      <c r="Y31" s="23">
        <v>0</v>
      </c>
      <c r="Z31" s="23">
        <v>0</v>
      </c>
      <c r="AA31" s="23">
        <v>0</v>
      </c>
      <c r="AB31" s="23">
        <v>0</v>
      </c>
      <c r="AC31" s="23">
        <v>0</v>
      </c>
      <c r="AD31" s="23">
        <v>0</v>
      </c>
      <c r="AE31" s="23">
        <v>0</v>
      </c>
      <c r="AF31" s="23">
        <v>0</v>
      </c>
      <c r="AG31" s="24">
        <f t="shared" si="0"/>
        <v>10</v>
      </c>
      <c r="AH31" s="24">
        <f t="shared" si="1"/>
        <v>349</v>
      </c>
      <c r="AI31" s="24">
        <f t="shared" si="2"/>
        <v>0</v>
      </c>
      <c r="AJ31" s="24">
        <f t="shared" si="3"/>
        <v>359</v>
      </c>
      <c r="AK31" s="24">
        <f t="shared" si="4"/>
        <v>0</v>
      </c>
      <c r="AL31" s="24">
        <f t="shared" si="4"/>
        <v>0</v>
      </c>
      <c r="AM31" s="23">
        <v>0</v>
      </c>
      <c r="AN31" s="23">
        <v>0</v>
      </c>
      <c r="AO31" s="23">
        <v>0</v>
      </c>
      <c r="AP31" s="23">
        <v>0</v>
      </c>
      <c r="AQ31" s="23">
        <v>0</v>
      </c>
      <c r="AR31" s="23">
        <v>0</v>
      </c>
      <c r="AS31" s="23">
        <v>0</v>
      </c>
      <c r="AT31" s="23">
        <v>0</v>
      </c>
      <c r="AU31" s="23">
        <v>0</v>
      </c>
      <c r="AV31" s="23">
        <v>0</v>
      </c>
      <c r="AW31" s="23">
        <v>0</v>
      </c>
      <c r="AX31" s="23">
        <v>0</v>
      </c>
      <c r="AY31" s="23">
        <v>0</v>
      </c>
      <c r="AZ31" s="23">
        <v>0</v>
      </c>
      <c r="BA31" s="23">
        <v>0</v>
      </c>
      <c r="BB31" s="23">
        <v>0</v>
      </c>
      <c r="BC31" s="23">
        <v>0</v>
      </c>
      <c r="BD31" s="23">
        <v>0</v>
      </c>
      <c r="BE31" s="23">
        <v>0</v>
      </c>
      <c r="BF31" s="23">
        <v>0</v>
      </c>
      <c r="BG31" s="23">
        <v>0</v>
      </c>
      <c r="BH31" s="23">
        <v>0</v>
      </c>
      <c r="BI31" s="23">
        <v>0</v>
      </c>
      <c r="BJ31" s="23">
        <v>0</v>
      </c>
      <c r="BK31" s="23">
        <v>0</v>
      </c>
      <c r="BL31" s="23">
        <v>0</v>
      </c>
      <c r="BM31" s="23">
        <v>0</v>
      </c>
      <c r="BN31" s="23">
        <v>0</v>
      </c>
      <c r="BO31" s="23">
        <v>0</v>
      </c>
      <c r="BP31" s="23">
        <v>0</v>
      </c>
      <c r="BQ31" s="23">
        <v>0</v>
      </c>
      <c r="BR31" s="23">
        <v>0</v>
      </c>
      <c r="BS31" s="23">
        <v>0</v>
      </c>
      <c r="BT31" s="23">
        <v>0</v>
      </c>
      <c r="BU31" s="23">
        <v>0</v>
      </c>
      <c r="BV31" s="23">
        <v>0</v>
      </c>
      <c r="BW31" s="23">
        <v>0</v>
      </c>
      <c r="BX31" s="23">
        <v>0</v>
      </c>
      <c r="BY31" s="23">
        <v>0</v>
      </c>
      <c r="BZ31" s="23">
        <v>0</v>
      </c>
      <c r="CA31" s="23">
        <v>0</v>
      </c>
      <c r="CB31" s="23">
        <v>0</v>
      </c>
      <c r="CC31" s="23">
        <v>0</v>
      </c>
      <c r="CD31" s="23">
        <v>0</v>
      </c>
      <c r="CE31" s="23">
        <v>0</v>
      </c>
      <c r="CF31" s="23">
        <v>0</v>
      </c>
      <c r="CG31" s="23">
        <v>0</v>
      </c>
      <c r="CH31" s="23">
        <v>0</v>
      </c>
    </row>
    <row r="32" spans="1:86">
      <c r="A32" s="68" t="s">
        <v>1937</v>
      </c>
      <c r="B32" s="23">
        <v>3</v>
      </c>
      <c r="C32" s="23">
        <v>0</v>
      </c>
      <c r="D32" s="23">
        <v>0</v>
      </c>
      <c r="E32" s="23">
        <v>0</v>
      </c>
      <c r="F32" s="23">
        <v>0</v>
      </c>
      <c r="G32" s="23">
        <v>0</v>
      </c>
      <c r="H32" s="23">
        <v>50</v>
      </c>
      <c r="I32" s="23">
        <v>0</v>
      </c>
      <c r="J32" s="23">
        <v>0</v>
      </c>
      <c r="K32" s="23">
        <v>0</v>
      </c>
      <c r="L32" s="23">
        <v>0</v>
      </c>
      <c r="M32" s="23">
        <v>0</v>
      </c>
      <c r="N32" s="23">
        <v>0</v>
      </c>
      <c r="O32" s="23">
        <v>0</v>
      </c>
      <c r="P32" s="23">
        <v>0</v>
      </c>
      <c r="Q32" s="23">
        <v>0</v>
      </c>
      <c r="R32" s="23">
        <v>0</v>
      </c>
      <c r="S32" s="23">
        <v>0</v>
      </c>
      <c r="T32" s="23">
        <v>0</v>
      </c>
      <c r="U32" s="23">
        <v>0</v>
      </c>
      <c r="V32" s="23">
        <v>0</v>
      </c>
      <c r="W32" s="23">
        <v>0</v>
      </c>
      <c r="X32" s="23">
        <v>0</v>
      </c>
      <c r="Y32" s="23">
        <v>0</v>
      </c>
      <c r="Z32" s="23">
        <v>0</v>
      </c>
      <c r="AA32" s="23">
        <v>0</v>
      </c>
      <c r="AB32" s="23">
        <v>0</v>
      </c>
      <c r="AC32" s="23">
        <v>0</v>
      </c>
      <c r="AD32" s="23">
        <v>0</v>
      </c>
      <c r="AE32" s="23">
        <v>0</v>
      </c>
      <c r="AF32" s="23">
        <v>0</v>
      </c>
      <c r="AG32" s="24">
        <f t="shared" si="0"/>
        <v>3</v>
      </c>
      <c r="AH32" s="24">
        <f t="shared" si="1"/>
        <v>50</v>
      </c>
      <c r="AI32" s="24">
        <f t="shared" si="2"/>
        <v>0</v>
      </c>
      <c r="AJ32" s="24">
        <f t="shared" si="3"/>
        <v>53</v>
      </c>
      <c r="AK32" s="24">
        <f t="shared" si="4"/>
        <v>0</v>
      </c>
      <c r="AL32" s="24">
        <f t="shared" si="4"/>
        <v>0</v>
      </c>
      <c r="AM32" s="23">
        <v>0</v>
      </c>
      <c r="AN32" s="23">
        <v>0</v>
      </c>
      <c r="AO32" s="23">
        <v>0</v>
      </c>
      <c r="AP32" s="23">
        <v>0</v>
      </c>
      <c r="AQ32" s="23">
        <v>0</v>
      </c>
      <c r="AR32" s="23">
        <v>0</v>
      </c>
      <c r="AS32" s="23">
        <v>0</v>
      </c>
      <c r="AT32" s="23">
        <v>0</v>
      </c>
      <c r="AU32" s="23">
        <v>0</v>
      </c>
      <c r="AV32" s="23">
        <v>0</v>
      </c>
      <c r="AW32" s="23">
        <v>0</v>
      </c>
      <c r="AX32" s="23">
        <v>0</v>
      </c>
      <c r="AY32" s="23">
        <v>0</v>
      </c>
      <c r="AZ32" s="23">
        <v>0</v>
      </c>
      <c r="BA32" s="23">
        <v>0</v>
      </c>
      <c r="BB32" s="23">
        <v>0</v>
      </c>
      <c r="BC32" s="23">
        <v>0</v>
      </c>
      <c r="BD32" s="23">
        <v>0</v>
      </c>
      <c r="BE32" s="23">
        <v>0</v>
      </c>
      <c r="BF32" s="23">
        <v>0</v>
      </c>
      <c r="BG32" s="23">
        <v>0</v>
      </c>
      <c r="BH32" s="23">
        <v>0</v>
      </c>
      <c r="BI32" s="23">
        <v>0</v>
      </c>
      <c r="BJ32" s="23">
        <v>0</v>
      </c>
      <c r="BK32" s="23">
        <v>0</v>
      </c>
      <c r="BL32" s="23">
        <v>0</v>
      </c>
      <c r="BM32" s="23">
        <v>0</v>
      </c>
      <c r="BN32" s="23">
        <v>0</v>
      </c>
      <c r="BO32" s="23">
        <v>0</v>
      </c>
      <c r="BP32" s="23">
        <v>0</v>
      </c>
      <c r="BQ32" s="23">
        <v>0</v>
      </c>
      <c r="BR32" s="23">
        <v>0</v>
      </c>
      <c r="BS32" s="23">
        <v>0</v>
      </c>
      <c r="BT32" s="23">
        <v>0</v>
      </c>
      <c r="BU32" s="23">
        <v>0</v>
      </c>
      <c r="BV32" s="23">
        <v>0</v>
      </c>
      <c r="BW32" s="23">
        <v>0</v>
      </c>
      <c r="BX32" s="23">
        <v>0</v>
      </c>
      <c r="BY32" s="23">
        <v>0</v>
      </c>
      <c r="BZ32" s="23">
        <v>0</v>
      </c>
      <c r="CA32" s="23">
        <v>0</v>
      </c>
      <c r="CB32" s="23">
        <v>0</v>
      </c>
      <c r="CC32" s="23">
        <v>0</v>
      </c>
      <c r="CD32" s="23">
        <v>0</v>
      </c>
      <c r="CE32" s="23">
        <v>0</v>
      </c>
      <c r="CF32" s="23">
        <v>0</v>
      </c>
      <c r="CG32" s="23">
        <v>0</v>
      </c>
      <c r="CH32" s="23">
        <v>0</v>
      </c>
    </row>
    <row r="33" spans="1:86">
      <c r="A33" s="68" t="s">
        <v>1938</v>
      </c>
      <c r="B33" s="23">
        <v>3</v>
      </c>
      <c r="C33" s="23">
        <v>0</v>
      </c>
      <c r="D33" s="23">
        <v>0</v>
      </c>
      <c r="E33" s="23">
        <v>0</v>
      </c>
      <c r="F33" s="23">
        <v>0</v>
      </c>
      <c r="G33" s="23">
        <v>0</v>
      </c>
      <c r="H33" s="23">
        <v>24</v>
      </c>
      <c r="I33" s="23">
        <v>0</v>
      </c>
      <c r="J33" s="23">
        <v>0</v>
      </c>
      <c r="K33" s="23">
        <v>0</v>
      </c>
      <c r="L33" s="23">
        <v>0</v>
      </c>
      <c r="M33" s="23">
        <v>0</v>
      </c>
      <c r="N33" s="23">
        <v>0</v>
      </c>
      <c r="O33" s="23">
        <v>0</v>
      </c>
      <c r="P33" s="23">
        <v>0</v>
      </c>
      <c r="Q33" s="23">
        <v>2</v>
      </c>
      <c r="R33" s="23">
        <v>0</v>
      </c>
      <c r="S33" s="23">
        <v>0</v>
      </c>
      <c r="T33" s="23">
        <v>0</v>
      </c>
      <c r="U33" s="23">
        <v>0</v>
      </c>
      <c r="V33" s="23">
        <v>0</v>
      </c>
      <c r="W33" s="23">
        <v>0</v>
      </c>
      <c r="X33" s="23">
        <v>0</v>
      </c>
      <c r="Y33" s="23">
        <v>0</v>
      </c>
      <c r="Z33" s="23">
        <v>0</v>
      </c>
      <c r="AA33" s="23">
        <v>0</v>
      </c>
      <c r="AB33" s="23">
        <v>0</v>
      </c>
      <c r="AC33" s="23">
        <v>0</v>
      </c>
      <c r="AD33" s="23">
        <v>0</v>
      </c>
      <c r="AE33" s="23">
        <v>0</v>
      </c>
      <c r="AF33" s="23">
        <v>0</v>
      </c>
      <c r="AG33" s="24">
        <f t="shared" si="0"/>
        <v>3</v>
      </c>
      <c r="AH33" s="24">
        <f t="shared" si="1"/>
        <v>26</v>
      </c>
      <c r="AI33" s="24">
        <f t="shared" si="2"/>
        <v>0</v>
      </c>
      <c r="AJ33" s="24">
        <f t="shared" si="3"/>
        <v>29</v>
      </c>
      <c r="AK33" s="24">
        <f t="shared" si="4"/>
        <v>0</v>
      </c>
      <c r="AL33" s="24">
        <f t="shared" si="4"/>
        <v>0</v>
      </c>
      <c r="AM33" s="23">
        <v>0</v>
      </c>
      <c r="AN33" s="23">
        <v>0</v>
      </c>
      <c r="AO33" s="23">
        <v>0</v>
      </c>
      <c r="AP33" s="23">
        <v>0</v>
      </c>
      <c r="AQ33" s="23">
        <v>0</v>
      </c>
      <c r="AR33" s="23">
        <v>0</v>
      </c>
      <c r="AS33" s="23">
        <v>0</v>
      </c>
      <c r="AT33" s="23">
        <v>0</v>
      </c>
      <c r="AU33" s="23">
        <v>0</v>
      </c>
      <c r="AV33" s="23">
        <v>0</v>
      </c>
      <c r="AW33" s="23">
        <v>0</v>
      </c>
      <c r="AX33" s="23">
        <v>0</v>
      </c>
      <c r="AY33" s="23">
        <v>0</v>
      </c>
      <c r="AZ33" s="23">
        <v>0</v>
      </c>
      <c r="BA33" s="23">
        <v>0</v>
      </c>
      <c r="BB33" s="23">
        <v>0</v>
      </c>
      <c r="BC33" s="23">
        <v>0</v>
      </c>
      <c r="BD33" s="23">
        <v>0</v>
      </c>
      <c r="BE33" s="23">
        <v>0</v>
      </c>
      <c r="BF33" s="23">
        <v>0</v>
      </c>
      <c r="BG33" s="23">
        <v>0</v>
      </c>
      <c r="BH33" s="23">
        <v>0</v>
      </c>
      <c r="BI33" s="23">
        <v>0</v>
      </c>
      <c r="BJ33" s="23">
        <v>0</v>
      </c>
      <c r="BK33" s="23">
        <v>0</v>
      </c>
      <c r="BL33" s="23">
        <v>0</v>
      </c>
      <c r="BM33" s="23">
        <v>0</v>
      </c>
      <c r="BN33" s="23">
        <v>0</v>
      </c>
      <c r="BO33" s="23">
        <v>0</v>
      </c>
      <c r="BP33" s="23">
        <v>0</v>
      </c>
      <c r="BQ33" s="23">
        <v>0</v>
      </c>
      <c r="BR33" s="23">
        <v>0</v>
      </c>
      <c r="BS33" s="23">
        <v>0</v>
      </c>
      <c r="BT33" s="23">
        <v>0</v>
      </c>
      <c r="BU33" s="23">
        <v>0</v>
      </c>
      <c r="BV33" s="23">
        <v>0</v>
      </c>
      <c r="BW33" s="23">
        <v>0</v>
      </c>
      <c r="BX33" s="23">
        <v>0</v>
      </c>
      <c r="BY33" s="23">
        <v>0</v>
      </c>
      <c r="BZ33" s="23">
        <v>0</v>
      </c>
      <c r="CA33" s="23">
        <v>0</v>
      </c>
      <c r="CB33" s="23">
        <v>0</v>
      </c>
      <c r="CC33" s="23">
        <v>0</v>
      </c>
      <c r="CD33" s="23">
        <v>0</v>
      </c>
      <c r="CE33" s="23">
        <v>0</v>
      </c>
      <c r="CF33" s="23">
        <v>0</v>
      </c>
      <c r="CG33" s="23">
        <v>0</v>
      </c>
      <c r="CH33" s="23">
        <v>0</v>
      </c>
    </row>
    <row r="34" spans="1:86">
      <c r="A34" s="68" t="s">
        <v>1939</v>
      </c>
      <c r="B34" s="23">
        <v>1</v>
      </c>
      <c r="C34" s="23">
        <v>0</v>
      </c>
      <c r="D34" s="23">
        <v>0</v>
      </c>
      <c r="E34" s="23">
        <v>0</v>
      </c>
      <c r="F34" s="23">
        <v>0</v>
      </c>
      <c r="G34" s="23">
        <v>0</v>
      </c>
      <c r="H34" s="23">
        <v>41</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23">
        <v>0</v>
      </c>
      <c r="AF34" s="23">
        <v>0</v>
      </c>
      <c r="AG34" s="24">
        <f t="shared" si="0"/>
        <v>1</v>
      </c>
      <c r="AH34" s="24">
        <f t="shared" si="1"/>
        <v>41</v>
      </c>
      <c r="AI34" s="24">
        <f t="shared" si="2"/>
        <v>0</v>
      </c>
      <c r="AJ34" s="24">
        <f t="shared" si="3"/>
        <v>42</v>
      </c>
      <c r="AK34" s="24">
        <f t="shared" si="4"/>
        <v>0</v>
      </c>
      <c r="AL34" s="24">
        <f t="shared" si="4"/>
        <v>0</v>
      </c>
      <c r="AM34" s="23">
        <v>0</v>
      </c>
      <c r="AN34" s="23">
        <v>0</v>
      </c>
      <c r="AO34" s="23">
        <v>0</v>
      </c>
      <c r="AP34" s="23">
        <v>0</v>
      </c>
      <c r="AQ34" s="23">
        <v>0</v>
      </c>
      <c r="AR34" s="23">
        <v>0</v>
      </c>
      <c r="AS34" s="23">
        <v>0</v>
      </c>
      <c r="AT34" s="23">
        <v>0</v>
      </c>
      <c r="AU34" s="23">
        <v>0</v>
      </c>
      <c r="AV34" s="23">
        <v>0</v>
      </c>
      <c r="AW34" s="23">
        <v>0</v>
      </c>
      <c r="AX34" s="23">
        <v>0</v>
      </c>
      <c r="AY34" s="23">
        <v>0</v>
      </c>
      <c r="AZ34" s="23">
        <v>0</v>
      </c>
      <c r="BA34" s="23">
        <v>0</v>
      </c>
      <c r="BB34" s="23">
        <v>0</v>
      </c>
      <c r="BC34" s="23">
        <v>0</v>
      </c>
      <c r="BD34" s="23">
        <v>0</v>
      </c>
      <c r="BE34" s="23">
        <v>0</v>
      </c>
      <c r="BF34" s="23">
        <v>0</v>
      </c>
      <c r="BG34" s="23">
        <v>0</v>
      </c>
      <c r="BH34" s="23">
        <v>0</v>
      </c>
      <c r="BI34" s="23">
        <v>0</v>
      </c>
      <c r="BJ34" s="23">
        <v>0</v>
      </c>
      <c r="BK34" s="23">
        <v>0</v>
      </c>
      <c r="BL34" s="23">
        <v>0</v>
      </c>
      <c r="BM34" s="23">
        <v>0</v>
      </c>
      <c r="BN34" s="23">
        <v>0</v>
      </c>
      <c r="BO34" s="23">
        <v>0</v>
      </c>
      <c r="BP34" s="23">
        <v>0</v>
      </c>
      <c r="BQ34" s="23">
        <v>0</v>
      </c>
      <c r="BR34" s="23">
        <v>0</v>
      </c>
      <c r="BS34" s="23">
        <v>0</v>
      </c>
      <c r="BT34" s="23">
        <v>0</v>
      </c>
      <c r="BU34" s="23">
        <v>0</v>
      </c>
      <c r="BV34" s="23">
        <v>0</v>
      </c>
      <c r="BW34" s="23">
        <v>0</v>
      </c>
      <c r="BX34" s="23">
        <v>0</v>
      </c>
      <c r="BY34" s="23">
        <v>0</v>
      </c>
      <c r="BZ34" s="23">
        <v>0</v>
      </c>
      <c r="CA34" s="23">
        <v>0</v>
      </c>
      <c r="CB34" s="23">
        <v>0</v>
      </c>
      <c r="CC34" s="23">
        <v>0</v>
      </c>
      <c r="CD34" s="23">
        <v>0</v>
      </c>
      <c r="CE34" s="23">
        <v>0</v>
      </c>
      <c r="CF34" s="23">
        <v>0</v>
      </c>
      <c r="CG34" s="23">
        <v>0</v>
      </c>
      <c r="CH34" s="23">
        <v>0</v>
      </c>
    </row>
    <row r="35" spans="1:86">
      <c r="A35" s="68" t="s">
        <v>1940</v>
      </c>
      <c r="B35" s="23">
        <v>11</v>
      </c>
      <c r="C35" s="23">
        <v>0</v>
      </c>
      <c r="D35" s="23">
        <v>0</v>
      </c>
      <c r="E35" s="23">
        <v>0</v>
      </c>
      <c r="F35" s="23">
        <v>0</v>
      </c>
      <c r="G35" s="23">
        <v>0</v>
      </c>
      <c r="H35" s="23">
        <v>129</v>
      </c>
      <c r="I35" s="23">
        <v>0</v>
      </c>
      <c r="J35" s="23">
        <v>0</v>
      </c>
      <c r="K35" s="23">
        <v>59</v>
      </c>
      <c r="L35" s="23">
        <v>0</v>
      </c>
      <c r="M35" s="23">
        <v>0</v>
      </c>
      <c r="N35" s="23">
        <v>0</v>
      </c>
      <c r="O35" s="23">
        <v>0</v>
      </c>
      <c r="P35" s="23">
        <v>0</v>
      </c>
      <c r="Q35" s="23">
        <v>0</v>
      </c>
      <c r="R35" s="23">
        <v>0</v>
      </c>
      <c r="S35" s="23">
        <v>0</v>
      </c>
      <c r="T35" s="23">
        <v>0</v>
      </c>
      <c r="U35" s="23">
        <v>0</v>
      </c>
      <c r="V35" s="23">
        <v>0</v>
      </c>
      <c r="W35" s="23">
        <v>0</v>
      </c>
      <c r="X35" s="23">
        <v>0</v>
      </c>
      <c r="Y35" s="23">
        <v>0</v>
      </c>
      <c r="Z35" s="23">
        <v>0</v>
      </c>
      <c r="AA35" s="23">
        <v>0</v>
      </c>
      <c r="AB35" s="23">
        <v>0</v>
      </c>
      <c r="AC35" s="23">
        <v>0</v>
      </c>
      <c r="AD35" s="23">
        <v>0</v>
      </c>
      <c r="AE35" s="23">
        <v>0</v>
      </c>
      <c r="AF35" s="23">
        <v>0</v>
      </c>
      <c r="AG35" s="24">
        <f t="shared" si="0"/>
        <v>11</v>
      </c>
      <c r="AH35" s="24">
        <f t="shared" si="1"/>
        <v>188</v>
      </c>
      <c r="AI35" s="24">
        <f t="shared" si="2"/>
        <v>0</v>
      </c>
      <c r="AJ35" s="24">
        <f t="shared" si="3"/>
        <v>199</v>
      </c>
      <c r="AK35" s="24">
        <f t="shared" si="4"/>
        <v>0</v>
      </c>
      <c r="AL35" s="24">
        <f t="shared" si="4"/>
        <v>0</v>
      </c>
      <c r="AM35" s="23">
        <v>0</v>
      </c>
      <c r="AN35" s="23">
        <v>0</v>
      </c>
      <c r="AO35" s="23">
        <v>0</v>
      </c>
      <c r="AP35" s="23">
        <v>0</v>
      </c>
      <c r="AQ35" s="23">
        <v>0</v>
      </c>
      <c r="AR35" s="23">
        <v>0</v>
      </c>
      <c r="AS35" s="23">
        <v>0</v>
      </c>
      <c r="AT35" s="23">
        <v>0</v>
      </c>
      <c r="AU35" s="23">
        <v>0</v>
      </c>
      <c r="AV35" s="23">
        <v>0</v>
      </c>
      <c r="AW35" s="23">
        <v>0</v>
      </c>
      <c r="AX35" s="23">
        <v>0</v>
      </c>
      <c r="AY35" s="23">
        <v>0</v>
      </c>
      <c r="AZ35" s="23">
        <v>0</v>
      </c>
      <c r="BA35" s="23">
        <v>0</v>
      </c>
      <c r="BB35" s="23">
        <v>0</v>
      </c>
      <c r="BC35" s="23">
        <v>0</v>
      </c>
      <c r="BD35" s="23">
        <v>0</v>
      </c>
      <c r="BE35" s="23">
        <v>0</v>
      </c>
      <c r="BF35" s="23">
        <v>0</v>
      </c>
      <c r="BG35" s="23">
        <v>0</v>
      </c>
      <c r="BH35" s="23">
        <v>0</v>
      </c>
      <c r="BI35" s="23">
        <v>0</v>
      </c>
      <c r="BJ35" s="23">
        <v>0</v>
      </c>
      <c r="BK35" s="23">
        <v>0</v>
      </c>
      <c r="BL35" s="23">
        <v>0</v>
      </c>
      <c r="BM35" s="23">
        <v>0</v>
      </c>
      <c r="BN35" s="23">
        <v>0</v>
      </c>
      <c r="BO35" s="23">
        <v>0</v>
      </c>
      <c r="BP35" s="23">
        <v>0</v>
      </c>
      <c r="BQ35" s="23">
        <v>0</v>
      </c>
      <c r="BR35" s="23">
        <v>0</v>
      </c>
      <c r="BS35" s="23">
        <v>0</v>
      </c>
      <c r="BT35" s="23">
        <v>0</v>
      </c>
      <c r="BU35" s="23">
        <v>0</v>
      </c>
      <c r="BV35" s="23">
        <v>0</v>
      </c>
      <c r="BW35" s="23">
        <v>0</v>
      </c>
      <c r="BX35" s="23">
        <v>0</v>
      </c>
      <c r="BY35" s="23">
        <v>0</v>
      </c>
      <c r="BZ35" s="23">
        <v>0</v>
      </c>
      <c r="CA35" s="23">
        <v>0</v>
      </c>
      <c r="CB35" s="23">
        <v>0</v>
      </c>
      <c r="CC35" s="23">
        <v>0</v>
      </c>
      <c r="CD35" s="23">
        <v>0</v>
      </c>
      <c r="CE35" s="23">
        <v>0</v>
      </c>
      <c r="CF35" s="23">
        <v>0</v>
      </c>
      <c r="CG35" s="23">
        <v>0</v>
      </c>
      <c r="CH35" s="23">
        <v>0</v>
      </c>
    </row>
    <row r="36" spans="1:86">
      <c r="A36" s="68" t="s">
        <v>1941</v>
      </c>
      <c r="B36" s="23">
        <v>3</v>
      </c>
      <c r="C36" s="23">
        <v>0</v>
      </c>
      <c r="D36" s="23">
        <v>0</v>
      </c>
      <c r="E36" s="23">
        <v>0</v>
      </c>
      <c r="F36" s="23">
        <v>0</v>
      </c>
      <c r="G36" s="23">
        <v>0</v>
      </c>
      <c r="H36" s="23">
        <v>40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4">
        <f t="shared" si="0"/>
        <v>3</v>
      </c>
      <c r="AH36" s="24">
        <f t="shared" si="1"/>
        <v>40</v>
      </c>
      <c r="AI36" s="24">
        <f t="shared" si="2"/>
        <v>0</v>
      </c>
      <c r="AJ36" s="24">
        <f t="shared" si="3"/>
        <v>43</v>
      </c>
      <c r="AK36" s="24">
        <f t="shared" si="4"/>
        <v>0</v>
      </c>
      <c r="AL36" s="24">
        <f t="shared" si="4"/>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v>0</v>
      </c>
      <c r="BQ36" s="23">
        <v>0</v>
      </c>
      <c r="BR36" s="23">
        <v>0</v>
      </c>
      <c r="BS36" s="23">
        <v>0</v>
      </c>
      <c r="BT36" s="23">
        <v>0</v>
      </c>
      <c r="BU36" s="23">
        <v>0</v>
      </c>
      <c r="BV36" s="23">
        <v>0</v>
      </c>
      <c r="BW36" s="23">
        <v>0</v>
      </c>
      <c r="BX36" s="23">
        <v>0</v>
      </c>
      <c r="BY36" s="23">
        <v>0</v>
      </c>
      <c r="BZ36" s="23">
        <v>0</v>
      </c>
      <c r="CA36" s="23">
        <v>0</v>
      </c>
      <c r="CB36" s="23">
        <v>0</v>
      </c>
      <c r="CC36" s="23">
        <v>0</v>
      </c>
      <c r="CD36" s="23">
        <v>0</v>
      </c>
      <c r="CE36" s="23">
        <v>0</v>
      </c>
      <c r="CF36" s="23">
        <v>0</v>
      </c>
      <c r="CG36" s="23">
        <v>0</v>
      </c>
      <c r="CH36" s="23">
        <v>0</v>
      </c>
    </row>
    <row r="37" spans="1:86">
      <c r="A37" s="68" t="s">
        <v>1942</v>
      </c>
      <c r="B37" s="23">
        <v>7</v>
      </c>
      <c r="C37" s="23">
        <v>0</v>
      </c>
      <c r="D37" s="23">
        <v>0</v>
      </c>
      <c r="E37" s="23">
        <v>0</v>
      </c>
      <c r="F37" s="23">
        <v>0</v>
      </c>
      <c r="G37" s="23">
        <v>0</v>
      </c>
      <c r="H37" s="23">
        <v>87</v>
      </c>
      <c r="I37" s="23">
        <v>0</v>
      </c>
      <c r="J37" s="23">
        <v>0</v>
      </c>
      <c r="K37" s="23">
        <v>2</v>
      </c>
      <c r="L37" s="23">
        <v>0</v>
      </c>
      <c r="M37" s="23">
        <v>0</v>
      </c>
      <c r="N37" s="23">
        <v>0</v>
      </c>
      <c r="O37" s="23">
        <v>0</v>
      </c>
      <c r="P37" s="23">
        <v>0</v>
      </c>
      <c r="Q37" s="23">
        <v>0</v>
      </c>
      <c r="R37" s="23">
        <v>0</v>
      </c>
      <c r="S37" s="23">
        <v>0</v>
      </c>
      <c r="T37" s="23">
        <v>0</v>
      </c>
      <c r="U37" s="23">
        <v>0</v>
      </c>
      <c r="V37" s="23">
        <v>0</v>
      </c>
      <c r="W37" s="23">
        <v>0</v>
      </c>
      <c r="X37" s="23">
        <v>0</v>
      </c>
      <c r="Y37" s="23">
        <v>0</v>
      </c>
      <c r="Z37" s="23">
        <v>0</v>
      </c>
      <c r="AA37" s="23">
        <v>0</v>
      </c>
      <c r="AB37" s="23">
        <v>0</v>
      </c>
      <c r="AC37" s="23">
        <v>0</v>
      </c>
      <c r="AD37" s="23">
        <v>0</v>
      </c>
      <c r="AE37" s="23">
        <v>0</v>
      </c>
      <c r="AF37" s="23">
        <v>0</v>
      </c>
      <c r="AG37" s="24">
        <f t="shared" si="0"/>
        <v>7</v>
      </c>
      <c r="AH37" s="24">
        <v>89</v>
      </c>
      <c r="AI37" s="24">
        <f t="shared" si="2"/>
        <v>0</v>
      </c>
      <c r="AJ37" s="24">
        <v>96</v>
      </c>
      <c r="AK37" s="24">
        <f t="shared" si="4"/>
        <v>0</v>
      </c>
      <c r="AL37" s="24">
        <f t="shared" si="4"/>
        <v>0</v>
      </c>
      <c r="AM37" s="23">
        <v>0</v>
      </c>
      <c r="AN37" s="23">
        <v>0</v>
      </c>
      <c r="AO37" s="23">
        <v>0</v>
      </c>
      <c r="AP37" s="23">
        <v>0</v>
      </c>
      <c r="AQ37" s="23">
        <v>0</v>
      </c>
      <c r="AR37" s="23">
        <v>0</v>
      </c>
      <c r="AS37" s="23">
        <v>0</v>
      </c>
      <c r="AT37" s="23">
        <v>0</v>
      </c>
      <c r="AU37" s="23">
        <v>0</v>
      </c>
      <c r="AV37" s="23">
        <v>0</v>
      </c>
      <c r="AW37" s="23">
        <v>0</v>
      </c>
      <c r="AX37" s="23">
        <v>0</v>
      </c>
      <c r="AY37" s="23">
        <v>0</v>
      </c>
      <c r="AZ37" s="23">
        <v>0</v>
      </c>
      <c r="BA37" s="23">
        <v>0</v>
      </c>
      <c r="BB37" s="23">
        <v>0</v>
      </c>
      <c r="BC37" s="23">
        <v>0</v>
      </c>
      <c r="BD37" s="23">
        <v>0</v>
      </c>
      <c r="BE37" s="23">
        <v>0</v>
      </c>
      <c r="BF37" s="23">
        <v>0</v>
      </c>
      <c r="BG37" s="23">
        <v>0</v>
      </c>
      <c r="BH37" s="23">
        <v>0</v>
      </c>
      <c r="BI37" s="23">
        <v>0</v>
      </c>
      <c r="BJ37" s="23">
        <v>0</v>
      </c>
      <c r="BK37" s="23">
        <v>0</v>
      </c>
      <c r="BL37" s="23">
        <v>0</v>
      </c>
      <c r="BM37" s="23">
        <v>0</v>
      </c>
      <c r="BN37" s="23">
        <v>0</v>
      </c>
      <c r="BO37" s="23">
        <v>0</v>
      </c>
      <c r="BP37" s="23">
        <v>0</v>
      </c>
      <c r="BQ37" s="23">
        <v>0</v>
      </c>
      <c r="BR37" s="23">
        <v>0</v>
      </c>
      <c r="BS37" s="23">
        <v>0</v>
      </c>
      <c r="BT37" s="23">
        <v>0</v>
      </c>
      <c r="BU37" s="23">
        <v>0</v>
      </c>
      <c r="BV37" s="23">
        <v>0</v>
      </c>
      <c r="BW37" s="23">
        <v>0</v>
      </c>
      <c r="BX37" s="23">
        <v>0</v>
      </c>
      <c r="BY37" s="23">
        <v>0</v>
      </c>
      <c r="BZ37" s="23">
        <v>0</v>
      </c>
      <c r="CA37" s="23">
        <v>0</v>
      </c>
      <c r="CB37" s="23">
        <v>0</v>
      </c>
      <c r="CC37" s="23">
        <v>0</v>
      </c>
      <c r="CD37" s="23">
        <v>0</v>
      </c>
      <c r="CE37" s="23">
        <v>0</v>
      </c>
      <c r="CF37" s="23">
        <v>0</v>
      </c>
      <c r="CG37" s="23">
        <v>0</v>
      </c>
      <c r="CH37" s="23">
        <v>0</v>
      </c>
    </row>
    <row r="38" spans="1:86">
      <c r="A38" s="68" t="s">
        <v>1943</v>
      </c>
      <c r="B38" s="23">
        <v>6</v>
      </c>
      <c r="C38" s="23">
        <v>0</v>
      </c>
      <c r="D38" s="23">
        <v>0</v>
      </c>
      <c r="E38" s="23">
        <v>0</v>
      </c>
      <c r="F38" s="23">
        <v>0</v>
      </c>
      <c r="G38" s="23">
        <v>0</v>
      </c>
      <c r="H38" s="23">
        <v>65</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4">
        <f t="shared" si="0"/>
        <v>6</v>
      </c>
      <c r="AH38" s="24">
        <v>65</v>
      </c>
      <c r="AI38" s="24">
        <f t="shared" si="2"/>
        <v>0</v>
      </c>
      <c r="AJ38" s="24">
        <v>71</v>
      </c>
      <c r="AK38" s="24">
        <f t="shared" si="4"/>
        <v>0</v>
      </c>
      <c r="AL38" s="24">
        <f t="shared" si="4"/>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v>0</v>
      </c>
      <c r="BQ38" s="23">
        <v>0</v>
      </c>
      <c r="BR38" s="23">
        <v>0</v>
      </c>
      <c r="BS38" s="23">
        <v>0</v>
      </c>
      <c r="BT38" s="23">
        <v>0</v>
      </c>
      <c r="BU38" s="23">
        <v>0</v>
      </c>
      <c r="BV38" s="23">
        <v>0</v>
      </c>
      <c r="BW38" s="23">
        <v>0</v>
      </c>
      <c r="BX38" s="23">
        <v>0</v>
      </c>
      <c r="BY38" s="23">
        <v>0</v>
      </c>
      <c r="BZ38" s="23">
        <v>0</v>
      </c>
      <c r="CA38" s="23">
        <v>0</v>
      </c>
      <c r="CB38" s="23">
        <v>0</v>
      </c>
      <c r="CC38" s="23">
        <v>0</v>
      </c>
      <c r="CD38" s="23">
        <v>0</v>
      </c>
      <c r="CE38" s="23">
        <v>0</v>
      </c>
      <c r="CF38" s="23">
        <v>0</v>
      </c>
      <c r="CG38" s="23">
        <v>0</v>
      </c>
      <c r="CH38" s="23">
        <v>0</v>
      </c>
    </row>
    <row r="39" spans="1:86">
      <c r="A39" s="68" t="s">
        <v>1944</v>
      </c>
      <c r="B39" s="23">
        <v>9</v>
      </c>
      <c r="C39" s="23">
        <v>0</v>
      </c>
      <c r="D39" s="23">
        <v>0</v>
      </c>
      <c r="E39" s="23">
        <v>0</v>
      </c>
      <c r="F39" s="23">
        <v>0</v>
      </c>
      <c r="G39" s="23">
        <v>0</v>
      </c>
      <c r="H39" s="23">
        <v>79</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4">
        <f t="shared" si="0"/>
        <v>9</v>
      </c>
      <c r="AH39" s="24">
        <f>SUM(E39,H39,K39,N39,Q39,W39)</f>
        <v>79</v>
      </c>
      <c r="AI39" s="24">
        <f t="shared" si="2"/>
        <v>0</v>
      </c>
      <c r="AJ39" s="24">
        <f>SUM(AG39,AH39,AI39)</f>
        <v>88</v>
      </c>
      <c r="AK39" s="24">
        <f t="shared" si="4"/>
        <v>0</v>
      </c>
      <c r="AL39" s="24">
        <f t="shared" si="4"/>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v>0</v>
      </c>
      <c r="BQ39" s="23">
        <v>0</v>
      </c>
      <c r="BR39" s="23">
        <v>0</v>
      </c>
      <c r="BS39" s="23">
        <v>0</v>
      </c>
      <c r="BT39" s="23">
        <v>0</v>
      </c>
      <c r="BU39" s="23">
        <v>0</v>
      </c>
      <c r="BV39" s="23">
        <v>0</v>
      </c>
      <c r="BW39" s="23">
        <v>0</v>
      </c>
      <c r="BX39" s="23">
        <v>0</v>
      </c>
      <c r="BY39" s="23">
        <v>0</v>
      </c>
      <c r="BZ39" s="23">
        <v>0</v>
      </c>
      <c r="CA39" s="23">
        <v>0</v>
      </c>
      <c r="CB39" s="23">
        <v>0</v>
      </c>
      <c r="CC39" s="23">
        <v>0</v>
      </c>
      <c r="CD39" s="23">
        <v>0</v>
      </c>
      <c r="CE39" s="23">
        <v>0</v>
      </c>
      <c r="CF39" s="23">
        <v>0</v>
      </c>
      <c r="CG39" s="23">
        <v>0</v>
      </c>
      <c r="CH39" s="23">
        <v>0</v>
      </c>
    </row>
    <row r="40" spans="1:86">
      <c r="A40" s="68" t="s">
        <v>1945</v>
      </c>
      <c r="B40" s="23">
        <v>2</v>
      </c>
      <c r="C40" s="23">
        <v>0</v>
      </c>
      <c r="D40" s="23">
        <v>0</v>
      </c>
      <c r="E40" s="23">
        <v>0</v>
      </c>
      <c r="F40" s="23">
        <v>0</v>
      </c>
      <c r="G40" s="23">
        <v>0</v>
      </c>
      <c r="H40" s="23">
        <v>32</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4">
        <f t="shared" si="0"/>
        <v>2</v>
      </c>
      <c r="AH40" s="24">
        <f t="shared" si="1"/>
        <v>32</v>
      </c>
      <c r="AI40" s="24">
        <f t="shared" si="2"/>
        <v>0</v>
      </c>
      <c r="AJ40" s="24">
        <f t="shared" si="3"/>
        <v>34</v>
      </c>
      <c r="AK40" s="24">
        <f t="shared" si="4"/>
        <v>0</v>
      </c>
      <c r="AL40" s="24">
        <f t="shared" si="4"/>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v>0</v>
      </c>
      <c r="BQ40" s="23">
        <v>0</v>
      </c>
      <c r="BR40" s="23">
        <v>0</v>
      </c>
      <c r="BS40" s="23">
        <v>0</v>
      </c>
      <c r="BT40" s="23">
        <v>0</v>
      </c>
      <c r="BU40" s="23">
        <v>0</v>
      </c>
      <c r="BV40" s="23">
        <v>0</v>
      </c>
      <c r="BW40" s="23">
        <v>0</v>
      </c>
      <c r="BX40" s="23">
        <v>0</v>
      </c>
      <c r="BY40" s="23">
        <v>0</v>
      </c>
      <c r="BZ40" s="23">
        <v>0</v>
      </c>
      <c r="CA40" s="23">
        <v>0</v>
      </c>
      <c r="CB40" s="23">
        <v>0</v>
      </c>
      <c r="CC40" s="23">
        <v>0</v>
      </c>
      <c r="CD40" s="23">
        <v>0</v>
      </c>
      <c r="CE40" s="23">
        <v>0</v>
      </c>
      <c r="CF40" s="23">
        <v>0</v>
      </c>
      <c r="CG40" s="23">
        <v>0</v>
      </c>
      <c r="CH40" s="23">
        <v>0</v>
      </c>
    </row>
    <row r="41" spans="1:86">
      <c r="A41" s="68" t="s">
        <v>1946</v>
      </c>
      <c r="B41" s="23">
        <v>6</v>
      </c>
      <c r="C41" s="23">
        <v>0</v>
      </c>
      <c r="D41" s="23">
        <v>0</v>
      </c>
      <c r="E41" s="23">
        <v>0</v>
      </c>
      <c r="F41" s="23">
        <v>0</v>
      </c>
      <c r="G41" s="23">
        <v>0</v>
      </c>
      <c r="H41" s="23">
        <v>35</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1</v>
      </c>
      <c r="AD41" s="23">
        <v>0</v>
      </c>
      <c r="AE41" s="23">
        <v>0</v>
      </c>
      <c r="AF41" s="23">
        <v>0</v>
      </c>
      <c r="AG41" s="24">
        <f t="shared" si="0"/>
        <v>6</v>
      </c>
      <c r="AH41" s="24">
        <f t="shared" si="1"/>
        <v>35</v>
      </c>
      <c r="AI41" s="24">
        <f t="shared" si="2"/>
        <v>0</v>
      </c>
      <c r="AJ41" s="24">
        <f t="shared" si="3"/>
        <v>41</v>
      </c>
      <c r="AK41" s="24">
        <f t="shared" si="4"/>
        <v>1</v>
      </c>
      <c r="AL41" s="24">
        <f t="shared" si="4"/>
        <v>0</v>
      </c>
      <c r="AM41" s="23">
        <v>2</v>
      </c>
      <c r="AN41" s="23" t="s">
        <v>1947</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v>0</v>
      </c>
      <c r="BQ41" s="23">
        <v>0</v>
      </c>
      <c r="BR41" s="23">
        <v>0</v>
      </c>
      <c r="BS41" s="23">
        <v>0</v>
      </c>
      <c r="BT41" s="23">
        <v>0</v>
      </c>
      <c r="BU41" s="23">
        <v>0</v>
      </c>
      <c r="BV41" s="23">
        <v>0</v>
      </c>
      <c r="BW41" s="23">
        <v>0</v>
      </c>
      <c r="BX41" s="23">
        <v>0</v>
      </c>
      <c r="BY41" s="23">
        <v>0</v>
      </c>
      <c r="BZ41" s="23">
        <v>0</v>
      </c>
      <c r="CA41" s="23">
        <v>0</v>
      </c>
      <c r="CB41" s="23">
        <v>0</v>
      </c>
      <c r="CC41" s="23">
        <v>0</v>
      </c>
      <c r="CD41" s="23">
        <v>0</v>
      </c>
      <c r="CE41" s="23">
        <v>0</v>
      </c>
      <c r="CF41" s="23">
        <v>0</v>
      </c>
      <c r="CG41" s="23">
        <v>0</v>
      </c>
      <c r="CH41" s="23">
        <v>0</v>
      </c>
    </row>
    <row r="42" spans="1:86">
      <c r="A42" s="68" t="s">
        <v>1948</v>
      </c>
      <c r="B42" s="23">
        <v>3</v>
      </c>
      <c r="C42" s="23">
        <v>0</v>
      </c>
      <c r="D42" s="23">
        <v>0</v>
      </c>
      <c r="E42" s="23">
        <v>0</v>
      </c>
      <c r="F42" s="23">
        <v>0</v>
      </c>
      <c r="G42" s="23">
        <v>0</v>
      </c>
      <c r="H42" s="23">
        <v>36</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23">
        <v>0</v>
      </c>
      <c r="Z42" s="23">
        <v>0</v>
      </c>
      <c r="AA42" s="23">
        <v>0</v>
      </c>
      <c r="AB42" s="23">
        <v>0</v>
      </c>
      <c r="AC42" s="23">
        <v>0</v>
      </c>
      <c r="AD42" s="23">
        <v>0</v>
      </c>
      <c r="AE42" s="23">
        <v>0</v>
      </c>
      <c r="AF42" s="23">
        <v>0</v>
      </c>
      <c r="AG42" s="24">
        <f t="shared" si="0"/>
        <v>3</v>
      </c>
      <c r="AH42" s="24">
        <f t="shared" si="1"/>
        <v>36</v>
      </c>
      <c r="AI42" s="24">
        <f t="shared" si="2"/>
        <v>0</v>
      </c>
      <c r="AJ42" s="24">
        <f t="shared" si="3"/>
        <v>39</v>
      </c>
      <c r="AK42" s="24">
        <f t="shared" si="4"/>
        <v>0</v>
      </c>
      <c r="AL42" s="24">
        <f t="shared" si="4"/>
        <v>0</v>
      </c>
      <c r="AM42" s="23">
        <v>0</v>
      </c>
      <c r="AN42" s="23">
        <v>0</v>
      </c>
      <c r="AO42" s="23">
        <v>0</v>
      </c>
      <c r="AP42" s="23">
        <v>0</v>
      </c>
      <c r="AQ42" s="23">
        <v>0</v>
      </c>
      <c r="AR42" s="23">
        <v>0</v>
      </c>
      <c r="AS42" s="23">
        <v>0</v>
      </c>
      <c r="AT42" s="23">
        <v>0</v>
      </c>
      <c r="AU42" s="23">
        <v>0</v>
      </c>
      <c r="AV42" s="23">
        <v>0</v>
      </c>
      <c r="AW42" s="23">
        <v>0</v>
      </c>
      <c r="AX42" s="23">
        <v>0</v>
      </c>
      <c r="AY42" s="23">
        <v>0</v>
      </c>
      <c r="AZ42" s="23">
        <v>0</v>
      </c>
      <c r="BA42" s="23">
        <v>0</v>
      </c>
      <c r="BB42" s="23">
        <v>0</v>
      </c>
      <c r="BC42" s="23">
        <v>0</v>
      </c>
      <c r="BD42" s="23">
        <v>0</v>
      </c>
      <c r="BE42" s="23">
        <v>0</v>
      </c>
      <c r="BF42" s="23">
        <v>0</v>
      </c>
      <c r="BG42" s="23">
        <v>0</v>
      </c>
      <c r="BH42" s="23">
        <v>0</v>
      </c>
      <c r="BI42" s="23">
        <v>0</v>
      </c>
      <c r="BJ42" s="23">
        <v>0</v>
      </c>
      <c r="BK42" s="23">
        <v>0</v>
      </c>
      <c r="BL42" s="23">
        <v>0</v>
      </c>
      <c r="BM42" s="23">
        <v>0</v>
      </c>
      <c r="BN42" s="23">
        <v>0</v>
      </c>
      <c r="BO42" s="23">
        <v>0</v>
      </c>
      <c r="BP42" s="23">
        <v>0</v>
      </c>
      <c r="BQ42" s="23">
        <v>0</v>
      </c>
      <c r="BR42" s="23">
        <v>0</v>
      </c>
      <c r="BS42" s="23">
        <v>0</v>
      </c>
      <c r="BT42" s="23">
        <v>0</v>
      </c>
      <c r="BU42" s="23">
        <v>0</v>
      </c>
      <c r="BV42" s="23">
        <v>0</v>
      </c>
      <c r="BW42" s="23">
        <v>0</v>
      </c>
      <c r="BX42" s="23">
        <v>0</v>
      </c>
      <c r="BY42" s="23">
        <v>0</v>
      </c>
      <c r="BZ42" s="23">
        <v>0</v>
      </c>
      <c r="CA42" s="23">
        <v>0</v>
      </c>
      <c r="CB42" s="23">
        <v>0</v>
      </c>
      <c r="CC42" s="23">
        <v>0</v>
      </c>
      <c r="CD42" s="23">
        <v>0</v>
      </c>
      <c r="CE42" s="23">
        <v>0</v>
      </c>
      <c r="CF42" s="23">
        <v>0</v>
      </c>
      <c r="CG42" s="23">
        <v>0</v>
      </c>
      <c r="CH42" s="23">
        <v>0</v>
      </c>
    </row>
    <row r="43" spans="1:86">
      <c r="A43" s="68" t="s">
        <v>1949</v>
      </c>
      <c r="B43" s="23">
        <v>1</v>
      </c>
      <c r="C43" s="23">
        <v>0</v>
      </c>
      <c r="D43" s="23">
        <v>0</v>
      </c>
      <c r="E43" s="23">
        <v>0</v>
      </c>
      <c r="F43" s="23">
        <v>0</v>
      </c>
      <c r="G43" s="23">
        <v>0</v>
      </c>
      <c r="H43" s="23">
        <v>32</v>
      </c>
      <c r="I43" s="23">
        <v>0</v>
      </c>
      <c r="J43" s="23">
        <v>0</v>
      </c>
      <c r="K43" s="23">
        <v>0</v>
      </c>
      <c r="L43" s="23">
        <v>0</v>
      </c>
      <c r="M43" s="23">
        <v>0</v>
      </c>
      <c r="N43" s="23">
        <v>0</v>
      </c>
      <c r="O43" s="23">
        <v>0</v>
      </c>
      <c r="P43" s="23">
        <v>0</v>
      </c>
      <c r="Q43" s="23">
        <v>0</v>
      </c>
      <c r="R43" s="23">
        <v>0</v>
      </c>
      <c r="S43" s="23">
        <v>0</v>
      </c>
      <c r="T43" s="23">
        <v>0</v>
      </c>
      <c r="U43" s="23">
        <v>0</v>
      </c>
      <c r="V43" s="23">
        <v>0</v>
      </c>
      <c r="W43" s="23">
        <v>0</v>
      </c>
      <c r="X43" s="23">
        <v>0</v>
      </c>
      <c r="Y43" s="23">
        <v>0</v>
      </c>
      <c r="Z43" s="23">
        <v>0</v>
      </c>
      <c r="AA43" s="23">
        <v>0</v>
      </c>
      <c r="AB43" s="23">
        <v>0</v>
      </c>
      <c r="AC43" s="23">
        <v>0</v>
      </c>
      <c r="AD43" s="23">
        <v>0</v>
      </c>
      <c r="AE43" s="23">
        <v>0</v>
      </c>
      <c r="AF43" s="23">
        <v>0</v>
      </c>
      <c r="AG43" s="24">
        <f t="shared" si="0"/>
        <v>1</v>
      </c>
      <c r="AH43" s="24">
        <f t="shared" si="1"/>
        <v>32</v>
      </c>
      <c r="AI43" s="24">
        <f t="shared" si="2"/>
        <v>0</v>
      </c>
      <c r="AJ43" s="24">
        <f t="shared" si="3"/>
        <v>33</v>
      </c>
      <c r="AK43" s="24">
        <f t="shared" si="4"/>
        <v>0</v>
      </c>
      <c r="AL43" s="24">
        <f t="shared" si="4"/>
        <v>0</v>
      </c>
      <c r="AM43" s="23">
        <v>0</v>
      </c>
      <c r="AN43" s="23">
        <v>0</v>
      </c>
      <c r="AO43" s="23">
        <v>0</v>
      </c>
      <c r="AP43" s="23">
        <v>0</v>
      </c>
      <c r="AQ43" s="23">
        <v>0</v>
      </c>
      <c r="AR43" s="23">
        <v>0</v>
      </c>
      <c r="AS43" s="23">
        <v>0</v>
      </c>
      <c r="AT43" s="23">
        <v>0</v>
      </c>
      <c r="AU43" s="23">
        <v>0</v>
      </c>
      <c r="AV43" s="23">
        <v>0</v>
      </c>
      <c r="AW43" s="23">
        <v>0</v>
      </c>
      <c r="AX43" s="23">
        <v>0</v>
      </c>
      <c r="AY43" s="23">
        <v>0</v>
      </c>
      <c r="AZ43" s="23">
        <v>0</v>
      </c>
      <c r="BA43" s="23">
        <v>0</v>
      </c>
      <c r="BB43" s="23">
        <v>0</v>
      </c>
      <c r="BC43" s="23">
        <v>0</v>
      </c>
      <c r="BD43" s="23">
        <v>0</v>
      </c>
      <c r="BE43" s="23">
        <v>0</v>
      </c>
      <c r="BF43" s="23">
        <v>0</v>
      </c>
      <c r="BG43" s="23">
        <v>0</v>
      </c>
      <c r="BH43" s="23">
        <v>0</v>
      </c>
      <c r="BI43" s="23">
        <v>0</v>
      </c>
      <c r="BJ43" s="23">
        <v>0</v>
      </c>
      <c r="BK43" s="23">
        <v>0</v>
      </c>
      <c r="BL43" s="23">
        <v>0</v>
      </c>
      <c r="BM43" s="23">
        <v>0</v>
      </c>
      <c r="BN43" s="23">
        <v>0</v>
      </c>
      <c r="BO43" s="23">
        <v>0</v>
      </c>
      <c r="BP43" s="23">
        <v>0</v>
      </c>
      <c r="BQ43" s="23">
        <v>0</v>
      </c>
      <c r="BR43" s="23">
        <v>0</v>
      </c>
      <c r="BS43" s="23">
        <v>0</v>
      </c>
      <c r="BT43" s="23">
        <v>0</v>
      </c>
      <c r="BU43" s="23">
        <v>0</v>
      </c>
      <c r="BV43" s="23">
        <v>0</v>
      </c>
      <c r="BW43" s="23">
        <v>0</v>
      </c>
      <c r="BX43" s="23">
        <v>0</v>
      </c>
      <c r="BY43" s="23">
        <v>0</v>
      </c>
      <c r="BZ43" s="23">
        <v>0</v>
      </c>
      <c r="CA43" s="23">
        <v>0</v>
      </c>
      <c r="CB43" s="23">
        <v>0</v>
      </c>
      <c r="CC43" s="23">
        <v>0</v>
      </c>
      <c r="CD43" s="23">
        <v>0</v>
      </c>
      <c r="CE43" s="23">
        <v>0</v>
      </c>
      <c r="CF43" s="23">
        <v>0</v>
      </c>
      <c r="CG43" s="23">
        <v>0</v>
      </c>
      <c r="CH43" s="23">
        <v>0</v>
      </c>
    </row>
    <row r="44" spans="1:86">
      <c r="A44" s="68" t="s">
        <v>1950</v>
      </c>
      <c r="B44" s="23">
        <v>5</v>
      </c>
      <c r="C44" s="23">
        <v>0</v>
      </c>
      <c r="D44" s="23">
        <v>0</v>
      </c>
      <c r="E44" s="23">
        <v>0</v>
      </c>
      <c r="F44" s="23">
        <v>0</v>
      </c>
      <c r="G44" s="23">
        <v>0</v>
      </c>
      <c r="H44" s="23">
        <v>52</v>
      </c>
      <c r="I44" s="23">
        <v>0</v>
      </c>
      <c r="J44" s="23">
        <v>0</v>
      </c>
      <c r="K44" s="23">
        <v>0</v>
      </c>
      <c r="L44" s="23">
        <v>0</v>
      </c>
      <c r="M44" s="23">
        <v>0</v>
      </c>
      <c r="N44" s="23">
        <v>0</v>
      </c>
      <c r="O44" s="23">
        <v>0</v>
      </c>
      <c r="P44" s="23">
        <v>0</v>
      </c>
      <c r="Q44" s="23">
        <v>0</v>
      </c>
      <c r="R44" s="23">
        <v>0</v>
      </c>
      <c r="S44" s="23">
        <v>0</v>
      </c>
      <c r="T44" s="23">
        <v>0</v>
      </c>
      <c r="U44" s="23">
        <v>0</v>
      </c>
      <c r="V44" s="23">
        <v>0</v>
      </c>
      <c r="W44" s="23">
        <v>0</v>
      </c>
      <c r="X44" s="23">
        <v>0</v>
      </c>
      <c r="Y44" s="23">
        <v>0</v>
      </c>
      <c r="Z44" s="23">
        <v>0</v>
      </c>
      <c r="AA44" s="23">
        <v>0</v>
      </c>
      <c r="AB44" s="23">
        <v>0</v>
      </c>
      <c r="AC44" s="23">
        <v>0</v>
      </c>
      <c r="AD44" s="23">
        <v>0</v>
      </c>
      <c r="AE44" s="23">
        <v>0</v>
      </c>
      <c r="AF44" s="23">
        <v>0</v>
      </c>
      <c r="AG44" s="24">
        <f t="shared" si="0"/>
        <v>5</v>
      </c>
      <c r="AH44" s="24">
        <f t="shared" si="1"/>
        <v>52</v>
      </c>
      <c r="AI44" s="24">
        <f t="shared" si="2"/>
        <v>0</v>
      </c>
      <c r="AJ44" s="24">
        <f t="shared" si="3"/>
        <v>57</v>
      </c>
      <c r="AK44" s="24">
        <f t="shared" si="4"/>
        <v>0</v>
      </c>
      <c r="AL44" s="24">
        <f t="shared" si="4"/>
        <v>0</v>
      </c>
      <c r="AM44" s="23">
        <v>0</v>
      </c>
      <c r="AN44" s="23">
        <v>0</v>
      </c>
      <c r="AO44" s="23">
        <v>0</v>
      </c>
      <c r="AP44" s="23">
        <v>0</v>
      </c>
      <c r="AQ44" s="23">
        <v>0</v>
      </c>
      <c r="AR44" s="23">
        <v>0</v>
      </c>
      <c r="AS44" s="23">
        <v>0</v>
      </c>
      <c r="AT44" s="23">
        <v>0</v>
      </c>
      <c r="AU44" s="23">
        <v>0</v>
      </c>
      <c r="AV44" s="23">
        <v>0</v>
      </c>
      <c r="AW44" s="23">
        <v>0</v>
      </c>
      <c r="AX44" s="23">
        <v>0</v>
      </c>
      <c r="AY44" s="23">
        <v>0</v>
      </c>
      <c r="AZ44" s="23">
        <v>0</v>
      </c>
      <c r="BA44" s="23">
        <v>0</v>
      </c>
      <c r="BB44" s="23">
        <v>0</v>
      </c>
      <c r="BC44" s="23">
        <v>0</v>
      </c>
      <c r="BD44" s="23">
        <v>0</v>
      </c>
      <c r="BE44" s="23">
        <v>0</v>
      </c>
      <c r="BF44" s="23">
        <v>0</v>
      </c>
      <c r="BG44" s="23">
        <v>0</v>
      </c>
      <c r="BH44" s="23">
        <v>0</v>
      </c>
      <c r="BI44" s="23">
        <v>0</v>
      </c>
      <c r="BJ44" s="23">
        <v>0</v>
      </c>
      <c r="BK44" s="23">
        <v>0</v>
      </c>
      <c r="BL44" s="23">
        <v>0</v>
      </c>
      <c r="BM44" s="23">
        <v>0</v>
      </c>
      <c r="BN44" s="23">
        <v>0</v>
      </c>
      <c r="BO44" s="23">
        <v>0</v>
      </c>
      <c r="BP44" s="23">
        <v>0</v>
      </c>
      <c r="BQ44" s="23">
        <v>0</v>
      </c>
      <c r="BR44" s="23">
        <v>0</v>
      </c>
      <c r="BS44" s="23">
        <v>0</v>
      </c>
      <c r="BT44" s="23">
        <v>0</v>
      </c>
      <c r="BU44" s="23">
        <v>0</v>
      </c>
      <c r="BV44" s="23">
        <v>0</v>
      </c>
      <c r="BW44" s="23">
        <v>0</v>
      </c>
      <c r="BX44" s="23">
        <v>0</v>
      </c>
      <c r="BY44" s="23">
        <v>0</v>
      </c>
      <c r="BZ44" s="23">
        <v>0</v>
      </c>
      <c r="CA44" s="23">
        <v>0</v>
      </c>
      <c r="CB44" s="23">
        <v>0</v>
      </c>
      <c r="CC44" s="23">
        <v>0</v>
      </c>
      <c r="CD44" s="23">
        <v>0</v>
      </c>
      <c r="CE44" s="23">
        <v>0</v>
      </c>
      <c r="CF44" s="23">
        <v>0</v>
      </c>
      <c r="CG44" s="23">
        <v>0</v>
      </c>
      <c r="CH44" s="23">
        <v>0</v>
      </c>
    </row>
    <row r="45" spans="1:86">
      <c r="A45" s="68" t="s">
        <v>1951</v>
      </c>
      <c r="B45" s="23">
        <v>7</v>
      </c>
      <c r="C45" s="23">
        <v>0</v>
      </c>
      <c r="D45" s="23">
        <v>0</v>
      </c>
      <c r="E45" s="23">
        <v>0</v>
      </c>
      <c r="F45" s="23">
        <v>0</v>
      </c>
      <c r="G45" s="23">
        <v>0</v>
      </c>
      <c r="H45" s="23">
        <v>37</v>
      </c>
      <c r="I45" s="23">
        <v>0</v>
      </c>
      <c r="J45" s="23">
        <v>0</v>
      </c>
      <c r="K45" s="23">
        <v>18</v>
      </c>
      <c r="L45" s="23">
        <v>0</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24">
        <f t="shared" si="0"/>
        <v>7</v>
      </c>
      <c r="AH45" s="24">
        <f t="shared" si="1"/>
        <v>55</v>
      </c>
      <c r="AI45" s="24">
        <f t="shared" si="2"/>
        <v>0</v>
      </c>
      <c r="AJ45" s="24">
        <f t="shared" si="3"/>
        <v>62</v>
      </c>
      <c r="AK45" s="24">
        <f t="shared" si="4"/>
        <v>0</v>
      </c>
      <c r="AL45" s="24">
        <f t="shared" si="4"/>
        <v>0</v>
      </c>
      <c r="AM45" s="23">
        <v>0</v>
      </c>
      <c r="AN45" s="23">
        <v>0</v>
      </c>
      <c r="AO45" s="23">
        <v>0</v>
      </c>
      <c r="AP45" s="23">
        <v>0</v>
      </c>
      <c r="AQ45" s="23">
        <v>0</v>
      </c>
      <c r="AR45" s="23">
        <v>0</v>
      </c>
      <c r="AS45" s="23">
        <v>0</v>
      </c>
      <c r="AT45" s="23">
        <v>0</v>
      </c>
      <c r="AU45" s="23">
        <v>0</v>
      </c>
      <c r="AV45" s="23">
        <v>0</v>
      </c>
      <c r="AW45" s="23">
        <v>0</v>
      </c>
      <c r="AX45" s="23">
        <v>0</v>
      </c>
      <c r="AY45" s="23">
        <v>0</v>
      </c>
      <c r="AZ45" s="23">
        <v>0</v>
      </c>
      <c r="BA45" s="23">
        <v>0</v>
      </c>
      <c r="BB45" s="23">
        <v>0</v>
      </c>
      <c r="BC45" s="23">
        <v>0</v>
      </c>
      <c r="BD45" s="23">
        <v>0</v>
      </c>
      <c r="BE45" s="23">
        <v>0</v>
      </c>
      <c r="BF45" s="23">
        <v>0</v>
      </c>
      <c r="BG45" s="23">
        <v>0</v>
      </c>
      <c r="BH45" s="23">
        <v>0</v>
      </c>
      <c r="BI45" s="23">
        <v>0</v>
      </c>
      <c r="BJ45" s="23">
        <v>0</v>
      </c>
      <c r="BK45" s="23">
        <v>0</v>
      </c>
      <c r="BL45" s="23">
        <v>0</v>
      </c>
      <c r="BM45" s="23">
        <v>0</v>
      </c>
      <c r="BN45" s="23">
        <v>0</v>
      </c>
      <c r="BO45" s="23">
        <v>0</v>
      </c>
      <c r="BP45" s="23">
        <v>0</v>
      </c>
      <c r="BQ45" s="23">
        <v>0</v>
      </c>
      <c r="BR45" s="23">
        <v>0</v>
      </c>
      <c r="BS45" s="23">
        <v>0</v>
      </c>
      <c r="BT45" s="23">
        <v>0</v>
      </c>
      <c r="BU45" s="23">
        <v>0</v>
      </c>
      <c r="BV45" s="23">
        <v>0</v>
      </c>
      <c r="BW45" s="23">
        <v>0</v>
      </c>
      <c r="BX45" s="23">
        <v>0</v>
      </c>
      <c r="BY45" s="23">
        <v>0</v>
      </c>
      <c r="BZ45" s="23">
        <v>0</v>
      </c>
      <c r="CA45" s="23">
        <v>0</v>
      </c>
      <c r="CB45" s="23">
        <v>0</v>
      </c>
      <c r="CC45" s="23">
        <v>0</v>
      </c>
      <c r="CD45" s="23">
        <v>0</v>
      </c>
      <c r="CE45" s="23">
        <v>0</v>
      </c>
      <c r="CF45" s="23">
        <v>0</v>
      </c>
      <c r="CG45" s="23">
        <v>0</v>
      </c>
      <c r="CH45" s="23">
        <v>0</v>
      </c>
    </row>
    <row r="46" spans="1:86">
      <c r="A46" s="68" t="s">
        <v>1952</v>
      </c>
      <c r="B46" s="23">
        <v>9</v>
      </c>
      <c r="C46" s="23">
        <v>0</v>
      </c>
      <c r="D46" s="23">
        <v>0</v>
      </c>
      <c r="E46" s="23">
        <v>0</v>
      </c>
      <c r="F46" s="23">
        <v>0</v>
      </c>
      <c r="G46" s="23">
        <v>0</v>
      </c>
      <c r="H46" s="23">
        <v>117</v>
      </c>
      <c r="I46" s="23">
        <v>0</v>
      </c>
      <c r="J46" s="23">
        <v>0</v>
      </c>
      <c r="K46" s="23">
        <v>0</v>
      </c>
      <c r="L46" s="23">
        <v>0</v>
      </c>
      <c r="M46" s="23">
        <v>0</v>
      </c>
      <c r="N46" s="23">
        <v>0</v>
      </c>
      <c r="O46" s="23">
        <v>0</v>
      </c>
      <c r="P46" s="23">
        <v>0</v>
      </c>
      <c r="Q46" s="23">
        <v>12</v>
      </c>
      <c r="R46" s="23">
        <v>0</v>
      </c>
      <c r="S46" s="23">
        <v>0</v>
      </c>
      <c r="T46" s="23">
        <v>0</v>
      </c>
      <c r="U46" s="23">
        <v>0</v>
      </c>
      <c r="V46" s="23">
        <v>0</v>
      </c>
      <c r="W46" s="23">
        <v>0</v>
      </c>
      <c r="X46" s="23">
        <v>0</v>
      </c>
      <c r="Y46" s="23">
        <v>0</v>
      </c>
      <c r="Z46" s="23">
        <v>0</v>
      </c>
      <c r="AA46" s="23">
        <v>0</v>
      </c>
      <c r="AB46" s="23">
        <v>0</v>
      </c>
      <c r="AC46" s="23">
        <v>0</v>
      </c>
      <c r="AD46" s="23">
        <v>0</v>
      </c>
      <c r="AE46" s="23">
        <v>0</v>
      </c>
      <c r="AF46" s="23">
        <v>0</v>
      </c>
      <c r="AG46" s="24">
        <f t="shared" si="0"/>
        <v>9</v>
      </c>
      <c r="AH46" s="24">
        <f t="shared" si="1"/>
        <v>129</v>
      </c>
      <c r="AI46" s="24">
        <f t="shared" si="2"/>
        <v>0</v>
      </c>
      <c r="AJ46" s="24">
        <f t="shared" si="3"/>
        <v>138</v>
      </c>
      <c r="AK46" s="24">
        <f t="shared" si="4"/>
        <v>0</v>
      </c>
      <c r="AL46" s="24">
        <f t="shared" si="4"/>
        <v>0</v>
      </c>
      <c r="AM46" s="23">
        <v>0</v>
      </c>
      <c r="AN46" s="23">
        <v>0</v>
      </c>
      <c r="AO46" s="23">
        <v>0</v>
      </c>
      <c r="AP46" s="23">
        <v>0</v>
      </c>
      <c r="AQ46" s="23">
        <v>0</v>
      </c>
      <c r="AR46" s="23">
        <v>0</v>
      </c>
      <c r="AS46" s="23">
        <v>0</v>
      </c>
      <c r="AT46" s="23">
        <v>0</v>
      </c>
      <c r="AU46" s="23">
        <v>0</v>
      </c>
      <c r="AV46" s="23">
        <v>0</v>
      </c>
      <c r="AW46" s="23">
        <v>0</v>
      </c>
      <c r="AX46" s="23">
        <v>0</v>
      </c>
      <c r="AY46" s="23">
        <v>0</v>
      </c>
      <c r="AZ46" s="23">
        <v>0</v>
      </c>
      <c r="BA46" s="23">
        <v>0</v>
      </c>
      <c r="BB46" s="23">
        <v>0</v>
      </c>
      <c r="BC46" s="23">
        <v>0</v>
      </c>
      <c r="BD46" s="23">
        <v>0</v>
      </c>
      <c r="BE46" s="23">
        <v>0</v>
      </c>
      <c r="BF46" s="23">
        <v>0</v>
      </c>
      <c r="BG46" s="23">
        <v>0</v>
      </c>
      <c r="BH46" s="23">
        <v>0</v>
      </c>
      <c r="BI46" s="23">
        <v>0</v>
      </c>
      <c r="BJ46" s="23">
        <v>0</v>
      </c>
      <c r="BK46" s="23">
        <v>0</v>
      </c>
      <c r="BL46" s="23">
        <v>0</v>
      </c>
      <c r="BM46" s="23">
        <v>0</v>
      </c>
      <c r="BN46" s="23">
        <v>0</v>
      </c>
      <c r="BO46" s="23">
        <v>0</v>
      </c>
      <c r="BP46" s="23">
        <v>0</v>
      </c>
      <c r="BQ46" s="23">
        <v>0</v>
      </c>
      <c r="BR46" s="23">
        <v>0</v>
      </c>
      <c r="BS46" s="23">
        <v>0</v>
      </c>
      <c r="BT46" s="23">
        <v>0</v>
      </c>
      <c r="BU46" s="23">
        <v>0</v>
      </c>
      <c r="BV46" s="23">
        <v>0</v>
      </c>
      <c r="BW46" s="23">
        <v>0</v>
      </c>
      <c r="BX46" s="23">
        <v>0</v>
      </c>
      <c r="BY46" s="23">
        <v>0</v>
      </c>
      <c r="BZ46" s="23">
        <v>0</v>
      </c>
      <c r="CA46" s="23">
        <v>0</v>
      </c>
      <c r="CB46" s="23">
        <v>0</v>
      </c>
      <c r="CC46" s="23">
        <v>0</v>
      </c>
      <c r="CD46" s="23">
        <v>0</v>
      </c>
      <c r="CE46" s="23">
        <v>0</v>
      </c>
      <c r="CF46" s="23">
        <v>0</v>
      </c>
      <c r="CG46" s="23">
        <v>0</v>
      </c>
      <c r="CH46" s="23">
        <v>0</v>
      </c>
    </row>
    <row r="47" spans="1:86">
      <c r="A47" s="68" t="s">
        <v>1953</v>
      </c>
      <c r="B47" s="23">
        <v>6</v>
      </c>
      <c r="C47" s="23">
        <v>0</v>
      </c>
      <c r="D47" s="23">
        <v>0</v>
      </c>
      <c r="E47" s="23">
        <v>0</v>
      </c>
      <c r="F47" s="23">
        <v>0</v>
      </c>
      <c r="G47" s="23">
        <v>0</v>
      </c>
      <c r="H47" s="23">
        <v>33</v>
      </c>
      <c r="I47" s="23">
        <v>0</v>
      </c>
      <c r="J47" s="23">
        <v>0</v>
      </c>
      <c r="K47" s="23">
        <v>0</v>
      </c>
      <c r="L47" s="23">
        <v>0</v>
      </c>
      <c r="M47" s="23">
        <v>0</v>
      </c>
      <c r="N47" s="23">
        <v>0</v>
      </c>
      <c r="O47" s="23">
        <v>0</v>
      </c>
      <c r="P47" s="23">
        <v>0</v>
      </c>
      <c r="Q47" s="23">
        <v>0</v>
      </c>
      <c r="R47" s="23">
        <v>0</v>
      </c>
      <c r="S47" s="23">
        <v>0</v>
      </c>
      <c r="T47" s="23">
        <v>0</v>
      </c>
      <c r="U47" s="23">
        <v>0</v>
      </c>
      <c r="V47" s="23">
        <v>0</v>
      </c>
      <c r="W47" s="23">
        <v>0</v>
      </c>
      <c r="X47" s="23">
        <v>0</v>
      </c>
      <c r="Y47" s="23">
        <v>0</v>
      </c>
      <c r="Z47" s="23">
        <v>0</v>
      </c>
      <c r="AA47" s="23">
        <v>0</v>
      </c>
      <c r="AB47" s="23">
        <v>0</v>
      </c>
      <c r="AC47" s="23">
        <v>0</v>
      </c>
      <c r="AD47" s="23">
        <v>0</v>
      </c>
      <c r="AE47" s="23">
        <v>0</v>
      </c>
      <c r="AF47" s="23">
        <v>0</v>
      </c>
      <c r="AG47" s="24">
        <f t="shared" si="0"/>
        <v>6</v>
      </c>
      <c r="AH47" s="24">
        <f t="shared" si="1"/>
        <v>33</v>
      </c>
      <c r="AI47" s="24">
        <f t="shared" si="2"/>
        <v>0</v>
      </c>
      <c r="AJ47" s="24">
        <f t="shared" si="3"/>
        <v>39</v>
      </c>
      <c r="AK47" s="24">
        <f t="shared" si="4"/>
        <v>0</v>
      </c>
      <c r="AL47" s="24">
        <f t="shared" si="4"/>
        <v>0</v>
      </c>
      <c r="AM47" s="23">
        <v>0</v>
      </c>
      <c r="AN47" s="23">
        <v>0</v>
      </c>
      <c r="AO47" s="23">
        <v>0</v>
      </c>
      <c r="AP47" s="23">
        <v>0</v>
      </c>
      <c r="AQ47" s="23">
        <v>0</v>
      </c>
      <c r="AR47" s="23">
        <v>0</v>
      </c>
      <c r="AS47" s="23">
        <v>0</v>
      </c>
      <c r="AT47" s="23">
        <v>0</v>
      </c>
      <c r="AU47" s="23">
        <v>0</v>
      </c>
      <c r="AV47" s="23">
        <v>0</v>
      </c>
      <c r="AW47" s="23">
        <v>0</v>
      </c>
      <c r="AX47" s="23">
        <v>0</v>
      </c>
      <c r="AY47" s="23">
        <v>0</v>
      </c>
      <c r="AZ47" s="23">
        <v>0</v>
      </c>
      <c r="BA47" s="23">
        <v>0</v>
      </c>
      <c r="BB47" s="23">
        <v>0</v>
      </c>
      <c r="BC47" s="23">
        <v>0</v>
      </c>
      <c r="BD47" s="23">
        <v>0</v>
      </c>
      <c r="BE47" s="23">
        <v>0</v>
      </c>
      <c r="BF47" s="23">
        <v>0</v>
      </c>
      <c r="BG47" s="23">
        <v>0</v>
      </c>
      <c r="BH47" s="23">
        <v>0</v>
      </c>
      <c r="BI47" s="23">
        <v>0</v>
      </c>
      <c r="BJ47" s="23">
        <v>0</v>
      </c>
      <c r="BK47" s="23">
        <v>0</v>
      </c>
      <c r="BL47" s="23">
        <v>0</v>
      </c>
      <c r="BM47" s="23">
        <v>0</v>
      </c>
      <c r="BN47" s="23">
        <v>0</v>
      </c>
      <c r="BO47" s="23">
        <v>0</v>
      </c>
      <c r="BP47" s="23">
        <v>0</v>
      </c>
      <c r="BQ47" s="23">
        <v>0</v>
      </c>
      <c r="BR47" s="23">
        <v>0</v>
      </c>
      <c r="BS47" s="23">
        <v>0</v>
      </c>
      <c r="BT47" s="23">
        <v>0</v>
      </c>
      <c r="BU47" s="23">
        <v>0</v>
      </c>
      <c r="BV47" s="23">
        <v>0</v>
      </c>
      <c r="BW47" s="23">
        <v>0</v>
      </c>
      <c r="BX47" s="23">
        <v>0</v>
      </c>
      <c r="BY47" s="23">
        <v>0</v>
      </c>
      <c r="BZ47" s="23">
        <v>0</v>
      </c>
      <c r="CA47" s="23">
        <v>0</v>
      </c>
      <c r="CB47" s="23">
        <v>0</v>
      </c>
      <c r="CC47" s="23">
        <v>0</v>
      </c>
      <c r="CD47" s="23">
        <v>0</v>
      </c>
      <c r="CE47" s="23">
        <v>0</v>
      </c>
      <c r="CF47" s="23">
        <v>0</v>
      </c>
      <c r="CG47" s="23">
        <v>0</v>
      </c>
      <c r="CH47" s="23">
        <v>0</v>
      </c>
    </row>
    <row r="48" spans="1:86">
      <c r="A48" s="68" t="s">
        <v>1954</v>
      </c>
      <c r="B48" s="23">
        <v>7</v>
      </c>
      <c r="C48" s="23">
        <v>0</v>
      </c>
      <c r="D48" s="23">
        <v>0</v>
      </c>
      <c r="E48" s="23">
        <v>0</v>
      </c>
      <c r="F48" s="23">
        <v>0</v>
      </c>
      <c r="G48" s="23">
        <v>0</v>
      </c>
      <c r="H48" s="23">
        <v>54</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4">
        <f t="shared" si="0"/>
        <v>7</v>
      </c>
      <c r="AH48" s="24">
        <f t="shared" si="1"/>
        <v>54</v>
      </c>
      <c r="AI48" s="24">
        <f t="shared" si="2"/>
        <v>0</v>
      </c>
      <c r="AJ48" s="24">
        <f t="shared" si="3"/>
        <v>61</v>
      </c>
      <c r="AK48" s="24">
        <f t="shared" si="4"/>
        <v>0</v>
      </c>
      <c r="AL48" s="24">
        <f t="shared" si="4"/>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v>0</v>
      </c>
      <c r="BQ48" s="23">
        <v>0</v>
      </c>
      <c r="BR48" s="23">
        <v>0</v>
      </c>
      <c r="BS48" s="23">
        <v>0</v>
      </c>
      <c r="BT48" s="23">
        <v>0</v>
      </c>
      <c r="BU48" s="23">
        <v>0</v>
      </c>
      <c r="BV48" s="23">
        <v>0</v>
      </c>
      <c r="BW48" s="23">
        <v>0</v>
      </c>
      <c r="BX48" s="23">
        <v>0</v>
      </c>
      <c r="BY48" s="23">
        <v>0</v>
      </c>
      <c r="BZ48" s="23">
        <v>0</v>
      </c>
      <c r="CA48" s="23">
        <v>0</v>
      </c>
      <c r="CB48" s="23">
        <v>0</v>
      </c>
      <c r="CC48" s="23">
        <v>0</v>
      </c>
      <c r="CD48" s="23">
        <v>0</v>
      </c>
      <c r="CE48" s="23">
        <v>0</v>
      </c>
      <c r="CF48" s="23">
        <v>0</v>
      </c>
      <c r="CG48" s="23">
        <v>0</v>
      </c>
      <c r="CH48" s="23">
        <v>0</v>
      </c>
    </row>
    <row r="49" spans="1:86">
      <c r="A49" s="68" t="s">
        <v>1955</v>
      </c>
      <c r="B49" s="23">
        <v>6</v>
      </c>
      <c r="C49" s="23">
        <v>0</v>
      </c>
      <c r="D49" s="23">
        <v>0</v>
      </c>
      <c r="E49" s="23">
        <v>0</v>
      </c>
      <c r="F49" s="23">
        <v>0</v>
      </c>
      <c r="G49" s="23">
        <v>0</v>
      </c>
      <c r="H49" s="23">
        <v>26</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4">
        <f t="shared" si="0"/>
        <v>6</v>
      </c>
      <c r="AH49" s="24">
        <f t="shared" si="1"/>
        <v>26</v>
      </c>
      <c r="AI49" s="24">
        <f t="shared" si="2"/>
        <v>0</v>
      </c>
      <c r="AJ49" s="24">
        <f t="shared" si="3"/>
        <v>32</v>
      </c>
      <c r="AK49" s="24">
        <f t="shared" si="4"/>
        <v>0</v>
      </c>
      <c r="AL49" s="24">
        <f t="shared" si="4"/>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v>0</v>
      </c>
      <c r="BQ49" s="23">
        <v>0</v>
      </c>
      <c r="BR49" s="23">
        <v>0</v>
      </c>
      <c r="BS49" s="23">
        <v>0</v>
      </c>
      <c r="BT49" s="23">
        <v>0</v>
      </c>
      <c r="BU49" s="23">
        <v>0</v>
      </c>
      <c r="BV49" s="23">
        <v>0</v>
      </c>
      <c r="BW49" s="23">
        <v>0</v>
      </c>
      <c r="BX49" s="23">
        <v>0</v>
      </c>
      <c r="BY49" s="23">
        <v>0</v>
      </c>
      <c r="BZ49" s="23">
        <v>0</v>
      </c>
      <c r="CA49" s="23">
        <v>0</v>
      </c>
      <c r="CB49" s="23">
        <v>0</v>
      </c>
      <c r="CC49" s="23">
        <v>0</v>
      </c>
      <c r="CD49" s="23">
        <v>0</v>
      </c>
      <c r="CE49" s="23">
        <v>0</v>
      </c>
      <c r="CF49" s="23">
        <v>0</v>
      </c>
      <c r="CG49" s="23">
        <v>0</v>
      </c>
      <c r="CH49" s="23">
        <v>0</v>
      </c>
    </row>
    <row r="50" spans="1:86">
      <c r="A50" s="68" t="s">
        <v>1956</v>
      </c>
      <c r="B50" s="23">
        <v>1</v>
      </c>
      <c r="C50" s="23">
        <v>0</v>
      </c>
      <c r="D50" s="23">
        <v>0</v>
      </c>
      <c r="E50" s="23">
        <v>0</v>
      </c>
      <c r="F50" s="23">
        <v>0</v>
      </c>
      <c r="G50" s="23">
        <v>0</v>
      </c>
      <c r="H50" s="23">
        <v>33</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4">
        <f t="shared" si="0"/>
        <v>1</v>
      </c>
      <c r="AH50" s="24">
        <f t="shared" si="1"/>
        <v>33</v>
      </c>
      <c r="AI50" s="24">
        <f t="shared" si="2"/>
        <v>0</v>
      </c>
      <c r="AJ50" s="24">
        <f t="shared" si="3"/>
        <v>34</v>
      </c>
      <c r="AK50" s="24">
        <f t="shared" si="4"/>
        <v>0</v>
      </c>
      <c r="AL50" s="24">
        <f t="shared" si="4"/>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v>0</v>
      </c>
      <c r="BQ50" s="23">
        <v>0</v>
      </c>
      <c r="BR50" s="23">
        <v>0</v>
      </c>
      <c r="BS50" s="23">
        <v>0</v>
      </c>
      <c r="BT50" s="23">
        <v>0</v>
      </c>
      <c r="BU50" s="23">
        <v>0</v>
      </c>
      <c r="BV50" s="23">
        <v>0</v>
      </c>
      <c r="BW50" s="23">
        <v>0</v>
      </c>
      <c r="BX50" s="23">
        <v>0</v>
      </c>
      <c r="BY50" s="23">
        <v>0</v>
      </c>
      <c r="BZ50" s="23">
        <v>0</v>
      </c>
      <c r="CA50" s="23">
        <v>0</v>
      </c>
      <c r="CB50" s="23">
        <v>0</v>
      </c>
      <c r="CC50" s="23">
        <v>0</v>
      </c>
      <c r="CD50" s="23">
        <v>0</v>
      </c>
      <c r="CE50" s="23">
        <v>0</v>
      </c>
      <c r="CF50" s="23">
        <v>0</v>
      </c>
      <c r="CG50" s="23">
        <v>0</v>
      </c>
      <c r="CH50" s="23">
        <v>0</v>
      </c>
    </row>
    <row r="51" spans="1:86">
      <c r="A51" s="68" t="s">
        <v>1957</v>
      </c>
      <c r="B51" s="23">
        <v>3</v>
      </c>
      <c r="C51" s="23">
        <v>0</v>
      </c>
      <c r="D51" s="23">
        <v>0</v>
      </c>
      <c r="E51" s="23">
        <v>0</v>
      </c>
      <c r="F51" s="23">
        <v>0</v>
      </c>
      <c r="G51" s="23">
        <v>0</v>
      </c>
      <c r="H51" s="23">
        <v>32</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4">
        <f t="shared" si="0"/>
        <v>3</v>
      </c>
      <c r="AH51" s="24">
        <f t="shared" si="1"/>
        <v>32</v>
      </c>
      <c r="AI51" s="24">
        <f t="shared" si="2"/>
        <v>0</v>
      </c>
      <c r="AJ51" s="24">
        <f t="shared" si="3"/>
        <v>35</v>
      </c>
      <c r="AK51" s="24">
        <f t="shared" si="4"/>
        <v>0</v>
      </c>
      <c r="AL51" s="24">
        <f t="shared" si="4"/>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v>0</v>
      </c>
      <c r="BQ51" s="23">
        <v>0</v>
      </c>
      <c r="BR51" s="23">
        <v>0</v>
      </c>
      <c r="BS51" s="23">
        <v>0</v>
      </c>
      <c r="BT51" s="23">
        <v>0</v>
      </c>
      <c r="BU51" s="23">
        <v>0</v>
      </c>
      <c r="BV51" s="23">
        <v>0</v>
      </c>
      <c r="BW51" s="23">
        <v>0</v>
      </c>
      <c r="BX51" s="23">
        <v>0</v>
      </c>
      <c r="BY51" s="23">
        <v>0</v>
      </c>
      <c r="BZ51" s="23">
        <v>0</v>
      </c>
      <c r="CA51" s="23">
        <v>0</v>
      </c>
      <c r="CB51" s="23">
        <v>0</v>
      </c>
      <c r="CC51" s="23">
        <v>0</v>
      </c>
      <c r="CD51" s="23">
        <v>0</v>
      </c>
      <c r="CE51" s="23">
        <v>0</v>
      </c>
      <c r="CF51" s="23">
        <v>0</v>
      </c>
      <c r="CG51" s="23">
        <v>0</v>
      </c>
      <c r="CH51" s="23">
        <v>0</v>
      </c>
    </row>
    <row r="52" spans="1:86">
      <c r="A52" s="68" t="s">
        <v>499</v>
      </c>
      <c r="B52" s="23">
        <v>6</v>
      </c>
      <c r="C52" s="23">
        <v>0</v>
      </c>
      <c r="D52" s="23">
        <v>0</v>
      </c>
      <c r="E52" s="23">
        <v>0</v>
      </c>
      <c r="F52" s="23">
        <v>0</v>
      </c>
      <c r="G52" s="23">
        <v>0</v>
      </c>
      <c r="H52" s="23">
        <v>89</v>
      </c>
      <c r="I52" s="23">
        <v>0</v>
      </c>
      <c r="J52" s="23">
        <v>0</v>
      </c>
      <c r="K52" s="23">
        <v>42</v>
      </c>
      <c r="L52" s="23">
        <v>0</v>
      </c>
      <c r="M52" s="23">
        <v>0</v>
      </c>
      <c r="N52" s="23">
        <v>75</v>
      </c>
      <c r="O52" s="23">
        <v>0</v>
      </c>
      <c r="P52" s="23">
        <v>0</v>
      </c>
      <c r="Q52" s="23">
        <v>0</v>
      </c>
      <c r="R52" s="23">
        <v>0</v>
      </c>
      <c r="S52" s="23">
        <v>0</v>
      </c>
      <c r="T52" s="23">
        <v>0</v>
      </c>
      <c r="U52" s="23">
        <v>0</v>
      </c>
      <c r="V52" s="23">
        <v>0</v>
      </c>
      <c r="W52" s="23">
        <v>0</v>
      </c>
      <c r="X52" s="23">
        <v>0</v>
      </c>
      <c r="Y52" s="23">
        <v>0</v>
      </c>
      <c r="Z52" s="23">
        <v>0</v>
      </c>
      <c r="AA52" s="23">
        <v>0</v>
      </c>
      <c r="AB52" s="23">
        <v>0</v>
      </c>
      <c r="AC52" s="23">
        <v>2</v>
      </c>
      <c r="AD52" s="23">
        <v>1</v>
      </c>
      <c r="AE52" s="23">
        <v>0</v>
      </c>
      <c r="AF52" s="23">
        <v>0</v>
      </c>
      <c r="AG52" s="24">
        <f t="shared" si="0"/>
        <v>6</v>
      </c>
      <c r="AH52" s="24">
        <f t="shared" si="1"/>
        <v>206</v>
      </c>
      <c r="AI52" s="24">
        <f t="shared" si="2"/>
        <v>0</v>
      </c>
      <c r="AJ52" s="24">
        <f t="shared" si="3"/>
        <v>212</v>
      </c>
      <c r="AK52" s="24">
        <f t="shared" si="4"/>
        <v>2</v>
      </c>
      <c r="AL52" s="24">
        <f t="shared" si="4"/>
        <v>1</v>
      </c>
      <c r="AM52" s="23">
        <v>2</v>
      </c>
      <c r="AN52" s="23" t="s">
        <v>1958</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v>0</v>
      </c>
      <c r="BQ52" s="23">
        <v>0</v>
      </c>
      <c r="BR52" s="23">
        <v>0</v>
      </c>
      <c r="BS52" s="23">
        <v>0</v>
      </c>
      <c r="BT52" s="23">
        <v>0</v>
      </c>
      <c r="BU52" s="23">
        <v>0</v>
      </c>
      <c r="BV52" s="23">
        <v>0</v>
      </c>
      <c r="BW52" s="23">
        <v>0</v>
      </c>
      <c r="BX52" s="23">
        <v>0</v>
      </c>
      <c r="BY52" s="23">
        <v>0</v>
      </c>
      <c r="BZ52" s="23">
        <v>0</v>
      </c>
      <c r="CA52" s="23">
        <v>0</v>
      </c>
      <c r="CB52" s="23">
        <v>0</v>
      </c>
      <c r="CC52" s="23">
        <v>0</v>
      </c>
      <c r="CD52" s="23">
        <v>0</v>
      </c>
      <c r="CE52" s="23">
        <v>0</v>
      </c>
      <c r="CF52" s="23">
        <v>0</v>
      </c>
      <c r="CG52" s="23">
        <v>0</v>
      </c>
      <c r="CH52" s="23">
        <v>0</v>
      </c>
    </row>
    <row r="53" spans="1:86">
      <c r="A53" s="68" t="s">
        <v>1959</v>
      </c>
      <c r="B53" s="23">
        <v>4</v>
      </c>
      <c r="C53" s="23">
        <v>0</v>
      </c>
      <c r="D53" s="23">
        <v>0</v>
      </c>
      <c r="E53" s="23">
        <v>0</v>
      </c>
      <c r="F53" s="23">
        <v>0</v>
      </c>
      <c r="G53" s="23">
        <v>0</v>
      </c>
      <c r="H53" s="23">
        <v>47</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4">
        <f t="shared" si="0"/>
        <v>4</v>
      </c>
      <c r="AH53" s="24">
        <f t="shared" si="1"/>
        <v>47</v>
      </c>
      <c r="AI53" s="24">
        <f t="shared" si="2"/>
        <v>0</v>
      </c>
      <c r="AJ53" s="24">
        <f t="shared" si="3"/>
        <v>51</v>
      </c>
      <c r="AK53" s="24">
        <f t="shared" si="4"/>
        <v>0</v>
      </c>
      <c r="AL53" s="24">
        <f t="shared" si="4"/>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v>0</v>
      </c>
      <c r="BQ53" s="23">
        <v>0</v>
      </c>
      <c r="BR53" s="23">
        <v>0</v>
      </c>
      <c r="BS53" s="23">
        <v>0</v>
      </c>
      <c r="BT53" s="23">
        <v>0</v>
      </c>
      <c r="BU53" s="23">
        <v>0</v>
      </c>
      <c r="BV53" s="23">
        <v>0</v>
      </c>
      <c r="BW53" s="23">
        <v>0</v>
      </c>
      <c r="BX53" s="23">
        <v>0</v>
      </c>
      <c r="BY53" s="23">
        <v>0</v>
      </c>
      <c r="BZ53" s="23">
        <v>0</v>
      </c>
      <c r="CA53" s="23">
        <v>0</v>
      </c>
      <c r="CB53" s="23">
        <v>0</v>
      </c>
      <c r="CC53" s="23">
        <v>0</v>
      </c>
      <c r="CD53" s="23">
        <v>0</v>
      </c>
      <c r="CE53" s="23">
        <v>0</v>
      </c>
      <c r="CF53" s="23">
        <v>0</v>
      </c>
      <c r="CG53" s="23">
        <v>0</v>
      </c>
      <c r="CH53" s="23">
        <v>0</v>
      </c>
    </row>
    <row r="54" spans="1:86">
      <c r="A54" s="68" t="s">
        <v>500</v>
      </c>
      <c r="B54" s="23">
        <v>5</v>
      </c>
      <c r="C54" s="23">
        <v>0</v>
      </c>
      <c r="D54" s="23">
        <v>0</v>
      </c>
      <c r="E54" s="23">
        <v>0</v>
      </c>
      <c r="F54" s="23">
        <v>0</v>
      </c>
      <c r="G54" s="23">
        <v>0</v>
      </c>
      <c r="H54" s="23">
        <v>20</v>
      </c>
      <c r="I54" s="23">
        <v>0</v>
      </c>
      <c r="J54" s="23">
        <v>0</v>
      </c>
      <c r="K54" s="23">
        <v>3</v>
      </c>
      <c r="L54" s="23">
        <v>0</v>
      </c>
      <c r="M54" s="23">
        <v>0</v>
      </c>
      <c r="N54" s="23">
        <v>47</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4">
        <f t="shared" si="0"/>
        <v>5</v>
      </c>
      <c r="AH54" s="24">
        <f t="shared" si="1"/>
        <v>70</v>
      </c>
      <c r="AI54" s="24">
        <f t="shared" si="2"/>
        <v>0</v>
      </c>
      <c r="AJ54" s="24">
        <f t="shared" si="3"/>
        <v>75</v>
      </c>
      <c r="AK54" s="24">
        <f t="shared" si="4"/>
        <v>0</v>
      </c>
      <c r="AL54" s="24">
        <f t="shared" si="4"/>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v>0</v>
      </c>
      <c r="BQ54" s="23">
        <v>0</v>
      </c>
      <c r="BR54" s="23">
        <v>0</v>
      </c>
      <c r="BS54" s="23">
        <v>0</v>
      </c>
      <c r="BT54" s="23">
        <v>0</v>
      </c>
      <c r="BU54" s="23">
        <v>0</v>
      </c>
      <c r="BV54" s="23">
        <v>0</v>
      </c>
      <c r="BW54" s="23">
        <v>0</v>
      </c>
      <c r="BX54" s="23">
        <v>0</v>
      </c>
      <c r="BY54" s="23">
        <v>0</v>
      </c>
      <c r="BZ54" s="23">
        <v>0</v>
      </c>
      <c r="CA54" s="23">
        <v>0</v>
      </c>
      <c r="CB54" s="23">
        <v>0</v>
      </c>
      <c r="CC54" s="23">
        <v>0</v>
      </c>
      <c r="CD54" s="23">
        <v>0</v>
      </c>
      <c r="CE54" s="23">
        <v>0</v>
      </c>
      <c r="CF54" s="23">
        <v>0</v>
      </c>
      <c r="CG54" s="23">
        <v>0</v>
      </c>
      <c r="CH54" s="23">
        <v>0</v>
      </c>
    </row>
    <row r="55" spans="1:86">
      <c r="A55" s="68" t="s">
        <v>501</v>
      </c>
      <c r="B55" s="23">
        <v>2</v>
      </c>
      <c r="C55" s="23">
        <v>0</v>
      </c>
      <c r="D55" s="23">
        <v>0</v>
      </c>
      <c r="E55" s="23">
        <v>0</v>
      </c>
      <c r="F55" s="23">
        <v>0</v>
      </c>
      <c r="G55" s="23">
        <v>0</v>
      </c>
      <c r="H55" s="23">
        <v>70</v>
      </c>
      <c r="I55" s="23">
        <v>0</v>
      </c>
      <c r="J55" s="23">
        <v>0</v>
      </c>
      <c r="K55" s="23">
        <v>36</v>
      </c>
      <c r="L55" s="23">
        <v>0</v>
      </c>
      <c r="M55" s="23">
        <v>0</v>
      </c>
      <c r="N55" s="23">
        <v>44</v>
      </c>
      <c r="O55" s="23">
        <v>0</v>
      </c>
      <c r="P55" s="23">
        <v>0</v>
      </c>
      <c r="Q55" s="23">
        <v>0</v>
      </c>
      <c r="R55" s="23">
        <v>0</v>
      </c>
      <c r="S55" s="23">
        <v>0</v>
      </c>
      <c r="T55" s="23">
        <v>0</v>
      </c>
      <c r="U55" s="23">
        <v>0</v>
      </c>
      <c r="V55" s="23">
        <v>0</v>
      </c>
      <c r="W55" s="23">
        <v>0</v>
      </c>
      <c r="X55" s="23">
        <v>0</v>
      </c>
      <c r="Y55" s="23">
        <v>0</v>
      </c>
      <c r="Z55" s="23">
        <v>0</v>
      </c>
      <c r="AA55" s="23">
        <v>0</v>
      </c>
      <c r="AB55" s="23">
        <v>0</v>
      </c>
      <c r="AC55" s="23">
        <v>4</v>
      </c>
      <c r="AD55" s="23">
        <v>0</v>
      </c>
      <c r="AE55" s="23">
        <v>0</v>
      </c>
      <c r="AF55" s="23">
        <v>0</v>
      </c>
      <c r="AG55" s="24">
        <f t="shared" si="0"/>
        <v>2</v>
      </c>
      <c r="AH55" s="24">
        <f t="shared" si="1"/>
        <v>150</v>
      </c>
      <c r="AI55" s="24">
        <f t="shared" si="2"/>
        <v>0</v>
      </c>
      <c r="AJ55" s="24">
        <f t="shared" si="3"/>
        <v>152</v>
      </c>
      <c r="AK55" s="24">
        <f t="shared" si="4"/>
        <v>4</v>
      </c>
      <c r="AL55" s="24">
        <f t="shared" si="4"/>
        <v>0</v>
      </c>
      <c r="AM55" s="23">
        <v>5</v>
      </c>
      <c r="AN55" s="23" t="s">
        <v>1960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v>0</v>
      </c>
      <c r="BQ55" s="23">
        <v>0</v>
      </c>
      <c r="BR55" s="23">
        <v>0</v>
      </c>
      <c r="BS55" s="23">
        <v>0</v>
      </c>
      <c r="BT55" s="23">
        <v>0</v>
      </c>
      <c r="BU55" s="23">
        <v>0</v>
      </c>
      <c r="BV55" s="23">
        <v>0</v>
      </c>
      <c r="BW55" s="23">
        <v>0</v>
      </c>
      <c r="BX55" s="23">
        <v>0</v>
      </c>
      <c r="BY55" s="23">
        <v>0</v>
      </c>
      <c r="BZ55" s="23">
        <v>0</v>
      </c>
      <c r="CA55" s="23">
        <v>0</v>
      </c>
      <c r="CB55" s="23">
        <v>0</v>
      </c>
      <c r="CC55" s="23">
        <v>0</v>
      </c>
      <c r="CD55" s="23">
        <v>0</v>
      </c>
      <c r="CE55" s="23">
        <v>0</v>
      </c>
      <c r="CF55" s="23">
        <v>0</v>
      </c>
      <c r="CG55" s="23">
        <v>0</v>
      </c>
      <c r="CH55" s="23">
        <v>0</v>
      </c>
    </row>
    <row r="56" spans="1:86">
      <c r="A56" s="68" t="s">
        <v>1961</v>
      </c>
      <c r="B56" s="23">
        <v>6</v>
      </c>
      <c r="C56" s="23">
        <v>0</v>
      </c>
      <c r="D56" s="23">
        <v>0</v>
      </c>
      <c r="E56" s="23">
        <v>0</v>
      </c>
      <c r="F56" s="23">
        <v>0</v>
      </c>
      <c r="G56" s="23">
        <v>0</v>
      </c>
      <c r="H56" s="23">
        <v>44</v>
      </c>
      <c r="I56" s="23">
        <v>0</v>
      </c>
      <c r="J56" s="23">
        <v>0</v>
      </c>
      <c r="K56" s="23">
        <v>37</v>
      </c>
      <c r="L56" s="23">
        <v>0</v>
      </c>
      <c r="M56" s="23">
        <v>0</v>
      </c>
      <c r="N56" s="23">
        <v>0</v>
      </c>
      <c r="O56" s="23">
        <v>0</v>
      </c>
      <c r="P56" s="23">
        <v>0</v>
      </c>
      <c r="Q56" s="23">
        <v>14</v>
      </c>
      <c r="R56" s="23">
        <v>0</v>
      </c>
      <c r="S56" s="23">
        <v>0</v>
      </c>
      <c r="T56" s="23">
        <v>0</v>
      </c>
      <c r="U56" s="23">
        <v>0</v>
      </c>
      <c r="V56" s="23">
        <v>0</v>
      </c>
      <c r="W56" s="23">
        <v>0</v>
      </c>
      <c r="X56" s="23">
        <v>0</v>
      </c>
      <c r="Y56" s="23">
        <v>0</v>
      </c>
      <c r="Z56" s="23">
        <v>0</v>
      </c>
      <c r="AA56" s="23">
        <v>0</v>
      </c>
      <c r="AB56" s="23">
        <v>0</v>
      </c>
      <c r="AC56" s="23">
        <v>0</v>
      </c>
      <c r="AD56" s="23">
        <v>0</v>
      </c>
      <c r="AE56" s="23">
        <v>0</v>
      </c>
      <c r="AF56" s="23">
        <v>0</v>
      </c>
      <c r="AG56" s="24">
        <f t="shared" si="0"/>
        <v>6</v>
      </c>
      <c r="AH56" s="24">
        <f t="shared" si="1"/>
        <v>95</v>
      </c>
      <c r="AI56" s="24">
        <f t="shared" si="2"/>
        <v>0</v>
      </c>
      <c r="AJ56" s="24">
        <f t="shared" si="3"/>
        <v>101</v>
      </c>
      <c r="AK56" s="24">
        <f t="shared" si="4"/>
        <v>0</v>
      </c>
      <c r="AL56" s="24">
        <f t="shared" si="4"/>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v>0</v>
      </c>
      <c r="BQ56" s="23">
        <v>0</v>
      </c>
      <c r="BR56" s="23">
        <v>0</v>
      </c>
      <c r="BS56" s="23">
        <v>0</v>
      </c>
      <c r="BT56" s="23">
        <v>0</v>
      </c>
      <c r="BU56" s="23">
        <v>0</v>
      </c>
      <c r="BV56" s="23">
        <v>0</v>
      </c>
      <c r="BW56" s="23">
        <v>0</v>
      </c>
      <c r="BX56" s="23">
        <v>0</v>
      </c>
      <c r="BY56" s="23">
        <v>0</v>
      </c>
      <c r="BZ56" s="23">
        <v>0</v>
      </c>
      <c r="CA56" s="23">
        <v>0</v>
      </c>
      <c r="CB56" s="23">
        <v>0</v>
      </c>
      <c r="CC56" s="23">
        <v>0</v>
      </c>
      <c r="CD56" s="23">
        <v>0</v>
      </c>
      <c r="CE56" s="23">
        <v>0</v>
      </c>
      <c r="CF56" s="23">
        <v>0</v>
      </c>
      <c r="CG56" s="23">
        <v>0</v>
      </c>
      <c r="CH56" s="23">
        <v>0</v>
      </c>
    </row>
    <row r="57" spans="1:86">
      <c r="A57" s="68" t="s">
        <v>1962</v>
      </c>
      <c r="B57" s="23">
        <v>7</v>
      </c>
      <c r="C57" s="23">
        <v>0</v>
      </c>
      <c r="D57" s="23">
        <v>0</v>
      </c>
      <c r="E57" s="23">
        <v>0</v>
      </c>
      <c r="F57" s="23">
        <v>0</v>
      </c>
      <c r="G57" s="23">
        <v>0</v>
      </c>
      <c r="H57" s="23">
        <v>65</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1</v>
      </c>
      <c r="AD57" s="23">
        <v>0</v>
      </c>
      <c r="AE57" s="23">
        <v>0</v>
      </c>
      <c r="AF57" s="23">
        <v>0</v>
      </c>
      <c r="AG57" s="24">
        <f t="shared" si="0"/>
        <v>7</v>
      </c>
      <c r="AH57" s="24">
        <f t="shared" si="1"/>
        <v>65</v>
      </c>
      <c r="AI57" s="24">
        <f t="shared" si="2"/>
        <v>0</v>
      </c>
      <c r="AJ57" s="24">
        <f t="shared" si="3"/>
        <v>72</v>
      </c>
      <c r="AK57" s="24">
        <f t="shared" si="4"/>
        <v>1</v>
      </c>
      <c r="AL57" s="24">
        <f t="shared" si="4"/>
        <v>0</v>
      </c>
      <c r="AM57" s="23">
        <v>2</v>
      </c>
      <c r="AN57" s="23" t="s">
        <v>1947</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v>0</v>
      </c>
      <c r="BQ57" s="23">
        <v>0</v>
      </c>
      <c r="BR57" s="23">
        <v>0</v>
      </c>
      <c r="BS57" s="23">
        <v>0</v>
      </c>
      <c r="BT57" s="23">
        <v>0</v>
      </c>
      <c r="BU57" s="23">
        <v>0</v>
      </c>
      <c r="BV57" s="23">
        <v>0</v>
      </c>
      <c r="BW57" s="23">
        <v>0</v>
      </c>
      <c r="BX57" s="23">
        <v>0</v>
      </c>
      <c r="BY57" s="23">
        <v>0</v>
      </c>
      <c r="BZ57" s="23">
        <v>0</v>
      </c>
      <c r="CA57" s="23">
        <v>0</v>
      </c>
      <c r="CB57" s="23">
        <v>0</v>
      </c>
      <c r="CC57" s="23">
        <v>0</v>
      </c>
      <c r="CD57" s="23">
        <v>0</v>
      </c>
      <c r="CE57" s="23">
        <v>0</v>
      </c>
      <c r="CF57" s="23">
        <v>0</v>
      </c>
      <c r="CG57" s="23">
        <v>0</v>
      </c>
      <c r="CH57" s="23">
        <v>0</v>
      </c>
    </row>
    <row r="58" spans="1:86">
      <c r="A58" s="68" t="s">
        <v>1963</v>
      </c>
      <c r="B58" s="23">
        <v>10</v>
      </c>
      <c r="C58" s="23">
        <v>0</v>
      </c>
      <c r="D58" s="23">
        <v>0</v>
      </c>
      <c r="E58" s="23">
        <v>0</v>
      </c>
      <c r="F58" s="23">
        <v>0</v>
      </c>
      <c r="G58" s="23">
        <v>0</v>
      </c>
      <c r="H58" s="23">
        <v>81</v>
      </c>
      <c r="I58" s="23">
        <v>0</v>
      </c>
      <c r="J58" s="23">
        <v>0</v>
      </c>
      <c r="K58" s="23">
        <v>29</v>
      </c>
      <c r="L58" s="23">
        <v>0</v>
      </c>
      <c r="M58" s="23">
        <v>0</v>
      </c>
      <c r="N58" s="23">
        <v>0</v>
      </c>
      <c r="O58" s="23">
        <v>0</v>
      </c>
      <c r="P58" s="23">
        <v>0</v>
      </c>
      <c r="Q58" s="23">
        <v>13</v>
      </c>
      <c r="R58" s="23">
        <v>0</v>
      </c>
      <c r="S58" s="23">
        <v>0</v>
      </c>
      <c r="T58" s="23">
        <v>0</v>
      </c>
      <c r="U58" s="23">
        <v>0</v>
      </c>
      <c r="V58" s="23">
        <v>0</v>
      </c>
      <c r="W58" s="23">
        <v>0</v>
      </c>
      <c r="X58" s="23">
        <v>0</v>
      </c>
      <c r="Y58" s="23">
        <v>0</v>
      </c>
      <c r="Z58" s="23">
        <v>0</v>
      </c>
      <c r="AA58" s="23">
        <v>0</v>
      </c>
      <c r="AB58" s="23">
        <v>0</v>
      </c>
      <c r="AC58" s="23">
        <v>0</v>
      </c>
      <c r="AD58" s="23">
        <v>0</v>
      </c>
      <c r="AE58" s="23">
        <v>0</v>
      </c>
      <c r="AF58" s="23">
        <v>0</v>
      </c>
      <c r="AG58" s="24">
        <f t="shared" si="0"/>
        <v>10</v>
      </c>
      <c r="AH58" s="24">
        <f t="shared" si="1"/>
        <v>123</v>
      </c>
      <c r="AI58" s="24">
        <f t="shared" si="2"/>
        <v>0</v>
      </c>
      <c r="AJ58" s="24">
        <f t="shared" si="3"/>
        <v>133</v>
      </c>
      <c r="AK58" s="24">
        <f t="shared" si="4"/>
        <v>0</v>
      </c>
      <c r="AL58" s="24">
        <f t="shared" si="4"/>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v>0</v>
      </c>
      <c r="BQ58" s="23">
        <v>0</v>
      </c>
      <c r="BR58" s="23">
        <v>0</v>
      </c>
      <c r="BS58" s="23">
        <v>0</v>
      </c>
      <c r="BT58" s="23">
        <v>0</v>
      </c>
      <c r="BU58" s="23">
        <v>0</v>
      </c>
      <c r="BV58" s="23">
        <v>0</v>
      </c>
      <c r="BW58" s="23">
        <v>0</v>
      </c>
      <c r="BX58" s="23">
        <v>0</v>
      </c>
      <c r="BY58" s="23">
        <v>0</v>
      </c>
      <c r="BZ58" s="23">
        <v>0</v>
      </c>
      <c r="CA58" s="23">
        <v>0</v>
      </c>
      <c r="CB58" s="23">
        <v>0</v>
      </c>
      <c r="CC58" s="23">
        <v>0</v>
      </c>
      <c r="CD58" s="23">
        <v>0</v>
      </c>
      <c r="CE58" s="23">
        <v>0</v>
      </c>
      <c r="CF58" s="23">
        <v>0</v>
      </c>
      <c r="CG58" s="23">
        <v>0</v>
      </c>
      <c r="CH58" s="23">
        <v>0</v>
      </c>
    </row>
    <row r="59" spans="1:86">
      <c r="A59" s="68" t="s">
        <v>1964</v>
      </c>
      <c r="B59" s="23">
        <v>6</v>
      </c>
      <c r="C59" s="23">
        <v>0</v>
      </c>
      <c r="D59" s="23">
        <v>0</v>
      </c>
      <c r="E59" s="23">
        <v>0</v>
      </c>
      <c r="F59" s="23">
        <v>0</v>
      </c>
      <c r="G59" s="23">
        <v>0</v>
      </c>
      <c r="H59" s="23">
        <v>19</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4">
        <f t="shared" si="0"/>
        <v>6</v>
      </c>
      <c r="AH59" s="24">
        <f t="shared" si="1"/>
        <v>19</v>
      </c>
      <c r="AI59" s="24">
        <f t="shared" si="2"/>
        <v>0</v>
      </c>
      <c r="AJ59" s="24">
        <f t="shared" si="3"/>
        <v>25</v>
      </c>
      <c r="AK59" s="24">
        <f t="shared" si="4"/>
        <v>0</v>
      </c>
      <c r="AL59" s="24">
        <f t="shared" si="4"/>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v>0</v>
      </c>
      <c r="BQ59" s="23">
        <v>0</v>
      </c>
      <c r="BR59" s="23">
        <v>0</v>
      </c>
      <c r="BS59" s="23">
        <v>0</v>
      </c>
      <c r="BT59" s="23">
        <v>0</v>
      </c>
      <c r="BU59" s="23">
        <v>0</v>
      </c>
      <c r="BV59" s="23">
        <v>0</v>
      </c>
      <c r="BW59" s="23">
        <v>0</v>
      </c>
      <c r="BX59" s="23">
        <v>0</v>
      </c>
      <c r="BY59" s="23">
        <v>0</v>
      </c>
      <c r="BZ59" s="23">
        <v>0</v>
      </c>
      <c r="CA59" s="23">
        <v>0</v>
      </c>
      <c r="CB59" s="23">
        <v>0</v>
      </c>
      <c r="CC59" s="23">
        <v>0</v>
      </c>
      <c r="CD59" s="23">
        <v>0</v>
      </c>
      <c r="CE59" s="23">
        <v>0</v>
      </c>
      <c r="CF59" s="23">
        <v>0</v>
      </c>
      <c r="CG59" s="23">
        <v>0</v>
      </c>
      <c r="CH59" s="23">
        <v>0</v>
      </c>
    </row>
    <row r="60" spans="1:86">
      <c r="A60" s="68" t="s">
        <v>1965</v>
      </c>
      <c r="B60" s="23">
        <v>6</v>
      </c>
      <c r="C60" s="23">
        <v>0</v>
      </c>
      <c r="D60" s="23">
        <v>0</v>
      </c>
      <c r="E60" s="23">
        <v>0</v>
      </c>
      <c r="F60" s="23">
        <v>0</v>
      </c>
      <c r="G60" s="23">
        <v>0</v>
      </c>
      <c r="H60" s="23">
        <v>47</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4">
        <f t="shared" si="0"/>
        <v>6</v>
      </c>
      <c r="AH60" s="24">
        <f t="shared" si="1"/>
        <v>47</v>
      </c>
      <c r="AI60" s="24">
        <f t="shared" si="2"/>
        <v>0</v>
      </c>
      <c r="AJ60" s="24">
        <f t="shared" si="3"/>
        <v>53</v>
      </c>
      <c r="AK60" s="24">
        <f t="shared" si="4"/>
        <v>0</v>
      </c>
      <c r="AL60" s="24">
        <f t="shared" si="4"/>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0</v>
      </c>
    </row>
    <row r="61" spans="1:86">
      <c r="A61" s="68" t="s">
        <v>1966</v>
      </c>
      <c r="B61" s="23">
        <v>3</v>
      </c>
      <c r="C61" s="23">
        <v>0</v>
      </c>
      <c r="D61" s="23">
        <v>0</v>
      </c>
      <c r="E61" s="23">
        <v>0</v>
      </c>
      <c r="F61" s="23">
        <v>0</v>
      </c>
      <c r="G61" s="23">
        <v>0</v>
      </c>
      <c r="H61" s="23">
        <v>28</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4">
        <f t="shared" si="0"/>
        <v>3</v>
      </c>
      <c r="AH61" s="24">
        <f t="shared" si="1"/>
        <v>28</v>
      </c>
      <c r="AI61" s="24">
        <f t="shared" si="2"/>
        <v>0</v>
      </c>
      <c r="AJ61" s="24">
        <f t="shared" si="3"/>
        <v>31</v>
      </c>
      <c r="AK61" s="24">
        <f t="shared" si="4"/>
        <v>0</v>
      </c>
      <c r="AL61" s="24">
        <f t="shared" si="4"/>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v>0</v>
      </c>
      <c r="BQ61" s="23">
        <v>0</v>
      </c>
      <c r="BR61" s="23">
        <v>0</v>
      </c>
      <c r="BS61" s="23">
        <v>0</v>
      </c>
      <c r="BT61" s="23">
        <v>0</v>
      </c>
      <c r="BU61" s="23">
        <v>0</v>
      </c>
      <c r="BV61" s="23">
        <v>0</v>
      </c>
      <c r="BW61" s="23">
        <v>0</v>
      </c>
      <c r="BX61" s="23">
        <v>0</v>
      </c>
      <c r="BY61" s="23">
        <v>0</v>
      </c>
      <c r="BZ61" s="23">
        <v>0</v>
      </c>
      <c r="CA61" s="23">
        <v>0</v>
      </c>
      <c r="CB61" s="23">
        <v>0</v>
      </c>
      <c r="CC61" s="23">
        <v>0</v>
      </c>
      <c r="CD61" s="23">
        <v>0</v>
      </c>
      <c r="CE61" s="23">
        <v>0</v>
      </c>
      <c r="CF61" s="23">
        <v>0</v>
      </c>
      <c r="CG61" s="23">
        <v>0</v>
      </c>
      <c r="CH61" s="23">
        <v>0</v>
      </c>
    </row>
    <row r="62" spans="1:86">
      <c r="A62" s="68" t="s">
        <v>502</v>
      </c>
      <c r="B62" s="23">
        <v>8</v>
      </c>
      <c r="C62" s="23">
        <v>0</v>
      </c>
      <c r="D62" s="23">
        <v>0</v>
      </c>
      <c r="E62" s="23">
        <v>0</v>
      </c>
      <c r="F62" s="23">
        <v>0</v>
      </c>
      <c r="G62" s="23">
        <v>0</v>
      </c>
      <c r="H62" s="23">
        <v>57</v>
      </c>
      <c r="I62" s="23">
        <v>0</v>
      </c>
      <c r="J62" s="23">
        <v>0</v>
      </c>
      <c r="K62" s="23">
        <v>0</v>
      </c>
      <c r="L62" s="23">
        <v>0</v>
      </c>
      <c r="M62" s="23">
        <v>0</v>
      </c>
      <c r="N62" s="23">
        <v>14</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4">
        <f t="shared" si="0"/>
        <v>8</v>
      </c>
      <c r="AH62" s="24">
        <f t="shared" si="1"/>
        <v>71</v>
      </c>
      <c r="AI62" s="24">
        <f t="shared" si="2"/>
        <v>0</v>
      </c>
      <c r="AJ62" s="24">
        <f t="shared" si="3"/>
        <v>79</v>
      </c>
      <c r="AK62" s="24">
        <f t="shared" si="4"/>
        <v>0</v>
      </c>
      <c r="AL62" s="24">
        <f t="shared" si="4"/>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v>0</v>
      </c>
      <c r="BQ62" s="23">
        <v>0</v>
      </c>
      <c r="BR62" s="23">
        <v>0</v>
      </c>
      <c r="BS62" s="23">
        <v>0</v>
      </c>
      <c r="BT62" s="23">
        <v>0</v>
      </c>
      <c r="BU62" s="23">
        <v>0</v>
      </c>
      <c r="BV62" s="23">
        <v>0</v>
      </c>
      <c r="BW62" s="23">
        <v>0</v>
      </c>
      <c r="BX62" s="23">
        <v>0</v>
      </c>
      <c r="BY62" s="23">
        <v>0</v>
      </c>
      <c r="BZ62" s="23">
        <v>0</v>
      </c>
      <c r="CA62" s="23">
        <v>0</v>
      </c>
      <c r="CB62" s="23">
        <v>0</v>
      </c>
      <c r="CC62" s="23">
        <v>0</v>
      </c>
      <c r="CD62" s="23">
        <v>0</v>
      </c>
      <c r="CE62" s="23">
        <v>0</v>
      </c>
      <c r="CF62" s="23">
        <v>0</v>
      </c>
      <c r="CG62" s="23">
        <v>0</v>
      </c>
      <c r="CH62" s="23">
        <v>0</v>
      </c>
    </row>
    <row r="63" spans="1:86">
      <c r="A63" s="68" t="s">
        <v>503</v>
      </c>
      <c r="B63" s="23">
        <v>11</v>
      </c>
      <c r="C63" s="23">
        <v>0</v>
      </c>
      <c r="D63" s="23">
        <v>0</v>
      </c>
      <c r="E63" s="23">
        <v>480</v>
      </c>
      <c r="F63" s="23">
        <v>0</v>
      </c>
      <c r="G63" s="23">
        <v>0</v>
      </c>
      <c r="H63" s="23">
        <v>88</v>
      </c>
      <c r="I63" s="23">
        <v>0</v>
      </c>
      <c r="J63" s="23">
        <v>0</v>
      </c>
      <c r="K63" s="23">
        <v>737</v>
      </c>
      <c r="L63" s="23">
        <v>0</v>
      </c>
      <c r="M63" s="23">
        <v>0</v>
      </c>
      <c r="N63" s="23">
        <v>125</v>
      </c>
      <c r="O63" s="23">
        <v>0</v>
      </c>
      <c r="P63" s="23">
        <v>0</v>
      </c>
      <c r="Q63" s="23">
        <v>43</v>
      </c>
      <c r="R63" s="23">
        <v>0</v>
      </c>
      <c r="S63" s="23">
        <v>0</v>
      </c>
      <c r="T63" s="23">
        <v>0</v>
      </c>
      <c r="U63" s="23">
        <v>0</v>
      </c>
      <c r="V63" s="23">
        <v>0</v>
      </c>
      <c r="W63" s="23">
        <v>98</v>
      </c>
      <c r="X63" s="23">
        <v>0</v>
      </c>
      <c r="Y63" s="23">
        <v>0</v>
      </c>
      <c r="Z63" s="23">
        <v>0</v>
      </c>
      <c r="AA63" s="23">
        <v>0</v>
      </c>
      <c r="AB63" s="23">
        <v>0</v>
      </c>
      <c r="AC63" s="23">
        <v>0</v>
      </c>
      <c r="AD63" s="23">
        <v>0</v>
      </c>
      <c r="AE63" s="23">
        <v>0</v>
      </c>
      <c r="AF63" s="23">
        <v>0</v>
      </c>
      <c r="AG63" s="24">
        <f t="shared" si="0"/>
        <v>11</v>
      </c>
      <c r="AH63" s="24">
        <f t="shared" si="1"/>
        <v>1571</v>
      </c>
      <c r="AI63" s="24">
        <f t="shared" si="2"/>
        <v>0</v>
      </c>
      <c r="AJ63" s="24">
        <f t="shared" si="3"/>
        <v>1582</v>
      </c>
      <c r="AK63" s="24">
        <f t="shared" si="4"/>
        <v>0</v>
      </c>
      <c r="AL63" s="24">
        <f t="shared" si="4"/>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v>0</v>
      </c>
      <c r="BQ63" s="23">
        <v>0</v>
      </c>
      <c r="BR63" s="23">
        <v>0</v>
      </c>
      <c r="BS63" s="23">
        <v>0</v>
      </c>
      <c r="BT63" s="23">
        <v>0</v>
      </c>
      <c r="BU63" s="23">
        <v>0</v>
      </c>
      <c r="BV63" s="23">
        <v>0</v>
      </c>
      <c r="BW63" s="23">
        <v>0</v>
      </c>
      <c r="BX63" s="23">
        <v>0</v>
      </c>
      <c r="BY63" s="23">
        <v>0</v>
      </c>
      <c r="BZ63" s="23">
        <v>0</v>
      </c>
      <c r="CA63" s="23">
        <v>0</v>
      </c>
      <c r="CB63" s="23">
        <v>0</v>
      </c>
      <c r="CC63" s="23">
        <v>0</v>
      </c>
      <c r="CD63" s="23">
        <v>0</v>
      </c>
      <c r="CE63" s="23">
        <v>0</v>
      </c>
      <c r="CF63" s="23">
        <v>0</v>
      </c>
      <c r="CG63" s="23">
        <v>0</v>
      </c>
      <c r="CH63" s="23">
        <v>0</v>
      </c>
    </row>
    <row r="64" spans="1:86">
      <c r="A64" s="68" t="s">
        <v>1967</v>
      </c>
      <c r="B64" s="23">
        <v>8</v>
      </c>
      <c r="C64" s="23">
        <v>0</v>
      </c>
      <c r="D64" s="23">
        <v>0</v>
      </c>
      <c r="E64" s="23">
        <v>0</v>
      </c>
      <c r="F64" s="23">
        <v>0</v>
      </c>
      <c r="G64" s="23">
        <v>0</v>
      </c>
      <c r="H64" s="23">
        <v>53</v>
      </c>
      <c r="I64" s="23">
        <v>0</v>
      </c>
      <c r="J64" s="23">
        <v>0</v>
      </c>
      <c r="K64" s="23">
        <v>0</v>
      </c>
      <c r="L64" s="23">
        <v>0</v>
      </c>
      <c r="M64" s="23">
        <v>0</v>
      </c>
      <c r="N64" s="23">
        <v>0</v>
      </c>
      <c r="O64" s="23">
        <v>0</v>
      </c>
      <c r="P64" s="23">
        <v>0</v>
      </c>
      <c r="Q64" s="23">
        <v>8</v>
      </c>
      <c r="R64" s="23">
        <v>0</v>
      </c>
      <c r="S64" s="23">
        <v>0</v>
      </c>
      <c r="T64" s="23">
        <v>0</v>
      </c>
      <c r="U64" s="23">
        <v>0</v>
      </c>
      <c r="V64" s="23">
        <v>0</v>
      </c>
      <c r="W64" s="23">
        <v>0</v>
      </c>
      <c r="X64" s="23">
        <v>0</v>
      </c>
      <c r="Y64" s="23">
        <v>0</v>
      </c>
      <c r="Z64" s="23">
        <v>0</v>
      </c>
      <c r="AA64" s="23">
        <v>0</v>
      </c>
      <c r="AB64" s="23">
        <v>0</v>
      </c>
      <c r="AC64" s="23">
        <v>0</v>
      </c>
      <c r="AD64" s="23">
        <v>0</v>
      </c>
      <c r="AE64" s="23">
        <v>0</v>
      </c>
      <c r="AF64" s="23">
        <v>0</v>
      </c>
      <c r="AG64" s="24">
        <f t="shared" si="0"/>
        <v>8</v>
      </c>
      <c r="AH64" s="24">
        <f t="shared" si="1"/>
        <v>61</v>
      </c>
      <c r="AI64" s="24">
        <f t="shared" si="2"/>
        <v>0</v>
      </c>
      <c r="AJ64" s="24">
        <f t="shared" si="3"/>
        <v>69</v>
      </c>
      <c r="AK64" s="24">
        <f t="shared" si="4"/>
        <v>0</v>
      </c>
      <c r="AL64" s="24">
        <f t="shared" si="4"/>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v>0</v>
      </c>
      <c r="BQ64" s="23">
        <v>0</v>
      </c>
      <c r="BR64" s="23">
        <v>0</v>
      </c>
      <c r="BS64" s="23">
        <v>0</v>
      </c>
      <c r="BT64" s="23">
        <v>0</v>
      </c>
      <c r="BU64" s="23">
        <v>0</v>
      </c>
      <c r="BV64" s="23">
        <v>0</v>
      </c>
      <c r="BW64" s="23">
        <v>0</v>
      </c>
      <c r="BX64" s="23">
        <v>0</v>
      </c>
      <c r="BY64" s="23">
        <v>0</v>
      </c>
      <c r="BZ64" s="23">
        <v>0</v>
      </c>
      <c r="CA64" s="23">
        <v>0</v>
      </c>
      <c r="CB64" s="23">
        <v>0</v>
      </c>
      <c r="CC64" s="23">
        <v>0</v>
      </c>
      <c r="CD64" s="23">
        <v>0</v>
      </c>
      <c r="CE64" s="23">
        <v>0</v>
      </c>
      <c r="CF64" s="23">
        <v>0</v>
      </c>
      <c r="CG64" s="23">
        <v>0</v>
      </c>
      <c r="CH64" s="23">
        <v>0</v>
      </c>
    </row>
    <row r="65" spans="1:86">
      <c r="A65" s="68" t="s">
        <v>1968</v>
      </c>
      <c r="B65" s="23">
        <v>14</v>
      </c>
      <c r="C65" s="23">
        <v>0</v>
      </c>
      <c r="D65" s="23">
        <v>0</v>
      </c>
      <c r="E65" s="23">
        <v>0</v>
      </c>
      <c r="F65" s="23">
        <v>0</v>
      </c>
      <c r="G65" s="23">
        <v>0</v>
      </c>
      <c r="H65" s="23">
        <v>75</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4">
        <f t="shared" si="0"/>
        <v>14</v>
      </c>
      <c r="AH65" s="24">
        <f t="shared" si="1"/>
        <v>75</v>
      </c>
      <c r="AI65" s="24">
        <f t="shared" si="2"/>
        <v>0</v>
      </c>
      <c r="AJ65" s="24">
        <f t="shared" si="3"/>
        <v>89</v>
      </c>
      <c r="AK65" s="24">
        <f t="shared" si="4"/>
        <v>0</v>
      </c>
      <c r="AL65" s="24">
        <f t="shared" si="4"/>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v>0</v>
      </c>
      <c r="BQ65" s="23">
        <v>0</v>
      </c>
      <c r="BR65" s="23">
        <v>0</v>
      </c>
      <c r="BS65" s="23">
        <v>0</v>
      </c>
      <c r="BT65" s="23">
        <v>0</v>
      </c>
      <c r="BU65" s="23">
        <v>0</v>
      </c>
      <c r="BV65" s="23">
        <v>0</v>
      </c>
      <c r="BW65" s="23">
        <v>0</v>
      </c>
      <c r="BX65" s="23">
        <v>0</v>
      </c>
      <c r="BY65" s="23">
        <v>0</v>
      </c>
      <c r="BZ65" s="23">
        <v>0</v>
      </c>
      <c r="CA65" s="23">
        <v>0</v>
      </c>
      <c r="CB65" s="23">
        <v>0</v>
      </c>
      <c r="CC65" s="23">
        <v>0</v>
      </c>
      <c r="CD65" s="23">
        <v>0</v>
      </c>
      <c r="CE65" s="23">
        <v>0</v>
      </c>
      <c r="CF65" s="23">
        <v>0</v>
      </c>
      <c r="CG65" s="23">
        <v>0</v>
      </c>
      <c r="CH65" s="23">
        <v>0</v>
      </c>
    </row>
    <row r="66" spans="1:86">
      <c r="A66" s="68" t="s">
        <v>504</v>
      </c>
      <c r="B66" s="23">
        <v>6</v>
      </c>
      <c r="C66" s="23">
        <v>0</v>
      </c>
      <c r="D66" s="23">
        <v>0</v>
      </c>
      <c r="E66" s="23">
        <v>0</v>
      </c>
      <c r="F66" s="23">
        <v>0</v>
      </c>
      <c r="G66" s="23">
        <v>0</v>
      </c>
      <c r="H66" s="23">
        <v>66</v>
      </c>
      <c r="I66" s="23">
        <v>0</v>
      </c>
      <c r="J66" s="23">
        <v>0</v>
      </c>
      <c r="K66" s="23">
        <v>0</v>
      </c>
      <c r="L66" s="23">
        <v>0</v>
      </c>
      <c r="M66" s="23">
        <v>0</v>
      </c>
      <c r="N66" s="23">
        <v>0</v>
      </c>
      <c r="O66" s="23">
        <v>0</v>
      </c>
      <c r="P66" s="23">
        <v>0</v>
      </c>
      <c r="Q66" s="23">
        <v>0</v>
      </c>
      <c r="R66" s="23">
        <v>0</v>
      </c>
      <c r="S66" s="23">
        <v>0</v>
      </c>
      <c r="T66" s="23">
        <v>0</v>
      </c>
      <c r="U66" s="23">
        <v>0</v>
      </c>
      <c r="V66" s="23">
        <v>0</v>
      </c>
      <c r="W66" s="23">
        <v>0</v>
      </c>
      <c r="X66" s="23">
        <v>0</v>
      </c>
      <c r="Y66" s="23">
        <v>0</v>
      </c>
      <c r="Z66" s="23">
        <v>0</v>
      </c>
      <c r="AA66" s="23">
        <v>0</v>
      </c>
      <c r="AB66" s="23">
        <v>0</v>
      </c>
      <c r="AC66" s="23">
        <v>0</v>
      </c>
      <c r="AD66" s="23">
        <v>0</v>
      </c>
      <c r="AE66" s="23">
        <v>0</v>
      </c>
      <c r="AF66" s="23">
        <v>0</v>
      </c>
      <c r="AG66" s="24">
        <f t="shared" si="0"/>
        <v>6</v>
      </c>
      <c r="AH66" s="24">
        <f t="shared" si="1"/>
        <v>66</v>
      </c>
      <c r="AI66" s="24">
        <f t="shared" si="2"/>
        <v>0</v>
      </c>
      <c r="AJ66" s="24">
        <f t="shared" si="3"/>
        <v>72</v>
      </c>
      <c r="AK66" s="24">
        <f t="shared" si="4"/>
        <v>0</v>
      </c>
      <c r="AL66" s="24">
        <f t="shared" si="4"/>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v>0</v>
      </c>
      <c r="BQ66" s="23">
        <v>0</v>
      </c>
      <c r="BR66" s="23">
        <v>0</v>
      </c>
      <c r="BS66" s="23">
        <v>0</v>
      </c>
      <c r="BT66" s="23">
        <v>0</v>
      </c>
      <c r="BU66" s="23">
        <v>0</v>
      </c>
      <c r="BV66" s="23">
        <v>0</v>
      </c>
      <c r="BW66" s="23">
        <v>0</v>
      </c>
      <c r="BX66" s="23">
        <v>0</v>
      </c>
      <c r="BY66" s="23">
        <v>0</v>
      </c>
      <c r="BZ66" s="23">
        <v>0</v>
      </c>
      <c r="CA66" s="23">
        <v>0</v>
      </c>
      <c r="CB66" s="23">
        <v>0</v>
      </c>
      <c r="CC66" s="23">
        <v>0</v>
      </c>
      <c r="CD66" s="23">
        <v>0</v>
      </c>
      <c r="CE66" s="23">
        <v>0</v>
      </c>
      <c r="CF66" s="23">
        <v>0</v>
      </c>
      <c r="CG66" s="23">
        <v>0</v>
      </c>
      <c r="CH66" s="23">
        <v>0</v>
      </c>
    </row>
    <row r="67" spans="1:86">
      <c r="A67" s="68" t="s">
        <v>505</v>
      </c>
      <c r="B67" s="23">
        <v>7</v>
      </c>
      <c r="C67" s="23">
        <v>2</v>
      </c>
      <c r="D67" s="23">
        <v>0</v>
      </c>
      <c r="E67" s="23">
        <v>0</v>
      </c>
      <c r="F67" s="23">
        <v>0</v>
      </c>
      <c r="G67" s="23">
        <v>0</v>
      </c>
      <c r="H67" s="23">
        <v>41</v>
      </c>
      <c r="I67" s="23">
        <v>0</v>
      </c>
      <c r="J67" s="23">
        <v>0</v>
      </c>
      <c r="K67" s="23">
        <v>0</v>
      </c>
      <c r="L67" s="23">
        <v>0</v>
      </c>
      <c r="M67" s="23">
        <v>0</v>
      </c>
      <c r="N67" s="23">
        <v>28</v>
      </c>
      <c r="O67" s="23">
        <v>0</v>
      </c>
      <c r="P67" s="23">
        <v>0</v>
      </c>
      <c r="Q67" s="23">
        <v>0</v>
      </c>
      <c r="R67" s="23">
        <v>0</v>
      </c>
      <c r="S67" s="23">
        <v>0</v>
      </c>
      <c r="T67" s="23">
        <v>0</v>
      </c>
      <c r="U67" s="23">
        <v>0</v>
      </c>
      <c r="V67" s="23">
        <v>0</v>
      </c>
      <c r="W67" s="23">
        <v>0</v>
      </c>
      <c r="X67" s="23">
        <v>0</v>
      </c>
      <c r="Y67" s="23">
        <v>0</v>
      </c>
      <c r="Z67" s="23">
        <v>0</v>
      </c>
      <c r="AA67" s="23">
        <v>0</v>
      </c>
      <c r="AB67" s="23">
        <v>0</v>
      </c>
      <c r="AC67" s="23">
        <v>0</v>
      </c>
      <c r="AD67" s="23">
        <v>0</v>
      </c>
      <c r="AE67" s="23">
        <v>0</v>
      </c>
      <c r="AF67" s="23">
        <v>0</v>
      </c>
      <c r="AG67" s="24">
        <f t="shared" si="0"/>
        <v>7</v>
      </c>
      <c r="AH67" s="24">
        <v>69</v>
      </c>
      <c r="AI67" s="24">
        <f t="shared" si="2"/>
        <v>0</v>
      </c>
      <c r="AJ67" s="24">
        <v>76</v>
      </c>
      <c r="AK67" s="24">
        <f t="shared" si="4"/>
        <v>2</v>
      </c>
      <c r="AL67" s="24">
        <f t="shared" si="4"/>
        <v>0</v>
      </c>
      <c r="AM67" s="23">
        <v>2</v>
      </c>
      <c r="AN67" s="23" t="s">
        <v>1969</v>
      </c>
      <c r="AO67" s="23">
        <v>0</v>
      </c>
      <c r="AP67" s="23">
        <v>0</v>
      </c>
      <c r="AQ67" s="23">
        <v>0</v>
      </c>
      <c r="AR67" s="23">
        <v>0</v>
      </c>
      <c r="AS67" s="23">
        <v>0</v>
      </c>
      <c r="AT67" s="23">
        <v>0</v>
      </c>
      <c r="AU67" s="23">
        <v>0</v>
      </c>
      <c r="AV67" s="23">
        <v>0</v>
      </c>
      <c r="AW67" s="23">
        <v>0</v>
      </c>
      <c r="AX67" s="23">
        <v>0</v>
      </c>
      <c r="AY67" s="23">
        <v>0</v>
      </c>
      <c r="AZ67" s="23">
        <v>0</v>
      </c>
      <c r="BA67" s="23">
        <v>0</v>
      </c>
      <c r="BB67" s="23">
        <v>0</v>
      </c>
      <c r="BC67" s="23">
        <v>0</v>
      </c>
      <c r="BD67" s="23">
        <v>0</v>
      </c>
      <c r="BE67" s="23">
        <v>0</v>
      </c>
      <c r="BF67" s="23">
        <v>0</v>
      </c>
      <c r="BG67" s="23">
        <v>0</v>
      </c>
      <c r="BH67" s="23">
        <v>0</v>
      </c>
      <c r="BI67" s="23">
        <v>0</v>
      </c>
      <c r="BJ67" s="23">
        <v>0</v>
      </c>
      <c r="BK67" s="23">
        <v>0</v>
      </c>
      <c r="BL67" s="23">
        <v>0</v>
      </c>
      <c r="BM67" s="23">
        <v>0</v>
      </c>
      <c r="BN67" s="23">
        <v>0</v>
      </c>
      <c r="BO67" s="23">
        <v>0</v>
      </c>
      <c r="BP67" s="23">
        <v>0</v>
      </c>
      <c r="BQ67" s="23">
        <v>0</v>
      </c>
      <c r="BR67" s="23">
        <v>0</v>
      </c>
      <c r="BS67" s="23">
        <v>0</v>
      </c>
      <c r="BT67" s="23">
        <v>0</v>
      </c>
      <c r="BU67" s="23">
        <v>0</v>
      </c>
      <c r="BV67" s="23">
        <v>0</v>
      </c>
      <c r="BW67" s="23">
        <v>0</v>
      </c>
      <c r="BX67" s="23">
        <v>0</v>
      </c>
      <c r="BY67" s="23">
        <v>0</v>
      </c>
      <c r="BZ67" s="23">
        <v>0</v>
      </c>
      <c r="CA67" s="23">
        <v>0</v>
      </c>
      <c r="CB67" s="23">
        <v>0</v>
      </c>
      <c r="CC67" s="23">
        <v>0</v>
      </c>
      <c r="CD67" s="23">
        <v>0</v>
      </c>
      <c r="CE67" s="23">
        <v>0</v>
      </c>
      <c r="CF67" s="23">
        <v>0</v>
      </c>
      <c r="CG67" s="23">
        <v>0</v>
      </c>
      <c r="CH67" s="23">
        <v>0</v>
      </c>
    </row>
    <row r="68" spans="1:86">
      <c r="A68" s="68" t="s">
        <v>506</v>
      </c>
      <c r="B68" s="23">
        <v>10</v>
      </c>
      <c r="C68" s="23">
        <v>1</v>
      </c>
      <c r="D68" s="23">
        <v>0</v>
      </c>
      <c r="E68" s="23">
        <v>0</v>
      </c>
      <c r="F68" s="23">
        <v>0</v>
      </c>
      <c r="G68" s="23">
        <v>0</v>
      </c>
      <c r="H68" s="23">
        <v>40</v>
      </c>
      <c r="I68" s="23">
        <v>0</v>
      </c>
      <c r="J68" s="23">
        <v>0</v>
      </c>
      <c r="K68" s="23">
        <v>0</v>
      </c>
      <c r="L68" s="23">
        <v>0</v>
      </c>
      <c r="M68" s="23">
        <v>0</v>
      </c>
      <c r="N68" s="23">
        <v>17</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23">
        <v>0</v>
      </c>
      <c r="AF68" s="23">
        <v>0</v>
      </c>
      <c r="AG68" s="24">
        <f t="shared" si="0"/>
        <v>10</v>
      </c>
      <c r="AH68" s="24">
        <f t="shared" si="1"/>
        <v>57</v>
      </c>
      <c r="AI68" s="24">
        <f t="shared" si="2"/>
        <v>0</v>
      </c>
      <c r="AJ68" s="24">
        <f t="shared" si="3"/>
        <v>67</v>
      </c>
      <c r="AK68" s="24">
        <f t="shared" si="4"/>
        <v>1</v>
      </c>
      <c r="AL68" s="24">
        <f t="shared" si="4"/>
        <v>0</v>
      </c>
      <c r="AM68" s="23">
        <v>2</v>
      </c>
      <c r="AN68" s="23" t="s">
        <v>1947</v>
      </c>
      <c r="AO68" s="23">
        <v>0</v>
      </c>
      <c r="AP68" s="23">
        <v>0</v>
      </c>
      <c r="AQ68" s="23">
        <v>0</v>
      </c>
      <c r="AR68" s="23">
        <v>0</v>
      </c>
      <c r="AS68" s="23">
        <v>0</v>
      </c>
      <c r="AT68" s="23">
        <v>0</v>
      </c>
      <c r="AU68" s="23">
        <v>0</v>
      </c>
      <c r="AV68" s="23">
        <v>0</v>
      </c>
      <c r="AW68" s="23">
        <v>0</v>
      </c>
      <c r="AX68" s="23">
        <v>0</v>
      </c>
      <c r="AY68" s="23">
        <v>0</v>
      </c>
      <c r="AZ68" s="23">
        <v>0</v>
      </c>
      <c r="BA68" s="23">
        <v>0</v>
      </c>
      <c r="BB68" s="23">
        <v>0</v>
      </c>
      <c r="BC68" s="23">
        <v>0</v>
      </c>
      <c r="BD68" s="23">
        <v>0</v>
      </c>
      <c r="BE68" s="23">
        <v>0</v>
      </c>
      <c r="BF68" s="23">
        <v>0</v>
      </c>
      <c r="BG68" s="23">
        <v>0</v>
      </c>
      <c r="BH68" s="23">
        <v>0</v>
      </c>
      <c r="BI68" s="23">
        <v>0</v>
      </c>
      <c r="BJ68" s="23">
        <v>0</v>
      </c>
      <c r="BK68" s="23">
        <v>0</v>
      </c>
      <c r="BL68" s="23">
        <v>0</v>
      </c>
      <c r="BM68" s="23">
        <v>0</v>
      </c>
      <c r="BN68" s="23">
        <v>0</v>
      </c>
      <c r="BO68" s="23">
        <v>0</v>
      </c>
      <c r="BP68" s="23">
        <v>0</v>
      </c>
      <c r="BQ68" s="23">
        <v>0</v>
      </c>
      <c r="BR68" s="23">
        <v>0</v>
      </c>
      <c r="BS68" s="23">
        <v>0</v>
      </c>
      <c r="BT68" s="23">
        <v>0</v>
      </c>
      <c r="BU68" s="23">
        <v>0</v>
      </c>
      <c r="BV68" s="23">
        <v>0</v>
      </c>
      <c r="BW68" s="23">
        <v>0</v>
      </c>
      <c r="BX68" s="23">
        <v>0</v>
      </c>
      <c r="BY68" s="23">
        <v>0</v>
      </c>
      <c r="BZ68" s="23">
        <v>0</v>
      </c>
      <c r="CA68" s="23">
        <v>0</v>
      </c>
      <c r="CB68" s="23">
        <v>0</v>
      </c>
      <c r="CC68" s="23">
        <v>0</v>
      </c>
      <c r="CD68" s="23">
        <v>0</v>
      </c>
      <c r="CE68" s="23">
        <v>0</v>
      </c>
      <c r="CF68" s="23">
        <v>0</v>
      </c>
      <c r="CG68" s="23">
        <v>0</v>
      </c>
      <c r="CH68" s="23">
        <v>0</v>
      </c>
    </row>
    <row r="69" spans="1:86">
      <c r="A69" s="68" t="s">
        <v>1970</v>
      </c>
      <c r="B69" s="23">
        <v>8</v>
      </c>
      <c r="C69" s="23">
        <v>0</v>
      </c>
      <c r="D69" s="23">
        <v>0</v>
      </c>
      <c r="E69" s="23">
        <v>0</v>
      </c>
      <c r="F69" s="23">
        <v>0</v>
      </c>
      <c r="G69" s="23">
        <v>0</v>
      </c>
      <c r="H69" s="23">
        <v>45</v>
      </c>
      <c r="I69" s="23">
        <v>0</v>
      </c>
      <c r="J69" s="23">
        <v>0</v>
      </c>
      <c r="K69" s="23">
        <v>178</v>
      </c>
      <c r="L69" s="23">
        <v>0</v>
      </c>
      <c r="M69" s="23">
        <v>0</v>
      </c>
      <c r="N69" s="23">
        <v>0</v>
      </c>
      <c r="O69" s="23">
        <v>0</v>
      </c>
      <c r="P69" s="23">
        <v>0</v>
      </c>
      <c r="Q69" s="23">
        <v>0</v>
      </c>
      <c r="R69" s="23">
        <v>0</v>
      </c>
      <c r="S69" s="23">
        <v>0</v>
      </c>
      <c r="T69" s="23">
        <v>0</v>
      </c>
      <c r="U69" s="23">
        <v>0</v>
      </c>
      <c r="V69" s="23">
        <v>0</v>
      </c>
      <c r="W69" s="23">
        <v>0</v>
      </c>
      <c r="X69" s="23">
        <v>0</v>
      </c>
      <c r="Y69" s="23">
        <v>0</v>
      </c>
      <c r="Z69" s="23">
        <v>0</v>
      </c>
      <c r="AA69" s="23">
        <v>0</v>
      </c>
      <c r="AB69" s="23">
        <v>0</v>
      </c>
      <c r="AC69" s="23">
        <v>0</v>
      </c>
      <c r="AD69" s="23">
        <v>0</v>
      </c>
      <c r="AE69" s="23">
        <v>0</v>
      </c>
      <c r="AF69" s="23">
        <v>0</v>
      </c>
      <c r="AG69" s="24">
        <f t="shared" si="0"/>
        <v>8</v>
      </c>
      <c r="AH69" s="24">
        <f t="shared" si="1"/>
        <v>223</v>
      </c>
      <c r="AI69" s="24">
        <f t="shared" si="2"/>
        <v>0</v>
      </c>
      <c r="AJ69" s="24">
        <f t="shared" si="3"/>
        <v>231</v>
      </c>
      <c r="AK69" s="24">
        <f t="shared" si="4"/>
        <v>0</v>
      </c>
      <c r="AL69" s="24">
        <f t="shared" si="4"/>
        <v>0</v>
      </c>
      <c r="AM69" s="23">
        <v>0</v>
      </c>
      <c r="AN69" s="23">
        <v>0</v>
      </c>
      <c r="AO69" s="23">
        <v>0</v>
      </c>
      <c r="AP69" s="23">
        <v>0</v>
      </c>
      <c r="AQ69" s="23">
        <v>0</v>
      </c>
      <c r="AR69" s="23">
        <v>0</v>
      </c>
      <c r="AS69" s="23">
        <v>0</v>
      </c>
      <c r="AT69" s="23">
        <v>0</v>
      </c>
      <c r="AU69" s="23">
        <v>0</v>
      </c>
      <c r="AV69" s="23">
        <v>0</v>
      </c>
      <c r="AW69" s="23">
        <v>0</v>
      </c>
      <c r="AX69" s="23">
        <v>0</v>
      </c>
      <c r="AY69" s="23">
        <v>0</v>
      </c>
      <c r="AZ69" s="23">
        <v>0</v>
      </c>
      <c r="BA69" s="23">
        <v>0</v>
      </c>
      <c r="BB69" s="23">
        <v>0</v>
      </c>
      <c r="BC69" s="23">
        <v>0</v>
      </c>
      <c r="BD69" s="23">
        <v>0</v>
      </c>
      <c r="BE69" s="23">
        <v>0</v>
      </c>
      <c r="BF69" s="23">
        <v>0</v>
      </c>
      <c r="BG69" s="23">
        <v>0</v>
      </c>
      <c r="BH69" s="23">
        <v>0</v>
      </c>
      <c r="BI69" s="23">
        <v>0</v>
      </c>
      <c r="BJ69" s="23">
        <v>0</v>
      </c>
      <c r="BK69" s="23">
        <v>0</v>
      </c>
      <c r="BL69" s="23">
        <v>0</v>
      </c>
      <c r="BM69" s="23">
        <v>0</v>
      </c>
      <c r="BN69" s="23">
        <v>0</v>
      </c>
      <c r="BO69" s="23">
        <v>0</v>
      </c>
      <c r="BP69" s="23">
        <v>0</v>
      </c>
      <c r="BQ69" s="23">
        <v>0</v>
      </c>
      <c r="BR69" s="23">
        <v>0</v>
      </c>
      <c r="BS69" s="23">
        <v>0</v>
      </c>
      <c r="BT69" s="23">
        <v>0</v>
      </c>
      <c r="BU69" s="23">
        <v>0</v>
      </c>
      <c r="BV69" s="23">
        <v>0</v>
      </c>
      <c r="BW69" s="23">
        <v>0</v>
      </c>
      <c r="BX69" s="23">
        <v>0</v>
      </c>
      <c r="BY69" s="23">
        <v>0</v>
      </c>
      <c r="BZ69" s="23">
        <v>0</v>
      </c>
      <c r="CA69" s="23">
        <v>0</v>
      </c>
      <c r="CB69" s="23">
        <v>0</v>
      </c>
      <c r="CC69" s="23">
        <v>0</v>
      </c>
      <c r="CD69" s="23">
        <v>0</v>
      </c>
      <c r="CE69" s="23">
        <v>0</v>
      </c>
      <c r="CF69" s="23">
        <v>0</v>
      </c>
      <c r="CG69" s="23">
        <v>0</v>
      </c>
      <c r="CH69" s="23">
        <v>0</v>
      </c>
    </row>
    <row r="70" spans="1:86">
      <c r="A70" s="68" t="s">
        <v>1971</v>
      </c>
      <c r="B70" s="23">
        <v>5</v>
      </c>
      <c r="C70" s="23">
        <v>0</v>
      </c>
      <c r="D70" s="23">
        <v>0</v>
      </c>
      <c r="E70" s="23">
        <v>0</v>
      </c>
      <c r="F70" s="23">
        <v>0</v>
      </c>
      <c r="G70" s="23">
        <v>0</v>
      </c>
      <c r="H70" s="23">
        <v>93</v>
      </c>
      <c r="I70" s="23">
        <v>1</v>
      </c>
      <c r="J70" s="23">
        <v>0</v>
      </c>
      <c r="K70" s="23">
        <v>0</v>
      </c>
      <c r="L70" s="23">
        <v>0</v>
      </c>
      <c r="M70" s="23">
        <v>0</v>
      </c>
      <c r="N70" s="23">
        <v>0</v>
      </c>
      <c r="O70" s="23">
        <v>0</v>
      </c>
      <c r="P70" s="23">
        <v>0</v>
      </c>
      <c r="Q70" s="23">
        <v>0</v>
      </c>
      <c r="R70" s="23">
        <v>0</v>
      </c>
      <c r="S70" s="23">
        <v>0</v>
      </c>
      <c r="T70" s="23">
        <v>0</v>
      </c>
      <c r="U70" s="23">
        <v>0</v>
      </c>
      <c r="V70" s="23">
        <v>0</v>
      </c>
      <c r="W70" s="23">
        <v>0</v>
      </c>
      <c r="X70" s="23">
        <v>0</v>
      </c>
      <c r="Y70" s="23">
        <v>0</v>
      </c>
      <c r="Z70" s="23">
        <v>0</v>
      </c>
      <c r="AA70" s="23">
        <v>0</v>
      </c>
      <c r="AB70" s="23">
        <v>0</v>
      </c>
      <c r="AC70" s="23">
        <v>0</v>
      </c>
      <c r="AD70" s="23">
        <v>0</v>
      </c>
      <c r="AE70" s="23">
        <v>0</v>
      </c>
      <c r="AF70" s="23">
        <v>0</v>
      </c>
      <c r="AG70" s="24">
        <v>5</v>
      </c>
      <c r="AH70" s="24">
        <v>93</v>
      </c>
      <c r="AI70" s="24">
        <f t="shared" ref="AI70:AI133" si="5">SUM(AE70,AF70)</f>
        <v>0</v>
      </c>
      <c r="AJ70" s="24">
        <v>98</v>
      </c>
      <c r="AK70" s="24">
        <f t="shared" ref="AK70:AL133" si="6">SUM(C70,F70,I70,L70,O70,R70,X70,AC70)</f>
        <v>1</v>
      </c>
      <c r="AL70" s="24">
        <f t="shared" si="6"/>
        <v>0</v>
      </c>
      <c r="AM70" s="23">
        <v>1</v>
      </c>
      <c r="AN70" s="23" t="s">
        <v>1972</v>
      </c>
      <c r="AO70" s="23">
        <v>0</v>
      </c>
      <c r="AP70" s="23">
        <v>0</v>
      </c>
      <c r="AQ70" s="23">
        <v>0</v>
      </c>
      <c r="AR70" s="23">
        <v>0</v>
      </c>
      <c r="AS70" s="23">
        <v>0</v>
      </c>
      <c r="AT70" s="23">
        <v>0</v>
      </c>
      <c r="AU70" s="23">
        <v>0</v>
      </c>
      <c r="AV70" s="23">
        <v>0</v>
      </c>
      <c r="AW70" s="23">
        <v>0</v>
      </c>
      <c r="AX70" s="23">
        <v>0</v>
      </c>
      <c r="AY70" s="23">
        <v>0</v>
      </c>
      <c r="AZ70" s="23">
        <v>0</v>
      </c>
      <c r="BA70" s="23">
        <v>0</v>
      </c>
      <c r="BB70" s="23">
        <v>0</v>
      </c>
      <c r="BC70" s="23">
        <v>0</v>
      </c>
      <c r="BD70" s="23">
        <v>0</v>
      </c>
      <c r="BE70" s="23">
        <v>0</v>
      </c>
      <c r="BF70" s="23">
        <v>0</v>
      </c>
      <c r="BG70" s="23">
        <v>0</v>
      </c>
      <c r="BH70" s="23">
        <v>0</v>
      </c>
      <c r="BI70" s="23">
        <v>0</v>
      </c>
      <c r="BJ70" s="23">
        <v>0</v>
      </c>
      <c r="BK70" s="23">
        <v>0</v>
      </c>
      <c r="BL70" s="23">
        <v>0</v>
      </c>
      <c r="BM70" s="23">
        <v>0</v>
      </c>
      <c r="BN70" s="23">
        <v>0</v>
      </c>
      <c r="BO70" s="23">
        <v>0</v>
      </c>
      <c r="BP70" s="23">
        <v>0</v>
      </c>
      <c r="BQ70" s="23">
        <v>0</v>
      </c>
      <c r="BR70" s="23">
        <v>0</v>
      </c>
      <c r="BS70" s="23">
        <v>0</v>
      </c>
      <c r="BT70" s="23">
        <v>0</v>
      </c>
      <c r="BU70" s="23">
        <v>0</v>
      </c>
      <c r="BV70" s="23">
        <v>0</v>
      </c>
      <c r="BW70" s="23">
        <v>0</v>
      </c>
      <c r="BX70" s="23">
        <v>0</v>
      </c>
      <c r="BY70" s="23">
        <v>0</v>
      </c>
      <c r="BZ70" s="23">
        <v>0</v>
      </c>
      <c r="CA70" s="23">
        <v>0</v>
      </c>
      <c r="CB70" s="23">
        <v>0</v>
      </c>
      <c r="CC70" s="23">
        <v>0</v>
      </c>
      <c r="CD70" s="23">
        <v>0</v>
      </c>
      <c r="CE70" s="23">
        <v>0</v>
      </c>
      <c r="CF70" s="23">
        <v>0</v>
      </c>
      <c r="CG70" s="23">
        <v>0</v>
      </c>
      <c r="CH70" s="23">
        <v>0</v>
      </c>
    </row>
    <row r="71" spans="1:86">
      <c r="A71" s="68" t="s">
        <v>1973</v>
      </c>
      <c r="B71" s="23">
        <v>5</v>
      </c>
      <c r="C71" s="23">
        <v>0</v>
      </c>
      <c r="D71" s="23">
        <v>0</v>
      </c>
      <c r="E71" s="23">
        <v>0</v>
      </c>
      <c r="F71" s="23">
        <v>0</v>
      </c>
      <c r="G71" s="23">
        <v>0</v>
      </c>
      <c r="H71" s="23">
        <v>48</v>
      </c>
      <c r="I71" s="23">
        <v>0</v>
      </c>
      <c r="J71" s="23">
        <v>0</v>
      </c>
      <c r="K71" s="23">
        <v>3</v>
      </c>
      <c r="L71" s="23">
        <v>0</v>
      </c>
      <c r="M71" s="23">
        <v>0</v>
      </c>
      <c r="N71" s="23">
        <v>0</v>
      </c>
      <c r="O71" s="23">
        <v>0</v>
      </c>
      <c r="P71" s="23">
        <v>0</v>
      </c>
      <c r="Q71" s="23">
        <v>0</v>
      </c>
      <c r="R71" s="23">
        <v>0</v>
      </c>
      <c r="S71" s="23">
        <v>0</v>
      </c>
      <c r="T71" s="23">
        <v>0</v>
      </c>
      <c r="U71" s="23">
        <v>0</v>
      </c>
      <c r="V71" s="23">
        <v>0</v>
      </c>
      <c r="W71" s="23">
        <v>0</v>
      </c>
      <c r="X71" s="23">
        <v>0</v>
      </c>
      <c r="Y71" s="23">
        <v>0</v>
      </c>
      <c r="Z71" s="23">
        <v>0</v>
      </c>
      <c r="AA71" s="23">
        <v>0</v>
      </c>
      <c r="AB71" s="23">
        <v>0</v>
      </c>
      <c r="AC71" s="23">
        <v>0</v>
      </c>
      <c r="AD71" s="23">
        <v>0</v>
      </c>
      <c r="AE71" s="23">
        <v>0</v>
      </c>
      <c r="AF71" s="23">
        <v>0</v>
      </c>
      <c r="AG71" s="24">
        <f t="shared" ref="AG71:AG134" si="7">SUM(B71)</f>
        <v>5</v>
      </c>
      <c r="AH71" s="24">
        <f t="shared" ref="AH71:AH134" si="8">SUM(E71,H71,K71,N71,Q71,W71)</f>
        <v>51</v>
      </c>
      <c r="AI71" s="24">
        <f t="shared" si="5"/>
        <v>0</v>
      </c>
      <c r="AJ71" s="24">
        <f t="shared" ref="AJ71:AJ134" si="9">SUM(AG71,AH71,AI71)</f>
        <v>56</v>
      </c>
      <c r="AK71" s="24">
        <f t="shared" si="6"/>
        <v>0</v>
      </c>
      <c r="AL71" s="24">
        <f t="shared" si="6"/>
        <v>0</v>
      </c>
      <c r="AM71" s="23">
        <v>0</v>
      </c>
      <c r="AN71" s="23">
        <v>0</v>
      </c>
      <c r="AO71" s="23">
        <v>0</v>
      </c>
      <c r="AP71" s="23">
        <v>0</v>
      </c>
      <c r="AQ71" s="23">
        <v>0</v>
      </c>
      <c r="AR71" s="23">
        <v>0</v>
      </c>
      <c r="AS71" s="23">
        <v>0</v>
      </c>
      <c r="AT71" s="23">
        <v>0</v>
      </c>
      <c r="AU71" s="23">
        <v>0</v>
      </c>
      <c r="AV71" s="23">
        <v>0</v>
      </c>
      <c r="AW71" s="23">
        <v>0</v>
      </c>
      <c r="AX71" s="23">
        <v>0</v>
      </c>
      <c r="AY71" s="23">
        <v>0</v>
      </c>
      <c r="AZ71" s="23">
        <v>0</v>
      </c>
      <c r="BA71" s="23">
        <v>0</v>
      </c>
      <c r="BB71" s="23">
        <v>0</v>
      </c>
      <c r="BC71" s="23">
        <v>0</v>
      </c>
      <c r="BD71" s="23">
        <v>0</v>
      </c>
      <c r="BE71" s="23">
        <v>0</v>
      </c>
      <c r="BF71" s="23">
        <v>0</v>
      </c>
      <c r="BG71" s="23">
        <v>0</v>
      </c>
      <c r="BH71" s="23">
        <v>0</v>
      </c>
      <c r="BI71" s="23">
        <v>0</v>
      </c>
      <c r="BJ71" s="23">
        <v>0</v>
      </c>
      <c r="BK71" s="23">
        <v>0</v>
      </c>
      <c r="BL71" s="23">
        <v>0</v>
      </c>
      <c r="BM71" s="23">
        <v>0</v>
      </c>
      <c r="BN71" s="23">
        <v>0</v>
      </c>
      <c r="BO71" s="23">
        <v>0</v>
      </c>
      <c r="BP71" s="23">
        <v>0</v>
      </c>
      <c r="BQ71" s="23">
        <v>0</v>
      </c>
      <c r="BR71" s="23">
        <v>0</v>
      </c>
      <c r="BS71" s="23">
        <v>0</v>
      </c>
      <c r="BT71" s="23">
        <v>0</v>
      </c>
      <c r="BU71" s="23">
        <v>0</v>
      </c>
      <c r="BV71" s="23">
        <v>0</v>
      </c>
      <c r="BW71" s="23">
        <v>0</v>
      </c>
      <c r="BX71" s="23">
        <v>0</v>
      </c>
      <c r="BY71" s="23">
        <v>0</v>
      </c>
      <c r="BZ71" s="23">
        <v>0</v>
      </c>
      <c r="CA71" s="23">
        <v>0</v>
      </c>
      <c r="CB71" s="23">
        <v>0</v>
      </c>
      <c r="CC71" s="23">
        <v>0</v>
      </c>
      <c r="CD71" s="23">
        <v>0</v>
      </c>
      <c r="CE71" s="23">
        <v>0</v>
      </c>
      <c r="CF71" s="23">
        <v>0</v>
      </c>
      <c r="CG71" s="23">
        <v>0</v>
      </c>
      <c r="CH71" s="23">
        <v>0</v>
      </c>
    </row>
    <row r="72" spans="1:86">
      <c r="A72" s="68" t="s">
        <v>1974</v>
      </c>
      <c r="B72" s="23">
        <v>7</v>
      </c>
      <c r="C72" s="23">
        <v>0</v>
      </c>
      <c r="D72" s="23">
        <v>0</v>
      </c>
      <c r="E72" s="23">
        <v>0</v>
      </c>
      <c r="F72" s="23">
        <v>0</v>
      </c>
      <c r="G72" s="23">
        <v>0</v>
      </c>
      <c r="H72" s="23">
        <v>58</v>
      </c>
      <c r="I72" s="23">
        <v>0</v>
      </c>
      <c r="J72" s="23">
        <v>0</v>
      </c>
      <c r="K72" s="23">
        <v>0</v>
      </c>
      <c r="L72" s="23">
        <v>0</v>
      </c>
      <c r="M72" s="23">
        <v>0</v>
      </c>
      <c r="N72" s="23">
        <v>0</v>
      </c>
      <c r="O72" s="23">
        <v>0</v>
      </c>
      <c r="P72" s="23">
        <v>0</v>
      </c>
      <c r="Q72" s="23">
        <v>0</v>
      </c>
      <c r="R72" s="23">
        <v>0</v>
      </c>
      <c r="S72" s="23">
        <v>0</v>
      </c>
      <c r="T72" s="23">
        <v>0</v>
      </c>
      <c r="U72" s="23">
        <v>0</v>
      </c>
      <c r="V72" s="23">
        <v>0</v>
      </c>
      <c r="W72" s="23">
        <v>0</v>
      </c>
      <c r="X72" s="23">
        <v>0</v>
      </c>
      <c r="Y72" s="23">
        <v>0</v>
      </c>
      <c r="Z72" s="23">
        <v>0</v>
      </c>
      <c r="AA72" s="23">
        <v>0</v>
      </c>
      <c r="AB72" s="23">
        <v>0</v>
      </c>
      <c r="AC72" s="23">
        <v>1</v>
      </c>
      <c r="AD72" s="23">
        <v>0</v>
      </c>
      <c r="AE72" s="23">
        <v>0</v>
      </c>
      <c r="AF72" s="23">
        <v>0</v>
      </c>
      <c r="AG72" s="24">
        <f t="shared" si="7"/>
        <v>7</v>
      </c>
      <c r="AH72" s="24">
        <f t="shared" si="8"/>
        <v>58</v>
      </c>
      <c r="AI72" s="24">
        <f t="shared" si="5"/>
        <v>0</v>
      </c>
      <c r="AJ72" s="24">
        <f t="shared" si="9"/>
        <v>65</v>
      </c>
      <c r="AK72" s="24">
        <f t="shared" si="6"/>
        <v>1</v>
      </c>
      <c r="AL72" s="24">
        <f t="shared" si="6"/>
        <v>0</v>
      </c>
      <c r="AM72" s="23">
        <v>2</v>
      </c>
      <c r="AN72" s="23" t="s">
        <v>1975</v>
      </c>
      <c r="AO72" s="23">
        <v>0</v>
      </c>
      <c r="AP72" s="23">
        <v>0</v>
      </c>
      <c r="AQ72" s="23">
        <v>0</v>
      </c>
      <c r="AR72" s="23">
        <v>0</v>
      </c>
      <c r="AS72" s="23">
        <v>0</v>
      </c>
      <c r="AT72" s="23">
        <v>0</v>
      </c>
      <c r="AU72" s="23">
        <v>0</v>
      </c>
      <c r="AV72" s="23">
        <v>0</v>
      </c>
      <c r="AW72" s="23">
        <v>0</v>
      </c>
      <c r="AX72" s="23">
        <v>0</v>
      </c>
      <c r="AY72" s="23">
        <v>0</v>
      </c>
      <c r="AZ72" s="23">
        <v>0</v>
      </c>
      <c r="BA72" s="23">
        <v>0</v>
      </c>
      <c r="BB72" s="23">
        <v>0</v>
      </c>
      <c r="BC72" s="23">
        <v>0</v>
      </c>
      <c r="BD72" s="23">
        <v>0</v>
      </c>
      <c r="BE72" s="23">
        <v>0</v>
      </c>
      <c r="BF72" s="23">
        <v>0</v>
      </c>
      <c r="BG72" s="23">
        <v>0</v>
      </c>
      <c r="BH72" s="23">
        <v>0</v>
      </c>
      <c r="BI72" s="23">
        <v>0</v>
      </c>
      <c r="BJ72" s="23">
        <v>0</v>
      </c>
      <c r="BK72" s="23">
        <v>0</v>
      </c>
      <c r="BL72" s="23">
        <v>0</v>
      </c>
      <c r="BM72" s="23">
        <v>0</v>
      </c>
      <c r="BN72" s="23">
        <v>0</v>
      </c>
      <c r="BO72" s="23">
        <v>0</v>
      </c>
      <c r="BP72" s="23">
        <v>0</v>
      </c>
      <c r="BQ72" s="23">
        <v>0</v>
      </c>
      <c r="BR72" s="23">
        <v>0</v>
      </c>
      <c r="BS72" s="23">
        <v>0</v>
      </c>
      <c r="BT72" s="23">
        <v>0</v>
      </c>
      <c r="BU72" s="23">
        <v>0</v>
      </c>
      <c r="BV72" s="23">
        <v>0</v>
      </c>
      <c r="BW72" s="23">
        <v>0</v>
      </c>
      <c r="BX72" s="23">
        <v>0</v>
      </c>
      <c r="BY72" s="23">
        <v>0</v>
      </c>
      <c r="BZ72" s="23">
        <v>0</v>
      </c>
      <c r="CA72" s="23">
        <v>0</v>
      </c>
      <c r="CB72" s="23">
        <v>0</v>
      </c>
      <c r="CC72" s="23">
        <v>0</v>
      </c>
      <c r="CD72" s="23">
        <v>0</v>
      </c>
      <c r="CE72" s="23">
        <v>0</v>
      </c>
      <c r="CF72" s="23">
        <v>0</v>
      </c>
      <c r="CG72" s="23">
        <v>0</v>
      </c>
      <c r="CH72" s="23">
        <v>0</v>
      </c>
    </row>
    <row r="73" spans="1:86">
      <c r="A73" s="68" t="s">
        <v>507</v>
      </c>
      <c r="B73" s="23">
        <v>6</v>
      </c>
      <c r="C73" s="23">
        <v>0</v>
      </c>
      <c r="D73" s="23">
        <v>0</v>
      </c>
      <c r="E73" s="23">
        <v>0</v>
      </c>
      <c r="F73" s="23">
        <v>0</v>
      </c>
      <c r="G73" s="23">
        <v>0</v>
      </c>
      <c r="H73" s="23">
        <v>52</v>
      </c>
      <c r="I73" s="23">
        <v>0</v>
      </c>
      <c r="J73" s="23">
        <v>0</v>
      </c>
      <c r="K73" s="23">
        <v>0</v>
      </c>
      <c r="L73" s="23">
        <v>0</v>
      </c>
      <c r="M73" s="23">
        <v>0</v>
      </c>
      <c r="N73" s="23">
        <v>16</v>
      </c>
      <c r="O73" s="23">
        <v>0</v>
      </c>
      <c r="P73" s="23">
        <v>0</v>
      </c>
      <c r="Q73" s="23">
        <v>0</v>
      </c>
      <c r="R73" s="23">
        <v>0</v>
      </c>
      <c r="S73" s="23">
        <v>0</v>
      </c>
      <c r="T73" s="23">
        <v>0</v>
      </c>
      <c r="U73" s="23">
        <v>0</v>
      </c>
      <c r="V73" s="23">
        <v>0</v>
      </c>
      <c r="W73" s="23">
        <v>0</v>
      </c>
      <c r="X73" s="23">
        <v>0</v>
      </c>
      <c r="Y73" s="23">
        <v>0</v>
      </c>
      <c r="Z73" s="23">
        <v>0</v>
      </c>
      <c r="AA73" s="23">
        <v>0</v>
      </c>
      <c r="AB73" s="23">
        <v>0</v>
      </c>
      <c r="AC73" s="23">
        <v>0</v>
      </c>
      <c r="AD73" s="23">
        <v>0</v>
      </c>
      <c r="AE73" s="23">
        <v>0</v>
      </c>
      <c r="AF73" s="23">
        <v>0</v>
      </c>
      <c r="AG73" s="24">
        <f t="shared" si="7"/>
        <v>6</v>
      </c>
      <c r="AH73" s="24">
        <f t="shared" si="8"/>
        <v>68</v>
      </c>
      <c r="AI73" s="24">
        <f t="shared" si="5"/>
        <v>0</v>
      </c>
      <c r="AJ73" s="24">
        <f t="shared" si="9"/>
        <v>74</v>
      </c>
      <c r="AK73" s="24">
        <f t="shared" si="6"/>
        <v>0</v>
      </c>
      <c r="AL73" s="24">
        <f t="shared" si="6"/>
        <v>0</v>
      </c>
      <c r="AM73" s="23">
        <v>0</v>
      </c>
      <c r="AN73" s="23">
        <v>0</v>
      </c>
      <c r="AO73" s="23">
        <v>0</v>
      </c>
      <c r="AP73" s="23">
        <v>0</v>
      </c>
      <c r="AQ73" s="23">
        <v>0</v>
      </c>
      <c r="AR73" s="23">
        <v>0</v>
      </c>
      <c r="AS73" s="23">
        <v>0</v>
      </c>
      <c r="AT73" s="23">
        <v>0</v>
      </c>
      <c r="AU73" s="23">
        <v>0</v>
      </c>
      <c r="AV73" s="23">
        <v>0</v>
      </c>
      <c r="AW73" s="23">
        <v>0</v>
      </c>
      <c r="AX73" s="23">
        <v>0</v>
      </c>
      <c r="AY73" s="23">
        <v>0</v>
      </c>
      <c r="AZ73" s="23">
        <v>0</v>
      </c>
      <c r="BA73" s="23">
        <v>0</v>
      </c>
      <c r="BB73" s="23">
        <v>0</v>
      </c>
      <c r="BC73" s="23">
        <v>0</v>
      </c>
      <c r="BD73" s="23">
        <v>0</v>
      </c>
      <c r="BE73" s="23">
        <v>0</v>
      </c>
      <c r="BF73" s="23">
        <v>0</v>
      </c>
      <c r="BG73" s="23">
        <v>0</v>
      </c>
      <c r="BH73" s="23">
        <v>0</v>
      </c>
      <c r="BI73" s="23">
        <v>0</v>
      </c>
      <c r="BJ73" s="23">
        <v>0</v>
      </c>
      <c r="BK73" s="23">
        <v>0</v>
      </c>
      <c r="BL73" s="23">
        <v>0</v>
      </c>
      <c r="BM73" s="23">
        <v>0</v>
      </c>
      <c r="BN73" s="23">
        <v>0</v>
      </c>
      <c r="BO73" s="23">
        <v>0</v>
      </c>
      <c r="BP73" s="23">
        <v>0</v>
      </c>
      <c r="BQ73" s="23">
        <v>0</v>
      </c>
      <c r="BR73" s="23">
        <v>0</v>
      </c>
      <c r="BS73" s="23">
        <v>0</v>
      </c>
      <c r="BT73" s="23">
        <v>0</v>
      </c>
      <c r="BU73" s="23">
        <v>0</v>
      </c>
      <c r="BV73" s="23">
        <v>0</v>
      </c>
      <c r="BW73" s="23">
        <v>0</v>
      </c>
      <c r="BX73" s="23">
        <v>0</v>
      </c>
      <c r="BY73" s="23">
        <v>0</v>
      </c>
      <c r="BZ73" s="23">
        <v>0</v>
      </c>
      <c r="CA73" s="23">
        <v>0</v>
      </c>
      <c r="CB73" s="23">
        <v>0</v>
      </c>
      <c r="CC73" s="23">
        <v>0</v>
      </c>
      <c r="CD73" s="23">
        <v>0</v>
      </c>
      <c r="CE73" s="23">
        <v>0</v>
      </c>
      <c r="CF73" s="23">
        <v>0</v>
      </c>
      <c r="CG73" s="23">
        <v>0</v>
      </c>
      <c r="CH73" s="23">
        <v>0</v>
      </c>
    </row>
    <row r="74" spans="1:86">
      <c r="A74" s="68" t="s">
        <v>1976</v>
      </c>
      <c r="B74" s="23">
        <v>3</v>
      </c>
      <c r="C74" s="23">
        <v>0</v>
      </c>
      <c r="D74" s="23">
        <v>0</v>
      </c>
      <c r="E74" s="23">
        <v>0</v>
      </c>
      <c r="F74" s="23">
        <v>0</v>
      </c>
      <c r="G74" s="23">
        <v>0</v>
      </c>
      <c r="H74" s="23">
        <v>71</v>
      </c>
      <c r="I74" s="23">
        <v>0</v>
      </c>
      <c r="J74" s="23">
        <v>0</v>
      </c>
      <c r="K74" s="23">
        <v>0</v>
      </c>
      <c r="L74" s="23">
        <v>0</v>
      </c>
      <c r="M74" s="23">
        <v>0</v>
      </c>
      <c r="N74" s="23">
        <v>0</v>
      </c>
      <c r="O74" s="23">
        <v>0</v>
      </c>
      <c r="P74" s="23">
        <v>0</v>
      </c>
      <c r="Q74" s="23">
        <v>0</v>
      </c>
      <c r="R74" s="23">
        <v>0</v>
      </c>
      <c r="S74" s="23">
        <v>0</v>
      </c>
      <c r="T74" s="23">
        <v>0</v>
      </c>
      <c r="U74" s="23">
        <v>0</v>
      </c>
      <c r="V74" s="23">
        <v>0</v>
      </c>
      <c r="W74" s="23">
        <v>0</v>
      </c>
      <c r="X74" s="23">
        <v>0</v>
      </c>
      <c r="Y74" s="23">
        <v>0</v>
      </c>
      <c r="Z74" s="23">
        <v>0</v>
      </c>
      <c r="AA74" s="23">
        <v>0</v>
      </c>
      <c r="AB74" s="23">
        <v>0</v>
      </c>
      <c r="AC74" s="23">
        <v>0</v>
      </c>
      <c r="AD74" s="23">
        <v>0</v>
      </c>
      <c r="AE74" s="23">
        <v>0</v>
      </c>
      <c r="AF74" s="23">
        <v>0</v>
      </c>
      <c r="AG74" s="24">
        <f t="shared" si="7"/>
        <v>3</v>
      </c>
      <c r="AH74" s="24">
        <f t="shared" si="8"/>
        <v>71</v>
      </c>
      <c r="AI74" s="24">
        <f t="shared" si="5"/>
        <v>0</v>
      </c>
      <c r="AJ74" s="24">
        <f t="shared" si="9"/>
        <v>74</v>
      </c>
      <c r="AK74" s="24">
        <f t="shared" si="6"/>
        <v>0</v>
      </c>
      <c r="AL74" s="24">
        <f t="shared" si="6"/>
        <v>0</v>
      </c>
      <c r="AM74" s="23">
        <v>0</v>
      </c>
      <c r="AN74" s="23">
        <v>0</v>
      </c>
      <c r="AO74" s="23">
        <v>0</v>
      </c>
      <c r="AP74" s="23">
        <v>0</v>
      </c>
      <c r="AQ74" s="23">
        <v>0</v>
      </c>
      <c r="AR74" s="23">
        <v>0</v>
      </c>
      <c r="AS74" s="23">
        <v>0</v>
      </c>
      <c r="AT74" s="23">
        <v>0</v>
      </c>
      <c r="AU74" s="23">
        <v>0</v>
      </c>
      <c r="AV74" s="23">
        <v>0</v>
      </c>
      <c r="AW74" s="23">
        <v>0</v>
      </c>
      <c r="AX74" s="23">
        <v>0</v>
      </c>
      <c r="AY74" s="23">
        <v>0</v>
      </c>
      <c r="AZ74" s="23">
        <v>0</v>
      </c>
      <c r="BA74" s="23">
        <v>0</v>
      </c>
      <c r="BB74" s="23">
        <v>0</v>
      </c>
      <c r="BC74" s="23">
        <v>0</v>
      </c>
      <c r="BD74" s="23">
        <v>0</v>
      </c>
      <c r="BE74" s="23">
        <v>0</v>
      </c>
      <c r="BF74" s="23">
        <v>0</v>
      </c>
      <c r="BG74" s="23">
        <v>0</v>
      </c>
      <c r="BH74" s="23">
        <v>0</v>
      </c>
      <c r="BI74" s="23">
        <v>0</v>
      </c>
      <c r="BJ74" s="23">
        <v>0</v>
      </c>
      <c r="BK74" s="23">
        <v>0</v>
      </c>
      <c r="BL74" s="23">
        <v>0</v>
      </c>
      <c r="BM74" s="23">
        <v>0</v>
      </c>
      <c r="BN74" s="23">
        <v>0</v>
      </c>
      <c r="BO74" s="23">
        <v>0</v>
      </c>
      <c r="BP74" s="23">
        <v>0</v>
      </c>
      <c r="BQ74" s="23">
        <v>0</v>
      </c>
      <c r="BR74" s="23">
        <v>0</v>
      </c>
      <c r="BS74" s="23">
        <v>0</v>
      </c>
      <c r="BT74" s="23">
        <v>0</v>
      </c>
      <c r="BU74" s="23">
        <v>0</v>
      </c>
      <c r="BV74" s="23">
        <v>0</v>
      </c>
      <c r="BW74" s="23">
        <v>0</v>
      </c>
      <c r="BX74" s="23">
        <v>0</v>
      </c>
      <c r="BY74" s="23">
        <v>0</v>
      </c>
      <c r="BZ74" s="23">
        <v>0</v>
      </c>
      <c r="CA74" s="23">
        <v>0</v>
      </c>
      <c r="CB74" s="23">
        <v>0</v>
      </c>
      <c r="CC74" s="23">
        <v>0</v>
      </c>
      <c r="CD74" s="23">
        <v>0</v>
      </c>
      <c r="CE74" s="23">
        <v>0</v>
      </c>
      <c r="CF74" s="23">
        <v>0</v>
      </c>
      <c r="CG74" s="23">
        <v>0</v>
      </c>
      <c r="CH74" s="23">
        <v>0</v>
      </c>
    </row>
    <row r="75" spans="1:86">
      <c r="A75" s="68" t="s">
        <v>508</v>
      </c>
      <c r="B75" s="23">
        <v>8</v>
      </c>
      <c r="C75" s="23">
        <v>0</v>
      </c>
      <c r="D75" s="23">
        <v>0</v>
      </c>
      <c r="E75" s="23">
        <v>0</v>
      </c>
      <c r="F75" s="23">
        <v>0</v>
      </c>
      <c r="G75" s="23">
        <v>0</v>
      </c>
      <c r="H75" s="23">
        <v>124</v>
      </c>
      <c r="I75" s="23">
        <v>0</v>
      </c>
      <c r="J75" s="23">
        <v>0</v>
      </c>
      <c r="K75" s="23">
        <v>35</v>
      </c>
      <c r="L75" s="23">
        <v>0</v>
      </c>
      <c r="M75" s="23">
        <v>0</v>
      </c>
      <c r="N75" s="23">
        <v>29</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4">
        <f t="shared" si="7"/>
        <v>8</v>
      </c>
      <c r="AH75" s="24">
        <f t="shared" si="8"/>
        <v>188</v>
      </c>
      <c r="AI75" s="24">
        <f t="shared" si="5"/>
        <v>0</v>
      </c>
      <c r="AJ75" s="24">
        <f t="shared" si="9"/>
        <v>196</v>
      </c>
      <c r="AK75" s="24">
        <f t="shared" si="6"/>
        <v>0</v>
      </c>
      <c r="AL75" s="24">
        <f t="shared" si="6"/>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v>0</v>
      </c>
      <c r="BQ75" s="23">
        <v>0</v>
      </c>
      <c r="BR75" s="23">
        <v>0</v>
      </c>
      <c r="BS75" s="23">
        <v>0</v>
      </c>
      <c r="BT75" s="23">
        <v>0</v>
      </c>
      <c r="BU75" s="23">
        <v>0</v>
      </c>
      <c r="BV75" s="23">
        <v>0</v>
      </c>
      <c r="BW75" s="23">
        <v>0</v>
      </c>
      <c r="BX75" s="23">
        <v>0</v>
      </c>
      <c r="BY75" s="23">
        <v>0</v>
      </c>
      <c r="BZ75" s="23">
        <v>0</v>
      </c>
      <c r="CA75" s="23">
        <v>0</v>
      </c>
      <c r="CB75" s="23">
        <v>0</v>
      </c>
      <c r="CC75" s="23">
        <v>0</v>
      </c>
      <c r="CD75" s="23">
        <v>0</v>
      </c>
      <c r="CE75" s="23">
        <v>0</v>
      </c>
      <c r="CF75" s="23">
        <v>0</v>
      </c>
      <c r="CG75" s="23">
        <v>0</v>
      </c>
      <c r="CH75" s="23">
        <v>0</v>
      </c>
    </row>
    <row r="76" spans="1:86">
      <c r="A76" s="68" t="s">
        <v>1977</v>
      </c>
      <c r="B76" s="23">
        <v>8</v>
      </c>
      <c r="C76" s="23">
        <v>0</v>
      </c>
      <c r="D76" s="23">
        <v>0</v>
      </c>
      <c r="E76" s="23">
        <v>0</v>
      </c>
      <c r="F76" s="23">
        <v>0</v>
      </c>
      <c r="G76" s="23">
        <v>0</v>
      </c>
      <c r="H76" s="23">
        <v>73</v>
      </c>
      <c r="I76" s="23">
        <v>0</v>
      </c>
      <c r="J76" s="23">
        <v>0</v>
      </c>
      <c r="K76" s="23">
        <v>8</v>
      </c>
      <c r="L76" s="23">
        <v>0</v>
      </c>
      <c r="M76" s="23">
        <v>0</v>
      </c>
      <c r="N76" s="23">
        <v>0</v>
      </c>
      <c r="O76" s="23">
        <v>0</v>
      </c>
      <c r="P76" s="23">
        <v>0</v>
      </c>
      <c r="Q76" s="23">
        <v>0</v>
      </c>
      <c r="R76" s="23">
        <v>0</v>
      </c>
      <c r="S76" s="23">
        <v>0</v>
      </c>
      <c r="T76" s="23">
        <v>0</v>
      </c>
      <c r="U76" s="23">
        <v>0</v>
      </c>
      <c r="V76" s="23">
        <v>0</v>
      </c>
      <c r="W76" s="23">
        <v>0</v>
      </c>
      <c r="X76" s="23">
        <v>0</v>
      </c>
      <c r="Y76" s="23">
        <v>0</v>
      </c>
      <c r="Z76" s="23">
        <v>0</v>
      </c>
      <c r="AA76" s="23">
        <v>0</v>
      </c>
      <c r="AB76" s="23">
        <v>0</v>
      </c>
      <c r="AC76" s="23">
        <v>0</v>
      </c>
      <c r="AD76" s="23">
        <v>0</v>
      </c>
      <c r="AE76" s="23">
        <v>0</v>
      </c>
      <c r="AF76" s="23">
        <v>0</v>
      </c>
      <c r="AG76" s="24">
        <f t="shared" si="7"/>
        <v>8</v>
      </c>
      <c r="AH76" s="24">
        <f t="shared" si="8"/>
        <v>81</v>
      </c>
      <c r="AI76" s="24">
        <f t="shared" si="5"/>
        <v>0</v>
      </c>
      <c r="AJ76" s="24">
        <f t="shared" si="9"/>
        <v>89</v>
      </c>
      <c r="AK76" s="24">
        <f t="shared" si="6"/>
        <v>0</v>
      </c>
      <c r="AL76" s="24">
        <f t="shared" si="6"/>
        <v>0</v>
      </c>
      <c r="AM76" s="23">
        <v>0</v>
      </c>
      <c r="AN76" s="23">
        <v>0</v>
      </c>
      <c r="AO76" s="23">
        <v>0</v>
      </c>
      <c r="AP76" s="23">
        <v>0</v>
      </c>
      <c r="AQ76" s="23">
        <v>0</v>
      </c>
      <c r="AR76" s="23">
        <v>0</v>
      </c>
      <c r="AS76" s="23">
        <v>0</v>
      </c>
      <c r="AT76" s="23">
        <v>0</v>
      </c>
      <c r="AU76" s="23">
        <v>0</v>
      </c>
      <c r="AV76" s="23">
        <v>0</v>
      </c>
      <c r="AW76" s="23">
        <v>0</v>
      </c>
      <c r="AX76" s="23">
        <v>0</v>
      </c>
      <c r="AY76" s="23">
        <v>0</v>
      </c>
      <c r="AZ76" s="23">
        <v>0</v>
      </c>
      <c r="BA76" s="23">
        <v>0</v>
      </c>
      <c r="BB76" s="23">
        <v>0</v>
      </c>
      <c r="BC76" s="23">
        <v>0</v>
      </c>
      <c r="BD76" s="23">
        <v>0</v>
      </c>
      <c r="BE76" s="23">
        <v>0</v>
      </c>
      <c r="BF76" s="23">
        <v>0</v>
      </c>
      <c r="BG76" s="23">
        <v>0</v>
      </c>
      <c r="BH76" s="23">
        <v>0</v>
      </c>
      <c r="BI76" s="23">
        <v>0</v>
      </c>
      <c r="BJ76" s="23">
        <v>0</v>
      </c>
      <c r="BK76" s="23">
        <v>0</v>
      </c>
      <c r="BL76" s="23">
        <v>0</v>
      </c>
      <c r="BM76" s="23">
        <v>0</v>
      </c>
      <c r="BN76" s="23">
        <v>0</v>
      </c>
      <c r="BO76" s="23">
        <v>0</v>
      </c>
      <c r="BP76" s="23">
        <v>0</v>
      </c>
      <c r="BQ76" s="23">
        <v>0</v>
      </c>
      <c r="BR76" s="23">
        <v>0</v>
      </c>
      <c r="BS76" s="23">
        <v>0</v>
      </c>
      <c r="BT76" s="23">
        <v>0</v>
      </c>
      <c r="BU76" s="23">
        <v>0</v>
      </c>
      <c r="BV76" s="23">
        <v>0</v>
      </c>
      <c r="BW76" s="23">
        <v>0</v>
      </c>
      <c r="BX76" s="23">
        <v>0</v>
      </c>
      <c r="BY76" s="23">
        <v>0</v>
      </c>
      <c r="BZ76" s="23">
        <v>0</v>
      </c>
      <c r="CA76" s="23">
        <v>0</v>
      </c>
      <c r="CB76" s="23">
        <v>0</v>
      </c>
      <c r="CC76" s="23">
        <v>0</v>
      </c>
      <c r="CD76" s="23">
        <v>0</v>
      </c>
      <c r="CE76" s="23">
        <v>0</v>
      </c>
      <c r="CF76" s="23">
        <v>0</v>
      </c>
      <c r="CG76" s="23">
        <v>0</v>
      </c>
      <c r="CH76" s="23">
        <v>0</v>
      </c>
    </row>
    <row r="77" spans="1:86">
      <c r="A77" s="68" t="s">
        <v>509</v>
      </c>
      <c r="B77" s="23">
        <v>4</v>
      </c>
      <c r="C77" s="23">
        <v>0</v>
      </c>
      <c r="D77" s="23">
        <v>0</v>
      </c>
      <c r="E77" s="23">
        <v>0</v>
      </c>
      <c r="F77" s="23">
        <v>0</v>
      </c>
      <c r="G77" s="23">
        <v>0</v>
      </c>
      <c r="H77" s="23">
        <v>45</v>
      </c>
      <c r="I77" s="23">
        <v>0</v>
      </c>
      <c r="J77" s="23">
        <v>0</v>
      </c>
      <c r="K77" s="23">
        <v>3</v>
      </c>
      <c r="L77" s="23">
        <v>0</v>
      </c>
      <c r="M77" s="23">
        <v>0</v>
      </c>
      <c r="N77" s="23">
        <v>41</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4">
        <f t="shared" si="7"/>
        <v>4</v>
      </c>
      <c r="AH77" s="24">
        <f t="shared" si="8"/>
        <v>89</v>
      </c>
      <c r="AI77" s="24">
        <f t="shared" si="5"/>
        <v>0</v>
      </c>
      <c r="AJ77" s="24">
        <f t="shared" si="9"/>
        <v>93</v>
      </c>
      <c r="AK77" s="24">
        <f t="shared" si="6"/>
        <v>0</v>
      </c>
      <c r="AL77" s="24">
        <f t="shared" si="6"/>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v>0</v>
      </c>
      <c r="BQ77" s="23">
        <v>0</v>
      </c>
      <c r="BR77" s="23">
        <v>0</v>
      </c>
      <c r="BS77" s="23">
        <v>0</v>
      </c>
      <c r="BT77" s="23">
        <v>0</v>
      </c>
      <c r="BU77" s="23">
        <v>0</v>
      </c>
      <c r="BV77" s="23">
        <v>0</v>
      </c>
      <c r="BW77" s="23">
        <v>0</v>
      </c>
      <c r="BX77" s="23">
        <v>0</v>
      </c>
      <c r="BY77" s="23">
        <v>0</v>
      </c>
      <c r="BZ77" s="23">
        <v>0</v>
      </c>
      <c r="CA77" s="23">
        <v>0</v>
      </c>
      <c r="CB77" s="23">
        <v>0</v>
      </c>
      <c r="CC77" s="23">
        <v>0</v>
      </c>
      <c r="CD77" s="23">
        <v>0</v>
      </c>
      <c r="CE77" s="23">
        <v>0</v>
      </c>
      <c r="CF77" s="23">
        <v>0</v>
      </c>
      <c r="CG77" s="23">
        <v>0</v>
      </c>
      <c r="CH77" s="23">
        <v>0</v>
      </c>
    </row>
    <row r="78" spans="1:86">
      <c r="A78" s="68" t="s">
        <v>1978</v>
      </c>
      <c r="B78" s="23">
        <v>4</v>
      </c>
      <c r="C78" s="23">
        <v>0</v>
      </c>
      <c r="D78" s="23">
        <v>0</v>
      </c>
      <c r="E78" s="23">
        <v>0</v>
      </c>
      <c r="F78" s="23">
        <v>0</v>
      </c>
      <c r="G78" s="23">
        <v>0</v>
      </c>
      <c r="H78" s="23">
        <v>47</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4">
        <f t="shared" si="7"/>
        <v>4</v>
      </c>
      <c r="AH78" s="24">
        <f t="shared" si="8"/>
        <v>47</v>
      </c>
      <c r="AI78" s="24">
        <f t="shared" si="5"/>
        <v>0</v>
      </c>
      <c r="AJ78" s="24">
        <f t="shared" si="9"/>
        <v>51</v>
      </c>
      <c r="AK78" s="24">
        <f t="shared" si="6"/>
        <v>0</v>
      </c>
      <c r="AL78" s="24">
        <f t="shared" si="6"/>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v>0</v>
      </c>
      <c r="BQ78" s="23">
        <v>0</v>
      </c>
      <c r="BR78" s="23">
        <v>0</v>
      </c>
      <c r="BS78" s="23">
        <v>0</v>
      </c>
      <c r="BT78" s="23">
        <v>0</v>
      </c>
      <c r="BU78" s="23">
        <v>0</v>
      </c>
      <c r="BV78" s="23">
        <v>0</v>
      </c>
      <c r="BW78" s="23">
        <v>0</v>
      </c>
      <c r="BX78" s="23">
        <v>0</v>
      </c>
      <c r="BY78" s="23">
        <v>0</v>
      </c>
      <c r="BZ78" s="23">
        <v>0</v>
      </c>
      <c r="CA78" s="23">
        <v>0</v>
      </c>
      <c r="CB78" s="23">
        <v>0</v>
      </c>
      <c r="CC78" s="23">
        <v>0</v>
      </c>
      <c r="CD78" s="23">
        <v>0</v>
      </c>
      <c r="CE78" s="23">
        <v>0</v>
      </c>
      <c r="CF78" s="23">
        <v>0</v>
      </c>
      <c r="CG78" s="23">
        <v>0</v>
      </c>
      <c r="CH78" s="23">
        <v>0</v>
      </c>
    </row>
    <row r="79" spans="1:86">
      <c r="A79" s="68" t="s">
        <v>1979</v>
      </c>
      <c r="B79" s="23">
        <v>3</v>
      </c>
      <c r="C79" s="23">
        <v>0</v>
      </c>
      <c r="D79" s="23">
        <v>0</v>
      </c>
      <c r="E79" s="23">
        <v>0</v>
      </c>
      <c r="F79" s="23">
        <v>0</v>
      </c>
      <c r="G79" s="23">
        <v>0</v>
      </c>
      <c r="H79" s="23">
        <v>66</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4">
        <f t="shared" si="7"/>
        <v>3</v>
      </c>
      <c r="AH79" s="24">
        <f t="shared" si="8"/>
        <v>66</v>
      </c>
      <c r="AI79" s="24">
        <f t="shared" si="5"/>
        <v>0</v>
      </c>
      <c r="AJ79" s="24">
        <f t="shared" si="9"/>
        <v>69</v>
      </c>
      <c r="AK79" s="24">
        <f t="shared" si="6"/>
        <v>0</v>
      </c>
      <c r="AL79" s="24">
        <f t="shared" si="6"/>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v>0</v>
      </c>
      <c r="BQ79" s="23">
        <v>0</v>
      </c>
      <c r="BR79" s="23">
        <v>0</v>
      </c>
      <c r="BS79" s="23">
        <v>0</v>
      </c>
      <c r="BT79" s="23">
        <v>0</v>
      </c>
      <c r="BU79" s="23">
        <v>0</v>
      </c>
      <c r="BV79" s="23">
        <v>0</v>
      </c>
      <c r="BW79" s="23">
        <v>0</v>
      </c>
      <c r="BX79" s="23">
        <v>0</v>
      </c>
      <c r="BY79" s="23">
        <v>0</v>
      </c>
      <c r="BZ79" s="23">
        <v>0</v>
      </c>
      <c r="CA79" s="23">
        <v>0</v>
      </c>
      <c r="CB79" s="23">
        <v>0</v>
      </c>
      <c r="CC79" s="23">
        <v>0</v>
      </c>
      <c r="CD79" s="23">
        <v>0</v>
      </c>
      <c r="CE79" s="23">
        <v>0</v>
      </c>
      <c r="CF79" s="23">
        <v>0</v>
      </c>
      <c r="CG79" s="23">
        <v>0</v>
      </c>
      <c r="CH79" s="23">
        <v>0</v>
      </c>
    </row>
    <row r="80" spans="1:86">
      <c r="A80" s="68" t="s">
        <v>1980</v>
      </c>
      <c r="B80" s="23">
        <v>9</v>
      </c>
      <c r="C80" s="23">
        <v>0</v>
      </c>
      <c r="D80" s="23">
        <v>0</v>
      </c>
      <c r="E80" s="23">
        <v>0</v>
      </c>
      <c r="F80" s="23">
        <v>0</v>
      </c>
      <c r="G80" s="23">
        <v>0</v>
      </c>
      <c r="H80" s="23">
        <v>57</v>
      </c>
      <c r="I80" s="23">
        <v>0</v>
      </c>
      <c r="J80" s="23">
        <v>0</v>
      </c>
      <c r="K80" s="23">
        <v>0</v>
      </c>
      <c r="L80" s="23">
        <v>0</v>
      </c>
      <c r="M80" s="23">
        <v>0</v>
      </c>
      <c r="N80" s="23">
        <v>4</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4">
        <f t="shared" si="7"/>
        <v>9</v>
      </c>
      <c r="AH80" s="24">
        <f t="shared" si="8"/>
        <v>61</v>
      </c>
      <c r="AI80" s="24">
        <f t="shared" si="5"/>
        <v>0</v>
      </c>
      <c r="AJ80" s="24">
        <f t="shared" si="9"/>
        <v>70</v>
      </c>
      <c r="AK80" s="24">
        <f t="shared" si="6"/>
        <v>0</v>
      </c>
      <c r="AL80" s="24">
        <f t="shared" si="6"/>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v>0</v>
      </c>
      <c r="BQ80" s="23">
        <v>0</v>
      </c>
      <c r="BR80" s="23">
        <v>0</v>
      </c>
      <c r="BS80" s="23">
        <v>0</v>
      </c>
      <c r="BT80" s="23">
        <v>0</v>
      </c>
      <c r="BU80" s="23">
        <v>0</v>
      </c>
      <c r="BV80" s="23">
        <v>0</v>
      </c>
      <c r="BW80" s="23">
        <v>0</v>
      </c>
      <c r="BX80" s="23">
        <v>0</v>
      </c>
      <c r="BY80" s="23">
        <v>0</v>
      </c>
      <c r="BZ80" s="23">
        <v>0</v>
      </c>
      <c r="CA80" s="23">
        <v>0</v>
      </c>
      <c r="CB80" s="23">
        <v>0</v>
      </c>
      <c r="CC80" s="23">
        <v>0</v>
      </c>
      <c r="CD80" s="23">
        <v>0</v>
      </c>
      <c r="CE80" s="23">
        <v>0</v>
      </c>
      <c r="CF80" s="23">
        <v>0</v>
      </c>
      <c r="CG80" s="23">
        <v>0</v>
      </c>
      <c r="CH80" s="23">
        <v>0</v>
      </c>
    </row>
    <row r="81" spans="1:86">
      <c r="A81" s="68" t="s">
        <v>510</v>
      </c>
      <c r="B81" s="23">
        <v>4</v>
      </c>
      <c r="C81" s="23">
        <v>0</v>
      </c>
      <c r="D81" s="23">
        <v>0</v>
      </c>
      <c r="E81" s="23">
        <v>0</v>
      </c>
      <c r="F81" s="23">
        <v>0</v>
      </c>
      <c r="G81" s="23">
        <v>0</v>
      </c>
      <c r="H81" s="23">
        <v>49</v>
      </c>
      <c r="I81" s="23">
        <v>0</v>
      </c>
      <c r="J81" s="23">
        <v>0</v>
      </c>
      <c r="K81" s="23">
        <v>0</v>
      </c>
      <c r="L81" s="23">
        <v>0</v>
      </c>
      <c r="M81" s="23">
        <v>0</v>
      </c>
      <c r="N81" s="23">
        <v>11</v>
      </c>
      <c r="O81" s="23">
        <v>0</v>
      </c>
      <c r="P81" s="23">
        <v>0</v>
      </c>
      <c r="Q81" s="23">
        <v>0</v>
      </c>
      <c r="R81" s="23">
        <v>0</v>
      </c>
      <c r="S81" s="23">
        <v>0</v>
      </c>
      <c r="T81" s="23">
        <v>0</v>
      </c>
      <c r="U81" s="23">
        <v>0</v>
      </c>
      <c r="V81" s="23">
        <v>0</v>
      </c>
      <c r="W81" s="23">
        <v>0</v>
      </c>
      <c r="X81" s="23">
        <v>0</v>
      </c>
      <c r="Y81" s="23">
        <v>0</v>
      </c>
      <c r="Z81" s="23">
        <v>0</v>
      </c>
      <c r="AA81" s="23">
        <v>0</v>
      </c>
      <c r="AB81" s="23">
        <v>0</v>
      </c>
      <c r="AC81" s="23">
        <v>0</v>
      </c>
      <c r="AD81" s="23">
        <v>0</v>
      </c>
      <c r="AE81" s="23">
        <v>0</v>
      </c>
      <c r="AF81" s="23">
        <v>0</v>
      </c>
      <c r="AG81" s="24">
        <f t="shared" si="7"/>
        <v>4</v>
      </c>
      <c r="AH81" s="24">
        <f t="shared" si="8"/>
        <v>60</v>
      </c>
      <c r="AI81" s="24">
        <f t="shared" si="5"/>
        <v>0</v>
      </c>
      <c r="AJ81" s="24">
        <f t="shared" si="9"/>
        <v>64</v>
      </c>
      <c r="AK81" s="24">
        <f t="shared" si="6"/>
        <v>0</v>
      </c>
      <c r="AL81" s="24">
        <f t="shared" si="6"/>
        <v>0</v>
      </c>
      <c r="AM81" s="23">
        <v>0</v>
      </c>
      <c r="AN81" s="23">
        <v>0</v>
      </c>
      <c r="AO81" s="23">
        <v>0</v>
      </c>
      <c r="AP81" s="23">
        <v>0</v>
      </c>
      <c r="AQ81" s="23">
        <v>0</v>
      </c>
      <c r="AR81" s="23">
        <v>0</v>
      </c>
      <c r="AS81" s="23">
        <v>0</v>
      </c>
      <c r="AT81" s="23">
        <v>0</v>
      </c>
      <c r="AU81" s="23">
        <v>0</v>
      </c>
      <c r="AV81" s="23">
        <v>0</v>
      </c>
      <c r="AW81" s="23">
        <v>0</v>
      </c>
      <c r="AX81" s="23">
        <v>0</v>
      </c>
      <c r="AY81" s="23">
        <v>0</v>
      </c>
      <c r="AZ81" s="23">
        <v>0</v>
      </c>
      <c r="BA81" s="23">
        <v>0</v>
      </c>
      <c r="BB81" s="23">
        <v>0</v>
      </c>
      <c r="BC81" s="23">
        <v>0</v>
      </c>
      <c r="BD81" s="23">
        <v>0</v>
      </c>
      <c r="BE81" s="23">
        <v>0</v>
      </c>
      <c r="BF81" s="23">
        <v>0</v>
      </c>
      <c r="BG81" s="23">
        <v>0</v>
      </c>
      <c r="BH81" s="23">
        <v>0</v>
      </c>
      <c r="BI81" s="23">
        <v>0</v>
      </c>
      <c r="BJ81" s="23">
        <v>0</v>
      </c>
      <c r="BK81" s="23">
        <v>0</v>
      </c>
      <c r="BL81" s="23">
        <v>0</v>
      </c>
      <c r="BM81" s="23">
        <v>0</v>
      </c>
      <c r="BN81" s="23">
        <v>0</v>
      </c>
      <c r="BO81" s="23">
        <v>0</v>
      </c>
      <c r="BP81" s="23">
        <v>0</v>
      </c>
      <c r="BQ81" s="23">
        <v>0</v>
      </c>
      <c r="BR81" s="23">
        <v>0</v>
      </c>
      <c r="BS81" s="23">
        <v>0</v>
      </c>
      <c r="BT81" s="23">
        <v>0</v>
      </c>
      <c r="BU81" s="23">
        <v>0</v>
      </c>
      <c r="BV81" s="23">
        <v>0</v>
      </c>
      <c r="BW81" s="23">
        <v>0</v>
      </c>
      <c r="BX81" s="23">
        <v>0</v>
      </c>
      <c r="BY81" s="23">
        <v>0</v>
      </c>
      <c r="BZ81" s="23">
        <v>0</v>
      </c>
      <c r="CA81" s="23">
        <v>0</v>
      </c>
      <c r="CB81" s="23">
        <v>0</v>
      </c>
      <c r="CC81" s="23">
        <v>0</v>
      </c>
      <c r="CD81" s="23">
        <v>0</v>
      </c>
      <c r="CE81" s="23">
        <v>0</v>
      </c>
      <c r="CF81" s="23">
        <v>0</v>
      </c>
      <c r="CG81" s="23">
        <v>0</v>
      </c>
      <c r="CH81" s="23">
        <v>0</v>
      </c>
    </row>
    <row r="82" spans="1:86">
      <c r="A82" s="68" t="s">
        <v>511</v>
      </c>
      <c r="B82" s="23">
        <v>4</v>
      </c>
      <c r="C82" s="23">
        <v>0</v>
      </c>
      <c r="D82" s="23">
        <v>0</v>
      </c>
      <c r="E82" s="23">
        <v>0</v>
      </c>
      <c r="F82" s="23">
        <v>0</v>
      </c>
      <c r="G82" s="23">
        <v>0</v>
      </c>
      <c r="H82" s="23">
        <v>81</v>
      </c>
      <c r="I82" s="23">
        <v>0</v>
      </c>
      <c r="J82" s="23">
        <v>0</v>
      </c>
      <c r="K82" s="23">
        <v>229</v>
      </c>
      <c r="L82" s="23">
        <v>0</v>
      </c>
      <c r="M82" s="23">
        <v>0</v>
      </c>
      <c r="N82" s="23">
        <v>15</v>
      </c>
      <c r="O82" s="23">
        <v>3</v>
      </c>
      <c r="P82" s="23">
        <v>0</v>
      </c>
      <c r="Q82" s="23">
        <v>5</v>
      </c>
      <c r="R82" s="23">
        <v>0</v>
      </c>
      <c r="S82" s="23">
        <v>0</v>
      </c>
      <c r="T82" s="23">
        <v>0</v>
      </c>
      <c r="U82" s="23">
        <v>0</v>
      </c>
      <c r="V82" s="23">
        <v>0</v>
      </c>
      <c r="W82" s="23">
        <v>0</v>
      </c>
      <c r="X82" s="23">
        <v>0</v>
      </c>
      <c r="Y82" s="23">
        <v>0</v>
      </c>
      <c r="Z82" s="23">
        <v>0</v>
      </c>
      <c r="AA82" s="23">
        <v>0</v>
      </c>
      <c r="AB82" s="23">
        <v>0</v>
      </c>
      <c r="AC82" s="23">
        <v>1</v>
      </c>
      <c r="AD82" s="23">
        <v>0</v>
      </c>
      <c r="AE82" s="23">
        <v>0</v>
      </c>
      <c r="AF82" s="23">
        <v>0</v>
      </c>
      <c r="AG82" s="24">
        <f t="shared" si="7"/>
        <v>4</v>
      </c>
      <c r="AH82" s="24">
        <f t="shared" si="8"/>
        <v>330</v>
      </c>
      <c r="AI82" s="24">
        <f t="shared" si="5"/>
        <v>0</v>
      </c>
      <c r="AJ82" s="24">
        <f t="shared" si="9"/>
        <v>334</v>
      </c>
      <c r="AK82" s="24">
        <f t="shared" si="6"/>
        <v>4</v>
      </c>
      <c r="AL82" s="24">
        <f t="shared" si="6"/>
        <v>0</v>
      </c>
      <c r="AM82" s="23">
        <v>7</v>
      </c>
      <c r="AN82" s="23" t="s">
        <v>1981</v>
      </c>
      <c r="AO82" s="23">
        <v>0</v>
      </c>
      <c r="AP82" s="23">
        <v>0</v>
      </c>
      <c r="AQ82" s="23">
        <v>0</v>
      </c>
      <c r="AR82" s="23">
        <v>0</v>
      </c>
      <c r="AS82" s="23">
        <v>0</v>
      </c>
      <c r="AT82" s="23">
        <v>0</v>
      </c>
      <c r="AU82" s="23">
        <v>0</v>
      </c>
      <c r="AV82" s="23">
        <v>0</v>
      </c>
      <c r="AW82" s="23">
        <v>0</v>
      </c>
      <c r="AX82" s="23">
        <v>0</v>
      </c>
      <c r="AY82" s="23">
        <v>0</v>
      </c>
      <c r="AZ82" s="23">
        <v>0</v>
      </c>
      <c r="BA82" s="23">
        <v>0</v>
      </c>
      <c r="BB82" s="23">
        <v>0</v>
      </c>
      <c r="BC82" s="23">
        <v>0</v>
      </c>
      <c r="BD82" s="23">
        <v>0</v>
      </c>
      <c r="BE82" s="23">
        <v>0</v>
      </c>
      <c r="BF82" s="23">
        <v>0</v>
      </c>
      <c r="BG82" s="23">
        <v>0</v>
      </c>
      <c r="BH82" s="23">
        <v>0</v>
      </c>
      <c r="BI82" s="23">
        <v>0</v>
      </c>
      <c r="BJ82" s="23">
        <v>0</v>
      </c>
      <c r="BK82" s="23">
        <v>0</v>
      </c>
      <c r="BL82" s="23">
        <v>0</v>
      </c>
      <c r="BM82" s="23">
        <v>0</v>
      </c>
      <c r="BN82" s="23">
        <v>0</v>
      </c>
      <c r="BO82" s="23">
        <v>0</v>
      </c>
      <c r="BP82" s="23">
        <v>0</v>
      </c>
      <c r="BQ82" s="23">
        <v>0</v>
      </c>
      <c r="BR82" s="23">
        <v>0</v>
      </c>
      <c r="BS82" s="23">
        <v>0</v>
      </c>
      <c r="BT82" s="23">
        <v>0</v>
      </c>
      <c r="BU82" s="23">
        <v>0</v>
      </c>
      <c r="BV82" s="23">
        <v>0</v>
      </c>
      <c r="BW82" s="23">
        <v>0</v>
      </c>
      <c r="BX82" s="23">
        <v>0</v>
      </c>
      <c r="BY82" s="23">
        <v>0</v>
      </c>
      <c r="BZ82" s="23">
        <v>0</v>
      </c>
      <c r="CA82" s="23">
        <v>0</v>
      </c>
      <c r="CB82" s="23">
        <v>0</v>
      </c>
      <c r="CC82" s="23">
        <v>0</v>
      </c>
      <c r="CD82" s="23">
        <v>0</v>
      </c>
      <c r="CE82" s="23">
        <v>0</v>
      </c>
      <c r="CF82" s="23">
        <v>0</v>
      </c>
      <c r="CG82" s="23">
        <v>0</v>
      </c>
      <c r="CH82" s="23">
        <v>0</v>
      </c>
    </row>
    <row r="83" spans="1:86">
      <c r="A83" s="68" t="s">
        <v>1982</v>
      </c>
      <c r="B83" s="23">
        <v>3</v>
      </c>
      <c r="C83" s="23">
        <v>0</v>
      </c>
      <c r="D83" s="23">
        <v>0</v>
      </c>
      <c r="E83" s="23">
        <v>0</v>
      </c>
      <c r="F83" s="23">
        <v>0</v>
      </c>
      <c r="G83" s="23">
        <v>0</v>
      </c>
      <c r="H83" s="23">
        <v>39</v>
      </c>
      <c r="I83" s="23">
        <v>0</v>
      </c>
      <c r="J83" s="23">
        <v>0</v>
      </c>
      <c r="K83" s="23">
        <v>0</v>
      </c>
      <c r="L83" s="23">
        <v>0</v>
      </c>
      <c r="M83" s="23">
        <v>0</v>
      </c>
      <c r="N83" s="23">
        <v>0</v>
      </c>
      <c r="O83" s="23">
        <v>0</v>
      </c>
      <c r="P83" s="23">
        <v>0</v>
      </c>
      <c r="Q83" s="23">
        <v>0</v>
      </c>
      <c r="R83" s="23">
        <v>0</v>
      </c>
      <c r="S83" s="23">
        <v>0</v>
      </c>
      <c r="T83" s="23">
        <v>0</v>
      </c>
      <c r="U83" s="23">
        <v>0</v>
      </c>
      <c r="V83" s="23">
        <v>0</v>
      </c>
      <c r="W83" s="23">
        <v>0</v>
      </c>
      <c r="X83" s="23">
        <v>0</v>
      </c>
      <c r="Y83" s="23">
        <v>0</v>
      </c>
      <c r="Z83" s="23">
        <v>0</v>
      </c>
      <c r="AA83" s="23">
        <v>0</v>
      </c>
      <c r="AB83" s="23">
        <v>0</v>
      </c>
      <c r="AC83" s="23">
        <v>0</v>
      </c>
      <c r="AD83" s="23">
        <v>0</v>
      </c>
      <c r="AE83" s="23">
        <v>0</v>
      </c>
      <c r="AF83" s="23">
        <v>0</v>
      </c>
      <c r="AG83" s="24">
        <f t="shared" si="7"/>
        <v>3</v>
      </c>
      <c r="AH83" s="24">
        <f t="shared" si="8"/>
        <v>39</v>
      </c>
      <c r="AI83" s="24">
        <f t="shared" si="5"/>
        <v>0</v>
      </c>
      <c r="AJ83" s="24">
        <f t="shared" si="9"/>
        <v>42</v>
      </c>
      <c r="AK83" s="24">
        <f t="shared" si="6"/>
        <v>0</v>
      </c>
      <c r="AL83" s="24">
        <f t="shared" si="6"/>
        <v>0</v>
      </c>
      <c r="AM83" s="23">
        <v>0</v>
      </c>
      <c r="AN83" s="23">
        <v>0</v>
      </c>
      <c r="AO83" s="23">
        <v>0</v>
      </c>
      <c r="AP83" s="23">
        <v>0</v>
      </c>
      <c r="AQ83" s="23">
        <v>0</v>
      </c>
      <c r="AR83" s="23">
        <v>0</v>
      </c>
      <c r="AS83" s="23">
        <v>0</v>
      </c>
      <c r="AT83" s="23">
        <v>0</v>
      </c>
      <c r="AU83" s="23">
        <v>0</v>
      </c>
      <c r="AV83" s="23">
        <v>0</v>
      </c>
      <c r="AW83" s="23">
        <v>0</v>
      </c>
      <c r="AX83" s="23">
        <v>0</v>
      </c>
      <c r="AY83" s="23">
        <v>0</v>
      </c>
      <c r="AZ83" s="23">
        <v>0</v>
      </c>
      <c r="BA83" s="23">
        <v>0</v>
      </c>
      <c r="BB83" s="23">
        <v>0</v>
      </c>
      <c r="BC83" s="23">
        <v>0</v>
      </c>
      <c r="BD83" s="23">
        <v>0</v>
      </c>
      <c r="BE83" s="23">
        <v>0</v>
      </c>
      <c r="BF83" s="23">
        <v>0</v>
      </c>
      <c r="BG83" s="23">
        <v>0</v>
      </c>
      <c r="BH83" s="23">
        <v>0</v>
      </c>
      <c r="BI83" s="23">
        <v>0</v>
      </c>
      <c r="BJ83" s="23">
        <v>0</v>
      </c>
      <c r="BK83" s="23">
        <v>0</v>
      </c>
      <c r="BL83" s="23">
        <v>0</v>
      </c>
      <c r="BM83" s="23">
        <v>0</v>
      </c>
      <c r="BN83" s="23">
        <v>0</v>
      </c>
      <c r="BO83" s="23">
        <v>0</v>
      </c>
      <c r="BP83" s="23">
        <v>0</v>
      </c>
      <c r="BQ83" s="23">
        <v>0</v>
      </c>
      <c r="BR83" s="23">
        <v>0</v>
      </c>
      <c r="BS83" s="23">
        <v>0</v>
      </c>
      <c r="BT83" s="23">
        <v>0</v>
      </c>
      <c r="BU83" s="23">
        <v>0</v>
      </c>
      <c r="BV83" s="23">
        <v>0</v>
      </c>
      <c r="BW83" s="23">
        <v>0</v>
      </c>
      <c r="BX83" s="23">
        <v>0</v>
      </c>
      <c r="BY83" s="23">
        <v>0</v>
      </c>
      <c r="BZ83" s="23">
        <v>0</v>
      </c>
      <c r="CA83" s="23">
        <v>0</v>
      </c>
      <c r="CB83" s="23">
        <v>0</v>
      </c>
      <c r="CC83" s="23">
        <v>0</v>
      </c>
      <c r="CD83" s="23">
        <v>0</v>
      </c>
      <c r="CE83" s="23">
        <v>0</v>
      </c>
      <c r="CF83" s="23">
        <v>0</v>
      </c>
      <c r="CG83" s="23">
        <v>0</v>
      </c>
      <c r="CH83" s="23">
        <v>0</v>
      </c>
    </row>
    <row r="84" spans="1:86">
      <c r="A84" s="68" t="s">
        <v>1983</v>
      </c>
      <c r="B84" s="23">
        <v>9</v>
      </c>
      <c r="C84" s="23">
        <v>0</v>
      </c>
      <c r="D84" s="23">
        <v>0</v>
      </c>
      <c r="E84" s="23">
        <v>0</v>
      </c>
      <c r="F84" s="23">
        <v>0</v>
      </c>
      <c r="G84" s="23">
        <v>0</v>
      </c>
      <c r="H84" s="23">
        <v>76</v>
      </c>
      <c r="I84" s="23">
        <v>0</v>
      </c>
      <c r="J84" s="23">
        <v>0</v>
      </c>
      <c r="K84" s="23">
        <v>0</v>
      </c>
      <c r="L84" s="23">
        <v>0</v>
      </c>
      <c r="M84" s="23">
        <v>0</v>
      </c>
      <c r="N84" s="23">
        <v>0</v>
      </c>
      <c r="O84" s="23">
        <v>0</v>
      </c>
      <c r="P84" s="23">
        <v>0</v>
      </c>
      <c r="Q84" s="23">
        <v>0</v>
      </c>
      <c r="R84" s="23">
        <v>0</v>
      </c>
      <c r="S84" s="23">
        <v>0</v>
      </c>
      <c r="T84" s="23">
        <v>0</v>
      </c>
      <c r="U84" s="23">
        <v>0</v>
      </c>
      <c r="V84" s="23">
        <v>0</v>
      </c>
      <c r="W84" s="23">
        <v>0</v>
      </c>
      <c r="X84" s="23">
        <v>0</v>
      </c>
      <c r="Y84" s="23">
        <v>0</v>
      </c>
      <c r="Z84" s="23">
        <v>0</v>
      </c>
      <c r="AA84" s="23">
        <v>0</v>
      </c>
      <c r="AB84" s="23">
        <v>0</v>
      </c>
      <c r="AC84" s="23">
        <v>0</v>
      </c>
      <c r="AD84" s="23">
        <v>0</v>
      </c>
      <c r="AE84" s="23">
        <v>0</v>
      </c>
      <c r="AF84" s="23">
        <v>0</v>
      </c>
      <c r="AG84" s="24">
        <f t="shared" si="7"/>
        <v>9</v>
      </c>
      <c r="AH84" s="24">
        <f t="shared" si="8"/>
        <v>76</v>
      </c>
      <c r="AI84" s="24">
        <f t="shared" si="5"/>
        <v>0</v>
      </c>
      <c r="AJ84" s="24">
        <f t="shared" si="9"/>
        <v>85</v>
      </c>
      <c r="AK84" s="24">
        <f t="shared" si="6"/>
        <v>0</v>
      </c>
      <c r="AL84" s="24">
        <f t="shared" si="6"/>
        <v>0</v>
      </c>
      <c r="AM84" s="23">
        <v>0</v>
      </c>
      <c r="AN84" s="23">
        <v>0</v>
      </c>
      <c r="AO84" s="23">
        <v>0</v>
      </c>
      <c r="AP84" s="23">
        <v>0</v>
      </c>
      <c r="AQ84" s="23">
        <v>0</v>
      </c>
      <c r="AR84" s="23">
        <v>0</v>
      </c>
      <c r="AS84" s="23">
        <v>0</v>
      </c>
      <c r="AT84" s="23">
        <v>0</v>
      </c>
      <c r="AU84" s="23">
        <v>0</v>
      </c>
      <c r="AV84" s="23">
        <v>0</v>
      </c>
      <c r="AW84" s="23">
        <v>0</v>
      </c>
      <c r="AX84" s="23">
        <v>0</v>
      </c>
      <c r="AY84" s="23">
        <v>0</v>
      </c>
      <c r="AZ84" s="23">
        <v>0</v>
      </c>
      <c r="BA84" s="23">
        <v>0</v>
      </c>
      <c r="BB84" s="23">
        <v>0</v>
      </c>
      <c r="BC84" s="23">
        <v>0</v>
      </c>
      <c r="BD84" s="23">
        <v>0</v>
      </c>
      <c r="BE84" s="23">
        <v>0</v>
      </c>
      <c r="BF84" s="23">
        <v>0</v>
      </c>
      <c r="BG84" s="23">
        <v>0</v>
      </c>
      <c r="BH84" s="23">
        <v>0</v>
      </c>
      <c r="BI84" s="23">
        <v>0</v>
      </c>
      <c r="BJ84" s="23">
        <v>0</v>
      </c>
      <c r="BK84" s="23">
        <v>0</v>
      </c>
      <c r="BL84" s="23">
        <v>0</v>
      </c>
      <c r="BM84" s="23">
        <v>0</v>
      </c>
      <c r="BN84" s="23">
        <v>0</v>
      </c>
      <c r="BO84" s="23">
        <v>0</v>
      </c>
      <c r="BP84" s="23">
        <v>0</v>
      </c>
      <c r="BQ84" s="23">
        <v>0</v>
      </c>
      <c r="BR84" s="23">
        <v>0</v>
      </c>
      <c r="BS84" s="23">
        <v>0</v>
      </c>
      <c r="BT84" s="23">
        <v>0</v>
      </c>
      <c r="BU84" s="23">
        <v>0</v>
      </c>
      <c r="BV84" s="23">
        <v>0</v>
      </c>
      <c r="BW84" s="23">
        <v>0</v>
      </c>
      <c r="BX84" s="23">
        <v>0</v>
      </c>
      <c r="BY84" s="23">
        <v>0</v>
      </c>
      <c r="BZ84" s="23">
        <v>0</v>
      </c>
      <c r="CA84" s="23">
        <v>0</v>
      </c>
      <c r="CB84" s="23">
        <v>0</v>
      </c>
      <c r="CC84" s="23">
        <v>0</v>
      </c>
      <c r="CD84" s="23">
        <v>0</v>
      </c>
      <c r="CE84" s="23">
        <v>0</v>
      </c>
      <c r="CF84" s="23">
        <v>0</v>
      </c>
      <c r="CG84" s="23">
        <v>0</v>
      </c>
      <c r="CH84" s="23">
        <v>0</v>
      </c>
    </row>
    <row r="85" spans="1:86">
      <c r="A85" s="68" t="s">
        <v>512</v>
      </c>
      <c r="B85" s="23">
        <v>12</v>
      </c>
      <c r="C85" s="23">
        <v>0</v>
      </c>
      <c r="D85" s="23">
        <v>0</v>
      </c>
      <c r="E85" s="23">
        <v>0</v>
      </c>
      <c r="F85" s="23">
        <v>0</v>
      </c>
      <c r="G85" s="23">
        <v>0</v>
      </c>
      <c r="H85" s="23">
        <v>124</v>
      </c>
      <c r="I85" s="23">
        <v>0</v>
      </c>
      <c r="J85" s="23">
        <v>0</v>
      </c>
      <c r="K85" s="23">
        <v>62</v>
      </c>
      <c r="L85" s="23">
        <v>0</v>
      </c>
      <c r="M85" s="23">
        <v>0</v>
      </c>
      <c r="N85" s="23">
        <v>8</v>
      </c>
      <c r="O85" s="23">
        <v>0</v>
      </c>
      <c r="P85" s="23">
        <v>0</v>
      </c>
      <c r="Q85" s="23">
        <v>20</v>
      </c>
      <c r="R85" s="23">
        <v>0</v>
      </c>
      <c r="S85" s="23">
        <v>0</v>
      </c>
      <c r="T85" s="23">
        <v>0</v>
      </c>
      <c r="U85" s="23">
        <v>0</v>
      </c>
      <c r="V85" s="23">
        <v>0</v>
      </c>
      <c r="W85" s="23">
        <v>0</v>
      </c>
      <c r="X85" s="23">
        <v>0</v>
      </c>
      <c r="Y85" s="23">
        <v>0</v>
      </c>
      <c r="Z85" s="23">
        <v>0</v>
      </c>
      <c r="AA85" s="23">
        <v>0</v>
      </c>
      <c r="AB85" s="23">
        <v>0</v>
      </c>
      <c r="AC85" s="23">
        <v>0</v>
      </c>
      <c r="AD85" s="23">
        <v>0</v>
      </c>
      <c r="AE85" s="23">
        <v>0</v>
      </c>
      <c r="AF85" s="23">
        <v>0</v>
      </c>
      <c r="AG85" s="24">
        <f t="shared" si="7"/>
        <v>12</v>
      </c>
      <c r="AH85" s="24">
        <f t="shared" si="8"/>
        <v>214</v>
      </c>
      <c r="AI85" s="24">
        <f t="shared" si="5"/>
        <v>0</v>
      </c>
      <c r="AJ85" s="24">
        <f t="shared" si="9"/>
        <v>226</v>
      </c>
      <c r="AK85" s="24">
        <f t="shared" si="6"/>
        <v>0</v>
      </c>
      <c r="AL85" s="24">
        <f t="shared" si="6"/>
        <v>0</v>
      </c>
      <c r="AM85" s="23">
        <v>0</v>
      </c>
      <c r="AN85" s="23">
        <v>0</v>
      </c>
      <c r="AO85" s="23">
        <v>0</v>
      </c>
      <c r="AP85" s="23">
        <v>0</v>
      </c>
      <c r="AQ85" s="23">
        <v>0</v>
      </c>
      <c r="AR85" s="23">
        <v>0</v>
      </c>
      <c r="AS85" s="23">
        <v>0</v>
      </c>
      <c r="AT85" s="23">
        <v>0</v>
      </c>
      <c r="AU85" s="23">
        <v>0</v>
      </c>
      <c r="AV85" s="23">
        <v>0</v>
      </c>
      <c r="AW85" s="23">
        <v>0</v>
      </c>
      <c r="AX85" s="23">
        <v>0</v>
      </c>
      <c r="AY85" s="23">
        <v>0</v>
      </c>
      <c r="AZ85" s="23">
        <v>0</v>
      </c>
      <c r="BA85" s="23">
        <v>0</v>
      </c>
      <c r="BB85" s="23">
        <v>0</v>
      </c>
      <c r="BC85" s="23">
        <v>0</v>
      </c>
      <c r="BD85" s="23">
        <v>0</v>
      </c>
      <c r="BE85" s="23">
        <v>0</v>
      </c>
      <c r="BF85" s="23">
        <v>0</v>
      </c>
      <c r="BG85" s="23">
        <v>0</v>
      </c>
      <c r="BH85" s="23">
        <v>0</v>
      </c>
      <c r="BI85" s="23">
        <v>0</v>
      </c>
      <c r="BJ85" s="23">
        <v>0</v>
      </c>
      <c r="BK85" s="23">
        <v>0</v>
      </c>
      <c r="BL85" s="23">
        <v>0</v>
      </c>
      <c r="BM85" s="23">
        <v>0</v>
      </c>
      <c r="BN85" s="23">
        <v>0</v>
      </c>
      <c r="BO85" s="23">
        <v>0</v>
      </c>
      <c r="BP85" s="23">
        <v>0</v>
      </c>
      <c r="BQ85" s="23">
        <v>0</v>
      </c>
      <c r="BR85" s="23">
        <v>0</v>
      </c>
      <c r="BS85" s="23">
        <v>0</v>
      </c>
      <c r="BT85" s="23">
        <v>0</v>
      </c>
      <c r="BU85" s="23">
        <v>0</v>
      </c>
      <c r="BV85" s="23">
        <v>0</v>
      </c>
      <c r="BW85" s="23">
        <v>0</v>
      </c>
      <c r="BX85" s="23">
        <v>0</v>
      </c>
      <c r="BY85" s="23">
        <v>0</v>
      </c>
      <c r="BZ85" s="23">
        <v>0</v>
      </c>
      <c r="CA85" s="23">
        <v>0</v>
      </c>
      <c r="CB85" s="23">
        <v>0</v>
      </c>
      <c r="CC85" s="23">
        <v>0</v>
      </c>
      <c r="CD85" s="23">
        <v>0</v>
      </c>
      <c r="CE85" s="23">
        <v>0</v>
      </c>
      <c r="CF85" s="23">
        <v>0</v>
      </c>
      <c r="CG85" s="23">
        <v>0</v>
      </c>
      <c r="CH85" s="23">
        <v>0</v>
      </c>
    </row>
    <row r="86" spans="1:86">
      <c r="A86" s="68" t="s">
        <v>1984</v>
      </c>
      <c r="B86" s="23">
        <v>3</v>
      </c>
      <c r="C86" s="23">
        <v>0</v>
      </c>
      <c r="D86" s="23">
        <v>0</v>
      </c>
      <c r="E86" s="23">
        <v>0</v>
      </c>
      <c r="F86" s="23">
        <v>0</v>
      </c>
      <c r="G86" s="23">
        <v>0</v>
      </c>
      <c r="H86" s="23">
        <v>60</v>
      </c>
      <c r="I86" s="23">
        <v>0</v>
      </c>
      <c r="J86" s="23">
        <v>0</v>
      </c>
      <c r="K86" s="23">
        <v>0</v>
      </c>
      <c r="L86" s="23">
        <v>0</v>
      </c>
      <c r="M86" s="23">
        <v>0</v>
      </c>
      <c r="N86" s="23">
        <v>0</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4">
        <f t="shared" si="7"/>
        <v>3</v>
      </c>
      <c r="AH86" s="24">
        <f t="shared" si="8"/>
        <v>60</v>
      </c>
      <c r="AI86" s="24">
        <f t="shared" si="5"/>
        <v>0</v>
      </c>
      <c r="AJ86" s="24">
        <f t="shared" si="9"/>
        <v>63</v>
      </c>
      <c r="AK86" s="24">
        <f t="shared" si="6"/>
        <v>0</v>
      </c>
      <c r="AL86" s="24">
        <f t="shared" si="6"/>
        <v>0</v>
      </c>
      <c r="AM86" s="23">
        <v>0</v>
      </c>
      <c r="AN86" s="23">
        <v>0</v>
      </c>
      <c r="AO86" s="23">
        <v>0</v>
      </c>
      <c r="AP86" s="23">
        <v>0</v>
      </c>
      <c r="AQ86" s="23">
        <v>0</v>
      </c>
      <c r="AR86" s="23">
        <v>0</v>
      </c>
      <c r="AS86" s="23">
        <v>0</v>
      </c>
      <c r="AT86" s="23">
        <v>0</v>
      </c>
      <c r="AU86" s="23">
        <v>0</v>
      </c>
      <c r="AV86" s="23">
        <v>0</v>
      </c>
      <c r="AW86" s="23">
        <v>0</v>
      </c>
      <c r="AX86" s="23">
        <v>0</v>
      </c>
      <c r="AY86" s="23">
        <v>0</v>
      </c>
      <c r="AZ86" s="23">
        <v>0</v>
      </c>
      <c r="BA86" s="23">
        <v>0</v>
      </c>
      <c r="BB86" s="23">
        <v>0</v>
      </c>
      <c r="BC86" s="23">
        <v>0</v>
      </c>
      <c r="BD86" s="23">
        <v>0</v>
      </c>
      <c r="BE86" s="23">
        <v>0</v>
      </c>
      <c r="BF86" s="23">
        <v>0</v>
      </c>
      <c r="BG86" s="23">
        <v>0</v>
      </c>
      <c r="BH86" s="23">
        <v>0</v>
      </c>
      <c r="BI86" s="23">
        <v>0</v>
      </c>
      <c r="BJ86" s="23">
        <v>0</v>
      </c>
      <c r="BK86" s="23">
        <v>0</v>
      </c>
      <c r="BL86" s="23">
        <v>0</v>
      </c>
      <c r="BM86" s="23">
        <v>0</v>
      </c>
      <c r="BN86" s="23">
        <v>0</v>
      </c>
      <c r="BO86" s="23">
        <v>0</v>
      </c>
      <c r="BP86" s="23">
        <v>0</v>
      </c>
      <c r="BQ86" s="23">
        <v>0</v>
      </c>
      <c r="BR86" s="23">
        <v>0</v>
      </c>
      <c r="BS86" s="23">
        <v>0</v>
      </c>
      <c r="BT86" s="23">
        <v>0</v>
      </c>
      <c r="BU86" s="23">
        <v>0</v>
      </c>
      <c r="BV86" s="23">
        <v>0</v>
      </c>
      <c r="BW86" s="23">
        <v>0</v>
      </c>
      <c r="BX86" s="23">
        <v>0</v>
      </c>
      <c r="BY86" s="23">
        <v>0</v>
      </c>
      <c r="BZ86" s="23">
        <v>0</v>
      </c>
      <c r="CA86" s="23">
        <v>0</v>
      </c>
      <c r="CB86" s="23">
        <v>0</v>
      </c>
      <c r="CC86" s="23">
        <v>0</v>
      </c>
      <c r="CD86" s="23">
        <v>0</v>
      </c>
      <c r="CE86" s="23">
        <v>0</v>
      </c>
      <c r="CF86" s="23">
        <v>0</v>
      </c>
      <c r="CG86" s="23">
        <v>0</v>
      </c>
      <c r="CH86" s="23">
        <v>0</v>
      </c>
    </row>
    <row r="87" spans="1:86">
      <c r="A87" s="68" t="s">
        <v>513</v>
      </c>
      <c r="B87" s="23">
        <v>10</v>
      </c>
      <c r="C87" s="23">
        <v>0</v>
      </c>
      <c r="D87" s="23">
        <v>0</v>
      </c>
      <c r="E87" s="23">
        <v>0</v>
      </c>
      <c r="F87" s="23">
        <v>0</v>
      </c>
      <c r="G87" s="23">
        <v>0</v>
      </c>
      <c r="H87" s="23">
        <v>95</v>
      </c>
      <c r="I87" s="23">
        <v>0</v>
      </c>
      <c r="J87" s="23">
        <v>0</v>
      </c>
      <c r="K87" s="23">
        <v>0</v>
      </c>
      <c r="L87" s="23">
        <v>0</v>
      </c>
      <c r="M87" s="23">
        <v>0</v>
      </c>
      <c r="N87" s="23">
        <v>43</v>
      </c>
      <c r="O87" s="23">
        <v>0</v>
      </c>
      <c r="P87" s="23">
        <v>0</v>
      </c>
      <c r="Q87" s="23">
        <v>0</v>
      </c>
      <c r="R87" s="23">
        <v>0</v>
      </c>
      <c r="S87" s="23">
        <v>0</v>
      </c>
      <c r="T87" s="23">
        <v>0</v>
      </c>
      <c r="U87" s="23">
        <v>0</v>
      </c>
      <c r="V87" s="23">
        <v>0</v>
      </c>
      <c r="W87" s="23">
        <v>0</v>
      </c>
      <c r="X87" s="23">
        <v>0</v>
      </c>
      <c r="Y87" s="23">
        <v>0</v>
      </c>
      <c r="Z87" s="23">
        <v>0</v>
      </c>
      <c r="AA87" s="23">
        <v>0</v>
      </c>
      <c r="AB87" s="23">
        <v>0</v>
      </c>
      <c r="AC87" s="23">
        <v>0</v>
      </c>
      <c r="AD87" s="23">
        <v>0</v>
      </c>
      <c r="AE87" s="23">
        <v>0</v>
      </c>
      <c r="AF87" s="23">
        <v>0</v>
      </c>
      <c r="AG87" s="24">
        <f t="shared" si="7"/>
        <v>10</v>
      </c>
      <c r="AH87" s="24">
        <f t="shared" si="8"/>
        <v>138</v>
      </c>
      <c r="AI87" s="24">
        <f t="shared" si="5"/>
        <v>0</v>
      </c>
      <c r="AJ87" s="24">
        <f t="shared" si="9"/>
        <v>148</v>
      </c>
      <c r="AK87" s="24">
        <f t="shared" si="6"/>
        <v>0</v>
      </c>
      <c r="AL87" s="24">
        <f t="shared" si="6"/>
        <v>0</v>
      </c>
      <c r="AM87" s="23">
        <v>0</v>
      </c>
      <c r="AN87" s="23">
        <v>0</v>
      </c>
      <c r="AO87" s="23">
        <v>0</v>
      </c>
      <c r="AP87" s="23">
        <v>0</v>
      </c>
      <c r="AQ87" s="23">
        <v>0</v>
      </c>
      <c r="AR87" s="23">
        <v>0</v>
      </c>
      <c r="AS87" s="23">
        <v>0</v>
      </c>
      <c r="AT87" s="23">
        <v>0</v>
      </c>
      <c r="AU87" s="23">
        <v>0</v>
      </c>
      <c r="AV87" s="23">
        <v>0</v>
      </c>
      <c r="AW87" s="23">
        <v>0</v>
      </c>
      <c r="AX87" s="23">
        <v>0</v>
      </c>
      <c r="AY87" s="23">
        <v>0</v>
      </c>
      <c r="AZ87" s="23">
        <v>0</v>
      </c>
      <c r="BA87" s="23">
        <v>0</v>
      </c>
      <c r="BB87" s="23">
        <v>0</v>
      </c>
      <c r="BC87" s="23">
        <v>0</v>
      </c>
      <c r="BD87" s="23">
        <v>0</v>
      </c>
      <c r="BE87" s="23">
        <v>0</v>
      </c>
      <c r="BF87" s="23">
        <v>0</v>
      </c>
      <c r="BG87" s="23">
        <v>0</v>
      </c>
      <c r="BH87" s="23">
        <v>0</v>
      </c>
      <c r="BI87" s="23">
        <v>0</v>
      </c>
      <c r="BJ87" s="23">
        <v>0</v>
      </c>
      <c r="BK87" s="23">
        <v>0</v>
      </c>
      <c r="BL87" s="23">
        <v>0</v>
      </c>
      <c r="BM87" s="23">
        <v>0</v>
      </c>
      <c r="BN87" s="23">
        <v>0</v>
      </c>
      <c r="BO87" s="23">
        <v>0</v>
      </c>
      <c r="BP87" s="23">
        <v>0</v>
      </c>
      <c r="BQ87" s="23">
        <v>0</v>
      </c>
      <c r="BR87" s="23">
        <v>0</v>
      </c>
      <c r="BS87" s="23">
        <v>0</v>
      </c>
      <c r="BT87" s="23">
        <v>0</v>
      </c>
      <c r="BU87" s="23">
        <v>0</v>
      </c>
      <c r="BV87" s="23">
        <v>0</v>
      </c>
      <c r="BW87" s="23">
        <v>0</v>
      </c>
      <c r="BX87" s="23">
        <v>0</v>
      </c>
      <c r="BY87" s="23">
        <v>0</v>
      </c>
      <c r="BZ87" s="23">
        <v>0</v>
      </c>
      <c r="CA87" s="23">
        <v>0</v>
      </c>
      <c r="CB87" s="23">
        <v>0</v>
      </c>
      <c r="CC87" s="23">
        <v>0</v>
      </c>
      <c r="CD87" s="23">
        <v>0</v>
      </c>
      <c r="CE87" s="23">
        <v>0</v>
      </c>
      <c r="CF87" s="23">
        <v>0</v>
      </c>
      <c r="CG87" s="23">
        <v>0</v>
      </c>
      <c r="CH87" s="23">
        <v>0</v>
      </c>
    </row>
    <row r="88" spans="1:86">
      <c r="A88" s="68" t="s">
        <v>1985</v>
      </c>
      <c r="B88" s="23">
        <v>2</v>
      </c>
      <c r="C88" s="23">
        <v>1</v>
      </c>
      <c r="D88" s="23">
        <v>0</v>
      </c>
      <c r="E88" s="23">
        <v>0</v>
      </c>
      <c r="F88" s="23">
        <v>0</v>
      </c>
      <c r="G88" s="23">
        <v>0</v>
      </c>
      <c r="H88" s="23">
        <v>21</v>
      </c>
      <c r="I88" s="23">
        <v>0</v>
      </c>
      <c r="J88" s="23">
        <v>0</v>
      </c>
      <c r="K88" s="23">
        <v>0</v>
      </c>
      <c r="L88" s="23">
        <v>0</v>
      </c>
      <c r="M88" s="23">
        <v>0</v>
      </c>
      <c r="N88" s="23">
        <v>0</v>
      </c>
      <c r="O88" s="23">
        <v>0</v>
      </c>
      <c r="P88" s="23">
        <v>0</v>
      </c>
      <c r="Q88" s="23">
        <v>0</v>
      </c>
      <c r="R88" s="23">
        <v>0</v>
      </c>
      <c r="S88" s="23">
        <v>0</v>
      </c>
      <c r="T88" s="23">
        <v>0</v>
      </c>
      <c r="U88" s="23">
        <v>0</v>
      </c>
      <c r="V88" s="23">
        <v>0</v>
      </c>
      <c r="W88" s="23">
        <v>0</v>
      </c>
      <c r="X88" s="23">
        <v>0</v>
      </c>
      <c r="Y88" s="23">
        <v>0</v>
      </c>
      <c r="Z88" s="23">
        <v>0</v>
      </c>
      <c r="AA88" s="23">
        <v>0</v>
      </c>
      <c r="AB88" s="23">
        <v>0</v>
      </c>
      <c r="AC88" s="23">
        <v>0</v>
      </c>
      <c r="AD88" s="23">
        <v>0</v>
      </c>
      <c r="AE88" s="23">
        <v>0</v>
      </c>
      <c r="AF88" s="23">
        <v>0</v>
      </c>
      <c r="AG88" s="24">
        <f t="shared" si="7"/>
        <v>2</v>
      </c>
      <c r="AH88" s="24">
        <f t="shared" si="8"/>
        <v>21</v>
      </c>
      <c r="AI88" s="24">
        <f t="shared" si="5"/>
        <v>0</v>
      </c>
      <c r="AJ88" s="24">
        <f t="shared" si="9"/>
        <v>23</v>
      </c>
      <c r="AK88" s="24">
        <f t="shared" si="6"/>
        <v>1</v>
      </c>
      <c r="AL88" s="24">
        <f t="shared" si="6"/>
        <v>0</v>
      </c>
      <c r="AM88" s="23">
        <v>2</v>
      </c>
      <c r="AN88" s="23" t="s">
        <v>1947</v>
      </c>
      <c r="AO88" s="23">
        <v>0</v>
      </c>
      <c r="AP88" s="23">
        <v>0</v>
      </c>
      <c r="AQ88" s="23">
        <v>0</v>
      </c>
      <c r="AR88" s="23">
        <v>0</v>
      </c>
      <c r="AS88" s="23">
        <v>0</v>
      </c>
      <c r="AT88" s="23">
        <v>0</v>
      </c>
      <c r="AU88" s="23">
        <v>0</v>
      </c>
      <c r="AV88" s="23">
        <v>0</v>
      </c>
      <c r="AW88" s="23">
        <v>0</v>
      </c>
      <c r="AX88" s="23">
        <v>0</v>
      </c>
      <c r="AY88" s="23">
        <v>0</v>
      </c>
      <c r="AZ88" s="23">
        <v>0</v>
      </c>
      <c r="BA88" s="23">
        <v>0</v>
      </c>
      <c r="BB88" s="23">
        <v>0</v>
      </c>
      <c r="BC88" s="23">
        <v>0</v>
      </c>
      <c r="BD88" s="23">
        <v>0</v>
      </c>
      <c r="BE88" s="23">
        <v>0</v>
      </c>
      <c r="BF88" s="23">
        <v>0</v>
      </c>
      <c r="BG88" s="23">
        <v>0</v>
      </c>
      <c r="BH88" s="23">
        <v>0</v>
      </c>
      <c r="BI88" s="23">
        <v>0</v>
      </c>
      <c r="BJ88" s="23">
        <v>0</v>
      </c>
      <c r="BK88" s="23">
        <v>0</v>
      </c>
      <c r="BL88" s="23">
        <v>0</v>
      </c>
      <c r="BM88" s="23">
        <v>0</v>
      </c>
      <c r="BN88" s="23">
        <v>0</v>
      </c>
      <c r="BO88" s="23">
        <v>0</v>
      </c>
      <c r="BP88" s="23">
        <v>0</v>
      </c>
      <c r="BQ88" s="23">
        <v>0</v>
      </c>
      <c r="BR88" s="23">
        <v>0</v>
      </c>
      <c r="BS88" s="23">
        <v>0</v>
      </c>
      <c r="BT88" s="23">
        <v>0</v>
      </c>
      <c r="BU88" s="23">
        <v>0</v>
      </c>
      <c r="BV88" s="23">
        <v>0</v>
      </c>
      <c r="BW88" s="23">
        <v>0</v>
      </c>
      <c r="BX88" s="23">
        <v>0</v>
      </c>
      <c r="BY88" s="23">
        <v>0</v>
      </c>
      <c r="BZ88" s="23">
        <v>0</v>
      </c>
      <c r="CA88" s="23">
        <v>0</v>
      </c>
      <c r="CB88" s="23">
        <v>0</v>
      </c>
      <c r="CC88" s="23">
        <v>0</v>
      </c>
      <c r="CD88" s="23">
        <v>0</v>
      </c>
      <c r="CE88" s="23">
        <v>0</v>
      </c>
      <c r="CF88" s="23">
        <v>0</v>
      </c>
      <c r="CG88" s="23">
        <v>0</v>
      </c>
      <c r="CH88" s="23">
        <v>0</v>
      </c>
    </row>
    <row r="89" spans="1:86">
      <c r="A89" s="68" t="s">
        <v>1986</v>
      </c>
      <c r="B89" s="23">
        <v>9</v>
      </c>
      <c r="C89" s="23">
        <v>0</v>
      </c>
      <c r="D89" s="23">
        <v>0</v>
      </c>
      <c r="E89" s="23">
        <v>0</v>
      </c>
      <c r="F89" s="23">
        <v>0</v>
      </c>
      <c r="G89" s="23">
        <v>0</v>
      </c>
      <c r="H89" s="23">
        <v>90</v>
      </c>
      <c r="I89" s="23">
        <v>0</v>
      </c>
      <c r="J89" s="23">
        <v>0</v>
      </c>
      <c r="K89" s="23">
        <v>0</v>
      </c>
      <c r="L89" s="23">
        <v>0</v>
      </c>
      <c r="M89" s="23">
        <v>0</v>
      </c>
      <c r="N89" s="23">
        <v>0</v>
      </c>
      <c r="O89" s="23">
        <v>0</v>
      </c>
      <c r="P89" s="23">
        <v>0</v>
      </c>
      <c r="Q89" s="23">
        <v>3</v>
      </c>
      <c r="R89" s="23">
        <v>0</v>
      </c>
      <c r="S89" s="23">
        <v>0</v>
      </c>
      <c r="T89" s="23">
        <v>0</v>
      </c>
      <c r="U89" s="23">
        <v>0</v>
      </c>
      <c r="V89" s="23">
        <v>0</v>
      </c>
      <c r="W89" s="23">
        <v>0</v>
      </c>
      <c r="X89" s="23">
        <v>0</v>
      </c>
      <c r="Y89" s="23">
        <v>0</v>
      </c>
      <c r="Z89" s="23">
        <v>0</v>
      </c>
      <c r="AA89" s="23">
        <v>0</v>
      </c>
      <c r="AB89" s="23">
        <v>0</v>
      </c>
      <c r="AC89" s="23">
        <v>0</v>
      </c>
      <c r="AD89" s="23">
        <v>0</v>
      </c>
      <c r="AE89" s="23">
        <v>0</v>
      </c>
      <c r="AF89" s="23">
        <v>0</v>
      </c>
      <c r="AG89" s="24">
        <f t="shared" si="7"/>
        <v>9</v>
      </c>
      <c r="AH89" s="24">
        <f t="shared" si="8"/>
        <v>93</v>
      </c>
      <c r="AI89" s="24">
        <f t="shared" si="5"/>
        <v>0</v>
      </c>
      <c r="AJ89" s="24">
        <f t="shared" si="9"/>
        <v>102</v>
      </c>
      <c r="AK89" s="24">
        <f t="shared" si="6"/>
        <v>0</v>
      </c>
      <c r="AL89" s="24">
        <f t="shared" si="6"/>
        <v>0</v>
      </c>
      <c r="AM89" s="23">
        <v>0</v>
      </c>
      <c r="AN89" s="23">
        <v>0</v>
      </c>
      <c r="AO89" s="23">
        <v>0</v>
      </c>
      <c r="AP89" s="23">
        <v>0</v>
      </c>
      <c r="AQ89" s="23">
        <v>0</v>
      </c>
      <c r="AR89" s="23">
        <v>0</v>
      </c>
      <c r="AS89" s="23">
        <v>0</v>
      </c>
      <c r="AT89" s="23">
        <v>0</v>
      </c>
      <c r="AU89" s="23">
        <v>0</v>
      </c>
      <c r="AV89" s="23">
        <v>0</v>
      </c>
      <c r="AW89" s="23">
        <v>0</v>
      </c>
      <c r="AX89" s="23">
        <v>0</v>
      </c>
      <c r="AY89" s="23">
        <v>0</v>
      </c>
      <c r="AZ89" s="23">
        <v>0</v>
      </c>
      <c r="BA89" s="23">
        <v>0</v>
      </c>
      <c r="BB89" s="23">
        <v>0</v>
      </c>
      <c r="BC89" s="23">
        <v>0</v>
      </c>
      <c r="BD89" s="23">
        <v>0</v>
      </c>
      <c r="BE89" s="23">
        <v>0</v>
      </c>
      <c r="BF89" s="23">
        <v>0</v>
      </c>
      <c r="BG89" s="23">
        <v>0</v>
      </c>
      <c r="BH89" s="23">
        <v>0</v>
      </c>
      <c r="BI89" s="23">
        <v>0</v>
      </c>
      <c r="BJ89" s="23">
        <v>0</v>
      </c>
      <c r="BK89" s="23">
        <v>0</v>
      </c>
      <c r="BL89" s="23">
        <v>0</v>
      </c>
      <c r="BM89" s="23">
        <v>0</v>
      </c>
      <c r="BN89" s="23">
        <v>0</v>
      </c>
      <c r="BO89" s="23">
        <v>0</v>
      </c>
      <c r="BP89" s="23">
        <v>0</v>
      </c>
      <c r="BQ89" s="23">
        <v>0</v>
      </c>
      <c r="BR89" s="23">
        <v>0</v>
      </c>
      <c r="BS89" s="23">
        <v>0</v>
      </c>
      <c r="BT89" s="23">
        <v>0</v>
      </c>
      <c r="BU89" s="23">
        <v>0</v>
      </c>
      <c r="BV89" s="23">
        <v>0</v>
      </c>
      <c r="BW89" s="23">
        <v>0</v>
      </c>
      <c r="BX89" s="23">
        <v>0</v>
      </c>
      <c r="BY89" s="23">
        <v>0</v>
      </c>
      <c r="BZ89" s="23">
        <v>0</v>
      </c>
      <c r="CA89" s="23">
        <v>0</v>
      </c>
      <c r="CB89" s="23">
        <v>0</v>
      </c>
      <c r="CC89" s="23">
        <v>0</v>
      </c>
      <c r="CD89" s="23">
        <v>0</v>
      </c>
      <c r="CE89" s="23">
        <v>0</v>
      </c>
      <c r="CF89" s="23">
        <v>0</v>
      </c>
      <c r="CG89" s="23">
        <v>0</v>
      </c>
      <c r="CH89" s="23">
        <v>0</v>
      </c>
    </row>
    <row r="90" spans="1:86">
      <c r="A90" s="68" t="s">
        <v>1987</v>
      </c>
      <c r="B90" s="23">
        <v>3</v>
      </c>
      <c r="C90" s="23">
        <v>0</v>
      </c>
      <c r="D90" s="23">
        <v>0</v>
      </c>
      <c r="E90" s="23">
        <v>0</v>
      </c>
      <c r="F90" s="23">
        <v>0</v>
      </c>
      <c r="G90" s="23">
        <v>0</v>
      </c>
      <c r="H90" s="23">
        <v>40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4">
        <f t="shared" si="7"/>
        <v>3</v>
      </c>
      <c r="AH90" s="24">
        <f t="shared" si="8"/>
        <v>40</v>
      </c>
      <c r="AI90" s="24">
        <f t="shared" si="5"/>
        <v>0</v>
      </c>
      <c r="AJ90" s="24">
        <f t="shared" si="9"/>
        <v>43</v>
      </c>
      <c r="AK90" s="24">
        <f t="shared" si="6"/>
        <v>0</v>
      </c>
      <c r="AL90" s="24">
        <f t="shared" si="6"/>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v>0</v>
      </c>
      <c r="BQ90" s="23">
        <v>0</v>
      </c>
      <c r="BR90" s="23">
        <v>0</v>
      </c>
      <c r="BS90" s="23">
        <v>0</v>
      </c>
      <c r="BT90" s="23">
        <v>0</v>
      </c>
      <c r="BU90" s="23">
        <v>0</v>
      </c>
      <c r="BV90" s="23">
        <v>0</v>
      </c>
      <c r="BW90" s="23">
        <v>0</v>
      </c>
      <c r="BX90" s="23">
        <v>0</v>
      </c>
      <c r="BY90" s="23">
        <v>0</v>
      </c>
      <c r="BZ90" s="23">
        <v>0</v>
      </c>
      <c r="CA90" s="23">
        <v>0</v>
      </c>
      <c r="CB90" s="23">
        <v>0</v>
      </c>
      <c r="CC90" s="23">
        <v>0</v>
      </c>
      <c r="CD90" s="23">
        <v>0</v>
      </c>
      <c r="CE90" s="23">
        <v>0</v>
      </c>
      <c r="CF90" s="23">
        <v>0</v>
      </c>
      <c r="CG90" s="23">
        <v>0</v>
      </c>
      <c r="CH90" s="23">
        <v>0</v>
      </c>
    </row>
    <row r="91" spans="1:86">
      <c r="A91" s="68" t="s">
        <v>1988</v>
      </c>
      <c r="B91" s="23">
        <v>4</v>
      </c>
      <c r="C91" s="23">
        <v>0</v>
      </c>
      <c r="D91" s="23">
        <v>0</v>
      </c>
      <c r="E91" s="23">
        <v>0</v>
      </c>
      <c r="F91" s="23">
        <v>0</v>
      </c>
      <c r="G91" s="23">
        <v>0</v>
      </c>
      <c r="H91" s="23">
        <v>47</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4">
        <f t="shared" si="7"/>
        <v>4</v>
      </c>
      <c r="AH91" s="24">
        <f t="shared" si="8"/>
        <v>47</v>
      </c>
      <c r="AI91" s="24">
        <f t="shared" si="5"/>
        <v>0</v>
      </c>
      <c r="AJ91" s="24">
        <f t="shared" si="9"/>
        <v>51</v>
      </c>
      <c r="AK91" s="24">
        <f t="shared" si="6"/>
        <v>0</v>
      </c>
      <c r="AL91" s="24">
        <f t="shared" si="6"/>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v>0</v>
      </c>
      <c r="BQ91" s="23">
        <v>0</v>
      </c>
      <c r="BR91" s="23">
        <v>0</v>
      </c>
      <c r="BS91" s="23">
        <v>0</v>
      </c>
      <c r="BT91" s="23">
        <v>0</v>
      </c>
      <c r="BU91" s="23">
        <v>0</v>
      </c>
      <c r="BV91" s="23">
        <v>0</v>
      </c>
      <c r="BW91" s="23">
        <v>0</v>
      </c>
      <c r="BX91" s="23">
        <v>0</v>
      </c>
      <c r="BY91" s="23">
        <v>0</v>
      </c>
      <c r="BZ91" s="23">
        <v>0</v>
      </c>
      <c r="CA91" s="23">
        <v>0</v>
      </c>
      <c r="CB91" s="23">
        <v>0</v>
      </c>
      <c r="CC91" s="23">
        <v>0</v>
      </c>
      <c r="CD91" s="23">
        <v>0</v>
      </c>
      <c r="CE91" s="23">
        <v>0</v>
      </c>
      <c r="CF91" s="23">
        <v>0</v>
      </c>
      <c r="CG91" s="23">
        <v>0</v>
      </c>
      <c r="CH91" s="23">
        <v>0</v>
      </c>
    </row>
    <row r="92" spans="1:86">
      <c r="A92" s="68" t="s">
        <v>1989</v>
      </c>
      <c r="B92" s="23">
        <v>4</v>
      </c>
      <c r="C92" s="23">
        <v>0</v>
      </c>
      <c r="D92" s="23">
        <v>0</v>
      </c>
      <c r="E92" s="23">
        <v>0</v>
      </c>
      <c r="F92" s="23">
        <v>0</v>
      </c>
      <c r="G92" s="23">
        <v>0</v>
      </c>
      <c r="H92" s="23">
        <v>67</v>
      </c>
      <c r="I92" s="23">
        <v>0</v>
      </c>
      <c r="J92" s="23">
        <v>0</v>
      </c>
      <c r="K92" s="23">
        <v>3</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4">
        <f t="shared" si="7"/>
        <v>4</v>
      </c>
      <c r="AH92" s="24">
        <f t="shared" si="8"/>
        <v>70</v>
      </c>
      <c r="AI92" s="24">
        <f t="shared" si="5"/>
        <v>0</v>
      </c>
      <c r="AJ92" s="24">
        <f t="shared" si="9"/>
        <v>74</v>
      </c>
      <c r="AK92" s="24">
        <f t="shared" si="6"/>
        <v>0</v>
      </c>
      <c r="AL92" s="24">
        <f t="shared" si="6"/>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v>0</v>
      </c>
      <c r="BN92" s="23">
        <v>0</v>
      </c>
      <c r="BO92" s="23">
        <v>0</v>
      </c>
      <c r="BP92" s="23">
        <v>0</v>
      </c>
      <c r="BQ92" s="23">
        <v>0</v>
      </c>
      <c r="BR92" s="23">
        <v>0</v>
      </c>
      <c r="BS92" s="23">
        <v>0</v>
      </c>
      <c r="BT92" s="23">
        <v>0</v>
      </c>
      <c r="BU92" s="23">
        <v>0</v>
      </c>
      <c r="BV92" s="23">
        <v>0</v>
      </c>
      <c r="BW92" s="23">
        <v>0</v>
      </c>
      <c r="BX92" s="23">
        <v>0</v>
      </c>
      <c r="BY92" s="23">
        <v>0</v>
      </c>
      <c r="BZ92" s="23">
        <v>0</v>
      </c>
      <c r="CA92" s="23">
        <v>0</v>
      </c>
      <c r="CB92" s="23">
        <v>0</v>
      </c>
      <c r="CC92" s="23">
        <v>0</v>
      </c>
      <c r="CD92" s="23">
        <v>0</v>
      </c>
      <c r="CE92" s="23">
        <v>0</v>
      </c>
      <c r="CF92" s="23">
        <v>0</v>
      </c>
      <c r="CG92" s="23">
        <v>0</v>
      </c>
      <c r="CH92" s="23">
        <v>0</v>
      </c>
    </row>
    <row r="93" spans="1:86">
      <c r="A93" s="68" t="s">
        <v>514</v>
      </c>
      <c r="B93" s="23">
        <v>4</v>
      </c>
      <c r="C93" s="23">
        <v>0</v>
      </c>
      <c r="D93" s="23">
        <v>0</v>
      </c>
      <c r="E93" s="23">
        <v>0</v>
      </c>
      <c r="F93" s="23">
        <v>0</v>
      </c>
      <c r="G93" s="23">
        <v>0</v>
      </c>
      <c r="H93" s="23">
        <v>94</v>
      </c>
      <c r="I93" s="23">
        <v>0</v>
      </c>
      <c r="J93" s="23">
        <v>0</v>
      </c>
      <c r="K93" s="23">
        <v>43</v>
      </c>
      <c r="L93" s="23">
        <v>0</v>
      </c>
      <c r="M93" s="23">
        <v>0</v>
      </c>
      <c r="N93" s="23">
        <v>72</v>
      </c>
      <c r="O93" s="23">
        <v>0</v>
      </c>
      <c r="P93" s="23">
        <v>0</v>
      </c>
      <c r="Q93" s="23">
        <v>0</v>
      </c>
      <c r="R93" s="23">
        <v>0</v>
      </c>
      <c r="S93" s="23">
        <v>0</v>
      </c>
      <c r="T93" s="23">
        <v>0</v>
      </c>
      <c r="U93" s="23">
        <v>0</v>
      </c>
      <c r="V93" s="23">
        <v>0</v>
      </c>
      <c r="W93" s="23">
        <v>0</v>
      </c>
      <c r="X93" s="23">
        <v>0</v>
      </c>
      <c r="Y93" s="23">
        <v>0</v>
      </c>
      <c r="Z93" s="23">
        <v>0</v>
      </c>
      <c r="AA93" s="23">
        <v>0</v>
      </c>
      <c r="AB93" s="23">
        <v>0</v>
      </c>
      <c r="AC93" s="23">
        <v>2</v>
      </c>
      <c r="AD93" s="23">
        <v>0</v>
      </c>
      <c r="AE93" s="23">
        <v>0</v>
      </c>
      <c r="AF93" s="23">
        <v>0</v>
      </c>
      <c r="AG93" s="24">
        <f t="shared" si="7"/>
        <v>4</v>
      </c>
      <c r="AH93" s="24">
        <f t="shared" si="8"/>
        <v>209</v>
      </c>
      <c r="AI93" s="24">
        <f t="shared" si="5"/>
        <v>0</v>
      </c>
      <c r="AJ93" s="24">
        <f t="shared" si="9"/>
        <v>213</v>
      </c>
      <c r="AK93" s="24">
        <f t="shared" si="6"/>
        <v>2</v>
      </c>
      <c r="AL93" s="24">
        <f t="shared" si="6"/>
        <v>0</v>
      </c>
      <c r="AM93" s="23">
        <v>4</v>
      </c>
      <c r="AN93" s="23" t="s">
        <v>1990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v>0</v>
      </c>
      <c r="BN93" s="23">
        <v>0</v>
      </c>
      <c r="BO93" s="23">
        <v>0</v>
      </c>
      <c r="BP93" s="23">
        <v>0</v>
      </c>
      <c r="BQ93" s="23">
        <v>0</v>
      </c>
      <c r="BR93" s="23">
        <v>0</v>
      </c>
      <c r="BS93" s="23">
        <v>0</v>
      </c>
      <c r="BT93" s="23">
        <v>0</v>
      </c>
      <c r="BU93" s="23">
        <v>0</v>
      </c>
      <c r="BV93" s="23">
        <v>0</v>
      </c>
      <c r="BW93" s="23">
        <v>0</v>
      </c>
      <c r="BX93" s="23">
        <v>0</v>
      </c>
      <c r="BY93" s="23">
        <v>0</v>
      </c>
      <c r="BZ93" s="23">
        <v>0</v>
      </c>
      <c r="CA93" s="23">
        <v>0</v>
      </c>
      <c r="CB93" s="23">
        <v>0</v>
      </c>
      <c r="CC93" s="23">
        <v>0</v>
      </c>
      <c r="CD93" s="23">
        <v>0</v>
      </c>
      <c r="CE93" s="23">
        <v>0</v>
      </c>
      <c r="CF93" s="23">
        <v>0</v>
      </c>
      <c r="CG93" s="23">
        <v>0</v>
      </c>
      <c r="CH93" s="23">
        <v>0</v>
      </c>
    </row>
    <row r="94" spans="1:86">
      <c r="A94" s="68" t="s">
        <v>515</v>
      </c>
      <c r="B94" s="23">
        <v>8</v>
      </c>
      <c r="C94" s="23">
        <v>0</v>
      </c>
      <c r="D94" s="23">
        <v>0</v>
      </c>
      <c r="E94" s="23">
        <v>0</v>
      </c>
      <c r="F94" s="23">
        <v>0</v>
      </c>
      <c r="G94" s="23">
        <v>0</v>
      </c>
      <c r="H94" s="23">
        <v>52</v>
      </c>
      <c r="I94" s="23">
        <v>0</v>
      </c>
      <c r="J94" s="23">
        <v>0</v>
      </c>
      <c r="K94" s="23">
        <v>5</v>
      </c>
      <c r="L94" s="23">
        <v>0</v>
      </c>
      <c r="M94" s="23">
        <v>0</v>
      </c>
      <c r="N94" s="23">
        <v>21</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4">
        <f t="shared" si="7"/>
        <v>8</v>
      </c>
      <c r="AH94" s="24">
        <f t="shared" si="8"/>
        <v>78</v>
      </c>
      <c r="AI94" s="24">
        <f t="shared" si="5"/>
        <v>0</v>
      </c>
      <c r="AJ94" s="24">
        <f t="shared" si="9"/>
        <v>86</v>
      </c>
      <c r="AK94" s="24">
        <f t="shared" si="6"/>
        <v>0</v>
      </c>
      <c r="AL94" s="24">
        <f t="shared" si="6"/>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v>0</v>
      </c>
      <c r="BN94" s="23">
        <v>0</v>
      </c>
      <c r="BO94" s="23">
        <v>0</v>
      </c>
      <c r="BP94" s="23">
        <v>0</v>
      </c>
      <c r="BQ94" s="23">
        <v>0</v>
      </c>
      <c r="BR94" s="23">
        <v>0</v>
      </c>
      <c r="BS94" s="23">
        <v>0</v>
      </c>
      <c r="BT94" s="23">
        <v>0</v>
      </c>
      <c r="BU94" s="23">
        <v>0</v>
      </c>
      <c r="BV94" s="23">
        <v>0</v>
      </c>
      <c r="BW94" s="23">
        <v>0</v>
      </c>
      <c r="BX94" s="23">
        <v>0</v>
      </c>
      <c r="BY94" s="23">
        <v>0</v>
      </c>
      <c r="BZ94" s="23">
        <v>0</v>
      </c>
      <c r="CA94" s="23">
        <v>0</v>
      </c>
      <c r="CB94" s="23">
        <v>0</v>
      </c>
      <c r="CC94" s="23">
        <v>0</v>
      </c>
      <c r="CD94" s="23">
        <v>0</v>
      </c>
      <c r="CE94" s="23">
        <v>0</v>
      </c>
      <c r="CF94" s="23">
        <v>0</v>
      </c>
      <c r="CG94" s="23">
        <v>0</v>
      </c>
      <c r="CH94" s="23">
        <v>0</v>
      </c>
    </row>
    <row r="95" spans="1:86">
      <c r="A95" s="68" t="s">
        <v>1991</v>
      </c>
      <c r="B95" s="23">
        <v>8</v>
      </c>
      <c r="C95" s="23">
        <v>0</v>
      </c>
      <c r="D95" s="23">
        <v>0</v>
      </c>
      <c r="E95" s="23">
        <v>0</v>
      </c>
      <c r="F95" s="23">
        <v>0</v>
      </c>
      <c r="G95" s="23">
        <v>0</v>
      </c>
      <c r="H95" s="23">
        <v>128</v>
      </c>
      <c r="I95" s="23">
        <v>0</v>
      </c>
      <c r="J95" s="23">
        <v>0</v>
      </c>
      <c r="K95" s="23">
        <v>4</v>
      </c>
      <c r="L95" s="23">
        <v>0</v>
      </c>
      <c r="M95" s="23">
        <v>0</v>
      </c>
      <c r="N95" s="23">
        <v>0</v>
      </c>
      <c r="O95" s="23">
        <v>0</v>
      </c>
      <c r="P95" s="23">
        <v>0</v>
      </c>
      <c r="Q95" s="23">
        <v>7</v>
      </c>
      <c r="R95" s="23">
        <v>0</v>
      </c>
      <c r="S95" s="23">
        <v>0</v>
      </c>
      <c r="T95" s="23">
        <v>0</v>
      </c>
      <c r="U95" s="23">
        <v>0</v>
      </c>
      <c r="V95" s="23">
        <v>0</v>
      </c>
      <c r="W95" s="23">
        <v>0</v>
      </c>
      <c r="X95" s="23">
        <v>0</v>
      </c>
      <c r="Y95" s="23">
        <v>0</v>
      </c>
      <c r="Z95" s="23">
        <v>0</v>
      </c>
      <c r="AA95" s="23">
        <v>0</v>
      </c>
      <c r="AB95" s="23">
        <v>0</v>
      </c>
      <c r="AC95" s="23">
        <v>0</v>
      </c>
      <c r="AD95" s="23">
        <v>0</v>
      </c>
      <c r="AE95" s="23">
        <v>0</v>
      </c>
      <c r="AF95" s="23">
        <v>0</v>
      </c>
      <c r="AG95" s="24">
        <f t="shared" si="7"/>
        <v>8</v>
      </c>
      <c r="AH95" s="24">
        <f t="shared" si="8"/>
        <v>139</v>
      </c>
      <c r="AI95" s="24">
        <f t="shared" si="5"/>
        <v>0</v>
      </c>
      <c r="AJ95" s="24">
        <f t="shared" si="9"/>
        <v>147</v>
      </c>
      <c r="AK95" s="24">
        <f t="shared" si="6"/>
        <v>0</v>
      </c>
      <c r="AL95" s="24">
        <f t="shared" si="6"/>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v>0</v>
      </c>
      <c r="BN95" s="23">
        <v>0</v>
      </c>
      <c r="BO95" s="23">
        <v>0</v>
      </c>
      <c r="BP95" s="23">
        <v>0</v>
      </c>
      <c r="BQ95" s="23">
        <v>0</v>
      </c>
      <c r="BR95" s="23">
        <v>0</v>
      </c>
      <c r="BS95" s="23">
        <v>0</v>
      </c>
      <c r="BT95" s="23">
        <v>0</v>
      </c>
      <c r="BU95" s="23">
        <v>0</v>
      </c>
      <c r="BV95" s="23">
        <v>0</v>
      </c>
      <c r="BW95" s="23">
        <v>0</v>
      </c>
      <c r="BX95" s="23">
        <v>0</v>
      </c>
      <c r="BY95" s="23">
        <v>0</v>
      </c>
      <c r="BZ95" s="23">
        <v>0</v>
      </c>
      <c r="CA95" s="23">
        <v>0</v>
      </c>
      <c r="CB95" s="23">
        <v>0</v>
      </c>
      <c r="CC95" s="23">
        <v>0</v>
      </c>
      <c r="CD95" s="23">
        <v>0</v>
      </c>
      <c r="CE95" s="23">
        <v>0</v>
      </c>
      <c r="CF95" s="23">
        <v>0</v>
      </c>
      <c r="CG95" s="23">
        <v>0</v>
      </c>
      <c r="CH95" s="23">
        <v>0</v>
      </c>
    </row>
    <row r="96" spans="1:86">
      <c r="A96" s="68" t="s">
        <v>1992</v>
      </c>
      <c r="B96" s="23">
        <v>5</v>
      </c>
      <c r="C96" s="23">
        <v>0</v>
      </c>
      <c r="D96" s="23">
        <v>0</v>
      </c>
      <c r="E96" s="23">
        <v>0</v>
      </c>
      <c r="F96" s="23">
        <v>0</v>
      </c>
      <c r="G96" s="23">
        <v>0</v>
      </c>
      <c r="H96" s="23">
        <v>61</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4">
        <f t="shared" si="7"/>
        <v>5</v>
      </c>
      <c r="AH96" s="24">
        <f t="shared" si="8"/>
        <v>61</v>
      </c>
      <c r="AI96" s="24">
        <f t="shared" si="5"/>
        <v>0</v>
      </c>
      <c r="AJ96" s="24">
        <f t="shared" si="9"/>
        <v>66</v>
      </c>
      <c r="AK96" s="24">
        <f t="shared" si="6"/>
        <v>0</v>
      </c>
      <c r="AL96" s="24">
        <f t="shared" si="6"/>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v>0</v>
      </c>
      <c r="BN96" s="23">
        <v>0</v>
      </c>
      <c r="BO96" s="23">
        <v>0</v>
      </c>
      <c r="BP96" s="23">
        <v>0</v>
      </c>
      <c r="BQ96" s="23">
        <v>0</v>
      </c>
      <c r="BR96" s="23">
        <v>0</v>
      </c>
      <c r="BS96" s="23">
        <v>0</v>
      </c>
      <c r="BT96" s="23">
        <v>0</v>
      </c>
      <c r="BU96" s="23">
        <v>0</v>
      </c>
      <c r="BV96" s="23">
        <v>0</v>
      </c>
      <c r="BW96" s="23">
        <v>0</v>
      </c>
      <c r="BX96" s="23">
        <v>0</v>
      </c>
      <c r="BY96" s="23">
        <v>0</v>
      </c>
      <c r="BZ96" s="23">
        <v>0</v>
      </c>
      <c r="CA96" s="23">
        <v>0</v>
      </c>
      <c r="CB96" s="23">
        <v>0</v>
      </c>
      <c r="CC96" s="23">
        <v>0</v>
      </c>
      <c r="CD96" s="23">
        <v>0</v>
      </c>
      <c r="CE96" s="23">
        <v>0</v>
      </c>
      <c r="CF96" s="23">
        <v>0</v>
      </c>
      <c r="CG96" s="23">
        <v>0</v>
      </c>
      <c r="CH96" s="23">
        <v>0</v>
      </c>
    </row>
    <row r="97" spans="1:86">
      <c r="A97" s="68" t="s">
        <v>516</v>
      </c>
      <c r="B97" s="23">
        <v>5</v>
      </c>
      <c r="C97" s="23">
        <v>0</v>
      </c>
      <c r="D97" s="23">
        <v>0</v>
      </c>
      <c r="E97" s="23">
        <v>0</v>
      </c>
      <c r="F97" s="23">
        <v>0</v>
      </c>
      <c r="G97" s="23">
        <v>0</v>
      </c>
      <c r="H97" s="23">
        <v>83</v>
      </c>
      <c r="I97" s="23">
        <v>0</v>
      </c>
      <c r="J97" s="23">
        <v>0</v>
      </c>
      <c r="K97" s="23">
        <v>116</v>
      </c>
      <c r="L97" s="23">
        <v>0</v>
      </c>
      <c r="M97" s="23">
        <v>0</v>
      </c>
      <c r="N97" s="23">
        <v>30</v>
      </c>
      <c r="O97" s="23">
        <v>1</v>
      </c>
      <c r="P97" s="23">
        <v>0</v>
      </c>
      <c r="Q97" s="23">
        <v>2</v>
      </c>
      <c r="R97" s="23">
        <v>0</v>
      </c>
      <c r="S97" s="23">
        <v>0</v>
      </c>
      <c r="T97" s="23">
        <v>0</v>
      </c>
      <c r="U97" s="23">
        <v>0</v>
      </c>
      <c r="V97" s="23">
        <v>0</v>
      </c>
      <c r="W97" s="23">
        <v>0</v>
      </c>
      <c r="X97" s="23">
        <v>0</v>
      </c>
      <c r="Y97" s="23">
        <v>0</v>
      </c>
      <c r="Z97" s="23">
        <v>0</v>
      </c>
      <c r="AA97" s="23">
        <v>0</v>
      </c>
      <c r="AB97" s="23">
        <v>0</v>
      </c>
      <c r="AC97" s="23">
        <v>0</v>
      </c>
      <c r="AD97" s="23">
        <v>0</v>
      </c>
      <c r="AE97" s="23">
        <v>0</v>
      </c>
      <c r="AF97" s="23">
        <v>0</v>
      </c>
      <c r="AG97" s="24">
        <f t="shared" si="7"/>
        <v>5</v>
      </c>
      <c r="AH97" s="24">
        <f t="shared" si="8"/>
        <v>231</v>
      </c>
      <c r="AI97" s="24">
        <f t="shared" si="5"/>
        <v>0</v>
      </c>
      <c r="AJ97" s="24">
        <f t="shared" si="9"/>
        <v>236</v>
      </c>
      <c r="AK97" s="24">
        <f t="shared" si="6"/>
        <v>1</v>
      </c>
      <c r="AL97" s="24">
        <f t="shared" si="6"/>
        <v>0</v>
      </c>
      <c r="AM97" s="23">
        <v>3</v>
      </c>
      <c r="AN97" s="23" t="s">
        <v>1993</v>
      </c>
      <c r="AO97" s="23">
        <v>0</v>
      </c>
      <c r="AP97" s="23">
        <v>0</v>
      </c>
      <c r="AQ97" s="23">
        <v>0</v>
      </c>
      <c r="AR97" s="23">
        <v>0</v>
      </c>
      <c r="AS97" s="23">
        <v>0</v>
      </c>
      <c r="AT97" s="23">
        <v>0</v>
      </c>
      <c r="AU97" s="23">
        <v>0</v>
      </c>
      <c r="AV97" s="23">
        <v>0</v>
      </c>
      <c r="AW97" s="23">
        <v>0</v>
      </c>
      <c r="AX97" s="23">
        <v>0</v>
      </c>
      <c r="AY97" s="23">
        <v>0</v>
      </c>
      <c r="AZ97" s="23">
        <v>0</v>
      </c>
      <c r="BA97" s="23">
        <v>0</v>
      </c>
      <c r="BB97" s="23">
        <v>0</v>
      </c>
      <c r="BC97" s="23">
        <v>0</v>
      </c>
      <c r="BD97" s="23">
        <v>0</v>
      </c>
      <c r="BE97" s="23">
        <v>0</v>
      </c>
      <c r="BF97" s="23">
        <v>0</v>
      </c>
      <c r="BG97" s="23">
        <v>0</v>
      </c>
      <c r="BH97" s="23">
        <v>0</v>
      </c>
      <c r="BI97" s="23">
        <v>0</v>
      </c>
      <c r="BJ97" s="23">
        <v>0</v>
      </c>
      <c r="BK97" s="23">
        <v>0</v>
      </c>
      <c r="BL97" s="23">
        <v>0</v>
      </c>
      <c r="BM97" s="23">
        <v>0</v>
      </c>
      <c r="BN97" s="23">
        <v>0</v>
      </c>
      <c r="BO97" s="23">
        <v>0</v>
      </c>
      <c r="BP97" s="23">
        <v>0</v>
      </c>
      <c r="BQ97" s="23">
        <v>0</v>
      </c>
      <c r="BR97" s="23">
        <v>0</v>
      </c>
      <c r="BS97" s="23">
        <v>0</v>
      </c>
      <c r="BT97" s="23">
        <v>0</v>
      </c>
      <c r="BU97" s="23">
        <v>0</v>
      </c>
      <c r="BV97" s="23">
        <v>0</v>
      </c>
      <c r="BW97" s="23">
        <v>0</v>
      </c>
      <c r="BX97" s="23">
        <v>0</v>
      </c>
      <c r="BY97" s="23">
        <v>0</v>
      </c>
      <c r="BZ97" s="23">
        <v>0</v>
      </c>
      <c r="CA97" s="23">
        <v>0</v>
      </c>
      <c r="CB97" s="23">
        <v>0</v>
      </c>
      <c r="CC97" s="23">
        <v>0</v>
      </c>
      <c r="CD97" s="23">
        <v>0</v>
      </c>
      <c r="CE97" s="23">
        <v>0</v>
      </c>
      <c r="CF97" s="23">
        <v>0</v>
      </c>
      <c r="CG97" s="23">
        <v>0</v>
      </c>
      <c r="CH97" s="23">
        <v>0</v>
      </c>
    </row>
    <row r="98" spans="1:86">
      <c r="A98" s="68" t="s">
        <v>517</v>
      </c>
      <c r="B98" s="23">
        <v>7</v>
      </c>
      <c r="C98" s="23">
        <v>0</v>
      </c>
      <c r="D98" s="23">
        <v>0</v>
      </c>
      <c r="E98" s="23">
        <v>0</v>
      </c>
      <c r="F98" s="23">
        <v>0</v>
      </c>
      <c r="G98" s="23">
        <v>0</v>
      </c>
      <c r="H98" s="23">
        <v>121</v>
      </c>
      <c r="I98" s="23">
        <v>0</v>
      </c>
      <c r="J98" s="23">
        <v>0</v>
      </c>
      <c r="K98" s="23">
        <v>23</v>
      </c>
      <c r="L98" s="23">
        <v>0</v>
      </c>
      <c r="M98" s="23">
        <v>0</v>
      </c>
      <c r="N98" s="23">
        <v>38</v>
      </c>
      <c r="O98" s="23">
        <v>1</v>
      </c>
      <c r="P98" s="23">
        <v>0</v>
      </c>
      <c r="Q98" s="23">
        <v>0</v>
      </c>
      <c r="R98" s="23">
        <v>0</v>
      </c>
      <c r="S98" s="23">
        <v>0</v>
      </c>
      <c r="T98" s="23">
        <v>0</v>
      </c>
      <c r="U98" s="23">
        <v>0</v>
      </c>
      <c r="V98" s="23">
        <v>0</v>
      </c>
      <c r="W98" s="23">
        <v>0</v>
      </c>
      <c r="X98" s="23">
        <v>0</v>
      </c>
      <c r="Y98" s="23">
        <v>0</v>
      </c>
      <c r="Z98" s="23">
        <v>0</v>
      </c>
      <c r="AA98" s="23">
        <v>0</v>
      </c>
      <c r="AB98" s="23">
        <v>0</v>
      </c>
      <c r="AC98" s="23">
        <v>1</v>
      </c>
      <c r="AD98" s="23">
        <v>0</v>
      </c>
      <c r="AE98" s="23">
        <v>0</v>
      </c>
      <c r="AF98" s="23">
        <v>0</v>
      </c>
      <c r="AG98" s="24">
        <f t="shared" si="7"/>
        <v>7</v>
      </c>
      <c r="AH98" s="24">
        <f t="shared" si="8"/>
        <v>182</v>
      </c>
      <c r="AI98" s="24">
        <f t="shared" si="5"/>
        <v>0</v>
      </c>
      <c r="AJ98" s="24">
        <f t="shared" si="9"/>
        <v>189</v>
      </c>
      <c r="AK98" s="24">
        <f t="shared" si="6"/>
        <v>2</v>
      </c>
      <c r="AL98" s="24">
        <f t="shared" si="6"/>
        <v>0</v>
      </c>
      <c r="AM98" s="23">
        <v>5</v>
      </c>
      <c r="AN98" s="23" t="s">
        <v>1994</v>
      </c>
      <c r="AO98" s="23">
        <v>0</v>
      </c>
      <c r="AP98" s="23">
        <v>0</v>
      </c>
      <c r="AQ98" s="23">
        <v>0</v>
      </c>
      <c r="AR98" s="23">
        <v>0</v>
      </c>
      <c r="AS98" s="23">
        <v>0</v>
      </c>
      <c r="AT98" s="23">
        <v>0</v>
      </c>
      <c r="AU98" s="23">
        <v>0</v>
      </c>
      <c r="AV98" s="23">
        <v>0</v>
      </c>
      <c r="AW98" s="23">
        <v>0</v>
      </c>
      <c r="AX98" s="23">
        <v>0</v>
      </c>
      <c r="AY98" s="23">
        <v>0</v>
      </c>
      <c r="AZ98" s="23">
        <v>0</v>
      </c>
      <c r="BA98" s="23">
        <v>0</v>
      </c>
      <c r="BB98" s="23">
        <v>0</v>
      </c>
      <c r="BC98" s="23">
        <v>0</v>
      </c>
      <c r="BD98" s="23">
        <v>0</v>
      </c>
      <c r="BE98" s="23">
        <v>0</v>
      </c>
      <c r="BF98" s="23">
        <v>0</v>
      </c>
      <c r="BG98" s="23">
        <v>0</v>
      </c>
      <c r="BH98" s="23">
        <v>0</v>
      </c>
      <c r="BI98" s="23">
        <v>0</v>
      </c>
      <c r="BJ98" s="23">
        <v>0</v>
      </c>
      <c r="BK98" s="23">
        <v>0</v>
      </c>
      <c r="BL98" s="23">
        <v>0</v>
      </c>
      <c r="BM98" s="23">
        <v>0</v>
      </c>
      <c r="BN98" s="23">
        <v>0</v>
      </c>
      <c r="BO98" s="23">
        <v>0</v>
      </c>
      <c r="BP98" s="23">
        <v>0</v>
      </c>
      <c r="BQ98" s="23">
        <v>0</v>
      </c>
      <c r="BR98" s="23">
        <v>0</v>
      </c>
      <c r="BS98" s="23">
        <v>0</v>
      </c>
      <c r="BT98" s="23">
        <v>0</v>
      </c>
      <c r="BU98" s="23">
        <v>0</v>
      </c>
      <c r="BV98" s="23">
        <v>0</v>
      </c>
      <c r="BW98" s="23">
        <v>0</v>
      </c>
      <c r="BX98" s="23">
        <v>0</v>
      </c>
      <c r="BY98" s="23">
        <v>0</v>
      </c>
      <c r="BZ98" s="23">
        <v>0</v>
      </c>
      <c r="CA98" s="23">
        <v>0</v>
      </c>
      <c r="CB98" s="23">
        <v>0</v>
      </c>
      <c r="CC98" s="23">
        <v>0</v>
      </c>
      <c r="CD98" s="23">
        <v>0</v>
      </c>
      <c r="CE98" s="23">
        <v>0</v>
      </c>
      <c r="CF98" s="23">
        <v>0</v>
      </c>
      <c r="CG98" s="23">
        <v>0</v>
      </c>
      <c r="CH98" s="23">
        <v>0</v>
      </c>
    </row>
    <row r="99" spans="1:86">
      <c r="A99" s="68" t="s">
        <v>1995</v>
      </c>
      <c r="B99" s="23">
        <v>6</v>
      </c>
      <c r="C99" s="23">
        <v>0</v>
      </c>
      <c r="D99" s="23">
        <v>0</v>
      </c>
      <c r="E99" s="23">
        <v>0</v>
      </c>
      <c r="F99" s="23">
        <v>0</v>
      </c>
      <c r="G99" s="23">
        <v>0</v>
      </c>
      <c r="H99" s="23">
        <v>47</v>
      </c>
      <c r="I99" s="23">
        <v>0</v>
      </c>
      <c r="J99" s="23">
        <v>0</v>
      </c>
      <c r="K99" s="23">
        <v>0</v>
      </c>
      <c r="L99" s="23">
        <v>0</v>
      </c>
      <c r="M99" s="23">
        <v>0</v>
      </c>
      <c r="N99" s="23">
        <v>0</v>
      </c>
      <c r="O99" s="23">
        <v>0</v>
      </c>
      <c r="P99" s="23">
        <v>0</v>
      </c>
      <c r="Q99" s="23">
        <v>0</v>
      </c>
      <c r="R99" s="23">
        <v>0</v>
      </c>
      <c r="S99" s="23">
        <v>0</v>
      </c>
      <c r="T99" s="23">
        <v>0</v>
      </c>
      <c r="U99" s="23">
        <v>0</v>
      </c>
      <c r="V99" s="23">
        <v>0</v>
      </c>
      <c r="W99" s="23">
        <v>0</v>
      </c>
      <c r="X99" s="23">
        <v>0</v>
      </c>
      <c r="Y99" s="23">
        <v>0</v>
      </c>
      <c r="Z99" s="23">
        <v>0</v>
      </c>
      <c r="AA99" s="23">
        <v>0</v>
      </c>
      <c r="AB99" s="23">
        <v>0</v>
      </c>
      <c r="AC99" s="23">
        <v>0</v>
      </c>
      <c r="AD99" s="23">
        <v>0</v>
      </c>
      <c r="AE99" s="23">
        <v>0</v>
      </c>
      <c r="AF99" s="23">
        <v>0</v>
      </c>
      <c r="AG99" s="24">
        <f t="shared" si="7"/>
        <v>6</v>
      </c>
      <c r="AH99" s="24">
        <f t="shared" si="8"/>
        <v>47</v>
      </c>
      <c r="AI99" s="24">
        <f t="shared" si="5"/>
        <v>0</v>
      </c>
      <c r="AJ99" s="24">
        <f t="shared" si="9"/>
        <v>53</v>
      </c>
      <c r="AK99" s="24">
        <f t="shared" si="6"/>
        <v>0</v>
      </c>
      <c r="AL99" s="24">
        <f t="shared" si="6"/>
        <v>0</v>
      </c>
      <c r="AM99" s="23">
        <v>0</v>
      </c>
      <c r="AN99" s="23">
        <v>0</v>
      </c>
      <c r="AO99" s="23">
        <v>0</v>
      </c>
      <c r="AP99" s="23">
        <v>0</v>
      </c>
      <c r="AQ99" s="23">
        <v>0</v>
      </c>
      <c r="AR99" s="23">
        <v>0</v>
      </c>
      <c r="AS99" s="23">
        <v>0</v>
      </c>
      <c r="AT99" s="23">
        <v>0</v>
      </c>
      <c r="AU99" s="23">
        <v>0</v>
      </c>
      <c r="AV99" s="23">
        <v>0</v>
      </c>
      <c r="AW99" s="23">
        <v>0</v>
      </c>
      <c r="AX99" s="23">
        <v>0</v>
      </c>
      <c r="AY99" s="23">
        <v>0</v>
      </c>
      <c r="AZ99" s="23">
        <v>0</v>
      </c>
      <c r="BA99" s="23">
        <v>0</v>
      </c>
      <c r="BB99" s="23">
        <v>0</v>
      </c>
      <c r="BC99" s="23">
        <v>0</v>
      </c>
      <c r="BD99" s="23">
        <v>0</v>
      </c>
      <c r="BE99" s="23">
        <v>0</v>
      </c>
      <c r="BF99" s="23">
        <v>0</v>
      </c>
      <c r="BG99" s="23">
        <v>0</v>
      </c>
      <c r="BH99" s="23">
        <v>0</v>
      </c>
      <c r="BI99" s="23">
        <v>0</v>
      </c>
      <c r="BJ99" s="23">
        <v>0</v>
      </c>
      <c r="BK99" s="23">
        <v>0</v>
      </c>
      <c r="BL99" s="23">
        <v>0</v>
      </c>
      <c r="BM99" s="23">
        <v>0</v>
      </c>
      <c r="BN99" s="23">
        <v>0</v>
      </c>
      <c r="BO99" s="23">
        <v>0</v>
      </c>
      <c r="BP99" s="23">
        <v>0</v>
      </c>
      <c r="BQ99" s="23">
        <v>0</v>
      </c>
      <c r="BR99" s="23">
        <v>0</v>
      </c>
      <c r="BS99" s="23">
        <v>0</v>
      </c>
      <c r="BT99" s="23">
        <v>0</v>
      </c>
      <c r="BU99" s="23">
        <v>0</v>
      </c>
      <c r="BV99" s="23">
        <v>0</v>
      </c>
      <c r="BW99" s="23">
        <v>0</v>
      </c>
      <c r="BX99" s="23">
        <v>0</v>
      </c>
      <c r="BY99" s="23">
        <v>0</v>
      </c>
      <c r="BZ99" s="23">
        <v>0</v>
      </c>
      <c r="CA99" s="23">
        <v>0</v>
      </c>
      <c r="CB99" s="23">
        <v>0</v>
      </c>
      <c r="CC99" s="23">
        <v>0</v>
      </c>
      <c r="CD99" s="23">
        <v>0</v>
      </c>
      <c r="CE99" s="23">
        <v>0</v>
      </c>
      <c r="CF99" s="23">
        <v>0</v>
      </c>
      <c r="CG99" s="23">
        <v>0</v>
      </c>
      <c r="CH99" s="23">
        <v>0</v>
      </c>
    </row>
    <row r="100" spans="1:86">
      <c r="A100" s="68" t="s">
        <v>1996</v>
      </c>
      <c r="B100" s="23">
        <v>5</v>
      </c>
      <c r="C100" s="23">
        <v>0</v>
      </c>
      <c r="D100" s="23">
        <v>0</v>
      </c>
      <c r="E100" s="23">
        <v>0</v>
      </c>
      <c r="F100" s="23">
        <v>0</v>
      </c>
      <c r="G100" s="23">
        <v>0</v>
      </c>
      <c r="H100" s="23">
        <v>67</v>
      </c>
      <c r="I100" s="23">
        <v>0</v>
      </c>
      <c r="J100" s="23">
        <v>0</v>
      </c>
      <c r="K100" s="23">
        <v>0</v>
      </c>
      <c r="L100" s="23">
        <v>0</v>
      </c>
      <c r="M100" s="23">
        <v>0</v>
      </c>
      <c r="N100" s="23">
        <v>0</v>
      </c>
      <c r="O100" s="23">
        <v>0</v>
      </c>
      <c r="P100" s="23">
        <v>0</v>
      </c>
      <c r="Q100" s="23">
        <v>11</v>
      </c>
      <c r="R100" s="23">
        <v>0</v>
      </c>
      <c r="S100" s="23">
        <v>0</v>
      </c>
      <c r="T100" s="23">
        <v>0</v>
      </c>
      <c r="U100" s="23">
        <v>0</v>
      </c>
      <c r="V100" s="23">
        <v>0</v>
      </c>
      <c r="W100" s="23">
        <v>0</v>
      </c>
      <c r="X100" s="23">
        <v>0</v>
      </c>
      <c r="Y100" s="23">
        <v>0</v>
      </c>
      <c r="Z100" s="23">
        <v>0</v>
      </c>
      <c r="AA100" s="23">
        <v>0</v>
      </c>
      <c r="AB100" s="23">
        <v>0</v>
      </c>
      <c r="AC100" s="23">
        <v>0</v>
      </c>
      <c r="AD100" s="23">
        <v>0</v>
      </c>
      <c r="AE100" s="23">
        <v>0</v>
      </c>
      <c r="AF100" s="23">
        <v>0</v>
      </c>
      <c r="AG100" s="24">
        <f t="shared" si="7"/>
        <v>5</v>
      </c>
      <c r="AH100" s="24">
        <f t="shared" si="8"/>
        <v>78</v>
      </c>
      <c r="AI100" s="24">
        <f t="shared" si="5"/>
        <v>0</v>
      </c>
      <c r="AJ100" s="24">
        <f t="shared" si="9"/>
        <v>83</v>
      </c>
      <c r="AK100" s="24">
        <f t="shared" si="6"/>
        <v>0</v>
      </c>
      <c r="AL100" s="24">
        <f t="shared" si="6"/>
        <v>0</v>
      </c>
      <c r="AM100" s="23">
        <v>0</v>
      </c>
      <c r="AN100" s="23">
        <v>0</v>
      </c>
      <c r="AO100" s="23">
        <v>0</v>
      </c>
      <c r="AP100" s="23">
        <v>0</v>
      </c>
      <c r="AQ100" s="23">
        <v>0</v>
      </c>
      <c r="AR100" s="23">
        <v>0</v>
      </c>
      <c r="AS100" s="23">
        <v>0</v>
      </c>
      <c r="AT100" s="23">
        <v>0</v>
      </c>
      <c r="AU100" s="23">
        <v>0</v>
      </c>
      <c r="AV100" s="23">
        <v>0</v>
      </c>
      <c r="AW100" s="23">
        <v>0</v>
      </c>
      <c r="AX100" s="23">
        <v>0</v>
      </c>
      <c r="AY100" s="23">
        <v>0</v>
      </c>
      <c r="AZ100" s="23">
        <v>0</v>
      </c>
      <c r="BA100" s="23">
        <v>0</v>
      </c>
      <c r="BB100" s="23">
        <v>0</v>
      </c>
      <c r="BC100" s="23">
        <v>0</v>
      </c>
      <c r="BD100" s="23">
        <v>0</v>
      </c>
      <c r="BE100" s="23">
        <v>0</v>
      </c>
      <c r="BF100" s="23">
        <v>0</v>
      </c>
      <c r="BG100" s="23">
        <v>0</v>
      </c>
      <c r="BH100" s="23">
        <v>0</v>
      </c>
      <c r="BI100" s="23">
        <v>0</v>
      </c>
      <c r="BJ100" s="23">
        <v>0</v>
      </c>
      <c r="BK100" s="23">
        <v>0</v>
      </c>
      <c r="BL100" s="23">
        <v>0</v>
      </c>
      <c r="BM100" s="23">
        <v>0</v>
      </c>
      <c r="BN100" s="23">
        <v>0</v>
      </c>
      <c r="BO100" s="23">
        <v>0</v>
      </c>
      <c r="BP100" s="23">
        <v>0</v>
      </c>
      <c r="BQ100" s="23">
        <v>0</v>
      </c>
      <c r="BR100" s="23">
        <v>0</v>
      </c>
      <c r="BS100" s="23">
        <v>0</v>
      </c>
      <c r="BT100" s="23">
        <v>0</v>
      </c>
      <c r="BU100" s="23">
        <v>0</v>
      </c>
      <c r="BV100" s="23">
        <v>0</v>
      </c>
      <c r="BW100" s="23">
        <v>0</v>
      </c>
      <c r="BX100" s="23">
        <v>0</v>
      </c>
      <c r="BY100" s="23">
        <v>0</v>
      </c>
      <c r="BZ100" s="23">
        <v>0</v>
      </c>
      <c r="CA100" s="23">
        <v>0</v>
      </c>
      <c r="CB100" s="23">
        <v>0</v>
      </c>
      <c r="CC100" s="23">
        <v>0</v>
      </c>
      <c r="CD100" s="23">
        <v>0</v>
      </c>
      <c r="CE100" s="23">
        <v>0</v>
      </c>
      <c r="CF100" s="23">
        <v>0</v>
      </c>
      <c r="CG100" s="23">
        <v>0</v>
      </c>
      <c r="CH100" s="23">
        <v>0</v>
      </c>
    </row>
    <row r="101" spans="1:86">
      <c r="A101" s="68" t="s">
        <v>1997</v>
      </c>
      <c r="B101" s="23">
        <v>5</v>
      </c>
      <c r="C101" s="23">
        <v>0</v>
      </c>
      <c r="D101" s="23">
        <v>0</v>
      </c>
      <c r="E101" s="23">
        <v>0</v>
      </c>
      <c r="F101" s="23">
        <v>0</v>
      </c>
      <c r="G101" s="23">
        <v>0</v>
      </c>
      <c r="H101" s="23">
        <v>22</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4">
        <f t="shared" si="7"/>
        <v>5</v>
      </c>
      <c r="AH101" s="24">
        <f t="shared" si="8"/>
        <v>22</v>
      </c>
      <c r="AI101" s="24">
        <f t="shared" si="5"/>
        <v>0</v>
      </c>
      <c r="AJ101" s="24">
        <f t="shared" si="9"/>
        <v>27</v>
      </c>
      <c r="AK101" s="24">
        <f t="shared" si="6"/>
        <v>0</v>
      </c>
      <c r="AL101" s="24">
        <f t="shared" si="6"/>
        <v>0</v>
      </c>
      <c r="AM101" s="23">
        <v>0</v>
      </c>
      <c r="AN101" s="23">
        <v>0</v>
      </c>
      <c r="AO101" s="23">
        <v>0</v>
      </c>
      <c r="AP101" s="23">
        <v>0</v>
      </c>
      <c r="AQ101" s="23">
        <v>0</v>
      </c>
      <c r="AR101" s="23">
        <v>0</v>
      </c>
      <c r="AS101" s="23">
        <v>0</v>
      </c>
      <c r="AT101" s="23">
        <v>0</v>
      </c>
      <c r="AU101" s="23">
        <v>0</v>
      </c>
      <c r="AV101" s="23">
        <v>0</v>
      </c>
      <c r="AW101" s="23">
        <v>0</v>
      </c>
      <c r="AX101" s="23">
        <v>0</v>
      </c>
      <c r="AY101" s="23">
        <v>0</v>
      </c>
      <c r="AZ101" s="23">
        <v>0</v>
      </c>
      <c r="BA101" s="23">
        <v>0</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v>0</v>
      </c>
      <c r="BQ101" s="23">
        <v>0</v>
      </c>
      <c r="BR101" s="23">
        <v>0</v>
      </c>
      <c r="BS101" s="23">
        <v>0</v>
      </c>
      <c r="BT101" s="23">
        <v>0</v>
      </c>
      <c r="BU101" s="23">
        <v>0</v>
      </c>
      <c r="BV101" s="23">
        <v>0</v>
      </c>
      <c r="BW101" s="23">
        <v>0</v>
      </c>
      <c r="BX101" s="23">
        <v>0</v>
      </c>
      <c r="BY101" s="23">
        <v>0</v>
      </c>
      <c r="BZ101" s="23">
        <v>0</v>
      </c>
      <c r="CA101" s="23">
        <v>0</v>
      </c>
      <c r="CB101" s="23">
        <v>0</v>
      </c>
      <c r="CC101" s="23">
        <v>0</v>
      </c>
      <c r="CD101" s="23">
        <v>0</v>
      </c>
      <c r="CE101" s="23">
        <v>0</v>
      </c>
      <c r="CF101" s="23">
        <v>0</v>
      </c>
      <c r="CG101" s="23">
        <v>0</v>
      </c>
      <c r="CH101" s="23">
        <v>0</v>
      </c>
    </row>
    <row r="102" spans="1:86">
      <c r="A102" s="68" t="s">
        <v>1998</v>
      </c>
      <c r="B102" s="23">
        <v>4</v>
      </c>
      <c r="C102" s="23">
        <v>0</v>
      </c>
      <c r="D102" s="23">
        <v>0</v>
      </c>
      <c r="E102" s="23">
        <v>0</v>
      </c>
      <c r="F102" s="23">
        <v>0</v>
      </c>
      <c r="G102" s="23">
        <v>0</v>
      </c>
      <c r="H102" s="23">
        <v>33</v>
      </c>
      <c r="I102" s="23">
        <v>0</v>
      </c>
      <c r="J102" s="23">
        <v>0</v>
      </c>
      <c r="K102" s="23">
        <v>0</v>
      </c>
      <c r="L102" s="23">
        <v>0</v>
      </c>
      <c r="M102" s="23">
        <v>0</v>
      </c>
      <c r="N102" s="23">
        <v>0</v>
      </c>
      <c r="O102" s="23">
        <v>0</v>
      </c>
      <c r="P102" s="23">
        <v>0</v>
      </c>
      <c r="Q102" s="23">
        <v>0</v>
      </c>
      <c r="R102" s="23">
        <v>0</v>
      </c>
      <c r="S102" s="23">
        <v>0</v>
      </c>
      <c r="T102" s="23">
        <v>0</v>
      </c>
      <c r="U102" s="23">
        <v>0</v>
      </c>
      <c r="V102" s="23">
        <v>0</v>
      </c>
      <c r="W102" s="23">
        <v>0</v>
      </c>
      <c r="X102" s="23">
        <v>0</v>
      </c>
      <c r="Y102" s="23">
        <v>0</v>
      </c>
      <c r="Z102" s="23">
        <v>0</v>
      </c>
      <c r="AA102" s="23">
        <v>0</v>
      </c>
      <c r="AB102" s="23">
        <v>0</v>
      </c>
      <c r="AC102" s="23">
        <v>0</v>
      </c>
      <c r="AD102" s="23">
        <v>0</v>
      </c>
      <c r="AE102" s="23">
        <v>0</v>
      </c>
      <c r="AF102" s="23">
        <v>0</v>
      </c>
      <c r="AG102" s="24">
        <f t="shared" si="7"/>
        <v>4</v>
      </c>
      <c r="AH102" s="24">
        <f t="shared" si="8"/>
        <v>33</v>
      </c>
      <c r="AI102" s="24">
        <f t="shared" si="5"/>
        <v>0</v>
      </c>
      <c r="AJ102" s="24">
        <f t="shared" si="9"/>
        <v>37</v>
      </c>
      <c r="AK102" s="24">
        <f t="shared" si="6"/>
        <v>0</v>
      </c>
      <c r="AL102" s="24">
        <f t="shared" si="6"/>
        <v>0</v>
      </c>
      <c r="AM102" s="23">
        <v>0</v>
      </c>
      <c r="AN102" s="23">
        <v>0</v>
      </c>
      <c r="AO102" s="23">
        <v>0</v>
      </c>
      <c r="AP102" s="23">
        <v>0</v>
      </c>
      <c r="AQ102" s="23">
        <v>0</v>
      </c>
      <c r="AR102" s="23">
        <v>0</v>
      </c>
      <c r="AS102" s="23">
        <v>0</v>
      </c>
      <c r="AT102" s="23">
        <v>0</v>
      </c>
      <c r="AU102" s="23">
        <v>0</v>
      </c>
      <c r="AV102" s="23">
        <v>0</v>
      </c>
      <c r="AW102" s="23">
        <v>0</v>
      </c>
      <c r="AX102" s="23">
        <v>0</v>
      </c>
      <c r="AY102" s="23">
        <v>0</v>
      </c>
      <c r="AZ102" s="23">
        <v>0</v>
      </c>
      <c r="BA102" s="23">
        <v>0</v>
      </c>
      <c r="BB102" s="23">
        <v>0</v>
      </c>
      <c r="BC102" s="23">
        <v>0</v>
      </c>
      <c r="BD102" s="23">
        <v>0</v>
      </c>
      <c r="BE102" s="23">
        <v>0</v>
      </c>
      <c r="BF102" s="23">
        <v>0</v>
      </c>
      <c r="BG102" s="23">
        <v>0</v>
      </c>
      <c r="BH102" s="23">
        <v>0</v>
      </c>
      <c r="BI102" s="23">
        <v>0</v>
      </c>
      <c r="BJ102" s="23">
        <v>0</v>
      </c>
      <c r="BK102" s="23">
        <v>0</v>
      </c>
      <c r="BL102" s="23">
        <v>0</v>
      </c>
      <c r="BM102" s="23">
        <v>0</v>
      </c>
      <c r="BN102" s="23">
        <v>0</v>
      </c>
      <c r="BO102" s="23">
        <v>0</v>
      </c>
      <c r="BP102" s="23">
        <v>0</v>
      </c>
      <c r="BQ102" s="23">
        <v>0</v>
      </c>
      <c r="BR102" s="23">
        <v>0</v>
      </c>
      <c r="BS102" s="23">
        <v>0</v>
      </c>
      <c r="BT102" s="23">
        <v>0</v>
      </c>
      <c r="BU102" s="23">
        <v>0</v>
      </c>
      <c r="BV102" s="23">
        <v>0</v>
      </c>
      <c r="BW102" s="23">
        <v>0</v>
      </c>
      <c r="BX102" s="23">
        <v>0</v>
      </c>
      <c r="BY102" s="23">
        <v>0</v>
      </c>
      <c r="BZ102" s="23">
        <v>0</v>
      </c>
      <c r="CA102" s="23">
        <v>0</v>
      </c>
      <c r="CB102" s="23">
        <v>0</v>
      </c>
      <c r="CC102" s="23">
        <v>0</v>
      </c>
      <c r="CD102" s="23">
        <v>0</v>
      </c>
      <c r="CE102" s="23">
        <v>0</v>
      </c>
      <c r="CF102" s="23">
        <v>0</v>
      </c>
      <c r="CG102" s="23">
        <v>0</v>
      </c>
      <c r="CH102" s="23">
        <v>0</v>
      </c>
    </row>
    <row r="103" spans="1:86">
      <c r="A103" s="68" t="s">
        <v>518</v>
      </c>
      <c r="B103" s="23">
        <v>8</v>
      </c>
      <c r="C103" s="23">
        <v>0</v>
      </c>
      <c r="D103" s="23">
        <v>0</v>
      </c>
      <c r="E103" s="23">
        <v>0</v>
      </c>
      <c r="F103" s="23">
        <v>0</v>
      </c>
      <c r="G103" s="23">
        <v>0</v>
      </c>
      <c r="H103" s="23">
        <v>47</v>
      </c>
      <c r="I103" s="23">
        <v>0</v>
      </c>
      <c r="J103" s="23">
        <v>0</v>
      </c>
      <c r="K103" s="23">
        <v>0</v>
      </c>
      <c r="L103" s="23">
        <v>0</v>
      </c>
      <c r="M103" s="23">
        <v>0</v>
      </c>
      <c r="N103" s="23">
        <v>9</v>
      </c>
      <c r="O103" s="23">
        <v>0</v>
      </c>
      <c r="P103" s="23">
        <v>0</v>
      </c>
      <c r="Q103" s="23">
        <v>0</v>
      </c>
      <c r="R103" s="23">
        <v>0</v>
      </c>
      <c r="S103" s="23">
        <v>0</v>
      </c>
      <c r="T103" s="23">
        <v>0</v>
      </c>
      <c r="U103" s="23">
        <v>0</v>
      </c>
      <c r="V103" s="23">
        <v>0</v>
      </c>
      <c r="W103" s="23">
        <v>0</v>
      </c>
      <c r="X103" s="23">
        <v>0</v>
      </c>
      <c r="Y103" s="23">
        <v>0</v>
      </c>
      <c r="Z103" s="23">
        <v>0</v>
      </c>
      <c r="AA103" s="23">
        <v>0</v>
      </c>
      <c r="AB103" s="23">
        <v>0</v>
      </c>
      <c r="AC103" s="23">
        <v>1</v>
      </c>
      <c r="AD103" s="23">
        <v>0</v>
      </c>
      <c r="AE103" s="23">
        <v>0</v>
      </c>
      <c r="AF103" s="23">
        <v>0</v>
      </c>
      <c r="AG103" s="24">
        <f t="shared" si="7"/>
        <v>8</v>
      </c>
      <c r="AH103" s="24">
        <f t="shared" si="8"/>
        <v>56</v>
      </c>
      <c r="AI103" s="24">
        <f t="shared" si="5"/>
        <v>0</v>
      </c>
      <c r="AJ103" s="24">
        <f t="shared" si="9"/>
        <v>64</v>
      </c>
      <c r="AK103" s="24">
        <f t="shared" si="6"/>
        <v>1</v>
      </c>
      <c r="AL103" s="24">
        <f t="shared" si="6"/>
        <v>0</v>
      </c>
      <c r="AM103" s="23">
        <v>2</v>
      </c>
      <c r="AN103" s="23" t="s">
        <v>1999</v>
      </c>
      <c r="AO103" s="23">
        <v>0</v>
      </c>
      <c r="AP103" s="23">
        <v>0</v>
      </c>
      <c r="AQ103" s="23">
        <v>0</v>
      </c>
      <c r="AR103" s="23">
        <v>0</v>
      </c>
      <c r="AS103" s="23">
        <v>0</v>
      </c>
      <c r="AT103" s="23">
        <v>0</v>
      </c>
      <c r="AU103" s="23">
        <v>0</v>
      </c>
      <c r="AV103" s="23">
        <v>0</v>
      </c>
      <c r="AW103" s="23">
        <v>0</v>
      </c>
      <c r="AX103" s="23">
        <v>0</v>
      </c>
      <c r="AY103" s="23">
        <v>0</v>
      </c>
      <c r="AZ103" s="23">
        <v>0</v>
      </c>
      <c r="BA103" s="23">
        <v>0</v>
      </c>
      <c r="BB103" s="23">
        <v>0</v>
      </c>
      <c r="BC103" s="23">
        <v>0</v>
      </c>
      <c r="BD103" s="23">
        <v>0</v>
      </c>
      <c r="BE103" s="23">
        <v>0</v>
      </c>
      <c r="BF103" s="23">
        <v>0</v>
      </c>
      <c r="BG103" s="23">
        <v>0</v>
      </c>
      <c r="BH103" s="23">
        <v>0</v>
      </c>
      <c r="BI103" s="23">
        <v>0</v>
      </c>
      <c r="BJ103" s="23">
        <v>0</v>
      </c>
      <c r="BK103" s="23">
        <v>0</v>
      </c>
      <c r="BL103" s="23">
        <v>0</v>
      </c>
      <c r="BM103" s="23">
        <v>0</v>
      </c>
      <c r="BN103" s="23">
        <v>0</v>
      </c>
      <c r="BO103" s="23">
        <v>0</v>
      </c>
      <c r="BP103" s="23">
        <v>0</v>
      </c>
      <c r="BQ103" s="23">
        <v>0</v>
      </c>
      <c r="BR103" s="23">
        <v>0</v>
      </c>
      <c r="BS103" s="23">
        <v>0</v>
      </c>
      <c r="BT103" s="23">
        <v>0</v>
      </c>
      <c r="BU103" s="23">
        <v>0</v>
      </c>
      <c r="BV103" s="23">
        <v>0</v>
      </c>
      <c r="BW103" s="23">
        <v>0</v>
      </c>
      <c r="BX103" s="23">
        <v>0</v>
      </c>
      <c r="BY103" s="23">
        <v>0</v>
      </c>
      <c r="BZ103" s="23">
        <v>0</v>
      </c>
      <c r="CA103" s="23">
        <v>0</v>
      </c>
      <c r="CB103" s="23">
        <v>0</v>
      </c>
      <c r="CC103" s="23">
        <v>0</v>
      </c>
      <c r="CD103" s="23">
        <v>0</v>
      </c>
      <c r="CE103" s="23">
        <v>0</v>
      </c>
      <c r="CF103" s="23">
        <v>0</v>
      </c>
      <c r="CG103" s="23">
        <v>0</v>
      </c>
      <c r="CH103" s="23">
        <v>0</v>
      </c>
    </row>
    <row r="104" spans="1:86">
      <c r="A104" s="68" t="s">
        <v>2000</v>
      </c>
      <c r="B104" s="23">
        <v>3</v>
      </c>
      <c r="C104" s="23">
        <v>0</v>
      </c>
      <c r="D104" s="23">
        <v>0</v>
      </c>
      <c r="E104" s="23">
        <v>0</v>
      </c>
      <c r="F104" s="23">
        <v>0</v>
      </c>
      <c r="G104" s="23">
        <v>0</v>
      </c>
      <c r="H104" s="23">
        <v>29</v>
      </c>
      <c r="I104" s="23">
        <v>0</v>
      </c>
      <c r="J104" s="23">
        <v>0</v>
      </c>
      <c r="K104" s="23">
        <v>0</v>
      </c>
      <c r="L104" s="23">
        <v>0</v>
      </c>
      <c r="M104" s="23">
        <v>0</v>
      </c>
      <c r="N104" s="23">
        <v>0</v>
      </c>
      <c r="O104" s="23">
        <v>0</v>
      </c>
      <c r="P104" s="23">
        <v>0</v>
      </c>
      <c r="Q104" s="23">
        <v>0</v>
      </c>
      <c r="R104" s="23">
        <v>0</v>
      </c>
      <c r="S104" s="23">
        <v>0</v>
      </c>
      <c r="T104" s="23">
        <v>0</v>
      </c>
      <c r="U104" s="23">
        <v>0</v>
      </c>
      <c r="V104" s="23">
        <v>0</v>
      </c>
      <c r="W104" s="23">
        <v>0</v>
      </c>
      <c r="X104" s="23">
        <v>0</v>
      </c>
      <c r="Y104" s="23">
        <v>0</v>
      </c>
      <c r="Z104" s="23">
        <v>0</v>
      </c>
      <c r="AA104" s="23">
        <v>0</v>
      </c>
      <c r="AB104" s="23">
        <v>0</v>
      </c>
      <c r="AC104" s="23">
        <v>0</v>
      </c>
      <c r="AD104" s="23">
        <v>0</v>
      </c>
      <c r="AE104" s="23">
        <v>0</v>
      </c>
      <c r="AF104" s="23">
        <v>0</v>
      </c>
      <c r="AG104" s="24">
        <f t="shared" si="7"/>
        <v>3</v>
      </c>
      <c r="AH104" s="24">
        <f t="shared" si="8"/>
        <v>29</v>
      </c>
      <c r="AI104" s="24">
        <f t="shared" si="5"/>
        <v>0</v>
      </c>
      <c r="AJ104" s="24">
        <f t="shared" si="9"/>
        <v>32</v>
      </c>
      <c r="AK104" s="24">
        <f t="shared" si="6"/>
        <v>0</v>
      </c>
      <c r="AL104" s="24">
        <f t="shared" si="6"/>
        <v>0</v>
      </c>
      <c r="AM104" s="23">
        <v>0</v>
      </c>
      <c r="AN104" s="23">
        <v>0</v>
      </c>
      <c r="AO104" s="23">
        <v>0</v>
      </c>
      <c r="AP104" s="23">
        <v>0</v>
      </c>
      <c r="AQ104" s="23">
        <v>0</v>
      </c>
      <c r="AR104" s="23">
        <v>0</v>
      </c>
      <c r="AS104" s="23">
        <v>0</v>
      </c>
      <c r="AT104" s="23">
        <v>0</v>
      </c>
      <c r="AU104" s="23">
        <v>0</v>
      </c>
      <c r="AV104" s="23">
        <v>0</v>
      </c>
      <c r="AW104" s="23">
        <v>0</v>
      </c>
      <c r="AX104" s="23">
        <v>0</v>
      </c>
      <c r="AY104" s="23">
        <v>0</v>
      </c>
      <c r="AZ104" s="23">
        <v>0</v>
      </c>
      <c r="BA104" s="23">
        <v>0</v>
      </c>
      <c r="BB104" s="23">
        <v>0</v>
      </c>
      <c r="BC104" s="23">
        <v>0</v>
      </c>
      <c r="BD104" s="23">
        <v>0</v>
      </c>
      <c r="BE104" s="23">
        <v>0</v>
      </c>
      <c r="BF104" s="23">
        <v>0</v>
      </c>
      <c r="BG104" s="23">
        <v>0</v>
      </c>
      <c r="BH104" s="23">
        <v>0</v>
      </c>
      <c r="BI104" s="23">
        <v>0</v>
      </c>
      <c r="BJ104" s="23">
        <v>0</v>
      </c>
      <c r="BK104" s="23">
        <v>0</v>
      </c>
      <c r="BL104" s="23">
        <v>0</v>
      </c>
      <c r="BM104" s="23">
        <v>0</v>
      </c>
      <c r="BN104" s="23">
        <v>0</v>
      </c>
      <c r="BO104" s="23">
        <v>0</v>
      </c>
      <c r="BP104" s="23">
        <v>0</v>
      </c>
      <c r="BQ104" s="23">
        <v>0</v>
      </c>
      <c r="BR104" s="23">
        <v>0</v>
      </c>
      <c r="BS104" s="23">
        <v>0</v>
      </c>
      <c r="BT104" s="23">
        <v>0</v>
      </c>
      <c r="BU104" s="23">
        <v>0</v>
      </c>
      <c r="BV104" s="23">
        <v>0</v>
      </c>
      <c r="BW104" s="23">
        <v>0</v>
      </c>
      <c r="BX104" s="23">
        <v>0</v>
      </c>
      <c r="BY104" s="23">
        <v>0</v>
      </c>
      <c r="BZ104" s="23">
        <v>0</v>
      </c>
      <c r="CA104" s="23">
        <v>0</v>
      </c>
      <c r="CB104" s="23">
        <v>0</v>
      </c>
      <c r="CC104" s="23">
        <v>0</v>
      </c>
      <c r="CD104" s="23">
        <v>0</v>
      </c>
      <c r="CE104" s="23">
        <v>0</v>
      </c>
      <c r="CF104" s="23">
        <v>0</v>
      </c>
      <c r="CG104" s="23">
        <v>0</v>
      </c>
      <c r="CH104" s="23">
        <v>0</v>
      </c>
    </row>
    <row r="105" spans="1:86">
      <c r="A105" s="68" t="s">
        <v>2001</v>
      </c>
      <c r="B105" s="23">
        <v>3</v>
      </c>
      <c r="C105" s="23">
        <v>0</v>
      </c>
      <c r="D105" s="23">
        <v>0</v>
      </c>
      <c r="E105" s="23">
        <v>0</v>
      </c>
      <c r="F105" s="23">
        <v>0</v>
      </c>
      <c r="G105" s="23">
        <v>0</v>
      </c>
      <c r="H105" s="23">
        <v>53</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4">
        <f t="shared" si="7"/>
        <v>3</v>
      </c>
      <c r="AH105" s="24">
        <f t="shared" si="8"/>
        <v>53</v>
      </c>
      <c r="AI105" s="24">
        <f t="shared" si="5"/>
        <v>0</v>
      </c>
      <c r="AJ105" s="24">
        <f t="shared" si="9"/>
        <v>56</v>
      </c>
      <c r="AK105" s="24">
        <f t="shared" si="6"/>
        <v>0</v>
      </c>
      <c r="AL105" s="24">
        <f t="shared" si="6"/>
        <v>0</v>
      </c>
      <c r="AM105" s="23">
        <v>0</v>
      </c>
      <c r="AN105" s="23">
        <v>0</v>
      </c>
      <c r="AO105" s="23">
        <v>0</v>
      </c>
      <c r="AP105" s="23">
        <v>0</v>
      </c>
      <c r="AQ105" s="23">
        <v>0</v>
      </c>
      <c r="AR105" s="23">
        <v>0</v>
      </c>
      <c r="AS105" s="23">
        <v>0</v>
      </c>
      <c r="AT105" s="23">
        <v>0</v>
      </c>
      <c r="AU105" s="23">
        <v>0</v>
      </c>
      <c r="AV105" s="23">
        <v>0</v>
      </c>
      <c r="AW105" s="23">
        <v>0</v>
      </c>
      <c r="AX105" s="23">
        <v>0</v>
      </c>
      <c r="AY105" s="23">
        <v>0</v>
      </c>
      <c r="AZ105" s="23">
        <v>0</v>
      </c>
      <c r="BA105" s="23">
        <v>0</v>
      </c>
      <c r="BB105" s="23">
        <v>0</v>
      </c>
      <c r="BC105" s="23">
        <v>0</v>
      </c>
      <c r="BD105" s="23">
        <v>0</v>
      </c>
      <c r="BE105" s="23">
        <v>0</v>
      </c>
      <c r="BF105" s="23">
        <v>0</v>
      </c>
      <c r="BG105" s="23">
        <v>0</v>
      </c>
      <c r="BH105" s="23">
        <v>0</v>
      </c>
      <c r="BI105" s="23">
        <v>0</v>
      </c>
      <c r="BJ105" s="23">
        <v>0</v>
      </c>
      <c r="BK105" s="23">
        <v>0</v>
      </c>
      <c r="BL105" s="23">
        <v>0</v>
      </c>
      <c r="BM105" s="23">
        <v>0</v>
      </c>
      <c r="BN105" s="23">
        <v>0</v>
      </c>
      <c r="BO105" s="23">
        <v>0</v>
      </c>
      <c r="BP105" s="23">
        <v>0</v>
      </c>
      <c r="BQ105" s="23">
        <v>0</v>
      </c>
      <c r="BR105" s="23">
        <v>0</v>
      </c>
      <c r="BS105" s="23">
        <v>0</v>
      </c>
      <c r="BT105" s="23">
        <v>0</v>
      </c>
      <c r="BU105" s="23">
        <v>0</v>
      </c>
      <c r="BV105" s="23">
        <v>0</v>
      </c>
      <c r="BW105" s="23">
        <v>0</v>
      </c>
      <c r="BX105" s="23">
        <v>0</v>
      </c>
      <c r="BY105" s="23">
        <v>0</v>
      </c>
      <c r="BZ105" s="23">
        <v>0</v>
      </c>
      <c r="CA105" s="23">
        <v>0</v>
      </c>
      <c r="CB105" s="23">
        <v>0</v>
      </c>
      <c r="CC105" s="23">
        <v>0</v>
      </c>
      <c r="CD105" s="23">
        <v>0</v>
      </c>
      <c r="CE105" s="23">
        <v>0</v>
      </c>
      <c r="CF105" s="23">
        <v>0</v>
      </c>
      <c r="CG105" s="23">
        <v>0</v>
      </c>
      <c r="CH105" s="23">
        <v>0</v>
      </c>
    </row>
    <row r="106" spans="1:86">
      <c r="A106" s="68" t="s">
        <v>2002</v>
      </c>
      <c r="B106" s="23">
        <v>4</v>
      </c>
      <c r="C106" s="23">
        <v>0</v>
      </c>
      <c r="D106" s="23">
        <v>0</v>
      </c>
      <c r="E106" s="23">
        <v>0</v>
      </c>
      <c r="F106" s="23">
        <v>0</v>
      </c>
      <c r="G106" s="23">
        <v>0</v>
      </c>
      <c r="H106" s="23">
        <v>31</v>
      </c>
      <c r="I106" s="23">
        <v>0</v>
      </c>
      <c r="J106" s="23">
        <v>0</v>
      </c>
      <c r="K106" s="23">
        <v>0</v>
      </c>
      <c r="L106" s="23">
        <v>0</v>
      </c>
      <c r="M106" s="23">
        <v>0</v>
      </c>
      <c r="N106" s="23">
        <v>0</v>
      </c>
      <c r="O106" s="23">
        <v>0</v>
      </c>
      <c r="P106" s="23">
        <v>0</v>
      </c>
      <c r="Q106" s="23">
        <v>0</v>
      </c>
      <c r="R106" s="23">
        <v>0</v>
      </c>
      <c r="S106" s="23">
        <v>0</v>
      </c>
      <c r="T106" s="23">
        <v>0</v>
      </c>
      <c r="U106" s="23">
        <v>0</v>
      </c>
      <c r="V106" s="23">
        <v>0</v>
      </c>
      <c r="W106" s="23">
        <v>0</v>
      </c>
      <c r="X106" s="23">
        <v>0</v>
      </c>
      <c r="Y106" s="23">
        <v>0</v>
      </c>
      <c r="Z106" s="23">
        <v>0</v>
      </c>
      <c r="AA106" s="23">
        <v>0</v>
      </c>
      <c r="AB106" s="23">
        <v>0</v>
      </c>
      <c r="AC106" s="23">
        <v>0</v>
      </c>
      <c r="AD106" s="23">
        <v>0</v>
      </c>
      <c r="AE106" s="23">
        <v>0</v>
      </c>
      <c r="AF106" s="23">
        <v>0</v>
      </c>
      <c r="AG106" s="24">
        <f t="shared" si="7"/>
        <v>4</v>
      </c>
      <c r="AH106" s="24">
        <f t="shared" si="8"/>
        <v>31</v>
      </c>
      <c r="AI106" s="24">
        <f t="shared" si="5"/>
        <v>0</v>
      </c>
      <c r="AJ106" s="24">
        <f t="shared" si="9"/>
        <v>35</v>
      </c>
      <c r="AK106" s="24">
        <f t="shared" si="6"/>
        <v>0</v>
      </c>
      <c r="AL106" s="24">
        <f t="shared" si="6"/>
        <v>0</v>
      </c>
      <c r="AM106" s="23">
        <v>0</v>
      </c>
      <c r="AN106" s="23">
        <v>0</v>
      </c>
      <c r="AO106" s="23">
        <v>0</v>
      </c>
      <c r="AP106" s="23">
        <v>0</v>
      </c>
      <c r="AQ106" s="23">
        <v>0</v>
      </c>
      <c r="AR106" s="23">
        <v>0</v>
      </c>
      <c r="AS106" s="23">
        <v>0</v>
      </c>
      <c r="AT106" s="23">
        <v>0</v>
      </c>
      <c r="AU106" s="23">
        <v>0</v>
      </c>
      <c r="AV106" s="23">
        <v>0</v>
      </c>
      <c r="AW106" s="23">
        <v>0</v>
      </c>
      <c r="AX106" s="23">
        <v>0</v>
      </c>
      <c r="AY106" s="23">
        <v>0</v>
      </c>
      <c r="AZ106" s="23">
        <v>0</v>
      </c>
      <c r="BA106" s="23">
        <v>0</v>
      </c>
      <c r="BB106" s="23">
        <v>0</v>
      </c>
      <c r="BC106" s="23">
        <v>0</v>
      </c>
      <c r="BD106" s="23">
        <v>0</v>
      </c>
      <c r="BE106" s="23">
        <v>0</v>
      </c>
      <c r="BF106" s="23">
        <v>0</v>
      </c>
      <c r="BG106" s="23">
        <v>0</v>
      </c>
      <c r="BH106" s="23">
        <v>0</v>
      </c>
      <c r="BI106" s="23">
        <v>0</v>
      </c>
      <c r="BJ106" s="23">
        <v>0</v>
      </c>
      <c r="BK106" s="23">
        <v>0</v>
      </c>
      <c r="BL106" s="23">
        <v>0</v>
      </c>
      <c r="BM106" s="23">
        <v>0</v>
      </c>
      <c r="BN106" s="23">
        <v>0</v>
      </c>
      <c r="BO106" s="23">
        <v>0</v>
      </c>
      <c r="BP106" s="23">
        <v>0</v>
      </c>
      <c r="BQ106" s="23">
        <v>0</v>
      </c>
      <c r="BR106" s="23">
        <v>0</v>
      </c>
      <c r="BS106" s="23">
        <v>0</v>
      </c>
      <c r="BT106" s="23">
        <v>0</v>
      </c>
      <c r="BU106" s="23">
        <v>0</v>
      </c>
      <c r="BV106" s="23">
        <v>0</v>
      </c>
      <c r="BW106" s="23">
        <v>0</v>
      </c>
      <c r="BX106" s="23">
        <v>0</v>
      </c>
      <c r="BY106" s="23">
        <v>0</v>
      </c>
      <c r="BZ106" s="23">
        <v>0</v>
      </c>
      <c r="CA106" s="23">
        <v>0</v>
      </c>
      <c r="CB106" s="23">
        <v>0</v>
      </c>
      <c r="CC106" s="23">
        <v>0</v>
      </c>
      <c r="CD106" s="23">
        <v>0</v>
      </c>
      <c r="CE106" s="23">
        <v>0</v>
      </c>
      <c r="CF106" s="23">
        <v>0</v>
      </c>
      <c r="CG106" s="23">
        <v>0</v>
      </c>
      <c r="CH106" s="23">
        <v>0</v>
      </c>
    </row>
    <row r="107" spans="1:86">
      <c r="A107" s="68" t="s">
        <v>2003</v>
      </c>
      <c r="B107" s="23">
        <v>8</v>
      </c>
      <c r="C107" s="23">
        <v>0</v>
      </c>
      <c r="D107" s="23">
        <v>0</v>
      </c>
      <c r="E107" s="23">
        <v>0</v>
      </c>
      <c r="F107" s="23">
        <v>0</v>
      </c>
      <c r="G107" s="23">
        <v>0</v>
      </c>
      <c r="H107" s="23">
        <v>70</v>
      </c>
      <c r="I107" s="23">
        <v>0</v>
      </c>
      <c r="J107" s="23">
        <v>0</v>
      </c>
      <c r="K107" s="23">
        <v>0</v>
      </c>
      <c r="L107" s="23">
        <v>0</v>
      </c>
      <c r="M107" s="23">
        <v>0</v>
      </c>
      <c r="N107" s="23">
        <v>0</v>
      </c>
      <c r="O107" s="23">
        <v>0</v>
      </c>
      <c r="P107" s="23">
        <v>0</v>
      </c>
      <c r="Q107" s="23">
        <v>0</v>
      </c>
      <c r="R107" s="23">
        <v>0</v>
      </c>
      <c r="S107" s="23">
        <v>0</v>
      </c>
      <c r="T107" s="23">
        <v>0</v>
      </c>
      <c r="U107" s="23">
        <v>0</v>
      </c>
      <c r="V107" s="23">
        <v>0</v>
      </c>
      <c r="W107" s="23">
        <v>0</v>
      </c>
      <c r="X107" s="23">
        <v>0</v>
      </c>
      <c r="Y107" s="23">
        <v>0</v>
      </c>
      <c r="Z107" s="23">
        <v>0</v>
      </c>
      <c r="AA107" s="23">
        <v>0</v>
      </c>
      <c r="AB107" s="23">
        <v>0</v>
      </c>
      <c r="AC107" s="23">
        <v>0</v>
      </c>
      <c r="AD107" s="23">
        <v>0</v>
      </c>
      <c r="AE107" s="23">
        <v>0</v>
      </c>
      <c r="AF107" s="23">
        <v>0</v>
      </c>
      <c r="AG107" s="24">
        <f t="shared" si="7"/>
        <v>8</v>
      </c>
      <c r="AH107" s="24">
        <f t="shared" si="8"/>
        <v>70</v>
      </c>
      <c r="AI107" s="24">
        <f t="shared" si="5"/>
        <v>0</v>
      </c>
      <c r="AJ107" s="24">
        <f t="shared" si="9"/>
        <v>78</v>
      </c>
      <c r="AK107" s="24">
        <f t="shared" si="6"/>
        <v>0</v>
      </c>
      <c r="AL107" s="24">
        <f t="shared" si="6"/>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v>0</v>
      </c>
      <c r="BQ107" s="23">
        <v>0</v>
      </c>
      <c r="BR107" s="23">
        <v>0</v>
      </c>
      <c r="BS107" s="23">
        <v>0</v>
      </c>
      <c r="BT107" s="23">
        <v>0</v>
      </c>
      <c r="BU107" s="23">
        <v>0</v>
      </c>
      <c r="BV107" s="23">
        <v>0</v>
      </c>
      <c r="BW107" s="23">
        <v>0</v>
      </c>
      <c r="BX107" s="23">
        <v>0</v>
      </c>
      <c r="BY107" s="23">
        <v>0</v>
      </c>
      <c r="BZ107" s="23">
        <v>0</v>
      </c>
      <c r="CA107" s="23">
        <v>0</v>
      </c>
      <c r="CB107" s="23">
        <v>0</v>
      </c>
      <c r="CC107" s="23">
        <v>0</v>
      </c>
      <c r="CD107" s="23">
        <v>0</v>
      </c>
      <c r="CE107" s="23">
        <v>0</v>
      </c>
      <c r="CF107" s="23">
        <v>0</v>
      </c>
      <c r="CG107" s="23">
        <v>0</v>
      </c>
      <c r="CH107" s="23">
        <v>0</v>
      </c>
    </row>
    <row r="108" spans="1:86">
      <c r="A108" s="68" t="s">
        <v>2004</v>
      </c>
      <c r="B108" s="23">
        <v>9</v>
      </c>
      <c r="C108" s="23">
        <v>0</v>
      </c>
      <c r="D108" s="23">
        <v>0</v>
      </c>
      <c r="E108" s="23">
        <v>0</v>
      </c>
      <c r="F108" s="23">
        <v>0</v>
      </c>
      <c r="G108" s="23">
        <v>0</v>
      </c>
      <c r="H108" s="23">
        <v>71</v>
      </c>
      <c r="I108" s="23">
        <v>0</v>
      </c>
      <c r="J108" s="23">
        <v>0</v>
      </c>
      <c r="K108" s="23">
        <v>0</v>
      </c>
      <c r="L108" s="23">
        <v>0</v>
      </c>
      <c r="M108" s="23">
        <v>0</v>
      </c>
      <c r="N108" s="23">
        <v>0</v>
      </c>
      <c r="O108" s="23">
        <v>0</v>
      </c>
      <c r="P108" s="23">
        <v>0</v>
      </c>
      <c r="Q108" s="23">
        <v>0</v>
      </c>
      <c r="R108" s="23">
        <v>0</v>
      </c>
      <c r="S108" s="23">
        <v>0</v>
      </c>
      <c r="T108" s="23">
        <v>0</v>
      </c>
      <c r="U108" s="23">
        <v>0</v>
      </c>
      <c r="V108" s="23">
        <v>0</v>
      </c>
      <c r="W108" s="23">
        <v>0</v>
      </c>
      <c r="X108" s="23">
        <v>0</v>
      </c>
      <c r="Y108" s="23">
        <v>0</v>
      </c>
      <c r="Z108" s="23">
        <v>0</v>
      </c>
      <c r="AA108" s="23">
        <v>0</v>
      </c>
      <c r="AB108" s="23">
        <v>0</v>
      </c>
      <c r="AC108" s="23">
        <v>0</v>
      </c>
      <c r="AD108" s="23">
        <v>0</v>
      </c>
      <c r="AE108" s="23">
        <v>0</v>
      </c>
      <c r="AF108" s="23">
        <v>0</v>
      </c>
      <c r="AG108" s="24">
        <f t="shared" si="7"/>
        <v>9</v>
      </c>
      <c r="AH108" s="24">
        <f t="shared" si="8"/>
        <v>71</v>
      </c>
      <c r="AI108" s="24">
        <f t="shared" si="5"/>
        <v>0</v>
      </c>
      <c r="AJ108" s="24">
        <f t="shared" si="9"/>
        <v>80</v>
      </c>
      <c r="AK108" s="24">
        <f t="shared" si="6"/>
        <v>0</v>
      </c>
      <c r="AL108" s="24">
        <f t="shared" si="6"/>
        <v>0</v>
      </c>
      <c r="AM108" s="23">
        <v>0</v>
      </c>
      <c r="AN108" s="23">
        <v>0</v>
      </c>
      <c r="AO108" s="23">
        <v>0</v>
      </c>
      <c r="AP108" s="23">
        <v>0</v>
      </c>
      <c r="AQ108" s="23">
        <v>0</v>
      </c>
      <c r="AR108" s="23">
        <v>0</v>
      </c>
      <c r="AS108" s="23">
        <v>0</v>
      </c>
      <c r="AT108" s="23">
        <v>0</v>
      </c>
      <c r="AU108" s="23">
        <v>0</v>
      </c>
      <c r="AV108" s="23">
        <v>0</v>
      </c>
      <c r="AW108" s="23">
        <v>0</v>
      </c>
      <c r="AX108" s="23">
        <v>0</v>
      </c>
      <c r="AY108" s="23">
        <v>0</v>
      </c>
      <c r="AZ108" s="23">
        <v>0</v>
      </c>
      <c r="BA108" s="23">
        <v>0</v>
      </c>
      <c r="BB108" s="23">
        <v>0</v>
      </c>
      <c r="BC108" s="23">
        <v>0</v>
      </c>
      <c r="BD108" s="23">
        <v>0</v>
      </c>
      <c r="BE108" s="23">
        <v>0</v>
      </c>
      <c r="BF108" s="23">
        <v>0</v>
      </c>
      <c r="BG108" s="23">
        <v>0</v>
      </c>
      <c r="BH108" s="23">
        <v>0</v>
      </c>
      <c r="BI108" s="23">
        <v>0</v>
      </c>
      <c r="BJ108" s="23">
        <v>0</v>
      </c>
      <c r="BK108" s="23">
        <v>0</v>
      </c>
      <c r="BL108" s="23">
        <v>0</v>
      </c>
      <c r="BM108" s="23">
        <v>0</v>
      </c>
      <c r="BN108" s="23">
        <v>0</v>
      </c>
      <c r="BO108" s="23">
        <v>0</v>
      </c>
      <c r="BP108" s="23">
        <v>0</v>
      </c>
      <c r="BQ108" s="23">
        <v>0</v>
      </c>
      <c r="BR108" s="23">
        <v>0</v>
      </c>
      <c r="BS108" s="23">
        <v>0</v>
      </c>
      <c r="BT108" s="23">
        <v>0</v>
      </c>
      <c r="BU108" s="23">
        <v>0</v>
      </c>
      <c r="BV108" s="23">
        <v>0</v>
      </c>
      <c r="BW108" s="23">
        <v>0</v>
      </c>
      <c r="BX108" s="23">
        <v>0</v>
      </c>
      <c r="BY108" s="23">
        <v>0</v>
      </c>
      <c r="BZ108" s="23">
        <v>0</v>
      </c>
      <c r="CA108" s="23">
        <v>0</v>
      </c>
      <c r="CB108" s="23">
        <v>0</v>
      </c>
      <c r="CC108" s="23">
        <v>0</v>
      </c>
      <c r="CD108" s="23">
        <v>0</v>
      </c>
      <c r="CE108" s="23">
        <v>0</v>
      </c>
      <c r="CF108" s="23">
        <v>0</v>
      </c>
      <c r="CG108" s="23">
        <v>0</v>
      </c>
      <c r="CH108" s="23">
        <v>0</v>
      </c>
    </row>
    <row r="109" spans="1:86">
      <c r="A109" s="68" t="s">
        <v>2005</v>
      </c>
      <c r="B109" s="23">
        <v>5</v>
      </c>
      <c r="C109" s="23">
        <v>0</v>
      </c>
      <c r="D109" s="23">
        <v>0</v>
      </c>
      <c r="E109" s="23">
        <v>0</v>
      </c>
      <c r="F109" s="23">
        <v>0</v>
      </c>
      <c r="G109" s="23">
        <v>0</v>
      </c>
      <c r="H109" s="23">
        <v>30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4">
        <f t="shared" si="7"/>
        <v>5</v>
      </c>
      <c r="AH109" s="24">
        <f t="shared" si="8"/>
        <v>30</v>
      </c>
      <c r="AI109" s="24">
        <f t="shared" si="5"/>
        <v>0</v>
      </c>
      <c r="AJ109" s="24">
        <f t="shared" si="9"/>
        <v>35</v>
      </c>
      <c r="AK109" s="24">
        <f t="shared" si="6"/>
        <v>0</v>
      </c>
      <c r="AL109" s="24">
        <f t="shared" si="6"/>
        <v>0</v>
      </c>
      <c r="AM109" s="23">
        <v>0</v>
      </c>
      <c r="AN109" s="23">
        <v>0</v>
      </c>
      <c r="AO109" s="23">
        <v>0</v>
      </c>
      <c r="AP109" s="23">
        <v>0</v>
      </c>
      <c r="AQ109" s="23">
        <v>0</v>
      </c>
      <c r="AR109" s="23">
        <v>0</v>
      </c>
      <c r="AS109" s="23">
        <v>0</v>
      </c>
      <c r="AT109" s="23">
        <v>0</v>
      </c>
      <c r="AU109" s="23">
        <v>0</v>
      </c>
      <c r="AV109" s="23">
        <v>0</v>
      </c>
      <c r="AW109" s="23">
        <v>0</v>
      </c>
      <c r="AX109" s="23">
        <v>0</v>
      </c>
      <c r="AY109" s="23">
        <v>0</v>
      </c>
      <c r="AZ109" s="23">
        <v>0</v>
      </c>
      <c r="BA109" s="23">
        <v>0</v>
      </c>
      <c r="BB109" s="23">
        <v>0</v>
      </c>
      <c r="BC109" s="23">
        <v>0</v>
      </c>
      <c r="BD109" s="23">
        <v>0</v>
      </c>
      <c r="BE109" s="23">
        <v>0</v>
      </c>
      <c r="BF109" s="23">
        <v>0</v>
      </c>
      <c r="BG109" s="23">
        <v>0</v>
      </c>
      <c r="BH109" s="23">
        <v>0</v>
      </c>
      <c r="BI109" s="23">
        <v>0</v>
      </c>
      <c r="BJ109" s="23">
        <v>0</v>
      </c>
      <c r="BK109" s="23">
        <v>0</v>
      </c>
      <c r="BL109" s="23">
        <v>0</v>
      </c>
      <c r="BM109" s="23">
        <v>0</v>
      </c>
      <c r="BN109" s="23">
        <v>0</v>
      </c>
      <c r="BO109" s="23">
        <v>0</v>
      </c>
      <c r="BP109" s="23">
        <v>0</v>
      </c>
      <c r="BQ109" s="23">
        <v>0</v>
      </c>
      <c r="BR109" s="23">
        <v>0</v>
      </c>
      <c r="BS109" s="23">
        <v>0</v>
      </c>
      <c r="BT109" s="23">
        <v>0</v>
      </c>
      <c r="BU109" s="23">
        <v>0</v>
      </c>
      <c r="BV109" s="23">
        <v>0</v>
      </c>
      <c r="BW109" s="23">
        <v>0</v>
      </c>
      <c r="BX109" s="23">
        <v>0</v>
      </c>
      <c r="BY109" s="23">
        <v>0</v>
      </c>
      <c r="BZ109" s="23">
        <v>0</v>
      </c>
      <c r="CA109" s="23">
        <v>0</v>
      </c>
      <c r="CB109" s="23">
        <v>0</v>
      </c>
      <c r="CC109" s="23">
        <v>0</v>
      </c>
      <c r="CD109" s="23">
        <v>0</v>
      </c>
      <c r="CE109" s="23">
        <v>0</v>
      </c>
      <c r="CF109" s="23">
        <v>0</v>
      </c>
      <c r="CG109" s="23">
        <v>0</v>
      </c>
      <c r="CH109" s="23">
        <v>0</v>
      </c>
    </row>
    <row r="110" spans="1:86">
      <c r="A110" s="68" t="s">
        <v>519</v>
      </c>
      <c r="B110" s="23">
        <v>16</v>
      </c>
      <c r="C110" s="23">
        <v>0</v>
      </c>
      <c r="D110" s="23">
        <v>0</v>
      </c>
      <c r="E110" s="23">
        <v>4</v>
      </c>
      <c r="F110" s="23">
        <v>0</v>
      </c>
      <c r="G110" s="23">
        <v>0</v>
      </c>
      <c r="H110" s="23">
        <v>110</v>
      </c>
      <c r="I110" s="23">
        <v>0</v>
      </c>
      <c r="J110" s="23">
        <v>0</v>
      </c>
      <c r="K110" s="23">
        <v>300</v>
      </c>
      <c r="L110" s="23">
        <v>0</v>
      </c>
      <c r="M110" s="23">
        <v>0</v>
      </c>
      <c r="N110" s="23">
        <v>109</v>
      </c>
      <c r="O110" s="23">
        <v>0</v>
      </c>
      <c r="P110" s="23">
        <v>0</v>
      </c>
      <c r="Q110" s="23">
        <v>28</v>
      </c>
      <c r="R110" s="23">
        <v>0</v>
      </c>
      <c r="S110" s="23">
        <v>0</v>
      </c>
      <c r="T110" s="23">
        <v>0</v>
      </c>
      <c r="U110" s="23">
        <v>0</v>
      </c>
      <c r="V110" s="23">
        <v>0</v>
      </c>
      <c r="W110" s="23">
        <v>0</v>
      </c>
      <c r="X110" s="23">
        <v>0</v>
      </c>
      <c r="Y110" s="23">
        <v>0</v>
      </c>
      <c r="Z110" s="23">
        <v>0</v>
      </c>
      <c r="AA110" s="23">
        <v>0</v>
      </c>
      <c r="AB110" s="23">
        <v>0</v>
      </c>
      <c r="AC110" s="23">
        <v>0</v>
      </c>
      <c r="AD110" s="23">
        <v>0</v>
      </c>
      <c r="AE110" s="23">
        <v>0</v>
      </c>
      <c r="AF110" s="23">
        <v>0</v>
      </c>
      <c r="AG110" s="24">
        <f t="shared" si="7"/>
        <v>16</v>
      </c>
      <c r="AH110" s="24">
        <f t="shared" si="8"/>
        <v>551</v>
      </c>
      <c r="AI110" s="24">
        <f t="shared" si="5"/>
        <v>0</v>
      </c>
      <c r="AJ110" s="24">
        <f t="shared" si="9"/>
        <v>567</v>
      </c>
      <c r="AK110" s="24">
        <f t="shared" si="6"/>
        <v>0</v>
      </c>
      <c r="AL110" s="24">
        <f t="shared" si="6"/>
        <v>0</v>
      </c>
      <c r="AM110" s="23">
        <v>0</v>
      </c>
      <c r="AN110" s="23">
        <v>0</v>
      </c>
      <c r="AO110" s="23">
        <v>0</v>
      </c>
      <c r="AP110" s="23">
        <v>0</v>
      </c>
      <c r="AQ110" s="23">
        <v>0</v>
      </c>
      <c r="AR110" s="23">
        <v>0</v>
      </c>
      <c r="AS110" s="23">
        <v>0</v>
      </c>
      <c r="AT110" s="23">
        <v>0</v>
      </c>
      <c r="AU110" s="23">
        <v>0</v>
      </c>
      <c r="AV110" s="23">
        <v>0</v>
      </c>
      <c r="AW110" s="23">
        <v>0</v>
      </c>
      <c r="AX110" s="23">
        <v>0</v>
      </c>
      <c r="AY110" s="23">
        <v>0</v>
      </c>
      <c r="AZ110" s="23">
        <v>0</v>
      </c>
      <c r="BA110" s="23">
        <v>0</v>
      </c>
      <c r="BB110" s="23">
        <v>0</v>
      </c>
      <c r="BC110" s="23">
        <v>0</v>
      </c>
      <c r="BD110" s="23">
        <v>0</v>
      </c>
      <c r="BE110" s="23">
        <v>0</v>
      </c>
      <c r="BF110" s="23">
        <v>0</v>
      </c>
      <c r="BG110" s="23">
        <v>0</v>
      </c>
      <c r="BH110" s="23">
        <v>0</v>
      </c>
      <c r="BI110" s="23">
        <v>0</v>
      </c>
      <c r="BJ110" s="23">
        <v>0</v>
      </c>
      <c r="BK110" s="23">
        <v>0</v>
      </c>
      <c r="BL110" s="23">
        <v>0</v>
      </c>
      <c r="BM110" s="23">
        <v>0</v>
      </c>
      <c r="BN110" s="23">
        <v>0</v>
      </c>
      <c r="BO110" s="23">
        <v>0</v>
      </c>
      <c r="BP110" s="23">
        <v>0</v>
      </c>
      <c r="BQ110" s="23">
        <v>0</v>
      </c>
      <c r="BR110" s="23">
        <v>0</v>
      </c>
      <c r="BS110" s="23">
        <v>0</v>
      </c>
      <c r="BT110" s="23">
        <v>0</v>
      </c>
      <c r="BU110" s="23">
        <v>0</v>
      </c>
      <c r="BV110" s="23">
        <v>0</v>
      </c>
      <c r="BW110" s="23">
        <v>0</v>
      </c>
      <c r="BX110" s="23">
        <v>0</v>
      </c>
      <c r="BY110" s="23">
        <v>0</v>
      </c>
      <c r="BZ110" s="23">
        <v>0</v>
      </c>
      <c r="CA110" s="23">
        <v>0</v>
      </c>
      <c r="CB110" s="23">
        <v>0</v>
      </c>
      <c r="CC110" s="23">
        <v>0</v>
      </c>
      <c r="CD110" s="23">
        <v>0</v>
      </c>
      <c r="CE110" s="23">
        <v>0</v>
      </c>
      <c r="CF110" s="23">
        <v>0</v>
      </c>
      <c r="CG110" s="23">
        <v>0</v>
      </c>
      <c r="CH110" s="23">
        <v>0</v>
      </c>
    </row>
    <row r="111" spans="1:86">
      <c r="A111" s="68" t="s">
        <v>2006</v>
      </c>
      <c r="B111" s="23">
        <v>6</v>
      </c>
      <c r="C111" s="23">
        <v>0</v>
      </c>
      <c r="D111" s="23">
        <v>0</v>
      </c>
      <c r="E111" s="23">
        <v>0</v>
      </c>
      <c r="F111" s="23">
        <v>0</v>
      </c>
      <c r="G111" s="23">
        <v>0</v>
      </c>
      <c r="H111" s="23">
        <v>145</v>
      </c>
      <c r="I111" s="23">
        <v>0</v>
      </c>
      <c r="J111" s="23">
        <v>0</v>
      </c>
      <c r="K111" s="23">
        <v>4</v>
      </c>
      <c r="L111" s="23">
        <v>0</v>
      </c>
      <c r="M111" s="23">
        <v>0</v>
      </c>
      <c r="N111" s="23">
        <v>0</v>
      </c>
      <c r="O111" s="23">
        <v>0</v>
      </c>
      <c r="P111" s="23">
        <v>0</v>
      </c>
      <c r="Q111" s="23">
        <v>0</v>
      </c>
      <c r="R111" s="23">
        <v>0</v>
      </c>
      <c r="S111" s="23">
        <v>0</v>
      </c>
      <c r="T111" s="23">
        <v>0</v>
      </c>
      <c r="U111" s="23">
        <v>0</v>
      </c>
      <c r="V111" s="23">
        <v>0</v>
      </c>
      <c r="W111" s="23">
        <v>0</v>
      </c>
      <c r="X111" s="23">
        <v>0</v>
      </c>
      <c r="Y111" s="23">
        <v>0</v>
      </c>
      <c r="Z111" s="23">
        <v>0</v>
      </c>
      <c r="AA111" s="23">
        <v>0</v>
      </c>
      <c r="AB111" s="23">
        <v>0</v>
      </c>
      <c r="AC111" s="23">
        <v>0</v>
      </c>
      <c r="AD111" s="23">
        <v>0</v>
      </c>
      <c r="AE111" s="23">
        <v>0</v>
      </c>
      <c r="AF111" s="23">
        <v>0</v>
      </c>
      <c r="AG111" s="24">
        <f t="shared" si="7"/>
        <v>6</v>
      </c>
      <c r="AH111" s="24">
        <f t="shared" si="8"/>
        <v>149</v>
      </c>
      <c r="AI111" s="24">
        <f t="shared" si="5"/>
        <v>0</v>
      </c>
      <c r="AJ111" s="24">
        <f t="shared" si="9"/>
        <v>155</v>
      </c>
      <c r="AK111" s="24">
        <f t="shared" si="6"/>
        <v>0</v>
      </c>
      <c r="AL111" s="24">
        <f t="shared" si="6"/>
        <v>0</v>
      </c>
      <c r="AM111" s="23">
        <v>0</v>
      </c>
      <c r="AN111" s="23">
        <v>0</v>
      </c>
      <c r="AO111" s="23">
        <v>0</v>
      </c>
      <c r="AP111" s="23">
        <v>0</v>
      </c>
      <c r="AQ111" s="23">
        <v>0</v>
      </c>
      <c r="AR111" s="23">
        <v>0</v>
      </c>
      <c r="AS111" s="23">
        <v>0</v>
      </c>
      <c r="AT111" s="23">
        <v>0</v>
      </c>
      <c r="AU111" s="23">
        <v>0</v>
      </c>
      <c r="AV111" s="23">
        <v>0</v>
      </c>
      <c r="AW111" s="23">
        <v>0</v>
      </c>
      <c r="AX111" s="23">
        <v>0</v>
      </c>
      <c r="AY111" s="23">
        <v>0</v>
      </c>
      <c r="AZ111" s="23">
        <v>0</v>
      </c>
      <c r="BA111" s="23">
        <v>0</v>
      </c>
      <c r="BB111" s="23">
        <v>0</v>
      </c>
      <c r="BC111" s="23">
        <v>0</v>
      </c>
      <c r="BD111" s="23">
        <v>0</v>
      </c>
      <c r="BE111" s="23">
        <v>0</v>
      </c>
      <c r="BF111" s="23">
        <v>0</v>
      </c>
      <c r="BG111" s="23">
        <v>0</v>
      </c>
      <c r="BH111" s="23">
        <v>0</v>
      </c>
      <c r="BI111" s="23">
        <v>0</v>
      </c>
      <c r="BJ111" s="23">
        <v>0</v>
      </c>
      <c r="BK111" s="23">
        <v>0</v>
      </c>
      <c r="BL111" s="23">
        <v>0</v>
      </c>
      <c r="BM111" s="23">
        <v>0</v>
      </c>
      <c r="BN111" s="23">
        <v>0</v>
      </c>
      <c r="BO111" s="23">
        <v>0</v>
      </c>
      <c r="BP111" s="23">
        <v>0</v>
      </c>
      <c r="BQ111" s="23">
        <v>0</v>
      </c>
      <c r="BR111" s="23">
        <v>0</v>
      </c>
      <c r="BS111" s="23">
        <v>0</v>
      </c>
      <c r="BT111" s="23">
        <v>0</v>
      </c>
      <c r="BU111" s="23">
        <v>0</v>
      </c>
      <c r="BV111" s="23">
        <v>0</v>
      </c>
      <c r="BW111" s="23">
        <v>0</v>
      </c>
      <c r="BX111" s="23">
        <v>0</v>
      </c>
      <c r="BY111" s="23">
        <v>0</v>
      </c>
      <c r="BZ111" s="23">
        <v>0</v>
      </c>
      <c r="CA111" s="23">
        <v>0</v>
      </c>
      <c r="CB111" s="23">
        <v>0</v>
      </c>
      <c r="CC111" s="23">
        <v>0</v>
      </c>
      <c r="CD111" s="23">
        <v>0</v>
      </c>
      <c r="CE111" s="23">
        <v>0</v>
      </c>
      <c r="CF111" s="23">
        <v>0</v>
      </c>
      <c r="CG111" s="23">
        <v>0</v>
      </c>
      <c r="CH111" s="23">
        <v>0</v>
      </c>
    </row>
    <row r="112" spans="1:86">
      <c r="A112" s="68" t="s">
        <v>2007</v>
      </c>
      <c r="B112" s="23">
        <v>7</v>
      </c>
      <c r="C112" s="23">
        <v>0</v>
      </c>
      <c r="D112" s="23">
        <v>0</v>
      </c>
      <c r="E112" s="23">
        <v>0</v>
      </c>
      <c r="F112" s="23">
        <v>0</v>
      </c>
      <c r="G112" s="23">
        <v>0</v>
      </c>
      <c r="H112" s="23">
        <v>141</v>
      </c>
      <c r="I112" s="23">
        <v>0</v>
      </c>
      <c r="J112" s="23">
        <v>0</v>
      </c>
      <c r="K112" s="23">
        <v>40</v>
      </c>
      <c r="L112" s="23">
        <v>0</v>
      </c>
      <c r="M112" s="23">
        <v>0</v>
      </c>
      <c r="N112" s="23">
        <v>0</v>
      </c>
      <c r="O112" s="23">
        <v>0</v>
      </c>
      <c r="P112" s="23">
        <v>0</v>
      </c>
      <c r="Q112" s="23">
        <v>0</v>
      </c>
      <c r="R112" s="23">
        <v>0</v>
      </c>
      <c r="S112" s="23">
        <v>0</v>
      </c>
      <c r="T112" s="23">
        <v>0</v>
      </c>
      <c r="U112" s="23">
        <v>0</v>
      </c>
      <c r="V112" s="23">
        <v>0</v>
      </c>
      <c r="W112" s="23">
        <v>0</v>
      </c>
      <c r="X112" s="23">
        <v>0</v>
      </c>
      <c r="Y112" s="23">
        <v>0</v>
      </c>
      <c r="Z112" s="23">
        <v>0</v>
      </c>
      <c r="AA112" s="23">
        <v>0</v>
      </c>
      <c r="AB112" s="23">
        <v>0</v>
      </c>
      <c r="AC112" s="23">
        <v>0</v>
      </c>
      <c r="AD112" s="23">
        <v>0</v>
      </c>
      <c r="AE112" s="23">
        <v>0</v>
      </c>
      <c r="AF112" s="23">
        <v>0</v>
      </c>
      <c r="AG112" s="24">
        <f t="shared" si="7"/>
        <v>7</v>
      </c>
      <c r="AH112" s="24">
        <f t="shared" si="8"/>
        <v>181</v>
      </c>
      <c r="AI112" s="24">
        <f t="shared" si="5"/>
        <v>0</v>
      </c>
      <c r="AJ112" s="24">
        <f t="shared" si="9"/>
        <v>188</v>
      </c>
      <c r="AK112" s="24">
        <f t="shared" si="6"/>
        <v>0</v>
      </c>
      <c r="AL112" s="24">
        <f t="shared" si="6"/>
        <v>0</v>
      </c>
      <c r="AM112" s="23">
        <v>0</v>
      </c>
      <c r="AN112" s="23">
        <v>0</v>
      </c>
      <c r="AO112" s="23">
        <v>0</v>
      </c>
      <c r="AP112" s="23">
        <v>0</v>
      </c>
      <c r="AQ112" s="23">
        <v>0</v>
      </c>
      <c r="AR112" s="23">
        <v>0</v>
      </c>
      <c r="AS112" s="23">
        <v>0</v>
      </c>
      <c r="AT112" s="23">
        <v>0</v>
      </c>
      <c r="AU112" s="23">
        <v>0</v>
      </c>
      <c r="AV112" s="23">
        <v>0</v>
      </c>
      <c r="AW112" s="23">
        <v>0</v>
      </c>
      <c r="AX112" s="23">
        <v>0</v>
      </c>
      <c r="AY112" s="23">
        <v>0</v>
      </c>
      <c r="AZ112" s="23">
        <v>0</v>
      </c>
      <c r="BA112" s="23">
        <v>0</v>
      </c>
      <c r="BB112" s="23">
        <v>0</v>
      </c>
      <c r="BC112" s="23">
        <v>0</v>
      </c>
      <c r="BD112" s="23">
        <v>0</v>
      </c>
      <c r="BE112" s="23">
        <v>0</v>
      </c>
      <c r="BF112" s="23">
        <v>0</v>
      </c>
      <c r="BG112" s="23">
        <v>0</v>
      </c>
      <c r="BH112" s="23">
        <v>0</v>
      </c>
      <c r="BI112" s="23">
        <v>0</v>
      </c>
      <c r="BJ112" s="23">
        <v>0</v>
      </c>
      <c r="BK112" s="23">
        <v>0</v>
      </c>
      <c r="BL112" s="23">
        <v>0</v>
      </c>
      <c r="BM112" s="23">
        <v>0</v>
      </c>
      <c r="BN112" s="23">
        <v>0</v>
      </c>
      <c r="BO112" s="23">
        <v>0</v>
      </c>
      <c r="BP112" s="23">
        <v>0</v>
      </c>
      <c r="BQ112" s="23">
        <v>0</v>
      </c>
      <c r="BR112" s="23">
        <v>0</v>
      </c>
      <c r="BS112" s="23">
        <v>0</v>
      </c>
      <c r="BT112" s="23">
        <v>0</v>
      </c>
      <c r="BU112" s="23">
        <v>0</v>
      </c>
      <c r="BV112" s="23">
        <v>0</v>
      </c>
      <c r="BW112" s="23">
        <v>0</v>
      </c>
      <c r="BX112" s="23">
        <v>0</v>
      </c>
      <c r="BY112" s="23">
        <v>0</v>
      </c>
      <c r="BZ112" s="23">
        <v>0</v>
      </c>
      <c r="CA112" s="23">
        <v>0</v>
      </c>
      <c r="CB112" s="23">
        <v>0</v>
      </c>
      <c r="CC112" s="23">
        <v>0</v>
      </c>
      <c r="CD112" s="23">
        <v>0</v>
      </c>
      <c r="CE112" s="23">
        <v>0</v>
      </c>
      <c r="CF112" s="23">
        <v>0</v>
      </c>
      <c r="CG112" s="23">
        <v>0</v>
      </c>
      <c r="CH112" s="23">
        <v>0</v>
      </c>
    </row>
    <row r="113" spans="1:86">
      <c r="A113" s="68" t="s">
        <v>2008</v>
      </c>
      <c r="B113" s="23">
        <v>5</v>
      </c>
      <c r="C113" s="23">
        <v>0</v>
      </c>
      <c r="D113" s="23">
        <v>0</v>
      </c>
      <c r="E113" s="23">
        <v>0</v>
      </c>
      <c r="F113" s="23">
        <v>0</v>
      </c>
      <c r="G113" s="23">
        <v>0</v>
      </c>
      <c r="H113" s="23">
        <v>78</v>
      </c>
      <c r="I113" s="23">
        <v>0</v>
      </c>
      <c r="J113" s="23">
        <v>0</v>
      </c>
      <c r="K113" s="23">
        <v>0</v>
      </c>
      <c r="L113" s="23">
        <v>0</v>
      </c>
      <c r="M113" s="23">
        <v>0</v>
      </c>
      <c r="N113" s="23">
        <v>0</v>
      </c>
      <c r="O113" s="23">
        <v>0</v>
      </c>
      <c r="P113" s="23">
        <v>0</v>
      </c>
      <c r="Q113" s="23">
        <v>0</v>
      </c>
      <c r="R113" s="23">
        <v>0</v>
      </c>
      <c r="S113" s="23">
        <v>0</v>
      </c>
      <c r="T113" s="23">
        <v>0</v>
      </c>
      <c r="U113" s="23">
        <v>0</v>
      </c>
      <c r="V113" s="23">
        <v>0</v>
      </c>
      <c r="W113" s="23">
        <v>0</v>
      </c>
      <c r="X113" s="23">
        <v>0</v>
      </c>
      <c r="Y113" s="23">
        <v>0</v>
      </c>
      <c r="Z113" s="23">
        <v>0</v>
      </c>
      <c r="AA113" s="23">
        <v>0</v>
      </c>
      <c r="AB113" s="23">
        <v>0</v>
      </c>
      <c r="AC113" s="23">
        <v>0</v>
      </c>
      <c r="AD113" s="23">
        <v>0</v>
      </c>
      <c r="AE113" s="23">
        <v>0</v>
      </c>
      <c r="AF113" s="23">
        <v>0</v>
      </c>
      <c r="AG113" s="24">
        <f t="shared" si="7"/>
        <v>5</v>
      </c>
      <c r="AH113" s="24">
        <f t="shared" si="8"/>
        <v>78</v>
      </c>
      <c r="AI113" s="24">
        <f t="shared" si="5"/>
        <v>0</v>
      </c>
      <c r="AJ113" s="24">
        <f t="shared" si="9"/>
        <v>83</v>
      </c>
      <c r="AK113" s="24">
        <f t="shared" si="6"/>
        <v>0</v>
      </c>
      <c r="AL113" s="24">
        <f t="shared" si="6"/>
        <v>0</v>
      </c>
      <c r="AM113" s="23">
        <v>0</v>
      </c>
      <c r="AN113" s="23">
        <v>0</v>
      </c>
      <c r="AO113" s="23">
        <v>0</v>
      </c>
      <c r="AP113" s="23">
        <v>0</v>
      </c>
      <c r="AQ113" s="23">
        <v>0</v>
      </c>
      <c r="AR113" s="23">
        <v>0</v>
      </c>
      <c r="AS113" s="23">
        <v>0</v>
      </c>
      <c r="AT113" s="23">
        <v>0</v>
      </c>
      <c r="AU113" s="23">
        <v>0</v>
      </c>
      <c r="AV113" s="23">
        <v>0</v>
      </c>
      <c r="AW113" s="23">
        <v>0</v>
      </c>
      <c r="AX113" s="23">
        <v>0</v>
      </c>
      <c r="AY113" s="23">
        <v>0</v>
      </c>
      <c r="AZ113" s="23">
        <v>0</v>
      </c>
      <c r="BA113" s="23">
        <v>0</v>
      </c>
      <c r="BB113" s="23">
        <v>0</v>
      </c>
      <c r="BC113" s="23">
        <v>0</v>
      </c>
      <c r="BD113" s="23">
        <v>0</v>
      </c>
      <c r="BE113" s="23">
        <v>0</v>
      </c>
      <c r="BF113" s="23">
        <v>0</v>
      </c>
      <c r="BG113" s="23">
        <v>0</v>
      </c>
      <c r="BH113" s="23">
        <v>0</v>
      </c>
      <c r="BI113" s="23">
        <v>0</v>
      </c>
      <c r="BJ113" s="23">
        <v>0</v>
      </c>
      <c r="BK113" s="23">
        <v>0</v>
      </c>
      <c r="BL113" s="23">
        <v>0</v>
      </c>
      <c r="BM113" s="23">
        <v>0</v>
      </c>
      <c r="BN113" s="23">
        <v>0</v>
      </c>
      <c r="BO113" s="23">
        <v>0</v>
      </c>
      <c r="BP113" s="23">
        <v>0</v>
      </c>
      <c r="BQ113" s="23">
        <v>0</v>
      </c>
      <c r="BR113" s="23">
        <v>0</v>
      </c>
      <c r="BS113" s="23">
        <v>0</v>
      </c>
      <c r="BT113" s="23">
        <v>0</v>
      </c>
      <c r="BU113" s="23">
        <v>0</v>
      </c>
      <c r="BV113" s="23">
        <v>0</v>
      </c>
      <c r="BW113" s="23">
        <v>0</v>
      </c>
      <c r="BX113" s="23">
        <v>0</v>
      </c>
      <c r="BY113" s="23">
        <v>0</v>
      </c>
      <c r="BZ113" s="23">
        <v>0</v>
      </c>
      <c r="CA113" s="23">
        <v>0</v>
      </c>
      <c r="CB113" s="23">
        <v>0</v>
      </c>
      <c r="CC113" s="23">
        <v>0</v>
      </c>
      <c r="CD113" s="23">
        <v>0</v>
      </c>
      <c r="CE113" s="23">
        <v>0</v>
      </c>
      <c r="CF113" s="23">
        <v>0</v>
      </c>
      <c r="CG113" s="23">
        <v>0</v>
      </c>
      <c r="CH113" s="23">
        <v>0</v>
      </c>
    </row>
    <row r="114" spans="1:86">
      <c r="A114" s="68" t="s">
        <v>2009</v>
      </c>
      <c r="B114" s="23">
        <v>8</v>
      </c>
      <c r="C114" s="23">
        <v>0</v>
      </c>
      <c r="D114" s="23">
        <v>0</v>
      </c>
      <c r="E114" s="23">
        <v>0</v>
      </c>
      <c r="F114" s="23">
        <v>0</v>
      </c>
      <c r="G114" s="23">
        <v>0</v>
      </c>
      <c r="H114" s="23">
        <v>67</v>
      </c>
      <c r="I114" s="23">
        <v>0</v>
      </c>
      <c r="J114" s="23">
        <v>0</v>
      </c>
      <c r="K114" s="23">
        <v>0</v>
      </c>
      <c r="L114" s="23">
        <v>0</v>
      </c>
      <c r="M114" s="23">
        <v>0</v>
      </c>
      <c r="N114" s="23">
        <v>0</v>
      </c>
      <c r="O114" s="23">
        <v>0</v>
      </c>
      <c r="P114" s="23">
        <v>0</v>
      </c>
      <c r="Q114" s="23">
        <v>0</v>
      </c>
      <c r="R114" s="23">
        <v>0</v>
      </c>
      <c r="S114" s="23">
        <v>0</v>
      </c>
      <c r="T114" s="23">
        <v>0</v>
      </c>
      <c r="U114" s="23">
        <v>0</v>
      </c>
      <c r="V114" s="23">
        <v>0</v>
      </c>
      <c r="W114" s="23">
        <v>0</v>
      </c>
      <c r="X114" s="23">
        <v>0</v>
      </c>
      <c r="Y114" s="23">
        <v>0</v>
      </c>
      <c r="Z114" s="23">
        <v>0</v>
      </c>
      <c r="AA114" s="23">
        <v>0</v>
      </c>
      <c r="AB114" s="23">
        <v>0</v>
      </c>
      <c r="AC114" s="23">
        <v>0</v>
      </c>
      <c r="AD114" s="23">
        <v>0</v>
      </c>
      <c r="AE114" s="23">
        <v>0</v>
      </c>
      <c r="AF114" s="23">
        <v>0</v>
      </c>
      <c r="AG114" s="24">
        <f t="shared" si="7"/>
        <v>8</v>
      </c>
      <c r="AH114" s="24">
        <f t="shared" si="8"/>
        <v>67</v>
      </c>
      <c r="AI114" s="24">
        <f t="shared" si="5"/>
        <v>0</v>
      </c>
      <c r="AJ114" s="24">
        <f t="shared" si="9"/>
        <v>75</v>
      </c>
      <c r="AK114" s="24">
        <f t="shared" si="6"/>
        <v>0</v>
      </c>
      <c r="AL114" s="24">
        <f t="shared" si="6"/>
        <v>0</v>
      </c>
      <c r="AM114" s="23">
        <v>0</v>
      </c>
      <c r="AN114" s="23">
        <v>0</v>
      </c>
      <c r="AO114" s="23">
        <v>0</v>
      </c>
      <c r="AP114" s="23">
        <v>0</v>
      </c>
      <c r="AQ114" s="23">
        <v>0</v>
      </c>
      <c r="AR114" s="23">
        <v>0</v>
      </c>
      <c r="AS114" s="23">
        <v>0</v>
      </c>
      <c r="AT114" s="23">
        <v>0</v>
      </c>
      <c r="AU114" s="23">
        <v>0</v>
      </c>
      <c r="AV114" s="23">
        <v>0</v>
      </c>
      <c r="AW114" s="23">
        <v>0</v>
      </c>
      <c r="AX114" s="23">
        <v>0</v>
      </c>
      <c r="AY114" s="23">
        <v>0</v>
      </c>
      <c r="AZ114" s="23">
        <v>0</v>
      </c>
      <c r="BA114" s="23">
        <v>0</v>
      </c>
      <c r="BB114" s="23">
        <v>0</v>
      </c>
      <c r="BC114" s="23">
        <v>0</v>
      </c>
      <c r="BD114" s="23">
        <v>0</v>
      </c>
      <c r="BE114" s="23">
        <v>0</v>
      </c>
      <c r="BF114" s="23">
        <v>0</v>
      </c>
      <c r="BG114" s="23">
        <v>0</v>
      </c>
      <c r="BH114" s="23">
        <v>0</v>
      </c>
      <c r="BI114" s="23">
        <v>0</v>
      </c>
      <c r="BJ114" s="23">
        <v>0</v>
      </c>
      <c r="BK114" s="23">
        <v>0</v>
      </c>
      <c r="BL114" s="23">
        <v>0</v>
      </c>
      <c r="BM114" s="23">
        <v>0</v>
      </c>
      <c r="BN114" s="23">
        <v>0</v>
      </c>
      <c r="BO114" s="23">
        <v>0</v>
      </c>
      <c r="BP114" s="23">
        <v>0</v>
      </c>
      <c r="BQ114" s="23">
        <v>0</v>
      </c>
      <c r="BR114" s="23">
        <v>0</v>
      </c>
      <c r="BS114" s="23">
        <v>0</v>
      </c>
      <c r="BT114" s="23">
        <v>0</v>
      </c>
      <c r="BU114" s="23">
        <v>0</v>
      </c>
      <c r="BV114" s="23">
        <v>0</v>
      </c>
      <c r="BW114" s="23">
        <v>0</v>
      </c>
      <c r="BX114" s="23">
        <v>0</v>
      </c>
      <c r="BY114" s="23">
        <v>0</v>
      </c>
      <c r="BZ114" s="23">
        <v>0</v>
      </c>
      <c r="CA114" s="23">
        <v>0</v>
      </c>
      <c r="CB114" s="23">
        <v>0</v>
      </c>
      <c r="CC114" s="23">
        <v>0</v>
      </c>
      <c r="CD114" s="23">
        <v>0</v>
      </c>
      <c r="CE114" s="23">
        <v>0</v>
      </c>
      <c r="CF114" s="23">
        <v>0</v>
      </c>
      <c r="CG114" s="23">
        <v>0</v>
      </c>
      <c r="CH114" s="23">
        <v>0</v>
      </c>
    </row>
    <row r="115" spans="1:86">
      <c r="A115" s="68" t="s">
        <v>2010</v>
      </c>
      <c r="B115" s="23">
        <v>4</v>
      </c>
      <c r="C115" s="23">
        <v>0</v>
      </c>
      <c r="D115" s="23">
        <v>0</v>
      </c>
      <c r="E115" s="23">
        <v>0</v>
      </c>
      <c r="F115" s="23">
        <v>0</v>
      </c>
      <c r="G115" s="23">
        <v>0</v>
      </c>
      <c r="H115" s="23">
        <v>55</v>
      </c>
      <c r="I115" s="23">
        <v>0</v>
      </c>
      <c r="J115" s="23">
        <v>0</v>
      </c>
      <c r="K115" s="23">
        <v>4</v>
      </c>
      <c r="L115" s="23">
        <v>0</v>
      </c>
      <c r="M115" s="23">
        <v>0</v>
      </c>
      <c r="N115" s="23">
        <v>0</v>
      </c>
      <c r="O115" s="23">
        <v>0</v>
      </c>
      <c r="P115" s="23">
        <v>0</v>
      </c>
      <c r="Q115" s="23">
        <v>0</v>
      </c>
      <c r="R115" s="23">
        <v>0</v>
      </c>
      <c r="S115" s="23">
        <v>0</v>
      </c>
      <c r="T115" s="23">
        <v>0</v>
      </c>
      <c r="U115" s="23">
        <v>0</v>
      </c>
      <c r="V115" s="23">
        <v>0</v>
      </c>
      <c r="W115" s="23">
        <v>0</v>
      </c>
      <c r="X115" s="23">
        <v>0</v>
      </c>
      <c r="Y115" s="23">
        <v>0</v>
      </c>
      <c r="Z115" s="23">
        <v>0</v>
      </c>
      <c r="AA115" s="23">
        <v>0</v>
      </c>
      <c r="AB115" s="23">
        <v>0</v>
      </c>
      <c r="AC115" s="23">
        <v>0</v>
      </c>
      <c r="AD115" s="23">
        <v>0</v>
      </c>
      <c r="AE115" s="23">
        <v>0</v>
      </c>
      <c r="AF115" s="23">
        <v>0</v>
      </c>
      <c r="AG115" s="24">
        <f t="shared" si="7"/>
        <v>4</v>
      </c>
      <c r="AH115" s="24">
        <f t="shared" si="8"/>
        <v>59</v>
      </c>
      <c r="AI115" s="24">
        <f t="shared" si="5"/>
        <v>0</v>
      </c>
      <c r="AJ115" s="24">
        <f t="shared" si="9"/>
        <v>63</v>
      </c>
      <c r="AK115" s="24">
        <f t="shared" si="6"/>
        <v>0</v>
      </c>
      <c r="AL115" s="24">
        <f t="shared" si="6"/>
        <v>0</v>
      </c>
      <c r="AM115" s="23">
        <v>0</v>
      </c>
      <c r="AN115" s="23">
        <v>0</v>
      </c>
      <c r="AO115" s="23">
        <v>0</v>
      </c>
      <c r="AP115" s="23">
        <v>0</v>
      </c>
      <c r="AQ115" s="23">
        <v>0</v>
      </c>
      <c r="AR115" s="23">
        <v>0</v>
      </c>
      <c r="AS115" s="23">
        <v>0</v>
      </c>
      <c r="AT115" s="23">
        <v>0</v>
      </c>
      <c r="AU115" s="23">
        <v>0</v>
      </c>
      <c r="AV115" s="23">
        <v>0</v>
      </c>
      <c r="AW115" s="23">
        <v>0</v>
      </c>
      <c r="AX115" s="23">
        <v>0</v>
      </c>
      <c r="AY115" s="23">
        <v>0</v>
      </c>
      <c r="AZ115" s="23">
        <v>0</v>
      </c>
      <c r="BA115" s="23">
        <v>0</v>
      </c>
      <c r="BB115" s="23">
        <v>0</v>
      </c>
      <c r="BC115" s="23">
        <v>0</v>
      </c>
      <c r="BD115" s="23">
        <v>0</v>
      </c>
      <c r="BE115" s="23">
        <v>0</v>
      </c>
      <c r="BF115" s="23">
        <v>0</v>
      </c>
      <c r="BG115" s="23">
        <v>0</v>
      </c>
      <c r="BH115" s="23">
        <v>0</v>
      </c>
      <c r="BI115" s="23">
        <v>0</v>
      </c>
      <c r="BJ115" s="23">
        <v>0</v>
      </c>
      <c r="BK115" s="23">
        <v>0</v>
      </c>
      <c r="BL115" s="23">
        <v>0</v>
      </c>
      <c r="BM115" s="23">
        <v>0</v>
      </c>
      <c r="BN115" s="23">
        <v>0</v>
      </c>
      <c r="BO115" s="23">
        <v>0</v>
      </c>
      <c r="BP115" s="23">
        <v>0</v>
      </c>
      <c r="BQ115" s="23">
        <v>0</v>
      </c>
      <c r="BR115" s="23">
        <v>0</v>
      </c>
      <c r="BS115" s="23">
        <v>0</v>
      </c>
      <c r="BT115" s="23">
        <v>0</v>
      </c>
      <c r="BU115" s="23">
        <v>0</v>
      </c>
      <c r="BV115" s="23">
        <v>0</v>
      </c>
      <c r="BW115" s="23">
        <v>0</v>
      </c>
      <c r="BX115" s="23">
        <v>0</v>
      </c>
      <c r="BY115" s="23">
        <v>0</v>
      </c>
      <c r="BZ115" s="23">
        <v>0</v>
      </c>
      <c r="CA115" s="23">
        <v>0</v>
      </c>
      <c r="CB115" s="23">
        <v>0</v>
      </c>
      <c r="CC115" s="23">
        <v>0</v>
      </c>
      <c r="CD115" s="23">
        <v>0</v>
      </c>
      <c r="CE115" s="23">
        <v>0</v>
      </c>
      <c r="CF115" s="23">
        <v>0</v>
      </c>
      <c r="CG115" s="23">
        <v>0</v>
      </c>
      <c r="CH115" s="23">
        <v>0</v>
      </c>
    </row>
    <row r="116" spans="1:86">
      <c r="A116" s="68" t="s">
        <v>2011</v>
      </c>
      <c r="B116" s="23">
        <v>4</v>
      </c>
      <c r="C116" s="23">
        <v>0</v>
      </c>
      <c r="D116" s="23">
        <v>0</v>
      </c>
      <c r="E116" s="23">
        <v>0</v>
      </c>
      <c r="F116" s="23">
        <v>0</v>
      </c>
      <c r="G116" s="23">
        <v>0</v>
      </c>
      <c r="H116" s="23">
        <v>67</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4">
        <f t="shared" si="7"/>
        <v>4</v>
      </c>
      <c r="AH116" s="24">
        <f t="shared" si="8"/>
        <v>67</v>
      </c>
      <c r="AI116" s="24">
        <f t="shared" si="5"/>
        <v>0</v>
      </c>
      <c r="AJ116" s="24">
        <f t="shared" si="9"/>
        <v>71</v>
      </c>
      <c r="AK116" s="24">
        <f t="shared" si="6"/>
        <v>0</v>
      </c>
      <c r="AL116" s="24">
        <f t="shared" si="6"/>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v>0</v>
      </c>
      <c r="BQ116" s="23">
        <v>0</v>
      </c>
      <c r="BR116" s="23">
        <v>0</v>
      </c>
      <c r="BS116" s="23">
        <v>0</v>
      </c>
      <c r="BT116" s="23">
        <v>0</v>
      </c>
      <c r="BU116" s="23">
        <v>0</v>
      </c>
      <c r="BV116" s="23">
        <v>0</v>
      </c>
      <c r="BW116" s="23">
        <v>0</v>
      </c>
      <c r="BX116" s="23">
        <v>0</v>
      </c>
      <c r="BY116" s="23">
        <v>0</v>
      </c>
      <c r="BZ116" s="23">
        <v>0</v>
      </c>
      <c r="CA116" s="23">
        <v>0</v>
      </c>
      <c r="CB116" s="23">
        <v>0</v>
      </c>
      <c r="CC116" s="23">
        <v>0</v>
      </c>
      <c r="CD116" s="23">
        <v>0</v>
      </c>
      <c r="CE116" s="23">
        <v>0</v>
      </c>
      <c r="CF116" s="23">
        <v>0</v>
      </c>
      <c r="CG116" s="23">
        <v>0</v>
      </c>
      <c r="CH116" s="23">
        <v>0</v>
      </c>
    </row>
    <row r="117" spans="1:86">
      <c r="A117" s="68" t="s">
        <v>2012</v>
      </c>
      <c r="B117" s="23">
        <v>9</v>
      </c>
      <c r="C117" s="23">
        <v>0</v>
      </c>
      <c r="D117" s="23">
        <v>0</v>
      </c>
      <c r="E117" s="23">
        <v>0</v>
      </c>
      <c r="F117" s="23">
        <v>0</v>
      </c>
      <c r="G117" s="23">
        <v>0</v>
      </c>
      <c r="H117" s="23">
        <v>174</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4">
        <f t="shared" si="7"/>
        <v>9</v>
      </c>
      <c r="AH117" s="24">
        <f t="shared" si="8"/>
        <v>174</v>
      </c>
      <c r="AI117" s="24">
        <f t="shared" si="5"/>
        <v>0</v>
      </c>
      <c r="AJ117" s="24">
        <f t="shared" si="9"/>
        <v>183</v>
      </c>
      <c r="AK117" s="24">
        <f t="shared" si="6"/>
        <v>0</v>
      </c>
      <c r="AL117" s="24">
        <f t="shared" si="6"/>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v>0</v>
      </c>
      <c r="BQ117" s="23">
        <v>0</v>
      </c>
      <c r="BR117" s="23">
        <v>0</v>
      </c>
      <c r="BS117" s="23">
        <v>0</v>
      </c>
      <c r="BT117" s="23">
        <v>0</v>
      </c>
      <c r="BU117" s="23">
        <v>0</v>
      </c>
      <c r="BV117" s="23">
        <v>0</v>
      </c>
      <c r="BW117" s="23">
        <v>0</v>
      </c>
      <c r="BX117" s="23">
        <v>0</v>
      </c>
      <c r="BY117" s="23">
        <v>0</v>
      </c>
      <c r="BZ117" s="23">
        <v>0</v>
      </c>
      <c r="CA117" s="23">
        <v>0</v>
      </c>
      <c r="CB117" s="23">
        <v>0</v>
      </c>
      <c r="CC117" s="23">
        <v>0</v>
      </c>
      <c r="CD117" s="23">
        <v>0</v>
      </c>
      <c r="CE117" s="23">
        <v>0</v>
      </c>
      <c r="CF117" s="23">
        <v>0</v>
      </c>
      <c r="CG117" s="23">
        <v>0</v>
      </c>
      <c r="CH117" s="23">
        <v>0</v>
      </c>
    </row>
    <row r="118" spans="1:86">
      <c r="A118" s="68" t="s">
        <v>2013</v>
      </c>
      <c r="B118" s="23">
        <v>3</v>
      </c>
      <c r="C118" s="23">
        <v>0</v>
      </c>
      <c r="D118" s="23">
        <v>0</v>
      </c>
      <c r="E118" s="23">
        <v>0</v>
      </c>
      <c r="F118" s="23">
        <v>0</v>
      </c>
      <c r="G118" s="23">
        <v>0</v>
      </c>
      <c r="H118" s="23">
        <v>37</v>
      </c>
      <c r="I118" s="23">
        <v>0</v>
      </c>
      <c r="J118" s="23">
        <v>0</v>
      </c>
      <c r="K118" s="23">
        <v>0</v>
      </c>
      <c r="L118" s="23">
        <v>0</v>
      </c>
      <c r="M118" s="23">
        <v>0</v>
      </c>
      <c r="N118" s="23">
        <v>0</v>
      </c>
      <c r="O118" s="23">
        <v>0</v>
      </c>
      <c r="P118" s="23">
        <v>0</v>
      </c>
      <c r="Q118" s="23">
        <v>0</v>
      </c>
      <c r="R118" s="23">
        <v>0</v>
      </c>
      <c r="S118" s="23">
        <v>0</v>
      </c>
      <c r="T118" s="23">
        <v>0</v>
      </c>
      <c r="U118" s="23">
        <v>0</v>
      </c>
      <c r="V118" s="23">
        <v>0</v>
      </c>
      <c r="W118" s="23">
        <v>0</v>
      </c>
      <c r="X118" s="23">
        <v>0</v>
      </c>
      <c r="Y118" s="23">
        <v>0</v>
      </c>
      <c r="Z118" s="23">
        <v>0</v>
      </c>
      <c r="AA118" s="23">
        <v>0</v>
      </c>
      <c r="AB118" s="23">
        <v>0</v>
      </c>
      <c r="AC118" s="23">
        <v>0</v>
      </c>
      <c r="AD118" s="23">
        <v>0</v>
      </c>
      <c r="AE118" s="23">
        <v>0</v>
      </c>
      <c r="AF118" s="23">
        <v>0</v>
      </c>
      <c r="AG118" s="24">
        <f t="shared" si="7"/>
        <v>3</v>
      </c>
      <c r="AH118" s="24">
        <f t="shared" si="8"/>
        <v>37</v>
      </c>
      <c r="AI118" s="24">
        <f t="shared" si="5"/>
        <v>0</v>
      </c>
      <c r="AJ118" s="24">
        <f t="shared" si="9"/>
        <v>40</v>
      </c>
      <c r="AK118" s="24">
        <f t="shared" si="6"/>
        <v>0</v>
      </c>
      <c r="AL118" s="24">
        <f t="shared" si="6"/>
        <v>0</v>
      </c>
      <c r="AM118" s="23">
        <v>0</v>
      </c>
      <c r="AN118" s="23">
        <v>0</v>
      </c>
      <c r="AO118" s="23">
        <v>0</v>
      </c>
      <c r="AP118" s="23">
        <v>0</v>
      </c>
      <c r="AQ118" s="23">
        <v>0</v>
      </c>
      <c r="AR118" s="23">
        <v>0</v>
      </c>
      <c r="AS118" s="23">
        <v>0</v>
      </c>
      <c r="AT118" s="23">
        <v>0</v>
      </c>
      <c r="AU118" s="23">
        <v>0</v>
      </c>
      <c r="AV118" s="23">
        <v>0</v>
      </c>
      <c r="AW118" s="23">
        <v>0</v>
      </c>
      <c r="AX118" s="23">
        <v>0</v>
      </c>
      <c r="AY118" s="23">
        <v>0</v>
      </c>
      <c r="AZ118" s="23">
        <v>0</v>
      </c>
      <c r="BA118" s="23">
        <v>0</v>
      </c>
      <c r="BB118" s="23">
        <v>0</v>
      </c>
      <c r="BC118" s="23">
        <v>0</v>
      </c>
      <c r="BD118" s="23">
        <v>0</v>
      </c>
      <c r="BE118" s="23">
        <v>0</v>
      </c>
      <c r="BF118" s="23">
        <v>0</v>
      </c>
      <c r="BG118" s="23">
        <v>0</v>
      </c>
      <c r="BH118" s="23">
        <v>0</v>
      </c>
      <c r="BI118" s="23">
        <v>0</v>
      </c>
      <c r="BJ118" s="23">
        <v>0</v>
      </c>
      <c r="BK118" s="23">
        <v>0</v>
      </c>
      <c r="BL118" s="23">
        <v>0</v>
      </c>
      <c r="BM118" s="23">
        <v>0</v>
      </c>
      <c r="BN118" s="23">
        <v>0</v>
      </c>
      <c r="BO118" s="23">
        <v>0</v>
      </c>
      <c r="BP118" s="23">
        <v>0</v>
      </c>
      <c r="BQ118" s="23">
        <v>0</v>
      </c>
      <c r="BR118" s="23">
        <v>0</v>
      </c>
      <c r="BS118" s="23">
        <v>0</v>
      </c>
      <c r="BT118" s="23">
        <v>0</v>
      </c>
      <c r="BU118" s="23">
        <v>0</v>
      </c>
      <c r="BV118" s="23">
        <v>0</v>
      </c>
      <c r="BW118" s="23">
        <v>0</v>
      </c>
      <c r="BX118" s="23">
        <v>0</v>
      </c>
      <c r="BY118" s="23">
        <v>0</v>
      </c>
      <c r="BZ118" s="23">
        <v>0</v>
      </c>
      <c r="CA118" s="23">
        <v>0</v>
      </c>
      <c r="CB118" s="23">
        <v>0</v>
      </c>
      <c r="CC118" s="23">
        <v>0</v>
      </c>
      <c r="CD118" s="23">
        <v>0</v>
      </c>
      <c r="CE118" s="23">
        <v>0</v>
      </c>
      <c r="CF118" s="23">
        <v>0</v>
      </c>
      <c r="CG118" s="23">
        <v>0</v>
      </c>
      <c r="CH118" s="23">
        <v>0</v>
      </c>
    </row>
    <row r="119" spans="1:86">
      <c r="A119" s="68" t="s">
        <v>2014</v>
      </c>
      <c r="B119" s="23">
        <v>5</v>
      </c>
      <c r="C119" s="23">
        <v>0</v>
      </c>
      <c r="D119" s="23">
        <v>0</v>
      </c>
      <c r="E119" s="23">
        <v>0</v>
      </c>
      <c r="F119" s="23">
        <v>0</v>
      </c>
      <c r="G119" s="23">
        <v>0</v>
      </c>
      <c r="H119" s="23">
        <v>27</v>
      </c>
      <c r="I119" s="23">
        <v>0</v>
      </c>
      <c r="J119" s="23">
        <v>0</v>
      </c>
      <c r="K119" s="23">
        <v>0</v>
      </c>
      <c r="L119" s="23">
        <v>0</v>
      </c>
      <c r="M119" s="23">
        <v>0</v>
      </c>
      <c r="N119" s="23">
        <v>0</v>
      </c>
      <c r="O119" s="23">
        <v>0</v>
      </c>
      <c r="P119" s="23">
        <v>0</v>
      </c>
      <c r="Q119" s="23">
        <v>0</v>
      </c>
      <c r="R119" s="23">
        <v>0</v>
      </c>
      <c r="S119" s="23">
        <v>0</v>
      </c>
      <c r="T119" s="23">
        <v>0</v>
      </c>
      <c r="U119" s="23">
        <v>0</v>
      </c>
      <c r="V119" s="23">
        <v>0</v>
      </c>
      <c r="W119" s="23">
        <v>0</v>
      </c>
      <c r="X119" s="23">
        <v>0</v>
      </c>
      <c r="Y119" s="23">
        <v>0</v>
      </c>
      <c r="Z119" s="23">
        <v>0</v>
      </c>
      <c r="AA119" s="23">
        <v>0</v>
      </c>
      <c r="AB119" s="23">
        <v>0</v>
      </c>
      <c r="AC119" s="23">
        <v>0</v>
      </c>
      <c r="AD119" s="23">
        <v>0</v>
      </c>
      <c r="AE119" s="23">
        <v>0</v>
      </c>
      <c r="AF119" s="23">
        <v>0</v>
      </c>
      <c r="AG119" s="24">
        <f t="shared" si="7"/>
        <v>5</v>
      </c>
      <c r="AH119" s="24">
        <f t="shared" si="8"/>
        <v>27</v>
      </c>
      <c r="AI119" s="24">
        <f t="shared" si="5"/>
        <v>0</v>
      </c>
      <c r="AJ119" s="24">
        <f t="shared" si="9"/>
        <v>32</v>
      </c>
      <c r="AK119" s="24">
        <f t="shared" si="6"/>
        <v>0</v>
      </c>
      <c r="AL119" s="24">
        <f t="shared" si="6"/>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v>0</v>
      </c>
      <c r="BQ119" s="23">
        <v>0</v>
      </c>
      <c r="BR119" s="23">
        <v>0</v>
      </c>
      <c r="BS119" s="23">
        <v>0</v>
      </c>
      <c r="BT119" s="23">
        <v>0</v>
      </c>
      <c r="BU119" s="23">
        <v>0</v>
      </c>
      <c r="BV119" s="23">
        <v>0</v>
      </c>
      <c r="BW119" s="23">
        <v>0</v>
      </c>
      <c r="BX119" s="23">
        <v>0</v>
      </c>
      <c r="BY119" s="23">
        <v>0</v>
      </c>
      <c r="BZ119" s="23">
        <v>0</v>
      </c>
      <c r="CA119" s="23">
        <v>0</v>
      </c>
      <c r="CB119" s="23">
        <v>0</v>
      </c>
      <c r="CC119" s="23">
        <v>0</v>
      </c>
      <c r="CD119" s="23">
        <v>0</v>
      </c>
      <c r="CE119" s="23">
        <v>0</v>
      </c>
      <c r="CF119" s="23">
        <v>0</v>
      </c>
      <c r="CG119" s="23">
        <v>0</v>
      </c>
      <c r="CH119" s="23">
        <v>0</v>
      </c>
    </row>
    <row r="120" spans="1:86">
      <c r="A120" s="68" t="s">
        <v>2015</v>
      </c>
      <c r="B120" s="23">
        <v>9</v>
      </c>
      <c r="C120" s="23">
        <v>0</v>
      </c>
      <c r="D120" s="23">
        <v>0</v>
      </c>
      <c r="E120" s="23">
        <v>0</v>
      </c>
      <c r="F120" s="23">
        <v>0</v>
      </c>
      <c r="G120" s="23">
        <v>0</v>
      </c>
      <c r="H120" s="23">
        <v>177</v>
      </c>
      <c r="I120" s="23">
        <v>0</v>
      </c>
      <c r="J120" s="23">
        <v>0</v>
      </c>
      <c r="K120" s="23">
        <v>11</v>
      </c>
      <c r="L120" s="23">
        <v>0</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4">
        <f t="shared" si="7"/>
        <v>9</v>
      </c>
      <c r="AH120" s="24">
        <f t="shared" si="8"/>
        <v>188</v>
      </c>
      <c r="AI120" s="24">
        <f t="shared" si="5"/>
        <v>0</v>
      </c>
      <c r="AJ120" s="24">
        <f t="shared" si="9"/>
        <v>197</v>
      </c>
      <c r="AK120" s="24">
        <f t="shared" si="6"/>
        <v>0</v>
      </c>
      <c r="AL120" s="24">
        <f t="shared" si="6"/>
        <v>0</v>
      </c>
      <c r="AM120" s="23">
        <v>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23">
        <v>0</v>
      </c>
      <c r="CH120" s="23">
        <v>0</v>
      </c>
    </row>
    <row r="121" spans="1:86">
      <c r="A121" s="68" t="s">
        <v>2016</v>
      </c>
      <c r="B121" s="23">
        <v>4</v>
      </c>
      <c r="C121" s="23">
        <v>0</v>
      </c>
      <c r="D121" s="23">
        <v>0</v>
      </c>
      <c r="E121" s="23">
        <v>0</v>
      </c>
      <c r="F121" s="23">
        <v>0</v>
      </c>
      <c r="G121" s="23">
        <v>0</v>
      </c>
      <c r="H121" s="23">
        <v>37</v>
      </c>
      <c r="I121" s="23">
        <v>0</v>
      </c>
      <c r="J121" s="23">
        <v>0</v>
      </c>
      <c r="K121" s="23">
        <v>0</v>
      </c>
      <c r="L121" s="23">
        <v>0</v>
      </c>
      <c r="M121" s="23">
        <v>0</v>
      </c>
      <c r="N121" s="23">
        <v>0</v>
      </c>
      <c r="O121" s="23">
        <v>0</v>
      </c>
      <c r="P121" s="23">
        <v>0</v>
      </c>
      <c r="Q121" s="23">
        <v>0</v>
      </c>
      <c r="R121" s="23">
        <v>0</v>
      </c>
      <c r="S121" s="23">
        <v>0</v>
      </c>
      <c r="T121" s="23">
        <v>0</v>
      </c>
      <c r="U121" s="23">
        <v>0</v>
      </c>
      <c r="V121" s="23">
        <v>0</v>
      </c>
      <c r="W121" s="23">
        <v>0</v>
      </c>
      <c r="X121" s="23">
        <v>0</v>
      </c>
      <c r="Y121" s="23">
        <v>0</v>
      </c>
      <c r="Z121" s="23">
        <v>0</v>
      </c>
      <c r="AA121" s="23">
        <v>0</v>
      </c>
      <c r="AB121" s="23">
        <v>0</v>
      </c>
      <c r="AC121" s="23">
        <v>0</v>
      </c>
      <c r="AD121" s="23">
        <v>0</v>
      </c>
      <c r="AE121" s="23">
        <v>0</v>
      </c>
      <c r="AF121" s="23">
        <v>0</v>
      </c>
      <c r="AG121" s="24">
        <f t="shared" si="7"/>
        <v>4</v>
      </c>
      <c r="AH121" s="24">
        <f t="shared" si="8"/>
        <v>37</v>
      </c>
      <c r="AI121" s="24">
        <f t="shared" si="5"/>
        <v>0</v>
      </c>
      <c r="AJ121" s="24">
        <f t="shared" si="9"/>
        <v>41</v>
      </c>
      <c r="AK121" s="24">
        <f t="shared" si="6"/>
        <v>0</v>
      </c>
      <c r="AL121" s="24">
        <f t="shared" si="6"/>
        <v>0</v>
      </c>
      <c r="AM121" s="23">
        <v>0</v>
      </c>
      <c r="AN121" s="23">
        <v>0</v>
      </c>
      <c r="AO121" s="23">
        <v>0</v>
      </c>
      <c r="AP121" s="23">
        <v>0</v>
      </c>
      <c r="AQ121" s="23">
        <v>0</v>
      </c>
      <c r="AR121" s="23">
        <v>0</v>
      </c>
      <c r="AS121" s="23">
        <v>0</v>
      </c>
      <c r="AT121" s="23">
        <v>0</v>
      </c>
      <c r="AU121" s="23">
        <v>0</v>
      </c>
      <c r="AV121" s="23">
        <v>0</v>
      </c>
      <c r="AW121" s="23">
        <v>0</v>
      </c>
      <c r="AX121" s="23">
        <v>0</v>
      </c>
      <c r="AY121" s="23">
        <v>0</v>
      </c>
      <c r="AZ121" s="23">
        <v>0</v>
      </c>
      <c r="BA121" s="23">
        <v>0</v>
      </c>
      <c r="BB121" s="23">
        <v>0</v>
      </c>
      <c r="BC121" s="23">
        <v>0</v>
      </c>
      <c r="BD121" s="23">
        <v>0</v>
      </c>
      <c r="BE121" s="23">
        <v>0</v>
      </c>
      <c r="BF121" s="23">
        <v>0</v>
      </c>
      <c r="BG121" s="23">
        <v>0</v>
      </c>
      <c r="BH121" s="23">
        <v>0</v>
      </c>
      <c r="BI121" s="23">
        <v>0</v>
      </c>
      <c r="BJ121" s="23">
        <v>0</v>
      </c>
      <c r="BK121" s="23">
        <v>0</v>
      </c>
      <c r="BL121" s="23">
        <v>0</v>
      </c>
      <c r="BM121" s="23">
        <v>0</v>
      </c>
      <c r="BN121" s="23">
        <v>0</v>
      </c>
      <c r="BO121" s="23">
        <v>0</v>
      </c>
      <c r="BP121" s="23">
        <v>0</v>
      </c>
      <c r="BQ121" s="23">
        <v>0</v>
      </c>
      <c r="BR121" s="23">
        <v>0</v>
      </c>
      <c r="BS121" s="23">
        <v>0</v>
      </c>
      <c r="BT121" s="23">
        <v>0</v>
      </c>
      <c r="BU121" s="23">
        <v>0</v>
      </c>
      <c r="BV121" s="23">
        <v>0</v>
      </c>
      <c r="BW121" s="23">
        <v>0</v>
      </c>
      <c r="BX121" s="23">
        <v>0</v>
      </c>
      <c r="BY121" s="23">
        <v>0</v>
      </c>
      <c r="BZ121" s="23">
        <v>0</v>
      </c>
      <c r="CA121" s="23">
        <v>0</v>
      </c>
      <c r="CB121" s="23">
        <v>0</v>
      </c>
      <c r="CC121" s="23">
        <v>0</v>
      </c>
      <c r="CD121" s="23">
        <v>0</v>
      </c>
      <c r="CE121" s="23">
        <v>0</v>
      </c>
      <c r="CF121" s="23">
        <v>0</v>
      </c>
      <c r="CG121" s="23">
        <v>0</v>
      </c>
      <c r="CH121" s="23">
        <v>0</v>
      </c>
    </row>
    <row r="122" spans="1:86">
      <c r="A122" s="68" t="s">
        <v>2017</v>
      </c>
      <c r="B122" s="23">
        <v>8</v>
      </c>
      <c r="C122" s="23">
        <v>0</v>
      </c>
      <c r="D122" s="23">
        <v>0</v>
      </c>
      <c r="E122" s="23">
        <v>0</v>
      </c>
      <c r="F122" s="23">
        <v>0</v>
      </c>
      <c r="G122" s="23">
        <v>0</v>
      </c>
      <c r="H122" s="23">
        <v>55</v>
      </c>
      <c r="I122" s="23">
        <v>0</v>
      </c>
      <c r="J122" s="23">
        <v>0</v>
      </c>
      <c r="K122" s="23">
        <v>6</v>
      </c>
      <c r="L122" s="23">
        <v>0</v>
      </c>
      <c r="M122" s="23">
        <v>0</v>
      </c>
      <c r="N122" s="23">
        <v>0</v>
      </c>
      <c r="O122" s="23">
        <v>0</v>
      </c>
      <c r="P122" s="23">
        <v>0</v>
      </c>
      <c r="Q122" s="23">
        <v>0</v>
      </c>
      <c r="R122" s="23">
        <v>0</v>
      </c>
      <c r="S122" s="23">
        <v>0</v>
      </c>
      <c r="T122" s="23">
        <v>0</v>
      </c>
      <c r="U122" s="23">
        <v>0</v>
      </c>
      <c r="V122" s="23">
        <v>0</v>
      </c>
      <c r="W122" s="23">
        <v>0</v>
      </c>
      <c r="X122" s="23">
        <v>0</v>
      </c>
      <c r="Y122" s="23">
        <v>0</v>
      </c>
      <c r="Z122" s="23">
        <v>0</v>
      </c>
      <c r="AA122" s="23">
        <v>0</v>
      </c>
      <c r="AB122" s="23">
        <v>0</v>
      </c>
      <c r="AC122" s="23">
        <v>0</v>
      </c>
      <c r="AD122" s="23">
        <v>0</v>
      </c>
      <c r="AE122" s="23">
        <v>0</v>
      </c>
      <c r="AF122" s="23">
        <v>0</v>
      </c>
      <c r="AG122" s="24">
        <f t="shared" si="7"/>
        <v>8</v>
      </c>
      <c r="AH122" s="24">
        <f t="shared" si="8"/>
        <v>61</v>
      </c>
      <c r="AI122" s="24">
        <f t="shared" si="5"/>
        <v>0</v>
      </c>
      <c r="AJ122" s="24">
        <f t="shared" si="9"/>
        <v>69</v>
      </c>
      <c r="AK122" s="24">
        <f t="shared" si="6"/>
        <v>0</v>
      </c>
      <c r="AL122" s="24">
        <f t="shared" si="6"/>
        <v>0</v>
      </c>
      <c r="AM122" s="23">
        <v>0</v>
      </c>
      <c r="AN122" s="23">
        <v>0</v>
      </c>
      <c r="AO122" s="23">
        <v>0</v>
      </c>
      <c r="AP122" s="23">
        <v>0</v>
      </c>
      <c r="AQ122" s="23">
        <v>0</v>
      </c>
      <c r="AR122" s="23">
        <v>0</v>
      </c>
      <c r="AS122" s="23">
        <v>0</v>
      </c>
      <c r="AT122" s="23">
        <v>0</v>
      </c>
      <c r="AU122" s="23">
        <v>0</v>
      </c>
      <c r="AV122" s="23">
        <v>0</v>
      </c>
      <c r="AW122" s="23">
        <v>0</v>
      </c>
      <c r="AX122" s="23">
        <v>0</v>
      </c>
      <c r="AY122" s="23">
        <v>0</v>
      </c>
      <c r="AZ122" s="23">
        <v>0</v>
      </c>
      <c r="BA122" s="23">
        <v>0</v>
      </c>
      <c r="BB122" s="23">
        <v>0</v>
      </c>
      <c r="BC122" s="23">
        <v>0</v>
      </c>
      <c r="BD122" s="23">
        <v>0</v>
      </c>
      <c r="BE122" s="23">
        <v>0</v>
      </c>
      <c r="BF122" s="23">
        <v>0</v>
      </c>
      <c r="BG122" s="23">
        <v>0</v>
      </c>
      <c r="BH122" s="23">
        <v>0</v>
      </c>
      <c r="BI122" s="23">
        <v>0</v>
      </c>
      <c r="BJ122" s="23">
        <v>0</v>
      </c>
      <c r="BK122" s="23">
        <v>0</v>
      </c>
      <c r="BL122" s="23">
        <v>0</v>
      </c>
      <c r="BM122" s="23">
        <v>0</v>
      </c>
      <c r="BN122" s="23">
        <v>0</v>
      </c>
      <c r="BO122" s="23">
        <v>0</v>
      </c>
      <c r="BP122" s="23">
        <v>0</v>
      </c>
      <c r="BQ122" s="23">
        <v>0</v>
      </c>
      <c r="BR122" s="23">
        <v>0</v>
      </c>
      <c r="BS122" s="23">
        <v>0</v>
      </c>
      <c r="BT122" s="23">
        <v>0</v>
      </c>
      <c r="BU122" s="23">
        <v>0</v>
      </c>
      <c r="BV122" s="23">
        <v>0</v>
      </c>
      <c r="BW122" s="23">
        <v>0</v>
      </c>
      <c r="BX122" s="23">
        <v>0</v>
      </c>
      <c r="BY122" s="23">
        <v>0</v>
      </c>
      <c r="BZ122" s="23">
        <v>0</v>
      </c>
      <c r="CA122" s="23">
        <v>0</v>
      </c>
      <c r="CB122" s="23">
        <v>0</v>
      </c>
      <c r="CC122" s="23">
        <v>0</v>
      </c>
      <c r="CD122" s="23">
        <v>0</v>
      </c>
      <c r="CE122" s="23">
        <v>0</v>
      </c>
      <c r="CF122" s="23">
        <v>0</v>
      </c>
      <c r="CG122" s="23">
        <v>0</v>
      </c>
      <c r="CH122" s="23">
        <v>0</v>
      </c>
    </row>
    <row r="123" spans="1:86">
      <c r="A123" s="68" t="s">
        <v>2018</v>
      </c>
      <c r="B123" s="23">
        <v>3</v>
      </c>
      <c r="C123" s="23">
        <v>0</v>
      </c>
      <c r="D123" s="23">
        <v>0</v>
      </c>
      <c r="E123" s="23">
        <v>0</v>
      </c>
      <c r="F123" s="23">
        <v>0</v>
      </c>
      <c r="G123" s="23">
        <v>0</v>
      </c>
      <c r="H123" s="23">
        <v>32</v>
      </c>
      <c r="I123" s="23">
        <v>0</v>
      </c>
      <c r="J123" s="23">
        <v>0</v>
      </c>
      <c r="K123" s="23">
        <v>0</v>
      </c>
      <c r="L123" s="23">
        <v>0</v>
      </c>
      <c r="M123" s="23">
        <v>0</v>
      </c>
      <c r="N123" s="23">
        <v>0</v>
      </c>
      <c r="O123" s="23">
        <v>0</v>
      </c>
      <c r="P123" s="23">
        <v>0</v>
      </c>
      <c r="Q123" s="23">
        <v>0</v>
      </c>
      <c r="R123" s="23">
        <v>0</v>
      </c>
      <c r="S123" s="23">
        <v>0</v>
      </c>
      <c r="T123" s="23">
        <v>0</v>
      </c>
      <c r="U123" s="23">
        <v>0</v>
      </c>
      <c r="V123" s="23">
        <v>0</v>
      </c>
      <c r="W123" s="23">
        <v>0</v>
      </c>
      <c r="X123" s="23">
        <v>0</v>
      </c>
      <c r="Y123" s="23">
        <v>0</v>
      </c>
      <c r="Z123" s="23">
        <v>0</v>
      </c>
      <c r="AA123" s="23">
        <v>0</v>
      </c>
      <c r="AB123" s="23">
        <v>0</v>
      </c>
      <c r="AC123" s="23">
        <v>0</v>
      </c>
      <c r="AD123" s="23">
        <v>0</v>
      </c>
      <c r="AE123" s="23">
        <v>0</v>
      </c>
      <c r="AF123" s="23">
        <v>0</v>
      </c>
      <c r="AG123" s="24">
        <f t="shared" si="7"/>
        <v>3</v>
      </c>
      <c r="AH123" s="24">
        <f t="shared" si="8"/>
        <v>32</v>
      </c>
      <c r="AI123" s="24">
        <f t="shared" si="5"/>
        <v>0</v>
      </c>
      <c r="AJ123" s="24">
        <f t="shared" si="9"/>
        <v>35</v>
      </c>
      <c r="AK123" s="24">
        <f t="shared" si="6"/>
        <v>0</v>
      </c>
      <c r="AL123" s="24">
        <f t="shared" si="6"/>
        <v>0</v>
      </c>
      <c r="AM123" s="23">
        <v>0</v>
      </c>
      <c r="AN123" s="23">
        <v>0</v>
      </c>
      <c r="AO123" s="23">
        <v>0</v>
      </c>
      <c r="AP123" s="23">
        <v>0</v>
      </c>
      <c r="AQ123" s="23">
        <v>0</v>
      </c>
      <c r="AR123" s="23">
        <v>0</v>
      </c>
      <c r="AS123" s="23">
        <v>0</v>
      </c>
      <c r="AT123" s="23">
        <v>0</v>
      </c>
      <c r="AU123" s="23">
        <v>0</v>
      </c>
      <c r="AV123" s="23">
        <v>0</v>
      </c>
      <c r="AW123" s="23">
        <v>0</v>
      </c>
      <c r="AX123" s="23">
        <v>0</v>
      </c>
      <c r="AY123" s="23">
        <v>0</v>
      </c>
      <c r="AZ123" s="23">
        <v>0</v>
      </c>
      <c r="BA123" s="23">
        <v>0</v>
      </c>
      <c r="BB123" s="23">
        <v>0</v>
      </c>
      <c r="BC123" s="23">
        <v>0</v>
      </c>
      <c r="BD123" s="23">
        <v>0</v>
      </c>
      <c r="BE123" s="23">
        <v>0</v>
      </c>
      <c r="BF123" s="23">
        <v>0</v>
      </c>
      <c r="BG123" s="23">
        <v>0</v>
      </c>
      <c r="BH123" s="23">
        <v>0</v>
      </c>
      <c r="BI123" s="23">
        <v>0</v>
      </c>
      <c r="BJ123" s="23">
        <v>0</v>
      </c>
      <c r="BK123" s="23">
        <v>0</v>
      </c>
      <c r="BL123" s="23">
        <v>0</v>
      </c>
      <c r="BM123" s="23">
        <v>0</v>
      </c>
      <c r="BN123" s="23">
        <v>0</v>
      </c>
      <c r="BO123" s="23">
        <v>0</v>
      </c>
      <c r="BP123" s="23">
        <v>0</v>
      </c>
      <c r="BQ123" s="23">
        <v>0</v>
      </c>
      <c r="BR123" s="23">
        <v>0</v>
      </c>
      <c r="BS123" s="23">
        <v>0</v>
      </c>
      <c r="BT123" s="23">
        <v>0</v>
      </c>
      <c r="BU123" s="23">
        <v>0</v>
      </c>
      <c r="BV123" s="23">
        <v>0</v>
      </c>
      <c r="BW123" s="23">
        <v>0</v>
      </c>
      <c r="BX123" s="23">
        <v>0</v>
      </c>
      <c r="BY123" s="23">
        <v>0</v>
      </c>
      <c r="BZ123" s="23">
        <v>0</v>
      </c>
      <c r="CA123" s="23">
        <v>0</v>
      </c>
      <c r="CB123" s="23">
        <v>0</v>
      </c>
      <c r="CC123" s="23">
        <v>0</v>
      </c>
      <c r="CD123" s="23">
        <v>0</v>
      </c>
      <c r="CE123" s="23">
        <v>0</v>
      </c>
      <c r="CF123" s="23">
        <v>0</v>
      </c>
      <c r="CG123" s="23">
        <v>0</v>
      </c>
      <c r="CH123" s="23">
        <v>0</v>
      </c>
    </row>
    <row r="124" spans="1:86">
      <c r="A124" s="68" t="s">
        <v>520</v>
      </c>
      <c r="B124" s="23">
        <v>16</v>
      </c>
      <c r="C124" s="23">
        <v>0</v>
      </c>
      <c r="D124" s="23">
        <v>0</v>
      </c>
      <c r="E124" s="23">
        <v>0</v>
      </c>
      <c r="F124" s="23">
        <v>0</v>
      </c>
      <c r="G124" s="23">
        <v>0</v>
      </c>
      <c r="H124" s="23">
        <v>108</v>
      </c>
      <c r="I124" s="23">
        <v>0</v>
      </c>
      <c r="J124" s="23">
        <v>0</v>
      </c>
      <c r="K124" s="23">
        <v>13</v>
      </c>
      <c r="L124" s="23">
        <v>0</v>
      </c>
      <c r="M124" s="23">
        <v>0</v>
      </c>
      <c r="N124" s="23">
        <v>9</v>
      </c>
      <c r="O124" s="23">
        <v>0</v>
      </c>
      <c r="P124" s="23">
        <v>0</v>
      </c>
      <c r="Q124" s="23">
        <v>21</v>
      </c>
      <c r="R124" s="23">
        <v>0</v>
      </c>
      <c r="S124" s="23">
        <v>0</v>
      </c>
      <c r="T124" s="23">
        <v>0</v>
      </c>
      <c r="U124" s="23">
        <v>0</v>
      </c>
      <c r="V124" s="23">
        <v>0</v>
      </c>
      <c r="W124" s="23">
        <v>0</v>
      </c>
      <c r="X124" s="23">
        <v>0</v>
      </c>
      <c r="Y124" s="23">
        <v>0</v>
      </c>
      <c r="Z124" s="23">
        <v>0</v>
      </c>
      <c r="AA124" s="23">
        <v>0</v>
      </c>
      <c r="AB124" s="23">
        <v>0</v>
      </c>
      <c r="AC124" s="23">
        <v>0</v>
      </c>
      <c r="AD124" s="23">
        <v>0</v>
      </c>
      <c r="AE124" s="23">
        <v>0</v>
      </c>
      <c r="AF124" s="23">
        <v>0</v>
      </c>
      <c r="AG124" s="24">
        <f t="shared" si="7"/>
        <v>16</v>
      </c>
      <c r="AH124" s="24">
        <f t="shared" si="8"/>
        <v>151</v>
      </c>
      <c r="AI124" s="24">
        <f t="shared" si="5"/>
        <v>0</v>
      </c>
      <c r="AJ124" s="24">
        <f t="shared" si="9"/>
        <v>167</v>
      </c>
      <c r="AK124" s="24">
        <f t="shared" si="6"/>
        <v>0</v>
      </c>
      <c r="AL124" s="24">
        <f t="shared" si="6"/>
        <v>0</v>
      </c>
      <c r="AM124" s="23">
        <v>0</v>
      </c>
      <c r="AN124" s="23">
        <v>0</v>
      </c>
      <c r="AO124" s="23">
        <v>0</v>
      </c>
      <c r="AP124" s="23">
        <v>0</v>
      </c>
      <c r="AQ124" s="23">
        <v>0</v>
      </c>
      <c r="AR124" s="23">
        <v>0</v>
      </c>
      <c r="AS124" s="23">
        <v>0</v>
      </c>
      <c r="AT124" s="23">
        <v>0</v>
      </c>
      <c r="AU124" s="23">
        <v>0</v>
      </c>
      <c r="AV124" s="23">
        <v>0</v>
      </c>
      <c r="AW124" s="23">
        <v>0</v>
      </c>
      <c r="AX124" s="23">
        <v>0</v>
      </c>
      <c r="AY124" s="23">
        <v>0</v>
      </c>
      <c r="AZ124" s="23">
        <v>0</v>
      </c>
      <c r="BA124" s="23">
        <v>0</v>
      </c>
      <c r="BB124" s="23">
        <v>0</v>
      </c>
      <c r="BC124" s="23">
        <v>0</v>
      </c>
      <c r="BD124" s="23">
        <v>0</v>
      </c>
      <c r="BE124" s="23">
        <v>0</v>
      </c>
      <c r="BF124" s="23">
        <v>0</v>
      </c>
      <c r="BG124" s="23">
        <v>0</v>
      </c>
      <c r="BH124" s="23">
        <v>0</v>
      </c>
      <c r="BI124" s="23">
        <v>0</v>
      </c>
      <c r="BJ124" s="23">
        <v>0</v>
      </c>
      <c r="BK124" s="23">
        <v>0</v>
      </c>
      <c r="BL124" s="23">
        <v>0</v>
      </c>
      <c r="BM124" s="23">
        <v>0</v>
      </c>
      <c r="BN124" s="23">
        <v>0</v>
      </c>
      <c r="BO124" s="23">
        <v>0</v>
      </c>
      <c r="BP124" s="23">
        <v>0</v>
      </c>
      <c r="BQ124" s="23">
        <v>0</v>
      </c>
      <c r="BR124" s="23">
        <v>0</v>
      </c>
      <c r="BS124" s="23">
        <v>0</v>
      </c>
      <c r="BT124" s="23">
        <v>0</v>
      </c>
      <c r="BU124" s="23">
        <v>0</v>
      </c>
      <c r="BV124" s="23">
        <v>0</v>
      </c>
      <c r="BW124" s="23">
        <v>0</v>
      </c>
      <c r="BX124" s="23">
        <v>0</v>
      </c>
      <c r="BY124" s="23">
        <v>0</v>
      </c>
      <c r="BZ124" s="23">
        <v>0</v>
      </c>
      <c r="CA124" s="23">
        <v>0</v>
      </c>
      <c r="CB124" s="23">
        <v>0</v>
      </c>
      <c r="CC124" s="23">
        <v>0</v>
      </c>
      <c r="CD124" s="23">
        <v>0</v>
      </c>
      <c r="CE124" s="23">
        <v>0</v>
      </c>
      <c r="CF124" s="23">
        <v>0</v>
      </c>
      <c r="CG124" s="23">
        <v>0</v>
      </c>
      <c r="CH124" s="23">
        <v>0</v>
      </c>
    </row>
    <row r="125" spans="1:86">
      <c r="A125" s="68" t="s">
        <v>2019</v>
      </c>
      <c r="B125" s="23">
        <v>1</v>
      </c>
      <c r="C125" s="23">
        <v>0</v>
      </c>
      <c r="D125" s="23">
        <v>0</v>
      </c>
      <c r="E125" s="23">
        <v>0</v>
      </c>
      <c r="F125" s="23">
        <v>0</v>
      </c>
      <c r="G125" s="23">
        <v>0</v>
      </c>
      <c r="H125" s="23">
        <v>23</v>
      </c>
      <c r="I125" s="23">
        <v>0</v>
      </c>
      <c r="J125" s="23">
        <v>0</v>
      </c>
      <c r="K125" s="23">
        <v>0</v>
      </c>
      <c r="L125" s="23">
        <v>0</v>
      </c>
      <c r="M125" s="23">
        <v>0</v>
      </c>
      <c r="N125" s="23">
        <v>0</v>
      </c>
      <c r="O125" s="23">
        <v>0</v>
      </c>
      <c r="P125" s="23">
        <v>0</v>
      </c>
      <c r="Q125" s="23">
        <v>0</v>
      </c>
      <c r="R125" s="23">
        <v>0</v>
      </c>
      <c r="S125" s="23">
        <v>0</v>
      </c>
      <c r="T125" s="23">
        <v>0</v>
      </c>
      <c r="U125" s="23">
        <v>0</v>
      </c>
      <c r="V125" s="23">
        <v>0</v>
      </c>
      <c r="W125" s="23">
        <v>0</v>
      </c>
      <c r="X125" s="23">
        <v>0</v>
      </c>
      <c r="Y125" s="23">
        <v>0</v>
      </c>
      <c r="Z125" s="23">
        <v>0</v>
      </c>
      <c r="AA125" s="23">
        <v>0</v>
      </c>
      <c r="AB125" s="23">
        <v>0</v>
      </c>
      <c r="AC125" s="23">
        <v>0</v>
      </c>
      <c r="AD125" s="23">
        <v>0</v>
      </c>
      <c r="AE125" s="23">
        <v>0</v>
      </c>
      <c r="AF125" s="23">
        <v>0</v>
      </c>
      <c r="AG125" s="24">
        <f t="shared" si="7"/>
        <v>1</v>
      </c>
      <c r="AH125" s="24">
        <f t="shared" si="8"/>
        <v>23</v>
      </c>
      <c r="AI125" s="24">
        <f t="shared" si="5"/>
        <v>0</v>
      </c>
      <c r="AJ125" s="24">
        <f t="shared" si="9"/>
        <v>24</v>
      </c>
      <c r="AK125" s="24">
        <f t="shared" si="6"/>
        <v>0</v>
      </c>
      <c r="AL125" s="24">
        <f t="shared" si="6"/>
        <v>0</v>
      </c>
      <c r="AM125" s="23">
        <v>0</v>
      </c>
      <c r="AN125" s="23">
        <v>0</v>
      </c>
      <c r="AO125" s="23">
        <v>0</v>
      </c>
      <c r="AP125" s="23">
        <v>0</v>
      </c>
      <c r="AQ125" s="23">
        <v>0</v>
      </c>
      <c r="AR125" s="23">
        <v>0</v>
      </c>
      <c r="AS125" s="23">
        <v>0</v>
      </c>
      <c r="AT125" s="23">
        <v>0</v>
      </c>
      <c r="AU125" s="23">
        <v>0</v>
      </c>
      <c r="AV125" s="23">
        <v>0</v>
      </c>
      <c r="AW125" s="23">
        <v>0</v>
      </c>
      <c r="AX125" s="23">
        <v>0</v>
      </c>
      <c r="AY125" s="23">
        <v>0</v>
      </c>
      <c r="AZ125" s="23">
        <v>0</v>
      </c>
      <c r="BA125" s="23">
        <v>0</v>
      </c>
      <c r="BB125" s="23">
        <v>0</v>
      </c>
      <c r="BC125" s="23">
        <v>0</v>
      </c>
      <c r="BD125" s="23">
        <v>0</v>
      </c>
      <c r="BE125" s="23">
        <v>0</v>
      </c>
      <c r="BF125" s="23">
        <v>0</v>
      </c>
      <c r="BG125" s="23">
        <v>0</v>
      </c>
      <c r="BH125" s="23">
        <v>0</v>
      </c>
      <c r="BI125" s="23">
        <v>0</v>
      </c>
      <c r="BJ125" s="23">
        <v>0</v>
      </c>
      <c r="BK125" s="23">
        <v>0</v>
      </c>
      <c r="BL125" s="23">
        <v>0</v>
      </c>
      <c r="BM125" s="23">
        <v>0</v>
      </c>
      <c r="BN125" s="23">
        <v>0</v>
      </c>
      <c r="BO125" s="23">
        <v>0</v>
      </c>
      <c r="BP125" s="23">
        <v>0</v>
      </c>
      <c r="BQ125" s="23">
        <v>0</v>
      </c>
      <c r="BR125" s="23">
        <v>0</v>
      </c>
      <c r="BS125" s="23">
        <v>0</v>
      </c>
      <c r="BT125" s="23">
        <v>0</v>
      </c>
      <c r="BU125" s="23">
        <v>0</v>
      </c>
      <c r="BV125" s="23">
        <v>0</v>
      </c>
      <c r="BW125" s="23">
        <v>0</v>
      </c>
      <c r="BX125" s="23">
        <v>0</v>
      </c>
      <c r="BY125" s="23">
        <v>0</v>
      </c>
      <c r="BZ125" s="23">
        <v>0</v>
      </c>
      <c r="CA125" s="23">
        <v>0</v>
      </c>
      <c r="CB125" s="23">
        <v>0</v>
      </c>
      <c r="CC125" s="23">
        <v>0</v>
      </c>
      <c r="CD125" s="23">
        <v>0</v>
      </c>
      <c r="CE125" s="23">
        <v>0</v>
      </c>
      <c r="CF125" s="23">
        <v>0</v>
      </c>
      <c r="CG125" s="23">
        <v>0</v>
      </c>
      <c r="CH125" s="23">
        <v>0</v>
      </c>
    </row>
    <row r="126" spans="1:86">
      <c r="A126" s="68" t="s">
        <v>521</v>
      </c>
      <c r="B126" s="23">
        <v>6</v>
      </c>
      <c r="C126" s="23">
        <v>0</v>
      </c>
      <c r="D126" s="23">
        <v>0</v>
      </c>
      <c r="E126" s="23">
        <v>0</v>
      </c>
      <c r="F126" s="23">
        <v>0</v>
      </c>
      <c r="G126" s="23">
        <v>0</v>
      </c>
      <c r="H126" s="23">
        <v>45</v>
      </c>
      <c r="I126" s="23">
        <v>0</v>
      </c>
      <c r="J126" s="23">
        <v>0</v>
      </c>
      <c r="K126" s="23">
        <v>0</v>
      </c>
      <c r="L126" s="23">
        <v>0</v>
      </c>
      <c r="M126" s="23">
        <v>0</v>
      </c>
      <c r="N126" s="23">
        <v>9</v>
      </c>
      <c r="O126" s="23">
        <v>0</v>
      </c>
      <c r="P126" s="23">
        <v>0</v>
      </c>
      <c r="Q126" s="23">
        <v>0</v>
      </c>
      <c r="R126" s="23">
        <v>0</v>
      </c>
      <c r="S126" s="23">
        <v>0</v>
      </c>
      <c r="T126" s="23">
        <v>0</v>
      </c>
      <c r="U126" s="23">
        <v>0</v>
      </c>
      <c r="V126" s="23">
        <v>0</v>
      </c>
      <c r="W126" s="23">
        <v>0</v>
      </c>
      <c r="X126" s="23">
        <v>0</v>
      </c>
      <c r="Y126" s="23">
        <v>0</v>
      </c>
      <c r="Z126" s="23">
        <v>0</v>
      </c>
      <c r="AA126" s="23">
        <v>0</v>
      </c>
      <c r="AB126" s="23">
        <v>0</v>
      </c>
      <c r="AC126" s="23">
        <v>0</v>
      </c>
      <c r="AD126" s="23">
        <v>0</v>
      </c>
      <c r="AE126" s="23">
        <v>0</v>
      </c>
      <c r="AF126" s="23">
        <v>0</v>
      </c>
      <c r="AG126" s="24">
        <f t="shared" si="7"/>
        <v>6</v>
      </c>
      <c r="AH126" s="24">
        <f t="shared" si="8"/>
        <v>54</v>
      </c>
      <c r="AI126" s="24">
        <f t="shared" si="5"/>
        <v>0</v>
      </c>
      <c r="AJ126" s="24">
        <f t="shared" si="9"/>
        <v>60</v>
      </c>
      <c r="AK126" s="24">
        <f t="shared" si="6"/>
        <v>0</v>
      </c>
      <c r="AL126" s="24">
        <f t="shared" si="6"/>
        <v>0</v>
      </c>
      <c r="AM126" s="23">
        <v>0</v>
      </c>
      <c r="AN126" s="23">
        <v>0</v>
      </c>
      <c r="AO126" s="23">
        <v>0</v>
      </c>
      <c r="AP126" s="23">
        <v>0</v>
      </c>
      <c r="AQ126" s="23">
        <v>0</v>
      </c>
      <c r="AR126" s="23">
        <v>0</v>
      </c>
      <c r="AS126" s="23">
        <v>0</v>
      </c>
      <c r="AT126" s="23">
        <v>0</v>
      </c>
      <c r="AU126" s="23">
        <v>0</v>
      </c>
      <c r="AV126" s="23">
        <v>0</v>
      </c>
      <c r="AW126" s="23">
        <v>0</v>
      </c>
      <c r="AX126" s="23">
        <v>0</v>
      </c>
      <c r="AY126" s="23">
        <v>0</v>
      </c>
      <c r="AZ126" s="23">
        <v>0</v>
      </c>
      <c r="BA126" s="23">
        <v>0</v>
      </c>
      <c r="BB126" s="23">
        <v>0</v>
      </c>
      <c r="BC126" s="23">
        <v>0</v>
      </c>
      <c r="BD126" s="23">
        <v>0</v>
      </c>
      <c r="BE126" s="23">
        <v>0</v>
      </c>
      <c r="BF126" s="23">
        <v>0</v>
      </c>
      <c r="BG126" s="23">
        <v>0</v>
      </c>
      <c r="BH126" s="23">
        <v>0</v>
      </c>
      <c r="BI126" s="23">
        <v>0</v>
      </c>
      <c r="BJ126" s="23">
        <v>0</v>
      </c>
      <c r="BK126" s="23">
        <v>0</v>
      </c>
      <c r="BL126" s="23">
        <v>0</v>
      </c>
      <c r="BM126" s="23">
        <v>0</v>
      </c>
      <c r="BN126" s="23">
        <v>0</v>
      </c>
      <c r="BO126" s="23">
        <v>0</v>
      </c>
      <c r="BP126" s="23">
        <v>0</v>
      </c>
      <c r="BQ126" s="23">
        <v>0</v>
      </c>
      <c r="BR126" s="23">
        <v>0</v>
      </c>
      <c r="BS126" s="23">
        <v>0</v>
      </c>
      <c r="BT126" s="23">
        <v>0</v>
      </c>
      <c r="BU126" s="23">
        <v>0</v>
      </c>
      <c r="BV126" s="23">
        <v>0</v>
      </c>
      <c r="BW126" s="23">
        <v>0</v>
      </c>
      <c r="BX126" s="23">
        <v>0</v>
      </c>
      <c r="BY126" s="23">
        <v>0</v>
      </c>
      <c r="BZ126" s="23">
        <v>0</v>
      </c>
      <c r="CA126" s="23">
        <v>0</v>
      </c>
      <c r="CB126" s="23">
        <v>0</v>
      </c>
      <c r="CC126" s="23">
        <v>0</v>
      </c>
      <c r="CD126" s="23">
        <v>0</v>
      </c>
      <c r="CE126" s="23">
        <v>0</v>
      </c>
      <c r="CF126" s="23">
        <v>0</v>
      </c>
      <c r="CG126" s="23">
        <v>0</v>
      </c>
      <c r="CH126" s="23">
        <v>0</v>
      </c>
    </row>
    <row r="127" spans="1:86">
      <c r="A127" s="68" t="s">
        <v>2020</v>
      </c>
      <c r="B127" s="23">
        <v>6</v>
      </c>
      <c r="C127" s="23">
        <v>0</v>
      </c>
      <c r="D127" s="23">
        <v>0</v>
      </c>
      <c r="E127" s="23">
        <v>0</v>
      </c>
      <c r="F127" s="23">
        <v>0</v>
      </c>
      <c r="G127" s="23">
        <v>0</v>
      </c>
      <c r="H127" s="23">
        <v>84</v>
      </c>
      <c r="I127" s="23">
        <v>0</v>
      </c>
      <c r="J127" s="23">
        <v>0</v>
      </c>
      <c r="K127" s="23">
        <v>0</v>
      </c>
      <c r="L127" s="23">
        <v>0</v>
      </c>
      <c r="M127" s="23">
        <v>0</v>
      </c>
      <c r="N127" s="23">
        <v>0</v>
      </c>
      <c r="O127" s="23">
        <v>0</v>
      </c>
      <c r="P127" s="23">
        <v>0</v>
      </c>
      <c r="Q127" s="23">
        <v>0</v>
      </c>
      <c r="R127" s="23">
        <v>0</v>
      </c>
      <c r="S127" s="23">
        <v>0</v>
      </c>
      <c r="T127" s="23">
        <v>0</v>
      </c>
      <c r="U127" s="23">
        <v>0</v>
      </c>
      <c r="V127" s="23">
        <v>0</v>
      </c>
      <c r="W127" s="23">
        <v>0</v>
      </c>
      <c r="X127" s="23">
        <v>0</v>
      </c>
      <c r="Y127" s="23">
        <v>0</v>
      </c>
      <c r="Z127" s="23">
        <v>0</v>
      </c>
      <c r="AA127" s="23">
        <v>0</v>
      </c>
      <c r="AB127" s="23">
        <v>0</v>
      </c>
      <c r="AC127" s="23">
        <v>0</v>
      </c>
      <c r="AD127" s="23">
        <v>0</v>
      </c>
      <c r="AE127" s="23">
        <v>0</v>
      </c>
      <c r="AF127" s="23">
        <v>0</v>
      </c>
      <c r="AG127" s="24">
        <f t="shared" si="7"/>
        <v>6</v>
      </c>
      <c r="AH127" s="24">
        <f t="shared" si="8"/>
        <v>84</v>
      </c>
      <c r="AI127" s="24">
        <f t="shared" si="5"/>
        <v>0</v>
      </c>
      <c r="AJ127" s="24">
        <f t="shared" si="9"/>
        <v>90</v>
      </c>
      <c r="AK127" s="24">
        <f t="shared" si="6"/>
        <v>0</v>
      </c>
      <c r="AL127" s="24">
        <f t="shared" si="6"/>
        <v>0</v>
      </c>
      <c r="AM127" s="23">
        <v>0</v>
      </c>
      <c r="AN127" s="23">
        <v>0</v>
      </c>
      <c r="AO127" s="23">
        <v>0</v>
      </c>
      <c r="AP127" s="23">
        <v>0</v>
      </c>
      <c r="AQ127" s="23">
        <v>0</v>
      </c>
      <c r="AR127" s="23">
        <v>0</v>
      </c>
      <c r="AS127" s="23">
        <v>0</v>
      </c>
      <c r="AT127" s="23">
        <v>0</v>
      </c>
      <c r="AU127" s="23">
        <v>0</v>
      </c>
      <c r="AV127" s="23">
        <v>0</v>
      </c>
      <c r="AW127" s="23">
        <v>0</v>
      </c>
      <c r="AX127" s="23">
        <v>0</v>
      </c>
      <c r="AY127" s="23">
        <v>0</v>
      </c>
      <c r="AZ127" s="23">
        <v>0</v>
      </c>
      <c r="BA127" s="23">
        <v>0</v>
      </c>
      <c r="BB127" s="23">
        <v>0</v>
      </c>
      <c r="BC127" s="23">
        <v>0</v>
      </c>
      <c r="BD127" s="23">
        <v>0</v>
      </c>
      <c r="BE127" s="23">
        <v>0</v>
      </c>
      <c r="BF127" s="23">
        <v>0</v>
      </c>
      <c r="BG127" s="23">
        <v>0</v>
      </c>
      <c r="BH127" s="23">
        <v>0</v>
      </c>
      <c r="BI127" s="23">
        <v>0</v>
      </c>
      <c r="BJ127" s="23">
        <v>0</v>
      </c>
      <c r="BK127" s="23">
        <v>0</v>
      </c>
      <c r="BL127" s="23">
        <v>0</v>
      </c>
      <c r="BM127" s="23">
        <v>0</v>
      </c>
      <c r="BN127" s="23">
        <v>0</v>
      </c>
      <c r="BO127" s="23">
        <v>0</v>
      </c>
      <c r="BP127" s="23">
        <v>0</v>
      </c>
      <c r="BQ127" s="23">
        <v>0</v>
      </c>
      <c r="BR127" s="23">
        <v>0</v>
      </c>
      <c r="BS127" s="23">
        <v>0</v>
      </c>
      <c r="BT127" s="23">
        <v>0</v>
      </c>
      <c r="BU127" s="23">
        <v>0</v>
      </c>
      <c r="BV127" s="23">
        <v>0</v>
      </c>
      <c r="BW127" s="23">
        <v>0</v>
      </c>
      <c r="BX127" s="23">
        <v>0</v>
      </c>
      <c r="BY127" s="23">
        <v>0</v>
      </c>
      <c r="BZ127" s="23">
        <v>0</v>
      </c>
      <c r="CA127" s="23">
        <v>0</v>
      </c>
      <c r="CB127" s="23">
        <v>0</v>
      </c>
      <c r="CC127" s="23">
        <v>0</v>
      </c>
      <c r="CD127" s="23">
        <v>0</v>
      </c>
      <c r="CE127" s="23">
        <v>0</v>
      </c>
      <c r="CF127" s="23">
        <v>0</v>
      </c>
      <c r="CG127" s="23">
        <v>0</v>
      </c>
      <c r="CH127" s="23">
        <v>0</v>
      </c>
    </row>
    <row r="128" spans="1:86">
      <c r="A128" s="68" t="s">
        <v>2021</v>
      </c>
      <c r="B128" s="23">
        <v>5</v>
      </c>
      <c r="C128" s="23">
        <v>0</v>
      </c>
      <c r="D128" s="23">
        <v>0</v>
      </c>
      <c r="E128" s="23">
        <v>0</v>
      </c>
      <c r="F128" s="23">
        <v>0</v>
      </c>
      <c r="G128" s="23">
        <v>0</v>
      </c>
      <c r="H128" s="23">
        <v>53</v>
      </c>
      <c r="I128" s="23">
        <v>0</v>
      </c>
      <c r="J128" s="23">
        <v>0</v>
      </c>
      <c r="K128" s="23">
        <v>0</v>
      </c>
      <c r="L128" s="23">
        <v>0</v>
      </c>
      <c r="M128" s="23">
        <v>0</v>
      </c>
      <c r="N128" s="23">
        <v>0</v>
      </c>
      <c r="O128" s="23">
        <v>0</v>
      </c>
      <c r="P128" s="23">
        <v>0</v>
      </c>
      <c r="Q128" s="23">
        <v>0</v>
      </c>
      <c r="R128" s="23">
        <v>0</v>
      </c>
      <c r="S128" s="23">
        <v>0</v>
      </c>
      <c r="T128" s="23">
        <v>0</v>
      </c>
      <c r="U128" s="23">
        <v>0</v>
      </c>
      <c r="V128" s="23">
        <v>0</v>
      </c>
      <c r="W128" s="23">
        <v>0</v>
      </c>
      <c r="X128" s="23">
        <v>0</v>
      </c>
      <c r="Y128" s="23">
        <v>0</v>
      </c>
      <c r="Z128" s="23">
        <v>0</v>
      </c>
      <c r="AA128" s="23">
        <v>0</v>
      </c>
      <c r="AB128" s="23">
        <v>0</v>
      </c>
      <c r="AC128" s="23">
        <v>0</v>
      </c>
      <c r="AD128" s="23">
        <v>0</v>
      </c>
      <c r="AE128" s="23">
        <v>0</v>
      </c>
      <c r="AF128" s="23">
        <v>0</v>
      </c>
      <c r="AG128" s="24">
        <f t="shared" si="7"/>
        <v>5</v>
      </c>
      <c r="AH128" s="24">
        <f t="shared" si="8"/>
        <v>53</v>
      </c>
      <c r="AI128" s="24">
        <f t="shared" si="5"/>
        <v>0</v>
      </c>
      <c r="AJ128" s="24">
        <f t="shared" si="9"/>
        <v>58</v>
      </c>
      <c r="AK128" s="24">
        <f t="shared" si="6"/>
        <v>0</v>
      </c>
      <c r="AL128" s="24">
        <v>0</v>
      </c>
      <c r="AM128" s="23">
        <v>0</v>
      </c>
      <c r="AN128" s="23">
        <v>0</v>
      </c>
      <c r="AO128" s="23">
        <v>0</v>
      </c>
      <c r="AP128" s="23">
        <v>0</v>
      </c>
      <c r="AQ128" s="23">
        <v>0</v>
      </c>
      <c r="AR128" s="23">
        <v>0</v>
      </c>
      <c r="AS128" s="23">
        <v>0</v>
      </c>
      <c r="AT128" s="23">
        <v>0</v>
      </c>
      <c r="AU128" s="23">
        <v>0</v>
      </c>
      <c r="AV128" s="23">
        <v>0</v>
      </c>
      <c r="AW128" s="23">
        <v>0</v>
      </c>
      <c r="AX128" s="23">
        <v>0</v>
      </c>
      <c r="AY128" s="23">
        <v>0</v>
      </c>
      <c r="AZ128" s="23">
        <v>0</v>
      </c>
      <c r="BA128" s="23">
        <v>0</v>
      </c>
      <c r="BB128" s="23">
        <v>0</v>
      </c>
      <c r="BC128" s="23">
        <v>0</v>
      </c>
      <c r="BD128" s="23">
        <v>0</v>
      </c>
      <c r="BE128" s="23">
        <v>0</v>
      </c>
      <c r="BF128" s="23">
        <v>0</v>
      </c>
      <c r="BG128" s="23">
        <v>0</v>
      </c>
      <c r="BH128" s="23">
        <v>0</v>
      </c>
      <c r="BI128" s="23">
        <v>0</v>
      </c>
      <c r="BJ128" s="23">
        <v>0</v>
      </c>
      <c r="BK128" s="23">
        <v>0</v>
      </c>
      <c r="BL128" s="23">
        <v>0</v>
      </c>
      <c r="BM128" s="23">
        <v>0</v>
      </c>
      <c r="BN128" s="23">
        <v>0</v>
      </c>
      <c r="BO128" s="23">
        <v>0</v>
      </c>
      <c r="BP128" s="23">
        <v>0</v>
      </c>
      <c r="BQ128" s="23">
        <v>0</v>
      </c>
      <c r="BR128" s="23">
        <v>0</v>
      </c>
      <c r="BS128" s="23">
        <v>0</v>
      </c>
      <c r="BT128" s="23">
        <v>0</v>
      </c>
      <c r="BU128" s="23">
        <v>0</v>
      </c>
      <c r="BV128" s="23">
        <v>0</v>
      </c>
      <c r="BW128" s="23">
        <v>0</v>
      </c>
      <c r="BX128" s="23">
        <v>0</v>
      </c>
      <c r="BY128" s="23">
        <v>0</v>
      </c>
      <c r="BZ128" s="23">
        <v>0</v>
      </c>
      <c r="CA128" s="23">
        <v>0</v>
      </c>
      <c r="CB128" s="23">
        <v>0</v>
      </c>
      <c r="CC128" s="23">
        <v>0</v>
      </c>
      <c r="CD128" s="23">
        <v>0</v>
      </c>
      <c r="CE128" s="23">
        <v>0</v>
      </c>
      <c r="CF128" s="23">
        <v>0</v>
      </c>
      <c r="CG128" s="23">
        <v>0</v>
      </c>
      <c r="CH128" s="23">
        <v>0</v>
      </c>
    </row>
    <row r="129" spans="1:86">
      <c r="A129" s="68" t="s">
        <v>2022</v>
      </c>
      <c r="B129" s="23">
        <v>2</v>
      </c>
      <c r="C129" s="23">
        <v>0</v>
      </c>
      <c r="D129" s="23">
        <v>0</v>
      </c>
      <c r="E129" s="23">
        <v>0</v>
      </c>
      <c r="F129" s="23">
        <v>0</v>
      </c>
      <c r="G129" s="23">
        <v>0</v>
      </c>
      <c r="H129" s="23">
        <v>75</v>
      </c>
      <c r="I129" s="23">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4">
        <f t="shared" si="7"/>
        <v>2</v>
      </c>
      <c r="AH129" s="24">
        <f t="shared" si="8"/>
        <v>75</v>
      </c>
      <c r="AI129" s="24">
        <f t="shared" si="5"/>
        <v>0</v>
      </c>
      <c r="AJ129" s="24">
        <f t="shared" si="9"/>
        <v>77</v>
      </c>
      <c r="AK129" s="24">
        <f t="shared" si="6"/>
        <v>0</v>
      </c>
      <c r="AL129" s="24">
        <f t="shared" si="6"/>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v>0</v>
      </c>
      <c r="BQ129" s="23">
        <v>0</v>
      </c>
      <c r="BR129" s="23">
        <v>0</v>
      </c>
      <c r="BS129" s="23">
        <v>0</v>
      </c>
      <c r="BT129" s="23">
        <v>0</v>
      </c>
      <c r="BU129" s="23">
        <v>0</v>
      </c>
      <c r="BV129" s="23">
        <v>0</v>
      </c>
      <c r="BW129" s="23">
        <v>0</v>
      </c>
      <c r="BX129" s="23">
        <v>0</v>
      </c>
      <c r="BY129" s="23">
        <v>0</v>
      </c>
      <c r="BZ129" s="23">
        <v>0</v>
      </c>
      <c r="CA129" s="23">
        <v>0</v>
      </c>
      <c r="CB129" s="23">
        <v>0</v>
      </c>
      <c r="CC129" s="23">
        <v>0</v>
      </c>
      <c r="CD129" s="23">
        <v>0</v>
      </c>
      <c r="CE129" s="23">
        <v>0</v>
      </c>
      <c r="CF129" s="23">
        <v>0</v>
      </c>
      <c r="CG129" s="23">
        <v>0</v>
      </c>
      <c r="CH129" s="23">
        <v>0</v>
      </c>
    </row>
    <row r="130" spans="1:86">
      <c r="A130" s="68" t="s">
        <v>2023</v>
      </c>
      <c r="B130" s="23">
        <v>2</v>
      </c>
      <c r="C130" s="23">
        <v>0</v>
      </c>
      <c r="D130" s="23">
        <v>0</v>
      </c>
      <c r="E130" s="23">
        <v>0</v>
      </c>
      <c r="F130" s="23">
        <v>0</v>
      </c>
      <c r="G130" s="23">
        <v>0</v>
      </c>
      <c r="H130" s="23">
        <v>38</v>
      </c>
      <c r="I130" s="23">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4">
        <f t="shared" si="7"/>
        <v>2</v>
      </c>
      <c r="AH130" s="24">
        <f t="shared" si="8"/>
        <v>38</v>
      </c>
      <c r="AI130" s="24">
        <f t="shared" si="5"/>
        <v>0</v>
      </c>
      <c r="AJ130" s="24">
        <f t="shared" si="9"/>
        <v>40</v>
      </c>
      <c r="AK130" s="24">
        <f t="shared" si="6"/>
        <v>0</v>
      </c>
      <c r="AL130" s="24">
        <f t="shared" si="6"/>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v>0</v>
      </c>
      <c r="BQ130" s="23">
        <v>0</v>
      </c>
      <c r="BR130" s="23">
        <v>0</v>
      </c>
      <c r="BS130" s="23">
        <v>0</v>
      </c>
      <c r="BT130" s="23">
        <v>0</v>
      </c>
      <c r="BU130" s="23">
        <v>0</v>
      </c>
      <c r="BV130" s="23">
        <v>0</v>
      </c>
      <c r="BW130" s="23">
        <v>0</v>
      </c>
      <c r="BX130" s="23">
        <v>0</v>
      </c>
      <c r="BY130" s="23">
        <v>0</v>
      </c>
      <c r="BZ130" s="23">
        <v>0</v>
      </c>
      <c r="CA130" s="23">
        <v>0</v>
      </c>
      <c r="CB130" s="23">
        <v>0</v>
      </c>
      <c r="CC130" s="23">
        <v>0</v>
      </c>
      <c r="CD130" s="23">
        <v>0</v>
      </c>
      <c r="CE130" s="23">
        <v>0</v>
      </c>
      <c r="CF130" s="23">
        <v>0</v>
      </c>
      <c r="CG130" s="23">
        <v>0</v>
      </c>
      <c r="CH130" s="23">
        <v>0</v>
      </c>
    </row>
    <row r="131" spans="1:86">
      <c r="A131" s="68" t="s">
        <v>2024</v>
      </c>
      <c r="B131" s="23">
        <v>4</v>
      </c>
      <c r="C131" s="23">
        <v>0</v>
      </c>
      <c r="D131" s="23">
        <v>0</v>
      </c>
      <c r="E131" s="23">
        <v>0</v>
      </c>
      <c r="F131" s="23">
        <v>0</v>
      </c>
      <c r="G131" s="23">
        <v>0</v>
      </c>
      <c r="H131" s="23">
        <v>25</v>
      </c>
      <c r="I131" s="23">
        <v>0</v>
      </c>
      <c r="J131" s="23">
        <v>0</v>
      </c>
      <c r="K131" s="23">
        <v>0</v>
      </c>
      <c r="L131" s="23">
        <v>0</v>
      </c>
      <c r="M131" s="23">
        <v>0</v>
      </c>
      <c r="N131" s="23">
        <v>0</v>
      </c>
      <c r="O131" s="23">
        <v>0</v>
      </c>
      <c r="P131" s="23">
        <v>0</v>
      </c>
      <c r="Q131" s="23">
        <v>0</v>
      </c>
      <c r="R131" s="23">
        <v>0</v>
      </c>
      <c r="S131" s="23">
        <v>0</v>
      </c>
      <c r="T131" s="23">
        <v>0</v>
      </c>
      <c r="U131" s="23">
        <v>0</v>
      </c>
      <c r="V131" s="23">
        <v>0</v>
      </c>
      <c r="W131" s="23">
        <v>0</v>
      </c>
      <c r="X131" s="23">
        <v>0</v>
      </c>
      <c r="Y131" s="23">
        <v>0</v>
      </c>
      <c r="Z131" s="23">
        <v>0</v>
      </c>
      <c r="AA131" s="23">
        <v>0</v>
      </c>
      <c r="AB131" s="23">
        <v>0</v>
      </c>
      <c r="AC131" s="23">
        <v>0</v>
      </c>
      <c r="AD131" s="23">
        <v>0</v>
      </c>
      <c r="AE131" s="23">
        <v>0</v>
      </c>
      <c r="AF131" s="23">
        <v>0</v>
      </c>
      <c r="AG131" s="24">
        <f t="shared" si="7"/>
        <v>4</v>
      </c>
      <c r="AH131" s="24">
        <f t="shared" si="8"/>
        <v>25</v>
      </c>
      <c r="AI131" s="24">
        <f t="shared" si="5"/>
        <v>0</v>
      </c>
      <c r="AJ131" s="24">
        <f t="shared" si="9"/>
        <v>29</v>
      </c>
      <c r="AK131" s="24">
        <f t="shared" si="6"/>
        <v>0</v>
      </c>
      <c r="AL131" s="24">
        <f t="shared" si="6"/>
        <v>0</v>
      </c>
      <c r="AM131" s="23">
        <v>0</v>
      </c>
      <c r="AN131" s="23">
        <v>0</v>
      </c>
      <c r="AO131" s="23">
        <v>0</v>
      </c>
      <c r="AP131" s="23">
        <v>0</v>
      </c>
      <c r="AQ131" s="23">
        <v>0</v>
      </c>
      <c r="AR131" s="23">
        <v>0</v>
      </c>
      <c r="AS131" s="23">
        <v>0</v>
      </c>
      <c r="AT131" s="23">
        <v>0</v>
      </c>
      <c r="AU131" s="23">
        <v>0</v>
      </c>
      <c r="AV131" s="23">
        <v>0</v>
      </c>
      <c r="AW131" s="23">
        <v>0</v>
      </c>
      <c r="AX131" s="23">
        <v>0</v>
      </c>
      <c r="AY131" s="23">
        <v>0</v>
      </c>
      <c r="AZ131" s="23">
        <v>0</v>
      </c>
      <c r="BA131" s="23">
        <v>0</v>
      </c>
      <c r="BB131" s="23">
        <v>0</v>
      </c>
      <c r="BC131" s="23">
        <v>0</v>
      </c>
      <c r="BD131" s="23">
        <v>0</v>
      </c>
      <c r="BE131" s="23">
        <v>0</v>
      </c>
      <c r="BF131" s="23">
        <v>0</v>
      </c>
      <c r="BG131" s="23">
        <v>0</v>
      </c>
      <c r="BH131" s="23">
        <v>0</v>
      </c>
      <c r="BI131" s="23">
        <v>0</v>
      </c>
      <c r="BJ131" s="23">
        <v>0</v>
      </c>
      <c r="BK131" s="23">
        <v>0</v>
      </c>
      <c r="BL131" s="23">
        <v>0</v>
      </c>
      <c r="BM131" s="23">
        <v>0</v>
      </c>
      <c r="BN131" s="23">
        <v>0</v>
      </c>
      <c r="BO131" s="23">
        <v>0</v>
      </c>
      <c r="BP131" s="23">
        <v>0</v>
      </c>
      <c r="BQ131" s="23">
        <v>0</v>
      </c>
      <c r="BR131" s="23">
        <v>0</v>
      </c>
      <c r="BS131" s="23">
        <v>0</v>
      </c>
      <c r="BT131" s="23">
        <v>0</v>
      </c>
      <c r="BU131" s="23">
        <v>0</v>
      </c>
      <c r="BV131" s="23">
        <v>0</v>
      </c>
      <c r="BW131" s="23">
        <v>0</v>
      </c>
      <c r="BX131" s="23">
        <v>0</v>
      </c>
      <c r="BY131" s="23">
        <v>0</v>
      </c>
      <c r="BZ131" s="23">
        <v>0</v>
      </c>
      <c r="CA131" s="23">
        <v>0</v>
      </c>
      <c r="CB131" s="23">
        <v>0</v>
      </c>
      <c r="CC131" s="23">
        <v>0</v>
      </c>
      <c r="CD131" s="23">
        <v>0</v>
      </c>
      <c r="CE131" s="23">
        <v>0</v>
      </c>
      <c r="CF131" s="23">
        <v>0</v>
      </c>
      <c r="CG131" s="23">
        <v>0</v>
      </c>
      <c r="CH131" s="23">
        <v>0</v>
      </c>
    </row>
    <row r="132" spans="1:86">
      <c r="A132" s="68" t="s">
        <v>2025</v>
      </c>
      <c r="B132" s="23">
        <v>4</v>
      </c>
      <c r="C132" s="23">
        <v>0</v>
      </c>
      <c r="D132" s="23">
        <v>0</v>
      </c>
      <c r="E132" s="23">
        <v>0</v>
      </c>
      <c r="F132" s="23">
        <v>0</v>
      </c>
      <c r="G132" s="23">
        <v>0</v>
      </c>
      <c r="H132" s="23">
        <v>33</v>
      </c>
      <c r="I132" s="23">
        <v>0</v>
      </c>
      <c r="J132" s="23">
        <v>0</v>
      </c>
      <c r="K132" s="23">
        <v>0</v>
      </c>
      <c r="L132" s="23">
        <v>0</v>
      </c>
      <c r="M132" s="23">
        <v>0</v>
      </c>
      <c r="N132" s="23">
        <v>0</v>
      </c>
      <c r="O132" s="23">
        <v>0</v>
      </c>
      <c r="P132" s="23">
        <v>0</v>
      </c>
      <c r="Q132" s="23">
        <v>0</v>
      </c>
      <c r="R132" s="23">
        <v>0</v>
      </c>
      <c r="S132" s="23">
        <v>0</v>
      </c>
      <c r="T132" s="23">
        <v>0</v>
      </c>
      <c r="U132" s="23">
        <v>0</v>
      </c>
      <c r="V132" s="23">
        <v>0</v>
      </c>
      <c r="W132" s="23">
        <v>0</v>
      </c>
      <c r="X132" s="23">
        <v>0</v>
      </c>
      <c r="Y132" s="23">
        <v>0</v>
      </c>
      <c r="Z132" s="23">
        <v>0</v>
      </c>
      <c r="AA132" s="23">
        <v>0</v>
      </c>
      <c r="AB132" s="23">
        <v>0</v>
      </c>
      <c r="AC132" s="23">
        <v>0</v>
      </c>
      <c r="AD132" s="23">
        <v>0</v>
      </c>
      <c r="AE132" s="23">
        <v>0</v>
      </c>
      <c r="AF132" s="23">
        <v>0</v>
      </c>
      <c r="AG132" s="24">
        <f t="shared" si="7"/>
        <v>4</v>
      </c>
      <c r="AH132" s="24">
        <f t="shared" si="8"/>
        <v>33</v>
      </c>
      <c r="AI132" s="24">
        <f t="shared" si="5"/>
        <v>0</v>
      </c>
      <c r="AJ132" s="24">
        <f t="shared" si="9"/>
        <v>37</v>
      </c>
      <c r="AK132" s="24">
        <f t="shared" si="6"/>
        <v>0</v>
      </c>
      <c r="AL132" s="24">
        <f t="shared" si="6"/>
        <v>0</v>
      </c>
      <c r="AM132" s="23">
        <v>0</v>
      </c>
      <c r="AN132" s="23">
        <v>0</v>
      </c>
      <c r="AO132" s="23">
        <v>0</v>
      </c>
      <c r="AP132" s="23">
        <v>0</v>
      </c>
      <c r="AQ132" s="23">
        <v>0</v>
      </c>
      <c r="AR132" s="23">
        <v>0</v>
      </c>
      <c r="AS132" s="23">
        <v>0</v>
      </c>
      <c r="AT132" s="23">
        <v>0</v>
      </c>
      <c r="AU132" s="23">
        <v>0</v>
      </c>
      <c r="AV132" s="23">
        <v>0</v>
      </c>
      <c r="AW132" s="23">
        <v>0</v>
      </c>
      <c r="AX132" s="23">
        <v>0</v>
      </c>
      <c r="AY132" s="23">
        <v>0</v>
      </c>
      <c r="AZ132" s="23">
        <v>0</v>
      </c>
      <c r="BA132" s="23">
        <v>0</v>
      </c>
      <c r="BB132" s="23">
        <v>0</v>
      </c>
      <c r="BC132" s="23">
        <v>0</v>
      </c>
      <c r="BD132" s="23">
        <v>0</v>
      </c>
      <c r="BE132" s="23">
        <v>0</v>
      </c>
      <c r="BF132" s="23">
        <v>0</v>
      </c>
      <c r="BG132" s="23">
        <v>0</v>
      </c>
      <c r="BH132" s="23">
        <v>0</v>
      </c>
      <c r="BI132" s="23">
        <v>0</v>
      </c>
      <c r="BJ132" s="23">
        <v>0</v>
      </c>
      <c r="BK132" s="23">
        <v>0</v>
      </c>
      <c r="BL132" s="23">
        <v>0</v>
      </c>
      <c r="BM132" s="23">
        <v>0</v>
      </c>
      <c r="BN132" s="23">
        <v>0</v>
      </c>
      <c r="BO132" s="23">
        <v>0</v>
      </c>
      <c r="BP132" s="23">
        <v>0</v>
      </c>
      <c r="BQ132" s="23">
        <v>0</v>
      </c>
      <c r="BR132" s="23">
        <v>0</v>
      </c>
      <c r="BS132" s="23">
        <v>0</v>
      </c>
      <c r="BT132" s="23">
        <v>0</v>
      </c>
      <c r="BU132" s="23">
        <v>0</v>
      </c>
      <c r="BV132" s="23">
        <v>0</v>
      </c>
      <c r="BW132" s="23">
        <v>0</v>
      </c>
      <c r="BX132" s="23">
        <v>0</v>
      </c>
      <c r="BY132" s="23">
        <v>0</v>
      </c>
      <c r="BZ132" s="23">
        <v>0</v>
      </c>
      <c r="CA132" s="23">
        <v>0</v>
      </c>
      <c r="CB132" s="23">
        <v>0</v>
      </c>
      <c r="CC132" s="23">
        <v>0</v>
      </c>
      <c r="CD132" s="23">
        <v>0</v>
      </c>
      <c r="CE132" s="23">
        <v>0</v>
      </c>
      <c r="CF132" s="23">
        <v>0</v>
      </c>
      <c r="CG132" s="23">
        <v>0</v>
      </c>
      <c r="CH132" s="23">
        <v>0</v>
      </c>
    </row>
    <row r="133" spans="1:86">
      <c r="A133" s="68" t="s">
        <v>2026</v>
      </c>
      <c r="B133" s="23">
        <v>5</v>
      </c>
      <c r="C133" s="23">
        <v>0</v>
      </c>
      <c r="D133" s="23">
        <v>0</v>
      </c>
      <c r="E133" s="23">
        <v>0</v>
      </c>
      <c r="F133" s="23">
        <v>0</v>
      </c>
      <c r="G133" s="23">
        <v>0</v>
      </c>
      <c r="H133" s="23">
        <v>41</v>
      </c>
      <c r="I133" s="23">
        <v>0</v>
      </c>
      <c r="J133" s="23">
        <v>0</v>
      </c>
      <c r="K133" s="23">
        <v>0</v>
      </c>
      <c r="L133" s="23">
        <v>0</v>
      </c>
      <c r="M133" s="23">
        <v>0</v>
      </c>
      <c r="N133" s="23">
        <v>0</v>
      </c>
      <c r="O133" s="23">
        <v>0</v>
      </c>
      <c r="P133" s="23">
        <v>0</v>
      </c>
      <c r="Q133" s="23">
        <v>0</v>
      </c>
      <c r="R133" s="23">
        <v>0</v>
      </c>
      <c r="S133" s="23">
        <v>0</v>
      </c>
      <c r="T133" s="23">
        <v>0</v>
      </c>
      <c r="U133" s="23">
        <v>0</v>
      </c>
      <c r="V133" s="23">
        <v>0</v>
      </c>
      <c r="W133" s="23">
        <v>0</v>
      </c>
      <c r="X133" s="23">
        <v>0</v>
      </c>
      <c r="Y133" s="23">
        <v>0</v>
      </c>
      <c r="Z133" s="23">
        <v>0</v>
      </c>
      <c r="AA133" s="23">
        <v>0</v>
      </c>
      <c r="AB133" s="23">
        <v>0</v>
      </c>
      <c r="AC133" s="23">
        <v>1</v>
      </c>
      <c r="AD133" s="23">
        <v>0</v>
      </c>
      <c r="AE133" s="23">
        <v>0</v>
      </c>
      <c r="AF133" s="23">
        <v>0</v>
      </c>
      <c r="AG133" s="24">
        <f t="shared" si="7"/>
        <v>5</v>
      </c>
      <c r="AH133" s="24">
        <f t="shared" si="8"/>
        <v>41</v>
      </c>
      <c r="AI133" s="24">
        <f t="shared" si="5"/>
        <v>0</v>
      </c>
      <c r="AJ133" s="24">
        <f t="shared" si="9"/>
        <v>46</v>
      </c>
      <c r="AK133" s="24">
        <f t="shared" si="6"/>
        <v>1</v>
      </c>
      <c r="AL133" s="24">
        <f t="shared" si="6"/>
        <v>0</v>
      </c>
      <c r="AM133" s="23">
        <v>2</v>
      </c>
      <c r="AN133" s="23" t="s">
        <v>2027</v>
      </c>
      <c r="AO133" s="23">
        <v>0</v>
      </c>
      <c r="AP133" s="23">
        <v>0</v>
      </c>
      <c r="AQ133" s="23">
        <v>0</v>
      </c>
      <c r="AR133" s="23">
        <v>0</v>
      </c>
      <c r="AS133" s="23">
        <v>0</v>
      </c>
      <c r="AT133" s="23">
        <v>0</v>
      </c>
      <c r="AU133" s="23">
        <v>0</v>
      </c>
      <c r="AV133" s="23">
        <v>0</v>
      </c>
      <c r="AW133" s="23">
        <v>0</v>
      </c>
      <c r="AX133" s="23">
        <v>0</v>
      </c>
      <c r="AY133" s="23">
        <v>0</v>
      </c>
      <c r="AZ133" s="23">
        <v>0</v>
      </c>
      <c r="BA133" s="23">
        <v>0</v>
      </c>
      <c r="BB133" s="23">
        <v>0</v>
      </c>
      <c r="BC133" s="23">
        <v>0</v>
      </c>
      <c r="BD133" s="23">
        <v>0</v>
      </c>
      <c r="BE133" s="23">
        <v>0</v>
      </c>
      <c r="BF133" s="23">
        <v>0</v>
      </c>
      <c r="BG133" s="23">
        <v>0</v>
      </c>
      <c r="BH133" s="23">
        <v>0</v>
      </c>
      <c r="BI133" s="23">
        <v>0</v>
      </c>
      <c r="BJ133" s="23">
        <v>0</v>
      </c>
      <c r="BK133" s="23">
        <v>0</v>
      </c>
      <c r="BL133" s="23">
        <v>0</v>
      </c>
      <c r="BM133" s="23">
        <v>0</v>
      </c>
      <c r="BN133" s="23">
        <v>0</v>
      </c>
      <c r="BO133" s="23">
        <v>0</v>
      </c>
      <c r="BP133" s="23">
        <v>0</v>
      </c>
      <c r="BQ133" s="23">
        <v>0</v>
      </c>
      <c r="BR133" s="23">
        <v>0</v>
      </c>
      <c r="BS133" s="23">
        <v>0</v>
      </c>
      <c r="BT133" s="23">
        <v>0</v>
      </c>
      <c r="BU133" s="23">
        <v>0</v>
      </c>
      <c r="BV133" s="23">
        <v>0</v>
      </c>
      <c r="BW133" s="23">
        <v>0</v>
      </c>
      <c r="BX133" s="23">
        <v>0</v>
      </c>
      <c r="BY133" s="23">
        <v>0</v>
      </c>
      <c r="BZ133" s="23">
        <v>0</v>
      </c>
      <c r="CA133" s="23">
        <v>0</v>
      </c>
      <c r="CB133" s="23">
        <v>0</v>
      </c>
      <c r="CC133" s="23">
        <v>0</v>
      </c>
      <c r="CD133" s="23">
        <v>0</v>
      </c>
      <c r="CE133" s="23">
        <v>0</v>
      </c>
      <c r="CF133" s="23">
        <v>0</v>
      </c>
      <c r="CG133" s="23">
        <v>0</v>
      </c>
      <c r="CH133" s="23">
        <v>0</v>
      </c>
    </row>
    <row r="134" spans="1:86">
      <c r="A134" s="68" t="s">
        <v>2028</v>
      </c>
      <c r="B134" s="23">
        <v>3</v>
      </c>
      <c r="C134" s="23">
        <v>0</v>
      </c>
      <c r="D134" s="23">
        <v>0</v>
      </c>
      <c r="E134" s="23">
        <v>0</v>
      </c>
      <c r="F134" s="23">
        <v>0</v>
      </c>
      <c r="G134" s="23">
        <v>0</v>
      </c>
      <c r="H134" s="23">
        <v>30</v>
      </c>
      <c r="I134" s="23">
        <v>0</v>
      </c>
      <c r="J134" s="23">
        <v>0</v>
      </c>
      <c r="K134" s="23">
        <v>0</v>
      </c>
      <c r="L134" s="23">
        <v>0</v>
      </c>
      <c r="M134" s="23">
        <v>0</v>
      </c>
      <c r="N134" s="23">
        <v>0</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0</v>
      </c>
      <c r="AF134" s="23">
        <v>0</v>
      </c>
      <c r="AG134" s="24">
        <f t="shared" si="7"/>
        <v>3</v>
      </c>
      <c r="AH134" s="24">
        <f t="shared" si="8"/>
        <v>30</v>
      </c>
      <c r="AI134" s="24">
        <f t="shared" ref="AI134:AI187" si="10">SUM(AE134,AF134)</f>
        <v>0</v>
      </c>
      <c r="AJ134" s="24">
        <f t="shared" si="9"/>
        <v>33</v>
      </c>
      <c r="AK134" s="24">
        <f t="shared" ref="AK134:AL187" si="11">SUM(C134,F134,I134,L134,O134,R134,X134,AC134)</f>
        <v>0</v>
      </c>
      <c r="AL134" s="24">
        <f t="shared" si="11"/>
        <v>0</v>
      </c>
      <c r="AM134" s="23">
        <v>0</v>
      </c>
      <c r="AN134" s="23">
        <v>0</v>
      </c>
      <c r="AO134" s="23">
        <v>0</v>
      </c>
      <c r="AP134" s="23">
        <v>0</v>
      </c>
      <c r="AQ134" s="23">
        <v>0</v>
      </c>
      <c r="AR134" s="23">
        <v>0</v>
      </c>
      <c r="AS134" s="23">
        <v>0</v>
      </c>
      <c r="AT134" s="23">
        <v>0</v>
      </c>
      <c r="AU134" s="23">
        <v>0</v>
      </c>
      <c r="AV134" s="23">
        <v>0</v>
      </c>
      <c r="AW134" s="23">
        <v>0</v>
      </c>
      <c r="AX134" s="23">
        <v>0</v>
      </c>
      <c r="AY134" s="23">
        <v>0</v>
      </c>
      <c r="AZ134" s="23">
        <v>0</v>
      </c>
      <c r="BA134" s="23">
        <v>0</v>
      </c>
      <c r="BB134" s="23">
        <v>0</v>
      </c>
      <c r="BC134" s="23">
        <v>0</v>
      </c>
      <c r="BD134" s="23">
        <v>0</v>
      </c>
      <c r="BE134" s="23">
        <v>0</v>
      </c>
      <c r="BF134" s="23">
        <v>0</v>
      </c>
      <c r="BG134" s="23">
        <v>0</v>
      </c>
      <c r="BH134" s="23">
        <v>0</v>
      </c>
      <c r="BI134" s="23">
        <v>0</v>
      </c>
      <c r="BJ134" s="23">
        <v>0</v>
      </c>
      <c r="BK134" s="23">
        <v>0</v>
      </c>
      <c r="BL134" s="23">
        <v>0</v>
      </c>
      <c r="BM134" s="23">
        <v>0</v>
      </c>
      <c r="BN134" s="23">
        <v>0</v>
      </c>
      <c r="BO134" s="23">
        <v>0</v>
      </c>
      <c r="BP134" s="23">
        <v>0</v>
      </c>
      <c r="BQ134" s="23">
        <v>0</v>
      </c>
      <c r="BR134" s="23">
        <v>0</v>
      </c>
      <c r="BS134" s="23">
        <v>0</v>
      </c>
      <c r="BT134" s="23">
        <v>0</v>
      </c>
      <c r="BU134" s="23">
        <v>0</v>
      </c>
      <c r="BV134" s="23">
        <v>0</v>
      </c>
      <c r="BW134" s="23">
        <v>0</v>
      </c>
      <c r="BX134" s="23">
        <v>0</v>
      </c>
      <c r="BY134" s="23">
        <v>0</v>
      </c>
      <c r="BZ134" s="23">
        <v>0</v>
      </c>
      <c r="CA134" s="23">
        <v>0</v>
      </c>
      <c r="CB134" s="23">
        <v>0</v>
      </c>
      <c r="CC134" s="23">
        <v>0</v>
      </c>
      <c r="CD134" s="23">
        <v>0</v>
      </c>
      <c r="CE134" s="23">
        <v>0</v>
      </c>
      <c r="CF134" s="23">
        <v>0</v>
      </c>
      <c r="CG134" s="23">
        <v>0</v>
      </c>
      <c r="CH134" s="23">
        <v>0</v>
      </c>
    </row>
    <row r="135" spans="1:86">
      <c r="A135" s="68" t="s">
        <v>2029</v>
      </c>
      <c r="B135" s="23">
        <v>3</v>
      </c>
      <c r="C135" s="23">
        <v>0</v>
      </c>
      <c r="D135" s="23">
        <v>0</v>
      </c>
      <c r="E135" s="23">
        <v>0</v>
      </c>
      <c r="F135" s="23">
        <v>0</v>
      </c>
      <c r="G135" s="23">
        <v>0</v>
      </c>
      <c r="H135" s="23">
        <v>43</v>
      </c>
      <c r="I135" s="23">
        <v>0</v>
      </c>
      <c r="J135" s="23">
        <v>0</v>
      </c>
      <c r="K135" s="23">
        <v>0</v>
      </c>
      <c r="L135" s="23">
        <v>0</v>
      </c>
      <c r="M135" s="23">
        <v>0</v>
      </c>
      <c r="N135" s="23">
        <v>0</v>
      </c>
      <c r="O135" s="23">
        <v>0</v>
      </c>
      <c r="P135" s="23">
        <v>0</v>
      </c>
      <c r="Q135" s="23">
        <v>0</v>
      </c>
      <c r="R135" s="23">
        <v>0</v>
      </c>
      <c r="S135" s="23">
        <v>0</v>
      </c>
      <c r="T135" s="23">
        <v>0</v>
      </c>
      <c r="U135" s="23">
        <v>0</v>
      </c>
      <c r="V135" s="23">
        <v>0</v>
      </c>
      <c r="W135" s="23">
        <v>0</v>
      </c>
      <c r="X135" s="23">
        <v>0</v>
      </c>
      <c r="Y135" s="23">
        <v>0</v>
      </c>
      <c r="Z135" s="23">
        <v>0</v>
      </c>
      <c r="AA135" s="23">
        <v>0</v>
      </c>
      <c r="AB135" s="23">
        <v>0</v>
      </c>
      <c r="AC135" s="23">
        <v>0</v>
      </c>
      <c r="AD135" s="23">
        <v>0</v>
      </c>
      <c r="AE135" s="23">
        <v>0</v>
      </c>
      <c r="AF135" s="23">
        <v>0</v>
      </c>
      <c r="AG135" s="24">
        <f t="shared" ref="AG135:AG187" si="12">SUM(B135)</f>
        <v>3</v>
      </c>
      <c r="AH135" s="24">
        <f t="shared" ref="AH135:AH186" si="13">SUM(E135,H135,K135,N135,Q135,W135)</f>
        <v>43</v>
      </c>
      <c r="AI135" s="24">
        <f t="shared" si="10"/>
        <v>0</v>
      </c>
      <c r="AJ135" s="24">
        <f t="shared" ref="AJ135:AJ187" si="14">SUM(AG135,AH135,AI135)</f>
        <v>46</v>
      </c>
      <c r="AK135" s="24">
        <f t="shared" si="11"/>
        <v>0</v>
      </c>
      <c r="AL135" s="24">
        <f t="shared" si="11"/>
        <v>0</v>
      </c>
      <c r="AM135" s="23">
        <v>0</v>
      </c>
      <c r="AN135" s="23">
        <v>0</v>
      </c>
      <c r="AO135" s="23">
        <v>0</v>
      </c>
      <c r="AP135" s="23">
        <v>0</v>
      </c>
      <c r="AQ135" s="23">
        <v>0</v>
      </c>
      <c r="AR135" s="23">
        <v>0</v>
      </c>
      <c r="AS135" s="23">
        <v>0</v>
      </c>
      <c r="AT135" s="23">
        <v>0</v>
      </c>
      <c r="AU135" s="23">
        <v>0</v>
      </c>
      <c r="AV135" s="23">
        <v>0</v>
      </c>
      <c r="AW135" s="23">
        <v>0</v>
      </c>
      <c r="AX135" s="23">
        <v>0</v>
      </c>
      <c r="AY135" s="23">
        <v>0</v>
      </c>
      <c r="AZ135" s="23">
        <v>0</v>
      </c>
      <c r="BA135" s="23">
        <v>0</v>
      </c>
      <c r="BB135" s="23">
        <v>0</v>
      </c>
      <c r="BC135" s="23">
        <v>0</v>
      </c>
      <c r="BD135" s="23">
        <v>0</v>
      </c>
      <c r="BE135" s="23">
        <v>0</v>
      </c>
      <c r="BF135" s="23">
        <v>0</v>
      </c>
      <c r="BG135" s="23">
        <v>0</v>
      </c>
      <c r="BH135" s="23">
        <v>0</v>
      </c>
      <c r="BI135" s="23">
        <v>0</v>
      </c>
      <c r="BJ135" s="23">
        <v>0</v>
      </c>
      <c r="BK135" s="23">
        <v>0</v>
      </c>
      <c r="BL135" s="23">
        <v>0</v>
      </c>
      <c r="BM135" s="23">
        <v>0</v>
      </c>
      <c r="BN135" s="23">
        <v>0</v>
      </c>
      <c r="BO135" s="23">
        <v>0</v>
      </c>
      <c r="BP135" s="23">
        <v>0</v>
      </c>
      <c r="BQ135" s="23">
        <v>0</v>
      </c>
      <c r="BR135" s="23">
        <v>0</v>
      </c>
      <c r="BS135" s="23">
        <v>0</v>
      </c>
      <c r="BT135" s="23">
        <v>0</v>
      </c>
      <c r="BU135" s="23">
        <v>0</v>
      </c>
      <c r="BV135" s="23">
        <v>0</v>
      </c>
      <c r="BW135" s="23">
        <v>0</v>
      </c>
      <c r="BX135" s="23">
        <v>0</v>
      </c>
      <c r="BY135" s="23">
        <v>0</v>
      </c>
      <c r="BZ135" s="23">
        <v>0</v>
      </c>
      <c r="CA135" s="23">
        <v>0</v>
      </c>
      <c r="CB135" s="23">
        <v>0</v>
      </c>
      <c r="CC135" s="23">
        <v>0</v>
      </c>
      <c r="CD135" s="23">
        <v>0</v>
      </c>
      <c r="CE135" s="23">
        <v>0</v>
      </c>
      <c r="CF135" s="23">
        <v>0</v>
      </c>
      <c r="CG135" s="23">
        <v>0</v>
      </c>
      <c r="CH135" s="23">
        <v>0</v>
      </c>
    </row>
    <row r="136" spans="1:86">
      <c r="A136" s="68" t="s">
        <v>2030</v>
      </c>
      <c r="B136" s="23">
        <v>8</v>
      </c>
      <c r="C136" s="23">
        <v>0</v>
      </c>
      <c r="D136" s="23">
        <v>0</v>
      </c>
      <c r="E136" s="23">
        <v>0</v>
      </c>
      <c r="F136" s="23">
        <v>0</v>
      </c>
      <c r="G136" s="23">
        <v>0</v>
      </c>
      <c r="H136" s="23">
        <v>40</v>
      </c>
      <c r="I136" s="23">
        <v>0</v>
      </c>
      <c r="J136" s="23">
        <v>0</v>
      </c>
      <c r="K136" s="23">
        <v>0</v>
      </c>
      <c r="L136" s="23">
        <v>0</v>
      </c>
      <c r="M136" s="23">
        <v>0</v>
      </c>
      <c r="N136" s="23">
        <v>0</v>
      </c>
      <c r="O136" s="23">
        <v>0</v>
      </c>
      <c r="P136" s="23">
        <v>0</v>
      </c>
      <c r="Q136" s="23">
        <v>0</v>
      </c>
      <c r="R136" s="23">
        <v>0</v>
      </c>
      <c r="S136" s="23">
        <v>0</v>
      </c>
      <c r="T136" s="23">
        <v>0</v>
      </c>
      <c r="U136" s="23">
        <v>0</v>
      </c>
      <c r="V136" s="23">
        <v>0</v>
      </c>
      <c r="W136" s="23">
        <v>0</v>
      </c>
      <c r="X136" s="23">
        <v>0</v>
      </c>
      <c r="Y136" s="23">
        <v>0</v>
      </c>
      <c r="Z136" s="23">
        <v>0</v>
      </c>
      <c r="AA136" s="23">
        <v>0</v>
      </c>
      <c r="AB136" s="23">
        <v>0</v>
      </c>
      <c r="AC136" s="23">
        <v>0</v>
      </c>
      <c r="AD136" s="23">
        <v>0</v>
      </c>
      <c r="AE136" s="23">
        <v>0</v>
      </c>
      <c r="AF136" s="23">
        <v>0</v>
      </c>
      <c r="AG136" s="24">
        <f t="shared" si="12"/>
        <v>8</v>
      </c>
      <c r="AH136" s="24">
        <f t="shared" si="13"/>
        <v>40</v>
      </c>
      <c r="AI136" s="24">
        <f t="shared" si="10"/>
        <v>0</v>
      </c>
      <c r="AJ136" s="24">
        <f t="shared" si="14"/>
        <v>48</v>
      </c>
      <c r="AK136" s="24">
        <f t="shared" si="11"/>
        <v>0</v>
      </c>
      <c r="AL136" s="24">
        <f t="shared" si="11"/>
        <v>0</v>
      </c>
      <c r="AM136" s="23">
        <v>0</v>
      </c>
      <c r="AN136" s="23">
        <v>0</v>
      </c>
      <c r="AO136" s="23">
        <v>0</v>
      </c>
      <c r="AP136" s="23">
        <v>0</v>
      </c>
      <c r="AQ136" s="23">
        <v>0</v>
      </c>
      <c r="AR136" s="23">
        <v>0</v>
      </c>
      <c r="AS136" s="23">
        <v>0</v>
      </c>
      <c r="AT136" s="23">
        <v>0</v>
      </c>
      <c r="AU136" s="23">
        <v>0</v>
      </c>
      <c r="AV136" s="23">
        <v>0</v>
      </c>
      <c r="AW136" s="23">
        <v>0</v>
      </c>
      <c r="AX136" s="23">
        <v>0</v>
      </c>
      <c r="AY136" s="23">
        <v>0</v>
      </c>
      <c r="AZ136" s="23">
        <v>0</v>
      </c>
      <c r="BA136" s="23">
        <v>0</v>
      </c>
      <c r="BB136" s="23">
        <v>0</v>
      </c>
      <c r="BC136" s="23">
        <v>0</v>
      </c>
      <c r="BD136" s="23">
        <v>0</v>
      </c>
      <c r="BE136" s="23">
        <v>0</v>
      </c>
      <c r="BF136" s="23">
        <v>0</v>
      </c>
      <c r="BG136" s="23">
        <v>0</v>
      </c>
      <c r="BH136" s="23">
        <v>0</v>
      </c>
      <c r="BI136" s="23">
        <v>0</v>
      </c>
      <c r="BJ136" s="23">
        <v>0</v>
      </c>
      <c r="BK136" s="23">
        <v>0</v>
      </c>
      <c r="BL136" s="23">
        <v>0</v>
      </c>
      <c r="BM136" s="23">
        <v>0</v>
      </c>
      <c r="BN136" s="23">
        <v>0</v>
      </c>
      <c r="BO136" s="23">
        <v>0</v>
      </c>
      <c r="BP136" s="23">
        <v>0</v>
      </c>
      <c r="BQ136" s="23">
        <v>0</v>
      </c>
      <c r="BR136" s="23">
        <v>0</v>
      </c>
      <c r="BS136" s="23">
        <v>0</v>
      </c>
      <c r="BT136" s="23">
        <v>0</v>
      </c>
      <c r="BU136" s="23">
        <v>0</v>
      </c>
      <c r="BV136" s="23">
        <v>0</v>
      </c>
      <c r="BW136" s="23">
        <v>0</v>
      </c>
      <c r="BX136" s="23">
        <v>0</v>
      </c>
      <c r="BY136" s="23">
        <v>0</v>
      </c>
      <c r="BZ136" s="23">
        <v>0</v>
      </c>
      <c r="CA136" s="23">
        <v>0</v>
      </c>
      <c r="CB136" s="23">
        <v>0</v>
      </c>
      <c r="CC136" s="23">
        <v>0</v>
      </c>
      <c r="CD136" s="23">
        <v>0</v>
      </c>
      <c r="CE136" s="23">
        <v>0</v>
      </c>
      <c r="CF136" s="23">
        <v>0</v>
      </c>
      <c r="CG136" s="23">
        <v>0</v>
      </c>
      <c r="CH136" s="23">
        <v>0</v>
      </c>
    </row>
    <row r="137" spans="1:86">
      <c r="A137" s="68" t="s">
        <v>2031</v>
      </c>
      <c r="B137" s="23">
        <v>8</v>
      </c>
      <c r="C137" s="23">
        <v>0</v>
      </c>
      <c r="D137" s="23">
        <v>0</v>
      </c>
      <c r="E137" s="23">
        <v>0</v>
      </c>
      <c r="F137" s="23">
        <v>0</v>
      </c>
      <c r="G137" s="23">
        <v>0</v>
      </c>
      <c r="H137" s="23">
        <v>60</v>
      </c>
      <c r="I137" s="23">
        <v>0</v>
      </c>
      <c r="J137" s="23">
        <v>0</v>
      </c>
      <c r="K137" s="23">
        <v>65</v>
      </c>
      <c r="L137" s="23">
        <v>0</v>
      </c>
      <c r="M137" s="23">
        <v>0</v>
      </c>
      <c r="N137" s="23">
        <v>0</v>
      </c>
      <c r="O137" s="23">
        <v>0</v>
      </c>
      <c r="P137" s="23">
        <v>0</v>
      </c>
      <c r="Q137" s="23">
        <v>0</v>
      </c>
      <c r="R137" s="23">
        <v>0</v>
      </c>
      <c r="S137" s="23">
        <v>0</v>
      </c>
      <c r="T137" s="23">
        <v>0</v>
      </c>
      <c r="U137" s="23">
        <v>0</v>
      </c>
      <c r="V137" s="23">
        <v>0</v>
      </c>
      <c r="W137" s="23">
        <v>0</v>
      </c>
      <c r="X137" s="23">
        <v>0</v>
      </c>
      <c r="Y137" s="23">
        <v>0</v>
      </c>
      <c r="Z137" s="23">
        <v>0</v>
      </c>
      <c r="AA137" s="23">
        <v>0</v>
      </c>
      <c r="AB137" s="23">
        <v>0</v>
      </c>
      <c r="AC137" s="23">
        <v>0</v>
      </c>
      <c r="AD137" s="23">
        <v>0</v>
      </c>
      <c r="AE137" s="23">
        <v>0</v>
      </c>
      <c r="AF137" s="23">
        <v>0</v>
      </c>
      <c r="AG137" s="24">
        <f t="shared" si="12"/>
        <v>8</v>
      </c>
      <c r="AH137" s="24">
        <f t="shared" si="13"/>
        <v>125</v>
      </c>
      <c r="AI137" s="24">
        <f t="shared" si="10"/>
        <v>0</v>
      </c>
      <c r="AJ137" s="24">
        <f t="shared" si="14"/>
        <v>133</v>
      </c>
      <c r="AK137" s="24">
        <f t="shared" si="11"/>
        <v>0</v>
      </c>
      <c r="AL137" s="24">
        <f t="shared" si="11"/>
        <v>0</v>
      </c>
      <c r="AM137" s="23">
        <v>0</v>
      </c>
      <c r="AN137" s="23">
        <v>0</v>
      </c>
      <c r="AO137" s="23">
        <v>0</v>
      </c>
      <c r="AP137" s="23">
        <v>0</v>
      </c>
      <c r="AQ137" s="23">
        <v>0</v>
      </c>
      <c r="AR137" s="23">
        <v>0</v>
      </c>
      <c r="AS137" s="23">
        <v>0</v>
      </c>
      <c r="AT137" s="23">
        <v>0</v>
      </c>
      <c r="AU137" s="23">
        <v>0</v>
      </c>
      <c r="AV137" s="23">
        <v>0</v>
      </c>
      <c r="AW137" s="23">
        <v>0</v>
      </c>
      <c r="AX137" s="23">
        <v>0</v>
      </c>
      <c r="AY137" s="23">
        <v>0</v>
      </c>
      <c r="AZ137" s="23">
        <v>0</v>
      </c>
      <c r="BA137" s="23">
        <v>0</v>
      </c>
      <c r="BB137" s="23">
        <v>0</v>
      </c>
      <c r="BC137" s="23">
        <v>0</v>
      </c>
      <c r="BD137" s="23">
        <v>0</v>
      </c>
      <c r="BE137" s="23">
        <v>0</v>
      </c>
      <c r="BF137" s="23">
        <v>0</v>
      </c>
      <c r="BG137" s="23">
        <v>0</v>
      </c>
      <c r="BH137" s="23">
        <v>0</v>
      </c>
      <c r="BI137" s="23">
        <v>0</v>
      </c>
      <c r="BJ137" s="23">
        <v>0</v>
      </c>
      <c r="BK137" s="23">
        <v>0</v>
      </c>
      <c r="BL137" s="23">
        <v>0</v>
      </c>
      <c r="BM137" s="23">
        <v>0</v>
      </c>
      <c r="BN137" s="23">
        <v>0</v>
      </c>
      <c r="BO137" s="23">
        <v>0</v>
      </c>
      <c r="BP137" s="23">
        <v>0</v>
      </c>
      <c r="BQ137" s="23">
        <v>0</v>
      </c>
      <c r="BR137" s="23">
        <v>0</v>
      </c>
      <c r="BS137" s="23">
        <v>0</v>
      </c>
      <c r="BT137" s="23">
        <v>0</v>
      </c>
      <c r="BU137" s="23">
        <v>0</v>
      </c>
      <c r="BV137" s="23">
        <v>0</v>
      </c>
      <c r="BW137" s="23">
        <v>0</v>
      </c>
      <c r="BX137" s="23">
        <v>0</v>
      </c>
      <c r="BY137" s="23">
        <v>0</v>
      </c>
      <c r="BZ137" s="23">
        <v>0</v>
      </c>
      <c r="CA137" s="23">
        <v>0</v>
      </c>
      <c r="CB137" s="23">
        <v>0</v>
      </c>
      <c r="CC137" s="23">
        <v>0</v>
      </c>
      <c r="CD137" s="23">
        <v>0</v>
      </c>
      <c r="CE137" s="23">
        <v>0</v>
      </c>
      <c r="CF137" s="23">
        <v>0</v>
      </c>
      <c r="CG137" s="23">
        <v>0</v>
      </c>
      <c r="CH137" s="23">
        <v>0</v>
      </c>
    </row>
    <row r="138" spans="1:86">
      <c r="A138" s="68" t="s">
        <v>2032</v>
      </c>
      <c r="B138" s="23">
        <v>4</v>
      </c>
      <c r="C138" s="23">
        <v>0</v>
      </c>
      <c r="D138" s="23">
        <v>0</v>
      </c>
      <c r="E138" s="23">
        <v>0</v>
      </c>
      <c r="F138" s="23">
        <v>0</v>
      </c>
      <c r="G138" s="23">
        <v>0</v>
      </c>
      <c r="H138" s="23">
        <v>71</v>
      </c>
      <c r="I138" s="23">
        <v>0</v>
      </c>
      <c r="J138" s="23">
        <v>0</v>
      </c>
      <c r="K138" s="23">
        <v>0</v>
      </c>
      <c r="L138" s="23">
        <v>0</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4">
        <f t="shared" si="12"/>
        <v>4</v>
      </c>
      <c r="AH138" s="24">
        <f t="shared" si="13"/>
        <v>71</v>
      </c>
      <c r="AI138" s="24">
        <f t="shared" si="10"/>
        <v>0</v>
      </c>
      <c r="AJ138" s="24">
        <f t="shared" si="14"/>
        <v>75</v>
      </c>
      <c r="AK138" s="24">
        <f t="shared" si="11"/>
        <v>0</v>
      </c>
      <c r="AL138" s="24">
        <f t="shared" si="11"/>
        <v>0</v>
      </c>
      <c r="AM138" s="23">
        <v>0</v>
      </c>
      <c r="AN138" s="23">
        <v>0</v>
      </c>
      <c r="AO138" s="23">
        <v>0</v>
      </c>
      <c r="AP138" s="23">
        <v>0</v>
      </c>
      <c r="AQ138" s="23">
        <v>0</v>
      </c>
      <c r="AR138" s="23">
        <v>0</v>
      </c>
      <c r="AS138" s="23">
        <v>0</v>
      </c>
      <c r="AT138" s="23">
        <v>0</v>
      </c>
      <c r="AU138" s="23">
        <v>0</v>
      </c>
      <c r="AV138" s="23">
        <v>0</v>
      </c>
      <c r="AW138" s="23">
        <v>0</v>
      </c>
      <c r="AX138" s="23">
        <v>0</v>
      </c>
      <c r="AY138" s="23">
        <v>0</v>
      </c>
      <c r="AZ138" s="23">
        <v>0</v>
      </c>
      <c r="BA138" s="23">
        <v>0</v>
      </c>
      <c r="BB138" s="23">
        <v>0</v>
      </c>
      <c r="BC138" s="23">
        <v>0</v>
      </c>
      <c r="BD138" s="23">
        <v>0</v>
      </c>
      <c r="BE138" s="23">
        <v>0</v>
      </c>
      <c r="BF138" s="23">
        <v>0</v>
      </c>
      <c r="BG138" s="23">
        <v>0</v>
      </c>
      <c r="BH138" s="23">
        <v>0</v>
      </c>
      <c r="BI138" s="23">
        <v>0</v>
      </c>
      <c r="BJ138" s="23">
        <v>0</v>
      </c>
      <c r="BK138" s="23">
        <v>0</v>
      </c>
      <c r="BL138" s="23">
        <v>0</v>
      </c>
      <c r="BM138" s="23">
        <v>0</v>
      </c>
      <c r="BN138" s="23">
        <v>0</v>
      </c>
      <c r="BO138" s="23">
        <v>0</v>
      </c>
      <c r="BP138" s="23">
        <v>0</v>
      </c>
      <c r="BQ138" s="23">
        <v>0</v>
      </c>
      <c r="BR138" s="23">
        <v>0</v>
      </c>
      <c r="BS138" s="23">
        <v>0</v>
      </c>
      <c r="BT138" s="23">
        <v>0</v>
      </c>
      <c r="BU138" s="23">
        <v>0</v>
      </c>
      <c r="BV138" s="23">
        <v>0</v>
      </c>
      <c r="BW138" s="23">
        <v>0</v>
      </c>
      <c r="BX138" s="23">
        <v>0</v>
      </c>
      <c r="BY138" s="23">
        <v>0</v>
      </c>
      <c r="BZ138" s="23">
        <v>0</v>
      </c>
      <c r="CA138" s="23">
        <v>0</v>
      </c>
      <c r="CB138" s="23">
        <v>0</v>
      </c>
      <c r="CC138" s="23">
        <v>0</v>
      </c>
      <c r="CD138" s="23">
        <v>0</v>
      </c>
      <c r="CE138" s="23">
        <v>0</v>
      </c>
      <c r="CF138" s="23">
        <v>0</v>
      </c>
      <c r="CG138" s="23">
        <v>0</v>
      </c>
      <c r="CH138" s="23">
        <v>0</v>
      </c>
    </row>
    <row r="139" spans="1:86">
      <c r="A139" s="68" t="s">
        <v>2033</v>
      </c>
      <c r="B139" s="23">
        <v>3</v>
      </c>
      <c r="C139" s="23">
        <v>0</v>
      </c>
      <c r="D139" s="23">
        <v>0</v>
      </c>
      <c r="E139" s="23">
        <v>0</v>
      </c>
      <c r="F139" s="23">
        <v>0</v>
      </c>
      <c r="G139" s="23">
        <v>0</v>
      </c>
      <c r="H139" s="23">
        <v>23</v>
      </c>
      <c r="I139" s="23">
        <v>0</v>
      </c>
      <c r="J139" s="23">
        <v>0</v>
      </c>
      <c r="K139" s="23">
        <v>0</v>
      </c>
      <c r="L139" s="23">
        <v>0</v>
      </c>
      <c r="M139" s="23">
        <v>0</v>
      </c>
      <c r="N139" s="23">
        <v>0</v>
      </c>
      <c r="O139" s="23">
        <v>0</v>
      </c>
      <c r="P139" s="23">
        <v>0</v>
      </c>
      <c r="Q139" s="23">
        <v>0</v>
      </c>
      <c r="R139" s="23">
        <v>0</v>
      </c>
      <c r="S139" s="23">
        <v>0</v>
      </c>
      <c r="T139" s="23">
        <v>0</v>
      </c>
      <c r="U139" s="23">
        <v>0</v>
      </c>
      <c r="V139" s="23">
        <v>0</v>
      </c>
      <c r="W139" s="23">
        <v>0</v>
      </c>
      <c r="X139" s="23">
        <v>0</v>
      </c>
      <c r="Y139" s="23">
        <v>0</v>
      </c>
      <c r="Z139" s="23">
        <v>0</v>
      </c>
      <c r="AA139" s="23">
        <v>0</v>
      </c>
      <c r="AB139" s="23">
        <v>0</v>
      </c>
      <c r="AC139" s="23">
        <v>0</v>
      </c>
      <c r="AD139" s="23">
        <v>0</v>
      </c>
      <c r="AE139" s="23">
        <v>0</v>
      </c>
      <c r="AF139" s="23">
        <v>0</v>
      </c>
      <c r="AG139" s="24">
        <f t="shared" si="12"/>
        <v>3</v>
      </c>
      <c r="AH139" s="24">
        <f t="shared" si="13"/>
        <v>23</v>
      </c>
      <c r="AI139" s="24">
        <f t="shared" si="10"/>
        <v>0</v>
      </c>
      <c r="AJ139" s="24">
        <f t="shared" si="14"/>
        <v>26</v>
      </c>
      <c r="AK139" s="24">
        <f t="shared" si="11"/>
        <v>0</v>
      </c>
      <c r="AL139" s="24">
        <f t="shared" si="11"/>
        <v>0</v>
      </c>
      <c r="AM139" s="23">
        <v>0</v>
      </c>
      <c r="AN139" s="23">
        <v>0</v>
      </c>
      <c r="AO139" s="23">
        <v>0</v>
      </c>
      <c r="AP139" s="23">
        <v>0</v>
      </c>
      <c r="AQ139" s="23">
        <v>0</v>
      </c>
      <c r="AR139" s="23">
        <v>0</v>
      </c>
      <c r="AS139" s="23">
        <v>0</v>
      </c>
      <c r="AT139" s="23">
        <v>0</v>
      </c>
      <c r="AU139" s="23">
        <v>0</v>
      </c>
      <c r="AV139" s="23">
        <v>0</v>
      </c>
      <c r="AW139" s="23">
        <v>0</v>
      </c>
      <c r="AX139" s="23">
        <v>0</v>
      </c>
      <c r="AY139" s="23">
        <v>0</v>
      </c>
      <c r="AZ139" s="23">
        <v>0</v>
      </c>
      <c r="BA139" s="23">
        <v>0</v>
      </c>
      <c r="BB139" s="23">
        <v>0</v>
      </c>
      <c r="BC139" s="23">
        <v>0</v>
      </c>
      <c r="BD139" s="23">
        <v>0</v>
      </c>
      <c r="BE139" s="23">
        <v>0</v>
      </c>
      <c r="BF139" s="23">
        <v>0</v>
      </c>
      <c r="BG139" s="23">
        <v>0</v>
      </c>
      <c r="BH139" s="23">
        <v>0</v>
      </c>
      <c r="BI139" s="23">
        <v>0</v>
      </c>
      <c r="BJ139" s="23">
        <v>0</v>
      </c>
      <c r="BK139" s="23">
        <v>0</v>
      </c>
      <c r="BL139" s="23">
        <v>0</v>
      </c>
      <c r="BM139" s="23">
        <v>0</v>
      </c>
      <c r="BN139" s="23">
        <v>0</v>
      </c>
      <c r="BO139" s="23">
        <v>0</v>
      </c>
      <c r="BP139" s="23">
        <v>0</v>
      </c>
      <c r="BQ139" s="23">
        <v>0</v>
      </c>
      <c r="BR139" s="23">
        <v>0</v>
      </c>
      <c r="BS139" s="23">
        <v>0</v>
      </c>
      <c r="BT139" s="23">
        <v>0</v>
      </c>
      <c r="BU139" s="23">
        <v>0</v>
      </c>
      <c r="BV139" s="23">
        <v>0</v>
      </c>
      <c r="BW139" s="23">
        <v>0</v>
      </c>
      <c r="BX139" s="23">
        <v>0</v>
      </c>
      <c r="BY139" s="23">
        <v>0</v>
      </c>
      <c r="BZ139" s="23">
        <v>0</v>
      </c>
      <c r="CA139" s="23">
        <v>0</v>
      </c>
      <c r="CB139" s="23">
        <v>0</v>
      </c>
      <c r="CC139" s="23">
        <v>0</v>
      </c>
      <c r="CD139" s="23">
        <v>0</v>
      </c>
      <c r="CE139" s="23">
        <v>0</v>
      </c>
      <c r="CF139" s="23">
        <v>0</v>
      </c>
      <c r="CG139" s="23">
        <v>0</v>
      </c>
      <c r="CH139" s="23">
        <v>0</v>
      </c>
    </row>
    <row r="140" spans="1:86">
      <c r="A140" s="68" t="s">
        <v>2034</v>
      </c>
      <c r="B140" s="23">
        <v>4</v>
      </c>
      <c r="C140" s="23">
        <v>0</v>
      </c>
      <c r="D140" s="23">
        <v>0</v>
      </c>
      <c r="E140" s="23">
        <v>0</v>
      </c>
      <c r="F140" s="23">
        <v>0</v>
      </c>
      <c r="G140" s="23">
        <v>0</v>
      </c>
      <c r="H140" s="23">
        <v>28</v>
      </c>
      <c r="I140" s="23">
        <v>0</v>
      </c>
      <c r="J140" s="23">
        <v>0</v>
      </c>
      <c r="K140" s="23">
        <v>0</v>
      </c>
      <c r="L140" s="23">
        <v>0</v>
      </c>
      <c r="M140" s="23">
        <v>0</v>
      </c>
      <c r="N140" s="23">
        <v>0</v>
      </c>
      <c r="O140" s="23">
        <v>0</v>
      </c>
      <c r="P140" s="23">
        <v>0</v>
      </c>
      <c r="Q140" s="23">
        <v>0</v>
      </c>
      <c r="R140" s="23">
        <v>0</v>
      </c>
      <c r="S140" s="23">
        <v>0</v>
      </c>
      <c r="T140" s="23">
        <v>0</v>
      </c>
      <c r="U140" s="23">
        <v>0</v>
      </c>
      <c r="V140" s="23">
        <v>0</v>
      </c>
      <c r="W140" s="23">
        <v>0</v>
      </c>
      <c r="X140" s="23">
        <v>0</v>
      </c>
      <c r="Y140" s="23">
        <v>0</v>
      </c>
      <c r="Z140" s="23">
        <v>0</v>
      </c>
      <c r="AA140" s="23">
        <v>0</v>
      </c>
      <c r="AB140" s="23">
        <v>0</v>
      </c>
      <c r="AC140" s="23">
        <v>0</v>
      </c>
      <c r="AD140" s="23">
        <v>0</v>
      </c>
      <c r="AE140" s="23">
        <v>0</v>
      </c>
      <c r="AF140" s="23">
        <v>0</v>
      </c>
      <c r="AG140" s="24">
        <f t="shared" si="12"/>
        <v>4</v>
      </c>
      <c r="AH140" s="24">
        <f t="shared" si="13"/>
        <v>28</v>
      </c>
      <c r="AI140" s="24">
        <f t="shared" si="10"/>
        <v>0</v>
      </c>
      <c r="AJ140" s="24">
        <f t="shared" si="14"/>
        <v>32</v>
      </c>
      <c r="AK140" s="24">
        <f t="shared" si="11"/>
        <v>0</v>
      </c>
      <c r="AL140" s="24">
        <f t="shared" si="11"/>
        <v>0</v>
      </c>
      <c r="AM140" s="23">
        <v>0</v>
      </c>
      <c r="AN140" s="23">
        <v>0</v>
      </c>
      <c r="AO140" s="23">
        <v>0</v>
      </c>
      <c r="AP140" s="23">
        <v>0</v>
      </c>
      <c r="AQ140" s="23">
        <v>0</v>
      </c>
      <c r="AR140" s="23">
        <v>0</v>
      </c>
      <c r="AS140" s="23">
        <v>0</v>
      </c>
      <c r="AT140" s="23">
        <v>0</v>
      </c>
      <c r="AU140" s="23">
        <v>0</v>
      </c>
      <c r="AV140" s="23">
        <v>0</v>
      </c>
      <c r="AW140" s="23">
        <v>0</v>
      </c>
      <c r="AX140" s="23">
        <v>0</v>
      </c>
      <c r="AY140" s="23">
        <v>0</v>
      </c>
      <c r="AZ140" s="23">
        <v>0</v>
      </c>
      <c r="BA140" s="23">
        <v>0</v>
      </c>
      <c r="BB140" s="23">
        <v>0</v>
      </c>
      <c r="BC140" s="23">
        <v>0</v>
      </c>
      <c r="BD140" s="23">
        <v>0</v>
      </c>
      <c r="BE140" s="23">
        <v>0</v>
      </c>
      <c r="BF140" s="23">
        <v>0</v>
      </c>
      <c r="BG140" s="23">
        <v>0</v>
      </c>
      <c r="BH140" s="23">
        <v>0</v>
      </c>
      <c r="BI140" s="23">
        <v>0</v>
      </c>
      <c r="BJ140" s="23">
        <v>0</v>
      </c>
      <c r="BK140" s="23">
        <v>0</v>
      </c>
      <c r="BL140" s="23">
        <v>0</v>
      </c>
      <c r="BM140" s="23">
        <v>0</v>
      </c>
      <c r="BN140" s="23">
        <v>0</v>
      </c>
      <c r="BO140" s="23">
        <v>0</v>
      </c>
      <c r="BP140" s="23">
        <v>0</v>
      </c>
      <c r="BQ140" s="23">
        <v>0</v>
      </c>
      <c r="BR140" s="23">
        <v>0</v>
      </c>
      <c r="BS140" s="23">
        <v>0</v>
      </c>
      <c r="BT140" s="23">
        <v>0</v>
      </c>
      <c r="BU140" s="23">
        <v>0</v>
      </c>
      <c r="BV140" s="23">
        <v>0</v>
      </c>
      <c r="BW140" s="23">
        <v>0</v>
      </c>
      <c r="BX140" s="23">
        <v>0</v>
      </c>
      <c r="BY140" s="23">
        <v>0</v>
      </c>
      <c r="BZ140" s="23">
        <v>0</v>
      </c>
      <c r="CA140" s="23">
        <v>0</v>
      </c>
      <c r="CB140" s="23">
        <v>0</v>
      </c>
      <c r="CC140" s="23">
        <v>0</v>
      </c>
      <c r="CD140" s="23">
        <v>0</v>
      </c>
      <c r="CE140" s="23">
        <v>0</v>
      </c>
      <c r="CF140" s="23">
        <v>0</v>
      </c>
      <c r="CG140" s="23">
        <v>0</v>
      </c>
      <c r="CH140" s="23">
        <v>0</v>
      </c>
    </row>
    <row r="141" spans="1:86">
      <c r="A141" s="68" t="s">
        <v>2035</v>
      </c>
      <c r="B141" s="23">
        <v>2</v>
      </c>
      <c r="C141" s="23">
        <v>1</v>
      </c>
      <c r="D141" s="23">
        <v>0</v>
      </c>
      <c r="E141" s="23">
        <v>0</v>
      </c>
      <c r="F141" s="23">
        <v>0</v>
      </c>
      <c r="G141" s="23">
        <v>0</v>
      </c>
      <c r="H141" s="23">
        <v>27</v>
      </c>
      <c r="I141" s="23">
        <v>0</v>
      </c>
      <c r="J141" s="23">
        <v>0</v>
      </c>
      <c r="K141" s="23">
        <v>0</v>
      </c>
      <c r="L141" s="23">
        <v>0</v>
      </c>
      <c r="M141" s="23">
        <v>0</v>
      </c>
      <c r="N141" s="23">
        <v>0</v>
      </c>
      <c r="O141" s="23">
        <v>0</v>
      </c>
      <c r="P141" s="23">
        <v>0</v>
      </c>
      <c r="Q141" s="23">
        <v>0</v>
      </c>
      <c r="R141" s="23">
        <v>0</v>
      </c>
      <c r="S141" s="23">
        <v>0</v>
      </c>
      <c r="T141" s="23">
        <v>0</v>
      </c>
      <c r="U141" s="23">
        <v>0</v>
      </c>
      <c r="V141" s="23">
        <v>0</v>
      </c>
      <c r="W141" s="23">
        <v>0</v>
      </c>
      <c r="X141" s="23">
        <v>0</v>
      </c>
      <c r="Y141" s="23">
        <v>0</v>
      </c>
      <c r="Z141" s="23">
        <v>0</v>
      </c>
      <c r="AA141" s="23">
        <v>0</v>
      </c>
      <c r="AB141" s="23">
        <v>0</v>
      </c>
      <c r="AC141" s="23">
        <v>0</v>
      </c>
      <c r="AD141" s="23">
        <v>0</v>
      </c>
      <c r="AE141" s="23">
        <v>0</v>
      </c>
      <c r="AF141" s="23">
        <v>0</v>
      </c>
      <c r="AG141" s="24">
        <f t="shared" si="12"/>
        <v>2</v>
      </c>
      <c r="AH141" s="24">
        <f t="shared" si="13"/>
        <v>27</v>
      </c>
      <c r="AI141" s="24">
        <f t="shared" si="10"/>
        <v>0</v>
      </c>
      <c r="AJ141" s="24">
        <f t="shared" si="14"/>
        <v>29</v>
      </c>
      <c r="AK141" s="24">
        <f t="shared" si="11"/>
        <v>1</v>
      </c>
      <c r="AL141" s="24">
        <f t="shared" si="11"/>
        <v>0</v>
      </c>
      <c r="AM141" s="23">
        <v>2</v>
      </c>
      <c r="AN141" s="23" t="s">
        <v>1947</v>
      </c>
      <c r="AO141" s="23">
        <v>0</v>
      </c>
      <c r="AP141" s="23">
        <v>0</v>
      </c>
      <c r="AQ141" s="23">
        <v>0</v>
      </c>
      <c r="AR141" s="23">
        <v>0</v>
      </c>
      <c r="AS141" s="23">
        <v>0</v>
      </c>
      <c r="AT141" s="23">
        <v>0</v>
      </c>
      <c r="AU141" s="23">
        <v>0</v>
      </c>
      <c r="AV141" s="23">
        <v>0</v>
      </c>
      <c r="AW141" s="23">
        <v>0</v>
      </c>
      <c r="AX141" s="23">
        <v>0</v>
      </c>
      <c r="AY141" s="23">
        <v>0</v>
      </c>
      <c r="AZ141" s="23">
        <v>0</v>
      </c>
      <c r="BA141" s="23">
        <v>0</v>
      </c>
      <c r="BB141" s="23">
        <v>0</v>
      </c>
      <c r="BC141" s="23">
        <v>0</v>
      </c>
      <c r="BD141" s="23">
        <v>0</v>
      </c>
      <c r="BE141" s="23">
        <v>0</v>
      </c>
      <c r="BF141" s="23">
        <v>0</v>
      </c>
      <c r="BG141" s="23">
        <v>0</v>
      </c>
      <c r="BH141" s="23">
        <v>0</v>
      </c>
      <c r="BI141" s="23">
        <v>0</v>
      </c>
      <c r="BJ141" s="23">
        <v>0</v>
      </c>
      <c r="BK141" s="23">
        <v>0</v>
      </c>
      <c r="BL141" s="23">
        <v>0</v>
      </c>
      <c r="BM141" s="23">
        <v>0</v>
      </c>
      <c r="BN141" s="23">
        <v>0</v>
      </c>
      <c r="BO141" s="23">
        <v>0</v>
      </c>
      <c r="BP141" s="23">
        <v>0</v>
      </c>
      <c r="BQ141" s="23">
        <v>0</v>
      </c>
      <c r="BR141" s="23">
        <v>0</v>
      </c>
      <c r="BS141" s="23">
        <v>0</v>
      </c>
      <c r="BT141" s="23">
        <v>0</v>
      </c>
      <c r="BU141" s="23">
        <v>0</v>
      </c>
      <c r="BV141" s="23">
        <v>0</v>
      </c>
      <c r="BW141" s="23">
        <v>0</v>
      </c>
      <c r="BX141" s="23">
        <v>0</v>
      </c>
      <c r="BY141" s="23">
        <v>0</v>
      </c>
      <c r="BZ141" s="23">
        <v>0</v>
      </c>
      <c r="CA141" s="23">
        <v>0</v>
      </c>
      <c r="CB141" s="23">
        <v>0</v>
      </c>
      <c r="CC141" s="23">
        <v>0</v>
      </c>
      <c r="CD141" s="23">
        <v>0</v>
      </c>
      <c r="CE141" s="23">
        <v>0</v>
      </c>
      <c r="CF141" s="23">
        <v>0</v>
      </c>
      <c r="CG141" s="23">
        <v>0</v>
      </c>
      <c r="CH141" s="23">
        <v>0</v>
      </c>
    </row>
    <row r="142" spans="1:86">
      <c r="A142" s="68" t="s">
        <v>2036</v>
      </c>
      <c r="B142" s="23">
        <v>3</v>
      </c>
      <c r="C142" s="23">
        <v>0</v>
      </c>
      <c r="D142" s="23">
        <v>0</v>
      </c>
      <c r="E142" s="23">
        <v>0</v>
      </c>
      <c r="F142" s="23">
        <v>0</v>
      </c>
      <c r="G142" s="23">
        <v>0</v>
      </c>
      <c r="H142" s="23">
        <v>23</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4">
        <f t="shared" si="12"/>
        <v>3</v>
      </c>
      <c r="AH142" s="24">
        <f t="shared" si="13"/>
        <v>23</v>
      </c>
      <c r="AI142" s="24">
        <f t="shared" si="10"/>
        <v>0</v>
      </c>
      <c r="AJ142" s="24">
        <f t="shared" si="14"/>
        <v>26</v>
      </c>
      <c r="AK142" s="24">
        <f t="shared" si="11"/>
        <v>0</v>
      </c>
      <c r="AL142" s="24">
        <f t="shared" si="11"/>
        <v>0</v>
      </c>
      <c r="AM142" s="23">
        <v>0</v>
      </c>
      <c r="AN142" s="23">
        <v>0</v>
      </c>
      <c r="AO142" s="23">
        <v>0</v>
      </c>
      <c r="AP142" s="23">
        <v>0</v>
      </c>
      <c r="AQ142" s="23">
        <v>0</v>
      </c>
      <c r="AR142" s="23">
        <v>0</v>
      </c>
      <c r="AS142" s="23">
        <v>0</v>
      </c>
      <c r="AT142" s="23">
        <v>0</v>
      </c>
      <c r="AU142" s="23">
        <v>0</v>
      </c>
      <c r="AV142" s="23">
        <v>0</v>
      </c>
      <c r="AW142" s="23">
        <v>0</v>
      </c>
      <c r="AX142" s="23">
        <v>0</v>
      </c>
      <c r="AY142" s="23">
        <v>0</v>
      </c>
      <c r="AZ142" s="23">
        <v>0</v>
      </c>
      <c r="BA142" s="23">
        <v>0</v>
      </c>
      <c r="BB142" s="23">
        <v>0</v>
      </c>
      <c r="BC142" s="23">
        <v>0</v>
      </c>
      <c r="BD142" s="23">
        <v>0</v>
      </c>
      <c r="BE142" s="23">
        <v>0</v>
      </c>
      <c r="BF142" s="23">
        <v>0</v>
      </c>
      <c r="BG142" s="23">
        <v>0</v>
      </c>
      <c r="BH142" s="23">
        <v>0</v>
      </c>
      <c r="BI142" s="23">
        <v>0</v>
      </c>
      <c r="BJ142" s="23">
        <v>0</v>
      </c>
      <c r="BK142" s="23">
        <v>0</v>
      </c>
      <c r="BL142" s="23">
        <v>0</v>
      </c>
      <c r="BM142" s="23">
        <v>0</v>
      </c>
      <c r="BN142" s="23">
        <v>0</v>
      </c>
      <c r="BO142" s="23">
        <v>0</v>
      </c>
      <c r="BP142" s="23">
        <v>0</v>
      </c>
      <c r="BQ142" s="23">
        <v>0</v>
      </c>
      <c r="BR142" s="23">
        <v>0</v>
      </c>
      <c r="BS142" s="23">
        <v>0</v>
      </c>
      <c r="BT142" s="23">
        <v>0</v>
      </c>
      <c r="BU142" s="23">
        <v>0</v>
      </c>
      <c r="BV142" s="23">
        <v>0</v>
      </c>
      <c r="BW142" s="23">
        <v>0</v>
      </c>
      <c r="BX142" s="23">
        <v>0</v>
      </c>
      <c r="BY142" s="23">
        <v>0</v>
      </c>
      <c r="BZ142" s="23">
        <v>0</v>
      </c>
      <c r="CA142" s="23">
        <v>0</v>
      </c>
      <c r="CB142" s="23">
        <v>0</v>
      </c>
      <c r="CC142" s="23">
        <v>0</v>
      </c>
      <c r="CD142" s="23">
        <v>0</v>
      </c>
      <c r="CE142" s="23">
        <v>0</v>
      </c>
      <c r="CF142" s="23">
        <v>0</v>
      </c>
      <c r="CG142" s="23">
        <v>0</v>
      </c>
      <c r="CH142" s="23">
        <v>0</v>
      </c>
    </row>
    <row r="143" spans="1:86">
      <c r="A143" s="68" t="s">
        <v>2037</v>
      </c>
      <c r="B143" s="23">
        <v>3</v>
      </c>
      <c r="C143" s="23">
        <v>0</v>
      </c>
      <c r="D143" s="23">
        <v>0</v>
      </c>
      <c r="E143" s="23">
        <v>0</v>
      </c>
      <c r="F143" s="23">
        <v>0</v>
      </c>
      <c r="G143" s="23">
        <v>0</v>
      </c>
      <c r="H143" s="23">
        <v>35</v>
      </c>
      <c r="I143" s="23">
        <v>0</v>
      </c>
      <c r="J143" s="23">
        <v>0</v>
      </c>
      <c r="K143" s="23">
        <v>0</v>
      </c>
      <c r="L143" s="23">
        <v>0</v>
      </c>
      <c r="M143" s="23">
        <v>0</v>
      </c>
      <c r="N143" s="23">
        <v>0</v>
      </c>
      <c r="O143" s="23">
        <v>0</v>
      </c>
      <c r="P143" s="23">
        <v>0</v>
      </c>
      <c r="Q143" s="23">
        <v>0</v>
      </c>
      <c r="R143" s="23">
        <v>0</v>
      </c>
      <c r="S143" s="23">
        <v>0</v>
      </c>
      <c r="T143" s="23">
        <v>0</v>
      </c>
      <c r="U143" s="23">
        <v>0</v>
      </c>
      <c r="V143" s="23">
        <v>0</v>
      </c>
      <c r="W143" s="23">
        <v>0</v>
      </c>
      <c r="X143" s="23">
        <v>0</v>
      </c>
      <c r="Y143" s="23">
        <v>0</v>
      </c>
      <c r="Z143" s="23">
        <v>0</v>
      </c>
      <c r="AA143" s="23">
        <v>0</v>
      </c>
      <c r="AB143" s="23">
        <v>0</v>
      </c>
      <c r="AC143" s="23">
        <v>0</v>
      </c>
      <c r="AD143" s="23">
        <v>0</v>
      </c>
      <c r="AE143" s="23">
        <v>0</v>
      </c>
      <c r="AF143" s="23">
        <v>0</v>
      </c>
      <c r="AG143" s="24">
        <f t="shared" si="12"/>
        <v>3</v>
      </c>
      <c r="AH143" s="24">
        <f t="shared" si="13"/>
        <v>35</v>
      </c>
      <c r="AI143" s="24">
        <f t="shared" si="10"/>
        <v>0</v>
      </c>
      <c r="AJ143" s="24">
        <f t="shared" si="14"/>
        <v>38</v>
      </c>
      <c r="AK143" s="24">
        <f t="shared" si="11"/>
        <v>0</v>
      </c>
      <c r="AL143" s="24">
        <f t="shared" si="11"/>
        <v>0</v>
      </c>
      <c r="AM143" s="23">
        <v>0</v>
      </c>
      <c r="AN143" s="23">
        <v>0</v>
      </c>
      <c r="AO143" s="23">
        <v>0</v>
      </c>
      <c r="AP143" s="23">
        <v>0</v>
      </c>
      <c r="AQ143" s="23">
        <v>0</v>
      </c>
      <c r="AR143" s="23">
        <v>0</v>
      </c>
      <c r="AS143" s="23">
        <v>0</v>
      </c>
      <c r="AT143" s="23">
        <v>0</v>
      </c>
      <c r="AU143" s="23">
        <v>0</v>
      </c>
      <c r="AV143" s="23">
        <v>0</v>
      </c>
      <c r="AW143" s="23">
        <v>0</v>
      </c>
      <c r="AX143" s="23">
        <v>0</v>
      </c>
      <c r="AY143" s="23">
        <v>0</v>
      </c>
      <c r="AZ143" s="23">
        <v>0</v>
      </c>
      <c r="BA143" s="23">
        <v>0</v>
      </c>
      <c r="BB143" s="23">
        <v>0</v>
      </c>
      <c r="BC143" s="23">
        <v>0</v>
      </c>
      <c r="BD143" s="23">
        <v>0</v>
      </c>
      <c r="BE143" s="23">
        <v>0</v>
      </c>
      <c r="BF143" s="23">
        <v>0</v>
      </c>
      <c r="BG143" s="23">
        <v>0</v>
      </c>
      <c r="BH143" s="23">
        <v>0</v>
      </c>
      <c r="BI143" s="23">
        <v>0</v>
      </c>
      <c r="BJ143" s="23">
        <v>0</v>
      </c>
      <c r="BK143" s="23">
        <v>0</v>
      </c>
      <c r="BL143" s="23">
        <v>0</v>
      </c>
      <c r="BM143" s="23">
        <v>0</v>
      </c>
      <c r="BN143" s="23">
        <v>0</v>
      </c>
      <c r="BO143" s="23">
        <v>0</v>
      </c>
      <c r="BP143" s="23">
        <v>0</v>
      </c>
      <c r="BQ143" s="23">
        <v>0</v>
      </c>
      <c r="BR143" s="23">
        <v>0</v>
      </c>
      <c r="BS143" s="23">
        <v>0</v>
      </c>
      <c r="BT143" s="23">
        <v>0</v>
      </c>
      <c r="BU143" s="23">
        <v>0</v>
      </c>
      <c r="BV143" s="23">
        <v>0</v>
      </c>
      <c r="BW143" s="23">
        <v>0</v>
      </c>
      <c r="BX143" s="23">
        <v>0</v>
      </c>
      <c r="BY143" s="23">
        <v>0</v>
      </c>
      <c r="BZ143" s="23">
        <v>0</v>
      </c>
      <c r="CA143" s="23">
        <v>0</v>
      </c>
      <c r="CB143" s="23">
        <v>0</v>
      </c>
      <c r="CC143" s="23">
        <v>0</v>
      </c>
      <c r="CD143" s="23">
        <v>0</v>
      </c>
      <c r="CE143" s="23">
        <v>0</v>
      </c>
      <c r="CF143" s="23">
        <v>0</v>
      </c>
      <c r="CG143" s="23">
        <v>0</v>
      </c>
      <c r="CH143" s="23">
        <v>0</v>
      </c>
    </row>
    <row r="144" spans="1:86">
      <c r="A144" s="68" t="s">
        <v>2038</v>
      </c>
      <c r="B144" s="23">
        <v>3</v>
      </c>
      <c r="C144" s="23">
        <v>0</v>
      </c>
      <c r="D144" s="23">
        <v>0</v>
      </c>
      <c r="E144" s="23">
        <v>0</v>
      </c>
      <c r="F144" s="23">
        <v>0</v>
      </c>
      <c r="G144" s="23">
        <v>0</v>
      </c>
      <c r="H144" s="23">
        <v>29</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4">
        <f t="shared" si="12"/>
        <v>3</v>
      </c>
      <c r="AH144" s="24">
        <f t="shared" si="13"/>
        <v>29</v>
      </c>
      <c r="AI144" s="24">
        <f t="shared" si="10"/>
        <v>0</v>
      </c>
      <c r="AJ144" s="24">
        <f t="shared" si="14"/>
        <v>32</v>
      </c>
      <c r="AK144" s="24">
        <f t="shared" si="11"/>
        <v>0</v>
      </c>
      <c r="AL144" s="24">
        <f t="shared" si="11"/>
        <v>0</v>
      </c>
      <c r="AM144" s="23">
        <v>0</v>
      </c>
      <c r="AN144" s="23">
        <v>0</v>
      </c>
      <c r="AO144" s="23">
        <v>0</v>
      </c>
      <c r="AP144" s="23">
        <v>0</v>
      </c>
      <c r="AQ144" s="23">
        <v>0</v>
      </c>
      <c r="AR144" s="23">
        <v>0</v>
      </c>
      <c r="AS144" s="23">
        <v>0</v>
      </c>
      <c r="AT144" s="23">
        <v>0</v>
      </c>
      <c r="AU144" s="23">
        <v>0</v>
      </c>
      <c r="AV144" s="23">
        <v>0</v>
      </c>
      <c r="AW144" s="23">
        <v>0</v>
      </c>
      <c r="AX144" s="23">
        <v>0</v>
      </c>
      <c r="AY144" s="23">
        <v>0</v>
      </c>
      <c r="AZ144" s="23">
        <v>0</v>
      </c>
      <c r="BA144" s="23">
        <v>0</v>
      </c>
      <c r="BB144" s="23">
        <v>0</v>
      </c>
      <c r="BC144" s="23">
        <v>0</v>
      </c>
      <c r="BD144" s="23">
        <v>0</v>
      </c>
      <c r="BE144" s="23">
        <v>0</v>
      </c>
      <c r="BF144" s="23">
        <v>0</v>
      </c>
      <c r="BG144" s="23">
        <v>0</v>
      </c>
      <c r="BH144" s="23">
        <v>0</v>
      </c>
      <c r="BI144" s="23">
        <v>0</v>
      </c>
      <c r="BJ144" s="23">
        <v>0</v>
      </c>
      <c r="BK144" s="23">
        <v>0</v>
      </c>
      <c r="BL144" s="23">
        <v>0</v>
      </c>
      <c r="BM144" s="23">
        <v>0</v>
      </c>
      <c r="BN144" s="23">
        <v>0</v>
      </c>
      <c r="BO144" s="23">
        <v>0</v>
      </c>
      <c r="BP144" s="23">
        <v>0</v>
      </c>
      <c r="BQ144" s="23">
        <v>0</v>
      </c>
      <c r="BR144" s="23">
        <v>0</v>
      </c>
      <c r="BS144" s="23">
        <v>0</v>
      </c>
      <c r="BT144" s="23">
        <v>0</v>
      </c>
      <c r="BU144" s="23">
        <v>0</v>
      </c>
      <c r="BV144" s="23">
        <v>0</v>
      </c>
      <c r="BW144" s="23">
        <v>0</v>
      </c>
      <c r="BX144" s="23">
        <v>0</v>
      </c>
      <c r="BY144" s="23">
        <v>0</v>
      </c>
      <c r="BZ144" s="23">
        <v>0</v>
      </c>
      <c r="CA144" s="23">
        <v>0</v>
      </c>
      <c r="CB144" s="23">
        <v>0</v>
      </c>
      <c r="CC144" s="23">
        <v>0</v>
      </c>
      <c r="CD144" s="23">
        <v>0</v>
      </c>
      <c r="CE144" s="23">
        <v>0</v>
      </c>
      <c r="CF144" s="23">
        <v>0</v>
      </c>
      <c r="CG144" s="23">
        <v>0</v>
      </c>
      <c r="CH144" s="23">
        <v>0</v>
      </c>
    </row>
    <row r="145" spans="1:86">
      <c r="A145" s="68" t="s">
        <v>522</v>
      </c>
      <c r="B145" s="23">
        <v>8</v>
      </c>
      <c r="C145" s="23">
        <v>0</v>
      </c>
      <c r="D145" s="23">
        <v>0</v>
      </c>
      <c r="E145" s="23">
        <v>0</v>
      </c>
      <c r="F145" s="23">
        <v>0</v>
      </c>
      <c r="G145" s="23">
        <v>0</v>
      </c>
      <c r="H145" s="23">
        <v>63</v>
      </c>
      <c r="I145" s="23">
        <v>0</v>
      </c>
      <c r="J145" s="23">
        <v>0</v>
      </c>
      <c r="K145" s="23">
        <v>161</v>
      </c>
      <c r="L145" s="23">
        <v>0</v>
      </c>
      <c r="M145" s="23">
        <v>0</v>
      </c>
      <c r="N145" s="23">
        <v>25</v>
      </c>
      <c r="O145" s="23">
        <v>0</v>
      </c>
      <c r="P145" s="23">
        <v>0</v>
      </c>
      <c r="Q145" s="23">
        <v>0</v>
      </c>
      <c r="R145" s="23">
        <v>0</v>
      </c>
      <c r="S145" s="23">
        <v>0</v>
      </c>
      <c r="T145" s="23">
        <v>0</v>
      </c>
      <c r="U145" s="23">
        <v>0</v>
      </c>
      <c r="V145" s="23">
        <v>0</v>
      </c>
      <c r="W145" s="23">
        <v>0</v>
      </c>
      <c r="X145" s="23">
        <v>0</v>
      </c>
      <c r="Y145" s="23">
        <v>0</v>
      </c>
      <c r="Z145" s="23">
        <v>0</v>
      </c>
      <c r="AA145" s="23">
        <v>0</v>
      </c>
      <c r="AB145" s="23">
        <v>0</v>
      </c>
      <c r="AC145" s="23">
        <v>0</v>
      </c>
      <c r="AD145" s="23">
        <v>0</v>
      </c>
      <c r="AE145" s="23">
        <v>0</v>
      </c>
      <c r="AF145" s="23">
        <v>0</v>
      </c>
      <c r="AG145" s="24">
        <f t="shared" si="12"/>
        <v>8</v>
      </c>
      <c r="AH145" s="24">
        <f t="shared" si="13"/>
        <v>249</v>
      </c>
      <c r="AI145" s="24">
        <f t="shared" si="10"/>
        <v>0</v>
      </c>
      <c r="AJ145" s="24">
        <f t="shared" si="14"/>
        <v>257</v>
      </c>
      <c r="AK145" s="24">
        <f t="shared" si="11"/>
        <v>0</v>
      </c>
      <c r="AL145" s="24">
        <f t="shared" si="11"/>
        <v>0</v>
      </c>
      <c r="AM145" s="23">
        <v>0</v>
      </c>
      <c r="AN145" s="23">
        <v>0</v>
      </c>
      <c r="AO145" s="23">
        <v>0</v>
      </c>
      <c r="AP145" s="23">
        <v>0</v>
      </c>
      <c r="AQ145" s="23">
        <v>0</v>
      </c>
      <c r="AR145" s="23">
        <v>0</v>
      </c>
      <c r="AS145" s="23">
        <v>0</v>
      </c>
      <c r="AT145" s="23">
        <v>0</v>
      </c>
      <c r="AU145" s="23">
        <v>0</v>
      </c>
      <c r="AV145" s="23">
        <v>0</v>
      </c>
      <c r="AW145" s="23">
        <v>0</v>
      </c>
      <c r="AX145" s="23">
        <v>0</v>
      </c>
      <c r="AY145" s="23">
        <v>0</v>
      </c>
      <c r="AZ145" s="23">
        <v>0</v>
      </c>
      <c r="BA145" s="23">
        <v>0</v>
      </c>
      <c r="BB145" s="23">
        <v>0</v>
      </c>
      <c r="BC145" s="23">
        <v>0</v>
      </c>
      <c r="BD145" s="23">
        <v>0</v>
      </c>
      <c r="BE145" s="23">
        <v>0</v>
      </c>
      <c r="BF145" s="23">
        <v>0</v>
      </c>
      <c r="BG145" s="23">
        <v>0</v>
      </c>
      <c r="BH145" s="23">
        <v>0</v>
      </c>
      <c r="BI145" s="23">
        <v>0</v>
      </c>
      <c r="BJ145" s="23">
        <v>0</v>
      </c>
      <c r="BK145" s="23">
        <v>0</v>
      </c>
      <c r="BL145" s="23">
        <v>0</v>
      </c>
      <c r="BM145" s="23">
        <v>0</v>
      </c>
      <c r="BN145" s="23">
        <v>0</v>
      </c>
      <c r="BO145" s="23">
        <v>0</v>
      </c>
      <c r="BP145" s="23">
        <v>0</v>
      </c>
      <c r="BQ145" s="23">
        <v>0</v>
      </c>
      <c r="BR145" s="23">
        <v>0</v>
      </c>
      <c r="BS145" s="23">
        <v>0</v>
      </c>
      <c r="BT145" s="23">
        <v>0</v>
      </c>
      <c r="BU145" s="23">
        <v>0</v>
      </c>
      <c r="BV145" s="23">
        <v>0</v>
      </c>
      <c r="BW145" s="23">
        <v>0</v>
      </c>
      <c r="BX145" s="23">
        <v>0</v>
      </c>
      <c r="BY145" s="23">
        <v>0</v>
      </c>
      <c r="BZ145" s="23">
        <v>0</v>
      </c>
      <c r="CA145" s="23">
        <v>0</v>
      </c>
      <c r="CB145" s="23">
        <v>0</v>
      </c>
      <c r="CC145" s="23">
        <v>0</v>
      </c>
      <c r="CD145" s="23">
        <v>0</v>
      </c>
      <c r="CE145" s="23">
        <v>0</v>
      </c>
      <c r="CF145" s="23">
        <v>0</v>
      </c>
      <c r="CG145" s="23">
        <v>0</v>
      </c>
      <c r="CH145" s="23">
        <v>0</v>
      </c>
    </row>
    <row r="146" spans="1:86">
      <c r="A146" s="68" t="s">
        <v>2039</v>
      </c>
      <c r="B146" s="23">
        <v>5</v>
      </c>
      <c r="C146" s="23">
        <v>0</v>
      </c>
      <c r="D146" s="23">
        <v>0</v>
      </c>
      <c r="E146" s="23">
        <v>0</v>
      </c>
      <c r="F146" s="23">
        <v>0</v>
      </c>
      <c r="G146" s="23">
        <v>0</v>
      </c>
      <c r="H146" s="23">
        <v>53</v>
      </c>
      <c r="I146" s="23">
        <v>0</v>
      </c>
      <c r="J146" s="23">
        <v>0</v>
      </c>
      <c r="K146" s="23">
        <v>0</v>
      </c>
      <c r="L146" s="23">
        <v>0</v>
      </c>
      <c r="M146" s="23">
        <v>0</v>
      </c>
      <c r="N146" s="23">
        <v>0</v>
      </c>
      <c r="O146" s="23">
        <v>0</v>
      </c>
      <c r="P146" s="23">
        <v>0</v>
      </c>
      <c r="Q146" s="23">
        <v>0</v>
      </c>
      <c r="R146" s="23">
        <v>0</v>
      </c>
      <c r="S146" s="23">
        <v>0</v>
      </c>
      <c r="T146" s="23">
        <v>0</v>
      </c>
      <c r="U146" s="23">
        <v>0</v>
      </c>
      <c r="V146" s="23">
        <v>0</v>
      </c>
      <c r="W146" s="23">
        <v>0</v>
      </c>
      <c r="X146" s="23">
        <v>0</v>
      </c>
      <c r="Y146" s="23">
        <v>0</v>
      </c>
      <c r="Z146" s="23">
        <v>0</v>
      </c>
      <c r="AA146" s="23">
        <v>0</v>
      </c>
      <c r="AB146" s="23">
        <v>0</v>
      </c>
      <c r="AC146" s="23">
        <v>1</v>
      </c>
      <c r="AD146" s="23">
        <v>0</v>
      </c>
      <c r="AE146" s="23">
        <v>0</v>
      </c>
      <c r="AF146" s="23">
        <v>0</v>
      </c>
      <c r="AG146" s="24">
        <f t="shared" si="12"/>
        <v>5</v>
      </c>
      <c r="AH146" s="24">
        <v>53</v>
      </c>
      <c r="AI146" s="24">
        <f t="shared" si="10"/>
        <v>0</v>
      </c>
      <c r="AJ146" s="24">
        <f t="shared" si="14"/>
        <v>58</v>
      </c>
      <c r="AK146" s="24">
        <f t="shared" si="11"/>
        <v>1</v>
      </c>
      <c r="AL146" s="24">
        <f t="shared" si="11"/>
        <v>0</v>
      </c>
      <c r="AM146" s="23">
        <v>2</v>
      </c>
      <c r="AN146" s="23" t="s">
        <v>1947</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v>0</v>
      </c>
      <c r="BQ146" s="23">
        <v>0</v>
      </c>
      <c r="BR146" s="23">
        <v>0</v>
      </c>
      <c r="BS146" s="23">
        <v>0</v>
      </c>
      <c r="BT146" s="23">
        <v>0</v>
      </c>
      <c r="BU146" s="23">
        <v>0</v>
      </c>
      <c r="BV146" s="23">
        <v>0</v>
      </c>
      <c r="BW146" s="23">
        <v>0</v>
      </c>
      <c r="BX146" s="23">
        <v>0</v>
      </c>
      <c r="BY146" s="23">
        <v>0</v>
      </c>
      <c r="BZ146" s="23">
        <v>0</v>
      </c>
      <c r="CA146" s="23">
        <v>0</v>
      </c>
      <c r="CB146" s="23">
        <v>0</v>
      </c>
      <c r="CC146" s="23">
        <v>0</v>
      </c>
      <c r="CD146" s="23">
        <v>0</v>
      </c>
      <c r="CE146" s="23">
        <v>0</v>
      </c>
      <c r="CF146" s="23">
        <v>0</v>
      </c>
      <c r="CG146" s="23">
        <v>0</v>
      </c>
      <c r="CH146" s="23">
        <v>0</v>
      </c>
    </row>
    <row r="147" spans="1:86">
      <c r="A147" s="68" t="s">
        <v>2040</v>
      </c>
      <c r="B147" s="23">
        <v>4</v>
      </c>
      <c r="C147" s="23">
        <v>0</v>
      </c>
      <c r="D147" s="23">
        <v>0</v>
      </c>
      <c r="E147" s="23">
        <v>0</v>
      </c>
      <c r="F147" s="23">
        <v>0</v>
      </c>
      <c r="G147" s="23">
        <v>0</v>
      </c>
      <c r="H147" s="23">
        <v>32</v>
      </c>
      <c r="I147" s="23">
        <v>0</v>
      </c>
      <c r="J147" s="23">
        <v>0</v>
      </c>
      <c r="K147" s="23">
        <v>0</v>
      </c>
      <c r="L147" s="23">
        <v>0</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4">
        <f t="shared" si="12"/>
        <v>4</v>
      </c>
      <c r="AH147" s="24">
        <f t="shared" si="13"/>
        <v>32</v>
      </c>
      <c r="AI147" s="24">
        <f t="shared" si="10"/>
        <v>0</v>
      </c>
      <c r="AJ147" s="24">
        <f t="shared" si="14"/>
        <v>36</v>
      </c>
      <c r="AK147" s="24">
        <f t="shared" si="11"/>
        <v>0</v>
      </c>
      <c r="AL147" s="24">
        <f t="shared" si="11"/>
        <v>0</v>
      </c>
      <c r="AM147" s="23">
        <v>0</v>
      </c>
      <c r="AN147" s="23">
        <v>0</v>
      </c>
      <c r="AO147" s="23">
        <v>0</v>
      </c>
      <c r="AP147" s="23">
        <v>0</v>
      </c>
      <c r="AQ147" s="23">
        <v>0</v>
      </c>
      <c r="AR147" s="23">
        <v>0</v>
      </c>
      <c r="AS147" s="23">
        <v>0</v>
      </c>
      <c r="AT147" s="23">
        <v>0</v>
      </c>
      <c r="AU147" s="23">
        <v>0</v>
      </c>
      <c r="AV147" s="23">
        <v>0</v>
      </c>
      <c r="AW147" s="23">
        <v>0</v>
      </c>
      <c r="AX147" s="23">
        <v>0</v>
      </c>
      <c r="AY147" s="23">
        <v>0</v>
      </c>
      <c r="AZ147" s="23">
        <v>0</v>
      </c>
      <c r="BA147" s="23">
        <v>0</v>
      </c>
      <c r="BB147" s="23">
        <v>0</v>
      </c>
      <c r="BC147" s="23">
        <v>0</v>
      </c>
      <c r="BD147" s="23">
        <v>0</v>
      </c>
      <c r="BE147" s="23">
        <v>0</v>
      </c>
      <c r="BF147" s="23">
        <v>0</v>
      </c>
      <c r="BG147" s="23">
        <v>0</v>
      </c>
      <c r="BH147" s="23">
        <v>0</v>
      </c>
      <c r="BI147" s="23">
        <v>0</v>
      </c>
      <c r="BJ147" s="23">
        <v>0</v>
      </c>
      <c r="BK147" s="23">
        <v>0</v>
      </c>
      <c r="BL147" s="23">
        <v>0</v>
      </c>
      <c r="BM147" s="23">
        <v>0</v>
      </c>
      <c r="BN147" s="23">
        <v>0</v>
      </c>
      <c r="BO147" s="23">
        <v>0</v>
      </c>
      <c r="BP147" s="23">
        <v>0</v>
      </c>
      <c r="BQ147" s="23">
        <v>0</v>
      </c>
      <c r="BR147" s="23">
        <v>0</v>
      </c>
      <c r="BS147" s="23">
        <v>0</v>
      </c>
      <c r="BT147" s="23">
        <v>0</v>
      </c>
      <c r="BU147" s="23">
        <v>0</v>
      </c>
      <c r="BV147" s="23">
        <v>0</v>
      </c>
      <c r="BW147" s="23">
        <v>0</v>
      </c>
      <c r="BX147" s="23">
        <v>0</v>
      </c>
      <c r="BY147" s="23">
        <v>0</v>
      </c>
      <c r="BZ147" s="23">
        <v>0</v>
      </c>
      <c r="CA147" s="23">
        <v>0</v>
      </c>
      <c r="CB147" s="23">
        <v>0</v>
      </c>
      <c r="CC147" s="23">
        <v>0</v>
      </c>
      <c r="CD147" s="23">
        <v>0</v>
      </c>
      <c r="CE147" s="23">
        <v>0</v>
      </c>
      <c r="CF147" s="23">
        <v>0</v>
      </c>
      <c r="CG147" s="23">
        <v>0</v>
      </c>
      <c r="CH147" s="23">
        <v>0</v>
      </c>
    </row>
    <row r="148" spans="1:86">
      <c r="A148" s="68" t="s">
        <v>2041</v>
      </c>
      <c r="B148" s="23">
        <v>5</v>
      </c>
      <c r="C148" s="23">
        <v>0</v>
      </c>
      <c r="D148" s="23">
        <v>0</v>
      </c>
      <c r="E148" s="23">
        <v>0</v>
      </c>
      <c r="F148" s="23">
        <v>0</v>
      </c>
      <c r="G148" s="23">
        <v>0</v>
      </c>
      <c r="H148" s="23">
        <v>19</v>
      </c>
      <c r="I148" s="23">
        <v>0</v>
      </c>
      <c r="J148" s="23">
        <v>0</v>
      </c>
      <c r="K148" s="23">
        <v>0</v>
      </c>
      <c r="L148" s="23">
        <v>0</v>
      </c>
      <c r="M148" s="23">
        <v>0</v>
      </c>
      <c r="N148" s="23">
        <v>0</v>
      </c>
      <c r="O148" s="23">
        <v>0</v>
      </c>
      <c r="P148" s="23">
        <v>0</v>
      </c>
      <c r="Q148" s="23">
        <v>0</v>
      </c>
      <c r="R148" s="23">
        <v>0</v>
      </c>
      <c r="S148" s="23">
        <v>0</v>
      </c>
      <c r="T148" s="23">
        <v>0</v>
      </c>
      <c r="U148" s="23">
        <v>0</v>
      </c>
      <c r="V148" s="23">
        <v>0</v>
      </c>
      <c r="W148" s="23">
        <v>0</v>
      </c>
      <c r="X148" s="23">
        <v>0</v>
      </c>
      <c r="Y148" s="23">
        <v>0</v>
      </c>
      <c r="Z148" s="23">
        <v>0</v>
      </c>
      <c r="AA148" s="23">
        <v>0</v>
      </c>
      <c r="AB148" s="23">
        <v>0</v>
      </c>
      <c r="AC148" s="23">
        <v>0</v>
      </c>
      <c r="AD148" s="23">
        <v>0</v>
      </c>
      <c r="AE148" s="23">
        <v>0</v>
      </c>
      <c r="AF148" s="23">
        <v>0</v>
      </c>
      <c r="AG148" s="24">
        <f t="shared" si="12"/>
        <v>5</v>
      </c>
      <c r="AH148" s="24">
        <f t="shared" si="13"/>
        <v>19</v>
      </c>
      <c r="AI148" s="24">
        <f t="shared" si="10"/>
        <v>0</v>
      </c>
      <c r="AJ148" s="24">
        <f t="shared" si="14"/>
        <v>24</v>
      </c>
      <c r="AK148" s="24">
        <f t="shared" si="11"/>
        <v>0</v>
      </c>
      <c r="AL148" s="24">
        <f t="shared" si="11"/>
        <v>0</v>
      </c>
      <c r="AM148" s="23">
        <v>0</v>
      </c>
      <c r="AN148" s="23">
        <v>0</v>
      </c>
      <c r="AO148" s="23">
        <v>0</v>
      </c>
      <c r="AP148" s="23">
        <v>0</v>
      </c>
      <c r="AQ148" s="23">
        <v>0</v>
      </c>
      <c r="AR148" s="23">
        <v>0</v>
      </c>
      <c r="AS148" s="23">
        <v>0</v>
      </c>
      <c r="AT148" s="23">
        <v>0</v>
      </c>
      <c r="AU148" s="23">
        <v>0</v>
      </c>
      <c r="AV148" s="23">
        <v>0</v>
      </c>
      <c r="AW148" s="23">
        <v>0</v>
      </c>
      <c r="AX148" s="23">
        <v>0</v>
      </c>
      <c r="AY148" s="23">
        <v>0</v>
      </c>
      <c r="AZ148" s="23">
        <v>0</v>
      </c>
      <c r="BA148" s="23">
        <v>0</v>
      </c>
      <c r="BB148" s="23">
        <v>0</v>
      </c>
      <c r="BC148" s="23">
        <v>0</v>
      </c>
      <c r="BD148" s="23">
        <v>0</v>
      </c>
      <c r="BE148" s="23">
        <v>0</v>
      </c>
      <c r="BF148" s="23">
        <v>0</v>
      </c>
      <c r="BG148" s="23">
        <v>0</v>
      </c>
      <c r="BH148" s="23">
        <v>0</v>
      </c>
      <c r="BI148" s="23">
        <v>0</v>
      </c>
      <c r="BJ148" s="23">
        <v>0</v>
      </c>
      <c r="BK148" s="23">
        <v>0</v>
      </c>
      <c r="BL148" s="23">
        <v>0</v>
      </c>
      <c r="BM148" s="23">
        <v>0</v>
      </c>
      <c r="BN148" s="23">
        <v>0</v>
      </c>
      <c r="BO148" s="23">
        <v>0</v>
      </c>
      <c r="BP148" s="23">
        <v>0</v>
      </c>
      <c r="BQ148" s="23">
        <v>0</v>
      </c>
      <c r="BR148" s="23">
        <v>0</v>
      </c>
      <c r="BS148" s="23">
        <v>0</v>
      </c>
      <c r="BT148" s="23">
        <v>0</v>
      </c>
      <c r="BU148" s="23">
        <v>0</v>
      </c>
      <c r="BV148" s="23">
        <v>0</v>
      </c>
      <c r="BW148" s="23">
        <v>0</v>
      </c>
      <c r="BX148" s="23">
        <v>0</v>
      </c>
      <c r="BY148" s="23">
        <v>0</v>
      </c>
      <c r="BZ148" s="23">
        <v>0</v>
      </c>
      <c r="CA148" s="23">
        <v>0</v>
      </c>
      <c r="CB148" s="23">
        <v>0</v>
      </c>
      <c r="CC148" s="23">
        <v>0</v>
      </c>
      <c r="CD148" s="23">
        <v>0</v>
      </c>
      <c r="CE148" s="23">
        <v>0</v>
      </c>
      <c r="CF148" s="23">
        <v>0</v>
      </c>
      <c r="CG148" s="23">
        <v>0</v>
      </c>
      <c r="CH148" s="23">
        <v>0</v>
      </c>
    </row>
    <row r="149" spans="1:86">
      <c r="A149" s="68" t="s">
        <v>2042</v>
      </c>
      <c r="B149" s="23">
        <v>9</v>
      </c>
      <c r="C149" s="23">
        <v>0</v>
      </c>
      <c r="D149" s="23">
        <v>0</v>
      </c>
      <c r="E149" s="23">
        <v>0</v>
      </c>
      <c r="F149" s="23">
        <v>0</v>
      </c>
      <c r="G149" s="23">
        <v>0</v>
      </c>
      <c r="H149" s="23">
        <v>88</v>
      </c>
      <c r="I149" s="23">
        <v>0</v>
      </c>
      <c r="J149" s="23">
        <v>0</v>
      </c>
      <c r="K149" s="23">
        <v>0</v>
      </c>
      <c r="L149" s="23">
        <v>0</v>
      </c>
      <c r="M149" s="23">
        <v>0</v>
      </c>
      <c r="N149" s="23">
        <v>0</v>
      </c>
      <c r="O149" s="23">
        <v>0</v>
      </c>
      <c r="P149" s="23">
        <v>0</v>
      </c>
      <c r="Q149" s="23">
        <v>0</v>
      </c>
      <c r="R149" s="23">
        <v>0</v>
      </c>
      <c r="S149" s="23">
        <v>0</v>
      </c>
      <c r="T149" s="23">
        <v>0</v>
      </c>
      <c r="U149" s="23">
        <v>0</v>
      </c>
      <c r="V149" s="23">
        <v>0</v>
      </c>
      <c r="W149" s="23">
        <v>0</v>
      </c>
      <c r="X149" s="23">
        <v>0</v>
      </c>
      <c r="Y149" s="23">
        <v>0</v>
      </c>
      <c r="Z149" s="23">
        <v>0</v>
      </c>
      <c r="AA149" s="23">
        <v>0</v>
      </c>
      <c r="AB149" s="23">
        <v>0</v>
      </c>
      <c r="AC149" s="23">
        <v>0</v>
      </c>
      <c r="AD149" s="23">
        <v>0</v>
      </c>
      <c r="AE149" s="23">
        <v>0</v>
      </c>
      <c r="AF149" s="23">
        <v>0</v>
      </c>
      <c r="AG149" s="24">
        <f t="shared" si="12"/>
        <v>9</v>
      </c>
      <c r="AH149" s="24">
        <f t="shared" si="13"/>
        <v>88</v>
      </c>
      <c r="AI149" s="24">
        <f t="shared" si="10"/>
        <v>0</v>
      </c>
      <c r="AJ149" s="24">
        <f t="shared" si="14"/>
        <v>97</v>
      </c>
      <c r="AK149" s="24">
        <f t="shared" si="11"/>
        <v>0</v>
      </c>
      <c r="AL149" s="24">
        <f t="shared" si="11"/>
        <v>0</v>
      </c>
      <c r="AM149" s="23">
        <v>0</v>
      </c>
      <c r="AN149" s="23">
        <v>0</v>
      </c>
      <c r="AO149" s="23">
        <v>0</v>
      </c>
      <c r="AP149" s="23">
        <v>0</v>
      </c>
      <c r="AQ149" s="23">
        <v>0</v>
      </c>
      <c r="AR149" s="23">
        <v>0</v>
      </c>
      <c r="AS149" s="23">
        <v>0</v>
      </c>
      <c r="AT149" s="23">
        <v>0</v>
      </c>
      <c r="AU149" s="23">
        <v>0</v>
      </c>
      <c r="AV149" s="23">
        <v>0</v>
      </c>
      <c r="AW149" s="23">
        <v>0</v>
      </c>
      <c r="AX149" s="23">
        <v>0</v>
      </c>
      <c r="AY149" s="23">
        <v>0</v>
      </c>
      <c r="AZ149" s="23">
        <v>0</v>
      </c>
      <c r="BA149" s="23">
        <v>0</v>
      </c>
      <c r="BB149" s="23">
        <v>0</v>
      </c>
      <c r="BC149" s="23">
        <v>0</v>
      </c>
      <c r="BD149" s="23">
        <v>0</v>
      </c>
      <c r="BE149" s="23">
        <v>0</v>
      </c>
      <c r="BF149" s="23">
        <v>0</v>
      </c>
      <c r="BG149" s="23">
        <v>0</v>
      </c>
      <c r="BH149" s="23">
        <v>0</v>
      </c>
      <c r="BI149" s="23">
        <v>0</v>
      </c>
      <c r="BJ149" s="23">
        <v>0</v>
      </c>
      <c r="BK149" s="23">
        <v>0</v>
      </c>
      <c r="BL149" s="23">
        <v>0</v>
      </c>
      <c r="BM149" s="23">
        <v>0</v>
      </c>
      <c r="BN149" s="23">
        <v>0</v>
      </c>
      <c r="BO149" s="23">
        <v>0</v>
      </c>
      <c r="BP149" s="23">
        <v>0</v>
      </c>
      <c r="BQ149" s="23">
        <v>0</v>
      </c>
      <c r="BR149" s="23">
        <v>0</v>
      </c>
      <c r="BS149" s="23">
        <v>0</v>
      </c>
      <c r="BT149" s="23">
        <v>0</v>
      </c>
      <c r="BU149" s="23">
        <v>0</v>
      </c>
      <c r="BV149" s="23">
        <v>0</v>
      </c>
      <c r="BW149" s="23">
        <v>0</v>
      </c>
      <c r="BX149" s="23">
        <v>0</v>
      </c>
      <c r="BY149" s="23">
        <v>0</v>
      </c>
      <c r="BZ149" s="23">
        <v>0</v>
      </c>
      <c r="CA149" s="23">
        <v>0</v>
      </c>
      <c r="CB149" s="23">
        <v>0</v>
      </c>
      <c r="CC149" s="23">
        <v>0</v>
      </c>
      <c r="CD149" s="23">
        <v>0</v>
      </c>
      <c r="CE149" s="23">
        <v>0</v>
      </c>
      <c r="CF149" s="23">
        <v>0</v>
      </c>
      <c r="CG149" s="23">
        <v>0</v>
      </c>
      <c r="CH149" s="23">
        <v>0</v>
      </c>
    </row>
    <row r="150" spans="1:86">
      <c r="A150" s="68" t="s">
        <v>2043</v>
      </c>
      <c r="B150" s="23">
        <v>9</v>
      </c>
      <c r="C150" s="23">
        <v>0</v>
      </c>
      <c r="D150" s="23">
        <v>0</v>
      </c>
      <c r="E150" s="23">
        <v>0</v>
      </c>
      <c r="F150" s="23">
        <v>0</v>
      </c>
      <c r="G150" s="23">
        <v>0</v>
      </c>
      <c r="H150" s="23">
        <v>56</v>
      </c>
      <c r="I150" s="23">
        <v>0</v>
      </c>
      <c r="J150" s="23">
        <v>0</v>
      </c>
      <c r="K150" s="23">
        <v>0</v>
      </c>
      <c r="L150" s="23">
        <v>0</v>
      </c>
      <c r="M150" s="23">
        <v>0</v>
      </c>
      <c r="N150" s="23">
        <v>0</v>
      </c>
      <c r="O150" s="23">
        <v>0</v>
      </c>
      <c r="P150" s="23">
        <v>0</v>
      </c>
      <c r="Q150" s="23">
        <v>0</v>
      </c>
      <c r="R150" s="23">
        <v>0</v>
      </c>
      <c r="S150" s="23">
        <v>0</v>
      </c>
      <c r="T150" s="23">
        <v>0</v>
      </c>
      <c r="U150" s="23">
        <v>0</v>
      </c>
      <c r="V150" s="23">
        <v>0</v>
      </c>
      <c r="W150" s="23">
        <v>0</v>
      </c>
      <c r="X150" s="23">
        <v>0</v>
      </c>
      <c r="Y150" s="23">
        <v>0</v>
      </c>
      <c r="Z150" s="23">
        <v>0</v>
      </c>
      <c r="AA150" s="23">
        <v>0</v>
      </c>
      <c r="AB150" s="23">
        <v>0</v>
      </c>
      <c r="AC150" s="23">
        <v>0</v>
      </c>
      <c r="AD150" s="23">
        <v>0</v>
      </c>
      <c r="AE150" s="23">
        <v>0</v>
      </c>
      <c r="AF150" s="23">
        <v>0</v>
      </c>
      <c r="AG150" s="24">
        <f t="shared" si="12"/>
        <v>9</v>
      </c>
      <c r="AH150" s="24">
        <f t="shared" si="13"/>
        <v>56</v>
      </c>
      <c r="AI150" s="24">
        <f t="shared" si="10"/>
        <v>0</v>
      </c>
      <c r="AJ150" s="24">
        <f t="shared" si="14"/>
        <v>65</v>
      </c>
      <c r="AK150" s="24">
        <f t="shared" si="11"/>
        <v>0</v>
      </c>
      <c r="AL150" s="24">
        <f t="shared" si="11"/>
        <v>0</v>
      </c>
      <c r="AM150" s="23">
        <v>0</v>
      </c>
      <c r="AN150" s="23">
        <v>0</v>
      </c>
      <c r="AO150" s="23">
        <v>0</v>
      </c>
      <c r="AP150" s="23">
        <v>0</v>
      </c>
      <c r="AQ150" s="23">
        <v>0</v>
      </c>
      <c r="AR150" s="23">
        <v>0</v>
      </c>
      <c r="AS150" s="23">
        <v>0</v>
      </c>
      <c r="AT150" s="23">
        <v>0</v>
      </c>
      <c r="AU150" s="23">
        <v>0</v>
      </c>
      <c r="AV150" s="23">
        <v>0</v>
      </c>
      <c r="AW150" s="23">
        <v>0</v>
      </c>
      <c r="AX150" s="23">
        <v>0</v>
      </c>
      <c r="AY150" s="23">
        <v>0</v>
      </c>
      <c r="AZ150" s="23">
        <v>0</v>
      </c>
      <c r="BA150" s="23">
        <v>0</v>
      </c>
      <c r="BB150" s="23">
        <v>0</v>
      </c>
      <c r="BC150" s="23">
        <v>0</v>
      </c>
      <c r="BD150" s="23">
        <v>0</v>
      </c>
      <c r="BE150" s="23">
        <v>0</v>
      </c>
      <c r="BF150" s="23">
        <v>0</v>
      </c>
      <c r="BG150" s="23">
        <v>0</v>
      </c>
      <c r="BH150" s="23">
        <v>0</v>
      </c>
      <c r="BI150" s="23">
        <v>0</v>
      </c>
      <c r="BJ150" s="23">
        <v>0</v>
      </c>
      <c r="BK150" s="23">
        <v>0</v>
      </c>
      <c r="BL150" s="23">
        <v>0</v>
      </c>
      <c r="BM150" s="23">
        <v>0</v>
      </c>
      <c r="BN150" s="23">
        <v>0</v>
      </c>
      <c r="BO150" s="23">
        <v>0</v>
      </c>
      <c r="BP150" s="23">
        <v>0</v>
      </c>
      <c r="BQ150" s="23">
        <v>0</v>
      </c>
      <c r="BR150" s="23">
        <v>0</v>
      </c>
      <c r="BS150" s="23">
        <v>0</v>
      </c>
      <c r="BT150" s="23">
        <v>0</v>
      </c>
      <c r="BU150" s="23">
        <v>0</v>
      </c>
      <c r="BV150" s="23">
        <v>0</v>
      </c>
      <c r="BW150" s="23">
        <v>0</v>
      </c>
      <c r="BX150" s="23">
        <v>0</v>
      </c>
      <c r="BY150" s="23">
        <v>0</v>
      </c>
      <c r="BZ150" s="23">
        <v>0</v>
      </c>
      <c r="CA150" s="23">
        <v>0</v>
      </c>
      <c r="CB150" s="23">
        <v>0</v>
      </c>
      <c r="CC150" s="23">
        <v>0</v>
      </c>
      <c r="CD150" s="23">
        <v>0</v>
      </c>
      <c r="CE150" s="23">
        <v>0</v>
      </c>
      <c r="CF150" s="23">
        <v>0</v>
      </c>
      <c r="CG150" s="23">
        <v>0</v>
      </c>
      <c r="CH150" s="23">
        <v>0</v>
      </c>
    </row>
    <row r="151" spans="1:86">
      <c r="A151" s="68" t="s">
        <v>2044</v>
      </c>
      <c r="B151" s="23">
        <v>2</v>
      </c>
      <c r="C151" s="23">
        <v>0</v>
      </c>
      <c r="D151" s="23">
        <v>0</v>
      </c>
      <c r="E151" s="23">
        <v>0</v>
      </c>
      <c r="F151" s="23">
        <v>0</v>
      </c>
      <c r="G151" s="23">
        <v>0</v>
      </c>
      <c r="H151" s="23">
        <v>47</v>
      </c>
      <c r="I151" s="23">
        <v>0</v>
      </c>
      <c r="J151" s="23">
        <v>0</v>
      </c>
      <c r="K151" s="23">
        <v>0</v>
      </c>
      <c r="L151" s="23">
        <v>0</v>
      </c>
      <c r="M151" s="23">
        <v>0</v>
      </c>
      <c r="N151" s="23">
        <v>0</v>
      </c>
      <c r="O151" s="23">
        <v>0</v>
      </c>
      <c r="P151" s="23">
        <v>0</v>
      </c>
      <c r="Q151" s="23">
        <v>0</v>
      </c>
      <c r="R151" s="23">
        <v>0</v>
      </c>
      <c r="S151" s="23">
        <v>0</v>
      </c>
      <c r="T151" s="23">
        <v>0</v>
      </c>
      <c r="U151" s="23">
        <v>0</v>
      </c>
      <c r="V151" s="23">
        <v>0</v>
      </c>
      <c r="W151" s="23">
        <v>0</v>
      </c>
      <c r="X151" s="23">
        <v>0</v>
      </c>
      <c r="Y151" s="23">
        <v>0</v>
      </c>
      <c r="Z151" s="23">
        <v>0</v>
      </c>
      <c r="AA151" s="23">
        <v>0</v>
      </c>
      <c r="AB151" s="23">
        <v>0</v>
      </c>
      <c r="AC151" s="23">
        <v>0</v>
      </c>
      <c r="AD151" s="23">
        <v>0</v>
      </c>
      <c r="AE151" s="23">
        <v>0</v>
      </c>
      <c r="AF151" s="23">
        <v>0</v>
      </c>
      <c r="AG151" s="24">
        <f t="shared" si="12"/>
        <v>2</v>
      </c>
      <c r="AH151" s="24">
        <f t="shared" si="13"/>
        <v>47</v>
      </c>
      <c r="AI151" s="24">
        <f t="shared" si="10"/>
        <v>0</v>
      </c>
      <c r="AJ151" s="24">
        <f t="shared" si="14"/>
        <v>49</v>
      </c>
      <c r="AK151" s="24">
        <f t="shared" si="11"/>
        <v>0</v>
      </c>
      <c r="AL151" s="24">
        <f t="shared" si="11"/>
        <v>0</v>
      </c>
      <c r="AM151" s="23">
        <v>0</v>
      </c>
      <c r="AN151" s="23">
        <v>0</v>
      </c>
      <c r="AO151" s="23">
        <v>0</v>
      </c>
      <c r="AP151" s="23">
        <v>0</v>
      </c>
      <c r="AQ151" s="23">
        <v>0</v>
      </c>
      <c r="AR151" s="23">
        <v>0</v>
      </c>
      <c r="AS151" s="23">
        <v>0</v>
      </c>
      <c r="AT151" s="23">
        <v>0</v>
      </c>
      <c r="AU151" s="23">
        <v>0</v>
      </c>
      <c r="AV151" s="23">
        <v>0</v>
      </c>
      <c r="AW151" s="23">
        <v>0</v>
      </c>
      <c r="AX151" s="23">
        <v>0</v>
      </c>
      <c r="AY151" s="23">
        <v>0</v>
      </c>
      <c r="AZ151" s="23">
        <v>0</v>
      </c>
      <c r="BA151" s="23">
        <v>0</v>
      </c>
      <c r="BB151" s="23">
        <v>0</v>
      </c>
      <c r="BC151" s="23">
        <v>0</v>
      </c>
      <c r="BD151" s="23">
        <v>0</v>
      </c>
      <c r="BE151" s="23">
        <v>0</v>
      </c>
      <c r="BF151" s="23">
        <v>0</v>
      </c>
      <c r="BG151" s="23">
        <v>0</v>
      </c>
      <c r="BH151" s="23">
        <v>0</v>
      </c>
      <c r="BI151" s="23">
        <v>0</v>
      </c>
      <c r="BJ151" s="23">
        <v>0</v>
      </c>
      <c r="BK151" s="23">
        <v>0</v>
      </c>
      <c r="BL151" s="23">
        <v>0</v>
      </c>
      <c r="BM151" s="23">
        <v>0</v>
      </c>
      <c r="BN151" s="23">
        <v>0</v>
      </c>
      <c r="BO151" s="23">
        <v>0</v>
      </c>
      <c r="BP151" s="23">
        <v>0</v>
      </c>
      <c r="BQ151" s="23">
        <v>0</v>
      </c>
      <c r="BR151" s="23">
        <v>0</v>
      </c>
      <c r="BS151" s="23">
        <v>0</v>
      </c>
      <c r="BT151" s="23">
        <v>0</v>
      </c>
      <c r="BU151" s="23">
        <v>0</v>
      </c>
      <c r="BV151" s="23">
        <v>0</v>
      </c>
      <c r="BW151" s="23">
        <v>0</v>
      </c>
      <c r="BX151" s="23">
        <v>0</v>
      </c>
      <c r="BY151" s="23">
        <v>0</v>
      </c>
      <c r="BZ151" s="23">
        <v>0</v>
      </c>
      <c r="CA151" s="23">
        <v>0</v>
      </c>
      <c r="CB151" s="23">
        <v>0</v>
      </c>
      <c r="CC151" s="23">
        <v>0</v>
      </c>
      <c r="CD151" s="23">
        <v>0</v>
      </c>
      <c r="CE151" s="23">
        <v>0</v>
      </c>
      <c r="CF151" s="23">
        <v>0</v>
      </c>
      <c r="CG151" s="23">
        <v>0</v>
      </c>
      <c r="CH151" s="23">
        <v>0</v>
      </c>
    </row>
    <row r="152" spans="1:86">
      <c r="A152" s="68" t="s">
        <v>2045</v>
      </c>
      <c r="B152" s="23">
        <v>4</v>
      </c>
      <c r="C152" s="23">
        <v>0</v>
      </c>
      <c r="D152" s="23">
        <v>0</v>
      </c>
      <c r="E152" s="23">
        <v>0</v>
      </c>
      <c r="F152" s="23">
        <v>0</v>
      </c>
      <c r="G152" s="23">
        <v>0</v>
      </c>
      <c r="H152" s="23">
        <v>53</v>
      </c>
      <c r="I152" s="23">
        <v>0</v>
      </c>
      <c r="J152" s="23">
        <v>0</v>
      </c>
      <c r="K152" s="23">
        <v>0</v>
      </c>
      <c r="L152" s="23">
        <v>0</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0</v>
      </c>
      <c r="AC152" s="23">
        <v>1</v>
      </c>
      <c r="AD152" s="23">
        <v>0</v>
      </c>
      <c r="AE152" s="23">
        <v>0</v>
      </c>
      <c r="AF152" s="23">
        <v>0</v>
      </c>
      <c r="AG152" s="24">
        <f t="shared" si="12"/>
        <v>4</v>
      </c>
      <c r="AH152" s="24">
        <f t="shared" si="13"/>
        <v>53</v>
      </c>
      <c r="AI152" s="24">
        <f t="shared" si="10"/>
        <v>0</v>
      </c>
      <c r="AJ152" s="24">
        <f t="shared" si="14"/>
        <v>57</v>
      </c>
      <c r="AK152" s="24">
        <f t="shared" si="11"/>
        <v>1</v>
      </c>
      <c r="AL152" s="24">
        <f t="shared" si="11"/>
        <v>0</v>
      </c>
      <c r="AM152" s="23">
        <v>2</v>
      </c>
      <c r="AN152" s="23" t="s">
        <v>1947</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v>0</v>
      </c>
      <c r="BM152" s="23">
        <v>0</v>
      </c>
      <c r="BN152" s="23">
        <v>0</v>
      </c>
      <c r="BO152" s="23">
        <v>0</v>
      </c>
      <c r="BP152" s="23">
        <v>0</v>
      </c>
      <c r="BQ152" s="23">
        <v>0</v>
      </c>
      <c r="BR152" s="23">
        <v>0</v>
      </c>
      <c r="BS152" s="23">
        <v>0</v>
      </c>
      <c r="BT152" s="23">
        <v>0</v>
      </c>
      <c r="BU152" s="23">
        <v>0</v>
      </c>
      <c r="BV152" s="23">
        <v>0</v>
      </c>
      <c r="BW152" s="23">
        <v>0</v>
      </c>
      <c r="BX152" s="23">
        <v>0</v>
      </c>
      <c r="BY152" s="23">
        <v>0</v>
      </c>
      <c r="BZ152" s="23">
        <v>0</v>
      </c>
      <c r="CA152" s="23">
        <v>0</v>
      </c>
      <c r="CB152" s="23">
        <v>0</v>
      </c>
      <c r="CC152" s="23">
        <v>0</v>
      </c>
      <c r="CD152" s="23">
        <v>0</v>
      </c>
      <c r="CE152" s="23">
        <v>0</v>
      </c>
      <c r="CF152" s="23">
        <v>0</v>
      </c>
      <c r="CG152" s="23">
        <v>0</v>
      </c>
      <c r="CH152" s="23">
        <v>0</v>
      </c>
    </row>
    <row r="153" spans="1:86">
      <c r="A153" s="68" t="s">
        <v>2046</v>
      </c>
      <c r="B153" s="23">
        <v>5</v>
      </c>
      <c r="C153" s="23">
        <v>0</v>
      </c>
      <c r="D153" s="23">
        <v>0</v>
      </c>
      <c r="E153" s="23">
        <v>0</v>
      </c>
      <c r="F153" s="23">
        <v>0</v>
      </c>
      <c r="G153" s="23">
        <v>0</v>
      </c>
      <c r="H153" s="23">
        <v>50</v>
      </c>
      <c r="I153" s="23">
        <v>0</v>
      </c>
      <c r="J153" s="23">
        <v>0</v>
      </c>
      <c r="K153" s="23">
        <v>0</v>
      </c>
      <c r="L153" s="23">
        <v>0</v>
      </c>
      <c r="M153" s="23">
        <v>0</v>
      </c>
      <c r="N153" s="23">
        <v>0</v>
      </c>
      <c r="O153" s="23">
        <v>0</v>
      </c>
      <c r="P153" s="23">
        <v>0</v>
      </c>
      <c r="Q153" s="23">
        <v>0</v>
      </c>
      <c r="R153" s="23">
        <v>0</v>
      </c>
      <c r="S153" s="23">
        <v>0</v>
      </c>
      <c r="T153" s="23">
        <v>0</v>
      </c>
      <c r="U153" s="23">
        <v>0</v>
      </c>
      <c r="V153" s="23">
        <v>0</v>
      </c>
      <c r="W153" s="23">
        <v>0</v>
      </c>
      <c r="X153" s="23">
        <v>0</v>
      </c>
      <c r="Y153" s="23">
        <v>0</v>
      </c>
      <c r="Z153" s="23">
        <v>0</v>
      </c>
      <c r="AA153" s="23">
        <v>0</v>
      </c>
      <c r="AB153" s="23">
        <v>0</v>
      </c>
      <c r="AC153" s="23">
        <v>0</v>
      </c>
      <c r="AD153" s="23">
        <v>0</v>
      </c>
      <c r="AE153" s="23">
        <v>0</v>
      </c>
      <c r="AF153" s="23">
        <v>0</v>
      </c>
      <c r="AG153" s="24">
        <f t="shared" si="12"/>
        <v>5</v>
      </c>
      <c r="AH153" s="24">
        <f t="shared" si="13"/>
        <v>50</v>
      </c>
      <c r="AI153" s="24">
        <f t="shared" si="10"/>
        <v>0</v>
      </c>
      <c r="AJ153" s="24">
        <f t="shared" si="14"/>
        <v>55</v>
      </c>
      <c r="AK153" s="24">
        <f t="shared" si="11"/>
        <v>0</v>
      </c>
      <c r="AL153" s="24">
        <f t="shared" si="11"/>
        <v>0</v>
      </c>
      <c r="AM153" s="23">
        <v>0</v>
      </c>
      <c r="AN153" s="23">
        <v>0</v>
      </c>
      <c r="AO153" s="23">
        <v>0</v>
      </c>
      <c r="AP153" s="23">
        <v>0</v>
      </c>
      <c r="AQ153" s="23">
        <v>0</v>
      </c>
      <c r="AR153" s="23">
        <v>0</v>
      </c>
      <c r="AS153" s="23">
        <v>0</v>
      </c>
      <c r="AT153" s="23">
        <v>0</v>
      </c>
      <c r="AU153" s="23">
        <v>0</v>
      </c>
      <c r="AV153" s="23">
        <v>0</v>
      </c>
      <c r="AW153" s="23">
        <v>0</v>
      </c>
      <c r="AX153" s="23">
        <v>0</v>
      </c>
      <c r="AY153" s="23">
        <v>0</v>
      </c>
      <c r="AZ153" s="23">
        <v>0</v>
      </c>
      <c r="BA153" s="23">
        <v>0</v>
      </c>
      <c r="BB153" s="23">
        <v>0</v>
      </c>
      <c r="BC153" s="23">
        <v>0</v>
      </c>
      <c r="BD153" s="23">
        <v>0</v>
      </c>
      <c r="BE153" s="23">
        <v>0</v>
      </c>
      <c r="BF153" s="23">
        <v>0</v>
      </c>
      <c r="BG153" s="23">
        <v>0</v>
      </c>
      <c r="BH153" s="23">
        <v>0</v>
      </c>
      <c r="BI153" s="23">
        <v>0</v>
      </c>
      <c r="BJ153" s="23">
        <v>0</v>
      </c>
      <c r="BK153" s="23">
        <v>0</v>
      </c>
      <c r="BL153" s="23">
        <v>0</v>
      </c>
      <c r="BM153" s="23">
        <v>0</v>
      </c>
      <c r="BN153" s="23">
        <v>0</v>
      </c>
      <c r="BO153" s="23">
        <v>0</v>
      </c>
      <c r="BP153" s="23">
        <v>0</v>
      </c>
      <c r="BQ153" s="23">
        <v>0</v>
      </c>
      <c r="BR153" s="23">
        <v>0</v>
      </c>
      <c r="BS153" s="23">
        <v>0</v>
      </c>
      <c r="BT153" s="23">
        <v>0</v>
      </c>
      <c r="BU153" s="23">
        <v>0</v>
      </c>
      <c r="BV153" s="23">
        <v>0</v>
      </c>
      <c r="BW153" s="23">
        <v>0</v>
      </c>
      <c r="BX153" s="23">
        <v>0</v>
      </c>
      <c r="BY153" s="23">
        <v>0</v>
      </c>
      <c r="BZ153" s="23">
        <v>0</v>
      </c>
      <c r="CA153" s="23">
        <v>0</v>
      </c>
      <c r="CB153" s="23">
        <v>0</v>
      </c>
      <c r="CC153" s="23">
        <v>0</v>
      </c>
      <c r="CD153" s="23">
        <v>0</v>
      </c>
      <c r="CE153" s="23">
        <v>0</v>
      </c>
      <c r="CF153" s="23">
        <v>0</v>
      </c>
      <c r="CG153" s="23">
        <v>0</v>
      </c>
      <c r="CH153" s="23">
        <v>0</v>
      </c>
    </row>
    <row r="154" spans="1:86">
      <c r="A154" s="68" t="s">
        <v>2047</v>
      </c>
      <c r="B154" s="23">
        <v>2</v>
      </c>
      <c r="C154" s="23">
        <v>0</v>
      </c>
      <c r="D154" s="23">
        <v>0</v>
      </c>
      <c r="E154" s="23">
        <v>0</v>
      </c>
      <c r="F154" s="23">
        <v>0</v>
      </c>
      <c r="G154" s="23">
        <v>0</v>
      </c>
      <c r="H154" s="23">
        <v>44</v>
      </c>
      <c r="I154" s="23">
        <v>0</v>
      </c>
      <c r="J154" s="23">
        <v>0</v>
      </c>
      <c r="K154" s="23">
        <v>0</v>
      </c>
      <c r="L154" s="23">
        <v>0</v>
      </c>
      <c r="M154" s="23">
        <v>0</v>
      </c>
      <c r="N154" s="23">
        <v>0</v>
      </c>
      <c r="O154" s="23">
        <v>0</v>
      </c>
      <c r="P154" s="23">
        <v>0</v>
      </c>
      <c r="Q154" s="23">
        <v>0</v>
      </c>
      <c r="R154" s="23">
        <v>0</v>
      </c>
      <c r="S154" s="23">
        <v>0</v>
      </c>
      <c r="T154" s="23">
        <v>0</v>
      </c>
      <c r="U154" s="23">
        <v>0</v>
      </c>
      <c r="V154" s="23">
        <v>0</v>
      </c>
      <c r="W154" s="23">
        <v>0</v>
      </c>
      <c r="X154" s="23">
        <v>0</v>
      </c>
      <c r="Y154" s="23">
        <v>0</v>
      </c>
      <c r="Z154" s="23">
        <v>0</v>
      </c>
      <c r="AA154" s="23">
        <v>0</v>
      </c>
      <c r="AB154" s="23">
        <v>0</v>
      </c>
      <c r="AC154" s="23">
        <v>0</v>
      </c>
      <c r="AD154" s="23">
        <v>0</v>
      </c>
      <c r="AE154" s="23">
        <v>0</v>
      </c>
      <c r="AF154" s="23">
        <v>0</v>
      </c>
      <c r="AG154" s="24">
        <f t="shared" si="12"/>
        <v>2</v>
      </c>
      <c r="AH154" s="24">
        <f t="shared" si="13"/>
        <v>44</v>
      </c>
      <c r="AI154" s="24">
        <f t="shared" si="10"/>
        <v>0</v>
      </c>
      <c r="AJ154" s="24">
        <f t="shared" si="14"/>
        <v>46</v>
      </c>
      <c r="AK154" s="24">
        <f t="shared" si="11"/>
        <v>0</v>
      </c>
      <c r="AL154" s="24">
        <f t="shared" si="11"/>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v>0</v>
      </c>
      <c r="BM154" s="23">
        <v>0</v>
      </c>
      <c r="BN154" s="23">
        <v>0</v>
      </c>
      <c r="BO154" s="23">
        <v>0</v>
      </c>
      <c r="BP154" s="23">
        <v>0</v>
      </c>
      <c r="BQ154" s="23">
        <v>0</v>
      </c>
      <c r="BR154" s="23">
        <v>0</v>
      </c>
      <c r="BS154" s="23">
        <v>0</v>
      </c>
      <c r="BT154" s="23">
        <v>0</v>
      </c>
      <c r="BU154" s="23">
        <v>0</v>
      </c>
      <c r="BV154" s="23">
        <v>0</v>
      </c>
      <c r="BW154" s="23">
        <v>0</v>
      </c>
      <c r="BX154" s="23">
        <v>0</v>
      </c>
      <c r="BY154" s="23">
        <v>0</v>
      </c>
      <c r="BZ154" s="23">
        <v>0</v>
      </c>
      <c r="CA154" s="23">
        <v>0</v>
      </c>
      <c r="CB154" s="23">
        <v>0</v>
      </c>
      <c r="CC154" s="23">
        <v>0</v>
      </c>
      <c r="CD154" s="23">
        <v>0</v>
      </c>
      <c r="CE154" s="23">
        <v>0</v>
      </c>
      <c r="CF154" s="23">
        <v>0</v>
      </c>
      <c r="CG154" s="23">
        <v>0</v>
      </c>
      <c r="CH154" s="23">
        <v>0</v>
      </c>
    </row>
    <row r="155" spans="1:86">
      <c r="A155" s="68" t="s">
        <v>2048</v>
      </c>
      <c r="B155" s="23">
        <v>9</v>
      </c>
      <c r="C155" s="23">
        <v>0</v>
      </c>
      <c r="D155" s="23">
        <v>0</v>
      </c>
      <c r="E155" s="23">
        <v>0</v>
      </c>
      <c r="F155" s="23">
        <v>0</v>
      </c>
      <c r="G155" s="23">
        <v>0</v>
      </c>
      <c r="H155" s="23">
        <v>74</v>
      </c>
      <c r="I155" s="23">
        <v>0</v>
      </c>
      <c r="J155" s="23">
        <v>0</v>
      </c>
      <c r="K155" s="23">
        <v>0</v>
      </c>
      <c r="L155" s="23">
        <v>0</v>
      </c>
      <c r="M155" s="23">
        <v>0</v>
      </c>
      <c r="N155" s="23">
        <v>0</v>
      </c>
      <c r="O155" s="23">
        <v>0</v>
      </c>
      <c r="P155" s="23">
        <v>0</v>
      </c>
      <c r="Q155" s="23">
        <v>4</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4">
        <f t="shared" si="12"/>
        <v>9</v>
      </c>
      <c r="AH155" s="24">
        <f t="shared" si="13"/>
        <v>78</v>
      </c>
      <c r="AI155" s="24">
        <f t="shared" si="10"/>
        <v>0</v>
      </c>
      <c r="AJ155" s="24">
        <f t="shared" si="14"/>
        <v>87</v>
      </c>
      <c r="AK155" s="24">
        <f t="shared" si="11"/>
        <v>0</v>
      </c>
      <c r="AL155" s="24">
        <f t="shared" si="11"/>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v>0</v>
      </c>
      <c r="BQ155" s="23">
        <v>0</v>
      </c>
      <c r="BR155" s="23">
        <v>0</v>
      </c>
      <c r="BS155" s="23">
        <v>0</v>
      </c>
      <c r="BT155" s="23">
        <v>0</v>
      </c>
      <c r="BU155" s="23">
        <v>0</v>
      </c>
      <c r="BV155" s="23">
        <v>0</v>
      </c>
      <c r="BW155" s="23">
        <v>0</v>
      </c>
      <c r="BX155" s="23">
        <v>0</v>
      </c>
      <c r="BY155" s="23">
        <v>0</v>
      </c>
      <c r="BZ155" s="23">
        <v>0</v>
      </c>
      <c r="CA155" s="23">
        <v>0</v>
      </c>
      <c r="CB155" s="23">
        <v>0</v>
      </c>
      <c r="CC155" s="23">
        <v>0</v>
      </c>
      <c r="CD155" s="23">
        <v>0</v>
      </c>
      <c r="CE155" s="23">
        <v>0</v>
      </c>
      <c r="CF155" s="23">
        <v>0</v>
      </c>
      <c r="CG155" s="23">
        <v>0</v>
      </c>
      <c r="CH155" s="23">
        <v>0</v>
      </c>
    </row>
    <row r="156" spans="1:86">
      <c r="A156" s="68" t="s">
        <v>523</v>
      </c>
      <c r="B156" s="23">
        <v>5</v>
      </c>
      <c r="C156" s="23">
        <v>0</v>
      </c>
      <c r="D156" s="23">
        <v>0</v>
      </c>
      <c r="E156" s="23">
        <v>0</v>
      </c>
      <c r="F156" s="23">
        <v>0</v>
      </c>
      <c r="G156" s="23">
        <v>0</v>
      </c>
      <c r="H156" s="23">
        <v>143</v>
      </c>
      <c r="I156" s="23">
        <v>0</v>
      </c>
      <c r="J156" s="23">
        <v>0</v>
      </c>
      <c r="K156" s="23">
        <v>228</v>
      </c>
      <c r="L156" s="23">
        <v>0</v>
      </c>
      <c r="M156" s="23">
        <v>0</v>
      </c>
      <c r="N156" s="23">
        <v>71</v>
      </c>
      <c r="O156" s="23">
        <v>0</v>
      </c>
      <c r="P156" s="23">
        <v>0</v>
      </c>
      <c r="Q156" s="23">
        <v>12</v>
      </c>
      <c r="R156" s="23">
        <v>1</v>
      </c>
      <c r="S156" s="23">
        <v>1</v>
      </c>
      <c r="T156" s="23">
        <v>0</v>
      </c>
      <c r="U156" s="23">
        <v>0</v>
      </c>
      <c r="V156" s="23">
        <v>0</v>
      </c>
      <c r="W156" s="23">
        <v>41</v>
      </c>
      <c r="X156" s="23">
        <v>0</v>
      </c>
      <c r="Y156" s="23">
        <v>0</v>
      </c>
      <c r="Z156" s="23">
        <v>0</v>
      </c>
      <c r="AA156" s="23">
        <v>0</v>
      </c>
      <c r="AB156" s="23">
        <v>0</v>
      </c>
      <c r="AC156" s="23">
        <v>0</v>
      </c>
      <c r="AD156" s="23">
        <v>0</v>
      </c>
      <c r="AE156" s="23">
        <v>0</v>
      </c>
      <c r="AF156" s="23">
        <v>0</v>
      </c>
      <c r="AG156" s="24">
        <f t="shared" si="12"/>
        <v>5</v>
      </c>
      <c r="AH156" s="24">
        <f t="shared" si="13"/>
        <v>495</v>
      </c>
      <c r="AI156" s="24">
        <f t="shared" si="10"/>
        <v>0</v>
      </c>
      <c r="AJ156" s="24">
        <f t="shared" si="14"/>
        <v>500</v>
      </c>
      <c r="AK156" s="24">
        <f t="shared" si="11"/>
        <v>1</v>
      </c>
      <c r="AL156" s="24">
        <f t="shared" si="11"/>
        <v>1</v>
      </c>
      <c r="AM156" s="23">
        <v>2</v>
      </c>
      <c r="AN156" s="23" t="s">
        <v>2049</v>
      </c>
      <c r="AO156" s="23">
        <v>0</v>
      </c>
      <c r="AP156" s="23">
        <v>0</v>
      </c>
      <c r="AQ156" s="23">
        <v>0</v>
      </c>
      <c r="AR156" s="23">
        <v>0</v>
      </c>
      <c r="AS156" s="23">
        <v>0</v>
      </c>
      <c r="AT156" s="23">
        <v>1</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v>0</v>
      </c>
      <c r="BQ156" s="23">
        <v>0</v>
      </c>
      <c r="BR156" s="23">
        <v>0</v>
      </c>
      <c r="BS156" s="23">
        <v>0</v>
      </c>
      <c r="BT156" s="23">
        <v>0</v>
      </c>
      <c r="BU156" s="23">
        <v>0</v>
      </c>
      <c r="BV156" s="23">
        <v>0</v>
      </c>
      <c r="BW156" s="23">
        <v>0</v>
      </c>
      <c r="BX156" s="23">
        <v>0</v>
      </c>
      <c r="BY156" s="23">
        <v>0</v>
      </c>
      <c r="BZ156" s="23">
        <v>0</v>
      </c>
      <c r="CA156" s="23">
        <v>0</v>
      </c>
      <c r="CB156" s="23">
        <v>0</v>
      </c>
      <c r="CC156" s="23">
        <v>0</v>
      </c>
      <c r="CD156" s="23">
        <v>0</v>
      </c>
      <c r="CE156" s="23">
        <v>0</v>
      </c>
      <c r="CF156" s="23">
        <v>0</v>
      </c>
      <c r="CG156" s="23">
        <v>0</v>
      </c>
      <c r="CH156" s="23">
        <v>0</v>
      </c>
    </row>
    <row r="157" spans="1:86">
      <c r="A157" s="68" t="s">
        <v>524</v>
      </c>
      <c r="B157" s="23">
        <v>4</v>
      </c>
      <c r="C157" s="23">
        <v>0</v>
      </c>
      <c r="D157" s="23">
        <v>0</v>
      </c>
      <c r="E157" s="23">
        <v>0</v>
      </c>
      <c r="F157" s="23">
        <v>0</v>
      </c>
      <c r="G157" s="23">
        <v>0</v>
      </c>
      <c r="H157" s="23">
        <v>27</v>
      </c>
      <c r="I157" s="23">
        <v>0</v>
      </c>
      <c r="J157" s="23">
        <v>0</v>
      </c>
      <c r="K157" s="23">
        <v>0</v>
      </c>
      <c r="L157" s="23">
        <v>0</v>
      </c>
      <c r="M157" s="23">
        <v>0</v>
      </c>
      <c r="N157" s="23">
        <v>0</v>
      </c>
      <c r="O157" s="23">
        <v>0</v>
      </c>
      <c r="P157" s="23">
        <v>0</v>
      </c>
      <c r="Q157" s="23">
        <v>0</v>
      </c>
      <c r="R157" s="23">
        <v>0</v>
      </c>
      <c r="S157" s="23">
        <v>0</v>
      </c>
      <c r="T157" s="23">
        <v>0</v>
      </c>
      <c r="U157" s="23">
        <v>0</v>
      </c>
      <c r="V157" s="23">
        <v>0</v>
      </c>
      <c r="W157" s="23">
        <v>0</v>
      </c>
      <c r="X157" s="23">
        <v>0</v>
      </c>
      <c r="Y157" s="23">
        <v>0</v>
      </c>
      <c r="Z157" s="23">
        <v>0</v>
      </c>
      <c r="AA157" s="23">
        <v>0</v>
      </c>
      <c r="AB157" s="23">
        <v>0</v>
      </c>
      <c r="AC157" s="23">
        <v>0</v>
      </c>
      <c r="AD157" s="23">
        <v>0</v>
      </c>
      <c r="AE157" s="23">
        <v>0</v>
      </c>
      <c r="AF157" s="23">
        <v>0</v>
      </c>
      <c r="AG157" s="24">
        <f t="shared" si="12"/>
        <v>4</v>
      </c>
      <c r="AH157" s="24">
        <f t="shared" si="13"/>
        <v>27</v>
      </c>
      <c r="AI157" s="24">
        <f t="shared" si="10"/>
        <v>0</v>
      </c>
      <c r="AJ157" s="24">
        <f t="shared" si="14"/>
        <v>31</v>
      </c>
      <c r="AK157" s="24">
        <v>1</v>
      </c>
      <c r="AL157" s="24">
        <f t="shared" si="11"/>
        <v>0</v>
      </c>
      <c r="AM157" s="23">
        <v>3</v>
      </c>
      <c r="AN157" s="23" t="s">
        <v>2050</v>
      </c>
      <c r="AO157" s="23">
        <v>0</v>
      </c>
      <c r="AP157" s="23">
        <v>0</v>
      </c>
      <c r="AQ157" s="23">
        <v>0</v>
      </c>
      <c r="AR157" s="23">
        <v>0</v>
      </c>
      <c r="AS157" s="23">
        <v>0</v>
      </c>
      <c r="AT157" s="23">
        <v>0</v>
      </c>
      <c r="AU157" s="23">
        <v>0</v>
      </c>
      <c r="AV157" s="23">
        <v>0</v>
      </c>
      <c r="AW157" s="23">
        <v>0</v>
      </c>
      <c r="AX157" s="23">
        <v>0</v>
      </c>
      <c r="AY157" s="23">
        <v>0</v>
      </c>
      <c r="AZ157" s="23">
        <v>0</v>
      </c>
      <c r="BA157" s="23">
        <v>0</v>
      </c>
      <c r="BB157" s="23">
        <v>0</v>
      </c>
      <c r="BC157" s="23">
        <v>0</v>
      </c>
      <c r="BD157" s="23">
        <v>0</v>
      </c>
      <c r="BE157" s="23">
        <v>0</v>
      </c>
      <c r="BF157" s="23">
        <v>0</v>
      </c>
      <c r="BG157" s="23">
        <v>0</v>
      </c>
      <c r="BH157" s="23">
        <v>0</v>
      </c>
      <c r="BI157" s="23">
        <v>0</v>
      </c>
      <c r="BJ157" s="23">
        <v>0</v>
      </c>
      <c r="BK157" s="23">
        <v>0</v>
      </c>
      <c r="BL157" s="23">
        <v>0</v>
      </c>
      <c r="BM157" s="23">
        <v>0</v>
      </c>
      <c r="BN157" s="23">
        <v>0</v>
      </c>
      <c r="BO157" s="23">
        <v>0</v>
      </c>
      <c r="BP157" s="23">
        <v>0</v>
      </c>
      <c r="BQ157" s="23">
        <v>0</v>
      </c>
      <c r="BR157" s="23">
        <v>0</v>
      </c>
      <c r="BS157" s="23">
        <v>0</v>
      </c>
      <c r="BT157" s="23">
        <v>0</v>
      </c>
      <c r="BU157" s="23">
        <v>0</v>
      </c>
      <c r="BV157" s="23">
        <v>0</v>
      </c>
      <c r="BW157" s="23">
        <v>0</v>
      </c>
      <c r="BX157" s="23">
        <v>0</v>
      </c>
      <c r="BY157" s="23">
        <v>0</v>
      </c>
      <c r="BZ157" s="23">
        <v>0</v>
      </c>
      <c r="CA157" s="23">
        <v>0</v>
      </c>
      <c r="CB157" s="23">
        <v>0</v>
      </c>
      <c r="CC157" s="23">
        <v>0</v>
      </c>
      <c r="CD157" s="23">
        <v>0</v>
      </c>
      <c r="CE157" s="23">
        <v>0</v>
      </c>
      <c r="CF157" s="23">
        <v>0</v>
      </c>
      <c r="CG157" s="23">
        <v>0</v>
      </c>
      <c r="CH157" s="23">
        <v>0</v>
      </c>
    </row>
    <row r="158" spans="1:86">
      <c r="A158" s="68" t="s">
        <v>2051</v>
      </c>
      <c r="B158" s="23">
        <v>4</v>
      </c>
      <c r="C158" s="23">
        <v>0</v>
      </c>
      <c r="D158" s="23">
        <v>0</v>
      </c>
      <c r="E158" s="23">
        <v>0</v>
      </c>
      <c r="F158" s="23">
        <v>0</v>
      </c>
      <c r="G158" s="23">
        <v>0</v>
      </c>
      <c r="H158" s="23">
        <v>102</v>
      </c>
      <c r="I158" s="23">
        <v>0</v>
      </c>
      <c r="J158" s="23">
        <v>0</v>
      </c>
      <c r="K158" s="23">
        <v>0</v>
      </c>
      <c r="L158" s="23">
        <v>0</v>
      </c>
      <c r="M158" s="23">
        <v>0</v>
      </c>
      <c r="N158" s="23">
        <v>0</v>
      </c>
      <c r="O158" s="23">
        <v>0</v>
      </c>
      <c r="P158" s="23">
        <v>0</v>
      </c>
      <c r="Q158" s="23">
        <v>0</v>
      </c>
      <c r="R158" s="23">
        <v>0</v>
      </c>
      <c r="S158" s="23">
        <v>0</v>
      </c>
      <c r="T158" s="23">
        <v>0</v>
      </c>
      <c r="U158" s="23">
        <v>0</v>
      </c>
      <c r="V158" s="23">
        <v>0</v>
      </c>
      <c r="W158" s="23">
        <v>0</v>
      </c>
      <c r="X158" s="23">
        <v>0</v>
      </c>
      <c r="Y158" s="23">
        <v>0</v>
      </c>
      <c r="Z158" s="23">
        <v>0</v>
      </c>
      <c r="AA158" s="23">
        <v>0</v>
      </c>
      <c r="AB158" s="23">
        <v>0</v>
      </c>
      <c r="AC158" s="23">
        <v>0</v>
      </c>
      <c r="AD158" s="23">
        <v>0</v>
      </c>
      <c r="AE158" s="23">
        <v>0</v>
      </c>
      <c r="AF158" s="23">
        <v>0</v>
      </c>
      <c r="AG158" s="24">
        <f t="shared" si="12"/>
        <v>4</v>
      </c>
      <c r="AH158" s="24">
        <f t="shared" si="13"/>
        <v>102</v>
      </c>
      <c r="AI158" s="24">
        <f t="shared" si="10"/>
        <v>0</v>
      </c>
      <c r="AJ158" s="24">
        <f t="shared" si="14"/>
        <v>106</v>
      </c>
      <c r="AK158" s="24">
        <f t="shared" si="11"/>
        <v>0</v>
      </c>
      <c r="AL158" s="24">
        <f t="shared" si="11"/>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v>0</v>
      </c>
      <c r="BQ158" s="23">
        <v>0</v>
      </c>
      <c r="BR158" s="23">
        <v>0</v>
      </c>
      <c r="BS158" s="23">
        <v>0</v>
      </c>
      <c r="BT158" s="23">
        <v>0</v>
      </c>
      <c r="BU158" s="23">
        <v>0</v>
      </c>
      <c r="BV158" s="23">
        <v>0</v>
      </c>
      <c r="BW158" s="23">
        <v>0</v>
      </c>
      <c r="BX158" s="23">
        <v>0</v>
      </c>
      <c r="BY158" s="23">
        <v>0</v>
      </c>
      <c r="BZ158" s="23">
        <v>0</v>
      </c>
      <c r="CA158" s="23">
        <v>0</v>
      </c>
      <c r="CB158" s="23">
        <v>0</v>
      </c>
      <c r="CC158" s="23">
        <v>0</v>
      </c>
      <c r="CD158" s="23">
        <v>0</v>
      </c>
      <c r="CE158" s="23">
        <v>0</v>
      </c>
      <c r="CF158" s="23">
        <v>0</v>
      </c>
      <c r="CG158" s="23">
        <v>0</v>
      </c>
      <c r="CH158" s="23">
        <v>0</v>
      </c>
    </row>
    <row r="159" spans="1:86">
      <c r="A159" s="68" t="s">
        <v>2052</v>
      </c>
      <c r="B159" s="23">
        <v>6</v>
      </c>
      <c r="C159" s="23">
        <v>0</v>
      </c>
      <c r="D159" s="23">
        <v>0</v>
      </c>
      <c r="E159" s="23">
        <v>0</v>
      </c>
      <c r="F159" s="23">
        <v>0</v>
      </c>
      <c r="G159" s="23">
        <v>0</v>
      </c>
      <c r="H159" s="23">
        <v>63</v>
      </c>
      <c r="I159" s="23">
        <v>0</v>
      </c>
      <c r="J159" s="23">
        <v>0</v>
      </c>
      <c r="K159" s="23">
        <v>0</v>
      </c>
      <c r="L159" s="23">
        <v>0</v>
      </c>
      <c r="M159" s="23">
        <v>0</v>
      </c>
      <c r="N159" s="23">
        <v>0</v>
      </c>
      <c r="O159" s="23">
        <v>0</v>
      </c>
      <c r="P159" s="23">
        <v>0</v>
      </c>
      <c r="Q159" s="23">
        <v>0</v>
      </c>
      <c r="R159" s="23">
        <v>0</v>
      </c>
      <c r="S159" s="23">
        <v>0</v>
      </c>
      <c r="T159" s="23">
        <v>0</v>
      </c>
      <c r="U159" s="23">
        <v>0</v>
      </c>
      <c r="V159" s="23">
        <v>0</v>
      </c>
      <c r="W159" s="23">
        <v>0</v>
      </c>
      <c r="X159" s="23">
        <v>0</v>
      </c>
      <c r="Y159" s="23">
        <v>0</v>
      </c>
      <c r="Z159" s="23">
        <v>0</v>
      </c>
      <c r="AA159" s="23">
        <v>0</v>
      </c>
      <c r="AB159" s="23">
        <v>0</v>
      </c>
      <c r="AC159" s="23">
        <v>0</v>
      </c>
      <c r="AD159" s="23">
        <v>0</v>
      </c>
      <c r="AE159" s="23">
        <v>0</v>
      </c>
      <c r="AF159" s="23">
        <v>0</v>
      </c>
      <c r="AG159" s="24">
        <f t="shared" si="12"/>
        <v>6</v>
      </c>
      <c r="AH159" s="24">
        <f t="shared" si="13"/>
        <v>63</v>
      </c>
      <c r="AI159" s="24">
        <f t="shared" si="10"/>
        <v>0</v>
      </c>
      <c r="AJ159" s="24">
        <f t="shared" si="14"/>
        <v>69</v>
      </c>
      <c r="AK159" s="24">
        <f t="shared" si="11"/>
        <v>0</v>
      </c>
      <c r="AL159" s="24">
        <f t="shared" si="11"/>
        <v>0</v>
      </c>
      <c r="AM159" s="23">
        <v>0</v>
      </c>
      <c r="AN159" s="23">
        <v>0</v>
      </c>
      <c r="AO159" s="23">
        <v>0</v>
      </c>
      <c r="AP159" s="23">
        <v>0</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v>0</v>
      </c>
      <c r="BQ159" s="23">
        <v>0</v>
      </c>
      <c r="BR159" s="23">
        <v>0</v>
      </c>
      <c r="BS159" s="23">
        <v>0</v>
      </c>
      <c r="BT159" s="23">
        <v>0</v>
      </c>
      <c r="BU159" s="23">
        <v>0</v>
      </c>
      <c r="BV159" s="23">
        <v>0</v>
      </c>
      <c r="BW159" s="23">
        <v>0</v>
      </c>
      <c r="BX159" s="23">
        <v>0</v>
      </c>
      <c r="BY159" s="23">
        <v>0</v>
      </c>
      <c r="BZ159" s="23">
        <v>0</v>
      </c>
      <c r="CA159" s="23">
        <v>0</v>
      </c>
      <c r="CB159" s="23">
        <v>0</v>
      </c>
      <c r="CC159" s="23">
        <v>0</v>
      </c>
      <c r="CD159" s="23">
        <v>0</v>
      </c>
      <c r="CE159" s="23">
        <v>0</v>
      </c>
      <c r="CF159" s="23">
        <v>0</v>
      </c>
      <c r="CG159" s="23">
        <v>0</v>
      </c>
      <c r="CH159" s="23">
        <v>0</v>
      </c>
    </row>
    <row r="160" spans="1:86">
      <c r="A160" s="68" t="s">
        <v>2053</v>
      </c>
      <c r="B160" s="23">
        <v>4</v>
      </c>
      <c r="C160" s="23">
        <v>0</v>
      </c>
      <c r="D160" s="23">
        <v>0</v>
      </c>
      <c r="E160" s="23">
        <v>0</v>
      </c>
      <c r="F160" s="23">
        <v>0</v>
      </c>
      <c r="G160" s="23">
        <v>0</v>
      </c>
      <c r="H160" s="23">
        <v>14</v>
      </c>
      <c r="I160" s="23">
        <v>0</v>
      </c>
      <c r="J160" s="23">
        <v>0</v>
      </c>
      <c r="K160" s="23">
        <v>0</v>
      </c>
      <c r="L160" s="23">
        <v>0</v>
      </c>
      <c r="M160" s="23">
        <v>0</v>
      </c>
      <c r="N160" s="23">
        <v>0</v>
      </c>
      <c r="O160" s="23">
        <v>0</v>
      </c>
      <c r="P160" s="23">
        <v>0</v>
      </c>
      <c r="Q160" s="23">
        <v>0</v>
      </c>
      <c r="R160" s="23">
        <v>0</v>
      </c>
      <c r="S160" s="23">
        <v>0</v>
      </c>
      <c r="T160" s="23">
        <v>0</v>
      </c>
      <c r="U160" s="23">
        <v>0</v>
      </c>
      <c r="V160" s="23">
        <v>0</v>
      </c>
      <c r="W160" s="23">
        <v>0</v>
      </c>
      <c r="X160" s="23">
        <v>0</v>
      </c>
      <c r="Y160" s="23">
        <v>0</v>
      </c>
      <c r="Z160" s="23">
        <v>0</v>
      </c>
      <c r="AA160" s="23">
        <v>0</v>
      </c>
      <c r="AB160" s="23">
        <v>0</v>
      </c>
      <c r="AC160" s="23">
        <v>0</v>
      </c>
      <c r="AD160" s="23">
        <v>0</v>
      </c>
      <c r="AE160" s="23">
        <v>0</v>
      </c>
      <c r="AF160" s="23">
        <v>0</v>
      </c>
      <c r="AG160" s="24">
        <f t="shared" si="12"/>
        <v>4</v>
      </c>
      <c r="AH160" s="24">
        <f t="shared" si="13"/>
        <v>14</v>
      </c>
      <c r="AI160" s="24">
        <f t="shared" si="10"/>
        <v>0</v>
      </c>
      <c r="AJ160" s="24">
        <f t="shared" si="14"/>
        <v>18</v>
      </c>
      <c r="AK160" s="24">
        <v>0</v>
      </c>
      <c r="AL160" s="24">
        <f t="shared" si="11"/>
        <v>0</v>
      </c>
      <c r="AM160" s="23">
        <v>0</v>
      </c>
      <c r="AN160" s="23">
        <v>0</v>
      </c>
      <c r="AO160" s="23">
        <v>0</v>
      </c>
      <c r="AP160" s="23">
        <v>0</v>
      </c>
      <c r="AQ160" s="23">
        <v>0</v>
      </c>
      <c r="AR160" s="23">
        <v>0</v>
      </c>
      <c r="AS160" s="23">
        <v>0</v>
      </c>
      <c r="AT160" s="23">
        <v>0</v>
      </c>
      <c r="AU160" s="23">
        <v>0</v>
      </c>
      <c r="AV160" s="23">
        <v>0</v>
      </c>
      <c r="AW160" s="23">
        <v>0</v>
      </c>
      <c r="AX160" s="23">
        <v>0</v>
      </c>
      <c r="AY160" s="23">
        <v>0</v>
      </c>
      <c r="AZ160" s="23">
        <v>0</v>
      </c>
      <c r="BA160" s="23">
        <v>0</v>
      </c>
      <c r="BB160" s="23">
        <v>0</v>
      </c>
      <c r="BC160" s="23">
        <v>0</v>
      </c>
      <c r="BD160" s="23">
        <v>0</v>
      </c>
      <c r="BE160" s="23">
        <v>0</v>
      </c>
      <c r="BF160" s="23">
        <v>0</v>
      </c>
      <c r="BG160" s="23">
        <v>0</v>
      </c>
      <c r="BH160" s="23">
        <v>0</v>
      </c>
      <c r="BI160" s="23">
        <v>0</v>
      </c>
      <c r="BJ160" s="23">
        <v>0</v>
      </c>
      <c r="BK160" s="23">
        <v>0</v>
      </c>
      <c r="BL160" s="23">
        <v>0</v>
      </c>
      <c r="BM160" s="23">
        <v>0</v>
      </c>
      <c r="BN160" s="23">
        <v>0</v>
      </c>
      <c r="BO160" s="23">
        <v>0</v>
      </c>
      <c r="BP160" s="23">
        <v>0</v>
      </c>
      <c r="BQ160" s="23">
        <v>0</v>
      </c>
      <c r="BR160" s="23">
        <v>0</v>
      </c>
      <c r="BS160" s="23">
        <v>0</v>
      </c>
      <c r="BT160" s="23">
        <v>0</v>
      </c>
      <c r="BU160" s="23">
        <v>0</v>
      </c>
      <c r="BV160" s="23">
        <v>0</v>
      </c>
      <c r="BW160" s="23">
        <v>0</v>
      </c>
      <c r="BX160" s="23">
        <v>0</v>
      </c>
      <c r="BY160" s="23">
        <v>0</v>
      </c>
      <c r="BZ160" s="23">
        <v>0</v>
      </c>
      <c r="CA160" s="23">
        <v>0</v>
      </c>
      <c r="CB160" s="23">
        <v>0</v>
      </c>
      <c r="CC160" s="23">
        <v>0</v>
      </c>
      <c r="CD160" s="23">
        <v>0</v>
      </c>
      <c r="CE160" s="23">
        <v>0</v>
      </c>
      <c r="CF160" s="23">
        <v>0</v>
      </c>
      <c r="CG160" s="23">
        <v>0</v>
      </c>
      <c r="CH160" s="23">
        <v>0</v>
      </c>
    </row>
    <row r="161" spans="1:86">
      <c r="A161" s="68" t="s">
        <v>525</v>
      </c>
      <c r="B161" s="23">
        <v>4</v>
      </c>
      <c r="C161" s="23">
        <v>0</v>
      </c>
      <c r="D161" s="23">
        <v>0</v>
      </c>
      <c r="E161" s="23">
        <v>0</v>
      </c>
      <c r="F161" s="23">
        <v>0</v>
      </c>
      <c r="G161" s="23">
        <v>0</v>
      </c>
      <c r="H161" s="23">
        <v>36</v>
      </c>
      <c r="I161" s="23">
        <v>0</v>
      </c>
      <c r="J161" s="23">
        <v>0</v>
      </c>
      <c r="K161" s="23">
        <v>2</v>
      </c>
      <c r="L161" s="23">
        <v>0</v>
      </c>
      <c r="M161" s="23">
        <v>0</v>
      </c>
      <c r="N161" s="23">
        <v>14</v>
      </c>
      <c r="O161" s="23">
        <v>0</v>
      </c>
      <c r="P161" s="23">
        <v>0</v>
      </c>
      <c r="Q161" s="23">
        <v>3</v>
      </c>
      <c r="R161" s="23">
        <v>0</v>
      </c>
      <c r="S161" s="23">
        <v>0</v>
      </c>
      <c r="T161" s="23">
        <v>0</v>
      </c>
      <c r="U161" s="23">
        <v>0</v>
      </c>
      <c r="V161" s="23">
        <v>0</v>
      </c>
      <c r="W161" s="23">
        <v>0</v>
      </c>
      <c r="X161" s="23">
        <v>0</v>
      </c>
      <c r="Y161" s="23">
        <v>0</v>
      </c>
      <c r="Z161" s="23">
        <v>0</v>
      </c>
      <c r="AA161" s="23">
        <v>0</v>
      </c>
      <c r="AB161" s="23">
        <v>0</v>
      </c>
      <c r="AC161" s="23">
        <v>0</v>
      </c>
      <c r="AD161" s="23">
        <v>0</v>
      </c>
      <c r="AE161" s="23">
        <v>0</v>
      </c>
      <c r="AF161" s="23">
        <v>0</v>
      </c>
      <c r="AG161" s="24">
        <f t="shared" si="12"/>
        <v>4</v>
      </c>
      <c r="AH161" s="24">
        <f t="shared" si="13"/>
        <v>55</v>
      </c>
      <c r="AI161" s="24">
        <f t="shared" si="10"/>
        <v>0</v>
      </c>
      <c r="AJ161" s="24">
        <f t="shared" si="14"/>
        <v>59</v>
      </c>
      <c r="AK161" s="24">
        <f t="shared" si="11"/>
        <v>0</v>
      </c>
      <c r="AL161" s="24">
        <f t="shared" si="11"/>
        <v>0</v>
      </c>
      <c r="AM161" s="23">
        <v>0</v>
      </c>
      <c r="AN161" s="23">
        <v>0</v>
      </c>
      <c r="AO161" s="23">
        <v>0</v>
      </c>
      <c r="AP161" s="23">
        <v>0</v>
      </c>
      <c r="AQ161" s="23">
        <v>0</v>
      </c>
      <c r="AR161" s="23">
        <v>0</v>
      </c>
      <c r="AS161" s="23">
        <v>0</v>
      </c>
      <c r="AT161" s="23">
        <v>0</v>
      </c>
      <c r="AU161" s="23">
        <v>0</v>
      </c>
      <c r="AV161" s="23">
        <v>0</v>
      </c>
      <c r="AW161" s="23">
        <v>0</v>
      </c>
      <c r="AX161" s="23">
        <v>0</v>
      </c>
      <c r="AY161" s="23">
        <v>0</v>
      </c>
      <c r="AZ161" s="23">
        <v>0</v>
      </c>
      <c r="BA161" s="23">
        <v>0</v>
      </c>
      <c r="BB161" s="23">
        <v>0</v>
      </c>
      <c r="BC161" s="23">
        <v>0</v>
      </c>
      <c r="BD161" s="23">
        <v>0</v>
      </c>
      <c r="BE161" s="23">
        <v>0</v>
      </c>
      <c r="BF161" s="23">
        <v>0</v>
      </c>
      <c r="BG161" s="23">
        <v>0</v>
      </c>
      <c r="BH161" s="23">
        <v>0</v>
      </c>
      <c r="BI161" s="23">
        <v>0</v>
      </c>
      <c r="BJ161" s="23">
        <v>0</v>
      </c>
      <c r="BK161" s="23">
        <v>0</v>
      </c>
      <c r="BL161" s="23">
        <v>0</v>
      </c>
      <c r="BM161" s="23">
        <v>0</v>
      </c>
      <c r="BN161" s="23">
        <v>0</v>
      </c>
      <c r="BO161" s="23">
        <v>0</v>
      </c>
      <c r="BP161" s="23">
        <v>0</v>
      </c>
      <c r="BQ161" s="23">
        <v>0</v>
      </c>
      <c r="BR161" s="23">
        <v>0</v>
      </c>
      <c r="BS161" s="23">
        <v>0</v>
      </c>
      <c r="BT161" s="23">
        <v>0</v>
      </c>
      <c r="BU161" s="23">
        <v>0</v>
      </c>
      <c r="BV161" s="23">
        <v>0</v>
      </c>
      <c r="BW161" s="23">
        <v>0</v>
      </c>
      <c r="BX161" s="23">
        <v>0</v>
      </c>
      <c r="BY161" s="23">
        <v>0</v>
      </c>
      <c r="BZ161" s="23">
        <v>0</v>
      </c>
      <c r="CA161" s="23">
        <v>0</v>
      </c>
      <c r="CB161" s="23">
        <v>0</v>
      </c>
      <c r="CC161" s="23">
        <v>0</v>
      </c>
      <c r="CD161" s="23">
        <v>0</v>
      </c>
      <c r="CE161" s="23">
        <v>0</v>
      </c>
      <c r="CF161" s="23">
        <v>0</v>
      </c>
      <c r="CG161" s="23">
        <v>0</v>
      </c>
      <c r="CH161" s="23">
        <v>0</v>
      </c>
    </row>
    <row r="162" spans="1:86">
      <c r="A162" s="68" t="s">
        <v>2054</v>
      </c>
      <c r="B162" s="23">
        <v>5</v>
      </c>
      <c r="C162" s="23">
        <v>0</v>
      </c>
      <c r="D162" s="23">
        <v>0</v>
      </c>
      <c r="E162" s="23">
        <v>0</v>
      </c>
      <c r="F162" s="23">
        <v>0</v>
      </c>
      <c r="G162" s="23">
        <v>0</v>
      </c>
      <c r="H162" s="23">
        <v>54</v>
      </c>
      <c r="I162" s="23">
        <v>0</v>
      </c>
      <c r="J162" s="23">
        <v>0</v>
      </c>
      <c r="K162" s="23">
        <v>4</v>
      </c>
      <c r="L162" s="23">
        <v>0</v>
      </c>
      <c r="M162" s="23">
        <v>0</v>
      </c>
      <c r="N162" s="23">
        <v>0</v>
      </c>
      <c r="O162" s="23">
        <v>0</v>
      </c>
      <c r="P162" s="23">
        <v>0</v>
      </c>
      <c r="Q162" s="23">
        <v>0</v>
      </c>
      <c r="R162" s="23">
        <v>0</v>
      </c>
      <c r="S162" s="23">
        <v>0</v>
      </c>
      <c r="T162" s="23">
        <v>0</v>
      </c>
      <c r="U162" s="23">
        <v>0</v>
      </c>
      <c r="V162" s="23">
        <v>0</v>
      </c>
      <c r="W162" s="23">
        <v>0</v>
      </c>
      <c r="X162" s="23">
        <v>0</v>
      </c>
      <c r="Y162" s="23">
        <v>0</v>
      </c>
      <c r="Z162" s="23">
        <v>0</v>
      </c>
      <c r="AA162" s="23">
        <v>0</v>
      </c>
      <c r="AB162" s="23">
        <v>0</v>
      </c>
      <c r="AC162" s="23">
        <v>0</v>
      </c>
      <c r="AD162" s="23">
        <v>0</v>
      </c>
      <c r="AE162" s="23">
        <v>0</v>
      </c>
      <c r="AF162" s="23">
        <v>0</v>
      </c>
      <c r="AG162" s="24">
        <f t="shared" si="12"/>
        <v>5</v>
      </c>
      <c r="AH162" s="24">
        <f t="shared" si="13"/>
        <v>58</v>
      </c>
      <c r="AI162" s="24">
        <f t="shared" si="10"/>
        <v>0</v>
      </c>
      <c r="AJ162" s="24">
        <f t="shared" si="14"/>
        <v>63</v>
      </c>
      <c r="AK162" s="24">
        <f t="shared" si="11"/>
        <v>0</v>
      </c>
      <c r="AL162" s="24">
        <f t="shared" si="11"/>
        <v>0</v>
      </c>
      <c r="AM162" s="23">
        <v>0</v>
      </c>
      <c r="AN162" s="23">
        <v>0</v>
      </c>
      <c r="AO162" s="23">
        <v>0</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v>0</v>
      </c>
      <c r="BM162" s="23">
        <v>0</v>
      </c>
      <c r="BN162" s="23">
        <v>0</v>
      </c>
      <c r="BO162" s="23">
        <v>0</v>
      </c>
      <c r="BP162" s="23">
        <v>0</v>
      </c>
      <c r="BQ162" s="23">
        <v>0</v>
      </c>
      <c r="BR162" s="23">
        <v>0</v>
      </c>
      <c r="BS162" s="23">
        <v>0</v>
      </c>
      <c r="BT162" s="23">
        <v>0</v>
      </c>
      <c r="BU162" s="23">
        <v>0</v>
      </c>
      <c r="BV162" s="23">
        <v>0</v>
      </c>
      <c r="BW162" s="23">
        <v>0</v>
      </c>
      <c r="BX162" s="23">
        <v>0</v>
      </c>
      <c r="BY162" s="23">
        <v>0</v>
      </c>
      <c r="BZ162" s="23">
        <v>0</v>
      </c>
      <c r="CA162" s="23">
        <v>0</v>
      </c>
      <c r="CB162" s="23">
        <v>0</v>
      </c>
      <c r="CC162" s="23">
        <v>0</v>
      </c>
      <c r="CD162" s="23">
        <v>0</v>
      </c>
      <c r="CE162" s="23">
        <v>0</v>
      </c>
      <c r="CF162" s="23">
        <v>0</v>
      </c>
      <c r="CG162" s="23">
        <v>0</v>
      </c>
      <c r="CH162" s="23">
        <v>0</v>
      </c>
    </row>
    <row r="163" spans="1:86">
      <c r="A163" s="68" t="s">
        <v>2055</v>
      </c>
      <c r="B163" s="23">
        <v>5</v>
      </c>
      <c r="C163" s="23">
        <v>0</v>
      </c>
      <c r="D163" s="23">
        <v>0</v>
      </c>
      <c r="E163" s="23">
        <v>0</v>
      </c>
      <c r="F163" s="23">
        <v>0</v>
      </c>
      <c r="G163" s="23">
        <v>0</v>
      </c>
      <c r="H163" s="23">
        <v>57</v>
      </c>
      <c r="I163" s="23">
        <v>0</v>
      </c>
      <c r="J163" s="23">
        <v>0</v>
      </c>
      <c r="K163" s="23">
        <v>0</v>
      </c>
      <c r="L163" s="23">
        <v>0</v>
      </c>
      <c r="M163" s="23">
        <v>0</v>
      </c>
      <c r="N163" s="23">
        <v>0</v>
      </c>
      <c r="O163" s="23">
        <v>0</v>
      </c>
      <c r="P163" s="23">
        <v>0</v>
      </c>
      <c r="Q163" s="23">
        <v>0</v>
      </c>
      <c r="R163" s="23">
        <v>0</v>
      </c>
      <c r="S163" s="23">
        <v>0</v>
      </c>
      <c r="T163" s="23">
        <v>0</v>
      </c>
      <c r="U163" s="23">
        <v>0</v>
      </c>
      <c r="V163" s="23">
        <v>0</v>
      </c>
      <c r="W163" s="23">
        <v>0</v>
      </c>
      <c r="X163" s="23">
        <v>0</v>
      </c>
      <c r="Y163" s="23">
        <v>0</v>
      </c>
      <c r="Z163" s="23">
        <v>0</v>
      </c>
      <c r="AA163" s="23">
        <v>0</v>
      </c>
      <c r="AB163" s="23">
        <v>0</v>
      </c>
      <c r="AC163" s="23">
        <v>0</v>
      </c>
      <c r="AD163" s="23">
        <v>0</v>
      </c>
      <c r="AE163" s="23">
        <v>0</v>
      </c>
      <c r="AF163" s="23">
        <v>0</v>
      </c>
      <c r="AG163" s="24">
        <f t="shared" si="12"/>
        <v>5</v>
      </c>
      <c r="AH163" s="24">
        <f t="shared" si="13"/>
        <v>57</v>
      </c>
      <c r="AI163" s="24">
        <f t="shared" si="10"/>
        <v>0</v>
      </c>
      <c r="AJ163" s="24">
        <f t="shared" si="14"/>
        <v>62</v>
      </c>
      <c r="AK163" s="24">
        <f t="shared" si="11"/>
        <v>0</v>
      </c>
      <c r="AL163" s="24">
        <f t="shared" si="11"/>
        <v>0</v>
      </c>
      <c r="AM163" s="23">
        <v>0</v>
      </c>
      <c r="AN163" s="23">
        <v>0</v>
      </c>
      <c r="AO163" s="23">
        <v>0</v>
      </c>
      <c r="AP163" s="23">
        <v>0</v>
      </c>
      <c r="AQ163" s="23">
        <v>0</v>
      </c>
      <c r="AR163" s="23">
        <v>0</v>
      </c>
      <c r="AS163" s="23">
        <v>0</v>
      </c>
      <c r="AT163" s="23">
        <v>0</v>
      </c>
      <c r="AU163" s="23">
        <v>0</v>
      </c>
      <c r="AV163" s="23">
        <v>0</v>
      </c>
      <c r="AW163" s="23">
        <v>0</v>
      </c>
      <c r="AX163" s="23">
        <v>0</v>
      </c>
      <c r="AY163" s="23">
        <v>0</v>
      </c>
      <c r="AZ163" s="23">
        <v>0</v>
      </c>
      <c r="BA163" s="23">
        <v>0</v>
      </c>
      <c r="BB163" s="23">
        <v>0</v>
      </c>
      <c r="BC163" s="23">
        <v>0</v>
      </c>
      <c r="BD163" s="23">
        <v>0</v>
      </c>
      <c r="BE163" s="23">
        <v>0</v>
      </c>
      <c r="BF163" s="23">
        <v>0</v>
      </c>
      <c r="BG163" s="23">
        <v>0</v>
      </c>
      <c r="BH163" s="23">
        <v>0</v>
      </c>
      <c r="BI163" s="23">
        <v>0</v>
      </c>
      <c r="BJ163" s="23">
        <v>0</v>
      </c>
      <c r="BK163" s="23">
        <v>0</v>
      </c>
      <c r="BL163" s="23">
        <v>0</v>
      </c>
      <c r="BM163" s="23">
        <v>0</v>
      </c>
      <c r="BN163" s="23">
        <v>0</v>
      </c>
      <c r="BO163" s="23">
        <v>0</v>
      </c>
      <c r="BP163" s="23">
        <v>0</v>
      </c>
      <c r="BQ163" s="23">
        <v>0</v>
      </c>
      <c r="BR163" s="23">
        <v>0</v>
      </c>
      <c r="BS163" s="23">
        <v>0</v>
      </c>
      <c r="BT163" s="23">
        <v>0</v>
      </c>
      <c r="BU163" s="23">
        <v>0</v>
      </c>
      <c r="BV163" s="23">
        <v>0</v>
      </c>
      <c r="BW163" s="23">
        <v>0</v>
      </c>
      <c r="BX163" s="23">
        <v>0</v>
      </c>
      <c r="BY163" s="23">
        <v>0</v>
      </c>
      <c r="BZ163" s="23">
        <v>0</v>
      </c>
      <c r="CA163" s="23">
        <v>0</v>
      </c>
      <c r="CB163" s="23">
        <v>0</v>
      </c>
      <c r="CC163" s="23">
        <v>0</v>
      </c>
      <c r="CD163" s="23">
        <v>0</v>
      </c>
      <c r="CE163" s="23">
        <v>0</v>
      </c>
      <c r="CF163" s="23">
        <v>0</v>
      </c>
      <c r="CG163" s="23">
        <v>0</v>
      </c>
      <c r="CH163" s="23">
        <v>0</v>
      </c>
    </row>
    <row r="164" spans="1:86">
      <c r="A164" s="68" t="s">
        <v>526</v>
      </c>
      <c r="B164" s="23">
        <v>6</v>
      </c>
      <c r="C164" s="23">
        <v>0</v>
      </c>
      <c r="D164" s="23">
        <v>0</v>
      </c>
      <c r="E164" s="23">
        <v>0</v>
      </c>
      <c r="F164" s="23">
        <v>0</v>
      </c>
      <c r="G164" s="23">
        <v>0</v>
      </c>
      <c r="H164" s="23">
        <v>53</v>
      </c>
      <c r="I164" s="23">
        <v>0</v>
      </c>
      <c r="J164" s="23">
        <v>0</v>
      </c>
      <c r="K164" s="23">
        <v>26</v>
      </c>
      <c r="L164" s="23">
        <v>0</v>
      </c>
      <c r="M164" s="23">
        <v>0</v>
      </c>
      <c r="N164" s="23">
        <v>16</v>
      </c>
      <c r="O164" s="23">
        <v>0</v>
      </c>
      <c r="P164" s="23">
        <v>0</v>
      </c>
      <c r="Q164" s="23">
        <v>9</v>
      </c>
      <c r="R164" s="23">
        <v>0</v>
      </c>
      <c r="S164" s="23">
        <v>0</v>
      </c>
      <c r="T164" s="23">
        <v>0</v>
      </c>
      <c r="U164" s="23">
        <v>0</v>
      </c>
      <c r="V164" s="23">
        <v>0</v>
      </c>
      <c r="W164" s="23">
        <v>0</v>
      </c>
      <c r="X164" s="23">
        <v>0</v>
      </c>
      <c r="Y164" s="23">
        <v>0</v>
      </c>
      <c r="Z164" s="23">
        <v>0</v>
      </c>
      <c r="AA164" s="23">
        <v>0</v>
      </c>
      <c r="AB164" s="23">
        <v>0</v>
      </c>
      <c r="AC164" s="23">
        <v>0</v>
      </c>
      <c r="AD164" s="23">
        <v>0</v>
      </c>
      <c r="AE164" s="23">
        <v>0</v>
      </c>
      <c r="AF164" s="23">
        <v>0</v>
      </c>
      <c r="AG164" s="24">
        <f t="shared" si="12"/>
        <v>6</v>
      </c>
      <c r="AH164" s="24">
        <f t="shared" si="13"/>
        <v>104</v>
      </c>
      <c r="AI164" s="24">
        <f t="shared" si="10"/>
        <v>0</v>
      </c>
      <c r="AJ164" s="24">
        <f t="shared" si="14"/>
        <v>110</v>
      </c>
      <c r="AK164" s="24">
        <f t="shared" si="11"/>
        <v>0</v>
      </c>
      <c r="AL164" s="24">
        <f t="shared" si="11"/>
        <v>0</v>
      </c>
      <c r="AM164" s="23">
        <v>0</v>
      </c>
      <c r="AN164" s="23">
        <v>0</v>
      </c>
      <c r="AO164" s="23">
        <v>0</v>
      </c>
      <c r="AP164" s="23">
        <v>0</v>
      </c>
      <c r="AQ164" s="23">
        <v>0</v>
      </c>
      <c r="AR164" s="23">
        <v>0</v>
      </c>
      <c r="AS164" s="23">
        <v>0</v>
      </c>
      <c r="AT164" s="23">
        <v>0</v>
      </c>
      <c r="AU164" s="23">
        <v>0</v>
      </c>
      <c r="AV164" s="23">
        <v>0</v>
      </c>
      <c r="AW164" s="23">
        <v>0</v>
      </c>
      <c r="AX164" s="23">
        <v>0</v>
      </c>
      <c r="AY164" s="23">
        <v>0</v>
      </c>
      <c r="AZ164" s="23">
        <v>0</v>
      </c>
      <c r="BA164" s="23">
        <v>0</v>
      </c>
      <c r="BB164" s="23">
        <v>0</v>
      </c>
      <c r="BC164" s="23">
        <v>0</v>
      </c>
      <c r="BD164" s="23">
        <v>0</v>
      </c>
      <c r="BE164" s="23">
        <v>0</v>
      </c>
      <c r="BF164" s="23">
        <v>0</v>
      </c>
      <c r="BG164" s="23">
        <v>0</v>
      </c>
      <c r="BH164" s="23">
        <v>0</v>
      </c>
      <c r="BI164" s="23">
        <v>0</v>
      </c>
      <c r="BJ164" s="23">
        <v>0</v>
      </c>
      <c r="BK164" s="23">
        <v>0</v>
      </c>
      <c r="BL164" s="23">
        <v>0</v>
      </c>
      <c r="BM164" s="23">
        <v>0</v>
      </c>
      <c r="BN164" s="23">
        <v>0</v>
      </c>
      <c r="BO164" s="23">
        <v>0</v>
      </c>
      <c r="BP164" s="23">
        <v>0</v>
      </c>
      <c r="BQ164" s="23">
        <v>0</v>
      </c>
      <c r="BR164" s="23">
        <v>0</v>
      </c>
      <c r="BS164" s="23">
        <v>0</v>
      </c>
      <c r="BT164" s="23">
        <v>0</v>
      </c>
      <c r="BU164" s="23">
        <v>0</v>
      </c>
      <c r="BV164" s="23">
        <v>0</v>
      </c>
      <c r="BW164" s="23">
        <v>0</v>
      </c>
      <c r="BX164" s="23">
        <v>0</v>
      </c>
      <c r="BY164" s="23">
        <v>0</v>
      </c>
      <c r="BZ164" s="23">
        <v>0</v>
      </c>
      <c r="CA164" s="23">
        <v>0</v>
      </c>
      <c r="CB164" s="23">
        <v>0</v>
      </c>
      <c r="CC164" s="23">
        <v>0</v>
      </c>
      <c r="CD164" s="23">
        <v>0</v>
      </c>
      <c r="CE164" s="23">
        <v>0</v>
      </c>
      <c r="CF164" s="23">
        <v>0</v>
      </c>
      <c r="CG164" s="23">
        <v>0</v>
      </c>
      <c r="CH164" s="23">
        <v>0</v>
      </c>
    </row>
    <row r="165" spans="1:86">
      <c r="A165" s="68" t="s">
        <v>2056</v>
      </c>
      <c r="B165" s="23">
        <v>2</v>
      </c>
      <c r="C165" s="23">
        <v>0</v>
      </c>
      <c r="D165" s="23">
        <v>0</v>
      </c>
      <c r="E165" s="23">
        <v>0</v>
      </c>
      <c r="F165" s="23">
        <v>0</v>
      </c>
      <c r="G165" s="23">
        <v>0</v>
      </c>
      <c r="H165" s="23">
        <v>53</v>
      </c>
      <c r="I165" s="23">
        <v>0</v>
      </c>
      <c r="J165" s="23">
        <v>0</v>
      </c>
      <c r="K165" s="23">
        <v>0</v>
      </c>
      <c r="L165" s="23">
        <v>0</v>
      </c>
      <c r="M165" s="23">
        <v>0</v>
      </c>
      <c r="N165" s="23">
        <v>0</v>
      </c>
      <c r="O165" s="23">
        <v>0</v>
      </c>
      <c r="P165" s="23">
        <v>0</v>
      </c>
      <c r="Q165" s="23">
        <v>5</v>
      </c>
      <c r="R165" s="23">
        <v>0</v>
      </c>
      <c r="S165" s="23">
        <v>0</v>
      </c>
      <c r="T165" s="23">
        <v>0</v>
      </c>
      <c r="U165" s="23">
        <v>0</v>
      </c>
      <c r="V165" s="23">
        <v>0</v>
      </c>
      <c r="W165" s="23">
        <v>0</v>
      </c>
      <c r="X165" s="23">
        <v>0</v>
      </c>
      <c r="Y165" s="23">
        <v>0</v>
      </c>
      <c r="Z165" s="23">
        <v>0</v>
      </c>
      <c r="AA165" s="23">
        <v>0</v>
      </c>
      <c r="AB165" s="23">
        <v>0</v>
      </c>
      <c r="AC165" s="23">
        <v>0</v>
      </c>
      <c r="AD165" s="23">
        <v>0</v>
      </c>
      <c r="AE165" s="23">
        <v>0</v>
      </c>
      <c r="AF165" s="23">
        <v>0</v>
      </c>
      <c r="AG165" s="24">
        <f t="shared" si="12"/>
        <v>2</v>
      </c>
      <c r="AH165" s="24">
        <f t="shared" si="13"/>
        <v>58</v>
      </c>
      <c r="AI165" s="24">
        <f t="shared" si="10"/>
        <v>0</v>
      </c>
      <c r="AJ165" s="24">
        <f t="shared" si="14"/>
        <v>60</v>
      </c>
      <c r="AK165" s="24">
        <f t="shared" si="11"/>
        <v>0</v>
      </c>
      <c r="AL165" s="24">
        <f t="shared" si="11"/>
        <v>0</v>
      </c>
      <c r="AM165" s="23">
        <v>0</v>
      </c>
      <c r="AN165" s="23">
        <v>0</v>
      </c>
      <c r="AO165" s="23">
        <v>0</v>
      </c>
      <c r="AP165" s="23">
        <v>0</v>
      </c>
      <c r="AQ165" s="23">
        <v>0</v>
      </c>
      <c r="AR165" s="23">
        <v>0</v>
      </c>
      <c r="AS165" s="23">
        <v>0</v>
      </c>
      <c r="AT165" s="23">
        <v>0</v>
      </c>
      <c r="AU165" s="23">
        <v>0</v>
      </c>
      <c r="AV165" s="23">
        <v>0</v>
      </c>
      <c r="AW165" s="23">
        <v>0</v>
      </c>
      <c r="AX165" s="23">
        <v>0</v>
      </c>
      <c r="AY165" s="23">
        <v>0</v>
      </c>
      <c r="AZ165" s="23">
        <v>0</v>
      </c>
      <c r="BA165" s="23">
        <v>0</v>
      </c>
      <c r="BB165" s="23">
        <v>0</v>
      </c>
      <c r="BC165" s="23">
        <v>0</v>
      </c>
      <c r="BD165" s="23">
        <v>0</v>
      </c>
      <c r="BE165" s="23">
        <v>0</v>
      </c>
      <c r="BF165" s="23">
        <v>0</v>
      </c>
      <c r="BG165" s="23">
        <v>0</v>
      </c>
      <c r="BH165" s="23">
        <v>0</v>
      </c>
      <c r="BI165" s="23">
        <v>0</v>
      </c>
      <c r="BJ165" s="23">
        <v>0</v>
      </c>
      <c r="BK165" s="23">
        <v>0</v>
      </c>
      <c r="BL165" s="23">
        <v>0</v>
      </c>
      <c r="BM165" s="23">
        <v>0</v>
      </c>
      <c r="BN165" s="23">
        <v>0</v>
      </c>
      <c r="BO165" s="23">
        <v>0</v>
      </c>
      <c r="BP165" s="23">
        <v>0</v>
      </c>
      <c r="BQ165" s="23">
        <v>0</v>
      </c>
      <c r="BR165" s="23">
        <v>0</v>
      </c>
      <c r="BS165" s="23">
        <v>0</v>
      </c>
      <c r="BT165" s="23">
        <v>0</v>
      </c>
      <c r="BU165" s="23">
        <v>0</v>
      </c>
      <c r="BV165" s="23">
        <v>0</v>
      </c>
      <c r="BW165" s="23">
        <v>0</v>
      </c>
      <c r="BX165" s="23">
        <v>0</v>
      </c>
      <c r="BY165" s="23">
        <v>0</v>
      </c>
      <c r="BZ165" s="23">
        <v>0</v>
      </c>
      <c r="CA165" s="23">
        <v>0</v>
      </c>
      <c r="CB165" s="23">
        <v>0</v>
      </c>
      <c r="CC165" s="23">
        <v>0</v>
      </c>
      <c r="CD165" s="23">
        <v>0</v>
      </c>
      <c r="CE165" s="23">
        <v>0</v>
      </c>
      <c r="CF165" s="23">
        <v>0</v>
      </c>
      <c r="CG165" s="23">
        <v>0</v>
      </c>
      <c r="CH165" s="23">
        <v>0</v>
      </c>
    </row>
    <row r="166" spans="1:86">
      <c r="A166" s="68" t="s">
        <v>2057</v>
      </c>
      <c r="B166" s="23">
        <v>13</v>
      </c>
      <c r="C166" s="23">
        <v>0</v>
      </c>
      <c r="D166" s="23">
        <v>0</v>
      </c>
      <c r="E166" s="23">
        <v>0</v>
      </c>
      <c r="F166" s="23">
        <v>0</v>
      </c>
      <c r="G166" s="23">
        <v>0</v>
      </c>
      <c r="H166" s="23">
        <v>30</v>
      </c>
      <c r="I166" s="23">
        <v>0</v>
      </c>
      <c r="J166" s="23">
        <v>0</v>
      </c>
      <c r="K166" s="23">
        <v>0</v>
      </c>
      <c r="L166" s="23">
        <v>0</v>
      </c>
      <c r="M166" s="23">
        <v>0</v>
      </c>
      <c r="N166" s="23">
        <v>0</v>
      </c>
      <c r="O166" s="23">
        <v>0</v>
      </c>
      <c r="P166" s="23">
        <v>0</v>
      </c>
      <c r="Q166" s="23">
        <v>0</v>
      </c>
      <c r="R166" s="23">
        <v>0</v>
      </c>
      <c r="S166" s="23">
        <v>0</v>
      </c>
      <c r="T166" s="23">
        <v>0</v>
      </c>
      <c r="U166" s="23">
        <v>0</v>
      </c>
      <c r="V166" s="23">
        <v>0</v>
      </c>
      <c r="W166" s="23">
        <v>0</v>
      </c>
      <c r="X166" s="23">
        <v>0</v>
      </c>
      <c r="Y166" s="23">
        <v>0</v>
      </c>
      <c r="Z166" s="23">
        <v>0</v>
      </c>
      <c r="AA166" s="23">
        <v>0</v>
      </c>
      <c r="AB166" s="23">
        <v>0</v>
      </c>
      <c r="AC166" s="23">
        <v>0</v>
      </c>
      <c r="AD166" s="23">
        <v>0</v>
      </c>
      <c r="AE166" s="23">
        <v>0</v>
      </c>
      <c r="AF166" s="23">
        <v>0</v>
      </c>
      <c r="AG166" s="24">
        <f t="shared" si="12"/>
        <v>13</v>
      </c>
      <c r="AH166" s="24">
        <f t="shared" si="13"/>
        <v>30</v>
      </c>
      <c r="AI166" s="24">
        <f t="shared" si="10"/>
        <v>0</v>
      </c>
      <c r="AJ166" s="24">
        <f t="shared" si="14"/>
        <v>43</v>
      </c>
      <c r="AK166" s="24">
        <f t="shared" si="11"/>
        <v>0</v>
      </c>
      <c r="AL166" s="24">
        <f t="shared" si="11"/>
        <v>0</v>
      </c>
      <c r="AM166" s="23">
        <v>0</v>
      </c>
      <c r="AN166" s="23">
        <v>0</v>
      </c>
      <c r="AO166" s="23">
        <v>0</v>
      </c>
      <c r="AP166" s="23">
        <v>0</v>
      </c>
      <c r="AQ166" s="23">
        <v>0</v>
      </c>
      <c r="AR166" s="23">
        <v>0</v>
      </c>
      <c r="AS166" s="23">
        <v>0</v>
      </c>
      <c r="AT166" s="23">
        <v>0</v>
      </c>
      <c r="AU166" s="23">
        <v>0</v>
      </c>
      <c r="AV166" s="23">
        <v>0</v>
      </c>
      <c r="AW166" s="23">
        <v>0</v>
      </c>
      <c r="AX166" s="23">
        <v>0</v>
      </c>
      <c r="AY166" s="23">
        <v>0</v>
      </c>
      <c r="AZ166" s="23">
        <v>0</v>
      </c>
      <c r="BA166" s="23">
        <v>0</v>
      </c>
      <c r="BB166" s="23">
        <v>0</v>
      </c>
      <c r="BC166" s="23">
        <v>0</v>
      </c>
      <c r="BD166" s="23">
        <v>0</v>
      </c>
      <c r="BE166" s="23">
        <v>0</v>
      </c>
      <c r="BF166" s="23">
        <v>0</v>
      </c>
      <c r="BG166" s="23">
        <v>0</v>
      </c>
      <c r="BH166" s="23">
        <v>0</v>
      </c>
      <c r="BI166" s="23">
        <v>0</v>
      </c>
      <c r="BJ166" s="23">
        <v>0</v>
      </c>
      <c r="BK166" s="23">
        <v>0</v>
      </c>
      <c r="BL166" s="23">
        <v>0</v>
      </c>
      <c r="BM166" s="23">
        <v>0</v>
      </c>
      <c r="BN166" s="23">
        <v>0</v>
      </c>
      <c r="BO166" s="23">
        <v>0</v>
      </c>
      <c r="BP166" s="23">
        <v>0</v>
      </c>
      <c r="BQ166" s="23">
        <v>0</v>
      </c>
      <c r="BR166" s="23">
        <v>0</v>
      </c>
      <c r="BS166" s="23">
        <v>0</v>
      </c>
      <c r="BT166" s="23">
        <v>0</v>
      </c>
      <c r="BU166" s="23">
        <v>0</v>
      </c>
      <c r="BV166" s="23">
        <v>0</v>
      </c>
      <c r="BW166" s="23">
        <v>0</v>
      </c>
      <c r="BX166" s="23">
        <v>0</v>
      </c>
      <c r="BY166" s="23">
        <v>0</v>
      </c>
      <c r="BZ166" s="23">
        <v>0</v>
      </c>
      <c r="CA166" s="23">
        <v>0</v>
      </c>
      <c r="CB166" s="23">
        <v>0</v>
      </c>
      <c r="CC166" s="23">
        <v>0</v>
      </c>
      <c r="CD166" s="23">
        <v>0</v>
      </c>
      <c r="CE166" s="23">
        <v>0</v>
      </c>
      <c r="CF166" s="23">
        <v>0</v>
      </c>
      <c r="CG166" s="23">
        <v>0</v>
      </c>
      <c r="CH166" s="23">
        <v>0</v>
      </c>
    </row>
    <row r="167" spans="1:86">
      <c r="A167" s="68" t="s">
        <v>2058</v>
      </c>
      <c r="B167" s="23">
        <v>8</v>
      </c>
      <c r="C167" s="23">
        <v>0</v>
      </c>
      <c r="D167" s="23">
        <v>0</v>
      </c>
      <c r="E167" s="23">
        <v>0</v>
      </c>
      <c r="F167" s="23">
        <v>0</v>
      </c>
      <c r="G167" s="23">
        <v>0</v>
      </c>
      <c r="H167" s="23">
        <v>96</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4">
        <f t="shared" si="12"/>
        <v>8</v>
      </c>
      <c r="AH167" s="24">
        <f t="shared" si="13"/>
        <v>96</v>
      </c>
      <c r="AI167" s="24">
        <f t="shared" si="10"/>
        <v>0</v>
      </c>
      <c r="AJ167" s="24">
        <f t="shared" si="14"/>
        <v>104</v>
      </c>
      <c r="AK167" s="24">
        <f t="shared" si="11"/>
        <v>0</v>
      </c>
      <c r="AL167" s="24">
        <f t="shared" si="11"/>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v>0</v>
      </c>
      <c r="BM167" s="23">
        <v>0</v>
      </c>
      <c r="BN167" s="23">
        <v>0</v>
      </c>
      <c r="BO167" s="23">
        <v>0</v>
      </c>
      <c r="BP167" s="23">
        <v>0</v>
      </c>
      <c r="BQ167" s="23">
        <v>0</v>
      </c>
      <c r="BR167" s="23">
        <v>0</v>
      </c>
      <c r="BS167" s="23">
        <v>0</v>
      </c>
      <c r="BT167" s="23">
        <v>0</v>
      </c>
      <c r="BU167" s="23">
        <v>0</v>
      </c>
      <c r="BV167" s="23">
        <v>0</v>
      </c>
      <c r="BW167" s="23">
        <v>0</v>
      </c>
      <c r="BX167" s="23">
        <v>0</v>
      </c>
      <c r="BY167" s="23">
        <v>0</v>
      </c>
      <c r="BZ167" s="23">
        <v>0</v>
      </c>
      <c r="CA167" s="23">
        <v>0</v>
      </c>
      <c r="CB167" s="23">
        <v>0</v>
      </c>
      <c r="CC167" s="23">
        <v>0</v>
      </c>
      <c r="CD167" s="23">
        <v>0</v>
      </c>
      <c r="CE167" s="23">
        <v>0</v>
      </c>
      <c r="CF167" s="23">
        <v>0</v>
      </c>
      <c r="CG167" s="23">
        <v>0</v>
      </c>
      <c r="CH167" s="23">
        <v>0</v>
      </c>
    </row>
    <row r="168" spans="1:86">
      <c r="A168" s="68" t="s">
        <v>2059</v>
      </c>
      <c r="B168" s="23">
        <v>7</v>
      </c>
      <c r="C168" s="23">
        <v>0</v>
      </c>
      <c r="D168" s="23">
        <v>0</v>
      </c>
      <c r="E168" s="23">
        <v>0</v>
      </c>
      <c r="F168" s="23">
        <v>0</v>
      </c>
      <c r="G168" s="23">
        <v>0</v>
      </c>
      <c r="H168" s="23">
        <v>19</v>
      </c>
      <c r="I168" s="23">
        <v>0</v>
      </c>
      <c r="J168" s="23">
        <v>0</v>
      </c>
      <c r="K168" s="23">
        <v>0</v>
      </c>
      <c r="L168" s="23">
        <v>0</v>
      </c>
      <c r="M168" s="23">
        <v>0</v>
      </c>
      <c r="N168" s="23">
        <v>0</v>
      </c>
      <c r="O168" s="23">
        <v>0</v>
      </c>
      <c r="P168" s="23">
        <v>0</v>
      </c>
      <c r="Q168" s="23">
        <v>0</v>
      </c>
      <c r="R168" s="23">
        <v>0</v>
      </c>
      <c r="S168" s="23">
        <v>0</v>
      </c>
      <c r="T168" s="23">
        <v>0</v>
      </c>
      <c r="U168" s="23">
        <v>0</v>
      </c>
      <c r="V168" s="23">
        <v>0</v>
      </c>
      <c r="W168" s="23">
        <v>0</v>
      </c>
      <c r="X168" s="23">
        <v>0</v>
      </c>
      <c r="Y168" s="23">
        <v>0</v>
      </c>
      <c r="Z168" s="23">
        <v>0</v>
      </c>
      <c r="AA168" s="23">
        <v>0</v>
      </c>
      <c r="AB168" s="23">
        <v>0</v>
      </c>
      <c r="AC168" s="23">
        <v>0</v>
      </c>
      <c r="AD168" s="23">
        <v>0</v>
      </c>
      <c r="AE168" s="23">
        <v>0</v>
      </c>
      <c r="AF168" s="23">
        <v>0</v>
      </c>
      <c r="AG168" s="24">
        <f t="shared" si="12"/>
        <v>7</v>
      </c>
      <c r="AH168" s="24">
        <f t="shared" si="13"/>
        <v>19</v>
      </c>
      <c r="AI168" s="24">
        <f t="shared" si="10"/>
        <v>0</v>
      </c>
      <c r="AJ168" s="24">
        <f t="shared" si="14"/>
        <v>26</v>
      </c>
      <c r="AK168" s="24">
        <v>1</v>
      </c>
      <c r="AL168" s="24">
        <f t="shared" si="11"/>
        <v>0</v>
      </c>
      <c r="AM168" s="23">
        <v>2</v>
      </c>
      <c r="AN168" s="23" t="s">
        <v>1947</v>
      </c>
      <c r="AO168" s="23">
        <v>0</v>
      </c>
      <c r="AP168" s="23">
        <v>0</v>
      </c>
      <c r="AQ168" s="23">
        <v>0</v>
      </c>
      <c r="AR168" s="23">
        <v>0</v>
      </c>
      <c r="AS168" s="23">
        <v>0</v>
      </c>
      <c r="AT168" s="23">
        <v>0</v>
      </c>
      <c r="AU168" s="23">
        <v>0</v>
      </c>
      <c r="AV168" s="23">
        <v>0</v>
      </c>
      <c r="AW168" s="23">
        <v>0</v>
      </c>
      <c r="AX168" s="23">
        <v>0</v>
      </c>
      <c r="AY168" s="23">
        <v>0</v>
      </c>
      <c r="AZ168" s="23">
        <v>0</v>
      </c>
      <c r="BA168" s="23">
        <v>0</v>
      </c>
      <c r="BB168" s="23">
        <v>0</v>
      </c>
      <c r="BC168" s="23">
        <v>0</v>
      </c>
      <c r="BD168" s="23">
        <v>0</v>
      </c>
      <c r="BE168" s="23">
        <v>0</v>
      </c>
      <c r="BF168" s="23">
        <v>0</v>
      </c>
      <c r="BG168" s="23">
        <v>0</v>
      </c>
      <c r="BH168" s="23">
        <v>0</v>
      </c>
      <c r="BI168" s="23">
        <v>0</v>
      </c>
      <c r="BJ168" s="23">
        <v>0</v>
      </c>
      <c r="BK168" s="23">
        <v>0</v>
      </c>
      <c r="BL168" s="23">
        <v>0</v>
      </c>
      <c r="BM168" s="23">
        <v>0</v>
      </c>
      <c r="BN168" s="23">
        <v>0</v>
      </c>
      <c r="BO168" s="23">
        <v>0</v>
      </c>
      <c r="BP168" s="23">
        <v>0</v>
      </c>
      <c r="BQ168" s="23">
        <v>0</v>
      </c>
      <c r="BR168" s="23">
        <v>0</v>
      </c>
      <c r="BS168" s="23">
        <v>0</v>
      </c>
      <c r="BT168" s="23">
        <v>0</v>
      </c>
      <c r="BU168" s="23">
        <v>0</v>
      </c>
      <c r="BV168" s="23">
        <v>0</v>
      </c>
      <c r="BW168" s="23">
        <v>0</v>
      </c>
      <c r="BX168" s="23">
        <v>0</v>
      </c>
      <c r="BY168" s="23">
        <v>0</v>
      </c>
      <c r="BZ168" s="23">
        <v>0</v>
      </c>
      <c r="CA168" s="23">
        <v>0</v>
      </c>
      <c r="CB168" s="23">
        <v>0</v>
      </c>
      <c r="CC168" s="23">
        <v>0</v>
      </c>
      <c r="CD168" s="23">
        <v>0</v>
      </c>
      <c r="CE168" s="23">
        <v>0</v>
      </c>
      <c r="CF168" s="23">
        <v>0</v>
      </c>
      <c r="CG168" s="23">
        <v>0</v>
      </c>
      <c r="CH168" s="23">
        <v>0</v>
      </c>
    </row>
    <row r="169" spans="1:86">
      <c r="A169" s="68" t="s">
        <v>2060</v>
      </c>
      <c r="B169" s="23">
        <v>4</v>
      </c>
      <c r="C169" s="23">
        <v>0</v>
      </c>
      <c r="D169" s="23">
        <v>0</v>
      </c>
      <c r="E169" s="23">
        <v>0</v>
      </c>
      <c r="F169" s="23">
        <v>0</v>
      </c>
      <c r="G169" s="23">
        <v>0</v>
      </c>
      <c r="H169" s="23">
        <v>23</v>
      </c>
      <c r="I169" s="23">
        <v>0</v>
      </c>
      <c r="J169" s="23">
        <v>0</v>
      </c>
      <c r="K169" s="23">
        <v>0</v>
      </c>
      <c r="L169" s="23">
        <v>0</v>
      </c>
      <c r="M169" s="23">
        <v>0</v>
      </c>
      <c r="N169" s="23">
        <v>0</v>
      </c>
      <c r="O169" s="23">
        <v>0</v>
      </c>
      <c r="P169" s="23">
        <v>0</v>
      </c>
      <c r="Q169" s="23">
        <v>0</v>
      </c>
      <c r="R169" s="23">
        <v>0</v>
      </c>
      <c r="S169" s="23">
        <v>0</v>
      </c>
      <c r="T169" s="23">
        <v>0</v>
      </c>
      <c r="U169" s="23">
        <v>0</v>
      </c>
      <c r="V169" s="23">
        <v>0</v>
      </c>
      <c r="W169" s="23">
        <v>0</v>
      </c>
      <c r="X169" s="23">
        <v>0</v>
      </c>
      <c r="Y169" s="23">
        <v>0</v>
      </c>
      <c r="Z169" s="23">
        <v>0</v>
      </c>
      <c r="AA169" s="23">
        <v>0</v>
      </c>
      <c r="AB169" s="23">
        <v>0</v>
      </c>
      <c r="AC169" s="23">
        <v>0</v>
      </c>
      <c r="AD169" s="23">
        <v>0</v>
      </c>
      <c r="AE169" s="23">
        <v>0</v>
      </c>
      <c r="AF169" s="23">
        <v>0</v>
      </c>
      <c r="AG169" s="24">
        <f t="shared" si="12"/>
        <v>4</v>
      </c>
      <c r="AH169" s="24">
        <f t="shared" si="13"/>
        <v>23</v>
      </c>
      <c r="AI169" s="24">
        <f t="shared" si="10"/>
        <v>0</v>
      </c>
      <c r="AJ169" s="24">
        <f t="shared" si="14"/>
        <v>27</v>
      </c>
      <c r="AK169" s="24">
        <f t="shared" si="11"/>
        <v>0</v>
      </c>
      <c r="AL169" s="24">
        <f t="shared" si="11"/>
        <v>0</v>
      </c>
      <c r="AM169" s="23">
        <v>0</v>
      </c>
      <c r="AN169" s="23">
        <v>0</v>
      </c>
      <c r="AO169" s="23">
        <v>0</v>
      </c>
      <c r="AP169" s="23">
        <v>0</v>
      </c>
      <c r="AQ169" s="23">
        <v>0</v>
      </c>
      <c r="AR169" s="23">
        <v>0</v>
      </c>
      <c r="AS169" s="23">
        <v>0</v>
      </c>
      <c r="AT169" s="23">
        <v>0</v>
      </c>
      <c r="AU169" s="23">
        <v>0</v>
      </c>
      <c r="AV169" s="23">
        <v>0</v>
      </c>
      <c r="AW169" s="23">
        <v>0</v>
      </c>
      <c r="AX169" s="23">
        <v>0</v>
      </c>
      <c r="AY169" s="23">
        <v>0</v>
      </c>
      <c r="AZ169" s="23">
        <v>0</v>
      </c>
      <c r="BA169" s="23">
        <v>0</v>
      </c>
      <c r="BB169" s="23">
        <v>0</v>
      </c>
      <c r="BC169" s="23">
        <v>0</v>
      </c>
      <c r="BD169" s="23">
        <v>0</v>
      </c>
      <c r="BE169" s="23">
        <v>0</v>
      </c>
      <c r="BF169" s="23">
        <v>0</v>
      </c>
      <c r="BG169" s="23">
        <v>0</v>
      </c>
      <c r="BH169" s="23">
        <v>0</v>
      </c>
      <c r="BI169" s="23">
        <v>0</v>
      </c>
      <c r="BJ169" s="23">
        <v>0</v>
      </c>
      <c r="BK169" s="23">
        <v>0</v>
      </c>
      <c r="BL169" s="23">
        <v>0</v>
      </c>
      <c r="BM169" s="23">
        <v>0</v>
      </c>
      <c r="BN169" s="23">
        <v>0</v>
      </c>
      <c r="BO169" s="23">
        <v>0</v>
      </c>
      <c r="BP169" s="23">
        <v>0</v>
      </c>
      <c r="BQ169" s="23">
        <v>0</v>
      </c>
      <c r="BR169" s="23">
        <v>0</v>
      </c>
      <c r="BS169" s="23">
        <v>0</v>
      </c>
      <c r="BT169" s="23">
        <v>0</v>
      </c>
      <c r="BU169" s="23">
        <v>0</v>
      </c>
      <c r="BV169" s="23">
        <v>0</v>
      </c>
      <c r="BW169" s="23">
        <v>0</v>
      </c>
      <c r="BX169" s="23">
        <v>0</v>
      </c>
      <c r="BY169" s="23">
        <v>0</v>
      </c>
      <c r="BZ169" s="23">
        <v>0</v>
      </c>
      <c r="CA169" s="23">
        <v>0</v>
      </c>
      <c r="CB169" s="23">
        <v>0</v>
      </c>
      <c r="CC169" s="23">
        <v>0</v>
      </c>
      <c r="CD169" s="23">
        <v>0</v>
      </c>
      <c r="CE169" s="23">
        <v>0</v>
      </c>
      <c r="CF169" s="23">
        <v>0</v>
      </c>
      <c r="CG169" s="23">
        <v>0</v>
      </c>
      <c r="CH169" s="23">
        <v>0</v>
      </c>
    </row>
    <row r="170" spans="1:86">
      <c r="A170" s="68" t="s">
        <v>2061</v>
      </c>
      <c r="B170" s="23">
        <v>7</v>
      </c>
      <c r="C170" s="23">
        <v>0</v>
      </c>
      <c r="D170" s="23">
        <v>0</v>
      </c>
      <c r="E170" s="23">
        <v>0</v>
      </c>
      <c r="F170" s="23">
        <v>0</v>
      </c>
      <c r="G170" s="23">
        <v>0</v>
      </c>
      <c r="H170" s="23">
        <v>59</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4">
        <f t="shared" si="12"/>
        <v>7</v>
      </c>
      <c r="AH170" s="24">
        <f t="shared" si="13"/>
        <v>59</v>
      </c>
      <c r="AI170" s="24">
        <f t="shared" si="10"/>
        <v>0</v>
      </c>
      <c r="AJ170" s="24">
        <f t="shared" si="14"/>
        <v>66</v>
      </c>
      <c r="AK170" s="24">
        <f t="shared" si="11"/>
        <v>0</v>
      </c>
      <c r="AL170" s="24">
        <f t="shared" si="11"/>
        <v>0</v>
      </c>
      <c r="AM170" s="23">
        <v>0</v>
      </c>
      <c r="AN170" s="23">
        <v>0</v>
      </c>
      <c r="AO170" s="23">
        <v>0</v>
      </c>
      <c r="AP170" s="23">
        <v>0</v>
      </c>
      <c r="AQ170" s="23">
        <v>0</v>
      </c>
      <c r="AR170" s="23">
        <v>0</v>
      </c>
      <c r="AS170" s="23">
        <v>0</v>
      </c>
      <c r="AT170" s="23">
        <v>0</v>
      </c>
      <c r="AU170" s="23">
        <v>0</v>
      </c>
      <c r="AV170" s="23">
        <v>0</v>
      </c>
      <c r="AW170" s="23">
        <v>0</v>
      </c>
      <c r="AX170" s="23">
        <v>0</v>
      </c>
      <c r="AY170" s="23">
        <v>0</v>
      </c>
      <c r="AZ170" s="23">
        <v>0</v>
      </c>
      <c r="BA170" s="23">
        <v>0</v>
      </c>
      <c r="BB170" s="23">
        <v>0</v>
      </c>
      <c r="BC170" s="23">
        <v>0</v>
      </c>
      <c r="BD170" s="23">
        <v>0</v>
      </c>
      <c r="BE170" s="23">
        <v>0</v>
      </c>
      <c r="BF170" s="23">
        <v>0</v>
      </c>
      <c r="BG170" s="23">
        <v>0</v>
      </c>
      <c r="BH170" s="23">
        <v>0</v>
      </c>
      <c r="BI170" s="23">
        <v>0</v>
      </c>
      <c r="BJ170" s="23">
        <v>0</v>
      </c>
      <c r="BK170" s="23">
        <v>0</v>
      </c>
      <c r="BL170" s="23">
        <v>0</v>
      </c>
      <c r="BM170" s="23">
        <v>0</v>
      </c>
      <c r="BN170" s="23">
        <v>0</v>
      </c>
      <c r="BO170" s="23">
        <v>0</v>
      </c>
      <c r="BP170" s="23">
        <v>0</v>
      </c>
      <c r="BQ170" s="23">
        <v>0</v>
      </c>
      <c r="BR170" s="23">
        <v>0</v>
      </c>
      <c r="BS170" s="23">
        <v>0</v>
      </c>
      <c r="BT170" s="23">
        <v>0</v>
      </c>
      <c r="BU170" s="23">
        <v>0</v>
      </c>
      <c r="BV170" s="23">
        <v>0</v>
      </c>
      <c r="BW170" s="23">
        <v>0</v>
      </c>
      <c r="BX170" s="23">
        <v>0</v>
      </c>
      <c r="BY170" s="23">
        <v>0</v>
      </c>
      <c r="BZ170" s="23">
        <v>0</v>
      </c>
      <c r="CA170" s="23">
        <v>0</v>
      </c>
      <c r="CB170" s="23">
        <v>0</v>
      </c>
      <c r="CC170" s="23">
        <v>0</v>
      </c>
      <c r="CD170" s="23">
        <v>0</v>
      </c>
      <c r="CE170" s="23">
        <v>0</v>
      </c>
      <c r="CF170" s="23">
        <v>0</v>
      </c>
      <c r="CG170" s="23">
        <v>0</v>
      </c>
      <c r="CH170" s="23">
        <v>0</v>
      </c>
    </row>
    <row r="171" spans="1:86">
      <c r="A171" s="68" t="s">
        <v>527</v>
      </c>
      <c r="B171" s="23">
        <v>8</v>
      </c>
      <c r="C171" s="23">
        <v>1</v>
      </c>
      <c r="D171" s="23">
        <v>0</v>
      </c>
      <c r="E171" s="23">
        <v>0</v>
      </c>
      <c r="F171" s="23">
        <v>0</v>
      </c>
      <c r="G171" s="23">
        <v>0</v>
      </c>
      <c r="H171" s="23">
        <v>122</v>
      </c>
      <c r="I171" s="23">
        <v>0</v>
      </c>
      <c r="J171" s="23">
        <v>0</v>
      </c>
      <c r="K171" s="23">
        <v>231</v>
      </c>
      <c r="L171" s="23">
        <v>0</v>
      </c>
      <c r="M171" s="23">
        <v>0</v>
      </c>
      <c r="N171" s="23">
        <v>13</v>
      </c>
      <c r="O171" s="23">
        <v>0</v>
      </c>
      <c r="P171" s="23">
        <v>0</v>
      </c>
      <c r="Q171" s="23">
        <v>21</v>
      </c>
      <c r="R171" s="23">
        <v>0</v>
      </c>
      <c r="S171" s="23">
        <v>0</v>
      </c>
      <c r="T171" s="23">
        <v>0</v>
      </c>
      <c r="U171" s="23">
        <v>0</v>
      </c>
      <c r="V171" s="23">
        <v>0</v>
      </c>
      <c r="W171" s="23">
        <v>0</v>
      </c>
      <c r="X171" s="23">
        <v>0</v>
      </c>
      <c r="Y171" s="23">
        <v>0</v>
      </c>
      <c r="Z171" s="23">
        <v>0</v>
      </c>
      <c r="AA171" s="23">
        <v>0</v>
      </c>
      <c r="AB171" s="23">
        <v>0</v>
      </c>
      <c r="AC171" s="23">
        <v>0</v>
      </c>
      <c r="AD171" s="23">
        <v>0</v>
      </c>
      <c r="AE171" s="23">
        <v>0</v>
      </c>
      <c r="AF171" s="23">
        <v>0</v>
      </c>
      <c r="AG171" s="24">
        <f t="shared" si="12"/>
        <v>8</v>
      </c>
      <c r="AH171" s="24">
        <f t="shared" si="13"/>
        <v>387</v>
      </c>
      <c r="AI171" s="24">
        <f t="shared" si="10"/>
        <v>0</v>
      </c>
      <c r="AJ171" s="24">
        <f t="shared" si="14"/>
        <v>395</v>
      </c>
      <c r="AK171" s="24">
        <f t="shared" si="11"/>
        <v>1</v>
      </c>
      <c r="AL171" s="24">
        <f t="shared" si="11"/>
        <v>0</v>
      </c>
      <c r="AM171" s="23">
        <v>2</v>
      </c>
      <c r="AN171" s="23" t="s">
        <v>1947</v>
      </c>
      <c r="AO171" s="23">
        <v>0</v>
      </c>
      <c r="AP171" s="23">
        <v>0</v>
      </c>
      <c r="AQ171" s="23">
        <v>0</v>
      </c>
      <c r="AR171" s="23">
        <v>0</v>
      </c>
      <c r="AS171" s="23">
        <v>0</v>
      </c>
      <c r="AT171" s="23">
        <v>0</v>
      </c>
      <c r="AU171" s="23">
        <v>0</v>
      </c>
      <c r="AV171" s="23">
        <v>0</v>
      </c>
      <c r="AW171" s="23">
        <v>0</v>
      </c>
      <c r="AX171" s="23">
        <v>0</v>
      </c>
      <c r="AY171" s="23">
        <v>0</v>
      </c>
      <c r="AZ171" s="23">
        <v>0</v>
      </c>
      <c r="BA171" s="23">
        <v>0</v>
      </c>
      <c r="BB171" s="23">
        <v>0</v>
      </c>
      <c r="BC171" s="23">
        <v>0</v>
      </c>
      <c r="BD171" s="23">
        <v>0</v>
      </c>
      <c r="BE171" s="23">
        <v>0</v>
      </c>
      <c r="BF171" s="23">
        <v>0</v>
      </c>
      <c r="BG171" s="23">
        <v>0</v>
      </c>
      <c r="BH171" s="23">
        <v>0</v>
      </c>
      <c r="BI171" s="23">
        <v>0</v>
      </c>
      <c r="BJ171" s="23">
        <v>0</v>
      </c>
      <c r="BK171" s="23">
        <v>0</v>
      </c>
      <c r="BL171" s="23">
        <v>0</v>
      </c>
      <c r="BM171" s="23">
        <v>0</v>
      </c>
      <c r="BN171" s="23">
        <v>0</v>
      </c>
      <c r="BO171" s="23">
        <v>0</v>
      </c>
      <c r="BP171" s="23">
        <v>0</v>
      </c>
      <c r="BQ171" s="23">
        <v>0</v>
      </c>
      <c r="BR171" s="23">
        <v>0</v>
      </c>
      <c r="BS171" s="23">
        <v>0</v>
      </c>
      <c r="BT171" s="23">
        <v>0</v>
      </c>
      <c r="BU171" s="23">
        <v>0</v>
      </c>
      <c r="BV171" s="23">
        <v>0</v>
      </c>
      <c r="BW171" s="23">
        <v>0</v>
      </c>
      <c r="BX171" s="23">
        <v>0</v>
      </c>
      <c r="BY171" s="23">
        <v>0</v>
      </c>
      <c r="BZ171" s="23">
        <v>0</v>
      </c>
      <c r="CA171" s="23">
        <v>0</v>
      </c>
      <c r="CB171" s="23">
        <v>0</v>
      </c>
      <c r="CC171" s="23">
        <v>0</v>
      </c>
      <c r="CD171" s="23">
        <v>0</v>
      </c>
      <c r="CE171" s="23">
        <v>0</v>
      </c>
      <c r="CF171" s="23">
        <v>0</v>
      </c>
      <c r="CG171" s="23">
        <v>0</v>
      </c>
      <c r="CH171" s="23">
        <v>0</v>
      </c>
    </row>
    <row r="172" spans="1:86">
      <c r="A172" s="68" t="s">
        <v>2062</v>
      </c>
      <c r="B172" s="23">
        <v>6</v>
      </c>
      <c r="C172" s="23">
        <v>0</v>
      </c>
      <c r="D172" s="23">
        <v>0</v>
      </c>
      <c r="E172" s="23">
        <v>0</v>
      </c>
      <c r="F172" s="23">
        <v>0</v>
      </c>
      <c r="G172" s="23">
        <v>0</v>
      </c>
      <c r="H172" s="23">
        <v>66</v>
      </c>
      <c r="I172" s="23">
        <v>0</v>
      </c>
      <c r="J172" s="23">
        <v>0</v>
      </c>
      <c r="K172" s="23">
        <v>0</v>
      </c>
      <c r="L172" s="23">
        <v>0</v>
      </c>
      <c r="M172" s="23">
        <v>0</v>
      </c>
      <c r="N172" s="23">
        <v>0</v>
      </c>
      <c r="O172" s="23">
        <v>0</v>
      </c>
      <c r="P172" s="23">
        <v>0</v>
      </c>
      <c r="Q172" s="23">
        <v>0</v>
      </c>
      <c r="R172" s="23">
        <v>0</v>
      </c>
      <c r="S172" s="23">
        <v>0</v>
      </c>
      <c r="T172" s="23">
        <v>0</v>
      </c>
      <c r="U172" s="23">
        <v>0</v>
      </c>
      <c r="V172" s="23">
        <v>0</v>
      </c>
      <c r="W172" s="23">
        <v>0</v>
      </c>
      <c r="X172" s="23">
        <v>0</v>
      </c>
      <c r="Y172" s="23">
        <v>0</v>
      </c>
      <c r="Z172" s="23">
        <v>0</v>
      </c>
      <c r="AA172" s="23">
        <v>0</v>
      </c>
      <c r="AB172" s="23">
        <v>0</v>
      </c>
      <c r="AC172" s="23">
        <v>0</v>
      </c>
      <c r="AD172" s="23">
        <v>0</v>
      </c>
      <c r="AE172" s="23">
        <v>0</v>
      </c>
      <c r="AF172" s="23">
        <v>0</v>
      </c>
      <c r="AG172" s="24">
        <f t="shared" si="12"/>
        <v>6</v>
      </c>
      <c r="AH172" s="24">
        <f t="shared" si="13"/>
        <v>66</v>
      </c>
      <c r="AI172" s="24">
        <f t="shared" si="10"/>
        <v>0</v>
      </c>
      <c r="AJ172" s="24">
        <f t="shared" si="14"/>
        <v>72</v>
      </c>
      <c r="AK172" s="24">
        <f t="shared" si="11"/>
        <v>0</v>
      </c>
      <c r="AL172" s="24">
        <f t="shared" si="11"/>
        <v>0</v>
      </c>
      <c r="AM172" s="23">
        <v>0</v>
      </c>
      <c r="AN172" s="23">
        <v>0</v>
      </c>
      <c r="AO172" s="23">
        <v>0</v>
      </c>
      <c r="AP172" s="23">
        <v>0</v>
      </c>
      <c r="AQ172" s="23">
        <v>0</v>
      </c>
      <c r="AR172" s="23">
        <v>0</v>
      </c>
      <c r="AS172" s="23">
        <v>0</v>
      </c>
      <c r="AT172" s="23">
        <v>0</v>
      </c>
      <c r="AU172" s="23">
        <v>0</v>
      </c>
      <c r="AV172" s="23">
        <v>0</v>
      </c>
      <c r="AW172" s="23">
        <v>0</v>
      </c>
      <c r="AX172" s="23">
        <v>0</v>
      </c>
      <c r="AY172" s="23">
        <v>0</v>
      </c>
      <c r="AZ172" s="23">
        <v>0</v>
      </c>
      <c r="BA172" s="23">
        <v>0</v>
      </c>
      <c r="BB172" s="23">
        <v>0</v>
      </c>
      <c r="BC172" s="23">
        <v>0</v>
      </c>
      <c r="BD172" s="23">
        <v>0</v>
      </c>
      <c r="BE172" s="23">
        <v>0</v>
      </c>
      <c r="BF172" s="23">
        <v>0</v>
      </c>
      <c r="BG172" s="23">
        <v>0</v>
      </c>
      <c r="BH172" s="23">
        <v>0</v>
      </c>
      <c r="BI172" s="23">
        <v>0</v>
      </c>
      <c r="BJ172" s="23">
        <v>0</v>
      </c>
      <c r="BK172" s="23">
        <v>0</v>
      </c>
      <c r="BL172" s="23">
        <v>0</v>
      </c>
      <c r="BM172" s="23">
        <v>0</v>
      </c>
      <c r="BN172" s="23">
        <v>0</v>
      </c>
      <c r="BO172" s="23">
        <v>0</v>
      </c>
      <c r="BP172" s="23">
        <v>0</v>
      </c>
      <c r="BQ172" s="23">
        <v>0</v>
      </c>
      <c r="BR172" s="23">
        <v>0</v>
      </c>
      <c r="BS172" s="23">
        <v>0</v>
      </c>
      <c r="BT172" s="23">
        <v>0</v>
      </c>
      <c r="BU172" s="23">
        <v>0</v>
      </c>
      <c r="BV172" s="23">
        <v>0</v>
      </c>
      <c r="BW172" s="23">
        <v>0</v>
      </c>
      <c r="BX172" s="23">
        <v>0</v>
      </c>
      <c r="BY172" s="23">
        <v>0</v>
      </c>
      <c r="BZ172" s="23">
        <v>0</v>
      </c>
      <c r="CA172" s="23">
        <v>0</v>
      </c>
      <c r="CB172" s="23">
        <v>0</v>
      </c>
      <c r="CC172" s="23">
        <v>0</v>
      </c>
      <c r="CD172" s="23">
        <v>0</v>
      </c>
      <c r="CE172" s="23">
        <v>0</v>
      </c>
      <c r="CF172" s="23">
        <v>0</v>
      </c>
      <c r="CG172" s="23">
        <v>0</v>
      </c>
      <c r="CH172" s="23">
        <v>0</v>
      </c>
    </row>
    <row r="173" spans="1:86">
      <c r="A173" s="68" t="s">
        <v>2063</v>
      </c>
      <c r="B173" s="23">
        <v>3</v>
      </c>
      <c r="C173" s="23">
        <v>0</v>
      </c>
      <c r="D173" s="23">
        <v>0</v>
      </c>
      <c r="E173" s="23">
        <v>0</v>
      </c>
      <c r="F173" s="23">
        <v>0</v>
      </c>
      <c r="G173" s="23">
        <v>0</v>
      </c>
      <c r="H173" s="23">
        <v>54</v>
      </c>
      <c r="I173" s="23">
        <v>0</v>
      </c>
      <c r="J173" s="23">
        <v>0</v>
      </c>
      <c r="K173" s="23">
        <v>0</v>
      </c>
      <c r="L173" s="23">
        <v>0</v>
      </c>
      <c r="M173" s="23">
        <v>0</v>
      </c>
      <c r="N173" s="23">
        <v>0</v>
      </c>
      <c r="O173" s="23">
        <v>0</v>
      </c>
      <c r="P173" s="23">
        <v>0</v>
      </c>
      <c r="Q173" s="23">
        <v>0</v>
      </c>
      <c r="R173" s="23">
        <v>0</v>
      </c>
      <c r="S173" s="23">
        <v>0</v>
      </c>
      <c r="T173" s="23">
        <v>0</v>
      </c>
      <c r="U173" s="23">
        <v>0</v>
      </c>
      <c r="V173" s="23">
        <v>0</v>
      </c>
      <c r="W173" s="23">
        <v>0</v>
      </c>
      <c r="X173" s="23">
        <v>0</v>
      </c>
      <c r="Y173" s="23">
        <v>0</v>
      </c>
      <c r="Z173" s="23">
        <v>0</v>
      </c>
      <c r="AA173" s="23">
        <v>0</v>
      </c>
      <c r="AB173" s="23">
        <v>0</v>
      </c>
      <c r="AC173" s="23">
        <v>0</v>
      </c>
      <c r="AD173" s="23">
        <v>0</v>
      </c>
      <c r="AE173" s="23">
        <v>0</v>
      </c>
      <c r="AF173" s="23">
        <v>0</v>
      </c>
      <c r="AG173" s="24">
        <f t="shared" si="12"/>
        <v>3</v>
      </c>
      <c r="AH173" s="24">
        <f t="shared" si="13"/>
        <v>54</v>
      </c>
      <c r="AI173" s="24">
        <f t="shared" si="10"/>
        <v>0</v>
      </c>
      <c r="AJ173" s="24">
        <f t="shared" si="14"/>
        <v>57</v>
      </c>
      <c r="AK173" s="24">
        <f t="shared" si="11"/>
        <v>0</v>
      </c>
      <c r="AL173" s="24">
        <f t="shared" si="11"/>
        <v>0</v>
      </c>
      <c r="AM173" s="23">
        <v>0</v>
      </c>
      <c r="AN173" s="23">
        <v>0</v>
      </c>
      <c r="AO173" s="23">
        <v>0</v>
      </c>
      <c r="AP173" s="23">
        <v>0</v>
      </c>
      <c r="AQ173" s="23">
        <v>0</v>
      </c>
      <c r="AR173" s="23">
        <v>0</v>
      </c>
      <c r="AS173" s="23">
        <v>0</v>
      </c>
      <c r="AT173" s="23">
        <v>0</v>
      </c>
      <c r="AU173" s="23">
        <v>0</v>
      </c>
      <c r="AV173" s="23">
        <v>0</v>
      </c>
      <c r="AW173" s="23">
        <v>0</v>
      </c>
      <c r="AX173" s="23">
        <v>0</v>
      </c>
      <c r="AY173" s="23">
        <v>0</v>
      </c>
      <c r="AZ173" s="23">
        <v>0</v>
      </c>
      <c r="BA173" s="23">
        <v>0</v>
      </c>
      <c r="BB173" s="23">
        <v>0</v>
      </c>
      <c r="BC173" s="23">
        <v>0</v>
      </c>
      <c r="BD173" s="23">
        <v>0</v>
      </c>
      <c r="BE173" s="23">
        <v>0</v>
      </c>
      <c r="BF173" s="23">
        <v>0</v>
      </c>
      <c r="BG173" s="23">
        <v>0</v>
      </c>
      <c r="BH173" s="23">
        <v>0</v>
      </c>
      <c r="BI173" s="23">
        <v>0</v>
      </c>
      <c r="BJ173" s="23">
        <v>0</v>
      </c>
      <c r="BK173" s="23">
        <v>0</v>
      </c>
      <c r="BL173" s="23">
        <v>0</v>
      </c>
      <c r="BM173" s="23">
        <v>0</v>
      </c>
      <c r="BN173" s="23">
        <v>0</v>
      </c>
      <c r="BO173" s="23">
        <v>0</v>
      </c>
      <c r="BP173" s="23">
        <v>0</v>
      </c>
      <c r="BQ173" s="23">
        <v>0</v>
      </c>
      <c r="BR173" s="23">
        <v>0</v>
      </c>
      <c r="BS173" s="23">
        <v>0</v>
      </c>
      <c r="BT173" s="23">
        <v>0</v>
      </c>
      <c r="BU173" s="23">
        <v>0</v>
      </c>
      <c r="BV173" s="23">
        <v>0</v>
      </c>
      <c r="BW173" s="23">
        <v>0</v>
      </c>
      <c r="BX173" s="23">
        <v>0</v>
      </c>
      <c r="BY173" s="23">
        <v>0</v>
      </c>
      <c r="BZ173" s="23">
        <v>0</v>
      </c>
      <c r="CA173" s="23">
        <v>0</v>
      </c>
      <c r="CB173" s="23">
        <v>0</v>
      </c>
      <c r="CC173" s="23">
        <v>0</v>
      </c>
      <c r="CD173" s="23">
        <v>0</v>
      </c>
      <c r="CE173" s="23">
        <v>0</v>
      </c>
      <c r="CF173" s="23">
        <v>0</v>
      </c>
      <c r="CG173" s="23">
        <v>0</v>
      </c>
      <c r="CH173" s="23">
        <v>0</v>
      </c>
    </row>
    <row r="174" spans="1:86">
      <c r="A174" s="68" t="s">
        <v>2064</v>
      </c>
      <c r="B174" s="23">
        <v>4</v>
      </c>
      <c r="C174" s="23">
        <v>0</v>
      </c>
      <c r="D174" s="23">
        <v>0</v>
      </c>
      <c r="E174" s="23">
        <v>0</v>
      </c>
      <c r="F174" s="23">
        <v>0</v>
      </c>
      <c r="G174" s="23">
        <v>0</v>
      </c>
      <c r="H174" s="23">
        <v>57</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4">
        <f t="shared" si="12"/>
        <v>4</v>
      </c>
      <c r="AH174" s="24">
        <f t="shared" si="13"/>
        <v>57</v>
      </c>
      <c r="AI174" s="24">
        <f t="shared" si="10"/>
        <v>0</v>
      </c>
      <c r="AJ174" s="24">
        <f t="shared" si="14"/>
        <v>61</v>
      </c>
      <c r="AK174" s="24">
        <f t="shared" si="11"/>
        <v>0</v>
      </c>
      <c r="AL174" s="24">
        <f t="shared" si="11"/>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v>0</v>
      </c>
      <c r="BM174" s="23">
        <v>0</v>
      </c>
      <c r="BN174" s="23">
        <v>0</v>
      </c>
      <c r="BO174" s="23">
        <v>0</v>
      </c>
      <c r="BP174" s="23">
        <v>0</v>
      </c>
      <c r="BQ174" s="23">
        <v>0</v>
      </c>
      <c r="BR174" s="23">
        <v>0</v>
      </c>
      <c r="BS174" s="23">
        <v>0</v>
      </c>
      <c r="BT174" s="23">
        <v>0</v>
      </c>
      <c r="BU174" s="23">
        <v>0</v>
      </c>
      <c r="BV174" s="23">
        <v>0</v>
      </c>
      <c r="BW174" s="23">
        <v>0</v>
      </c>
      <c r="BX174" s="23">
        <v>0</v>
      </c>
      <c r="BY174" s="23">
        <v>0</v>
      </c>
      <c r="BZ174" s="23">
        <v>0</v>
      </c>
      <c r="CA174" s="23">
        <v>0</v>
      </c>
      <c r="CB174" s="23">
        <v>0</v>
      </c>
      <c r="CC174" s="23">
        <v>0</v>
      </c>
      <c r="CD174" s="23">
        <v>0</v>
      </c>
      <c r="CE174" s="23">
        <v>0</v>
      </c>
      <c r="CF174" s="23">
        <v>0</v>
      </c>
      <c r="CG174" s="23">
        <v>0</v>
      </c>
      <c r="CH174" s="23">
        <v>0</v>
      </c>
    </row>
    <row r="175" spans="1:86">
      <c r="A175" s="68" t="s">
        <v>528</v>
      </c>
      <c r="B175" s="23">
        <v>6</v>
      </c>
      <c r="C175" s="23">
        <v>0</v>
      </c>
      <c r="D175" s="23">
        <v>0</v>
      </c>
      <c r="E175" s="23">
        <v>0</v>
      </c>
      <c r="F175" s="23">
        <v>0</v>
      </c>
      <c r="G175" s="23">
        <v>0</v>
      </c>
      <c r="H175" s="23">
        <v>21</v>
      </c>
      <c r="I175" s="23">
        <v>0</v>
      </c>
      <c r="J175" s="23">
        <v>0</v>
      </c>
      <c r="K175" s="23">
        <v>0</v>
      </c>
      <c r="L175" s="23">
        <v>0</v>
      </c>
      <c r="M175" s="23">
        <v>0</v>
      </c>
      <c r="N175" s="23">
        <v>7</v>
      </c>
      <c r="O175" s="23">
        <v>0</v>
      </c>
      <c r="P175" s="23">
        <v>0</v>
      </c>
      <c r="Q175" s="23">
        <v>0</v>
      </c>
      <c r="R175" s="23">
        <v>0</v>
      </c>
      <c r="S175" s="23">
        <v>0</v>
      </c>
      <c r="T175" s="23">
        <v>0</v>
      </c>
      <c r="U175" s="23">
        <v>0</v>
      </c>
      <c r="V175" s="23">
        <v>0</v>
      </c>
      <c r="W175" s="23">
        <v>0</v>
      </c>
      <c r="X175" s="23">
        <v>0</v>
      </c>
      <c r="Y175" s="23">
        <v>0</v>
      </c>
      <c r="Z175" s="23">
        <v>0</v>
      </c>
      <c r="AA175" s="23">
        <v>0</v>
      </c>
      <c r="AB175" s="23">
        <v>0</v>
      </c>
      <c r="AC175" s="23">
        <v>0</v>
      </c>
      <c r="AD175" s="23">
        <v>0</v>
      </c>
      <c r="AE175" s="23">
        <v>0</v>
      </c>
      <c r="AF175" s="23">
        <v>0</v>
      </c>
      <c r="AG175" s="24">
        <f t="shared" si="12"/>
        <v>6</v>
      </c>
      <c r="AH175" s="24">
        <f>SUM(E175,H175,K175,N175,Q175,W175)</f>
        <v>28</v>
      </c>
      <c r="AI175" s="24">
        <f t="shared" si="10"/>
        <v>0</v>
      </c>
      <c r="AJ175" s="24">
        <f t="shared" si="14"/>
        <v>34</v>
      </c>
      <c r="AK175" s="24">
        <f t="shared" si="11"/>
        <v>0</v>
      </c>
      <c r="AL175" s="24">
        <f t="shared" si="11"/>
        <v>0</v>
      </c>
      <c r="AM175" s="23">
        <v>0</v>
      </c>
      <c r="AN175" s="23">
        <v>0</v>
      </c>
      <c r="AO175" s="23">
        <v>0</v>
      </c>
      <c r="AP175" s="23">
        <v>0</v>
      </c>
      <c r="AQ175" s="23">
        <v>0</v>
      </c>
      <c r="AR175" s="23">
        <v>0</v>
      </c>
      <c r="AS175" s="23">
        <v>0</v>
      </c>
      <c r="AT175" s="23">
        <v>0</v>
      </c>
      <c r="AU175" s="23">
        <v>0</v>
      </c>
      <c r="AV175" s="23">
        <v>0</v>
      </c>
      <c r="AW175" s="23">
        <v>0</v>
      </c>
      <c r="AX175" s="23">
        <v>0</v>
      </c>
      <c r="AY175" s="23">
        <v>0</v>
      </c>
      <c r="AZ175" s="23">
        <v>0</v>
      </c>
      <c r="BA175" s="23">
        <v>0</v>
      </c>
      <c r="BB175" s="23">
        <v>0</v>
      </c>
      <c r="BC175" s="23">
        <v>0</v>
      </c>
      <c r="BD175" s="23">
        <v>0</v>
      </c>
      <c r="BE175" s="23">
        <v>0</v>
      </c>
      <c r="BF175" s="23">
        <v>0</v>
      </c>
      <c r="BG175" s="23">
        <v>0</v>
      </c>
      <c r="BH175" s="23">
        <v>0</v>
      </c>
      <c r="BI175" s="23">
        <v>0</v>
      </c>
      <c r="BJ175" s="23">
        <v>0</v>
      </c>
      <c r="BK175" s="23">
        <v>0</v>
      </c>
      <c r="BL175" s="23">
        <v>0</v>
      </c>
      <c r="BM175" s="23">
        <v>0</v>
      </c>
      <c r="BN175" s="23">
        <v>0</v>
      </c>
      <c r="BO175" s="23">
        <v>0</v>
      </c>
      <c r="BP175" s="23">
        <v>0</v>
      </c>
      <c r="BQ175" s="23">
        <v>0</v>
      </c>
      <c r="BR175" s="23">
        <v>0</v>
      </c>
      <c r="BS175" s="23">
        <v>0</v>
      </c>
      <c r="BT175" s="23">
        <v>0</v>
      </c>
      <c r="BU175" s="23">
        <v>0</v>
      </c>
      <c r="BV175" s="23">
        <v>0</v>
      </c>
      <c r="BW175" s="23">
        <v>0</v>
      </c>
      <c r="BX175" s="23">
        <v>0</v>
      </c>
      <c r="BY175" s="23">
        <v>0</v>
      </c>
      <c r="BZ175" s="23">
        <v>0</v>
      </c>
      <c r="CA175" s="23">
        <v>0</v>
      </c>
      <c r="CB175" s="23">
        <v>0</v>
      </c>
      <c r="CC175" s="23">
        <v>0</v>
      </c>
      <c r="CD175" s="23">
        <v>0</v>
      </c>
      <c r="CE175" s="23">
        <v>0</v>
      </c>
      <c r="CF175" s="23">
        <v>0</v>
      </c>
      <c r="CG175" s="23">
        <v>0</v>
      </c>
      <c r="CH175" s="23">
        <v>0</v>
      </c>
    </row>
    <row r="176" spans="1:86">
      <c r="A176" s="68" t="s">
        <v>2065</v>
      </c>
      <c r="B176" s="23">
        <v>3</v>
      </c>
      <c r="C176" s="23">
        <v>0</v>
      </c>
      <c r="D176" s="23">
        <v>0</v>
      </c>
      <c r="E176" s="23">
        <v>0</v>
      </c>
      <c r="F176" s="23">
        <v>0</v>
      </c>
      <c r="G176" s="23">
        <v>0</v>
      </c>
      <c r="H176" s="23">
        <v>32</v>
      </c>
      <c r="I176" s="23">
        <v>0</v>
      </c>
      <c r="J176" s="23">
        <v>0</v>
      </c>
      <c r="K176" s="23">
        <v>0</v>
      </c>
      <c r="L176" s="23">
        <v>0</v>
      </c>
      <c r="M176" s="23">
        <v>0</v>
      </c>
      <c r="N176" s="23">
        <v>0</v>
      </c>
      <c r="O176" s="23">
        <v>0</v>
      </c>
      <c r="P176" s="23">
        <v>0</v>
      </c>
      <c r="Q176" s="23">
        <v>0</v>
      </c>
      <c r="R176" s="23">
        <v>0</v>
      </c>
      <c r="S176" s="23">
        <v>0</v>
      </c>
      <c r="T176" s="23">
        <v>0</v>
      </c>
      <c r="U176" s="23">
        <v>0</v>
      </c>
      <c r="V176" s="23">
        <v>0</v>
      </c>
      <c r="W176" s="23">
        <v>0</v>
      </c>
      <c r="X176" s="23">
        <v>0</v>
      </c>
      <c r="Y176" s="23">
        <v>0</v>
      </c>
      <c r="Z176" s="23">
        <v>0</v>
      </c>
      <c r="AA176" s="23">
        <v>0</v>
      </c>
      <c r="AB176" s="23">
        <v>0</v>
      </c>
      <c r="AC176" s="23">
        <v>0</v>
      </c>
      <c r="AD176" s="23">
        <v>0</v>
      </c>
      <c r="AE176" s="23">
        <v>0</v>
      </c>
      <c r="AF176" s="23">
        <v>0</v>
      </c>
      <c r="AG176" s="24">
        <f t="shared" si="12"/>
        <v>3</v>
      </c>
      <c r="AH176" s="24">
        <f t="shared" si="13"/>
        <v>32</v>
      </c>
      <c r="AI176" s="24">
        <f t="shared" si="10"/>
        <v>0</v>
      </c>
      <c r="AJ176" s="24">
        <f t="shared" si="14"/>
        <v>35</v>
      </c>
      <c r="AK176" s="24">
        <f t="shared" si="11"/>
        <v>0</v>
      </c>
      <c r="AL176" s="24">
        <f t="shared" si="11"/>
        <v>0</v>
      </c>
      <c r="AM176" s="23">
        <v>0</v>
      </c>
      <c r="AN176" s="23">
        <v>0</v>
      </c>
      <c r="AO176" s="23">
        <v>0</v>
      </c>
      <c r="AP176" s="23">
        <v>0</v>
      </c>
      <c r="AQ176" s="23">
        <v>0</v>
      </c>
      <c r="AR176" s="23">
        <v>0</v>
      </c>
      <c r="AS176" s="23">
        <v>0</v>
      </c>
      <c r="AT176" s="23">
        <v>0</v>
      </c>
      <c r="AU176" s="23">
        <v>0</v>
      </c>
      <c r="AV176" s="23">
        <v>0</v>
      </c>
      <c r="AW176" s="23">
        <v>0</v>
      </c>
      <c r="AX176" s="23">
        <v>0</v>
      </c>
      <c r="AY176" s="23">
        <v>0</v>
      </c>
      <c r="AZ176" s="23">
        <v>0</v>
      </c>
      <c r="BA176" s="23">
        <v>0</v>
      </c>
      <c r="BB176" s="23">
        <v>0</v>
      </c>
      <c r="BC176" s="23">
        <v>0</v>
      </c>
      <c r="BD176" s="23">
        <v>0</v>
      </c>
      <c r="BE176" s="23">
        <v>0</v>
      </c>
      <c r="BF176" s="23">
        <v>0</v>
      </c>
      <c r="BG176" s="23">
        <v>0</v>
      </c>
      <c r="BH176" s="23">
        <v>0</v>
      </c>
      <c r="BI176" s="23">
        <v>0</v>
      </c>
      <c r="BJ176" s="23">
        <v>0</v>
      </c>
      <c r="BK176" s="23">
        <v>0</v>
      </c>
      <c r="BL176" s="23">
        <v>0</v>
      </c>
      <c r="BM176" s="23">
        <v>0</v>
      </c>
      <c r="BN176" s="23">
        <v>0</v>
      </c>
      <c r="BO176" s="23">
        <v>0</v>
      </c>
      <c r="BP176" s="23">
        <v>0</v>
      </c>
      <c r="BQ176" s="23">
        <v>0</v>
      </c>
      <c r="BR176" s="23">
        <v>0</v>
      </c>
      <c r="BS176" s="23">
        <v>0</v>
      </c>
      <c r="BT176" s="23">
        <v>0</v>
      </c>
      <c r="BU176" s="23">
        <v>0</v>
      </c>
      <c r="BV176" s="23">
        <v>0</v>
      </c>
      <c r="BW176" s="23">
        <v>0</v>
      </c>
      <c r="BX176" s="23">
        <v>0</v>
      </c>
      <c r="BY176" s="23">
        <v>0</v>
      </c>
      <c r="BZ176" s="23">
        <v>0</v>
      </c>
      <c r="CA176" s="23">
        <v>0</v>
      </c>
      <c r="CB176" s="23">
        <v>0</v>
      </c>
      <c r="CC176" s="23">
        <v>0</v>
      </c>
      <c r="CD176" s="23">
        <v>0</v>
      </c>
      <c r="CE176" s="23">
        <v>0</v>
      </c>
      <c r="CF176" s="23">
        <v>0</v>
      </c>
      <c r="CG176" s="23">
        <v>0</v>
      </c>
      <c r="CH176" s="23">
        <v>0</v>
      </c>
    </row>
    <row r="177" spans="1:86">
      <c r="A177" s="68" t="s">
        <v>2066</v>
      </c>
      <c r="B177" s="23">
        <v>4</v>
      </c>
      <c r="C177" s="23">
        <v>0</v>
      </c>
      <c r="D177" s="23">
        <v>0</v>
      </c>
      <c r="E177" s="23">
        <v>0</v>
      </c>
      <c r="F177" s="23">
        <v>0</v>
      </c>
      <c r="G177" s="23">
        <v>0</v>
      </c>
      <c r="H177" s="23">
        <v>37</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4">
        <f t="shared" si="12"/>
        <v>4</v>
      </c>
      <c r="AH177" s="24">
        <f t="shared" si="13"/>
        <v>37</v>
      </c>
      <c r="AI177" s="24">
        <f t="shared" si="10"/>
        <v>0</v>
      </c>
      <c r="AJ177" s="24">
        <f t="shared" si="14"/>
        <v>41</v>
      </c>
      <c r="AK177" s="24">
        <f t="shared" si="11"/>
        <v>0</v>
      </c>
      <c r="AL177" s="24">
        <f t="shared" si="11"/>
        <v>0</v>
      </c>
      <c r="AM177" s="23">
        <v>0</v>
      </c>
      <c r="AN177" s="23">
        <v>0</v>
      </c>
      <c r="AO177" s="23">
        <v>0</v>
      </c>
      <c r="AP177" s="23">
        <v>0</v>
      </c>
      <c r="AQ177" s="23">
        <v>0</v>
      </c>
      <c r="AR177" s="23">
        <v>0</v>
      </c>
      <c r="AS177" s="23">
        <v>0</v>
      </c>
      <c r="AT177" s="23">
        <v>0</v>
      </c>
      <c r="AU177" s="23">
        <v>0</v>
      </c>
      <c r="AV177" s="23">
        <v>0</v>
      </c>
      <c r="AW177" s="23">
        <v>0</v>
      </c>
      <c r="AX177" s="23">
        <v>0</v>
      </c>
      <c r="AY177" s="23">
        <v>0</v>
      </c>
      <c r="AZ177" s="23">
        <v>0</v>
      </c>
      <c r="BA177" s="23">
        <v>0</v>
      </c>
      <c r="BB177" s="23">
        <v>0</v>
      </c>
      <c r="BC177" s="23">
        <v>0</v>
      </c>
      <c r="BD177" s="23">
        <v>0</v>
      </c>
      <c r="BE177" s="23">
        <v>0</v>
      </c>
      <c r="BF177" s="23">
        <v>0</v>
      </c>
      <c r="BG177" s="23">
        <v>0</v>
      </c>
      <c r="BH177" s="23">
        <v>0</v>
      </c>
      <c r="BI177" s="23">
        <v>0</v>
      </c>
      <c r="BJ177" s="23">
        <v>0</v>
      </c>
      <c r="BK177" s="23">
        <v>0</v>
      </c>
      <c r="BL177" s="23">
        <v>0</v>
      </c>
      <c r="BM177" s="23">
        <v>0</v>
      </c>
      <c r="BN177" s="23">
        <v>0</v>
      </c>
      <c r="BO177" s="23">
        <v>0</v>
      </c>
      <c r="BP177" s="23">
        <v>0</v>
      </c>
      <c r="BQ177" s="23">
        <v>0</v>
      </c>
      <c r="BR177" s="23">
        <v>0</v>
      </c>
      <c r="BS177" s="23">
        <v>0</v>
      </c>
      <c r="BT177" s="23">
        <v>0</v>
      </c>
      <c r="BU177" s="23">
        <v>0</v>
      </c>
      <c r="BV177" s="23">
        <v>0</v>
      </c>
      <c r="BW177" s="23">
        <v>0</v>
      </c>
      <c r="BX177" s="23">
        <v>0</v>
      </c>
      <c r="BY177" s="23">
        <v>0</v>
      </c>
      <c r="BZ177" s="23">
        <v>0</v>
      </c>
      <c r="CA177" s="23">
        <v>0</v>
      </c>
      <c r="CB177" s="23">
        <v>0</v>
      </c>
      <c r="CC177" s="23">
        <v>0</v>
      </c>
      <c r="CD177" s="23">
        <v>0</v>
      </c>
      <c r="CE177" s="23">
        <v>0</v>
      </c>
      <c r="CF177" s="23">
        <v>0</v>
      </c>
      <c r="CG177" s="23">
        <v>0</v>
      </c>
      <c r="CH177" s="23">
        <v>0</v>
      </c>
    </row>
    <row r="178" spans="1:86">
      <c r="A178" s="68" t="s">
        <v>2067</v>
      </c>
      <c r="B178" s="23">
        <v>6</v>
      </c>
      <c r="C178" s="23">
        <v>0</v>
      </c>
      <c r="D178" s="23">
        <v>0</v>
      </c>
      <c r="E178" s="23">
        <v>0</v>
      </c>
      <c r="F178" s="23">
        <v>0</v>
      </c>
      <c r="G178" s="23">
        <v>0</v>
      </c>
      <c r="H178" s="23">
        <v>143</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2</v>
      </c>
      <c r="AD178" s="23">
        <v>0</v>
      </c>
      <c r="AE178" s="23">
        <v>0</v>
      </c>
      <c r="AF178" s="23">
        <v>0</v>
      </c>
      <c r="AG178" s="24">
        <f>SUM(B178)</f>
        <v>6</v>
      </c>
      <c r="AH178" s="24">
        <f t="shared" si="13"/>
        <v>143</v>
      </c>
      <c r="AI178" s="24">
        <f t="shared" si="10"/>
        <v>0</v>
      </c>
      <c r="AJ178" s="24">
        <f t="shared" si="14"/>
        <v>149</v>
      </c>
      <c r="AK178" s="24">
        <f t="shared" si="11"/>
        <v>2</v>
      </c>
      <c r="AL178" s="24">
        <f t="shared" si="11"/>
        <v>0</v>
      </c>
      <c r="AM178" s="23">
        <v>2</v>
      </c>
      <c r="AN178" s="23" t="s">
        <v>2068</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v>0</v>
      </c>
      <c r="BM178" s="23">
        <v>0</v>
      </c>
      <c r="BN178" s="23">
        <v>0</v>
      </c>
      <c r="BO178" s="23">
        <v>0</v>
      </c>
      <c r="BP178" s="23">
        <v>0</v>
      </c>
      <c r="BQ178" s="23">
        <v>0</v>
      </c>
      <c r="BR178" s="23">
        <v>0</v>
      </c>
      <c r="BS178" s="23">
        <v>0</v>
      </c>
      <c r="BT178" s="23">
        <v>0</v>
      </c>
      <c r="BU178" s="23">
        <v>0</v>
      </c>
      <c r="BV178" s="23">
        <v>0</v>
      </c>
      <c r="BW178" s="23">
        <v>0</v>
      </c>
      <c r="BX178" s="23">
        <v>0</v>
      </c>
      <c r="BY178" s="23">
        <v>0</v>
      </c>
      <c r="BZ178" s="23">
        <v>0</v>
      </c>
      <c r="CA178" s="23">
        <v>0</v>
      </c>
      <c r="CB178" s="23">
        <v>0</v>
      </c>
      <c r="CC178" s="23">
        <v>0</v>
      </c>
      <c r="CD178" s="23">
        <v>0</v>
      </c>
      <c r="CE178" s="23">
        <v>0</v>
      </c>
      <c r="CF178" s="23">
        <v>0</v>
      </c>
      <c r="CG178" s="23">
        <v>0</v>
      </c>
      <c r="CH178" s="23">
        <v>0</v>
      </c>
    </row>
    <row r="179" spans="1:86">
      <c r="A179" s="68" t="s">
        <v>2069</v>
      </c>
      <c r="B179" s="23">
        <v>3</v>
      </c>
      <c r="C179" s="23">
        <v>0</v>
      </c>
      <c r="D179" s="23">
        <v>0</v>
      </c>
      <c r="E179" s="23">
        <v>0</v>
      </c>
      <c r="F179" s="23">
        <v>0</v>
      </c>
      <c r="G179" s="23">
        <v>0</v>
      </c>
      <c r="H179" s="23">
        <v>36</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4">
        <f>SUM(B179)</f>
        <v>3</v>
      </c>
      <c r="AH179" s="24">
        <f t="shared" si="13"/>
        <v>36</v>
      </c>
      <c r="AI179" s="24">
        <f t="shared" si="10"/>
        <v>0</v>
      </c>
      <c r="AJ179" s="24">
        <f t="shared" si="14"/>
        <v>39</v>
      </c>
      <c r="AK179" s="24">
        <f t="shared" si="11"/>
        <v>0</v>
      </c>
      <c r="AL179" s="24">
        <f t="shared" si="11"/>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v>0</v>
      </c>
      <c r="BM179" s="23">
        <v>0</v>
      </c>
      <c r="BN179" s="23">
        <v>0</v>
      </c>
      <c r="BO179" s="23">
        <v>0</v>
      </c>
      <c r="BP179" s="23">
        <v>0</v>
      </c>
      <c r="BQ179" s="23">
        <v>0</v>
      </c>
      <c r="BR179" s="23">
        <v>0</v>
      </c>
      <c r="BS179" s="23">
        <v>0</v>
      </c>
      <c r="BT179" s="23">
        <v>0</v>
      </c>
      <c r="BU179" s="23">
        <v>0</v>
      </c>
      <c r="BV179" s="23">
        <v>0</v>
      </c>
      <c r="BW179" s="23">
        <v>0</v>
      </c>
      <c r="BX179" s="23">
        <v>0</v>
      </c>
      <c r="BY179" s="23">
        <v>0</v>
      </c>
      <c r="BZ179" s="23">
        <v>0</v>
      </c>
      <c r="CA179" s="23">
        <v>0</v>
      </c>
      <c r="CB179" s="23">
        <v>0</v>
      </c>
      <c r="CC179" s="23">
        <v>0</v>
      </c>
      <c r="CD179" s="23">
        <v>0</v>
      </c>
      <c r="CE179" s="23">
        <v>0</v>
      </c>
      <c r="CF179" s="23">
        <v>0</v>
      </c>
      <c r="CG179" s="23">
        <v>0</v>
      </c>
      <c r="CH179" s="23">
        <v>0</v>
      </c>
    </row>
    <row r="180" spans="1:86">
      <c r="A180" s="68" t="s">
        <v>2070</v>
      </c>
      <c r="B180" s="23">
        <v>5</v>
      </c>
      <c r="C180" s="23">
        <v>5</v>
      </c>
      <c r="D180" s="23">
        <v>5</v>
      </c>
      <c r="E180" s="23">
        <v>0</v>
      </c>
      <c r="F180" s="23">
        <v>0</v>
      </c>
      <c r="G180" s="23">
        <v>0</v>
      </c>
      <c r="H180" s="23">
        <v>35</v>
      </c>
      <c r="I180" s="23">
        <v>0</v>
      </c>
      <c r="J180" s="23">
        <v>0</v>
      </c>
      <c r="K180" s="23">
        <v>0</v>
      </c>
      <c r="L180" s="23">
        <v>0</v>
      </c>
      <c r="M180" s="23">
        <v>0</v>
      </c>
      <c r="N180" s="23">
        <v>0</v>
      </c>
      <c r="O180" s="23">
        <v>0</v>
      </c>
      <c r="P180" s="23">
        <v>0</v>
      </c>
      <c r="Q180" s="23">
        <v>0</v>
      </c>
      <c r="R180" s="23">
        <v>0</v>
      </c>
      <c r="S180" s="23">
        <v>0</v>
      </c>
      <c r="T180" s="23">
        <v>0</v>
      </c>
      <c r="U180" s="23">
        <v>0</v>
      </c>
      <c r="V180" s="23">
        <v>0</v>
      </c>
      <c r="W180" s="23">
        <v>0</v>
      </c>
      <c r="X180" s="23">
        <v>0</v>
      </c>
      <c r="Y180" s="23">
        <v>0</v>
      </c>
      <c r="Z180" s="23">
        <v>0</v>
      </c>
      <c r="AA180" s="23">
        <v>0</v>
      </c>
      <c r="AB180" s="23">
        <v>0</v>
      </c>
      <c r="AC180" s="23">
        <v>0</v>
      </c>
      <c r="AD180" s="23">
        <v>0</v>
      </c>
      <c r="AE180" s="23">
        <v>0</v>
      </c>
      <c r="AF180" s="23">
        <v>0</v>
      </c>
      <c r="AG180" s="24">
        <f t="shared" si="12"/>
        <v>5</v>
      </c>
      <c r="AH180" s="24">
        <f t="shared" si="13"/>
        <v>35</v>
      </c>
      <c r="AI180" s="24">
        <f t="shared" si="10"/>
        <v>0</v>
      </c>
      <c r="AJ180" s="24">
        <f t="shared" si="14"/>
        <v>40</v>
      </c>
      <c r="AK180" s="24">
        <f t="shared" si="11"/>
        <v>5</v>
      </c>
      <c r="AL180" s="24">
        <f t="shared" si="11"/>
        <v>5</v>
      </c>
      <c r="AM180" s="23">
        <v>0</v>
      </c>
      <c r="AN180" s="23">
        <v>0</v>
      </c>
      <c r="AO180" s="23">
        <v>0</v>
      </c>
      <c r="AP180" s="23">
        <v>0</v>
      </c>
      <c r="AQ180" s="23">
        <v>0</v>
      </c>
      <c r="AR180" s="23">
        <v>0</v>
      </c>
      <c r="AS180" s="23">
        <v>0</v>
      </c>
      <c r="AT180" s="23">
        <v>0</v>
      </c>
      <c r="AU180" s="23">
        <v>0</v>
      </c>
      <c r="AV180" s="23">
        <v>0</v>
      </c>
      <c r="AW180" s="23">
        <v>0</v>
      </c>
      <c r="AX180" s="23">
        <v>0</v>
      </c>
      <c r="AY180" s="23">
        <v>0</v>
      </c>
      <c r="AZ180" s="23">
        <v>0</v>
      </c>
      <c r="BA180" s="23">
        <v>0</v>
      </c>
      <c r="BB180" s="23">
        <v>0</v>
      </c>
      <c r="BC180" s="23">
        <v>0</v>
      </c>
      <c r="BD180" s="23">
        <v>0</v>
      </c>
      <c r="BE180" s="23">
        <v>0</v>
      </c>
      <c r="BF180" s="23">
        <v>0</v>
      </c>
      <c r="BG180" s="23">
        <v>0</v>
      </c>
      <c r="BH180" s="23">
        <v>0</v>
      </c>
      <c r="BI180" s="23">
        <v>0</v>
      </c>
      <c r="BJ180" s="23">
        <v>0</v>
      </c>
      <c r="BK180" s="23">
        <v>0</v>
      </c>
      <c r="BL180" s="23">
        <v>0</v>
      </c>
      <c r="BM180" s="23">
        <v>0</v>
      </c>
      <c r="BN180" s="23">
        <v>0</v>
      </c>
      <c r="BO180" s="23">
        <v>0</v>
      </c>
      <c r="BP180" s="23">
        <v>0</v>
      </c>
      <c r="BQ180" s="23">
        <v>0</v>
      </c>
      <c r="BR180" s="23">
        <v>0</v>
      </c>
      <c r="BS180" s="23">
        <v>0</v>
      </c>
      <c r="BT180" s="23">
        <v>0</v>
      </c>
      <c r="BU180" s="23">
        <v>0</v>
      </c>
      <c r="BV180" s="23">
        <v>0</v>
      </c>
      <c r="BW180" s="23">
        <v>0</v>
      </c>
      <c r="BX180" s="23">
        <v>0</v>
      </c>
      <c r="BY180" s="23">
        <v>0</v>
      </c>
      <c r="BZ180" s="23">
        <v>0</v>
      </c>
      <c r="CA180" s="23">
        <v>0</v>
      </c>
      <c r="CB180" s="23">
        <v>0</v>
      </c>
      <c r="CC180" s="23">
        <v>0</v>
      </c>
      <c r="CD180" s="23">
        <v>0</v>
      </c>
      <c r="CE180" s="23">
        <v>0</v>
      </c>
      <c r="CF180" s="23">
        <v>0</v>
      </c>
      <c r="CG180" s="23">
        <v>0</v>
      </c>
      <c r="CH180" s="23">
        <v>0</v>
      </c>
    </row>
    <row r="181" spans="1:86">
      <c r="A181" s="68" t="s">
        <v>2071</v>
      </c>
      <c r="B181" s="23">
        <v>8</v>
      </c>
      <c r="C181" s="23">
        <v>0</v>
      </c>
      <c r="D181" s="23">
        <v>0</v>
      </c>
      <c r="E181" s="23">
        <v>0</v>
      </c>
      <c r="F181" s="23">
        <v>0</v>
      </c>
      <c r="G181" s="23">
        <v>0</v>
      </c>
      <c r="H181" s="23">
        <v>55</v>
      </c>
      <c r="I181" s="23">
        <v>0</v>
      </c>
      <c r="J181" s="23">
        <v>0</v>
      </c>
      <c r="K181" s="23">
        <v>0</v>
      </c>
      <c r="L181" s="23">
        <v>0</v>
      </c>
      <c r="M181" s="23">
        <v>0</v>
      </c>
      <c r="N181" s="23">
        <v>0</v>
      </c>
      <c r="O181" s="23">
        <v>0</v>
      </c>
      <c r="P181" s="23">
        <v>0</v>
      </c>
      <c r="Q181" s="23">
        <v>0</v>
      </c>
      <c r="R181" s="23">
        <v>0</v>
      </c>
      <c r="S181" s="23">
        <v>0</v>
      </c>
      <c r="T181" s="23">
        <v>0</v>
      </c>
      <c r="U181" s="23">
        <v>0</v>
      </c>
      <c r="V181" s="23">
        <v>0</v>
      </c>
      <c r="W181" s="23">
        <v>0</v>
      </c>
      <c r="X181" s="23">
        <v>0</v>
      </c>
      <c r="Y181" s="23">
        <v>0</v>
      </c>
      <c r="Z181" s="23">
        <v>0</v>
      </c>
      <c r="AA181" s="23">
        <v>0</v>
      </c>
      <c r="AB181" s="23">
        <v>0</v>
      </c>
      <c r="AC181" s="23">
        <v>0</v>
      </c>
      <c r="AD181" s="23">
        <v>0</v>
      </c>
      <c r="AE181" s="23">
        <v>0</v>
      </c>
      <c r="AF181" s="23">
        <v>0</v>
      </c>
      <c r="AG181" s="24">
        <f t="shared" si="12"/>
        <v>8</v>
      </c>
      <c r="AH181" s="24">
        <f t="shared" si="13"/>
        <v>55</v>
      </c>
      <c r="AI181" s="24">
        <f t="shared" si="10"/>
        <v>0</v>
      </c>
      <c r="AJ181" s="24">
        <f t="shared" si="14"/>
        <v>63</v>
      </c>
      <c r="AK181" s="24">
        <f t="shared" si="11"/>
        <v>0</v>
      </c>
      <c r="AL181" s="24">
        <f t="shared" si="11"/>
        <v>0</v>
      </c>
      <c r="AM181" s="23">
        <v>0</v>
      </c>
      <c r="AN181" s="23">
        <v>0</v>
      </c>
      <c r="AO181" s="23">
        <v>0</v>
      </c>
      <c r="AP181" s="23">
        <v>0</v>
      </c>
      <c r="AQ181" s="23">
        <v>0</v>
      </c>
      <c r="AR181" s="23">
        <v>0</v>
      </c>
      <c r="AS181" s="23">
        <v>0</v>
      </c>
      <c r="AT181" s="23">
        <v>0</v>
      </c>
      <c r="AU181" s="23">
        <v>0</v>
      </c>
      <c r="AV181" s="23">
        <v>0</v>
      </c>
      <c r="AW181" s="23">
        <v>0</v>
      </c>
      <c r="AX181" s="23">
        <v>0</v>
      </c>
      <c r="AY181" s="23">
        <v>0</v>
      </c>
      <c r="AZ181" s="23">
        <v>0</v>
      </c>
      <c r="BA181" s="23">
        <v>0</v>
      </c>
      <c r="BB181" s="23">
        <v>0</v>
      </c>
      <c r="BC181" s="23">
        <v>0</v>
      </c>
      <c r="BD181" s="23">
        <v>0</v>
      </c>
      <c r="BE181" s="23">
        <v>0</v>
      </c>
      <c r="BF181" s="23">
        <v>0</v>
      </c>
      <c r="BG181" s="23">
        <v>0</v>
      </c>
      <c r="BH181" s="23">
        <v>0</v>
      </c>
      <c r="BI181" s="23">
        <v>0</v>
      </c>
      <c r="BJ181" s="23">
        <v>0</v>
      </c>
      <c r="BK181" s="23">
        <v>0</v>
      </c>
      <c r="BL181" s="23">
        <v>0</v>
      </c>
      <c r="BM181" s="23">
        <v>0</v>
      </c>
      <c r="BN181" s="23">
        <v>0</v>
      </c>
      <c r="BO181" s="23">
        <v>0</v>
      </c>
      <c r="BP181" s="23">
        <v>0</v>
      </c>
      <c r="BQ181" s="23">
        <v>0</v>
      </c>
      <c r="BR181" s="23">
        <v>0</v>
      </c>
      <c r="BS181" s="23">
        <v>0</v>
      </c>
      <c r="BT181" s="23">
        <v>0</v>
      </c>
      <c r="BU181" s="23">
        <v>0</v>
      </c>
      <c r="BV181" s="23">
        <v>0</v>
      </c>
      <c r="BW181" s="23">
        <v>0</v>
      </c>
      <c r="BX181" s="23">
        <v>0</v>
      </c>
      <c r="BY181" s="23">
        <v>0</v>
      </c>
      <c r="BZ181" s="23">
        <v>0</v>
      </c>
      <c r="CA181" s="23">
        <v>0</v>
      </c>
      <c r="CB181" s="23">
        <v>0</v>
      </c>
      <c r="CC181" s="23">
        <v>0</v>
      </c>
      <c r="CD181" s="23">
        <v>0</v>
      </c>
      <c r="CE181" s="23">
        <v>0</v>
      </c>
      <c r="CF181" s="23">
        <v>0</v>
      </c>
      <c r="CG181" s="23">
        <v>0</v>
      </c>
      <c r="CH181" s="23">
        <v>0</v>
      </c>
    </row>
    <row r="182" spans="1:86">
      <c r="A182" s="68" t="s">
        <v>2072</v>
      </c>
      <c r="B182" s="23">
        <v>5</v>
      </c>
      <c r="C182" s="23">
        <v>0</v>
      </c>
      <c r="D182" s="23">
        <v>0</v>
      </c>
      <c r="E182" s="23">
        <v>0</v>
      </c>
      <c r="F182" s="23">
        <v>0</v>
      </c>
      <c r="G182" s="23">
        <v>0</v>
      </c>
      <c r="H182" s="23">
        <v>52</v>
      </c>
      <c r="I182" s="23">
        <v>0</v>
      </c>
      <c r="J182" s="23">
        <v>0</v>
      </c>
      <c r="K182" s="23">
        <v>0</v>
      </c>
      <c r="L182" s="23">
        <v>0</v>
      </c>
      <c r="M182" s="23">
        <v>0</v>
      </c>
      <c r="N182" s="23">
        <v>0</v>
      </c>
      <c r="O182" s="23">
        <v>0</v>
      </c>
      <c r="P182" s="23">
        <v>0</v>
      </c>
      <c r="Q182" s="23">
        <v>0</v>
      </c>
      <c r="R182" s="23">
        <v>0</v>
      </c>
      <c r="S182" s="23">
        <v>0</v>
      </c>
      <c r="T182" s="23">
        <v>0</v>
      </c>
      <c r="U182" s="23">
        <v>0</v>
      </c>
      <c r="V182" s="23">
        <v>0</v>
      </c>
      <c r="W182" s="23">
        <v>0</v>
      </c>
      <c r="X182" s="23">
        <v>0</v>
      </c>
      <c r="Y182" s="23">
        <v>0</v>
      </c>
      <c r="Z182" s="23">
        <v>0</v>
      </c>
      <c r="AA182" s="23">
        <v>0</v>
      </c>
      <c r="AB182" s="23">
        <v>0</v>
      </c>
      <c r="AC182" s="23">
        <v>0</v>
      </c>
      <c r="AD182" s="23">
        <v>0</v>
      </c>
      <c r="AE182" s="23">
        <v>0</v>
      </c>
      <c r="AF182" s="23">
        <v>0</v>
      </c>
      <c r="AG182" s="24">
        <f t="shared" si="12"/>
        <v>5</v>
      </c>
      <c r="AH182" s="24">
        <f t="shared" si="13"/>
        <v>52</v>
      </c>
      <c r="AI182" s="24">
        <f t="shared" si="10"/>
        <v>0</v>
      </c>
      <c r="AJ182" s="24">
        <f t="shared" si="14"/>
        <v>57</v>
      </c>
      <c r="AK182" s="24">
        <f t="shared" si="11"/>
        <v>0</v>
      </c>
      <c r="AL182" s="24">
        <f t="shared" si="11"/>
        <v>0</v>
      </c>
      <c r="AM182" s="23">
        <v>0</v>
      </c>
      <c r="AN182" s="23">
        <v>0</v>
      </c>
      <c r="AO182" s="23">
        <v>0</v>
      </c>
      <c r="AP182" s="23">
        <v>0</v>
      </c>
      <c r="AQ182" s="23">
        <v>0</v>
      </c>
      <c r="AR182" s="23">
        <v>0</v>
      </c>
      <c r="AS182" s="23">
        <v>0</v>
      </c>
      <c r="AT182" s="23">
        <v>0</v>
      </c>
      <c r="AU182" s="23">
        <v>0</v>
      </c>
      <c r="AV182" s="23">
        <v>0</v>
      </c>
      <c r="AW182" s="23">
        <v>0</v>
      </c>
      <c r="AX182" s="23">
        <v>0</v>
      </c>
      <c r="AY182" s="23">
        <v>0</v>
      </c>
      <c r="AZ182" s="23">
        <v>0</v>
      </c>
      <c r="BA182" s="23">
        <v>0</v>
      </c>
      <c r="BB182" s="23">
        <v>0</v>
      </c>
      <c r="BC182" s="23">
        <v>0</v>
      </c>
      <c r="BD182" s="23">
        <v>0</v>
      </c>
      <c r="BE182" s="23">
        <v>0</v>
      </c>
      <c r="BF182" s="23">
        <v>0</v>
      </c>
      <c r="BG182" s="23">
        <v>0</v>
      </c>
      <c r="BH182" s="23">
        <v>0</v>
      </c>
      <c r="BI182" s="23">
        <v>0</v>
      </c>
      <c r="BJ182" s="23">
        <v>0</v>
      </c>
      <c r="BK182" s="23">
        <v>0</v>
      </c>
      <c r="BL182" s="23">
        <v>0</v>
      </c>
      <c r="BM182" s="23">
        <v>0</v>
      </c>
      <c r="BN182" s="23">
        <v>0</v>
      </c>
      <c r="BO182" s="23">
        <v>0</v>
      </c>
      <c r="BP182" s="23">
        <v>0</v>
      </c>
      <c r="BQ182" s="23">
        <v>0</v>
      </c>
      <c r="BR182" s="23">
        <v>0</v>
      </c>
      <c r="BS182" s="23">
        <v>0</v>
      </c>
      <c r="BT182" s="23">
        <v>0</v>
      </c>
      <c r="BU182" s="23">
        <v>0</v>
      </c>
      <c r="BV182" s="23">
        <v>0</v>
      </c>
      <c r="BW182" s="23">
        <v>0</v>
      </c>
      <c r="BX182" s="23">
        <v>0</v>
      </c>
      <c r="BY182" s="23">
        <v>0</v>
      </c>
      <c r="BZ182" s="23">
        <v>0</v>
      </c>
      <c r="CA182" s="23">
        <v>0</v>
      </c>
      <c r="CB182" s="23">
        <v>0</v>
      </c>
      <c r="CC182" s="23">
        <v>0</v>
      </c>
      <c r="CD182" s="23">
        <v>0</v>
      </c>
      <c r="CE182" s="23">
        <v>0</v>
      </c>
      <c r="CF182" s="23">
        <v>0</v>
      </c>
      <c r="CG182" s="23">
        <v>0</v>
      </c>
      <c r="CH182" s="23">
        <v>0</v>
      </c>
    </row>
    <row r="183" spans="1:86">
      <c r="A183" s="68" t="s">
        <v>2073</v>
      </c>
      <c r="B183" s="23">
        <v>6</v>
      </c>
      <c r="C183" s="23">
        <v>0</v>
      </c>
      <c r="D183" s="23">
        <v>0</v>
      </c>
      <c r="E183" s="23">
        <v>0</v>
      </c>
      <c r="F183" s="23">
        <v>0</v>
      </c>
      <c r="G183" s="23">
        <v>0</v>
      </c>
      <c r="H183" s="23">
        <v>72</v>
      </c>
      <c r="I183" s="23">
        <v>0</v>
      </c>
      <c r="J183" s="23">
        <v>0</v>
      </c>
      <c r="K183" s="23">
        <v>0</v>
      </c>
      <c r="L183" s="23">
        <v>0</v>
      </c>
      <c r="M183" s="23">
        <v>0</v>
      </c>
      <c r="N183" s="23">
        <v>0</v>
      </c>
      <c r="O183" s="23">
        <v>0</v>
      </c>
      <c r="P183" s="23">
        <v>0</v>
      </c>
      <c r="Q183" s="23">
        <v>5</v>
      </c>
      <c r="R183" s="23">
        <v>0</v>
      </c>
      <c r="S183" s="23">
        <v>0</v>
      </c>
      <c r="T183" s="23">
        <v>0</v>
      </c>
      <c r="U183" s="23">
        <v>0</v>
      </c>
      <c r="V183" s="23">
        <v>0</v>
      </c>
      <c r="W183" s="23">
        <v>0</v>
      </c>
      <c r="X183" s="23">
        <v>0</v>
      </c>
      <c r="Y183" s="23">
        <v>0</v>
      </c>
      <c r="Z183" s="23">
        <v>0</v>
      </c>
      <c r="AA183" s="23">
        <v>0</v>
      </c>
      <c r="AB183" s="23">
        <v>0</v>
      </c>
      <c r="AC183" s="23">
        <v>0</v>
      </c>
      <c r="AD183" s="23">
        <v>0</v>
      </c>
      <c r="AE183" s="23">
        <v>0</v>
      </c>
      <c r="AF183" s="23">
        <v>0</v>
      </c>
      <c r="AG183" s="24">
        <f t="shared" si="12"/>
        <v>6</v>
      </c>
      <c r="AH183" s="24">
        <f t="shared" si="13"/>
        <v>77</v>
      </c>
      <c r="AI183" s="24">
        <f t="shared" si="10"/>
        <v>0</v>
      </c>
      <c r="AJ183" s="24">
        <f t="shared" si="14"/>
        <v>83</v>
      </c>
      <c r="AK183" s="24">
        <f t="shared" si="11"/>
        <v>0</v>
      </c>
      <c r="AL183" s="24">
        <f t="shared" si="11"/>
        <v>0</v>
      </c>
      <c r="AM183" s="23">
        <v>0</v>
      </c>
      <c r="AN183" s="23">
        <v>0</v>
      </c>
      <c r="AO183" s="23">
        <v>0</v>
      </c>
      <c r="AP183" s="23">
        <v>0</v>
      </c>
      <c r="AQ183" s="23">
        <v>0</v>
      </c>
      <c r="AR183" s="23">
        <v>0</v>
      </c>
      <c r="AS183" s="23">
        <v>0</v>
      </c>
      <c r="AT183" s="23">
        <v>0</v>
      </c>
      <c r="AU183" s="23">
        <v>0</v>
      </c>
      <c r="AV183" s="23">
        <v>0</v>
      </c>
      <c r="AW183" s="23">
        <v>0</v>
      </c>
      <c r="AX183" s="23">
        <v>0</v>
      </c>
      <c r="AY183" s="23">
        <v>0</v>
      </c>
      <c r="AZ183" s="23">
        <v>0</v>
      </c>
      <c r="BA183" s="23">
        <v>0</v>
      </c>
      <c r="BB183" s="23">
        <v>0</v>
      </c>
      <c r="BC183" s="23">
        <v>0</v>
      </c>
      <c r="BD183" s="23">
        <v>0</v>
      </c>
      <c r="BE183" s="23">
        <v>0</v>
      </c>
      <c r="BF183" s="23">
        <v>0</v>
      </c>
      <c r="BG183" s="23">
        <v>0</v>
      </c>
      <c r="BH183" s="23">
        <v>0</v>
      </c>
      <c r="BI183" s="23">
        <v>0</v>
      </c>
      <c r="BJ183" s="23">
        <v>0</v>
      </c>
      <c r="BK183" s="23">
        <v>0</v>
      </c>
      <c r="BL183" s="23">
        <v>0</v>
      </c>
      <c r="BM183" s="23">
        <v>0</v>
      </c>
      <c r="BN183" s="23">
        <v>0</v>
      </c>
      <c r="BO183" s="23">
        <v>0</v>
      </c>
      <c r="BP183" s="23">
        <v>0</v>
      </c>
      <c r="BQ183" s="23">
        <v>0</v>
      </c>
      <c r="BR183" s="23">
        <v>0</v>
      </c>
      <c r="BS183" s="23">
        <v>0</v>
      </c>
      <c r="BT183" s="23">
        <v>0</v>
      </c>
      <c r="BU183" s="23">
        <v>0</v>
      </c>
      <c r="BV183" s="23">
        <v>0</v>
      </c>
      <c r="BW183" s="23">
        <v>0</v>
      </c>
      <c r="BX183" s="23">
        <v>0</v>
      </c>
      <c r="BY183" s="23">
        <v>0</v>
      </c>
      <c r="BZ183" s="23">
        <v>0</v>
      </c>
      <c r="CA183" s="23">
        <v>0</v>
      </c>
      <c r="CB183" s="23">
        <v>0</v>
      </c>
      <c r="CC183" s="23">
        <v>0</v>
      </c>
      <c r="CD183" s="23">
        <v>0</v>
      </c>
      <c r="CE183" s="23">
        <v>0</v>
      </c>
      <c r="CF183" s="23">
        <v>0</v>
      </c>
      <c r="CG183" s="23">
        <v>0</v>
      </c>
      <c r="CH183" s="23">
        <v>0</v>
      </c>
    </row>
    <row r="184" spans="1:86">
      <c r="A184" s="68" t="s">
        <v>2074</v>
      </c>
      <c r="B184" s="23">
        <v>5</v>
      </c>
      <c r="C184" s="23">
        <v>0</v>
      </c>
      <c r="D184" s="23">
        <v>0</v>
      </c>
      <c r="E184" s="23">
        <v>0</v>
      </c>
      <c r="F184" s="23">
        <v>0</v>
      </c>
      <c r="G184" s="23">
        <v>0</v>
      </c>
      <c r="H184" s="23">
        <v>46</v>
      </c>
      <c r="I184" s="23">
        <v>0</v>
      </c>
      <c r="J184" s="23">
        <v>0</v>
      </c>
      <c r="K184" s="23">
        <v>0</v>
      </c>
      <c r="L184" s="23">
        <v>0</v>
      </c>
      <c r="M184" s="23">
        <v>0</v>
      </c>
      <c r="N184" s="23">
        <v>0</v>
      </c>
      <c r="O184" s="23">
        <v>0</v>
      </c>
      <c r="P184" s="23">
        <v>0</v>
      </c>
      <c r="Q184" s="23">
        <v>0</v>
      </c>
      <c r="R184" s="23">
        <v>0</v>
      </c>
      <c r="S184" s="23">
        <v>0</v>
      </c>
      <c r="T184" s="23">
        <v>0</v>
      </c>
      <c r="U184" s="23">
        <v>0</v>
      </c>
      <c r="V184" s="23">
        <v>0</v>
      </c>
      <c r="W184" s="23">
        <v>0</v>
      </c>
      <c r="X184" s="23">
        <v>0</v>
      </c>
      <c r="Y184" s="23">
        <v>0</v>
      </c>
      <c r="Z184" s="23">
        <v>0</v>
      </c>
      <c r="AA184" s="23">
        <v>0</v>
      </c>
      <c r="AB184" s="23">
        <v>0</v>
      </c>
      <c r="AC184" s="23">
        <v>0</v>
      </c>
      <c r="AD184" s="23">
        <v>0</v>
      </c>
      <c r="AE184" s="23">
        <v>0</v>
      </c>
      <c r="AF184" s="23">
        <v>0</v>
      </c>
      <c r="AG184" s="24">
        <f t="shared" si="12"/>
        <v>5</v>
      </c>
      <c r="AH184" s="24">
        <f t="shared" si="13"/>
        <v>46</v>
      </c>
      <c r="AI184" s="24">
        <f t="shared" si="10"/>
        <v>0</v>
      </c>
      <c r="AJ184" s="24">
        <f t="shared" si="14"/>
        <v>51</v>
      </c>
      <c r="AK184" s="24">
        <f t="shared" si="11"/>
        <v>0</v>
      </c>
      <c r="AL184" s="24">
        <f t="shared" si="11"/>
        <v>0</v>
      </c>
      <c r="AM184" s="23">
        <v>0</v>
      </c>
      <c r="AN184" s="23">
        <v>0</v>
      </c>
      <c r="AO184" s="23">
        <v>0</v>
      </c>
      <c r="AP184" s="23">
        <v>0</v>
      </c>
      <c r="AQ184" s="23">
        <v>0</v>
      </c>
      <c r="AR184" s="23">
        <v>0</v>
      </c>
      <c r="AS184" s="23">
        <v>0</v>
      </c>
      <c r="AT184" s="23">
        <v>0</v>
      </c>
      <c r="AU184" s="23">
        <v>0</v>
      </c>
      <c r="AV184" s="23">
        <v>0</v>
      </c>
      <c r="AW184" s="23">
        <v>0</v>
      </c>
      <c r="AX184" s="23">
        <v>0</v>
      </c>
      <c r="AY184" s="23">
        <v>0</v>
      </c>
      <c r="AZ184" s="23">
        <v>0</v>
      </c>
      <c r="BA184" s="23">
        <v>0</v>
      </c>
      <c r="BB184" s="23">
        <v>0</v>
      </c>
      <c r="BC184" s="23">
        <v>0</v>
      </c>
      <c r="BD184" s="23">
        <v>0</v>
      </c>
      <c r="BE184" s="23">
        <v>0</v>
      </c>
      <c r="BF184" s="23">
        <v>0</v>
      </c>
      <c r="BG184" s="23">
        <v>0</v>
      </c>
      <c r="BH184" s="23">
        <v>0</v>
      </c>
      <c r="BI184" s="23">
        <v>0</v>
      </c>
      <c r="BJ184" s="23">
        <v>0</v>
      </c>
      <c r="BK184" s="23">
        <v>0</v>
      </c>
      <c r="BL184" s="23">
        <v>0</v>
      </c>
      <c r="BM184" s="23">
        <v>0</v>
      </c>
      <c r="BN184" s="23">
        <v>0</v>
      </c>
      <c r="BO184" s="23">
        <v>0</v>
      </c>
      <c r="BP184" s="23">
        <v>0</v>
      </c>
      <c r="BQ184" s="23">
        <v>0</v>
      </c>
      <c r="BR184" s="23">
        <v>0</v>
      </c>
      <c r="BS184" s="23">
        <v>0</v>
      </c>
      <c r="BT184" s="23">
        <v>0</v>
      </c>
      <c r="BU184" s="23">
        <v>0</v>
      </c>
      <c r="BV184" s="23">
        <v>0</v>
      </c>
      <c r="BW184" s="23">
        <v>0</v>
      </c>
      <c r="BX184" s="23">
        <v>0</v>
      </c>
      <c r="BY184" s="23">
        <v>0</v>
      </c>
      <c r="BZ184" s="23">
        <v>0</v>
      </c>
      <c r="CA184" s="23">
        <v>0</v>
      </c>
      <c r="CB184" s="23">
        <v>0</v>
      </c>
      <c r="CC184" s="23">
        <v>0</v>
      </c>
      <c r="CD184" s="23">
        <v>0</v>
      </c>
      <c r="CE184" s="23">
        <v>0</v>
      </c>
      <c r="CF184" s="23">
        <v>0</v>
      </c>
      <c r="CG184" s="23">
        <v>0</v>
      </c>
      <c r="CH184" s="23">
        <v>0</v>
      </c>
    </row>
    <row r="185" spans="1:86">
      <c r="A185" s="68" t="s">
        <v>2075</v>
      </c>
      <c r="B185" s="23">
        <v>3</v>
      </c>
      <c r="C185" s="23">
        <v>0</v>
      </c>
      <c r="D185" s="23">
        <v>0</v>
      </c>
      <c r="E185" s="23">
        <v>0</v>
      </c>
      <c r="F185" s="23">
        <v>0</v>
      </c>
      <c r="G185" s="23">
        <v>0</v>
      </c>
      <c r="H185" s="23">
        <v>34</v>
      </c>
      <c r="I185" s="23">
        <v>0</v>
      </c>
      <c r="J185" s="23">
        <v>0</v>
      </c>
      <c r="K185" s="23">
        <v>0</v>
      </c>
      <c r="L185" s="23">
        <v>0</v>
      </c>
      <c r="M185" s="23">
        <v>0</v>
      </c>
      <c r="N185" s="23">
        <v>0</v>
      </c>
      <c r="O185" s="23">
        <v>0</v>
      </c>
      <c r="P185" s="23">
        <v>0</v>
      </c>
      <c r="Q185" s="23">
        <v>0</v>
      </c>
      <c r="R185" s="23">
        <v>0</v>
      </c>
      <c r="S185" s="23">
        <v>0</v>
      </c>
      <c r="T185" s="23">
        <v>0</v>
      </c>
      <c r="U185" s="23">
        <v>0</v>
      </c>
      <c r="V185" s="23">
        <v>0</v>
      </c>
      <c r="W185" s="23">
        <v>0</v>
      </c>
      <c r="X185" s="23">
        <v>0</v>
      </c>
      <c r="Y185" s="23">
        <v>0</v>
      </c>
      <c r="Z185" s="23">
        <v>0</v>
      </c>
      <c r="AA185" s="23">
        <v>0</v>
      </c>
      <c r="AB185" s="23">
        <v>0</v>
      </c>
      <c r="AC185" s="23">
        <v>0</v>
      </c>
      <c r="AD185" s="23">
        <v>0</v>
      </c>
      <c r="AE185" s="23">
        <v>0</v>
      </c>
      <c r="AF185" s="23">
        <v>0</v>
      </c>
      <c r="AG185" s="24">
        <f t="shared" si="12"/>
        <v>3</v>
      </c>
      <c r="AH185" s="24">
        <f t="shared" si="13"/>
        <v>34</v>
      </c>
      <c r="AI185" s="24">
        <f t="shared" si="10"/>
        <v>0</v>
      </c>
      <c r="AJ185" s="24">
        <f t="shared" si="14"/>
        <v>37</v>
      </c>
      <c r="AK185" s="24">
        <f t="shared" si="11"/>
        <v>0</v>
      </c>
      <c r="AL185" s="24">
        <f t="shared" si="11"/>
        <v>0</v>
      </c>
      <c r="AM185" s="23">
        <v>0</v>
      </c>
      <c r="AN185" s="23">
        <v>0</v>
      </c>
      <c r="AO185" s="23">
        <v>0</v>
      </c>
      <c r="AP185" s="23">
        <v>0</v>
      </c>
      <c r="AQ185" s="23">
        <v>0</v>
      </c>
      <c r="AR185" s="23">
        <v>0</v>
      </c>
      <c r="AS185" s="23">
        <v>0</v>
      </c>
      <c r="AT185" s="23">
        <v>0</v>
      </c>
      <c r="AU185" s="23">
        <v>0</v>
      </c>
      <c r="AV185" s="23">
        <v>0</v>
      </c>
      <c r="AW185" s="23">
        <v>0</v>
      </c>
      <c r="AX185" s="23">
        <v>0</v>
      </c>
      <c r="AY185" s="23">
        <v>0</v>
      </c>
      <c r="AZ185" s="23">
        <v>0</v>
      </c>
      <c r="BA185" s="23">
        <v>0</v>
      </c>
      <c r="BB185" s="23">
        <v>0</v>
      </c>
      <c r="BC185" s="23">
        <v>0</v>
      </c>
      <c r="BD185" s="23">
        <v>0</v>
      </c>
      <c r="BE185" s="23">
        <v>0</v>
      </c>
      <c r="BF185" s="23">
        <v>0</v>
      </c>
      <c r="BG185" s="23">
        <v>0</v>
      </c>
      <c r="BH185" s="23">
        <v>0</v>
      </c>
      <c r="BI185" s="23">
        <v>0</v>
      </c>
      <c r="BJ185" s="23">
        <v>0</v>
      </c>
      <c r="BK185" s="23">
        <v>0</v>
      </c>
      <c r="BL185" s="23">
        <v>0</v>
      </c>
      <c r="BM185" s="23">
        <v>0</v>
      </c>
      <c r="BN185" s="23">
        <v>0</v>
      </c>
      <c r="BO185" s="23">
        <v>0</v>
      </c>
      <c r="BP185" s="23">
        <v>0</v>
      </c>
      <c r="BQ185" s="23">
        <v>0</v>
      </c>
      <c r="BR185" s="23">
        <v>0</v>
      </c>
      <c r="BS185" s="23">
        <v>0</v>
      </c>
      <c r="BT185" s="23">
        <v>0</v>
      </c>
      <c r="BU185" s="23">
        <v>0</v>
      </c>
      <c r="BV185" s="23">
        <v>0</v>
      </c>
      <c r="BW185" s="23">
        <v>0</v>
      </c>
      <c r="BX185" s="23">
        <v>0</v>
      </c>
      <c r="BY185" s="23">
        <v>0</v>
      </c>
      <c r="BZ185" s="23">
        <v>0</v>
      </c>
      <c r="CA185" s="23">
        <v>0</v>
      </c>
      <c r="CB185" s="23">
        <v>0</v>
      </c>
      <c r="CC185" s="23">
        <v>0</v>
      </c>
      <c r="CD185" s="23">
        <v>0</v>
      </c>
      <c r="CE185" s="23">
        <v>0</v>
      </c>
      <c r="CF185" s="23">
        <v>0</v>
      </c>
      <c r="CG185" s="23">
        <v>0</v>
      </c>
      <c r="CH185" s="23">
        <v>0</v>
      </c>
    </row>
    <row r="186" spans="1:86">
      <c r="A186" s="68" t="s">
        <v>2076</v>
      </c>
      <c r="B186" s="23">
        <v>5</v>
      </c>
      <c r="C186" s="23">
        <v>0</v>
      </c>
      <c r="D186" s="23">
        <v>0</v>
      </c>
      <c r="E186" s="23">
        <v>0</v>
      </c>
      <c r="F186" s="23">
        <v>0</v>
      </c>
      <c r="G186" s="23">
        <v>0</v>
      </c>
      <c r="H186" s="23">
        <v>49</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4">
        <f t="shared" si="12"/>
        <v>5</v>
      </c>
      <c r="AH186" s="24">
        <f t="shared" si="13"/>
        <v>49</v>
      </c>
      <c r="AI186" s="24">
        <f t="shared" si="10"/>
        <v>0</v>
      </c>
      <c r="AJ186" s="24">
        <f t="shared" si="14"/>
        <v>54</v>
      </c>
      <c r="AK186" s="24">
        <f t="shared" si="11"/>
        <v>0</v>
      </c>
      <c r="AL186" s="24">
        <f t="shared" si="11"/>
        <v>0</v>
      </c>
      <c r="AM186" s="23">
        <v>0</v>
      </c>
      <c r="AN186" s="23">
        <v>0</v>
      </c>
      <c r="AO186" s="23">
        <v>0</v>
      </c>
      <c r="AP186" s="23">
        <v>0</v>
      </c>
      <c r="AQ186" s="23">
        <v>0</v>
      </c>
      <c r="AR186" s="23">
        <v>0</v>
      </c>
      <c r="AS186" s="23">
        <v>0</v>
      </c>
      <c r="AT186" s="23">
        <v>0</v>
      </c>
      <c r="AU186" s="23">
        <v>0</v>
      </c>
      <c r="AV186" s="23">
        <v>0</v>
      </c>
      <c r="AW186" s="23">
        <v>0</v>
      </c>
      <c r="AX186" s="23">
        <v>0</v>
      </c>
      <c r="AY186" s="23">
        <v>0</v>
      </c>
      <c r="AZ186" s="23">
        <v>0</v>
      </c>
      <c r="BA186" s="23">
        <v>0</v>
      </c>
      <c r="BB186" s="23">
        <v>0</v>
      </c>
      <c r="BC186" s="23">
        <v>0</v>
      </c>
      <c r="BD186" s="23">
        <v>0</v>
      </c>
      <c r="BE186" s="23">
        <v>0</v>
      </c>
      <c r="BF186" s="23">
        <v>0</v>
      </c>
      <c r="BG186" s="23">
        <v>0</v>
      </c>
      <c r="BH186" s="23">
        <v>0</v>
      </c>
      <c r="BI186" s="23">
        <v>0</v>
      </c>
      <c r="BJ186" s="23">
        <v>0</v>
      </c>
      <c r="BK186" s="23">
        <v>0</v>
      </c>
      <c r="BL186" s="23">
        <v>0</v>
      </c>
      <c r="BM186" s="23">
        <v>0</v>
      </c>
      <c r="BN186" s="23">
        <v>0</v>
      </c>
      <c r="BO186" s="23">
        <v>0</v>
      </c>
      <c r="BP186" s="23">
        <v>0</v>
      </c>
      <c r="BQ186" s="23">
        <v>0</v>
      </c>
      <c r="BR186" s="23">
        <v>0</v>
      </c>
      <c r="BS186" s="23">
        <v>0</v>
      </c>
      <c r="BT186" s="23">
        <v>0</v>
      </c>
      <c r="BU186" s="23">
        <v>0</v>
      </c>
      <c r="BV186" s="23">
        <v>0</v>
      </c>
      <c r="BW186" s="23">
        <v>0</v>
      </c>
      <c r="BX186" s="23">
        <v>0</v>
      </c>
      <c r="BY186" s="23">
        <v>0</v>
      </c>
      <c r="BZ186" s="23">
        <v>0</v>
      </c>
      <c r="CA186" s="23">
        <v>0</v>
      </c>
      <c r="CB186" s="23">
        <v>0</v>
      </c>
      <c r="CC186" s="23">
        <v>0</v>
      </c>
      <c r="CD186" s="23">
        <v>0</v>
      </c>
      <c r="CE186" s="23">
        <v>0</v>
      </c>
      <c r="CF186" s="23">
        <v>0</v>
      </c>
      <c r="CG186" s="23">
        <v>0</v>
      </c>
      <c r="CH186" s="23">
        <v>0</v>
      </c>
    </row>
    <row r="187" spans="1:86">
      <c r="A187" s="68" t="s">
        <v>2077</v>
      </c>
      <c r="B187" s="23">
        <v>4</v>
      </c>
      <c r="C187" s="23">
        <v>0</v>
      </c>
      <c r="D187" s="23">
        <v>0</v>
      </c>
      <c r="E187" s="23">
        <v>0</v>
      </c>
      <c r="F187" s="23">
        <v>0</v>
      </c>
      <c r="G187" s="23">
        <v>0</v>
      </c>
      <c r="H187" s="23">
        <v>21</v>
      </c>
      <c r="I187" s="23">
        <v>0</v>
      </c>
      <c r="J187" s="23">
        <v>0</v>
      </c>
      <c r="K187" s="23">
        <v>0</v>
      </c>
      <c r="L187" s="23">
        <v>0</v>
      </c>
      <c r="M187" s="23">
        <v>0</v>
      </c>
      <c r="N187" s="23">
        <v>0</v>
      </c>
      <c r="O187" s="23">
        <v>0</v>
      </c>
      <c r="P187" s="23">
        <v>0</v>
      </c>
      <c r="Q187" s="23">
        <v>0</v>
      </c>
      <c r="R187" s="23">
        <v>0</v>
      </c>
      <c r="S187" s="23">
        <v>0</v>
      </c>
      <c r="T187" s="23">
        <v>0</v>
      </c>
      <c r="U187" s="23">
        <v>0</v>
      </c>
      <c r="V187" s="23">
        <v>0</v>
      </c>
      <c r="W187" s="23">
        <v>0</v>
      </c>
      <c r="X187" s="23">
        <v>0</v>
      </c>
      <c r="Y187" s="23">
        <v>0</v>
      </c>
      <c r="Z187" s="23">
        <v>0</v>
      </c>
      <c r="AA187" s="23">
        <v>0</v>
      </c>
      <c r="AB187" s="23">
        <v>0</v>
      </c>
      <c r="AC187" s="23">
        <v>0</v>
      </c>
      <c r="AD187" s="23">
        <v>0</v>
      </c>
      <c r="AE187" s="23">
        <v>0</v>
      </c>
      <c r="AF187" s="23">
        <v>0</v>
      </c>
      <c r="AG187" s="24">
        <f t="shared" si="12"/>
        <v>4</v>
      </c>
      <c r="AH187" s="24">
        <f>SUM(E187,H187,K187,N187,Q187,W187)</f>
        <v>21</v>
      </c>
      <c r="AI187" s="24">
        <f t="shared" si="10"/>
        <v>0</v>
      </c>
      <c r="AJ187" s="24">
        <f t="shared" si="14"/>
        <v>25</v>
      </c>
      <c r="AK187" s="24">
        <f t="shared" si="11"/>
        <v>0</v>
      </c>
      <c r="AL187" s="24">
        <f t="shared" si="11"/>
        <v>0</v>
      </c>
      <c r="AM187" s="23">
        <v>0</v>
      </c>
      <c r="AN187" s="23">
        <v>0</v>
      </c>
      <c r="AO187" s="23">
        <v>0</v>
      </c>
      <c r="AP187" s="23">
        <v>0</v>
      </c>
      <c r="AQ187" s="23">
        <v>0</v>
      </c>
      <c r="AR187" s="23">
        <v>0</v>
      </c>
      <c r="AS187" s="23">
        <v>0</v>
      </c>
      <c r="AT187" s="23">
        <v>0</v>
      </c>
      <c r="AU187" s="23">
        <v>0</v>
      </c>
      <c r="AV187" s="23">
        <v>0</v>
      </c>
      <c r="AW187" s="23">
        <v>0</v>
      </c>
      <c r="AX187" s="23">
        <v>0</v>
      </c>
      <c r="AY187" s="23">
        <v>0</v>
      </c>
      <c r="AZ187" s="23">
        <v>0</v>
      </c>
      <c r="BA187" s="23">
        <v>0</v>
      </c>
      <c r="BB187" s="23">
        <v>0</v>
      </c>
      <c r="BC187" s="23">
        <v>0</v>
      </c>
      <c r="BD187" s="23">
        <v>0</v>
      </c>
      <c r="BE187" s="23">
        <v>0</v>
      </c>
      <c r="BF187" s="23">
        <v>0</v>
      </c>
      <c r="BG187" s="23">
        <v>0</v>
      </c>
      <c r="BH187" s="23">
        <v>0</v>
      </c>
      <c r="BI187" s="23">
        <v>0</v>
      </c>
      <c r="BJ187" s="23">
        <v>0</v>
      </c>
      <c r="BK187" s="23">
        <v>0</v>
      </c>
      <c r="BL187" s="23">
        <v>0</v>
      </c>
      <c r="BM187" s="23">
        <v>0</v>
      </c>
      <c r="BN187" s="23">
        <v>0</v>
      </c>
      <c r="BO187" s="23">
        <v>0</v>
      </c>
      <c r="BP187" s="23">
        <v>0</v>
      </c>
      <c r="BQ187" s="23">
        <v>0</v>
      </c>
      <c r="BR187" s="23">
        <v>0</v>
      </c>
      <c r="BS187" s="23">
        <v>0</v>
      </c>
      <c r="BT187" s="23">
        <v>0</v>
      </c>
      <c r="BU187" s="23">
        <v>0</v>
      </c>
      <c r="BV187" s="23">
        <v>0</v>
      </c>
      <c r="BW187" s="23">
        <v>0</v>
      </c>
      <c r="BX187" s="23">
        <v>0</v>
      </c>
      <c r="BY187" s="23">
        <v>0</v>
      </c>
      <c r="BZ187" s="23">
        <v>0</v>
      </c>
      <c r="CA187" s="23">
        <v>0</v>
      </c>
      <c r="CB187" s="23">
        <v>0</v>
      </c>
      <c r="CC187" s="23">
        <v>0</v>
      </c>
      <c r="CD187" s="23">
        <v>0</v>
      </c>
      <c r="CE187" s="23">
        <v>0</v>
      </c>
      <c r="CF187" s="23">
        <v>0</v>
      </c>
      <c r="CG187" s="23">
        <v>0</v>
      </c>
      <c r="CH187" s="23">
        <v>0</v>
      </c>
    </row>
    <row r="188" spans="1:86" s="203" customFormat="1" ht="14.25">
      <c r="A188" s="220" t="s">
        <v>1433</v>
      </c>
      <c r="B188" s="304">
        <f t="shared" ref="B188:AG188" si="15">SUM(B4:B187)</f>
        <v>1039</v>
      </c>
      <c r="C188" s="304">
        <f t="shared" si="15"/>
        <v>12</v>
      </c>
      <c r="D188" s="304">
        <f t="shared" si="15"/>
        <v>5</v>
      </c>
      <c r="E188" s="304">
        <f t="shared" si="15"/>
        <v>484</v>
      </c>
      <c r="F188" s="304">
        <f t="shared" si="15"/>
        <v>0</v>
      </c>
      <c r="G188" s="304">
        <f t="shared" si="15"/>
        <v>0</v>
      </c>
      <c r="H188" s="304">
        <f t="shared" si="15"/>
        <v>10566</v>
      </c>
      <c r="I188" s="304">
        <f t="shared" si="15"/>
        <v>2</v>
      </c>
      <c r="J188" s="304">
        <f t="shared" si="15"/>
        <v>0</v>
      </c>
      <c r="K188" s="304">
        <f t="shared" si="15"/>
        <v>3018</v>
      </c>
      <c r="L188" s="304">
        <f t="shared" si="15"/>
        <v>0</v>
      </c>
      <c r="M188" s="304">
        <f t="shared" si="15"/>
        <v>0</v>
      </c>
      <c r="N188" s="304">
        <f t="shared" si="15"/>
        <v>1184</v>
      </c>
      <c r="O188" s="304">
        <f t="shared" si="15"/>
        <v>6</v>
      </c>
      <c r="P188" s="304">
        <f t="shared" si="15"/>
        <v>0</v>
      </c>
      <c r="Q188" s="304">
        <f t="shared" si="15"/>
        <v>320</v>
      </c>
      <c r="R188" s="304">
        <f t="shared" si="15"/>
        <v>1</v>
      </c>
      <c r="S188" s="304">
        <f t="shared" si="15"/>
        <v>1</v>
      </c>
      <c r="T188" s="304">
        <f t="shared" si="15"/>
        <v>0</v>
      </c>
      <c r="U188" s="304">
        <f t="shared" si="15"/>
        <v>0</v>
      </c>
      <c r="V188" s="304">
        <f t="shared" si="15"/>
        <v>0</v>
      </c>
      <c r="W188" s="304">
        <f t="shared" si="15"/>
        <v>139</v>
      </c>
      <c r="X188" s="304">
        <f t="shared" si="15"/>
        <v>0</v>
      </c>
      <c r="Y188" s="304">
        <f t="shared" si="15"/>
        <v>0</v>
      </c>
      <c r="Z188" s="304">
        <f t="shared" si="15"/>
        <v>0</v>
      </c>
      <c r="AA188" s="304">
        <f t="shared" si="15"/>
        <v>0</v>
      </c>
      <c r="AB188" s="304">
        <f t="shared" si="15"/>
        <v>0</v>
      </c>
      <c r="AC188" s="304">
        <f t="shared" si="15"/>
        <v>21</v>
      </c>
      <c r="AD188" s="304">
        <f t="shared" si="15"/>
        <v>1</v>
      </c>
      <c r="AE188" s="304">
        <f t="shared" si="15"/>
        <v>0</v>
      </c>
      <c r="AF188" s="304">
        <f t="shared" si="15"/>
        <v>0</v>
      </c>
      <c r="AG188" s="305">
        <f t="shared" si="15"/>
        <v>1039</v>
      </c>
      <c r="AH188" s="305">
        <f t="shared" ref="AH188:BM188" si="16">SUM(AH4:AH187)</f>
        <v>15711</v>
      </c>
      <c r="AI188" s="305">
        <f t="shared" si="16"/>
        <v>0</v>
      </c>
      <c r="AJ188" s="305">
        <f t="shared" si="16"/>
        <v>16750</v>
      </c>
      <c r="AK188" s="305">
        <f t="shared" si="16"/>
        <v>44</v>
      </c>
      <c r="AL188" s="305">
        <f t="shared" si="16"/>
        <v>7</v>
      </c>
      <c r="AM188" s="304">
        <f t="shared" si="16"/>
        <v>69</v>
      </c>
      <c r="AN188" s="304">
        <f t="shared" si="16"/>
        <v>0</v>
      </c>
      <c r="AO188" s="304">
        <f t="shared" si="16"/>
        <v>0</v>
      </c>
      <c r="AP188" s="304">
        <f t="shared" si="16"/>
        <v>0</v>
      </c>
      <c r="AQ188" s="304">
        <f t="shared" si="16"/>
        <v>0</v>
      </c>
      <c r="AR188" s="304">
        <f t="shared" si="16"/>
        <v>0</v>
      </c>
      <c r="AS188" s="304">
        <f t="shared" si="16"/>
        <v>0</v>
      </c>
      <c r="AT188" s="304">
        <f t="shared" si="16"/>
        <v>1</v>
      </c>
      <c r="AU188" s="304">
        <f t="shared" si="16"/>
        <v>0</v>
      </c>
      <c r="AV188" s="304">
        <f t="shared" si="16"/>
        <v>0</v>
      </c>
      <c r="AW188" s="304">
        <f t="shared" si="16"/>
        <v>0</v>
      </c>
      <c r="AX188" s="304">
        <f t="shared" si="16"/>
        <v>0</v>
      </c>
      <c r="AY188" s="304">
        <f t="shared" si="16"/>
        <v>0</v>
      </c>
      <c r="AZ188" s="304">
        <f t="shared" si="16"/>
        <v>0</v>
      </c>
      <c r="BA188" s="304">
        <f t="shared" si="16"/>
        <v>0</v>
      </c>
      <c r="BB188" s="304">
        <f t="shared" si="16"/>
        <v>0</v>
      </c>
      <c r="BC188" s="304">
        <f t="shared" si="16"/>
        <v>0</v>
      </c>
      <c r="BD188" s="304">
        <f t="shared" si="16"/>
        <v>0</v>
      </c>
      <c r="BE188" s="304">
        <f t="shared" si="16"/>
        <v>0</v>
      </c>
      <c r="BF188" s="304">
        <f t="shared" si="16"/>
        <v>0</v>
      </c>
      <c r="BG188" s="304">
        <f t="shared" si="16"/>
        <v>0</v>
      </c>
      <c r="BH188" s="304">
        <f t="shared" si="16"/>
        <v>0</v>
      </c>
      <c r="BI188" s="304">
        <f t="shared" si="16"/>
        <v>0</v>
      </c>
      <c r="BJ188" s="304">
        <f t="shared" si="16"/>
        <v>0</v>
      </c>
      <c r="BK188" s="304">
        <f t="shared" si="16"/>
        <v>0</v>
      </c>
      <c r="BL188" s="304">
        <f t="shared" si="16"/>
        <v>0</v>
      </c>
      <c r="BM188" s="304">
        <f t="shared" si="16"/>
        <v>0</v>
      </c>
      <c r="BN188" s="304">
        <f t="shared" ref="BN188:CH188" si="17">SUM(BN4:BN187)</f>
        <v>0</v>
      </c>
      <c r="BO188" s="304">
        <f t="shared" si="17"/>
        <v>0</v>
      </c>
      <c r="BP188" s="304">
        <f t="shared" si="17"/>
        <v>0</v>
      </c>
      <c r="BQ188" s="304">
        <f t="shared" si="17"/>
        <v>0</v>
      </c>
      <c r="BR188" s="304">
        <f t="shared" si="17"/>
        <v>0</v>
      </c>
      <c r="BS188" s="304">
        <f t="shared" si="17"/>
        <v>0</v>
      </c>
      <c r="BT188" s="304">
        <f t="shared" si="17"/>
        <v>0</v>
      </c>
      <c r="BU188" s="304">
        <f t="shared" si="17"/>
        <v>0</v>
      </c>
      <c r="BV188" s="304">
        <f t="shared" si="17"/>
        <v>0</v>
      </c>
      <c r="BW188" s="304">
        <f t="shared" si="17"/>
        <v>0</v>
      </c>
      <c r="BX188" s="304">
        <f t="shared" si="17"/>
        <v>0</v>
      </c>
      <c r="BY188" s="304">
        <f t="shared" si="17"/>
        <v>0</v>
      </c>
      <c r="BZ188" s="304">
        <f t="shared" si="17"/>
        <v>0</v>
      </c>
      <c r="CA188" s="304">
        <f t="shared" si="17"/>
        <v>0</v>
      </c>
      <c r="CB188" s="304">
        <f t="shared" si="17"/>
        <v>0</v>
      </c>
      <c r="CC188" s="304">
        <f t="shared" si="17"/>
        <v>0</v>
      </c>
      <c r="CD188" s="304">
        <f t="shared" si="17"/>
        <v>0</v>
      </c>
      <c r="CE188" s="304">
        <f t="shared" si="17"/>
        <v>0</v>
      </c>
      <c r="CF188" s="304">
        <f t="shared" si="17"/>
        <v>0</v>
      </c>
      <c r="CG188" s="304">
        <f t="shared" si="17"/>
        <v>0</v>
      </c>
      <c r="CH188" s="304">
        <f t="shared" si="17"/>
        <v>0</v>
      </c>
    </row>
  </sheetData>
  <mergeCells count="73">
    <mergeCell ref="A1:A2"/>
    <mergeCell ref="B1:AL1"/>
    <mergeCell ref="AM1:AN1"/>
    <mergeCell ref="AO1:AS1"/>
    <mergeCell ref="AT1:AY1"/>
    <mergeCell ref="AN2:AN3"/>
    <mergeCell ref="AO2:AO3"/>
    <mergeCell ref="AP2:AP3"/>
    <mergeCell ref="AQ2:AQ3"/>
    <mergeCell ref="AR2:AR3"/>
    <mergeCell ref="AS2:AS3"/>
    <mergeCell ref="AT2:AT3"/>
    <mergeCell ref="AU2:AU3"/>
    <mergeCell ref="AV2:AV3"/>
    <mergeCell ref="AW2:AW3"/>
    <mergeCell ref="AX2:AX3"/>
    <mergeCell ref="AZ1:BG1"/>
    <mergeCell ref="BH1:BL1"/>
    <mergeCell ref="BM1:BQ1"/>
    <mergeCell ref="BR1:BV1"/>
    <mergeCell ref="BW1:CD1"/>
    <mergeCell ref="CE1:CF1"/>
    <mergeCell ref="CG1:CH1"/>
    <mergeCell ref="B2:D2"/>
    <mergeCell ref="E2:G2"/>
    <mergeCell ref="H2:J2"/>
    <mergeCell ref="K2:M2"/>
    <mergeCell ref="N2:P2"/>
    <mergeCell ref="Q2:S2"/>
    <mergeCell ref="T2:V2"/>
    <mergeCell ref="W2:Y2"/>
    <mergeCell ref="Z2:AB2"/>
    <mergeCell ref="AC2:AD2"/>
    <mergeCell ref="AE2:AF2"/>
    <mergeCell ref="AG2:AJ2"/>
    <mergeCell ref="AK2:AL2"/>
    <mergeCell ref="AM2:AM3"/>
    <mergeCell ref="AY2:AY3"/>
    <mergeCell ref="AZ2:AZ3"/>
    <mergeCell ref="BA2:BA3"/>
    <mergeCell ref="BB2:BB3"/>
    <mergeCell ref="BC2:BC3"/>
    <mergeCell ref="BD2:BD3"/>
    <mergeCell ref="BE2:BE3"/>
    <mergeCell ref="BF2:BF3"/>
    <mergeCell ref="BG2:BG3"/>
    <mergeCell ref="BH2:BH3"/>
    <mergeCell ref="BI2:BI3"/>
    <mergeCell ref="BJ2:BJ3"/>
    <mergeCell ref="BK2:BK3"/>
    <mergeCell ref="BL2:BL3"/>
    <mergeCell ref="BM2:BM3"/>
    <mergeCell ref="BN2:BN3"/>
    <mergeCell ref="BO2:BO3"/>
    <mergeCell ref="BP2:BP3"/>
    <mergeCell ref="BQ2:BQ3"/>
    <mergeCell ref="BR2:BR3"/>
    <mergeCell ref="BS2:BS3"/>
    <mergeCell ref="BT2:BT3"/>
    <mergeCell ref="BU2:BU3"/>
    <mergeCell ref="BV2:BV3"/>
    <mergeCell ref="BW2:BW3"/>
    <mergeCell ref="BX2:BX3"/>
    <mergeCell ref="BY2:BY3"/>
    <mergeCell ref="BZ2:BZ3"/>
    <mergeCell ref="CA2:CA3"/>
    <mergeCell ref="CB2:CB3"/>
    <mergeCell ref="CH2:CH3"/>
    <mergeCell ref="CC2:CC3"/>
    <mergeCell ref="CD2:CD3"/>
    <mergeCell ref="CE2:CE3"/>
    <mergeCell ref="CF2:CF3"/>
    <mergeCell ref="CG2:CG3"/>
  </mergeCells>
  <hyperlinks>
    <hyperlink ref="H11" r:id="rId1" display="kreiterjoli@gmail.com"/>
    <hyperlink ref="H12" r:id="rId2" display="fertohomok@fertohomok.hu"/>
    <hyperlink ref="H25" r:id="rId3" display="hidegseg@hidegseg.hu"/>
    <hyperlink ref="H31" r:id="rId4" display="hivatal@kophaza.hu"/>
    <hyperlink ref="H33" r:id="rId5" display="dsv.leiden@freemail.hu"/>
    <hyperlink ref="H43" r:id="rId6" display="irinkov@irinkov.hu"/>
    <hyperlink ref="H44" r:id="rId7" display="grubitsj@chello.hu"/>
    <hyperlink ref="H46" r:id="rId8" display="retfalvi21@gmail.com"/>
    <hyperlink ref="H40" r:id="rId9" display="ciganyonkormanyzat@pannonhalma.hu"/>
    <hyperlink ref="H13" r:id="rId10" display="dsv.kroisbach@freemail.hu"/>
    <hyperlink ref="H34" r:id="rId11" display="domonkossandor52@gmail.com"/>
    <hyperlink ref="H35" r:id="rId12" display="igazgatas@mariakalnok.t-online.hu"/>
    <hyperlink ref="H45" r:id="rId13" display="dsv.oedenburg@freemail.hu"/>
    <hyperlink ref="L12" r:id="rId14" display="https://webmail.otm.gov.hu/owa/redir.aspx?C=8d15fcda46764b4b82071d177506661b&amp;URL=mailto%3ahorvathady%40yahoo.co.uk"/>
    <hyperlink ref="L25" r:id="rId15" display="https://webmail.otm.gov.hu/owa/redir.aspx?C=8d15fcda46764b4b82071d177506661b&amp;URL=mailto%3avolgyi.f%40gmail.com"/>
    <hyperlink ref="L34" r:id="rId16" display="domonkossandor52@gmail.com"/>
    <hyperlink ref="L35" r:id="rId17" display="igazgatas@mariakalnok.t-online.hu"/>
    <hyperlink ref="H29" r:id="rId18" display="korjegyzo@kimle.hu"/>
    <hyperlink ref="L29" r:id="rId19" display="korjegyzo@kimle.hu"/>
    <hyperlink ref="H30" r:id="rId20" display="korjegyzo@kimle.hu"/>
    <hyperlink ref="L30" r:id="rId21" display="micike1943@freemail.hu"/>
    <hyperlink ref="H42" r:id="rId22" display="mokalman@freemail.hu"/>
    <hyperlink ref="L42" r:id="rId23" display="mokalman@freemail.hu"/>
    <hyperlink ref="H21" r:id="rId24" display="onkgysh@freemail.hu"/>
    <hyperlink ref="L21" r:id="rId25" display="matuszarpad@freemail.hu"/>
    <hyperlink ref="L8" r:id="rId26" display="doravili@gmail.com"/>
    <hyperlink ref="H8" r:id="rId27" display="hivatal@bezi.hu"/>
    <hyperlink ref="H7" r:id="rId28" display="szervezes@bezenye.hu"/>
    <hyperlink ref="L7" r:id="rId29" display="ille.sandor@freemail.hu"/>
    <hyperlink ref="H20" r:id="rId30" display="hivatal@gyorsag.hu"/>
    <hyperlink ref="L20" r:id="rId31" display="jegyzo@gyorsag.hu"/>
    <hyperlink ref="H24" r:id="rId32" display="evacserno@freemail.hu"/>
    <hyperlink ref="L24" r:id="rId33" display="evacserno@freemail.hu"/>
    <hyperlink ref="H10" r:id="rId34" display="kocsis.otto@csorna.hu"/>
    <hyperlink ref="L27" r:id="rId35" display="jwally@citromail.hu"/>
    <hyperlink ref="H22" r:id="rId36" display="titkarsag@gyorszemere.hu"/>
    <hyperlink ref="L22" r:id="rId37" display="titkarsag@gyorszemere.hu"/>
    <hyperlink ref="H9" r:id="rId38" display="bony3@index.hu"/>
    <hyperlink ref="L9" r:id="rId39" display="karolyvarga@citromail.hu"/>
    <hyperlink ref="L13" r:id="rId40" display="dsv.kroisbach@freemail.hu"/>
    <hyperlink ref="H5" r:id="rId41" display="iktato@agfalva.hu"/>
    <hyperlink ref="H23" r:id="rId42" display="harka@jegyzo.harka.t-online.hu"/>
    <hyperlink ref="L23" r:id="rId43" display="harka@jegyzo.harka.t-online.hu"/>
    <hyperlink ref="L5" r:id="rId44" display="iktato@agfalva.hu"/>
    <hyperlink ref="H32" r:id="rId45" display="koronco@axelero.hu"/>
    <hyperlink ref="L32" r:id="rId46" display="koronco@axelero.hu"/>
    <hyperlink ref="L11" r:id="rId47" display="kreiterjoli@gmail.com"/>
    <hyperlink ref="H41" r:id="rId48" display="pazmandcko@freemail.hu"/>
    <hyperlink ref="L41" r:id="rId49" display="pazmandcko@freemail.hu"/>
    <hyperlink ref="H6" r:id="rId50" display="bszentlaszlo@invitel.hu"/>
    <hyperlink ref="L28" r:id="rId51" display="titkarsag@kapuvar.hu"/>
    <hyperlink ref="H28" r:id="rId52" display="titkarsag@kapuvar.hu"/>
    <hyperlink ref="H49" r:id="rId53" display="korjegyzoseg@szil.datanet.hu"/>
    <hyperlink ref="L49" r:id="rId54" display="korjegyzoseg@szil.datanet.hu"/>
    <hyperlink ref="H36" r:id="rId55" display="horvatonkormanyzat@mosonmagyarovar.hu"/>
    <hyperlink ref="H37" r:id="rId56" display="nemetonkormanyzat@mosonmagyarovar.hu"/>
    <hyperlink ref="H38" r:id="rId57" display="romaonkormanyzat@mosonmagyarovar.hu"/>
    <hyperlink ref="H39" r:id="rId58" display="szlovenonkormanyzat@mosonmagyarovar.hu"/>
    <hyperlink ref="H14" r:id="rId59" display="hivatal@gyomore.hu"/>
    <hyperlink ref="L14" r:id="rId60" display="hivatal@gyomore.hu"/>
    <hyperlink ref="H48" r:id="rId61" display="hivatal@szanyph.t-online.hu"/>
    <hyperlink ref="L48" r:id="rId62" display="hivatal@szanyph.t-online.hu"/>
    <hyperlink ref="H2" r:id="rId63" display="tpeter@gymsmo.hu"/>
    <hyperlink ref="L2" r:id="rId64" display="racusjoe@t-online.hu"/>
    <hyperlink ref="H3" r:id="rId65" display="vmonika@gymsmo.hu"/>
    <hyperlink ref="H4" r:id="rId66" display="vmonika@gymsmo.hu"/>
    <hyperlink ref="L3" r:id="rId67" display="rob.11@citromail.hu"/>
    <hyperlink ref="L4" r:id="rId68" display="koloszaristvan@t-online.hu"/>
    <hyperlink ref="H47" r:id="rId69" display="jegyzo@sopronhorpacs.hu"/>
    <hyperlink ref="L47" r:id="rId70" display="jozsef.egresits@basf.com"/>
    <hyperlink ref="L43" r:id="rId71" display="irinkov@irinkov.hu"/>
    <hyperlink ref="L44" r:id="rId72" display="grubitsj@chello.hu"/>
    <hyperlink ref="L46" r:id="rId73" display="retfalvi21@gmail.com"/>
    <hyperlink ref="L45" r:id="rId74" display="dsv.oedenburg@freemail.hu"/>
    <hyperlink ref="H51" r:id="rId75" display="undhivatal@t-online.hu"/>
    <hyperlink ref="L51" r:id="rId76" display="undhivatal@t-online.hu"/>
    <hyperlink ref="H50" r:id="rId77" display="titkarsag@tet.hu"/>
    <hyperlink ref="L50" r:id="rId78" display="titkarsag@tet.hu"/>
    <hyperlink ref="L40" r:id="rId79" display="ciganyonkormanyzat@pannonhalma.hu"/>
    <hyperlink ref="L31" r:id="rId80" display="hivatal@kophaza.hu"/>
    <hyperlink ref="L33" r:id="rId81" display="lkw.horvath@gmail.com"/>
    <hyperlink ref="H27" r:id="rId82" display="jwally@citromail.hu"/>
    <hyperlink ref="H26" r:id="rId83" display="korjivan@petecom.hu"/>
    <hyperlink ref="L26" r:id="rId84" display="korjivan@petecom.hu"/>
    <hyperlink ref="H15" r:id="rId85" display="gy-rko@freemail.hu"/>
    <hyperlink ref="H16" r:id="rId86" display="lkogyor@freemail.hu"/>
    <hyperlink ref="H17" r:id="rId87" display="nemetonkormanyzatgyor@gmail.com"/>
    <hyperlink ref="H18" r:id="rId88" display="hajasztan.ormenynemzetiseg@gmail.com"/>
    <hyperlink ref="H19" r:id="rId89" display="nemeth.angela@gyor-ph.hu"/>
    <hyperlink ref="L15" r:id="rId90" display="gy-rko@freemail.hu"/>
    <hyperlink ref="L16" r:id="rId91" display="lkogyor@freemail.hu"/>
    <hyperlink ref="L17" r:id="rId92" display="nemetonkormanyzatgyor@gmail.com"/>
    <hyperlink ref="L18" r:id="rId93" display="hajasztan.ormenynemzetiseg@gmail.com"/>
    <hyperlink ref="L19" r:id="rId94" display="nemeth.angela@gyor-ph.hu"/>
    <hyperlink ref="L36" r:id="rId95" display="horvatonkormanyzat@mosonmagyarovar.hu"/>
    <hyperlink ref="L37" r:id="rId96" display="nemetonkormanyzat@mosonmagyarovar.hu"/>
    <hyperlink ref="L38" r:id="rId97" display="romaonkormanyzat@mosonmagyarovar.hu"/>
    <hyperlink ref="L39" r:id="rId98" display="szlovenonkormanyzat@mosonmagyarovar.h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87"/>
  <sheetViews>
    <sheetView topLeftCell="AS79" workbookViewId="0">
      <selection activeCell="AU110" sqref="AU110"/>
    </sheetView>
  </sheetViews>
  <sheetFormatPr defaultColWidth="9.140625" defaultRowHeight="15"/>
  <cols>
    <col min="1" max="1" width="36.28515625" style="87" customWidth="1"/>
    <col min="2" max="8" width="9.140625" style="40"/>
    <col min="9" max="9" width="9.140625" style="40" customWidth="1"/>
    <col min="10" max="10" width="9.140625" style="40"/>
    <col min="11" max="11" width="9.5703125" style="40" customWidth="1"/>
    <col min="12" max="28" width="9.140625" style="40"/>
    <col min="29" max="29" width="10.28515625" style="40" customWidth="1"/>
    <col min="30" max="30" width="9.140625" style="40"/>
    <col min="31" max="31" width="12.7109375" style="40" customWidth="1"/>
    <col min="32" max="32" width="9.140625" style="40"/>
    <col min="33" max="36" width="9.140625" style="44"/>
    <col min="37" max="38" width="9.42578125" style="44" customWidth="1"/>
    <col min="39" max="39" width="9.140625" style="40"/>
    <col min="40" max="40" width="36.85546875" style="125" customWidth="1"/>
    <col min="41" max="54" width="9.140625" style="40"/>
    <col min="55" max="55" width="13.28515625" style="40" customWidth="1"/>
    <col min="56" max="56" width="9.42578125" style="40" customWidth="1"/>
    <col min="57" max="57" width="13.28515625" style="40" customWidth="1"/>
    <col min="58" max="58" width="12" style="40" customWidth="1"/>
    <col min="59" max="62" width="9.140625" style="40"/>
    <col min="63" max="63" width="13.5703125" style="40" customWidth="1"/>
    <col min="64" max="64" width="9.140625" style="40"/>
    <col min="65" max="65" width="11.85546875" style="40" customWidth="1"/>
    <col min="66" max="69" width="10.5703125" style="40" customWidth="1"/>
    <col min="70" max="76" width="9.140625" style="40"/>
    <col min="77" max="77" width="12.140625" style="40" customWidth="1"/>
    <col min="78" max="78" width="11.7109375" style="40" customWidth="1"/>
    <col min="79" max="79" width="12.28515625" style="40" customWidth="1"/>
    <col min="80" max="80" width="10" style="40" customWidth="1"/>
    <col min="81" max="81" width="9.140625" style="40"/>
    <col min="82" max="82" width="36.85546875" style="40" customWidth="1"/>
    <col min="83" max="83" width="16.28515625" style="40" customWidth="1"/>
    <col min="84" max="84" width="17.140625" style="40" customWidth="1"/>
    <col min="85" max="85" width="18.5703125" style="40" customWidth="1"/>
    <col min="86" max="86" width="19.140625" style="40" customWidth="1"/>
    <col min="87" max="16384" width="9.140625" style="40"/>
  </cols>
  <sheetData>
    <row r="1" spans="1:86" ht="39" customHeight="1">
      <c r="A1" s="251" t="s">
        <v>1255</v>
      </c>
      <c r="B1" s="254" t="s">
        <v>1256</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t="s">
        <v>1257</v>
      </c>
      <c r="AN1" s="254"/>
      <c r="AO1" s="251" t="s">
        <v>1258</v>
      </c>
      <c r="AP1" s="251"/>
      <c r="AQ1" s="251"/>
      <c r="AR1" s="251"/>
      <c r="AS1" s="251"/>
      <c r="AT1" s="251" t="s">
        <v>1259</v>
      </c>
      <c r="AU1" s="251"/>
      <c r="AV1" s="251"/>
      <c r="AW1" s="251"/>
      <c r="AX1" s="251"/>
      <c r="AY1" s="251"/>
      <c r="AZ1" s="251" t="s">
        <v>1260</v>
      </c>
      <c r="BA1" s="251"/>
      <c r="BB1" s="251"/>
      <c r="BC1" s="251"/>
      <c r="BD1" s="251"/>
      <c r="BE1" s="251"/>
      <c r="BF1" s="251"/>
      <c r="BG1" s="251"/>
      <c r="BH1" s="251" t="s">
        <v>1261</v>
      </c>
      <c r="BI1" s="251"/>
      <c r="BJ1" s="251"/>
      <c r="BK1" s="251"/>
      <c r="BL1" s="251"/>
      <c r="BM1" s="254" t="s">
        <v>1262</v>
      </c>
      <c r="BN1" s="254"/>
      <c r="BO1" s="254"/>
      <c r="BP1" s="254"/>
      <c r="BQ1" s="254"/>
      <c r="BR1" s="254" t="s">
        <v>1263</v>
      </c>
      <c r="BS1" s="254"/>
      <c r="BT1" s="254"/>
      <c r="BU1" s="254"/>
      <c r="BV1" s="254"/>
      <c r="BW1" s="254" t="s">
        <v>1264</v>
      </c>
      <c r="BX1" s="254"/>
      <c r="BY1" s="254"/>
      <c r="BZ1" s="254"/>
      <c r="CA1" s="254"/>
      <c r="CB1" s="254"/>
      <c r="CC1" s="254"/>
      <c r="CD1" s="254"/>
      <c r="CE1" s="254" t="s">
        <v>1265</v>
      </c>
      <c r="CF1" s="254"/>
      <c r="CG1" s="253" t="s">
        <v>1266</v>
      </c>
      <c r="CH1" s="253"/>
    </row>
    <row r="2" spans="1:86" s="41" customFormat="1" ht="51" customHeight="1">
      <c r="A2" s="251"/>
      <c r="B2" s="252" t="s">
        <v>1267</v>
      </c>
      <c r="C2" s="252"/>
      <c r="D2" s="252"/>
      <c r="E2" s="252" t="s">
        <v>1268</v>
      </c>
      <c r="F2" s="252"/>
      <c r="G2" s="252"/>
      <c r="H2" s="252" t="s">
        <v>1269</v>
      </c>
      <c r="I2" s="252"/>
      <c r="J2" s="252"/>
      <c r="K2" s="252" t="s">
        <v>1270</v>
      </c>
      <c r="L2" s="252"/>
      <c r="M2" s="252"/>
      <c r="N2" s="252" t="s">
        <v>1271</v>
      </c>
      <c r="O2" s="252"/>
      <c r="P2" s="252"/>
      <c r="Q2" s="252" t="s">
        <v>1272</v>
      </c>
      <c r="R2" s="252"/>
      <c r="S2" s="252"/>
      <c r="T2" s="252" t="s">
        <v>1273</v>
      </c>
      <c r="U2" s="252"/>
      <c r="V2" s="252"/>
      <c r="W2" s="252" t="s">
        <v>1274</v>
      </c>
      <c r="X2" s="252"/>
      <c r="Y2" s="252"/>
      <c r="Z2" s="252" t="s">
        <v>1275</v>
      </c>
      <c r="AA2" s="252"/>
      <c r="AB2" s="252"/>
      <c r="AC2" s="252" t="s">
        <v>1276</v>
      </c>
      <c r="AD2" s="252"/>
      <c r="AE2" s="252" t="s">
        <v>1277</v>
      </c>
      <c r="AF2" s="252"/>
      <c r="AG2" s="252" t="s">
        <v>1278</v>
      </c>
      <c r="AH2" s="252"/>
      <c r="AI2" s="252"/>
      <c r="AJ2" s="252"/>
      <c r="AK2" s="252" t="s">
        <v>1279</v>
      </c>
      <c r="AL2" s="252"/>
      <c r="AM2" s="250" t="s">
        <v>1280</v>
      </c>
      <c r="AN2" s="251" t="s">
        <v>1281</v>
      </c>
      <c r="AO2" s="250" t="s">
        <v>1282</v>
      </c>
      <c r="AP2" s="250" t="s">
        <v>1283</v>
      </c>
      <c r="AQ2" s="250" t="s">
        <v>1284</v>
      </c>
      <c r="AR2" s="250" t="s">
        <v>1285</v>
      </c>
      <c r="AS2" s="250" t="s">
        <v>1286</v>
      </c>
      <c r="AT2" s="250" t="s">
        <v>1282</v>
      </c>
      <c r="AU2" s="250" t="s">
        <v>1283</v>
      </c>
      <c r="AV2" s="250" t="s">
        <v>1284</v>
      </c>
      <c r="AW2" s="250" t="s">
        <v>1287</v>
      </c>
      <c r="AX2" s="250" t="s">
        <v>1288</v>
      </c>
      <c r="AY2" s="250" t="s">
        <v>1286</v>
      </c>
      <c r="AZ2" s="250" t="s">
        <v>1282</v>
      </c>
      <c r="BA2" s="250" t="s">
        <v>1283</v>
      </c>
      <c r="BB2" s="250" t="s">
        <v>1284</v>
      </c>
      <c r="BC2" s="250" t="s">
        <v>1289</v>
      </c>
      <c r="BD2" s="250" t="s">
        <v>1286</v>
      </c>
      <c r="BE2" s="250" t="s">
        <v>1290</v>
      </c>
      <c r="BF2" s="250" t="s">
        <v>1291</v>
      </c>
      <c r="BG2" s="250" t="s">
        <v>1292</v>
      </c>
      <c r="BH2" s="250" t="s">
        <v>1282</v>
      </c>
      <c r="BI2" s="250" t="s">
        <v>1283</v>
      </c>
      <c r="BJ2" s="250" t="s">
        <v>1284</v>
      </c>
      <c r="BK2" s="250" t="s">
        <v>1293</v>
      </c>
      <c r="BL2" s="250" t="s">
        <v>1286</v>
      </c>
      <c r="BM2" s="250" t="s">
        <v>1294</v>
      </c>
      <c r="BN2" s="250" t="s">
        <v>1295</v>
      </c>
      <c r="BO2" s="250" t="s">
        <v>1296</v>
      </c>
      <c r="BP2" s="250" t="s">
        <v>1297</v>
      </c>
      <c r="BQ2" s="250" t="s">
        <v>1298</v>
      </c>
      <c r="BR2" s="250" t="s">
        <v>1299</v>
      </c>
      <c r="BS2" s="250" t="s">
        <v>1300</v>
      </c>
      <c r="BT2" s="250" t="s">
        <v>1301</v>
      </c>
      <c r="BU2" s="250" t="s">
        <v>1302</v>
      </c>
      <c r="BV2" s="250" t="s">
        <v>1303</v>
      </c>
      <c r="BW2" s="250" t="s">
        <v>1304</v>
      </c>
      <c r="BX2" s="250" t="s">
        <v>1305</v>
      </c>
      <c r="BY2" s="250" t="s">
        <v>1306</v>
      </c>
      <c r="BZ2" s="250" t="s">
        <v>1307</v>
      </c>
      <c r="CA2" s="250" t="s">
        <v>1308</v>
      </c>
      <c r="CB2" s="250" t="s">
        <v>1309</v>
      </c>
      <c r="CC2" s="250" t="s">
        <v>1310</v>
      </c>
      <c r="CD2" s="251" t="s">
        <v>1311</v>
      </c>
      <c r="CE2" s="250" t="s">
        <v>1312</v>
      </c>
      <c r="CF2" s="250" t="s">
        <v>1313</v>
      </c>
      <c r="CG2" s="250" t="s">
        <v>1314</v>
      </c>
      <c r="CH2" s="250" t="s">
        <v>1315</v>
      </c>
    </row>
    <row r="3" spans="1:86" s="42" customFormat="1" ht="183.75" customHeight="1">
      <c r="A3" s="45" t="s">
        <v>1316</v>
      </c>
      <c r="B3" s="46" t="s">
        <v>1317</v>
      </c>
      <c r="C3" s="47" t="s">
        <v>1318</v>
      </c>
      <c r="D3" s="47" t="s">
        <v>1319</v>
      </c>
      <c r="E3" s="46" t="s">
        <v>1320</v>
      </c>
      <c r="F3" s="47" t="s">
        <v>1318</v>
      </c>
      <c r="G3" s="47" t="s">
        <v>1319</v>
      </c>
      <c r="H3" s="46" t="s">
        <v>1320</v>
      </c>
      <c r="I3" s="47" t="s">
        <v>1318</v>
      </c>
      <c r="J3" s="47" t="s">
        <v>1319</v>
      </c>
      <c r="K3" s="46" t="s">
        <v>1320</v>
      </c>
      <c r="L3" s="47" t="s">
        <v>1318</v>
      </c>
      <c r="M3" s="47" t="s">
        <v>1319</v>
      </c>
      <c r="N3" s="46" t="s">
        <v>1320</v>
      </c>
      <c r="O3" s="47" t="s">
        <v>1318</v>
      </c>
      <c r="P3" s="47" t="s">
        <v>1319</v>
      </c>
      <c r="Q3" s="46" t="s">
        <v>1320</v>
      </c>
      <c r="R3" s="47" t="s">
        <v>1318</v>
      </c>
      <c r="S3" s="47" t="s">
        <v>1319</v>
      </c>
      <c r="T3" s="46" t="s">
        <v>1320</v>
      </c>
      <c r="U3" s="47" t="s">
        <v>1318</v>
      </c>
      <c r="V3" s="47" t="s">
        <v>1319</v>
      </c>
      <c r="W3" s="46" t="s">
        <v>1320</v>
      </c>
      <c r="X3" s="47" t="s">
        <v>1318</v>
      </c>
      <c r="Y3" s="47" t="s">
        <v>1319</v>
      </c>
      <c r="Z3" s="46" t="s">
        <v>1320</v>
      </c>
      <c r="AA3" s="47" t="s">
        <v>1318</v>
      </c>
      <c r="AB3" s="47" t="s">
        <v>1319</v>
      </c>
      <c r="AC3" s="47" t="s">
        <v>1321</v>
      </c>
      <c r="AD3" s="47" t="s">
        <v>1322</v>
      </c>
      <c r="AE3" s="47" t="s">
        <v>1323</v>
      </c>
      <c r="AF3" s="47" t="s">
        <v>1324</v>
      </c>
      <c r="AG3" s="47" t="s">
        <v>1317</v>
      </c>
      <c r="AH3" s="47" t="s">
        <v>1320</v>
      </c>
      <c r="AI3" s="47" t="s">
        <v>1325</v>
      </c>
      <c r="AJ3" s="47" t="s">
        <v>1326</v>
      </c>
      <c r="AK3" s="47" t="s">
        <v>1327</v>
      </c>
      <c r="AL3" s="47" t="s">
        <v>1328</v>
      </c>
      <c r="AM3" s="250"/>
      <c r="AN3" s="251"/>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1"/>
      <c r="CE3" s="250"/>
      <c r="CF3" s="250"/>
      <c r="CG3" s="250"/>
      <c r="CH3" s="250"/>
    </row>
    <row r="4" spans="1:86" ht="60">
      <c r="A4" s="119" t="s">
        <v>529</v>
      </c>
      <c r="B4" s="13">
        <v>18</v>
      </c>
      <c r="C4" s="13">
        <v>1</v>
      </c>
      <c r="D4" s="13">
        <v>0</v>
      </c>
      <c r="E4" s="13">
        <v>0</v>
      </c>
      <c r="F4" s="13">
        <v>0</v>
      </c>
      <c r="G4" s="13">
        <v>0</v>
      </c>
      <c r="H4" s="13">
        <v>88</v>
      </c>
      <c r="I4" s="13">
        <v>0</v>
      </c>
      <c r="J4" s="13">
        <v>0</v>
      </c>
      <c r="K4" s="13">
        <v>12</v>
      </c>
      <c r="L4" s="13">
        <v>0</v>
      </c>
      <c r="M4" s="13">
        <v>0</v>
      </c>
      <c r="N4" s="13">
        <v>0</v>
      </c>
      <c r="O4" s="13">
        <v>1</v>
      </c>
      <c r="P4" s="13">
        <v>0</v>
      </c>
      <c r="Q4" s="13">
        <v>0</v>
      </c>
      <c r="R4" s="13">
        <v>0</v>
      </c>
      <c r="S4" s="13">
        <v>0</v>
      </c>
      <c r="T4" s="13">
        <v>0</v>
      </c>
      <c r="U4" s="13">
        <v>0</v>
      </c>
      <c r="V4" s="13">
        <v>0</v>
      </c>
      <c r="W4" s="13">
        <v>0</v>
      </c>
      <c r="X4" s="13">
        <v>0</v>
      </c>
      <c r="Y4" s="13">
        <v>0</v>
      </c>
      <c r="Z4" s="13">
        <v>0</v>
      </c>
      <c r="AA4" s="13">
        <v>0</v>
      </c>
      <c r="AB4" s="13">
        <v>0</v>
      </c>
      <c r="AC4" s="13">
        <v>1</v>
      </c>
      <c r="AD4" s="13">
        <v>0</v>
      </c>
      <c r="AE4" s="13">
        <v>0</v>
      </c>
      <c r="AF4" s="13">
        <v>0</v>
      </c>
      <c r="AG4" s="15">
        <v>18</v>
      </c>
      <c r="AH4" s="15">
        <v>100</v>
      </c>
      <c r="AI4" s="15">
        <v>0</v>
      </c>
      <c r="AJ4" s="15">
        <v>118</v>
      </c>
      <c r="AK4" s="15">
        <v>3</v>
      </c>
      <c r="AL4" s="15">
        <v>0</v>
      </c>
      <c r="AM4" s="13">
        <v>7</v>
      </c>
      <c r="AN4" s="138" t="s">
        <v>2078</v>
      </c>
      <c r="AO4" s="13">
        <v>0</v>
      </c>
      <c r="AP4" s="13">
        <v>0</v>
      </c>
      <c r="AQ4" s="13">
        <v>0</v>
      </c>
      <c r="AR4" s="13">
        <v>0</v>
      </c>
      <c r="AS4" s="13">
        <v>0</v>
      </c>
      <c r="AT4" s="13">
        <v>0</v>
      </c>
      <c r="AU4" s="13">
        <v>0</v>
      </c>
      <c r="AV4" s="13">
        <v>0</v>
      </c>
      <c r="AW4" s="13">
        <v>0</v>
      </c>
      <c r="AX4" s="13">
        <v>0</v>
      </c>
      <c r="AY4" s="13">
        <v>0</v>
      </c>
      <c r="AZ4" s="13">
        <v>0</v>
      </c>
      <c r="BA4" s="13">
        <v>0</v>
      </c>
      <c r="BB4" s="13">
        <v>0</v>
      </c>
      <c r="BC4" s="13">
        <v>0</v>
      </c>
      <c r="BD4" s="13">
        <v>0</v>
      </c>
      <c r="BE4" s="13">
        <v>0</v>
      </c>
      <c r="BF4" s="13">
        <v>0</v>
      </c>
      <c r="BG4" s="13">
        <v>0</v>
      </c>
      <c r="BH4" s="13">
        <v>0</v>
      </c>
      <c r="BI4" s="13">
        <v>0</v>
      </c>
      <c r="BJ4" s="13">
        <v>0</v>
      </c>
      <c r="BK4" s="13">
        <v>0</v>
      </c>
      <c r="BL4" s="13">
        <v>0</v>
      </c>
      <c r="BM4" s="13">
        <v>0</v>
      </c>
      <c r="BN4" s="13">
        <v>0</v>
      </c>
      <c r="BO4" s="13">
        <v>0</v>
      </c>
      <c r="BP4" s="13">
        <v>0</v>
      </c>
      <c r="BQ4" s="13">
        <v>0</v>
      </c>
      <c r="BR4" s="13">
        <v>0</v>
      </c>
      <c r="BS4" s="13">
        <v>0</v>
      </c>
      <c r="BT4" s="13">
        <v>0</v>
      </c>
      <c r="BU4" s="13">
        <v>0</v>
      </c>
      <c r="BV4" s="13">
        <v>0</v>
      </c>
      <c r="BW4" s="13">
        <v>0</v>
      </c>
      <c r="BX4" s="13">
        <v>0</v>
      </c>
      <c r="BY4" s="13">
        <v>0</v>
      </c>
      <c r="BZ4" s="13">
        <v>0</v>
      </c>
      <c r="CA4" s="13">
        <v>0</v>
      </c>
      <c r="CB4" s="13">
        <v>0</v>
      </c>
      <c r="CC4" s="13">
        <v>0</v>
      </c>
      <c r="CD4" s="13">
        <v>0</v>
      </c>
      <c r="CE4" s="13">
        <v>0</v>
      </c>
      <c r="CF4" s="13">
        <v>0</v>
      </c>
      <c r="CG4" s="13">
        <v>0</v>
      </c>
      <c r="CH4" s="13">
        <v>0</v>
      </c>
    </row>
    <row r="5" spans="1:86">
      <c r="A5" s="119" t="s">
        <v>2079</v>
      </c>
      <c r="B5" s="13">
        <v>10</v>
      </c>
      <c r="C5" s="13">
        <v>0</v>
      </c>
      <c r="D5" s="13">
        <v>0</v>
      </c>
      <c r="E5" s="13">
        <v>4</v>
      </c>
      <c r="F5" s="13">
        <v>0</v>
      </c>
      <c r="G5" s="13">
        <v>0</v>
      </c>
      <c r="H5" s="13">
        <v>39</v>
      </c>
      <c r="I5" s="13">
        <v>0</v>
      </c>
      <c r="J5" s="13">
        <v>0</v>
      </c>
      <c r="K5" s="13">
        <v>3</v>
      </c>
      <c r="L5" s="13">
        <v>0</v>
      </c>
      <c r="M5" s="13">
        <v>0</v>
      </c>
      <c r="N5" s="13">
        <v>0</v>
      </c>
      <c r="O5" s="13">
        <v>0</v>
      </c>
      <c r="P5" s="13">
        <v>0</v>
      </c>
      <c r="Q5" s="13">
        <v>0</v>
      </c>
      <c r="R5" s="13">
        <v>0</v>
      </c>
      <c r="S5" s="13">
        <v>0</v>
      </c>
      <c r="T5" s="13">
        <v>0</v>
      </c>
      <c r="U5" s="13">
        <v>0</v>
      </c>
      <c r="V5" s="13">
        <v>0</v>
      </c>
      <c r="W5" s="13">
        <v>0</v>
      </c>
      <c r="X5" s="13">
        <v>0</v>
      </c>
      <c r="Y5" s="13">
        <v>0</v>
      </c>
      <c r="Z5" s="13">
        <v>0</v>
      </c>
      <c r="AA5" s="13">
        <v>0</v>
      </c>
      <c r="AB5" s="13">
        <v>0</v>
      </c>
      <c r="AC5" s="13">
        <v>0</v>
      </c>
      <c r="AD5" s="13">
        <v>0</v>
      </c>
      <c r="AE5" s="13">
        <v>0</v>
      </c>
      <c r="AF5" s="13">
        <v>0</v>
      </c>
      <c r="AG5" s="15">
        <v>10</v>
      </c>
      <c r="AH5" s="15">
        <v>46</v>
      </c>
      <c r="AI5" s="15">
        <v>0</v>
      </c>
      <c r="AJ5" s="15">
        <v>56</v>
      </c>
      <c r="AK5" s="15">
        <v>0</v>
      </c>
      <c r="AL5" s="15">
        <v>0</v>
      </c>
      <c r="AM5" s="13">
        <v>0</v>
      </c>
      <c r="AN5" s="17">
        <v>0</v>
      </c>
      <c r="AO5" s="13">
        <v>0</v>
      </c>
      <c r="AP5" s="13">
        <v>0</v>
      </c>
      <c r="AQ5" s="13">
        <v>0</v>
      </c>
      <c r="AR5" s="13">
        <v>0</v>
      </c>
      <c r="AS5" s="13">
        <v>0</v>
      </c>
      <c r="AT5" s="13">
        <v>0</v>
      </c>
      <c r="AU5" s="13">
        <v>0</v>
      </c>
      <c r="AV5" s="13">
        <v>0</v>
      </c>
      <c r="AW5" s="13">
        <v>0</v>
      </c>
      <c r="AX5" s="13">
        <v>0</v>
      </c>
      <c r="AY5" s="13">
        <v>0</v>
      </c>
      <c r="AZ5" s="13">
        <v>0</v>
      </c>
      <c r="BA5" s="13">
        <v>0</v>
      </c>
      <c r="BB5" s="13">
        <v>0</v>
      </c>
      <c r="BC5" s="13">
        <v>0</v>
      </c>
      <c r="BD5" s="13">
        <v>0</v>
      </c>
      <c r="BE5" s="13">
        <v>0</v>
      </c>
      <c r="BF5" s="13">
        <v>0</v>
      </c>
      <c r="BG5" s="13">
        <v>0</v>
      </c>
      <c r="BH5" s="13">
        <v>0</v>
      </c>
      <c r="BI5" s="13">
        <v>0</v>
      </c>
      <c r="BJ5" s="13">
        <v>0</v>
      </c>
      <c r="BK5" s="13">
        <v>0</v>
      </c>
      <c r="BL5" s="13">
        <v>0</v>
      </c>
      <c r="BM5" s="13">
        <v>0</v>
      </c>
      <c r="BN5" s="13">
        <v>0</v>
      </c>
      <c r="BO5" s="13">
        <v>0</v>
      </c>
      <c r="BP5" s="13">
        <v>0</v>
      </c>
      <c r="BQ5" s="13">
        <v>0</v>
      </c>
      <c r="BR5" s="13">
        <v>0</v>
      </c>
      <c r="BS5" s="13">
        <v>0</v>
      </c>
      <c r="BT5" s="13">
        <v>0</v>
      </c>
      <c r="BU5" s="13">
        <v>0</v>
      </c>
      <c r="BV5" s="13">
        <v>0</v>
      </c>
      <c r="BW5" s="13">
        <v>0</v>
      </c>
      <c r="BX5" s="13">
        <v>0</v>
      </c>
      <c r="BY5" s="13">
        <v>0</v>
      </c>
      <c r="BZ5" s="13">
        <v>0</v>
      </c>
      <c r="CA5" s="13">
        <v>0</v>
      </c>
      <c r="CB5" s="13">
        <v>0</v>
      </c>
      <c r="CC5" s="13">
        <v>0</v>
      </c>
      <c r="CD5" s="13">
        <v>0</v>
      </c>
      <c r="CE5" s="13">
        <v>0</v>
      </c>
      <c r="CF5" s="13">
        <v>0</v>
      </c>
      <c r="CG5" s="13">
        <v>0</v>
      </c>
      <c r="CH5" s="13">
        <v>0</v>
      </c>
    </row>
    <row r="6" spans="1:86" ht="30">
      <c r="A6" s="119" t="s">
        <v>530</v>
      </c>
      <c r="B6" s="13">
        <v>12</v>
      </c>
      <c r="C6" s="13">
        <v>1</v>
      </c>
      <c r="D6" s="13">
        <v>0</v>
      </c>
      <c r="E6" s="13">
        <v>4</v>
      </c>
      <c r="F6" s="13">
        <v>0</v>
      </c>
      <c r="G6" s="13">
        <v>0</v>
      </c>
      <c r="H6" s="13">
        <v>81</v>
      </c>
      <c r="I6" s="13">
        <v>0</v>
      </c>
      <c r="J6" s="13">
        <v>0</v>
      </c>
      <c r="K6" s="13">
        <v>252</v>
      </c>
      <c r="L6" s="13">
        <v>0</v>
      </c>
      <c r="M6" s="13">
        <v>0</v>
      </c>
      <c r="N6" s="13">
        <v>31</v>
      </c>
      <c r="O6" s="13">
        <v>0</v>
      </c>
      <c r="P6" s="13">
        <v>0</v>
      </c>
      <c r="Q6" s="13">
        <v>0</v>
      </c>
      <c r="R6" s="13">
        <v>0</v>
      </c>
      <c r="S6" s="13">
        <v>0</v>
      </c>
      <c r="T6" s="13">
        <v>0</v>
      </c>
      <c r="U6" s="13">
        <v>0</v>
      </c>
      <c r="V6" s="13">
        <v>0</v>
      </c>
      <c r="W6" s="13">
        <v>0</v>
      </c>
      <c r="X6" s="13">
        <v>0</v>
      </c>
      <c r="Y6" s="13">
        <v>0</v>
      </c>
      <c r="Z6" s="13">
        <v>0</v>
      </c>
      <c r="AA6" s="13">
        <v>0</v>
      </c>
      <c r="AB6" s="13">
        <v>0</v>
      </c>
      <c r="AC6" s="13">
        <v>2</v>
      </c>
      <c r="AD6" s="13">
        <v>0</v>
      </c>
      <c r="AE6" s="13">
        <v>0</v>
      </c>
      <c r="AF6" s="13">
        <v>0</v>
      </c>
      <c r="AG6" s="24">
        <v>12</v>
      </c>
      <c r="AH6" s="24">
        <v>368</v>
      </c>
      <c r="AI6" s="24">
        <v>0</v>
      </c>
      <c r="AJ6" s="24">
        <v>380</v>
      </c>
      <c r="AK6" s="15">
        <v>3</v>
      </c>
      <c r="AL6" s="15">
        <v>0</v>
      </c>
      <c r="AM6" s="13">
        <v>6</v>
      </c>
      <c r="AN6" s="138" t="s">
        <v>2080</v>
      </c>
      <c r="AO6" s="13">
        <v>0</v>
      </c>
      <c r="AP6" s="13">
        <v>0</v>
      </c>
      <c r="AQ6" s="13">
        <v>0</v>
      </c>
      <c r="AR6" s="13">
        <v>0</v>
      </c>
      <c r="AS6" s="13">
        <v>0</v>
      </c>
      <c r="AT6" s="13">
        <v>0</v>
      </c>
      <c r="AU6" s="13">
        <v>0</v>
      </c>
      <c r="AV6" s="13">
        <v>0</v>
      </c>
      <c r="AW6" s="13">
        <v>0</v>
      </c>
      <c r="AX6" s="13">
        <v>0</v>
      </c>
      <c r="AY6" s="13">
        <v>0</v>
      </c>
      <c r="AZ6" s="13">
        <v>0</v>
      </c>
      <c r="BA6" s="13">
        <v>0</v>
      </c>
      <c r="BB6" s="13">
        <v>0</v>
      </c>
      <c r="BC6" s="13">
        <v>0</v>
      </c>
      <c r="BD6" s="13">
        <v>0</v>
      </c>
      <c r="BE6" s="13">
        <v>0</v>
      </c>
      <c r="BF6" s="13">
        <v>0</v>
      </c>
      <c r="BG6" s="13">
        <v>0</v>
      </c>
      <c r="BH6" s="13">
        <v>0</v>
      </c>
      <c r="BI6" s="13">
        <v>0</v>
      </c>
      <c r="BJ6" s="13">
        <v>0</v>
      </c>
      <c r="BK6" s="13">
        <v>0</v>
      </c>
      <c r="BL6" s="13">
        <v>0</v>
      </c>
      <c r="BM6" s="13">
        <v>0</v>
      </c>
      <c r="BN6" s="13">
        <v>0</v>
      </c>
      <c r="BO6" s="13">
        <v>0</v>
      </c>
      <c r="BP6" s="13">
        <v>0</v>
      </c>
      <c r="BQ6" s="13">
        <v>0</v>
      </c>
      <c r="BR6" s="13">
        <v>0</v>
      </c>
      <c r="BS6" s="13">
        <v>0</v>
      </c>
      <c r="BT6" s="13">
        <v>0</v>
      </c>
      <c r="BU6" s="13">
        <v>0</v>
      </c>
      <c r="BV6" s="13">
        <v>0</v>
      </c>
      <c r="BW6" s="13">
        <v>0</v>
      </c>
      <c r="BX6" s="13">
        <v>0</v>
      </c>
      <c r="BY6" s="13">
        <v>0</v>
      </c>
      <c r="BZ6" s="13">
        <v>0</v>
      </c>
      <c r="CA6" s="13">
        <v>0</v>
      </c>
      <c r="CB6" s="13">
        <v>0</v>
      </c>
      <c r="CC6" s="13">
        <v>0</v>
      </c>
      <c r="CD6" s="13">
        <v>0</v>
      </c>
      <c r="CE6" s="13">
        <v>0</v>
      </c>
      <c r="CF6" s="13">
        <v>0</v>
      </c>
      <c r="CG6" s="13">
        <v>0</v>
      </c>
      <c r="CH6" s="13">
        <v>0</v>
      </c>
    </row>
    <row r="7" spans="1:86">
      <c r="A7" s="119" t="s">
        <v>2081</v>
      </c>
      <c r="B7" s="13">
        <v>6</v>
      </c>
      <c r="C7" s="13">
        <v>0</v>
      </c>
      <c r="D7" s="13">
        <v>0</v>
      </c>
      <c r="E7" s="13">
        <v>17</v>
      </c>
      <c r="F7" s="13">
        <v>0</v>
      </c>
      <c r="G7" s="13">
        <v>0</v>
      </c>
      <c r="H7" s="13">
        <v>38</v>
      </c>
      <c r="I7" s="13">
        <v>0</v>
      </c>
      <c r="J7" s="13">
        <v>0</v>
      </c>
      <c r="K7" s="13">
        <v>5</v>
      </c>
      <c r="L7" s="13">
        <v>0</v>
      </c>
      <c r="M7" s="13">
        <v>0</v>
      </c>
      <c r="N7" s="13">
        <v>0</v>
      </c>
      <c r="O7" s="13">
        <v>0</v>
      </c>
      <c r="P7" s="13">
        <v>0</v>
      </c>
      <c r="Q7" s="13">
        <v>0</v>
      </c>
      <c r="R7" s="13">
        <v>0</v>
      </c>
      <c r="S7" s="13">
        <v>0</v>
      </c>
      <c r="T7" s="13">
        <v>0</v>
      </c>
      <c r="U7" s="13">
        <v>0</v>
      </c>
      <c r="V7" s="13">
        <v>0</v>
      </c>
      <c r="W7" s="13">
        <v>0</v>
      </c>
      <c r="X7" s="13">
        <v>0</v>
      </c>
      <c r="Y7" s="13">
        <v>0</v>
      </c>
      <c r="Z7" s="13">
        <v>0</v>
      </c>
      <c r="AA7" s="13">
        <v>0</v>
      </c>
      <c r="AB7" s="13">
        <v>0</v>
      </c>
      <c r="AC7" s="13">
        <v>0</v>
      </c>
      <c r="AD7" s="13">
        <v>0</v>
      </c>
      <c r="AE7" s="13">
        <v>0</v>
      </c>
      <c r="AF7" s="13">
        <v>0</v>
      </c>
      <c r="AG7" s="15">
        <v>6</v>
      </c>
      <c r="AH7" s="15">
        <v>60</v>
      </c>
      <c r="AI7" s="15">
        <v>0</v>
      </c>
      <c r="AJ7" s="15">
        <v>66</v>
      </c>
      <c r="AK7" s="15">
        <v>0</v>
      </c>
      <c r="AL7" s="15">
        <v>0</v>
      </c>
      <c r="AM7" s="13">
        <v>0</v>
      </c>
      <c r="AN7" s="17">
        <v>0</v>
      </c>
      <c r="AO7" s="13">
        <v>0</v>
      </c>
      <c r="AP7" s="13">
        <v>0</v>
      </c>
      <c r="AQ7" s="13">
        <v>0</v>
      </c>
      <c r="AR7" s="13">
        <v>0</v>
      </c>
      <c r="AS7" s="13">
        <v>0</v>
      </c>
      <c r="AT7" s="13">
        <v>0</v>
      </c>
      <c r="AU7" s="13">
        <v>0</v>
      </c>
      <c r="AV7" s="13">
        <v>0</v>
      </c>
      <c r="AW7" s="13">
        <v>0</v>
      </c>
      <c r="AX7" s="13">
        <v>0</v>
      </c>
      <c r="AY7" s="13">
        <v>0</v>
      </c>
      <c r="AZ7" s="13">
        <v>0</v>
      </c>
      <c r="BA7" s="13">
        <v>0</v>
      </c>
      <c r="BB7" s="13">
        <v>0</v>
      </c>
      <c r="BC7" s="13">
        <v>0</v>
      </c>
      <c r="BD7" s="13">
        <v>0</v>
      </c>
      <c r="BE7" s="13">
        <v>0</v>
      </c>
      <c r="BF7" s="13">
        <v>0</v>
      </c>
      <c r="BG7" s="13">
        <v>0</v>
      </c>
      <c r="BH7" s="13">
        <v>0</v>
      </c>
      <c r="BI7" s="13">
        <v>0</v>
      </c>
      <c r="BJ7" s="13">
        <v>0</v>
      </c>
      <c r="BK7" s="13">
        <v>0</v>
      </c>
      <c r="BL7" s="13">
        <v>0</v>
      </c>
      <c r="BM7" s="13">
        <v>0</v>
      </c>
      <c r="BN7" s="13">
        <v>0</v>
      </c>
      <c r="BO7" s="13">
        <v>0</v>
      </c>
      <c r="BP7" s="13">
        <v>0</v>
      </c>
      <c r="BQ7" s="13">
        <v>0</v>
      </c>
      <c r="BR7" s="13">
        <v>0</v>
      </c>
      <c r="BS7" s="13">
        <v>0</v>
      </c>
      <c r="BT7" s="13">
        <v>0</v>
      </c>
      <c r="BU7" s="13">
        <v>0</v>
      </c>
      <c r="BV7" s="13">
        <v>0</v>
      </c>
      <c r="BW7" s="13">
        <v>0</v>
      </c>
      <c r="BX7" s="13">
        <v>0</v>
      </c>
      <c r="BY7" s="13">
        <v>0</v>
      </c>
      <c r="BZ7" s="13">
        <v>0</v>
      </c>
      <c r="CA7" s="13">
        <v>0</v>
      </c>
      <c r="CB7" s="13">
        <v>0</v>
      </c>
      <c r="CC7" s="13">
        <v>0</v>
      </c>
      <c r="CD7" s="13">
        <v>0</v>
      </c>
      <c r="CE7" s="13">
        <v>0</v>
      </c>
      <c r="CF7" s="13">
        <v>0</v>
      </c>
      <c r="CG7" s="13">
        <v>0</v>
      </c>
      <c r="CH7" s="13">
        <v>0</v>
      </c>
    </row>
    <row r="8" spans="1:86">
      <c r="A8" s="119" t="s">
        <v>531</v>
      </c>
      <c r="B8" s="13">
        <v>14</v>
      </c>
      <c r="C8" s="13">
        <v>0</v>
      </c>
      <c r="D8" s="13">
        <v>0</v>
      </c>
      <c r="E8" s="13">
        <v>1807</v>
      </c>
      <c r="F8" s="13">
        <v>0</v>
      </c>
      <c r="G8" s="13">
        <v>0</v>
      </c>
      <c r="H8" s="13">
        <v>118</v>
      </c>
      <c r="I8" s="13">
        <v>1</v>
      </c>
      <c r="J8" s="13">
        <v>0</v>
      </c>
      <c r="K8" s="13">
        <v>110</v>
      </c>
      <c r="L8" s="13">
        <v>0</v>
      </c>
      <c r="M8" s="13">
        <v>0</v>
      </c>
      <c r="N8" s="13">
        <v>19</v>
      </c>
      <c r="O8" s="13">
        <v>0</v>
      </c>
      <c r="P8" s="13">
        <v>0</v>
      </c>
      <c r="Q8" s="13">
        <v>13</v>
      </c>
      <c r="R8" s="13">
        <v>0</v>
      </c>
      <c r="S8" s="13">
        <v>0</v>
      </c>
      <c r="T8" s="13">
        <v>0</v>
      </c>
      <c r="U8" s="13">
        <v>0</v>
      </c>
      <c r="V8" s="13">
        <v>0</v>
      </c>
      <c r="W8" s="13">
        <v>0</v>
      </c>
      <c r="X8" s="13">
        <v>0</v>
      </c>
      <c r="Y8" s="13">
        <v>0</v>
      </c>
      <c r="Z8" s="13">
        <v>0</v>
      </c>
      <c r="AA8" s="13">
        <v>0</v>
      </c>
      <c r="AB8" s="13">
        <v>0</v>
      </c>
      <c r="AC8" s="13">
        <v>0</v>
      </c>
      <c r="AD8" s="13">
        <v>0</v>
      </c>
      <c r="AE8" s="13">
        <v>0</v>
      </c>
      <c r="AF8" s="13">
        <v>0</v>
      </c>
      <c r="AG8" s="24">
        <v>14</v>
      </c>
      <c r="AH8" s="24">
        <v>2067</v>
      </c>
      <c r="AI8" s="24">
        <v>0</v>
      </c>
      <c r="AJ8" s="24">
        <v>2081</v>
      </c>
      <c r="AK8" s="15">
        <v>1</v>
      </c>
      <c r="AL8" s="15">
        <v>0</v>
      </c>
      <c r="AM8" s="13">
        <v>1</v>
      </c>
      <c r="AN8" s="135" t="s">
        <v>2082</v>
      </c>
      <c r="AO8" s="13">
        <v>0</v>
      </c>
      <c r="AP8" s="13">
        <v>0</v>
      </c>
      <c r="AQ8" s="13">
        <v>0</v>
      </c>
      <c r="AR8" s="13">
        <v>0</v>
      </c>
      <c r="AS8" s="13">
        <v>0</v>
      </c>
      <c r="AT8" s="13">
        <v>0</v>
      </c>
      <c r="AU8" s="13">
        <v>0</v>
      </c>
      <c r="AV8" s="13">
        <v>0</v>
      </c>
      <c r="AW8" s="13">
        <v>0</v>
      </c>
      <c r="AX8" s="13">
        <v>0</v>
      </c>
      <c r="AY8" s="13">
        <v>0</v>
      </c>
      <c r="AZ8" s="13">
        <v>0</v>
      </c>
      <c r="BA8" s="13">
        <v>0</v>
      </c>
      <c r="BB8" s="13">
        <v>0</v>
      </c>
      <c r="BC8" s="13">
        <v>0</v>
      </c>
      <c r="BD8" s="13">
        <v>0</v>
      </c>
      <c r="BE8" s="13">
        <v>0</v>
      </c>
      <c r="BF8" s="13">
        <v>0</v>
      </c>
      <c r="BG8" s="13">
        <v>0</v>
      </c>
      <c r="BH8" s="13">
        <v>0</v>
      </c>
      <c r="BI8" s="13">
        <v>0</v>
      </c>
      <c r="BJ8" s="13">
        <v>0</v>
      </c>
      <c r="BK8" s="13">
        <v>0</v>
      </c>
      <c r="BL8" s="13">
        <v>0</v>
      </c>
      <c r="BM8" s="13">
        <v>0</v>
      </c>
      <c r="BN8" s="13">
        <v>0</v>
      </c>
      <c r="BO8" s="13">
        <v>0</v>
      </c>
      <c r="BP8" s="13">
        <v>0</v>
      </c>
      <c r="BQ8" s="13">
        <v>0</v>
      </c>
      <c r="BR8" s="13">
        <v>0</v>
      </c>
      <c r="BS8" s="13">
        <v>0</v>
      </c>
      <c r="BT8" s="13">
        <v>0</v>
      </c>
      <c r="BU8" s="13">
        <v>0</v>
      </c>
      <c r="BV8" s="13">
        <v>0</v>
      </c>
      <c r="BW8" s="13">
        <v>0</v>
      </c>
      <c r="BX8" s="13">
        <v>0</v>
      </c>
      <c r="BY8" s="13">
        <v>0</v>
      </c>
      <c r="BZ8" s="13">
        <v>0</v>
      </c>
      <c r="CA8" s="13">
        <v>0</v>
      </c>
      <c r="CB8" s="13">
        <v>0</v>
      </c>
      <c r="CC8" s="13">
        <v>0</v>
      </c>
      <c r="CD8" s="13">
        <v>0</v>
      </c>
      <c r="CE8" s="13">
        <v>0</v>
      </c>
      <c r="CF8" s="13">
        <v>0</v>
      </c>
      <c r="CG8" s="13">
        <v>0</v>
      </c>
      <c r="CH8" s="13">
        <v>0</v>
      </c>
    </row>
    <row r="9" spans="1:86" ht="60">
      <c r="A9" s="119" t="s">
        <v>1229</v>
      </c>
      <c r="B9" s="13">
        <v>8</v>
      </c>
      <c r="C9" s="13">
        <v>2</v>
      </c>
      <c r="D9" s="13">
        <v>0</v>
      </c>
      <c r="E9" s="13">
        <v>0</v>
      </c>
      <c r="F9" s="13">
        <v>0</v>
      </c>
      <c r="G9" s="13">
        <v>0</v>
      </c>
      <c r="H9" s="13">
        <v>189</v>
      </c>
      <c r="I9" s="13">
        <v>0</v>
      </c>
      <c r="J9" s="13">
        <v>0</v>
      </c>
      <c r="K9" s="13">
        <v>52</v>
      </c>
      <c r="L9" s="13">
        <v>0</v>
      </c>
      <c r="M9" s="13">
        <v>0</v>
      </c>
      <c r="N9" s="13">
        <v>17</v>
      </c>
      <c r="O9" s="13">
        <v>1</v>
      </c>
      <c r="P9" s="13">
        <v>0</v>
      </c>
      <c r="Q9" s="13">
        <v>0</v>
      </c>
      <c r="R9" s="13">
        <v>0</v>
      </c>
      <c r="S9" s="13">
        <v>0</v>
      </c>
      <c r="T9" s="13">
        <v>0</v>
      </c>
      <c r="U9" s="13">
        <v>0</v>
      </c>
      <c r="V9" s="13">
        <v>0</v>
      </c>
      <c r="W9" s="13">
        <v>0</v>
      </c>
      <c r="X9" s="13">
        <v>0</v>
      </c>
      <c r="Y9" s="13">
        <v>0</v>
      </c>
      <c r="Z9" s="13">
        <v>0</v>
      </c>
      <c r="AA9" s="13">
        <v>0</v>
      </c>
      <c r="AB9" s="13">
        <v>0</v>
      </c>
      <c r="AC9" s="13">
        <v>2</v>
      </c>
      <c r="AD9" s="13">
        <v>0</v>
      </c>
      <c r="AE9" s="13">
        <v>0</v>
      </c>
      <c r="AF9" s="13">
        <v>0</v>
      </c>
      <c r="AG9" s="15">
        <v>8</v>
      </c>
      <c r="AH9" s="15">
        <v>258</v>
      </c>
      <c r="AI9" s="15">
        <v>0</v>
      </c>
      <c r="AJ9" s="15">
        <v>266</v>
      </c>
      <c r="AK9" s="15">
        <v>5</v>
      </c>
      <c r="AL9" s="15">
        <v>0</v>
      </c>
      <c r="AM9" s="13">
        <v>11</v>
      </c>
      <c r="AN9" s="17" t="s">
        <v>2083</v>
      </c>
      <c r="AO9" s="13">
        <v>0</v>
      </c>
      <c r="AP9" s="13">
        <v>0</v>
      </c>
      <c r="AQ9" s="13">
        <v>0</v>
      </c>
      <c r="AR9" s="13">
        <v>0</v>
      </c>
      <c r="AS9" s="13">
        <v>0</v>
      </c>
      <c r="AT9" s="13">
        <v>0</v>
      </c>
      <c r="AU9" s="13">
        <v>0</v>
      </c>
      <c r="AV9" s="13">
        <v>0</v>
      </c>
      <c r="AW9" s="13">
        <v>0</v>
      </c>
      <c r="AX9" s="13">
        <v>0</v>
      </c>
      <c r="AY9" s="13">
        <v>0</v>
      </c>
      <c r="AZ9" s="13">
        <v>0</v>
      </c>
      <c r="BA9" s="13">
        <v>0</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0</v>
      </c>
      <c r="BV9" s="13">
        <v>0</v>
      </c>
      <c r="BW9" s="13">
        <v>0</v>
      </c>
      <c r="BX9" s="13">
        <v>0</v>
      </c>
      <c r="BY9" s="13">
        <v>0</v>
      </c>
      <c r="BZ9" s="13">
        <v>0</v>
      </c>
      <c r="CA9" s="13">
        <v>0</v>
      </c>
      <c r="CB9" s="13">
        <v>0</v>
      </c>
      <c r="CC9" s="13">
        <v>0</v>
      </c>
      <c r="CD9" s="13">
        <v>0</v>
      </c>
      <c r="CE9" s="13">
        <v>0</v>
      </c>
      <c r="CF9" s="13">
        <v>0</v>
      </c>
      <c r="CG9" s="13">
        <v>0</v>
      </c>
      <c r="CH9" s="13">
        <v>0</v>
      </c>
    </row>
    <row r="10" spans="1:86" ht="30">
      <c r="A10" s="119" t="s">
        <v>532</v>
      </c>
      <c r="B10" s="13">
        <v>7</v>
      </c>
      <c r="C10" s="13">
        <v>1</v>
      </c>
      <c r="D10" s="13">
        <v>0</v>
      </c>
      <c r="E10" s="13">
        <v>0</v>
      </c>
      <c r="F10" s="13">
        <v>0</v>
      </c>
      <c r="G10" s="13">
        <v>0</v>
      </c>
      <c r="H10" s="13">
        <v>59</v>
      </c>
      <c r="I10" s="13">
        <v>0</v>
      </c>
      <c r="J10" s="13">
        <v>0</v>
      </c>
      <c r="K10" s="13">
        <v>0</v>
      </c>
      <c r="L10" s="13">
        <v>0</v>
      </c>
      <c r="M10" s="13">
        <v>0</v>
      </c>
      <c r="N10" s="13">
        <v>25</v>
      </c>
      <c r="O10" s="13">
        <v>0</v>
      </c>
      <c r="P10" s="13">
        <v>0</v>
      </c>
      <c r="Q10" s="13">
        <v>0</v>
      </c>
      <c r="R10" s="13">
        <v>0</v>
      </c>
      <c r="S10" s="13">
        <v>0</v>
      </c>
      <c r="T10" s="13">
        <v>0</v>
      </c>
      <c r="U10" s="13">
        <v>0</v>
      </c>
      <c r="V10" s="13">
        <v>0</v>
      </c>
      <c r="W10" s="13">
        <v>0</v>
      </c>
      <c r="X10" s="13">
        <v>0</v>
      </c>
      <c r="Y10" s="13">
        <v>0</v>
      </c>
      <c r="Z10" s="13">
        <v>0</v>
      </c>
      <c r="AA10" s="13">
        <v>0</v>
      </c>
      <c r="AB10" s="13">
        <v>0</v>
      </c>
      <c r="AC10" s="13">
        <v>0</v>
      </c>
      <c r="AD10" s="13">
        <v>0</v>
      </c>
      <c r="AE10" s="13">
        <v>0</v>
      </c>
      <c r="AF10" s="13">
        <v>0</v>
      </c>
      <c r="AG10" s="22">
        <v>7</v>
      </c>
      <c r="AH10" s="22">
        <v>84</v>
      </c>
      <c r="AI10" s="22">
        <v>0</v>
      </c>
      <c r="AJ10" s="22">
        <v>91</v>
      </c>
      <c r="AK10" s="15">
        <v>1</v>
      </c>
      <c r="AL10" s="15">
        <v>0</v>
      </c>
      <c r="AM10" s="13">
        <v>5</v>
      </c>
      <c r="AN10" s="17" t="s">
        <v>2084</v>
      </c>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c r="BH10" s="13">
        <v>0</v>
      </c>
      <c r="BI10" s="13">
        <v>0</v>
      </c>
      <c r="BJ10" s="13">
        <v>0</v>
      </c>
      <c r="BK10" s="13">
        <v>0</v>
      </c>
      <c r="BL10" s="13">
        <v>0</v>
      </c>
      <c r="BM10" s="13">
        <v>0</v>
      </c>
      <c r="BN10" s="13">
        <v>0</v>
      </c>
      <c r="BO10" s="13">
        <v>0</v>
      </c>
      <c r="BP10" s="13">
        <v>0</v>
      </c>
      <c r="BQ10" s="13">
        <v>0</v>
      </c>
      <c r="BR10" s="13">
        <v>0</v>
      </c>
      <c r="BS10" s="13">
        <v>0</v>
      </c>
      <c r="BT10" s="13">
        <v>0</v>
      </c>
      <c r="BU10" s="13">
        <v>0</v>
      </c>
      <c r="BV10" s="13">
        <v>0</v>
      </c>
      <c r="BW10" s="13">
        <v>0</v>
      </c>
      <c r="BX10" s="13">
        <v>0</v>
      </c>
      <c r="BY10" s="13">
        <v>0</v>
      </c>
      <c r="BZ10" s="13">
        <v>0</v>
      </c>
      <c r="CA10" s="13">
        <v>0</v>
      </c>
      <c r="CB10" s="13">
        <v>0</v>
      </c>
      <c r="CC10" s="13">
        <v>0</v>
      </c>
      <c r="CD10" s="13">
        <v>0</v>
      </c>
      <c r="CE10" s="13">
        <v>0</v>
      </c>
      <c r="CF10" s="13">
        <v>0</v>
      </c>
      <c r="CG10" s="13">
        <v>0</v>
      </c>
      <c r="CH10" s="13">
        <v>0</v>
      </c>
    </row>
    <row r="11" spans="1:86" ht="30">
      <c r="A11" s="119" t="s">
        <v>533</v>
      </c>
      <c r="B11" s="13">
        <v>21</v>
      </c>
      <c r="C11" s="13">
        <v>2</v>
      </c>
      <c r="D11" s="13">
        <v>0</v>
      </c>
      <c r="E11" s="13">
        <v>0</v>
      </c>
      <c r="F11" s="13">
        <v>0</v>
      </c>
      <c r="G11" s="13">
        <v>0</v>
      </c>
      <c r="H11" s="13">
        <v>185</v>
      </c>
      <c r="I11" s="13">
        <v>0</v>
      </c>
      <c r="J11" s="13">
        <v>0</v>
      </c>
      <c r="K11" s="13">
        <v>2</v>
      </c>
      <c r="L11" s="13">
        <v>0</v>
      </c>
      <c r="M11" s="13">
        <v>0</v>
      </c>
      <c r="N11" s="13">
        <v>23</v>
      </c>
      <c r="O11" s="13">
        <v>0</v>
      </c>
      <c r="P11" s="13">
        <v>0</v>
      </c>
      <c r="Q11" s="13">
        <v>0</v>
      </c>
      <c r="R11" s="13">
        <v>0</v>
      </c>
      <c r="S11" s="13">
        <v>0</v>
      </c>
      <c r="T11" s="13">
        <v>0</v>
      </c>
      <c r="U11" s="13">
        <v>0</v>
      </c>
      <c r="V11" s="13">
        <v>0</v>
      </c>
      <c r="W11" s="13">
        <v>0</v>
      </c>
      <c r="X11" s="13">
        <v>0</v>
      </c>
      <c r="Y11" s="13">
        <v>0</v>
      </c>
      <c r="Z11" s="13">
        <v>0</v>
      </c>
      <c r="AA11" s="13">
        <v>0</v>
      </c>
      <c r="AB11" s="13">
        <v>0</v>
      </c>
      <c r="AC11" s="13">
        <v>1</v>
      </c>
      <c r="AD11" s="13">
        <v>0</v>
      </c>
      <c r="AE11" s="13">
        <v>0</v>
      </c>
      <c r="AF11" s="13">
        <v>0</v>
      </c>
      <c r="AG11" s="76">
        <v>21</v>
      </c>
      <c r="AH11" s="76">
        <v>210</v>
      </c>
      <c r="AI11" s="76">
        <v>0</v>
      </c>
      <c r="AJ11" s="76">
        <v>231</v>
      </c>
      <c r="AK11" s="15">
        <v>3</v>
      </c>
      <c r="AL11" s="15">
        <v>0</v>
      </c>
      <c r="AM11" s="13">
        <v>5</v>
      </c>
      <c r="AN11" s="17" t="s">
        <v>2085</v>
      </c>
      <c r="AO11" s="13">
        <v>0</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c r="BH11" s="13">
        <v>0</v>
      </c>
      <c r="BI11" s="13">
        <v>0</v>
      </c>
      <c r="BJ11" s="13">
        <v>0</v>
      </c>
      <c r="BK11" s="13">
        <v>0</v>
      </c>
      <c r="BL11" s="13">
        <v>0</v>
      </c>
      <c r="BM11" s="13">
        <v>0</v>
      </c>
      <c r="BN11" s="13">
        <v>0</v>
      </c>
      <c r="BO11" s="13">
        <v>0</v>
      </c>
      <c r="BP11" s="13">
        <v>0</v>
      </c>
      <c r="BQ11" s="13">
        <v>0</v>
      </c>
      <c r="BR11" s="13">
        <v>0</v>
      </c>
      <c r="BS11" s="13">
        <v>0</v>
      </c>
      <c r="BT11" s="13">
        <v>0</v>
      </c>
      <c r="BU11" s="13">
        <v>0</v>
      </c>
      <c r="BV11" s="13">
        <v>0</v>
      </c>
      <c r="BW11" s="13">
        <v>0</v>
      </c>
      <c r="BX11" s="13">
        <v>0</v>
      </c>
      <c r="BY11" s="13">
        <v>0</v>
      </c>
      <c r="BZ11" s="13">
        <v>0</v>
      </c>
      <c r="CA11" s="13">
        <v>0</v>
      </c>
      <c r="CB11" s="13">
        <v>0</v>
      </c>
      <c r="CC11" s="13">
        <v>0</v>
      </c>
      <c r="CD11" s="13">
        <v>0</v>
      </c>
      <c r="CE11" s="13">
        <v>0</v>
      </c>
      <c r="CF11" s="13">
        <v>0</v>
      </c>
      <c r="CG11" s="13">
        <v>0</v>
      </c>
      <c r="CH11" s="13">
        <v>0</v>
      </c>
    </row>
    <row r="12" spans="1:86" ht="30">
      <c r="A12" s="119" t="s">
        <v>534</v>
      </c>
      <c r="B12" s="13">
        <v>6</v>
      </c>
      <c r="C12" s="13">
        <v>1</v>
      </c>
      <c r="D12" s="13">
        <v>0</v>
      </c>
      <c r="E12" s="13">
        <v>2037</v>
      </c>
      <c r="F12" s="13">
        <v>0</v>
      </c>
      <c r="G12" s="13">
        <v>0</v>
      </c>
      <c r="H12" s="13">
        <v>92</v>
      </c>
      <c r="I12" s="13">
        <v>1</v>
      </c>
      <c r="J12" s="13">
        <v>0</v>
      </c>
      <c r="K12" s="13">
        <v>229</v>
      </c>
      <c r="L12" s="13">
        <v>0</v>
      </c>
      <c r="M12" s="13">
        <v>0</v>
      </c>
      <c r="N12" s="13">
        <v>14</v>
      </c>
      <c r="O12" s="13">
        <v>0</v>
      </c>
      <c r="P12" s="13">
        <v>0</v>
      </c>
      <c r="Q12" s="13">
        <v>23</v>
      </c>
      <c r="R12" s="13">
        <v>0</v>
      </c>
      <c r="S12" s="13">
        <v>0</v>
      </c>
      <c r="T12" s="13">
        <v>0</v>
      </c>
      <c r="U12" s="13">
        <v>0</v>
      </c>
      <c r="V12" s="13">
        <v>0</v>
      </c>
      <c r="W12" s="13">
        <v>0</v>
      </c>
      <c r="X12" s="13">
        <v>0</v>
      </c>
      <c r="Y12" s="13">
        <v>0</v>
      </c>
      <c r="Z12" s="13">
        <v>0</v>
      </c>
      <c r="AA12" s="13">
        <v>0</v>
      </c>
      <c r="AB12" s="13">
        <v>0</v>
      </c>
      <c r="AC12" s="13">
        <v>0</v>
      </c>
      <c r="AD12" s="13">
        <v>0</v>
      </c>
      <c r="AE12" s="13">
        <v>0</v>
      </c>
      <c r="AF12" s="13">
        <v>0</v>
      </c>
      <c r="AG12" s="15">
        <v>6</v>
      </c>
      <c r="AH12" s="15">
        <v>2395</v>
      </c>
      <c r="AI12" s="15">
        <v>0</v>
      </c>
      <c r="AJ12" s="15">
        <v>2401</v>
      </c>
      <c r="AK12" s="15">
        <v>2</v>
      </c>
      <c r="AL12" s="15">
        <v>0</v>
      </c>
      <c r="AM12" s="13">
        <v>2</v>
      </c>
      <c r="AN12" s="17" t="s">
        <v>2086</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0</v>
      </c>
      <c r="BG12" s="13">
        <v>0</v>
      </c>
      <c r="BH12" s="13">
        <v>0</v>
      </c>
      <c r="BI12" s="13">
        <v>0</v>
      </c>
      <c r="BJ12" s="13">
        <v>0</v>
      </c>
      <c r="BK12" s="13">
        <v>0</v>
      </c>
      <c r="BL12" s="13">
        <v>0</v>
      </c>
      <c r="BM12" s="13">
        <v>0</v>
      </c>
      <c r="BN12" s="13">
        <v>0</v>
      </c>
      <c r="BO12" s="13">
        <v>0</v>
      </c>
      <c r="BP12" s="13">
        <v>0</v>
      </c>
      <c r="BQ12" s="13">
        <v>0</v>
      </c>
      <c r="BR12" s="13">
        <v>0</v>
      </c>
      <c r="BS12" s="13">
        <v>0</v>
      </c>
      <c r="BT12" s="13">
        <v>0</v>
      </c>
      <c r="BU12" s="13">
        <v>0</v>
      </c>
      <c r="BV12" s="13">
        <v>0</v>
      </c>
      <c r="BW12" s="13">
        <v>0</v>
      </c>
      <c r="BX12" s="13">
        <v>0</v>
      </c>
      <c r="BY12" s="13">
        <v>0</v>
      </c>
      <c r="BZ12" s="13">
        <v>0</v>
      </c>
      <c r="CA12" s="13">
        <v>0</v>
      </c>
      <c r="CB12" s="13">
        <v>0</v>
      </c>
      <c r="CC12" s="13">
        <v>0</v>
      </c>
      <c r="CD12" s="13">
        <v>0</v>
      </c>
      <c r="CE12" s="13">
        <v>0</v>
      </c>
      <c r="CF12" s="13">
        <v>0</v>
      </c>
      <c r="CG12" s="13">
        <v>0</v>
      </c>
      <c r="CH12" s="13">
        <v>0</v>
      </c>
    </row>
    <row r="13" spans="1:86">
      <c r="A13" s="119" t="s">
        <v>2087</v>
      </c>
      <c r="B13" s="13">
        <v>14</v>
      </c>
      <c r="C13" s="13">
        <v>0</v>
      </c>
      <c r="D13" s="13">
        <v>0</v>
      </c>
      <c r="E13" s="13">
        <v>0</v>
      </c>
      <c r="F13" s="13">
        <v>0</v>
      </c>
      <c r="G13" s="13">
        <v>0</v>
      </c>
      <c r="H13" s="13">
        <v>70</v>
      </c>
      <c r="I13" s="13">
        <v>0</v>
      </c>
      <c r="J13" s="13">
        <v>0</v>
      </c>
      <c r="K13" s="13">
        <v>35</v>
      </c>
      <c r="L13" s="13">
        <v>0</v>
      </c>
      <c r="M13" s="13">
        <v>0</v>
      </c>
      <c r="N13" s="13"/>
      <c r="O13" s="13">
        <v>0</v>
      </c>
      <c r="P13" s="13">
        <v>0</v>
      </c>
      <c r="Q13" s="13">
        <v>0</v>
      </c>
      <c r="R13" s="13">
        <v>0</v>
      </c>
      <c r="S13" s="13">
        <v>0</v>
      </c>
      <c r="T13" s="13">
        <v>0</v>
      </c>
      <c r="U13" s="13">
        <v>0</v>
      </c>
      <c r="V13" s="13">
        <v>0</v>
      </c>
      <c r="W13" s="13">
        <v>0</v>
      </c>
      <c r="X13" s="13">
        <v>0</v>
      </c>
      <c r="Y13" s="13">
        <v>0</v>
      </c>
      <c r="Z13" s="13">
        <v>0</v>
      </c>
      <c r="AA13" s="13">
        <v>0</v>
      </c>
      <c r="AB13" s="13">
        <v>0</v>
      </c>
      <c r="AC13" s="13">
        <v>1</v>
      </c>
      <c r="AD13" s="13">
        <v>0</v>
      </c>
      <c r="AE13" s="13">
        <v>0</v>
      </c>
      <c r="AF13" s="13">
        <v>0</v>
      </c>
      <c r="AG13" s="24">
        <v>14</v>
      </c>
      <c r="AH13" s="24">
        <v>105</v>
      </c>
      <c r="AI13" s="24">
        <v>0</v>
      </c>
      <c r="AJ13" s="24">
        <v>119</v>
      </c>
      <c r="AK13" s="15">
        <v>1</v>
      </c>
      <c r="AL13" s="15">
        <v>0</v>
      </c>
      <c r="AM13" s="13">
        <v>2</v>
      </c>
      <c r="AN13" s="17" t="s">
        <v>2088</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0</v>
      </c>
      <c r="BO13" s="13">
        <v>0</v>
      </c>
      <c r="BP13" s="13">
        <v>0</v>
      </c>
      <c r="BQ13" s="13">
        <v>0</v>
      </c>
      <c r="BR13" s="13">
        <v>0</v>
      </c>
      <c r="BS13" s="13">
        <v>0</v>
      </c>
      <c r="BT13" s="13">
        <v>0</v>
      </c>
      <c r="BU13" s="13">
        <v>0</v>
      </c>
      <c r="BV13" s="13">
        <v>0</v>
      </c>
      <c r="BW13" s="13">
        <v>0</v>
      </c>
      <c r="BX13" s="13">
        <v>0</v>
      </c>
      <c r="BY13" s="13">
        <v>0</v>
      </c>
      <c r="BZ13" s="13">
        <v>0</v>
      </c>
      <c r="CA13" s="13">
        <v>0</v>
      </c>
      <c r="CB13" s="13">
        <v>0</v>
      </c>
      <c r="CC13" s="13">
        <v>0</v>
      </c>
      <c r="CD13" s="13">
        <v>0</v>
      </c>
      <c r="CE13" s="13">
        <v>0</v>
      </c>
      <c r="CF13" s="13">
        <v>0</v>
      </c>
      <c r="CG13" s="13">
        <v>0</v>
      </c>
      <c r="CH13" s="13">
        <v>0</v>
      </c>
    </row>
    <row r="14" spans="1:86">
      <c r="A14" s="119" t="s">
        <v>535</v>
      </c>
      <c r="B14" s="13">
        <v>10</v>
      </c>
      <c r="C14" s="13">
        <v>0</v>
      </c>
      <c r="D14" s="13">
        <v>0</v>
      </c>
      <c r="E14" s="13">
        <v>111</v>
      </c>
      <c r="F14" s="13">
        <v>0</v>
      </c>
      <c r="G14" s="13">
        <v>0</v>
      </c>
      <c r="H14" s="13">
        <v>91</v>
      </c>
      <c r="I14" s="13">
        <v>0</v>
      </c>
      <c r="J14" s="13">
        <v>0</v>
      </c>
      <c r="K14" s="13">
        <v>119</v>
      </c>
      <c r="L14" s="13">
        <v>0</v>
      </c>
      <c r="M14" s="13">
        <v>0</v>
      </c>
      <c r="N14" s="13">
        <v>31</v>
      </c>
      <c r="O14" s="13">
        <v>0</v>
      </c>
      <c r="P14" s="13">
        <v>0</v>
      </c>
      <c r="Q14" s="13">
        <v>10</v>
      </c>
      <c r="R14" s="13">
        <v>0</v>
      </c>
      <c r="S14" s="13">
        <v>0</v>
      </c>
      <c r="T14" s="13">
        <v>0</v>
      </c>
      <c r="U14" s="13">
        <v>0</v>
      </c>
      <c r="V14" s="13">
        <v>0</v>
      </c>
      <c r="W14" s="13">
        <v>0</v>
      </c>
      <c r="X14" s="13">
        <v>0</v>
      </c>
      <c r="Y14" s="13">
        <v>0</v>
      </c>
      <c r="Z14" s="13">
        <v>0</v>
      </c>
      <c r="AA14" s="13">
        <v>0</v>
      </c>
      <c r="AB14" s="13">
        <v>0</v>
      </c>
      <c r="AC14" s="13">
        <v>0</v>
      </c>
      <c r="AD14" s="13">
        <v>0</v>
      </c>
      <c r="AE14" s="13">
        <v>0</v>
      </c>
      <c r="AF14" s="13">
        <v>0</v>
      </c>
      <c r="AG14" s="15">
        <v>10</v>
      </c>
      <c r="AH14" s="15">
        <v>362</v>
      </c>
      <c r="AI14" s="15">
        <v>0</v>
      </c>
      <c r="AJ14" s="15">
        <v>372</v>
      </c>
      <c r="AK14" s="15">
        <v>0</v>
      </c>
      <c r="AL14" s="15">
        <v>0</v>
      </c>
      <c r="AM14" s="13">
        <v>0</v>
      </c>
      <c r="AN14" s="17">
        <v>0</v>
      </c>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c r="BH14" s="13">
        <v>0</v>
      </c>
      <c r="BI14" s="13">
        <v>0</v>
      </c>
      <c r="BJ14" s="13">
        <v>0</v>
      </c>
      <c r="BK14" s="13">
        <v>0</v>
      </c>
      <c r="BL14" s="13">
        <v>0</v>
      </c>
      <c r="BM14" s="13">
        <v>0</v>
      </c>
      <c r="BN14" s="13">
        <v>0</v>
      </c>
      <c r="BO14" s="13">
        <v>0</v>
      </c>
      <c r="BP14" s="13">
        <v>0</v>
      </c>
      <c r="BQ14" s="13">
        <v>0</v>
      </c>
      <c r="BR14" s="13">
        <v>0</v>
      </c>
      <c r="BS14" s="13">
        <v>0</v>
      </c>
      <c r="BT14" s="13">
        <v>0</v>
      </c>
      <c r="BU14" s="13">
        <v>0</v>
      </c>
      <c r="BV14" s="13">
        <v>0</v>
      </c>
      <c r="BW14" s="13">
        <v>0</v>
      </c>
      <c r="BX14" s="13">
        <v>0</v>
      </c>
      <c r="BY14" s="13">
        <v>0</v>
      </c>
      <c r="BZ14" s="13">
        <v>0</v>
      </c>
      <c r="CA14" s="13">
        <v>0</v>
      </c>
      <c r="CB14" s="13">
        <v>0</v>
      </c>
      <c r="CC14" s="13">
        <v>0</v>
      </c>
      <c r="CD14" s="13">
        <v>0</v>
      </c>
      <c r="CE14" s="13">
        <v>0</v>
      </c>
      <c r="CF14" s="13">
        <v>0</v>
      </c>
      <c r="CG14" s="13">
        <v>0</v>
      </c>
      <c r="CH14" s="13">
        <v>0</v>
      </c>
    </row>
    <row r="15" spans="1:86" ht="30">
      <c r="A15" s="119" t="s">
        <v>536</v>
      </c>
      <c r="B15" s="13">
        <v>7</v>
      </c>
      <c r="C15" s="13">
        <v>2</v>
      </c>
      <c r="D15" s="13">
        <v>0</v>
      </c>
      <c r="E15" s="13">
        <v>0</v>
      </c>
      <c r="F15" s="13">
        <v>0</v>
      </c>
      <c r="G15" s="13">
        <v>0</v>
      </c>
      <c r="H15" s="13">
        <v>95</v>
      </c>
      <c r="I15" s="13">
        <v>0</v>
      </c>
      <c r="J15" s="13">
        <v>0</v>
      </c>
      <c r="K15" s="13">
        <v>58</v>
      </c>
      <c r="L15" s="13">
        <v>0</v>
      </c>
      <c r="M15" s="13">
        <v>0</v>
      </c>
      <c r="N15" s="13">
        <v>11</v>
      </c>
      <c r="O15" s="13">
        <v>1</v>
      </c>
      <c r="P15" s="13">
        <v>0</v>
      </c>
      <c r="Q15" s="13">
        <v>5</v>
      </c>
      <c r="R15" s="13">
        <v>0</v>
      </c>
      <c r="S15" s="13">
        <v>0</v>
      </c>
      <c r="T15" s="13">
        <v>0</v>
      </c>
      <c r="U15" s="13">
        <v>0</v>
      </c>
      <c r="V15" s="13">
        <v>0</v>
      </c>
      <c r="W15" s="13">
        <v>0</v>
      </c>
      <c r="X15" s="13">
        <v>0</v>
      </c>
      <c r="Y15" s="13">
        <v>0</v>
      </c>
      <c r="Z15" s="13">
        <v>0</v>
      </c>
      <c r="AA15" s="13">
        <v>0</v>
      </c>
      <c r="AB15" s="13">
        <v>0</v>
      </c>
      <c r="AC15" s="13">
        <v>2</v>
      </c>
      <c r="AD15" s="13">
        <v>0</v>
      </c>
      <c r="AE15" s="13">
        <v>0</v>
      </c>
      <c r="AF15" s="13">
        <v>0</v>
      </c>
      <c r="AG15" s="15">
        <v>7</v>
      </c>
      <c r="AH15" s="15">
        <v>169</v>
      </c>
      <c r="AI15" s="15">
        <v>0</v>
      </c>
      <c r="AJ15" s="15">
        <v>176</v>
      </c>
      <c r="AK15" s="15">
        <v>5</v>
      </c>
      <c r="AL15" s="15">
        <v>0</v>
      </c>
      <c r="AM15" s="13">
        <v>5</v>
      </c>
      <c r="AN15" s="17" t="s">
        <v>2089</v>
      </c>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3">
        <v>0</v>
      </c>
      <c r="BE15" s="13">
        <v>0</v>
      </c>
      <c r="BF15" s="13">
        <v>0</v>
      </c>
      <c r="BG15" s="13">
        <v>0</v>
      </c>
      <c r="BH15" s="13">
        <v>0</v>
      </c>
      <c r="BI15" s="13">
        <v>0</v>
      </c>
      <c r="BJ15" s="13">
        <v>0</v>
      </c>
      <c r="BK15" s="13">
        <v>0</v>
      </c>
      <c r="BL15" s="13">
        <v>0</v>
      </c>
      <c r="BM15" s="13">
        <v>0</v>
      </c>
      <c r="BN15" s="13">
        <v>0</v>
      </c>
      <c r="BO15" s="13">
        <v>0</v>
      </c>
      <c r="BP15" s="13">
        <v>0</v>
      </c>
      <c r="BQ15" s="13">
        <v>0</v>
      </c>
      <c r="BR15" s="13">
        <v>0</v>
      </c>
      <c r="BS15" s="13">
        <v>0</v>
      </c>
      <c r="BT15" s="13">
        <v>0</v>
      </c>
      <c r="BU15" s="13">
        <v>0</v>
      </c>
      <c r="BV15" s="13">
        <v>0</v>
      </c>
      <c r="BW15" s="13">
        <v>0</v>
      </c>
      <c r="BX15" s="13">
        <v>0</v>
      </c>
      <c r="BY15" s="13">
        <v>0</v>
      </c>
      <c r="BZ15" s="13">
        <v>0</v>
      </c>
      <c r="CA15" s="13">
        <v>0</v>
      </c>
      <c r="CB15" s="13">
        <v>0</v>
      </c>
      <c r="CC15" s="13">
        <v>0</v>
      </c>
      <c r="CD15" s="13">
        <v>0</v>
      </c>
      <c r="CE15" s="13">
        <v>0</v>
      </c>
      <c r="CF15" s="13">
        <v>0</v>
      </c>
      <c r="CG15" s="13">
        <v>0</v>
      </c>
      <c r="CH15" s="13">
        <v>0</v>
      </c>
    </row>
    <row r="16" spans="1:86">
      <c r="A16" s="119" t="s">
        <v>537</v>
      </c>
      <c r="B16" s="13">
        <v>8</v>
      </c>
      <c r="C16" s="13">
        <v>0</v>
      </c>
      <c r="D16" s="13">
        <v>0</v>
      </c>
      <c r="E16" s="13">
        <v>0</v>
      </c>
      <c r="F16" s="13">
        <v>0</v>
      </c>
      <c r="G16" s="13">
        <v>0</v>
      </c>
      <c r="H16" s="13">
        <v>49</v>
      </c>
      <c r="I16" s="13">
        <v>1</v>
      </c>
      <c r="J16" s="13">
        <v>0</v>
      </c>
      <c r="K16" s="13">
        <v>10</v>
      </c>
      <c r="L16" s="13">
        <v>0</v>
      </c>
      <c r="M16" s="13">
        <v>0</v>
      </c>
      <c r="N16" s="13">
        <v>18</v>
      </c>
      <c r="O16" s="13">
        <v>0</v>
      </c>
      <c r="P16" s="13">
        <v>0</v>
      </c>
      <c r="Q16" s="13">
        <v>0</v>
      </c>
      <c r="R16" s="13">
        <v>0</v>
      </c>
      <c r="S16" s="13">
        <v>0</v>
      </c>
      <c r="T16" s="13">
        <v>0</v>
      </c>
      <c r="U16" s="13">
        <v>0</v>
      </c>
      <c r="V16" s="13">
        <v>0</v>
      </c>
      <c r="W16" s="13">
        <v>0</v>
      </c>
      <c r="X16" s="13">
        <v>0</v>
      </c>
      <c r="Y16" s="13">
        <v>0</v>
      </c>
      <c r="Z16" s="13">
        <v>0</v>
      </c>
      <c r="AA16" s="13">
        <v>0</v>
      </c>
      <c r="AB16" s="13">
        <v>0</v>
      </c>
      <c r="AC16" s="13">
        <v>1</v>
      </c>
      <c r="AD16" s="13">
        <v>0</v>
      </c>
      <c r="AE16" s="13">
        <v>0</v>
      </c>
      <c r="AF16" s="13">
        <v>0</v>
      </c>
      <c r="AG16" s="24">
        <v>8</v>
      </c>
      <c r="AH16" s="24">
        <v>77</v>
      </c>
      <c r="AI16" s="24">
        <v>0</v>
      </c>
      <c r="AJ16" s="24">
        <v>85</v>
      </c>
      <c r="AK16" s="15">
        <v>2</v>
      </c>
      <c r="AL16" s="15">
        <v>0</v>
      </c>
      <c r="AM16" s="13">
        <v>3</v>
      </c>
      <c r="AN16" s="17" t="s">
        <v>2090</v>
      </c>
      <c r="AO16" s="13">
        <v>0</v>
      </c>
      <c r="AP16" s="13">
        <v>0</v>
      </c>
      <c r="AQ16" s="13">
        <v>0</v>
      </c>
      <c r="AR16" s="13">
        <v>0</v>
      </c>
      <c r="AS16" s="13">
        <v>0</v>
      </c>
      <c r="AT16" s="13">
        <v>0</v>
      </c>
      <c r="AU16" s="13">
        <v>0</v>
      </c>
      <c r="AV16" s="13">
        <v>0</v>
      </c>
      <c r="AW16" s="13">
        <v>0</v>
      </c>
      <c r="AX16" s="13">
        <v>0</v>
      </c>
      <c r="AY16" s="13">
        <v>0</v>
      </c>
      <c r="AZ16" s="13">
        <v>0</v>
      </c>
      <c r="BA16" s="13">
        <v>0</v>
      </c>
      <c r="BB16" s="13">
        <v>0</v>
      </c>
      <c r="BC16" s="13">
        <v>0</v>
      </c>
      <c r="BD16" s="13">
        <v>0</v>
      </c>
      <c r="BE16" s="13">
        <v>0</v>
      </c>
      <c r="BF16" s="13">
        <v>0</v>
      </c>
      <c r="BG16" s="13">
        <v>0</v>
      </c>
      <c r="BH16" s="13">
        <v>0</v>
      </c>
      <c r="BI16" s="13">
        <v>0</v>
      </c>
      <c r="BJ16" s="13">
        <v>0</v>
      </c>
      <c r="BK16" s="13">
        <v>0</v>
      </c>
      <c r="BL16" s="13">
        <v>0</v>
      </c>
      <c r="BM16" s="13">
        <v>0</v>
      </c>
      <c r="BN16" s="13">
        <v>0</v>
      </c>
      <c r="BO16" s="13">
        <v>0</v>
      </c>
      <c r="BP16" s="13">
        <v>0</v>
      </c>
      <c r="BQ16" s="13">
        <v>0</v>
      </c>
      <c r="BR16" s="13">
        <v>0</v>
      </c>
      <c r="BS16" s="13">
        <v>0</v>
      </c>
      <c r="BT16" s="13">
        <v>0</v>
      </c>
      <c r="BU16" s="13">
        <v>0</v>
      </c>
      <c r="BV16" s="13">
        <v>0</v>
      </c>
      <c r="BW16" s="13">
        <v>0</v>
      </c>
      <c r="BX16" s="13">
        <v>0</v>
      </c>
      <c r="BY16" s="13">
        <v>0</v>
      </c>
      <c r="BZ16" s="13">
        <v>0</v>
      </c>
      <c r="CA16" s="13">
        <v>0</v>
      </c>
      <c r="CB16" s="13">
        <v>0</v>
      </c>
      <c r="CC16" s="13">
        <v>0</v>
      </c>
      <c r="CD16" s="13">
        <v>0</v>
      </c>
      <c r="CE16" s="13">
        <v>0</v>
      </c>
      <c r="CF16" s="13">
        <v>0</v>
      </c>
      <c r="CG16" s="13">
        <v>0</v>
      </c>
      <c r="CH16" s="13">
        <v>0</v>
      </c>
    </row>
    <row r="17" spans="1:86" ht="45">
      <c r="A17" s="119" t="s">
        <v>2091</v>
      </c>
      <c r="B17" s="13">
        <v>16</v>
      </c>
      <c r="C17" s="13">
        <v>1</v>
      </c>
      <c r="D17" s="13">
        <v>0</v>
      </c>
      <c r="E17" s="13">
        <v>6</v>
      </c>
      <c r="F17" s="13">
        <v>0</v>
      </c>
      <c r="G17" s="13">
        <v>0</v>
      </c>
      <c r="H17" s="13">
        <v>65</v>
      </c>
      <c r="I17" s="13">
        <v>0</v>
      </c>
      <c r="J17" s="13">
        <v>0</v>
      </c>
      <c r="K17" s="13">
        <v>275</v>
      </c>
      <c r="L17" s="13">
        <v>0</v>
      </c>
      <c r="M17" s="13">
        <v>0</v>
      </c>
      <c r="N17" s="13">
        <v>0</v>
      </c>
      <c r="O17" s="13">
        <v>0</v>
      </c>
      <c r="P17" s="13">
        <v>0</v>
      </c>
      <c r="Q17" s="13">
        <v>0</v>
      </c>
      <c r="R17" s="13">
        <v>0</v>
      </c>
      <c r="S17" s="13">
        <v>0</v>
      </c>
      <c r="T17" s="13">
        <v>0</v>
      </c>
      <c r="U17" s="13">
        <v>0</v>
      </c>
      <c r="V17" s="13">
        <v>0</v>
      </c>
      <c r="W17" s="13">
        <v>0</v>
      </c>
      <c r="X17" s="13">
        <v>0</v>
      </c>
      <c r="Y17" s="13">
        <v>0</v>
      </c>
      <c r="Z17" s="13">
        <v>0</v>
      </c>
      <c r="AA17" s="13">
        <v>0</v>
      </c>
      <c r="AB17" s="13">
        <v>0</v>
      </c>
      <c r="AC17" s="13">
        <v>1</v>
      </c>
      <c r="AD17" s="13">
        <v>0</v>
      </c>
      <c r="AE17" s="13">
        <v>0</v>
      </c>
      <c r="AF17" s="13">
        <v>0</v>
      </c>
      <c r="AG17" s="15">
        <v>16</v>
      </c>
      <c r="AH17" s="15">
        <v>346</v>
      </c>
      <c r="AI17" s="15">
        <v>0</v>
      </c>
      <c r="AJ17" s="15">
        <v>362</v>
      </c>
      <c r="AK17" s="15">
        <v>2</v>
      </c>
      <c r="AL17" s="15">
        <v>0</v>
      </c>
      <c r="AM17" s="13">
        <v>4</v>
      </c>
      <c r="AN17" s="138" t="s">
        <v>2092</v>
      </c>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c r="BH17" s="13">
        <v>0</v>
      </c>
      <c r="BI17" s="13">
        <v>0</v>
      </c>
      <c r="BJ17" s="13">
        <v>0</v>
      </c>
      <c r="BK17" s="13">
        <v>0</v>
      </c>
      <c r="BL17" s="13">
        <v>0</v>
      </c>
      <c r="BM17" s="13">
        <v>0</v>
      </c>
      <c r="BN17" s="13">
        <v>0</v>
      </c>
      <c r="BO17" s="13">
        <v>0</v>
      </c>
      <c r="BP17" s="13">
        <v>0</v>
      </c>
      <c r="BQ17" s="13">
        <v>0</v>
      </c>
      <c r="BR17" s="13">
        <v>0</v>
      </c>
      <c r="BS17" s="13">
        <v>0</v>
      </c>
      <c r="BT17" s="13">
        <v>0</v>
      </c>
      <c r="BU17" s="13">
        <v>0</v>
      </c>
      <c r="BV17" s="13">
        <v>0</v>
      </c>
      <c r="BW17" s="13">
        <v>0</v>
      </c>
      <c r="BX17" s="13">
        <v>0</v>
      </c>
      <c r="BY17" s="13">
        <v>0</v>
      </c>
      <c r="BZ17" s="13">
        <v>0</v>
      </c>
      <c r="CA17" s="13">
        <v>0</v>
      </c>
      <c r="CB17" s="13">
        <v>0</v>
      </c>
      <c r="CC17" s="13">
        <v>0</v>
      </c>
      <c r="CD17" s="13">
        <v>0</v>
      </c>
      <c r="CE17" s="13">
        <v>0</v>
      </c>
      <c r="CF17" s="13">
        <v>0</v>
      </c>
      <c r="CG17" s="13">
        <v>0</v>
      </c>
      <c r="CH17" s="13">
        <v>0</v>
      </c>
    </row>
    <row r="18" spans="1:86">
      <c r="A18" s="119" t="s">
        <v>538</v>
      </c>
      <c r="B18" s="13">
        <v>9</v>
      </c>
      <c r="C18" s="13">
        <v>0</v>
      </c>
      <c r="D18" s="13">
        <v>0</v>
      </c>
      <c r="E18" s="13">
        <v>14</v>
      </c>
      <c r="F18" s="13">
        <v>0</v>
      </c>
      <c r="G18" s="13">
        <v>0</v>
      </c>
      <c r="H18" s="13">
        <v>40</v>
      </c>
      <c r="I18" s="13">
        <v>0</v>
      </c>
      <c r="J18" s="13">
        <v>0</v>
      </c>
      <c r="K18" s="13">
        <v>8</v>
      </c>
      <c r="L18" s="13">
        <v>0</v>
      </c>
      <c r="M18" s="13">
        <v>0</v>
      </c>
      <c r="N18" s="13">
        <v>11</v>
      </c>
      <c r="O18" s="13">
        <v>0</v>
      </c>
      <c r="P18" s="13">
        <v>0</v>
      </c>
      <c r="Q18" s="13">
        <v>2</v>
      </c>
      <c r="R18" s="13">
        <v>0</v>
      </c>
      <c r="S18" s="13">
        <v>0</v>
      </c>
      <c r="T18" s="13">
        <v>0</v>
      </c>
      <c r="U18" s="13">
        <v>0</v>
      </c>
      <c r="V18" s="13">
        <v>0</v>
      </c>
      <c r="W18" s="13">
        <v>0</v>
      </c>
      <c r="X18" s="13">
        <v>0</v>
      </c>
      <c r="Y18" s="13">
        <v>0</v>
      </c>
      <c r="Z18" s="13">
        <v>0</v>
      </c>
      <c r="AA18" s="13">
        <v>0</v>
      </c>
      <c r="AB18" s="13">
        <v>0</v>
      </c>
      <c r="AC18" s="13">
        <v>1</v>
      </c>
      <c r="AD18" s="13">
        <v>0</v>
      </c>
      <c r="AE18" s="13">
        <v>0</v>
      </c>
      <c r="AF18" s="13">
        <v>0</v>
      </c>
      <c r="AG18" s="15">
        <v>9</v>
      </c>
      <c r="AH18" s="15">
        <v>75</v>
      </c>
      <c r="AI18" s="15">
        <v>0</v>
      </c>
      <c r="AJ18" s="15">
        <v>84</v>
      </c>
      <c r="AK18" s="15">
        <v>1</v>
      </c>
      <c r="AL18" s="15">
        <v>0</v>
      </c>
      <c r="AM18" s="13">
        <v>2</v>
      </c>
      <c r="AN18" s="17" t="s">
        <v>2093</v>
      </c>
      <c r="AO18" s="13">
        <v>0</v>
      </c>
      <c r="AP18" s="13">
        <v>0</v>
      </c>
      <c r="AQ18" s="13">
        <v>0</v>
      </c>
      <c r="AR18" s="13">
        <v>0</v>
      </c>
      <c r="AS18" s="13">
        <v>0</v>
      </c>
      <c r="AT18" s="13">
        <v>0</v>
      </c>
      <c r="AU18" s="13">
        <v>0</v>
      </c>
      <c r="AV18" s="13">
        <v>0</v>
      </c>
      <c r="AW18" s="13">
        <v>0</v>
      </c>
      <c r="AX18" s="13">
        <v>0</v>
      </c>
      <c r="AY18" s="13">
        <v>0</v>
      </c>
      <c r="AZ18" s="13">
        <v>0</v>
      </c>
      <c r="BA18" s="13">
        <v>0</v>
      </c>
      <c r="BB18" s="13">
        <v>0</v>
      </c>
      <c r="BC18" s="13">
        <v>0</v>
      </c>
      <c r="BD18" s="13">
        <v>0</v>
      </c>
      <c r="BE18" s="13">
        <v>0</v>
      </c>
      <c r="BF18" s="13">
        <v>0</v>
      </c>
      <c r="BG18" s="13">
        <v>0</v>
      </c>
      <c r="BH18" s="13">
        <v>0</v>
      </c>
      <c r="BI18" s="13">
        <v>0</v>
      </c>
      <c r="BJ18" s="13">
        <v>0</v>
      </c>
      <c r="BK18" s="13">
        <v>0</v>
      </c>
      <c r="BL18" s="13">
        <v>0</v>
      </c>
      <c r="BM18" s="13">
        <v>0</v>
      </c>
      <c r="BN18" s="13">
        <v>0</v>
      </c>
      <c r="BO18" s="13">
        <v>0</v>
      </c>
      <c r="BP18" s="13">
        <v>0</v>
      </c>
      <c r="BQ18" s="13">
        <v>0</v>
      </c>
      <c r="BR18" s="13">
        <v>0</v>
      </c>
      <c r="BS18" s="13">
        <v>0</v>
      </c>
      <c r="BT18" s="13">
        <v>0</v>
      </c>
      <c r="BU18" s="13">
        <v>0</v>
      </c>
      <c r="BV18" s="13">
        <v>0</v>
      </c>
      <c r="BW18" s="13">
        <v>0</v>
      </c>
      <c r="BX18" s="13">
        <v>0</v>
      </c>
      <c r="BY18" s="13">
        <v>0</v>
      </c>
      <c r="BZ18" s="13">
        <v>0</v>
      </c>
      <c r="CA18" s="13">
        <v>0</v>
      </c>
      <c r="CB18" s="13">
        <v>0</v>
      </c>
      <c r="CC18" s="13">
        <v>0</v>
      </c>
      <c r="CD18" s="13">
        <v>0</v>
      </c>
      <c r="CE18" s="13">
        <v>0</v>
      </c>
      <c r="CF18" s="13">
        <v>0</v>
      </c>
      <c r="CG18" s="13">
        <v>0</v>
      </c>
      <c r="CH18" s="13">
        <v>0</v>
      </c>
    </row>
    <row r="19" spans="1:86" ht="45">
      <c r="A19" s="119" t="s">
        <v>539</v>
      </c>
      <c r="B19" s="101">
        <v>14</v>
      </c>
      <c r="C19" s="101">
        <v>2</v>
      </c>
      <c r="D19" s="101">
        <v>0</v>
      </c>
      <c r="E19" s="101">
        <v>34</v>
      </c>
      <c r="F19" s="101">
        <v>0</v>
      </c>
      <c r="G19" s="101">
        <v>0</v>
      </c>
      <c r="H19" s="101">
        <v>166</v>
      </c>
      <c r="I19" s="101">
        <v>0</v>
      </c>
      <c r="J19" s="101">
        <v>0</v>
      </c>
      <c r="K19" s="101">
        <v>3</v>
      </c>
      <c r="L19" s="101">
        <v>0</v>
      </c>
      <c r="M19" s="101">
        <v>0</v>
      </c>
      <c r="N19" s="101">
        <v>6</v>
      </c>
      <c r="O19" s="101">
        <v>0</v>
      </c>
      <c r="P19" s="101">
        <v>0</v>
      </c>
      <c r="Q19" s="101">
        <v>0</v>
      </c>
      <c r="R19" s="101">
        <v>0</v>
      </c>
      <c r="S19" s="101">
        <v>0</v>
      </c>
      <c r="T19" s="101">
        <v>0</v>
      </c>
      <c r="U19" s="101">
        <v>0</v>
      </c>
      <c r="V19" s="101">
        <v>0</v>
      </c>
      <c r="W19" s="101">
        <v>0</v>
      </c>
      <c r="X19" s="101">
        <v>0</v>
      </c>
      <c r="Y19" s="101">
        <v>0</v>
      </c>
      <c r="Z19" s="101">
        <v>0</v>
      </c>
      <c r="AA19" s="101">
        <v>0</v>
      </c>
      <c r="AB19" s="101">
        <v>0</v>
      </c>
      <c r="AC19" s="101">
        <v>1</v>
      </c>
      <c r="AD19" s="101">
        <v>0</v>
      </c>
      <c r="AE19" s="101">
        <v>0</v>
      </c>
      <c r="AF19" s="101">
        <v>0</v>
      </c>
      <c r="AG19" s="134">
        <v>14</v>
      </c>
      <c r="AH19" s="134">
        <v>209</v>
      </c>
      <c r="AI19" s="134">
        <v>0</v>
      </c>
      <c r="AJ19" s="134">
        <v>223</v>
      </c>
      <c r="AK19" s="15">
        <v>3</v>
      </c>
      <c r="AL19" s="15">
        <v>0</v>
      </c>
      <c r="AM19" s="13">
        <v>10</v>
      </c>
      <c r="AN19" s="17" t="s">
        <v>2094</v>
      </c>
      <c r="AO19" s="13">
        <v>0</v>
      </c>
      <c r="AP19" s="13">
        <v>0</v>
      </c>
      <c r="AQ19" s="13">
        <v>0</v>
      </c>
      <c r="AR19" s="13">
        <v>0</v>
      </c>
      <c r="AS19" s="13">
        <v>0</v>
      </c>
      <c r="AT19" s="13">
        <v>0</v>
      </c>
      <c r="AU19" s="13">
        <v>0</v>
      </c>
      <c r="AV19" s="13">
        <v>0</v>
      </c>
      <c r="AW19" s="13">
        <v>0</v>
      </c>
      <c r="AX19" s="13">
        <v>0</v>
      </c>
      <c r="AY19" s="13">
        <v>0</v>
      </c>
      <c r="AZ19" s="13">
        <v>0</v>
      </c>
      <c r="BA19" s="13">
        <v>0</v>
      </c>
      <c r="BB19" s="13">
        <v>0</v>
      </c>
      <c r="BC19" s="13">
        <v>0</v>
      </c>
      <c r="BD19" s="13">
        <v>0</v>
      </c>
      <c r="BE19" s="13">
        <v>0</v>
      </c>
      <c r="BF19" s="13">
        <v>0</v>
      </c>
      <c r="BG19" s="13">
        <v>0</v>
      </c>
      <c r="BH19" s="13">
        <v>0</v>
      </c>
      <c r="BI19" s="13">
        <v>0</v>
      </c>
      <c r="BJ19" s="13">
        <v>0</v>
      </c>
      <c r="BK19" s="13">
        <v>0</v>
      </c>
      <c r="BL19" s="13">
        <v>0</v>
      </c>
      <c r="BM19" s="13">
        <v>0</v>
      </c>
      <c r="BN19" s="13">
        <v>0</v>
      </c>
      <c r="BO19" s="13">
        <v>0</v>
      </c>
      <c r="BP19" s="13">
        <v>0</v>
      </c>
      <c r="BQ19" s="13">
        <v>0</v>
      </c>
      <c r="BR19" s="13">
        <v>0</v>
      </c>
      <c r="BS19" s="13">
        <v>0</v>
      </c>
      <c r="BT19" s="13">
        <v>0</v>
      </c>
      <c r="BU19" s="13">
        <v>0</v>
      </c>
      <c r="BV19" s="13">
        <v>0</v>
      </c>
      <c r="BW19" s="13">
        <v>0</v>
      </c>
      <c r="BX19" s="13">
        <v>0</v>
      </c>
      <c r="BY19" s="13">
        <v>0</v>
      </c>
      <c r="BZ19" s="13">
        <v>0</v>
      </c>
      <c r="CA19" s="13">
        <v>0</v>
      </c>
      <c r="CB19" s="13">
        <v>0</v>
      </c>
      <c r="CC19" s="13">
        <v>0</v>
      </c>
      <c r="CD19" s="13">
        <v>0</v>
      </c>
      <c r="CE19" s="13">
        <v>0</v>
      </c>
      <c r="CF19" s="13">
        <v>0</v>
      </c>
      <c r="CG19" s="13">
        <v>0</v>
      </c>
      <c r="CH19" s="13">
        <v>0</v>
      </c>
    </row>
    <row r="20" spans="1:86">
      <c r="A20" s="119" t="s">
        <v>2095</v>
      </c>
      <c r="B20" s="13">
        <v>7</v>
      </c>
      <c r="C20" s="13">
        <v>0</v>
      </c>
      <c r="D20" s="13">
        <v>0</v>
      </c>
      <c r="E20" s="13">
        <v>166</v>
      </c>
      <c r="F20" s="13">
        <v>0</v>
      </c>
      <c r="G20" s="13">
        <v>0</v>
      </c>
      <c r="H20" s="13">
        <v>61</v>
      </c>
      <c r="I20" s="13">
        <v>0</v>
      </c>
      <c r="J20" s="13">
        <v>0</v>
      </c>
      <c r="K20" s="13">
        <v>0</v>
      </c>
      <c r="L20" s="13">
        <v>0</v>
      </c>
      <c r="M20" s="13">
        <v>0</v>
      </c>
      <c r="N20" s="13">
        <v>5</v>
      </c>
      <c r="O20" s="13">
        <v>0</v>
      </c>
      <c r="P20" s="13">
        <v>0</v>
      </c>
      <c r="Q20" s="13">
        <v>0</v>
      </c>
      <c r="R20" s="13">
        <v>0</v>
      </c>
      <c r="S20" s="13">
        <v>0</v>
      </c>
      <c r="T20" s="13">
        <v>0</v>
      </c>
      <c r="U20" s="13">
        <v>0</v>
      </c>
      <c r="V20" s="13">
        <v>0</v>
      </c>
      <c r="W20" s="13">
        <v>0</v>
      </c>
      <c r="X20" s="13">
        <v>0</v>
      </c>
      <c r="Y20" s="13">
        <v>0</v>
      </c>
      <c r="Z20" s="13">
        <v>0</v>
      </c>
      <c r="AA20" s="13">
        <v>0</v>
      </c>
      <c r="AB20" s="13">
        <v>0</v>
      </c>
      <c r="AC20" s="13">
        <v>1</v>
      </c>
      <c r="AD20" s="13">
        <v>0</v>
      </c>
      <c r="AE20" s="13">
        <v>0</v>
      </c>
      <c r="AF20" s="13">
        <v>0</v>
      </c>
      <c r="AG20" s="15">
        <v>7</v>
      </c>
      <c r="AH20" s="15">
        <v>232</v>
      </c>
      <c r="AI20" s="15"/>
      <c r="AJ20" s="15">
        <v>239</v>
      </c>
      <c r="AK20" s="15">
        <v>1</v>
      </c>
      <c r="AL20" s="15">
        <v>0</v>
      </c>
      <c r="AM20" s="13">
        <v>2</v>
      </c>
      <c r="AN20" s="17" t="s">
        <v>2096</v>
      </c>
      <c r="AO20" s="13">
        <v>0</v>
      </c>
      <c r="AP20" s="13">
        <v>0</v>
      </c>
      <c r="AQ20" s="13">
        <v>0</v>
      </c>
      <c r="AR20" s="13">
        <v>0</v>
      </c>
      <c r="AS20" s="13">
        <v>0</v>
      </c>
      <c r="AT20" s="13">
        <v>0</v>
      </c>
      <c r="AU20" s="13">
        <v>0</v>
      </c>
      <c r="AV20" s="13">
        <v>0</v>
      </c>
      <c r="AW20" s="13">
        <v>0</v>
      </c>
      <c r="AX20" s="13">
        <v>0</v>
      </c>
      <c r="AY20" s="13">
        <v>0</v>
      </c>
      <c r="AZ20" s="13">
        <v>0</v>
      </c>
      <c r="BA20" s="13">
        <v>0</v>
      </c>
      <c r="BB20" s="13">
        <v>0</v>
      </c>
      <c r="BC20" s="13">
        <v>0</v>
      </c>
      <c r="BD20" s="13">
        <v>0</v>
      </c>
      <c r="BE20" s="13">
        <v>0</v>
      </c>
      <c r="BF20" s="13">
        <v>0</v>
      </c>
      <c r="BG20" s="13">
        <v>0</v>
      </c>
      <c r="BH20" s="13">
        <v>0</v>
      </c>
      <c r="BI20" s="13">
        <v>0</v>
      </c>
      <c r="BJ20" s="13">
        <v>0</v>
      </c>
      <c r="BK20" s="13">
        <v>0</v>
      </c>
      <c r="BL20" s="13">
        <v>0</v>
      </c>
      <c r="BM20" s="13">
        <v>0</v>
      </c>
      <c r="BN20" s="13">
        <v>0</v>
      </c>
      <c r="BO20" s="13">
        <v>0</v>
      </c>
      <c r="BP20" s="13">
        <v>0</v>
      </c>
      <c r="BQ20" s="13">
        <v>0</v>
      </c>
      <c r="BR20" s="13">
        <v>0</v>
      </c>
      <c r="BS20" s="13">
        <v>0</v>
      </c>
      <c r="BT20" s="13">
        <v>0</v>
      </c>
      <c r="BU20" s="13">
        <v>0</v>
      </c>
      <c r="BV20" s="13">
        <v>0</v>
      </c>
      <c r="BW20" s="13">
        <v>0</v>
      </c>
      <c r="BX20" s="13">
        <v>0</v>
      </c>
      <c r="BY20" s="13">
        <v>0</v>
      </c>
      <c r="BZ20" s="13">
        <v>0</v>
      </c>
      <c r="CA20" s="13">
        <v>0</v>
      </c>
      <c r="CB20" s="13">
        <v>0</v>
      </c>
      <c r="CC20" s="13">
        <v>0</v>
      </c>
      <c r="CD20" s="13">
        <v>0</v>
      </c>
      <c r="CE20" s="13">
        <v>0</v>
      </c>
      <c r="CF20" s="13">
        <v>0</v>
      </c>
      <c r="CG20" s="13">
        <v>0</v>
      </c>
      <c r="CH20" s="13">
        <v>0</v>
      </c>
    </row>
    <row r="21" spans="1:86" ht="30">
      <c r="A21" s="119" t="s">
        <v>540</v>
      </c>
      <c r="B21" s="13">
        <v>30</v>
      </c>
      <c r="C21" s="13">
        <v>2</v>
      </c>
      <c r="D21" s="13">
        <v>0</v>
      </c>
      <c r="E21" s="13">
        <v>1949</v>
      </c>
      <c r="F21" s="13">
        <v>0</v>
      </c>
      <c r="G21" s="13">
        <v>0</v>
      </c>
      <c r="H21" s="13">
        <v>144</v>
      </c>
      <c r="I21" s="13">
        <v>0</v>
      </c>
      <c r="J21" s="13">
        <v>0</v>
      </c>
      <c r="K21" s="13">
        <v>357</v>
      </c>
      <c r="L21" s="13">
        <v>0</v>
      </c>
      <c r="M21" s="13">
        <v>0</v>
      </c>
      <c r="N21" s="13">
        <v>131</v>
      </c>
      <c r="O21" s="13">
        <v>0</v>
      </c>
      <c r="P21" s="13">
        <v>0</v>
      </c>
      <c r="Q21" s="13">
        <v>18</v>
      </c>
      <c r="R21" s="13">
        <v>0</v>
      </c>
      <c r="S21" s="13">
        <v>0</v>
      </c>
      <c r="T21" s="13">
        <v>0</v>
      </c>
      <c r="U21" s="13">
        <v>0</v>
      </c>
      <c r="V21" s="13">
        <v>0</v>
      </c>
      <c r="W21" s="13">
        <v>3</v>
      </c>
      <c r="X21" s="13">
        <v>0</v>
      </c>
      <c r="Y21" s="13">
        <v>0</v>
      </c>
      <c r="Z21" s="13">
        <v>0</v>
      </c>
      <c r="AA21" s="13">
        <v>0</v>
      </c>
      <c r="AB21" s="13">
        <v>0</v>
      </c>
      <c r="AC21" s="13">
        <v>1</v>
      </c>
      <c r="AD21" s="13">
        <v>0</v>
      </c>
      <c r="AE21" s="13">
        <v>3</v>
      </c>
      <c r="AF21" s="13">
        <v>5</v>
      </c>
      <c r="AG21" s="15">
        <v>30</v>
      </c>
      <c r="AH21" s="15">
        <v>2602</v>
      </c>
      <c r="AI21" s="15">
        <v>8</v>
      </c>
      <c r="AJ21" s="15">
        <v>2640</v>
      </c>
      <c r="AK21" s="15">
        <v>3</v>
      </c>
      <c r="AL21" s="15">
        <v>0</v>
      </c>
      <c r="AM21" s="13">
        <v>4</v>
      </c>
      <c r="AN21" s="17" t="s">
        <v>2097</v>
      </c>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row>
    <row r="22" spans="1:86" ht="45">
      <c r="A22" s="119" t="s">
        <v>541</v>
      </c>
      <c r="B22" s="13">
        <v>26</v>
      </c>
      <c r="C22" s="13">
        <v>1</v>
      </c>
      <c r="D22" s="13">
        <v>0</v>
      </c>
      <c r="E22" s="13">
        <v>208</v>
      </c>
      <c r="F22" s="13">
        <v>0</v>
      </c>
      <c r="G22" s="13">
        <v>0</v>
      </c>
      <c r="H22" s="13">
        <v>257</v>
      </c>
      <c r="I22" s="13">
        <v>0</v>
      </c>
      <c r="J22" s="13">
        <v>0</v>
      </c>
      <c r="K22" s="13">
        <v>966</v>
      </c>
      <c r="L22" s="13">
        <v>0</v>
      </c>
      <c r="M22" s="13">
        <v>0</v>
      </c>
      <c r="N22" s="13">
        <v>21</v>
      </c>
      <c r="O22" s="13">
        <v>0</v>
      </c>
      <c r="P22" s="13">
        <v>0</v>
      </c>
      <c r="Q22" s="13">
        <v>75</v>
      </c>
      <c r="R22" s="13">
        <v>0</v>
      </c>
      <c r="S22" s="13">
        <v>0</v>
      </c>
      <c r="T22" s="13">
        <v>0</v>
      </c>
      <c r="U22" s="13">
        <v>0</v>
      </c>
      <c r="V22" s="13">
        <v>0</v>
      </c>
      <c r="W22" s="13">
        <v>0</v>
      </c>
      <c r="X22" s="13">
        <v>0</v>
      </c>
      <c r="Y22" s="13">
        <v>0</v>
      </c>
      <c r="Z22" s="13">
        <v>0</v>
      </c>
      <c r="AA22" s="13">
        <v>0</v>
      </c>
      <c r="AB22" s="13">
        <v>0</v>
      </c>
      <c r="AC22" s="13">
        <v>0</v>
      </c>
      <c r="AD22" s="13">
        <v>0</v>
      </c>
      <c r="AE22" s="13">
        <v>0</v>
      </c>
      <c r="AF22" s="13">
        <v>0</v>
      </c>
      <c r="AG22" s="96">
        <v>26</v>
      </c>
      <c r="AH22" s="96">
        <v>1527</v>
      </c>
      <c r="AI22" s="96">
        <v>0</v>
      </c>
      <c r="AJ22" s="96">
        <v>1553</v>
      </c>
      <c r="AK22" s="15">
        <v>1</v>
      </c>
      <c r="AL22" s="15">
        <v>0</v>
      </c>
      <c r="AM22" s="13">
        <v>5</v>
      </c>
      <c r="AN22" s="135" t="s">
        <v>2098</v>
      </c>
      <c r="AO22" s="13">
        <v>0</v>
      </c>
      <c r="AP22" s="13">
        <v>0</v>
      </c>
      <c r="AQ22" s="13">
        <v>0</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c r="BH22" s="13">
        <v>0</v>
      </c>
      <c r="BI22" s="13">
        <v>0</v>
      </c>
      <c r="BJ22" s="13">
        <v>0</v>
      </c>
      <c r="BK22" s="13">
        <v>0</v>
      </c>
      <c r="BL22" s="13">
        <v>0</v>
      </c>
      <c r="BM22" s="13">
        <v>0</v>
      </c>
      <c r="BN22" s="13">
        <v>0</v>
      </c>
      <c r="BO22" s="13">
        <v>0</v>
      </c>
      <c r="BP22" s="13">
        <v>0</v>
      </c>
      <c r="BQ22" s="13">
        <v>0</v>
      </c>
      <c r="BR22" s="13">
        <v>0</v>
      </c>
      <c r="BS22" s="13">
        <v>0</v>
      </c>
      <c r="BT22" s="13">
        <v>0</v>
      </c>
      <c r="BU22" s="13">
        <v>0</v>
      </c>
      <c r="BV22" s="13">
        <v>0</v>
      </c>
      <c r="BW22" s="13">
        <v>0</v>
      </c>
      <c r="BX22" s="13">
        <v>0</v>
      </c>
      <c r="BY22" s="13">
        <v>0</v>
      </c>
      <c r="BZ22" s="13">
        <v>0</v>
      </c>
      <c r="CA22" s="13">
        <v>0</v>
      </c>
      <c r="CB22" s="13">
        <v>0</v>
      </c>
      <c r="CC22" s="13">
        <v>0</v>
      </c>
      <c r="CD22" s="13">
        <v>0</v>
      </c>
      <c r="CE22" s="13">
        <v>0</v>
      </c>
      <c r="CF22" s="13">
        <v>0</v>
      </c>
      <c r="CG22" s="13">
        <v>0</v>
      </c>
      <c r="CH22" s="13">
        <v>0</v>
      </c>
    </row>
    <row r="23" spans="1:86" ht="60">
      <c r="A23" s="119" t="s">
        <v>2099</v>
      </c>
      <c r="B23" s="13">
        <v>17</v>
      </c>
      <c r="C23" s="13">
        <v>3</v>
      </c>
      <c r="D23" s="13">
        <v>0</v>
      </c>
      <c r="E23" s="13">
        <v>48</v>
      </c>
      <c r="F23" s="13">
        <v>0</v>
      </c>
      <c r="G23" s="13">
        <v>0</v>
      </c>
      <c r="H23" s="13">
        <v>82</v>
      </c>
      <c r="I23" s="13">
        <v>0</v>
      </c>
      <c r="J23" s="13">
        <v>0</v>
      </c>
      <c r="K23" s="13">
        <v>329</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0</v>
      </c>
      <c r="AC23" s="13">
        <v>1</v>
      </c>
      <c r="AD23" s="13">
        <v>0</v>
      </c>
      <c r="AE23" s="13">
        <v>0</v>
      </c>
      <c r="AF23" s="13">
        <v>0</v>
      </c>
      <c r="AG23" s="15">
        <v>17</v>
      </c>
      <c r="AH23" s="15">
        <v>459</v>
      </c>
      <c r="AI23" s="15">
        <v>0</v>
      </c>
      <c r="AJ23" s="15">
        <v>476</v>
      </c>
      <c r="AK23" s="15">
        <v>4</v>
      </c>
      <c r="AL23" s="15">
        <v>0</v>
      </c>
      <c r="AM23" s="13">
        <v>6</v>
      </c>
      <c r="AN23" s="17" t="s">
        <v>2100</v>
      </c>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0</v>
      </c>
      <c r="BI23" s="13">
        <v>0</v>
      </c>
      <c r="BJ23" s="13">
        <v>0</v>
      </c>
      <c r="BK23" s="13">
        <v>0</v>
      </c>
      <c r="BL23" s="13">
        <v>0</v>
      </c>
      <c r="BM23" s="13">
        <v>0</v>
      </c>
      <c r="BN23" s="13">
        <v>0</v>
      </c>
      <c r="BO23" s="13">
        <v>0</v>
      </c>
      <c r="BP23" s="13">
        <v>0</v>
      </c>
      <c r="BQ23" s="13">
        <v>0</v>
      </c>
      <c r="BR23" s="13">
        <v>0</v>
      </c>
      <c r="BS23" s="13">
        <v>0</v>
      </c>
      <c r="BT23" s="13">
        <v>0</v>
      </c>
      <c r="BU23" s="13">
        <v>0</v>
      </c>
      <c r="BV23" s="13">
        <v>0</v>
      </c>
      <c r="BW23" s="13">
        <v>0</v>
      </c>
      <c r="BX23" s="13">
        <v>0</v>
      </c>
      <c r="BY23" s="13">
        <v>0</v>
      </c>
      <c r="BZ23" s="13">
        <v>0</v>
      </c>
      <c r="CA23" s="13">
        <v>0</v>
      </c>
      <c r="CB23" s="13">
        <v>0</v>
      </c>
      <c r="CC23" s="13">
        <v>0</v>
      </c>
      <c r="CD23" s="13">
        <v>0</v>
      </c>
      <c r="CE23" s="13">
        <v>0</v>
      </c>
      <c r="CF23" s="13">
        <v>0</v>
      </c>
      <c r="CG23" s="13">
        <v>0</v>
      </c>
      <c r="CH23" s="13">
        <v>0</v>
      </c>
    </row>
    <row r="24" spans="1:86" ht="30">
      <c r="A24" s="119" t="s">
        <v>2101</v>
      </c>
      <c r="B24" s="13">
        <v>16</v>
      </c>
      <c r="C24" s="13">
        <v>3</v>
      </c>
      <c r="D24" s="13">
        <v>0</v>
      </c>
      <c r="E24" s="13">
        <v>0</v>
      </c>
      <c r="F24" s="13">
        <v>0</v>
      </c>
      <c r="G24" s="13">
        <v>0</v>
      </c>
      <c r="H24" s="13">
        <v>265</v>
      </c>
      <c r="I24" s="13">
        <v>1</v>
      </c>
      <c r="J24" s="13">
        <v>0</v>
      </c>
      <c r="K24" s="13">
        <v>211</v>
      </c>
      <c r="L24" s="13">
        <v>0</v>
      </c>
      <c r="M24" s="13">
        <v>0</v>
      </c>
      <c r="N24" s="13">
        <v>26</v>
      </c>
      <c r="O24" s="13">
        <v>0</v>
      </c>
      <c r="P24" s="13">
        <v>0</v>
      </c>
      <c r="Q24" s="13">
        <v>0</v>
      </c>
      <c r="R24" s="13">
        <v>0</v>
      </c>
      <c r="S24" s="13">
        <v>0</v>
      </c>
      <c r="T24" s="13">
        <v>0</v>
      </c>
      <c r="U24" s="13">
        <v>0</v>
      </c>
      <c r="V24" s="13">
        <v>0</v>
      </c>
      <c r="W24" s="13">
        <v>0</v>
      </c>
      <c r="X24" s="13">
        <v>0</v>
      </c>
      <c r="Y24" s="13">
        <v>0</v>
      </c>
      <c r="Z24" s="13">
        <v>0</v>
      </c>
      <c r="AA24" s="13">
        <v>0</v>
      </c>
      <c r="AB24" s="13">
        <v>0</v>
      </c>
      <c r="AC24" s="13">
        <v>1</v>
      </c>
      <c r="AD24" s="13">
        <v>0</v>
      </c>
      <c r="AE24" s="13">
        <v>0</v>
      </c>
      <c r="AF24" s="13">
        <v>0</v>
      </c>
      <c r="AG24" s="24">
        <v>16</v>
      </c>
      <c r="AH24" s="24">
        <v>502</v>
      </c>
      <c r="AI24" s="24">
        <v>0</v>
      </c>
      <c r="AJ24" s="24">
        <v>518</v>
      </c>
      <c r="AK24" s="15">
        <v>5</v>
      </c>
      <c r="AL24" s="15">
        <v>0</v>
      </c>
      <c r="AM24" s="13">
        <v>14</v>
      </c>
      <c r="AN24" s="17" t="s">
        <v>2102</v>
      </c>
      <c r="AO24" s="13">
        <v>0</v>
      </c>
      <c r="AP24" s="13">
        <v>0</v>
      </c>
      <c r="AQ24" s="13">
        <v>0</v>
      </c>
      <c r="AR24" s="13">
        <v>0</v>
      </c>
      <c r="AS24" s="13">
        <v>0</v>
      </c>
      <c r="AT24" s="13">
        <v>0</v>
      </c>
      <c r="AU24" s="13">
        <v>0</v>
      </c>
      <c r="AV24" s="13">
        <v>0</v>
      </c>
      <c r="AW24" s="13">
        <v>0</v>
      </c>
      <c r="AX24" s="13">
        <v>0</v>
      </c>
      <c r="AY24" s="13">
        <v>0</v>
      </c>
      <c r="AZ24" s="13">
        <v>0</v>
      </c>
      <c r="BA24" s="13">
        <v>0</v>
      </c>
      <c r="BB24" s="13">
        <v>0</v>
      </c>
      <c r="BC24" s="13">
        <v>0</v>
      </c>
      <c r="BD24" s="13">
        <v>0</v>
      </c>
      <c r="BE24" s="13">
        <v>0</v>
      </c>
      <c r="BF24" s="13">
        <v>0</v>
      </c>
      <c r="BG24" s="13">
        <v>0</v>
      </c>
      <c r="BH24" s="13">
        <v>0</v>
      </c>
      <c r="BI24" s="13">
        <v>0</v>
      </c>
      <c r="BJ24" s="13">
        <v>0</v>
      </c>
      <c r="BK24" s="13">
        <v>0</v>
      </c>
      <c r="BL24" s="13">
        <v>0</v>
      </c>
      <c r="BM24" s="13">
        <v>0</v>
      </c>
      <c r="BN24" s="13">
        <v>0</v>
      </c>
      <c r="BO24" s="13">
        <v>0</v>
      </c>
      <c r="BP24" s="13">
        <v>0</v>
      </c>
      <c r="BQ24" s="13">
        <v>0</v>
      </c>
      <c r="BR24" s="13">
        <v>0</v>
      </c>
      <c r="BS24" s="13">
        <v>0</v>
      </c>
      <c r="BT24" s="13">
        <v>0</v>
      </c>
      <c r="BU24" s="13">
        <v>0</v>
      </c>
      <c r="BV24" s="13">
        <v>0</v>
      </c>
      <c r="BW24" s="13">
        <v>0</v>
      </c>
      <c r="BX24" s="13">
        <v>0</v>
      </c>
      <c r="BY24" s="13">
        <v>0</v>
      </c>
      <c r="BZ24" s="13">
        <v>0</v>
      </c>
      <c r="CA24" s="13">
        <v>0</v>
      </c>
      <c r="CB24" s="13">
        <v>0</v>
      </c>
      <c r="CC24" s="13">
        <v>0</v>
      </c>
      <c r="CD24" s="13">
        <v>0</v>
      </c>
      <c r="CE24" s="13">
        <v>0</v>
      </c>
      <c r="CF24" s="13">
        <v>0</v>
      </c>
      <c r="CG24" s="13">
        <v>0</v>
      </c>
      <c r="CH24" s="13">
        <v>0</v>
      </c>
    </row>
    <row r="25" spans="1:86" ht="105">
      <c r="A25" s="119" t="s">
        <v>542</v>
      </c>
      <c r="B25" s="13">
        <v>6</v>
      </c>
      <c r="C25" s="13">
        <v>2</v>
      </c>
      <c r="D25" s="13">
        <v>0</v>
      </c>
      <c r="E25" s="13">
        <v>11</v>
      </c>
      <c r="F25" s="13">
        <v>0</v>
      </c>
      <c r="G25" s="13">
        <v>0</v>
      </c>
      <c r="H25" s="13">
        <v>56</v>
      </c>
      <c r="I25" s="13">
        <v>0</v>
      </c>
      <c r="J25" s="13">
        <v>0</v>
      </c>
      <c r="K25" s="13">
        <v>69</v>
      </c>
      <c r="L25" s="13">
        <v>0</v>
      </c>
      <c r="M25" s="13">
        <v>0</v>
      </c>
      <c r="N25" s="13">
        <v>12</v>
      </c>
      <c r="O25" s="13">
        <v>0</v>
      </c>
      <c r="P25" s="13">
        <v>0</v>
      </c>
      <c r="Q25" s="13">
        <v>0</v>
      </c>
      <c r="R25" s="13">
        <v>0</v>
      </c>
      <c r="S25" s="13">
        <v>0</v>
      </c>
      <c r="T25" s="13">
        <v>0</v>
      </c>
      <c r="U25" s="13">
        <v>0</v>
      </c>
      <c r="V25" s="13">
        <v>0</v>
      </c>
      <c r="W25" s="13">
        <v>0</v>
      </c>
      <c r="X25" s="13">
        <v>0</v>
      </c>
      <c r="Y25" s="13">
        <v>0</v>
      </c>
      <c r="Z25" s="13">
        <v>0</v>
      </c>
      <c r="AA25" s="13">
        <v>0</v>
      </c>
      <c r="AB25" s="13">
        <v>0</v>
      </c>
      <c r="AC25" s="13">
        <v>1</v>
      </c>
      <c r="AD25" s="13">
        <v>0</v>
      </c>
      <c r="AE25" s="13">
        <v>0</v>
      </c>
      <c r="AF25" s="13">
        <v>0</v>
      </c>
      <c r="AG25" s="15">
        <v>6</v>
      </c>
      <c r="AH25" s="15">
        <v>148</v>
      </c>
      <c r="AI25" s="15">
        <v>0</v>
      </c>
      <c r="AJ25" s="15">
        <v>154</v>
      </c>
      <c r="AK25" s="15">
        <v>3</v>
      </c>
      <c r="AL25" s="15">
        <v>0</v>
      </c>
      <c r="AM25" s="13">
        <v>11</v>
      </c>
      <c r="AN25" s="17" t="s">
        <v>2103</v>
      </c>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3">
        <v>0</v>
      </c>
      <c r="BE25" s="13">
        <v>0</v>
      </c>
      <c r="BF25" s="13">
        <v>0</v>
      </c>
      <c r="BG25" s="13">
        <v>0</v>
      </c>
      <c r="BH25" s="13">
        <v>0</v>
      </c>
      <c r="BI25" s="13">
        <v>0</v>
      </c>
      <c r="BJ25" s="13">
        <v>0</v>
      </c>
      <c r="BK25" s="13">
        <v>0</v>
      </c>
      <c r="BL25" s="13">
        <v>0</v>
      </c>
      <c r="BM25" s="13">
        <v>0</v>
      </c>
      <c r="BN25" s="13">
        <v>0</v>
      </c>
      <c r="BO25" s="13">
        <v>0</v>
      </c>
      <c r="BP25" s="13">
        <v>0</v>
      </c>
      <c r="BQ25" s="13">
        <v>0</v>
      </c>
      <c r="BR25" s="13">
        <v>0</v>
      </c>
      <c r="BS25" s="13">
        <v>0</v>
      </c>
      <c r="BT25" s="13">
        <v>0</v>
      </c>
      <c r="BU25" s="13">
        <v>0</v>
      </c>
      <c r="BV25" s="13">
        <v>0</v>
      </c>
      <c r="BW25" s="13">
        <v>0</v>
      </c>
      <c r="BX25" s="13">
        <v>0</v>
      </c>
      <c r="BY25" s="13">
        <v>0</v>
      </c>
      <c r="BZ25" s="13">
        <v>0</v>
      </c>
      <c r="CA25" s="13">
        <v>0</v>
      </c>
      <c r="CB25" s="13">
        <v>0</v>
      </c>
      <c r="CC25" s="13">
        <v>0</v>
      </c>
      <c r="CD25" s="13">
        <v>0</v>
      </c>
      <c r="CE25" s="13">
        <v>0</v>
      </c>
      <c r="CF25" s="13">
        <v>0</v>
      </c>
      <c r="CG25" s="13">
        <v>0</v>
      </c>
      <c r="CH25" s="13">
        <v>0</v>
      </c>
    </row>
    <row r="26" spans="1:86" ht="60">
      <c r="A26" s="119" t="s">
        <v>2104</v>
      </c>
      <c r="B26" s="13">
        <v>10</v>
      </c>
      <c r="C26" s="13">
        <v>3</v>
      </c>
      <c r="D26" s="13">
        <v>0</v>
      </c>
      <c r="E26" s="13">
        <v>43</v>
      </c>
      <c r="F26" s="13">
        <v>0</v>
      </c>
      <c r="G26" s="13">
        <v>0</v>
      </c>
      <c r="H26" s="13">
        <v>40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5">
        <v>10</v>
      </c>
      <c r="AH26" s="15">
        <v>83</v>
      </c>
      <c r="AI26" s="15">
        <v>0</v>
      </c>
      <c r="AJ26" s="15">
        <v>93</v>
      </c>
      <c r="AK26" s="15">
        <v>3</v>
      </c>
      <c r="AL26" s="15">
        <v>0</v>
      </c>
      <c r="AM26" s="13">
        <v>9</v>
      </c>
      <c r="AN26" s="17" t="s">
        <v>2105</v>
      </c>
      <c r="AO26" s="13">
        <v>0</v>
      </c>
      <c r="AP26" s="13">
        <v>0</v>
      </c>
      <c r="AQ26" s="13">
        <v>0</v>
      </c>
      <c r="AR26" s="13">
        <v>0</v>
      </c>
      <c r="AS26" s="13">
        <v>0</v>
      </c>
      <c r="AT26" s="13">
        <v>0</v>
      </c>
      <c r="AU26" s="13">
        <v>0</v>
      </c>
      <c r="AV26" s="13">
        <v>0</v>
      </c>
      <c r="AW26" s="13">
        <v>0</v>
      </c>
      <c r="AX26" s="13">
        <v>0</v>
      </c>
      <c r="AY26" s="13">
        <v>0</v>
      </c>
      <c r="AZ26" s="13">
        <v>0</v>
      </c>
      <c r="BA26" s="13">
        <v>0</v>
      </c>
      <c r="BB26" s="13">
        <v>0</v>
      </c>
      <c r="BC26" s="13">
        <v>0</v>
      </c>
      <c r="BD26" s="13">
        <v>0</v>
      </c>
      <c r="BE26" s="13">
        <v>0</v>
      </c>
      <c r="BF26" s="13">
        <v>0</v>
      </c>
      <c r="BG26" s="13">
        <v>0</v>
      </c>
      <c r="BH26" s="13">
        <v>0</v>
      </c>
      <c r="BI26" s="13">
        <v>0</v>
      </c>
      <c r="BJ26" s="13">
        <v>0</v>
      </c>
      <c r="BK26" s="13">
        <v>0</v>
      </c>
      <c r="BL26" s="13">
        <v>0</v>
      </c>
      <c r="BM26" s="13">
        <v>0</v>
      </c>
      <c r="BN26" s="13">
        <v>0</v>
      </c>
      <c r="BO26" s="13">
        <v>0</v>
      </c>
      <c r="BP26" s="13">
        <v>0</v>
      </c>
      <c r="BQ26" s="13">
        <v>0</v>
      </c>
      <c r="BR26" s="13">
        <v>0</v>
      </c>
      <c r="BS26" s="13">
        <v>0</v>
      </c>
      <c r="BT26" s="13">
        <v>0</v>
      </c>
      <c r="BU26" s="13">
        <v>0</v>
      </c>
      <c r="BV26" s="13">
        <v>0</v>
      </c>
      <c r="BW26" s="13">
        <v>0</v>
      </c>
      <c r="BX26" s="13">
        <v>0</v>
      </c>
      <c r="BY26" s="13">
        <v>0</v>
      </c>
      <c r="BZ26" s="13">
        <v>0</v>
      </c>
      <c r="CA26" s="13">
        <v>0</v>
      </c>
      <c r="CB26" s="13">
        <v>0</v>
      </c>
      <c r="CC26" s="13">
        <v>0</v>
      </c>
      <c r="CD26" s="13">
        <v>0</v>
      </c>
      <c r="CE26" s="13">
        <v>0</v>
      </c>
      <c r="CF26" s="13">
        <v>0</v>
      </c>
      <c r="CG26" s="13">
        <v>0</v>
      </c>
      <c r="CH26" s="13">
        <v>0</v>
      </c>
    </row>
    <row r="27" spans="1:86">
      <c r="A27" s="119" t="s">
        <v>543</v>
      </c>
      <c r="B27" s="13">
        <v>6</v>
      </c>
      <c r="C27" s="13">
        <v>1</v>
      </c>
      <c r="D27" s="13">
        <v>0</v>
      </c>
      <c r="E27" s="13">
        <v>43</v>
      </c>
      <c r="F27" s="13">
        <v>0</v>
      </c>
      <c r="G27" s="13">
        <v>0</v>
      </c>
      <c r="H27" s="13">
        <v>105</v>
      </c>
      <c r="I27" s="13">
        <v>0</v>
      </c>
      <c r="J27" s="13">
        <v>0</v>
      </c>
      <c r="K27" s="13">
        <v>65</v>
      </c>
      <c r="L27" s="13">
        <v>0</v>
      </c>
      <c r="M27" s="13">
        <v>0</v>
      </c>
      <c r="N27" s="13">
        <v>7</v>
      </c>
      <c r="O27" s="13">
        <v>1</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5">
        <v>6</v>
      </c>
      <c r="AH27" s="15">
        <v>220</v>
      </c>
      <c r="AI27" s="15">
        <v>0</v>
      </c>
      <c r="AJ27" s="15">
        <v>226</v>
      </c>
      <c r="AK27" s="15">
        <v>2</v>
      </c>
      <c r="AL27" s="15">
        <v>0</v>
      </c>
      <c r="AM27" s="13">
        <v>2</v>
      </c>
      <c r="AN27" s="17" t="s">
        <v>2106</v>
      </c>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3">
        <v>0</v>
      </c>
      <c r="BE27" s="13">
        <v>0</v>
      </c>
      <c r="BF27" s="13">
        <v>0</v>
      </c>
      <c r="BG27" s="13">
        <v>0</v>
      </c>
      <c r="BH27" s="13">
        <v>0</v>
      </c>
      <c r="BI27" s="13">
        <v>0</v>
      </c>
      <c r="BJ27" s="13">
        <v>0</v>
      </c>
      <c r="BK27" s="13">
        <v>0</v>
      </c>
      <c r="BL27" s="13">
        <v>0</v>
      </c>
      <c r="BM27" s="13">
        <v>0</v>
      </c>
      <c r="BN27" s="13">
        <v>0</v>
      </c>
      <c r="BO27" s="13">
        <v>0</v>
      </c>
      <c r="BP27" s="13">
        <v>0</v>
      </c>
      <c r="BQ27" s="13">
        <v>0</v>
      </c>
      <c r="BR27" s="13">
        <v>0</v>
      </c>
      <c r="BS27" s="13">
        <v>0</v>
      </c>
      <c r="BT27" s="13">
        <v>0</v>
      </c>
      <c r="BU27" s="13">
        <v>0</v>
      </c>
      <c r="BV27" s="13">
        <v>0</v>
      </c>
      <c r="BW27" s="13">
        <v>0</v>
      </c>
      <c r="BX27" s="13">
        <v>0</v>
      </c>
      <c r="BY27" s="13">
        <v>0</v>
      </c>
      <c r="BZ27" s="13">
        <v>0</v>
      </c>
      <c r="CA27" s="13">
        <v>0</v>
      </c>
      <c r="CB27" s="13">
        <v>0</v>
      </c>
      <c r="CC27" s="13">
        <v>0</v>
      </c>
      <c r="CD27" s="13">
        <v>0</v>
      </c>
      <c r="CE27" s="13">
        <v>0</v>
      </c>
      <c r="CF27" s="13">
        <v>0</v>
      </c>
      <c r="CG27" s="13">
        <v>0</v>
      </c>
      <c r="CH27" s="13">
        <v>0</v>
      </c>
    </row>
    <row r="28" spans="1:86">
      <c r="A28" s="119" t="s">
        <v>2107</v>
      </c>
      <c r="B28" s="13">
        <v>11</v>
      </c>
      <c r="C28" s="13">
        <v>0</v>
      </c>
      <c r="D28" s="13">
        <v>0</v>
      </c>
      <c r="E28" s="13">
        <v>310</v>
      </c>
      <c r="F28" s="13">
        <v>0</v>
      </c>
      <c r="G28" s="13">
        <v>0</v>
      </c>
      <c r="H28" s="13">
        <v>51</v>
      </c>
      <c r="I28" s="13">
        <v>0</v>
      </c>
      <c r="J28" s="13">
        <v>0</v>
      </c>
      <c r="K28" s="13">
        <v>0</v>
      </c>
      <c r="L28" s="13">
        <v>0</v>
      </c>
      <c r="M28" s="13">
        <v>0</v>
      </c>
      <c r="N28" s="13">
        <v>0</v>
      </c>
      <c r="O28" s="13">
        <v>0</v>
      </c>
      <c r="P28" s="13">
        <v>0</v>
      </c>
      <c r="Q28" s="13">
        <v>6</v>
      </c>
      <c r="R28" s="13">
        <v>0</v>
      </c>
      <c r="S28" s="13">
        <v>0</v>
      </c>
      <c r="T28" s="13">
        <v>0</v>
      </c>
      <c r="U28" s="13">
        <v>0</v>
      </c>
      <c r="V28" s="13">
        <v>0</v>
      </c>
      <c r="W28" s="13">
        <v>0</v>
      </c>
      <c r="X28" s="13">
        <v>0</v>
      </c>
      <c r="Y28" s="13">
        <v>0</v>
      </c>
      <c r="Z28" s="13">
        <v>0</v>
      </c>
      <c r="AA28" s="13">
        <v>0</v>
      </c>
      <c r="AB28" s="13">
        <v>0</v>
      </c>
      <c r="AC28" s="13">
        <v>0</v>
      </c>
      <c r="AD28" s="13">
        <v>0</v>
      </c>
      <c r="AE28" s="13">
        <v>0</v>
      </c>
      <c r="AF28" s="13">
        <v>0</v>
      </c>
      <c r="AG28" s="15">
        <v>11</v>
      </c>
      <c r="AH28" s="15">
        <v>367</v>
      </c>
      <c r="AI28" s="15">
        <v>0</v>
      </c>
      <c r="AJ28" s="15">
        <v>378</v>
      </c>
      <c r="AK28" s="15">
        <v>0</v>
      </c>
      <c r="AL28" s="15">
        <v>0</v>
      </c>
      <c r="AM28" s="13">
        <v>0</v>
      </c>
      <c r="AN28" s="17">
        <v>0</v>
      </c>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v>0</v>
      </c>
      <c r="CE28" s="13">
        <v>0</v>
      </c>
      <c r="CF28" s="13">
        <v>0</v>
      </c>
      <c r="CG28" s="13">
        <v>0</v>
      </c>
      <c r="CH28" s="13">
        <v>0</v>
      </c>
    </row>
    <row r="29" spans="1:86" ht="45">
      <c r="A29" s="119" t="s">
        <v>2108</v>
      </c>
      <c r="B29" s="13">
        <v>11</v>
      </c>
      <c r="C29" s="13">
        <v>1</v>
      </c>
      <c r="D29" s="13">
        <v>0</v>
      </c>
      <c r="E29" s="13">
        <v>162</v>
      </c>
      <c r="F29" s="13">
        <v>0</v>
      </c>
      <c r="G29" s="13">
        <v>0</v>
      </c>
      <c r="H29" s="13">
        <v>139</v>
      </c>
      <c r="I29" s="13">
        <v>0</v>
      </c>
      <c r="J29" s="13">
        <v>0</v>
      </c>
      <c r="K29" s="13">
        <v>2</v>
      </c>
      <c r="L29" s="13">
        <v>0</v>
      </c>
      <c r="M29" s="13">
        <v>0</v>
      </c>
      <c r="N29" s="13">
        <v>0</v>
      </c>
      <c r="O29" s="13">
        <v>0</v>
      </c>
      <c r="P29" s="13">
        <v>0</v>
      </c>
      <c r="Q29" s="13">
        <v>0</v>
      </c>
      <c r="R29" s="13">
        <v>0</v>
      </c>
      <c r="S29" s="13">
        <v>0</v>
      </c>
      <c r="T29" s="13">
        <v>0</v>
      </c>
      <c r="U29" s="13">
        <v>0</v>
      </c>
      <c r="V29" s="13">
        <v>0</v>
      </c>
      <c r="W29" s="13">
        <v>0</v>
      </c>
      <c r="X29" s="13">
        <v>0</v>
      </c>
      <c r="Y29" s="13">
        <v>0</v>
      </c>
      <c r="Z29" s="13">
        <v>0</v>
      </c>
      <c r="AA29" s="13">
        <v>0</v>
      </c>
      <c r="AB29" s="13">
        <v>0</v>
      </c>
      <c r="AC29" s="13">
        <v>1</v>
      </c>
      <c r="AD29" s="13">
        <v>0</v>
      </c>
      <c r="AE29" s="13">
        <v>0</v>
      </c>
      <c r="AF29" s="13">
        <v>0</v>
      </c>
      <c r="AG29" s="15">
        <v>11</v>
      </c>
      <c r="AH29" s="15">
        <v>303</v>
      </c>
      <c r="AI29" s="15">
        <v>0</v>
      </c>
      <c r="AJ29" s="15">
        <v>314</v>
      </c>
      <c r="AK29" s="15">
        <v>2</v>
      </c>
      <c r="AL29" s="15">
        <v>0</v>
      </c>
      <c r="AM29" s="13">
        <v>6</v>
      </c>
      <c r="AN29" s="138" t="s">
        <v>2109</v>
      </c>
      <c r="AO29" s="13">
        <v>0</v>
      </c>
      <c r="AP29" s="13">
        <v>0</v>
      </c>
      <c r="AQ29" s="13">
        <v>0</v>
      </c>
      <c r="AR29" s="13">
        <v>0</v>
      </c>
      <c r="AS29" s="13">
        <v>0</v>
      </c>
      <c r="AT29" s="13">
        <v>0</v>
      </c>
      <c r="AU29" s="13">
        <v>0</v>
      </c>
      <c r="AV29" s="13">
        <v>0</v>
      </c>
      <c r="AW29" s="13">
        <v>0</v>
      </c>
      <c r="AX29" s="13">
        <v>0</v>
      </c>
      <c r="AY29" s="13">
        <v>0</v>
      </c>
      <c r="AZ29" s="13">
        <v>0</v>
      </c>
      <c r="BA29" s="13">
        <v>0</v>
      </c>
      <c r="BB29" s="13">
        <v>0</v>
      </c>
      <c r="BC29" s="13">
        <v>0</v>
      </c>
      <c r="BD29" s="13">
        <v>0</v>
      </c>
      <c r="BE29" s="13">
        <v>0</v>
      </c>
      <c r="BF29" s="13">
        <v>0</v>
      </c>
      <c r="BG29" s="13">
        <v>0</v>
      </c>
      <c r="BH29" s="13">
        <v>0</v>
      </c>
      <c r="BI29" s="13">
        <v>0</v>
      </c>
      <c r="BJ29" s="13">
        <v>0</v>
      </c>
      <c r="BK29" s="13">
        <v>0</v>
      </c>
      <c r="BL29" s="13">
        <v>0</v>
      </c>
      <c r="BM29" s="13">
        <v>0</v>
      </c>
      <c r="BN29" s="13">
        <v>0</v>
      </c>
      <c r="BO29" s="13">
        <v>0</v>
      </c>
      <c r="BP29" s="13">
        <v>0</v>
      </c>
      <c r="BQ29" s="13">
        <v>0</v>
      </c>
      <c r="BR29" s="13">
        <v>0</v>
      </c>
      <c r="BS29" s="13">
        <v>0</v>
      </c>
      <c r="BT29" s="13">
        <v>0</v>
      </c>
      <c r="BU29" s="13">
        <v>0</v>
      </c>
      <c r="BV29" s="13">
        <v>0</v>
      </c>
      <c r="BW29" s="13">
        <v>0</v>
      </c>
      <c r="BX29" s="13">
        <v>0</v>
      </c>
      <c r="BY29" s="13">
        <v>0</v>
      </c>
      <c r="BZ29" s="13">
        <v>0</v>
      </c>
      <c r="CA29" s="13">
        <v>0</v>
      </c>
      <c r="CB29" s="13">
        <v>0</v>
      </c>
      <c r="CC29" s="13">
        <v>0</v>
      </c>
      <c r="CD29" s="13">
        <v>0</v>
      </c>
      <c r="CE29" s="13">
        <v>0</v>
      </c>
      <c r="CF29" s="13">
        <v>0</v>
      </c>
      <c r="CG29" s="13">
        <v>0</v>
      </c>
      <c r="CH29" s="13">
        <v>0</v>
      </c>
    </row>
    <row r="30" spans="1:86">
      <c r="A30" s="119" t="s">
        <v>544</v>
      </c>
      <c r="B30" s="13">
        <v>11</v>
      </c>
      <c r="C30" s="13">
        <v>1</v>
      </c>
      <c r="D30" s="13">
        <v>0</v>
      </c>
      <c r="E30" s="13">
        <v>50</v>
      </c>
      <c r="F30" s="13">
        <v>0</v>
      </c>
      <c r="G30" s="13">
        <v>0</v>
      </c>
      <c r="H30" s="13">
        <v>49</v>
      </c>
      <c r="I30" s="13">
        <v>0</v>
      </c>
      <c r="J30" s="13">
        <v>0</v>
      </c>
      <c r="K30" s="13">
        <v>0</v>
      </c>
      <c r="L30" s="13">
        <v>0</v>
      </c>
      <c r="M30" s="13">
        <v>0</v>
      </c>
      <c r="N30" s="13">
        <v>3</v>
      </c>
      <c r="O30" s="13">
        <v>0</v>
      </c>
      <c r="P30" s="13">
        <v>0</v>
      </c>
      <c r="Q30" s="13">
        <v>5</v>
      </c>
      <c r="R30" s="13">
        <v>1</v>
      </c>
      <c r="S30" s="13">
        <v>0</v>
      </c>
      <c r="T30" s="13">
        <v>0</v>
      </c>
      <c r="U30" s="13">
        <v>0</v>
      </c>
      <c r="V30" s="13">
        <v>0</v>
      </c>
      <c r="W30" s="13">
        <v>0</v>
      </c>
      <c r="X30" s="13">
        <v>0</v>
      </c>
      <c r="Y30" s="13">
        <v>0</v>
      </c>
      <c r="Z30" s="13">
        <v>0</v>
      </c>
      <c r="AA30" s="13">
        <v>0</v>
      </c>
      <c r="AB30" s="13">
        <v>0</v>
      </c>
      <c r="AC30" s="13">
        <v>0</v>
      </c>
      <c r="AD30" s="13">
        <v>0</v>
      </c>
      <c r="AE30" s="13">
        <v>0</v>
      </c>
      <c r="AF30" s="13">
        <v>0</v>
      </c>
      <c r="AG30" s="15">
        <v>11</v>
      </c>
      <c r="AH30" s="15">
        <v>107</v>
      </c>
      <c r="AI30" s="15">
        <v>0</v>
      </c>
      <c r="AJ30" s="15">
        <v>118</v>
      </c>
      <c r="AK30" s="15">
        <v>2</v>
      </c>
      <c r="AL30" s="15">
        <v>0</v>
      </c>
      <c r="AM30" s="13">
        <v>3</v>
      </c>
      <c r="AN30" s="17" t="s">
        <v>2110</v>
      </c>
      <c r="AO30" s="13">
        <v>0</v>
      </c>
      <c r="AP30" s="13">
        <v>0</v>
      </c>
      <c r="AQ30" s="13">
        <v>0</v>
      </c>
      <c r="AR30" s="13">
        <v>0</v>
      </c>
      <c r="AS30" s="13">
        <v>0</v>
      </c>
      <c r="AT30" s="13">
        <v>0</v>
      </c>
      <c r="AU30" s="13">
        <v>0</v>
      </c>
      <c r="AV30" s="13">
        <v>0</v>
      </c>
      <c r="AW30" s="13">
        <v>0</v>
      </c>
      <c r="AX30" s="13">
        <v>0</v>
      </c>
      <c r="AY30" s="13">
        <v>0</v>
      </c>
      <c r="AZ30" s="13">
        <v>0</v>
      </c>
      <c r="BA30" s="13">
        <v>0</v>
      </c>
      <c r="BB30" s="13">
        <v>0</v>
      </c>
      <c r="BC30" s="13">
        <v>0</v>
      </c>
      <c r="BD30" s="13">
        <v>0</v>
      </c>
      <c r="BE30" s="13">
        <v>0</v>
      </c>
      <c r="BF30" s="13">
        <v>0</v>
      </c>
      <c r="BG30" s="13">
        <v>0</v>
      </c>
      <c r="BH30" s="13">
        <v>0</v>
      </c>
      <c r="BI30" s="13">
        <v>0</v>
      </c>
      <c r="BJ30" s="13">
        <v>0</v>
      </c>
      <c r="BK30" s="13">
        <v>0</v>
      </c>
      <c r="BL30" s="13">
        <v>0</v>
      </c>
      <c r="BM30" s="13">
        <v>0</v>
      </c>
      <c r="BN30" s="13">
        <v>0</v>
      </c>
      <c r="BO30" s="13">
        <v>0</v>
      </c>
      <c r="BP30" s="13">
        <v>0</v>
      </c>
      <c r="BQ30" s="13">
        <v>0</v>
      </c>
      <c r="BR30" s="13">
        <v>0</v>
      </c>
      <c r="BS30" s="13">
        <v>0</v>
      </c>
      <c r="BT30" s="13">
        <v>0</v>
      </c>
      <c r="BU30" s="13">
        <v>0</v>
      </c>
      <c r="BV30" s="13">
        <v>0</v>
      </c>
      <c r="BW30" s="13">
        <v>0</v>
      </c>
      <c r="BX30" s="13">
        <v>0</v>
      </c>
      <c r="BY30" s="13">
        <v>0</v>
      </c>
      <c r="BZ30" s="13">
        <v>0</v>
      </c>
      <c r="CA30" s="13">
        <v>0</v>
      </c>
      <c r="CB30" s="13">
        <v>0</v>
      </c>
      <c r="CC30" s="13">
        <v>0</v>
      </c>
      <c r="CD30" s="13">
        <v>0</v>
      </c>
      <c r="CE30" s="13">
        <v>0</v>
      </c>
      <c r="CF30" s="13">
        <v>0</v>
      </c>
      <c r="CG30" s="13">
        <v>0</v>
      </c>
      <c r="CH30" s="13">
        <v>0</v>
      </c>
    </row>
    <row r="31" spans="1:86">
      <c r="A31" s="119" t="s">
        <v>2111</v>
      </c>
      <c r="B31" s="13">
        <v>8</v>
      </c>
      <c r="C31" s="13">
        <v>0</v>
      </c>
      <c r="D31" s="13">
        <v>0</v>
      </c>
      <c r="E31" s="13">
        <v>106</v>
      </c>
      <c r="F31" s="13">
        <v>0</v>
      </c>
      <c r="G31" s="13">
        <v>0</v>
      </c>
      <c r="H31" s="13">
        <v>45</v>
      </c>
      <c r="I31" s="13">
        <v>0</v>
      </c>
      <c r="J31" s="13">
        <v>0</v>
      </c>
      <c r="K31" s="13">
        <v>16</v>
      </c>
      <c r="L31" s="13">
        <v>0</v>
      </c>
      <c r="M31" s="13">
        <v>0</v>
      </c>
      <c r="N31" s="13">
        <v>0</v>
      </c>
      <c r="O31" s="13">
        <v>0</v>
      </c>
      <c r="P31" s="13">
        <v>0</v>
      </c>
      <c r="Q31" s="13">
        <v>0</v>
      </c>
      <c r="R31" s="13">
        <v>0</v>
      </c>
      <c r="S31" s="13">
        <v>0</v>
      </c>
      <c r="T31" s="13">
        <v>0</v>
      </c>
      <c r="U31" s="13">
        <v>0</v>
      </c>
      <c r="V31" s="13">
        <v>0</v>
      </c>
      <c r="W31" s="13">
        <v>0</v>
      </c>
      <c r="X31" s="13">
        <v>0</v>
      </c>
      <c r="Y31" s="13">
        <v>0</v>
      </c>
      <c r="Z31" s="13">
        <v>0</v>
      </c>
      <c r="AA31" s="13">
        <v>0</v>
      </c>
      <c r="AB31" s="13">
        <v>0</v>
      </c>
      <c r="AC31" s="13">
        <v>0</v>
      </c>
      <c r="AD31" s="13">
        <v>0</v>
      </c>
      <c r="AE31" s="13">
        <v>0</v>
      </c>
      <c r="AF31" s="13">
        <v>0</v>
      </c>
      <c r="AG31" s="15">
        <v>8</v>
      </c>
      <c r="AH31" s="15">
        <v>167</v>
      </c>
      <c r="AI31" s="15">
        <v>0</v>
      </c>
      <c r="AJ31" s="15">
        <v>175</v>
      </c>
      <c r="AK31" s="15">
        <v>0</v>
      </c>
      <c r="AL31" s="15">
        <v>0</v>
      </c>
      <c r="AM31" s="13">
        <v>0</v>
      </c>
      <c r="AN31" s="17">
        <v>0</v>
      </c>
      <c r="AO31" s="13">
        <v>0</v>
      </c>
      <c r="AP31" s="13">
        <v>0</v>
      </c>
      <c r="AQ31" s="13">
        <v>0</v>
      </c>
      <c r="AR31" s="13">
        <v>0</v>
      </c>
      <c r="AS31" s="13">
        <v>0</v>
      </c>
      <c r="AT31" s="13">
        <v>0</v>
      </c>
      <c r="AU31" s="13">
        <v>0</v>
      </c>
      <c r="AV31" s="13">
        <v>0</v>
      </c>
      <c r="AW31" s="13">
        <v>0</v>
      </c>
      <c r="AX31" s="13">
        <v>0</v>
      </c>
      <c r="AY31" s="13">
        <v>0</v>
      </c>
      <c r="AZ31" s="13">
        <v>0</v>
      </c>
      <c r="BA31" s="13">
        <v>0</v>
      </c>
      <c r="BB31" s="13">
        <v>0</v>
      </c>
      <c r="BC31" s="13">
        <v>0</v>
      </c>
      <c r="BD31" s="13">
        <v>0</v>
      </c>
      <c r="BE31" s="13">
        <v>0</v>
      </c>
      <c r="BF31" s="13">
        <v>0</v>
      </c>
      <c r="BG31" s="13">
        <v>0</v>
      </c>
      <c r="BH31" s="13">
        <v>0</v>
      </c>
      <c r="BI31" s="13">
        <v>0</v>
      </c>
      <c r="BJ31" s="13">
        <v>0</v>
      </c>
      <c r="BK31" s="13">
        <v>0</v>
      </c>
      <c r="BL31" s="13">
        <v>0</v>
      </c>
      <c r="BM31" s="13">
        <v>0</v>
      </c>
      <c r="BN31" s="13">
        <v>0</v>
      </c>
      <c r="BO31" s="13">
        <v>0</v>
      </c>
      <c r="BP31" s="13">
        <v>0</v>
      </c>
      <c r="BQ31" s="13">
        <v>0</v>
      </c>
      <c r="BR31" s="13">
        <v>0</v>
      </c>
      <c r="BS31" s="13">
        <v>0</v>
      </c>
      <c r="BT31" s="13">
        <v>0</v>
      </c>
      <c r="BU31" s="13">
        <v>0</v>
      </c>
      <c r="BV31" s="13">
        <v>0</v>
      </c>
      <c r="BW31" s="13">
        <v>0</v>
      </c>
      <c r="BX31" s="13">
        <v>0</v>
      </c>
      <c r="BY31" s="13">
        <v>0</v>
      </c>
      <c r="BZ31" s="13">
        <v>0</v>
      </c>
      <c r="CA31" s="13">
        <v>0</v>
      </c>
      <c r="CB31" s="13">
        <v>0</v>
      </c>
      <c r="CC31" s="13">
        <v>0</v>
      </c>
      <c r="CD31" s="13">
        <v>0</v>
      </c>
      <c r="CE31" s="13">
        <v>0</v>
      </c>
      <c r="CF31" s="13">
        <v>0</v>
      </c>
      <c r="CG31" s="13">
        <v>0</v>
      </c>
      <c r="CH31" s="13">
        <v>0</v>
      </c>
    </row>
    <row r="32" spans="1:86" ht="105">
      <c r="A32" s="119" t="s">
        <v>545</v>
      </c>
      <c r="B32" s="13">
        <v>17</v>
      </c>
      <c r="C32" s="13">
        <v>4</v>
      </c>
      <c r="D32" s="13">
        <v>0</v>
      </c>
      <c r="E32" s="13">
        <v>0</v>
      </c>
      <c r="F32" s="13">
        <v>0</v>
      </c>
      <c r="G32" s="13">
        <v>0</v>
      </c>
      <c r="H32" s="13">
        <v>230</v>
      </c>
      <c r="I32" s="13">
        <v>0</v>
      </c>
      <c r="J32" s="13">
        <v>0</v>
      </c>
      <c r="K32" s="13">
        <v>185</v>
      </c>
      <c r="L32" s="13">
        <v>0</v>
      </c>
      <c r="M32" s="13">
        <v>0</v>
      </c>
      <c r="N32" s="13">
        <v>17</v>
      </c>
      <c r="O32" s="13">
        <v>1</v>
      </c>
      <c r="P32" s="13">
        <v>0</v>
      </c>
      <c r="Q32" s="13">
        <v>0</v>
      </c>
      <c r="R32" s="13">
        <v>0</v>
      </c>
      <c r="S32" s="13">
        <v>0</v>
      </c>
      <c r="T32" s="13">
        <v>0</v>
      </c>
      <c r="U32" s="13">
        <v>0</v>
      </c>
      <c r="V32" s="13">
        <v>0</v>
      </c>
      <c r="W32" s="13">
        <v>0</v>
      </c>
      <c r="X32" s="13">
        <v>0</v>
      </c>
      <c r="Y32" s="13">
        <v>0</v>
      </c>
      <c r="Z32" s="13">
        <v>0</v>
      </c>
      <c r="AA32" s="13">
        <v>0</v>
      </c>
      <c r="AB32" s="13">
        <v>0</v>
      </c>
      <c r="AC32" s="13">
        <v>1</v>
      </c>
      <c r="AD32" s="13">
        <v>0</v>
      </c>
      <c r="AE32" s="13">
        <v>0</v>
      </c>
      <c r="AF32" s="13">
        <v>0</v>
      </c>
      <c r="AG32" s="15">
        <v>17</v>
      </c>
      <c r="AH32" s="15">
        <v>432</v>
      </c>
      <c r="AI32" s="15">
        <v>0</v>
      </c>
      <c r="AJ32" s="15">
        <v>449</v>
      </c>
      <c r="AK32" s="15">
        <v>6</v>
      </c>
      <c r="AL32" s="15">
        <v>0</v>
      </c>
      <c r="AM32" s="13">
        <v>15</v>
      </c>
      <c r="AN32" s="17" t="s">
        <v>2112</v>
      </c>
      <c r="AO32" s="13">
        <v>0</v>
      </c>
      <c r="AP32" s="13">
        <v>0</v>
      </c>
      <c r="AQ32" s="13">
        <v>0</v>
      </c>
      <c r="AR32" s="13">
        <v>0</v>
      </c>
      <c r="AS32" s="13">
        <v>0</v>
      </c>
      <c r="AT32" s="13">
        <v>0</v>
      </c>
      <c r="AU32" s="13">
        <v>0</v>
      </c>
      <c r="AV32" s="13">
        <v>0</v>
      </c>
      <c r="AW32" s="13">
        <v>0</v>
      </c>
      <c r="AX32" s="13">
        <v>0</v>
      </c>
      <c r="AY32" s="13">
        <v>0</v>
      </c>
      <c r="AZ32" s="13">
        <v>0</v>
      </c>
      <c r="BA32" s="13">
        <v>0</v>
      </c>
      <c r="BB32" s="13">
        <v>0</v>
      </c>
      <c r="BC32" s="13">
        <v>0</v>
      </c>
      <c r="BD32" s="13">
        <v>0</v>
      </c>
      <c r="BE32" s="13">
        <v>0</v>
      </c>
      <c r="BF32" s="13">
        <v>0</v>
      </c>
      <c r="BG32" s="13">
        <v>0</v>
      </c>
      <c r="BH32" s="13">
        <v>0</v>
      </c>
      <c r="BI32" s="13">
        <v>0</v>
      </c>
      <c r="BJ32" s="13">
        <v>0</v>
      </c>
      <c r="BK32" s="13">
        <v>0</v>
      </c>
      <c r="BL32" s="13">
        <v>0</v>
      </c>
      <c r="BM32" s="13">
        <v>0</v>
      </c>
      <c r="BN32" s="13">
        <v>0</v>
      </c>
      <c r="BO32" s="13">
        <v>0</v>
      </c>
      <c r="BP32" s="13">
        <v>0</v>
      </c>
      <c r="BQ32" s="13">
        <v>0</v>
      </c>
      <c r="BR32" s="13">
        <v>0</v>
      </c>
      <c r="BS32" s="13">
        <v>0</v>
      </c>
      <c r="BT32" s="13">
        <v>0</v>
      </c>
      <c r="BU32" s="13">
        <v>0</v>
      </c>
      <c r="BV32" s="13">
        <v>0</v>
      </c>
      <c r="BW32" s="13">
        <v>0</v>
      </c>
      <c r="BX32" s="13">
        <v>0</v>
      </c>
      <c r="BY32" s="13">
        <v>0</v>
      </c>
      <c r="BZ32" s="13">
        <v>0</v>
      </c>
      <c r="CA32" s="13">
        <v>0</v>
      </c>
      <c r="CB32" s="13">
        <v>0</v>
      </c>
      <c r="CC32" s="13">
        <v>0</v>
      </c>
      <c r="CD32" s="13">
        <v>0</v>
      </c>
      <c r="CE32" s="13">
        <v>0</v>
      </c>
      <c r="CF32" s="13">
        <v>0</v>
      </c>
      <c r="CG32" s="13">
        <v>0</v>
      </c>
      <c r="CH32" s="13">
        <v>0</v>
      </c>
    </row>
    <row r="33" spans="1:86">
      <c r="A33" s="119" t="s">
        <v>546</v>
      </c>
      <c r="B33" s="13">
        <v>4</v>
      </c>
      <c r="C33" s="13">
        <v>0</v>
      </c>
      <c r="D33" s="13">
        <v>0</v>
      </c>
      <c r="E33" s="13">
        <v>0</v>
      </c>
      <c r="F33" s="13">
        <v>0</v>
      </c>
      <c r="G33" s="13">
        <v>0</v>
      </c>
      <c r="H33" s="13">
        <v>111</v>
      </c>
      <c r="I33" s="13">
        <v>0</v>
      </c>
      <c r="J33" s="13">
        <v>0</v>
      </c>
      <c r="K33" s="13">
        <v>79</v>
      </c>
      <c r="L33" s="13">
        <v>0</v>
      </c>
      <c r="M33" s="13">
        <v>0</v>
      </c>
      <c r="N33" s="13">
        <v>53</v>
      </c>
      <c r="O33" s="13">
        <v>0</v>
      </c>
      <c r="P33" s="13">
        <v>0</v>
      </c>
      <c r="Q33" s="13">
        <v>0</v>
      </c>
      <c r="R33" s="13">
        <v>0</v>
      </c>
      <c r="S33" s="13">
        <v>0</v>
      </c>
      <c r="T33" s="13">
        <v>0</v>
      </c>
      <c r="U33" s="13">
        <v>0</v>
      </c>
      <c r="V33" s="13">
        <v>0</v>
      </c>
      <c r="W33" s="13">
        <v>0</v>
      </c>
      <c r="X33" s="13">
        <v>0</v>
      </c>
      <c r="Y33" s="13">
        <v>0</v>
      </c>
      <c r="Z33" s="13">
        <v>28</v>
      </c>
      <c r="AA33" s="13">
        <v>0</v>
      </c>
      <c r="AB33" s="13">
        <v>0</v>
      </c>
      <c r="AC33" s="13">
        <v>0</v>
      </c>
      <c r="AD33" s="13">
        <v>0</v>
      </c>
      <c r="AE33" s="13">
        <v>0</v>
      </c>
      <c r="AF33" s="13">
        <v>0</v>
      </c>
      <c r="AG33" s="15">
        <v>4</v>
      </c>
      <c r="AH33" s="15">
        <v>271</v>
      </c>
      <c r="AI33" s="15">
        <v>0</v>
      </c>
      <c r="AJ33" s="15">
        <v>275</v>
      </c>
      <c r="AK33" s="15">
        <v>0</v>
      </c>
      <c r="AL33" s="15">
        <v>0</v>
      </c>
      <c r="AM33" s="13">
        <v>0</v>
      </c>
      <c r="AN33" s="17">
        <v>0</v>
      </c>
      <c r="AO33" s="13">
        <v>0</v>
      </c>
      <c r="AP33" s="13">
        <v>0</v>
      </c>
      <c r="AQ33" s="13">
        <v>0</v>
      </c>
      <c r="AR33" s="13">
        <v>0</v>
      </c>
      <c r="AS33" s="13">
        <v>0</v>
      </c>
      <c r="AT33" s="13">
        <v>0</v>
      </c>
      <c r="AU33" s="13">
        <v>0</v>
      </c>
      <c r="AV33" s="13">
        <v>0</v>
      </c>
      <c r="AW33" s="13">
        <v>0</v>
      </c>
      <c r="AX33" s="13">
        <v>0</v>
      </c>
      <c r="AY33" s="13">
        <v>0</v>
      </c>
      <c r="AZ33" s="13">
        <v>0</v>
      </c>
      <c r="BA33" s="13">
        <v>0</v>
      </c>
      <c r="BB33" s="13">
        <v>0</v>
      </c>
      <c r="BC33" s="13">
        <v>0</v>
      </c>
      <c r="BD33" s="13">
        <v>0</v>
      </c>
      <c r="BE33" s="13">
        <v>0</v>
      </c>
      <c r="BF33" s="13">
        <v>0</v>
      </c>
      <c r="BG33" s="13">
        <v>0</v>
      </c>
      <c r="BH33" s="13">
        <v>0</v>
      </c>
      <c r="BI33" s="13">
        <v>0</v>
      </c>
      <c r="BJ33" s="13">
        <v>0</v>
      </c>
      <c r="BK33" s="13">
        <v>0</v>
      </c>
      <c r="BL33" s="13">
        <v>0</v>
      </c>
      <c r="BM33" s="13">
        <v>0</v>
      </c>
      <c r="BN33" s="13">
        <v>0</v>
      </c>
      <c r="BO33" s="13">
        <v>0</v>
      </c>
      <c r="BP33" s="13">
        <v>0</v>
      </c>
      <c r="BQ33" s="13">
        <v>0</v>
      </c>
      <c r="BR33" s="13">
        <v>0</v>
      </c>
      <c r="BS33" s="13">
        <v>0</v>
      </c>
      <c r="BT33" s="13">
        <v>0</v>
      </c>
      <c r="BU33" s="13">
        <v>0</v>
      </c>
      <c r="BV33" s="13">
        <v>0</v>
      </c>
      <c r="BW33" s="13">
        <v>0</v>
      </c>
      <c r="BX33" s="13">
        <v>0</v>
      </c>
      <c r="BY33" s="13">
        <v>0</v>
      </c>
      <c r="BZ33" s="13">
        <v>0</v>
      </c>
      <c r="CA33" s="13">
        <v>0</v>
      </c>
      <c r="CB33" s="13">
        <v>0</v>
      </c>
      <c r="CC33" s="13">
        <v>0</v>
      </c>
      <c r="CD33" s="13">
        <v>0</v>
      </c>
      <c r="CE33" s="13">
        <v>0</v>
      </c>
      <c r="CF33" s="13">
        <v>0</v>
      </c>
      <c r="CG33" s="13">
        <v>0</v>
      </c>
      <c r="CH33" s="13">
        <v>0</v>
      </c>
    </row>
    <row r="34" spans="1:86">
      <c r="A34" s="119" t="s">
        <v>547</v>
      </c>
      <c r="B34" s="13">
        <v>17</v>
      </c>
      <c r="C34" s="13">
        <v>1</v>
      </c>
      <c r="D34" s="13">
        <v>0</v>
      </c>
      <c r="E34" s="13">
        <v>5476</v>
      </c>
      <c r="F34" s="13">
        <v>0</v>
      </c>
      <c r="G34" s="13">
        <v>0</v>
      </c>
      <c r="H34" s="13">
        <v>136</v>
      </c>
      <c r="I34" s="13">
        <v>0</v>
      </c>
      <c r="J34" s="13">
        <v>0</v>
      </c>
      <c r="K34" s="13">
        <v>395</v>
      </c>
      <c r="L34" s="13">
        <v>0</v>
      </c>
      <c r="M34" s="13">
        <v>0</v>
      </c>
      <c r="N34" s="13">
        <v>27</v>
      </c>
      <c r="O34" s="13">
        <v>0</v>
      </c>
      <c r="P34" s="13">
        <v>0</v>
      </c>
      <c r="Q34" s="13">
        <v>7</v>
      </c>
      <c r="R34" s="13">
        <v>0</v>
      </c>
      <c r="S34" s="13">
        <v>0</v>
      </c>
      <c r="T34" s="13">
        <v>0</v>
      </c>
      <c r="U34" s="13">
        <v>0</v>
      </c>
      <c r="V34" s="13">
        <v>0</v>
      </c>
      <c r="W34" s="13">
        <v>0</v>
      </c>
      <c r="X34" s="13">
        <v>0</v>
      </c>
      <c r="Y34" s="13">
        <v>0</v>
      </c>
      <c r="Z34" s="13">
        <v>0</v>
      </c>
      <c r="AA34" s="13">
        <v>0</v>
      </c>
      <c r="AB34" s="13">
        <v>0</v>
      </c>
      <c r="AC34" s="13">
        <v>0</v>
      </c>
      <c r="AD34" s="13">
        <v>0</v>
      </c>
      <c r="AE34" s="13">
        <v>0</v>
      </c>
      <c r="AF34" s="13">
        <v>0</v>
      </c>
      <c r="AG34" s="15">
        <v>17</v>
      </c>
      <c r="AH34" s="15">
        <v>6041</v>
      </c>
      <c r="AI34" s="15">
        <v>0</v>
      </c>
      <c r="AJ34" s="15">
        <v>6058</v>
      </c>
      <c r="AK34" s="15">
        <v>1</v>
      </c>
      <c r="AL34" s="15"/>
      <c r="AM34" s="13">
        <v>3</v>
      </c>
      <c r="AN34" s="17" t="s">
        <v>2113</v>
      </c>
      <c r="AO34" s="13">
        <v>0</v>
      </c>
      <c r="AP34" s="13">
        <v>0</v>
      </c>
      <c r="AQ34" s="13">
        <v>0</v>
      </c>
      <c r="AR34" s="13">
        <v>0</v>
      </c>
      <c r="AS34" s="13">
        <v>0</v>
      </c>
      <c r="AT34" s="13">
        <v>0</v>
      </c>
      <c r="AU34" s="13">
        <v>0</v>
      </c>
      <c r="AV34" s="13">
        <v>0</v>
      </c>
      <c r="AW34" s="13">
        <v>0</v>
      </c>
      <c r="AX34" s="13">
        <v>0</v>
      </c>
      <c r="AY34" s="13">
        <v>0</v>
      </c>
      <c r="AZ34" s="13">
        <v>0</v>
      </c>
      <c r="BA34" s="13">
        <v>0</v>
      </c>
      <c r="BB34" s="13">
        <v>0</v>
      </c>
      <c r="BC34" s="13">
        <v>0</v>
      </c>
      <c r="BD34" s="13">
        <v>0</v>
      </c>
      <c r="BE34" s="13">
        <v>0</v>
      </c>
      <c r="BF34" s="13">
        <v>0</v>
      </c>
      <c r="BG34" s="13">
        <v>0</v>
      </c>
      <c r="BH34" s="13">
        <v>0</v>
      </c>
      <c r="BI34" s="13">
        <v>0</v>
      </c>
      <c r="BJ34" s="13">
        <v>0</v>
      </c>
      <c r="BK34" s="13">
        <v>0</v>
      </c>
      <c r="BL34" s="13">
        <v>0</v>
      </c>
      <c r="BM34" s="13">
        <v>0</v>
      </c>
      <c r="BN34" s="13">
        <v>0</v>
      </c>
      <c r="BO34" s="13">
        <v>0</v>
      </c>
      <c r="BP34" s="13">
        <v>0</v>
      </c>
      <c r="BQ34" s="13">
        <v>0</v>
      </c>
      <c r="BR34" s="13">
        <v>0</v>
      </c>
      <c r="BS34" s="13">
        <v>0</v>
      </c>
      <c r="BT34" s="13">
        <v>0</v>
      </c>
      <c r="BU34" s="13">
        <v>0</v>
      </c>
      <c r="BV34" s="13">
        <v>0</v>
      </c>
      <c r="BW34" s="13">
        <v>0</v>
      </c>
      <c r="BX34" s="13">
        <v>0</v>
      </c>
      <c r="BY34" s="13">
        <v>0</v>
      </c>
      <c r="BZ34" s="13">
        <v>0</v>
      </c>
      <c r="CA34" s="13">
        <v>0</v>
      </c>
      <c r="CB34" s="13">
        <v>0</v>
      </c>
      <c r="CC34" s="13">
        <v>0</v>
      </c>
      <c r="CD34" s="13">
        <v>0</v>
      </c>
      <c r="CE34" s="13">
        <v>0</v>
      </c>
      <c r="CF34" s="13">
        <v>0</v>
      </c>
      <c r="CG34" s="13">
        <v>0</v>
      </c>
      <c r="CH34" s="13">
        <v>0</v>
      </c>
    </row>
    <row r="35" spans="1:86">
      <c r="A35" s="119" t="s">
        <v>548</v>
      </c>
      <c r="B35" s="13">
        <v>22</v>
      </c>
      <c r="C35" s="13">
        <v>1</v>
      </c>
      <c r="D35" s="13">
        <v>0</v>
      </c>
      <c r="E35" s="13">
        <v>0</v>
      </c>
      <c r="F35" s="13">
        <v>0</v>
      </c>
      <c r="G35" s="13">
        <v>0</v>
      </c>
      <c r="H35" s="13">
        <v>130</v>
      </c>
      <c r="I35" s="13">
        <v>1</v>
      </c>
      <c r="J35" s="13">
        <v>0</v>
      </c>
      <c r="K35" s="13">
        <v>332</v>
      </c>
      <c r="L35" s="13">
        <v>0</v>
      </c>
      <c r="M35" s="13">
        <v>0</v>
      </c>
      <c r="N35" s="13">
        <v>17</v>
      </c>
      <c r="O35" s="13">
        <v>0</v>
      </c>
      <c r="P35" s="13">
        <v>0</v>
      </c>
      <c r="Q35" s="13">
        <v>8</v>
      </c>
      <c r="R35" s="13">
        <v>0</v>
      </c>
      <c r="S35" s="13">
        <v>0</v>
      </c>
      <c r="T35" s="13">
        <v>0</v>
      </c>
      <c r="U35" s="13">
        <v>0</v>
      </c>
      <c r="V35" s="13">
        <v>0</v>
      </c>
      <c r="W35" s="13">
        <v>0</v>
      </c>
      <c r="X35" s="13">
        <v>0</v>
      </c>
      <c r="Y35" s="13">
        <v>0</v>
      </c>
      <c r="Z35" s="13">
        <v>0</v>
      </c>
      <c r="AA35" s="13">
        <v>0</v>
      </c>
      <c r="AB35" s="13">
        <v>0</v>
      </c>
      <c r="AC35" s="13">
        <v>0</v>
      </c>
      <c r="AD35" s="13">
        <v>0</v>
      </c>
      <c r="AE35" s="13">
        <v>0</v>
      </c>
      <c r="AF35" s="13">
        <v>0</v>
      </c>
      <c r="AG35" s="24">
        <v>22</v>
      </c>
      <c r="AH35" s="24">
        <v>487</v>
      </c>
      <c r="AI35" s="24">
        <v>0</v>
      </c>
      <c r="AJ35" s="24">
        <v>509</v>
      </c>
      <c r="AK35" s="15">
        <v>2</v>
      </c>
      <c r="AL35" s="15">
        <v>0</v>
      </c>
      <c r="AM35" s="13">
        <v>2</v>
      </c>
      <c r="AN35" s="17" t="s">
        <v>2114</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c r="BH35" s="13">
        <v>0</v>
      </c>
      <c r="BI35" s="13">
        <v>0</v>
      </c>
      <c r="BJ35" s="13">
        <v>0</v>
      </c>
      <c r="BK35" s="13">
        <v>0</v>
      </c>
      <c r="BL35" s="13">
        <v>0</v>
      </c>
      <c r="BM35" s="13">
        <v>0</v>
      </c>
      <c r="BN35" s="13">
        <v>0</v>
      </c>
      <c r="BO35" s="13">
        <v>0</v>
      </c>
      <c r="BP35" s="13">
        <v>0</v>
      </c>
      <c r="BQ35" s="13">
        <v>0</v>
      </c>
      <c r="BR35" s="13">
        <v>0</v>
      </c>
      <c r="BS35" s="13">
        <v>0</v>
      </c>
      <c r="BT35" s="13">
        <v>0</v>
      </c>
      <c r="BU35" s="13">
        <v>0</v>
      </c>
      <c r="BV35" s="13">
        <v>0</v>
      </c>
      <c r="BW35" s="13">
        <v>0</v>
      </c>
      <c r="BX35" s="13">
        <v>0</v>
      </c>
      <c r="BY35" s="13">
        <v>0</v>
      </c>
      <c r="BZ35" s="13">
        <v>0</v>
      </c>
      <c r="CA35" s="13">
        <v>0</v>
      </c>
      <c r="CB35" s="13">
        <v>0</v>
      </c>
      <c r="CC35" s="13">
        <v>0</v>
      </c>
      <c r="CD35" s="13">
        <v>0</v>
      </c>
      <c r="CE35" s="13">
        <v>0</v>
      </c>
      <c r="CF35" s="13">
        <v>0</v>
      </c>
      <c r="CG35" s="13">
        <v>0</v>
      </c>
      <c r="CH35" s="13">
        <v>0</v>
      </c>
    </row>
    <row r="36" spans="1:86" ht="30">
      <c r="A36" s="119" t="s">
        <v>549</v>
      </c>
      <c r="B36" s="13">
        <v>18</v>
      </c>
      <c r="C36" s="13">
        <v>1</v>
      </c>
      <c r="D36" s="13">
        <v>0</v>
      </c>
      <c r="E36" s="13">
        <v>35</v>
      </c>
      <c r="F36" s="13">
        <v>0</v>
      </c>
      <c r="G36" s="13">
        <v>0</v>
      </c>
      <c r="H36" s="13">
        <v>137</v>
      </c>
      <c r="I36" s="13">
        <v>0</v>
      </c>
      <c r="J36" s="13">
        <v>0</v>
      </c>
      <c r="K36" s="13">
        <v>91</v>
      </c>
      <c r="L36" s="13">
        <v>0</v>
      </c>
      <c r="M36" s="13">
        <v>0</v>
      </c>
      <c r="N36" s="13">
        <v>10</v>
      </c>
      <c r="O36" s="13">
        <v>0</v>
      </c>
      <c r="P36" s="13">
        <v>0</v>
      </c>
      <c r="Q36" s="13">
        <v>24</v>
      </c>
      <c r="R36" s="13">
        <v>0</v>
      </c>
      <c r="S36" s="13">
        <v>0</v>
      </c>
      <c r="T36" s="13">
        <v>0</v>
      </c>
      <c r="U36" s="13">
        <v>0</v>
      </c>
      <c r="V36" s="13">
        <v>0</v>
      </c>
      <c r="W36" s="13">
        <v>0</v>
      </c>
      <c r="X36" s="13">
        <v>0</v>
      </c>
      <c r="Y36" s="13">
        <v>0</v>
      </c>
      <c r="Z36" s="13">
        <v>0</v>
      </c>
      <c r="AA36" s="13">
        <v>0</v>
      </c>
      <c r="AB36" s="13">
        <v>0</v>
      </c>
      <c r="AC36" s="13">
        <v>0</v>
      </c>
      <c r="AD36" s="13">
        <v>0</v>
      </c>
      <c r="AE36" s="13">
        <v>0</v>
      </c>
      <c r="AF36" s="13">
        <v>0</v>
      </c>
      <c r="AG36" s="24">
        <v>18</v>
      </c>
      <c r="AH36" s="24">
        <v>297</v>
      </c>
      <c r="AI36" s="24">
        <v>0</v>
      </c>
      <c r="AJ36" s="24">
        <v>315</v>
      </c>
      <c r="AK36" s="15">
        <v>1</v>
      </c>
      <c r="AL36" s="15">
        <v>0</v>
      </c>
      <c r="AM36" s="13">
        <v>4</v>
      </c>
      <c r="AN36" s="138" t="s">
        <v>2115</v>
      </c>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0</v>
      </c>
      <c r="BW36" s="13">
        <v>0</v>
      </c>
      <c r="BX36" s="13">
        <v>0</v>
      </c>
      <c r="BY36" s="13">
        <v>0</v>
      </c>
      <c r="BZ36" s="13">
        <v>0</v>
      </c>
      <c r="CA36" s="13">
        <v>0</v>
      </c>
      <c r="CB36" s="13">
        <v>0</v>
      </c>
      <c r="CC36" s="13">
        <v>0</v>
      </c>
      <c r="CD36" s="13">
        <v>0</v>
      </c>
      <c r="CE36" s="13">
        <v>0</v>
      </c>
      <c r="CF36" s="13">
        <v>0</v>
      </c>
      <c r="CG36" s="13">
        <v>0</v>
      </c>
      <c r="CH36" s="13">
        <v>0</v>
      </c>
    </row>
    <row r="37" spans="1:86" ht="30">
      <c r="A37" s="119" t="s">
        <v>550</v>
      </c>
      <c r="B37" s="13">
        <v>25</v>
      </c>
      <c r="C37" s="13">
        <v>2</v>
      </c>
      <c r="D37" s="13">
        <v>0</v>
      </c>
      <c r="E37" s="13">
        <v>19</v>
      </c>
      <c r="F37" s="13">
        <v>0</v>
      </c>
      <c r="G37" s="13">
        <v>0</v>
      </c>
      <c r="H37" s="13">
        <v>192</v>
      </c>
      <c r="I37" s="13">
        <v>0</v>
      </c>
      <c r="J37" s="13">
        <v>0</v>
      </c>
      <c r="K37" s="13">
        <v>295</v>
      </c>
      <c r="L37" s="13">
        <v>0</v>
      </c>
      <c r="M37" s="13">
        <v>0</v>
      </c>
      <c r="N37" s="13">
        <v>7</v>
      </c>
      <c r="O37" s="13">
        <v>0</v>
      </c>
      <c r="P37" s="13">
        <v>0</v>
      </c>
      <c r="Q37" s="13">
        <v>17</v>
      </c>
      <c r="R37" s="13">
        <v>0</v>
      </c>
      <c r="S37" s="13">
        <v>0</v>
      </c>
      <c r="T37" s="13">
        <v>0</v>
      </c>
      <c r="U37" s="13">
        <v>0</v>
      </c>
      <c r="V37" s="13">
        <v>0</v>
      </c>
      <c r="W37" s="13">
        <v>0</v>
      </c>
      <c r="X37" s="13">
        <v>0</v>
      </c>
      <c r="Y37" s="13">
        <v>0</v>
      </c>
      <c r="Z37" s="13">
        <v>0</v>
      </c>
      <c r="AA37" s="13">
        <v>0</v>
      </c>
      <c r="AB37" s="13">
        <v>0</v>
      </c>
      <c r="AC37" s="13">
        <v>2</v>
      </c>
      <c r="AD37" s="13">
        <v>0</v>
      </c>
      <c r="AE37" s="13">
        <v>0</v>
      </c>
      <c r="AF37" s="13">
        <v>0</v>
      </c>
      <c r="AG37" s="22">
        <v>25</v>
      </c>
      <c r="AH37" s="22">
        <v>530</v>
      </c>
      <c r="AI37" s="22">
        <v>0</v>
      </c>
      <c r="AJ37" s="22">
        <v>555</v>
      </c>
      <c r="AK37" s="15">
        <v>4</v>
      </c>
      <c r="AL37" s="15">
        <v>0</v>
      </c>
      <c r="AM37" s="13">
        <v>4</v>
      </c>
      <c r="AN37" s="17" t="s">
        <v>2116</v>
      </c>
      <c r="AO37" s="13">
        <v>0</v>
      </c>
      <c r="AP37" s="13">
        <v>0</v>
      </c>
      <c r="AQ37" s="13">
        <v>0</v>
      </c>
      <c r="AR37" s="13">
        <v>0</v>
      </c>
      <c r="AS37" s="13">
        <v>0</v>
      </c>
      <c r="AT37" s="13">
        <v>0</v>
      </c>
      <c r="AU37" s="13">
        <v>0</v>
      </c>
      <c r="AV37" s="13">
        <v>0</v>
      </c>
      <c r="AW37" s="13">
        <v>0</v>
      </c>
      <c r="AX37" s="13">
        <v>0</v>
      </c>
      <c r="AY37" s="13">
        <v>0</v>
      </c>
      <c r="AZ37" s="13">
        <v>0</v>
      </c>
      <c r="BA37" s="13">
        <v>0</v>
      </c>
      <c r="BB37" s="13">
        <v>0</v>
      </c>
      <c r="BC37" s="13">
        <v>0</v>
      </c>
      <c r="BD37" s="13">
        <v>0</v>
      </c>
      <c r="BE37" s="13">
        <v>0</v>
      </c>
      <c r="BF37" s="13">
        <v>0</v>
      </c>
      <c r="BG37" s="13">
        <v>0</v>
      </c>
      <c r="BH37" s="13">
        <v>0</v>
      </c>
      <c r="BI37" s="13">
        <v>0</v>
      </c>
      <c r="BJ37" s="13">
        <v>0</v>
      </c>
      <c r="BK37" s="13">
        <v>0</v>
      </c>
      <c r="BL37" s="13">
        <v>0</v>
      </c>
      <c r="BM37" s="13">
        <v>0</v>
      </c>
      <c r="BN37" s="13">
        <v>0</v>
      </c>
      <c r="BO37" s="13">
        <v>0</v>
      </c>
      <c r="BP37" s="13">
        <v>0</v>
      </c>
      <c r="BQ37" s="13">
        <v>0</v>
      </c>
      <c r="BR37" s="13">
        <v>0</v>
      </c>
      <c r="BS37" s="13">
        <v>0</v>
      </c>
      <c r="BT37" s="13">
        <v>0</v>
      </c>
      <c r="BU37" s="13">
        <v>0</v>
      </c>
      <c r="BV37" s="13">
        <v>0</v>
      </c>
      <c r="BW37" s="13">
        <v>0</v>
      </c>
      <c r="BX37" s="13">
        <v>0</v>
      </c>
      <c r="BY37" s="13">
        <v>0</v>
      </c>
      <c r="BZ37" s="13">
        <v>0</v>
      </c>
      <c r="CA37" s="13">
        <v>0</v>
      </c>
      <c r="CB37" s="13">
        <v>0</v>
      </c>
      <c r="CC37" s="13">
        <v>0</v>
      </c>
      <c r="CD37" s="13">
        <v>0</v>
      </c>
      <c r="CE37" s="13">
        <v>0</v>
      </c>
      <c r="CF37" s="13">
        <v>0</v>
      </c>
      <c r="CG37" s="13">
        <v>0</v>
      </c>
      <c r="CH37" s="13">
        <v>0</v>
      </c>
    </row>
    <row r="38" spans="1:86" ht="30">
      <c r="A38" s="119" t="s">
        <v>551</v>
      </c>
      <c r="B38" s="13">
        <v>14</v>
      </c>
      <c r="C38" s="13">
        <v>1</v>
      </c>
      <c r="D38" s="13">
        <v>0</v>
      </c>
      <c r="E38" s="13">
        <v>2</v>
      </c>
      <c r="F38" s="13">
        <v>0</v>
      </c>
      <c r="G38" s="13">
        <v>0</v>
      </c>
      <c r="H38" s="13">
        <v>101</v>
      </c>
      <c r="I38" s="13">
        <v>0</v>
      </c>
      <c r="J38" s="13">
        <v>0</v>
      </c>
      <c r="K38" s="13">
        <v>181</v>
      </c>
      <c r="L38" s="13">
        <v>0</v>
      </c>
      <c r="M38" s="13">
        <v>0</v>
      </c>
      <c r="N38" s="13">
        <v>47</v>
      </c>
      <c r="O38" s="13">
        <v>0</v>
      </c>
      <c r="P38" s="13">
        <v>0</v>
      </c>
      <c r="Q38" s="13">
        <v>0</v>
      </c>
      <c r="R38" s="13">
        <v>0</v>
      </c>
      <c r="S38" s="13">
        <v>0</v>
      </c>
      <c r="T38" s="13">
        <v>0</v>
      </c>
      <c r="U38" s="13">
        <v>0</v>
      </c>
      <c r="V38" s="13">
        <v>0</v>
      </c>
      <c r="W38" s="13">
        <v>0</v>
      </c>
      <c r="X38" s="13">
        <v>0</v>
      </c>
      <c r="Y38" s="13">
        <v>0</v>
      </c>
      <c r="Z38" s="13">
        <v>0</v>
      </c>
      <c r="AA38" s="13">
        <v>0</v>
      </c>
      <c r="AB38" s="13">
        <v>0</v>
      </c>
      <c r="AC38" s="13">
        <v>0</v>
      </c>
      <c r="AD38" s="13">
        <v>0</v>
      </c>
      <c r="AE38" s="13">
        <v>0</v>
      </c>
      <c r="AF38" s="13">
        <v>0</v>
      </c>
      <c r="AG38" s="15">
        <v>14</v>
      </c>
      <c r="AH38" s="15">
        <v>331</v>
      </c>
      <c r="AI38" s="15">
        <v>0</v>
      </c>
      <c r="AJ38" s="15">
        <v>345</v>
      </c>
      <c r="AK38" s="15">
        <v>1</v>
      </c>
      <c r="AL38" s="15">
        <v>0</v>
      </c>
      <c r="AM38" s="13">
        <v>3</v>
      </c>
      <c r="AN38" s="138" t="s">
        <v>2117</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3">
        <v>0</v>
      </c>
      <c r="BI38" s="13">
        <v>0</v>
      </c>
      <c r="BJ38" s="13">
        <v>0</v>
      </c>
      <c r="BK38" s="13">
        <v>0</v>
      </c>
      <c r="BL38" s="13">
        <v>0</v>
      </c>
      <c r="BM38" s="13">
        <v>0</v>
      </c>
      <c r="BN38" s="13">
        <v>0</v>
      </c>
      <c r="BO38" s="13">
        <v>0</v>
      </c>
      <c r="BP38" s="13">
        <v>0</v>
      </c>
      <c r="BQ38" s="13">
        <v>0</v>
      </c>
      <c r="BR38" s="13">
        <v>0</v>
      </c>
      <c r="BS38" s="13">
        <v>0</v>
      </c>
      <c r="BT38" s="13">
        <v>0</v>
      </c>
      <c r="BU38" s="13">
        <v>0</v>
      </c>
      <c r="BV38" s="13">
        <v>0</v>
      </c>
      <c r="BW38" s="13">
        <v>0</v>
      </c>
      <c r="BX38" s="13">
        <v>0</v>
      </c>
      <c r="BY38" s="13">
        <v>0</v>
      </c>
      <c r="BZ38" s="13">
        <v>0</v>
      </c>
      <c r="CA38" s="13">
        <v>0</v>
      </c>
      <c r="CB38" s="13">
        <v>0</v>
      </c>
      <c r="CC38" s="13">
        <v>0</v>
      </c>
      <c r="CD38" s="13">
        <v>0</v>
      </c>
      <c r="CE38" s="13">
        <v>0</v>
      </c>
      <c r="CF38" s="13">
        <v>0</v>
      </c>
      <c r="CG38" s="13">
        <v>0</v>
      </c>
      <c r="CH38" s="13">
        <v>0</v>
      </c>
    </row>
    <row r="39" spans="1:86" ht="30">
      <c r="A39" s="119" t="s">
        <v>552</v>
      </c>
      <c r="B39" s="13">
        <v>11</v>
      </c>
      <c r="C39" s="13">
        <v>1</v>
      </c>
      <c r="D39" s="13">
        <v>0</v>
      </c>
      <c r="E39" s="13">
        <v>0</v>
      </c>
      <c r="F39" s="13">
        <v>0</v>
      </c>
      <c r="G39" s="13">
        <v>0</v>
      </c>
      <c r="H39" s="13">
        <v>82</v>
      </c>
      <c r="I39" s="13">
        <v>0</v>
      </c>
      <c r="J39" s="13">
        <v>0</v>
      </c>
      <c r="K39" s="13">
        <v>282</v>
      </c>
      <c r="L39" s="13">
        <v>0</v>
      </c>
      <c r="M39" s="13">
        <v>0</v>
      </c>
      <c r="N39" s="13">
        <v>13</v>
      </c>
      <c r="O39" s="13">
        <v>1</v>
      </c>
      <c r="P39" s="13">
        <v>0</v>
      </c>
      <c r="Q39" s="13">
        <v>4</v>
      </c>
      <c r="R39" s="13">
        <v>0</v>
      </c>
      <c r="S39" s="13">
        <v>0</v>
      </c>
      <c r="T39" s="13">
        <v>0</v>
      </c>
      <c r="U39" s="13">
        <v>0</v>
      </c>
      <c r="V39" s="13">
        <v>0</v>
      </c>
      <c r="W39" s="13">
        <v>0</v>
      </c>
      <c r="X39" s="13">
        <v>0</v>
      </c>
      <c r="Y39" s="13">
        <v>0</v>
      </c>
      <c r="Z39" s="13">
        <v>0</v>
      </c>
      <c r="AA39" s="13">
        <v>0</v>
      </c>
      <c r="AB39" s="13">
        <v>0</v>
      </c>
      <c r="AC39" s="13">
        <v>2</v>
      </c>
      <c r="AD39" s="13">
        <v>0</v>
      </c>
      <c r="AE39" s="13">
        <v>0</v>
      </c>
      <c r="AF39" s="13">
        <v>4</v>
      </c>
      <c r="AG39" s="15">
        <v>11</v>
      </c>
      <c r="AH39" s="15">
        <v>381</v>
      </c>
      <c r="AI39" s="15">
        <v>4</v>
      </c>
      <c r="AJ39" s="15">
        <v>396</v>
      </c>
      <c r="AK39" s="15">
        <v>4</v>
      </c>
      <c r="AL39" s="15">
        <v>0</v>
      </c>
      <c r="AM39" s="13">
        <v>4</v>
      </c>
      <c r="AN39" s="17" t="s">
        <v>2118</v>
      </c>
      <c r="AO39" s="13">
        <v>0</v>
      </c>
      <c r="AP39" s="13">
        <v>0</v>
      </c>
      <c r="AQ39" s="13">
        <v>0</v>
      </c>
      <c r="AR39" s="13">
        <v>0</v>
      </c>
      <c r="AS39" s="13">
        <v>0</v>
      </c>
      <c r="AT39" s="13">
        <v>1</v>
      </c>
      <c r="AU39" s="13">
        <v>0</v>
      </c>
      <c r="AV39" s="13">
        <v>0</v>
      </c>
      <c r="AW39" s="13">
        <v>0</v>
      </c>
      <c r="AX39" s="13">
        <v>0</v>
      </c>
      <c r="AY39" s="13">
        <v>0</v>
      </c>
      <c r="AZ39" s="13">
        <v>0</v>
      </c>
      <c r="BA39" s="13">
        <v>0</v>
      </c>
      <c r="BB39" s="13">
        <v>0</v>
      </c>
      <c r="BC39" s="13">
        <v>0</v>
      </c>
      <c r="BD39" s="13">
        <v>0</v>
      </c>
      <c r="BE39" s="13">
        <v>0</v>
      </c>
      <c r="BF39" s="13">
        <v>0</v>
      </c>
      <c r="BG39" s="13">
        <v>0</v>
      </c>
      <c r="BH39" s="13">
        <v>0</v>
      </c>
      <c r="BI39" s="13">
        <v>0</v>
      </c>
      <c r="BJ39" s="13">
        <v>0</v>
      </c>
      <c r="BK39" s="13">
        <v>0</v>
      </c>
      <c r="BL39" s="13">
        <v>0</v>
      </c>
      <c r="BM39" s="13">
        <v>0</v>
      </c>
      <c r="BN39" s="13">
        <v>0</v>
      </c>
      <c r="BO39" s="13">
        <v>0</v>
      </c>
      <c r="BP39" s="13">
        <v>0</v>
      </c>
      <c r="BQ39" s="13">
        <v>0</v>
      </c>
      <c r="BR39" s="13">
        <v>0</v>
      </c>
      <c r="BS39" s="13">
        <v>0</v>
      </c>
      <c r="BT39" s="13">
        <v>0</v>
      </c>
      <c r="BU39" s="13">
        <v>0</v>
      </c>
      <c r="BV39" s="13">
        <v>0</v>
      </c>
      <c r="BW39" s="13">
        <v>0</v>
      </c>
      <c r="BX39" s="13">
        <v>0</v>
      </c>
      <c r="BY39" s="13">
        <v>0</v>
      </c>
      <c r="BZ39" s="13">
        <v>0</v>
      </c>
      <c r="CA39" s="13">
        <v>0</v>
      </c>
      <c r="CB39" s="13">
        <v>0</v>
      </c>
      <c r="CC39" s="13">
        <v>0</v>
      </c>
      <c r="CD39" s="13">
        <v>0</v>
      </c>
      <c r="CE39" s="13">
        <v>0</v>
      </c>
      <c r="CF39" s="13">
        <v>0</v>
      </c>
      <c r="CG39" s="13">
        <v>0</v>
      </c>
      <c r="CH39" s="13">
        <v>0</v>
      </c>
    </row>
    <row r="40" spans="1:86">
      <c r="A40" s="119" t="s">
        <v>553</v>
      </c>
      <c r="B40" s="13">
        <v>15</v>
      </c>
      <c r="C40" s="13">
        <v>2</v>
      </c>
      <c r="D40" s="13">
        <v>0</v>
      </c>
      <c r="E40" s="13">
        <v>781</v>
      </c>
      <c r="F40" s="13">
        <v>0</v>
      </c>
      <c r="G40" s="13">
        <v>0</v>
      </c>
      <c r="H40" s="13">
        <v>101</v>
      </c>
      <c r="I40" s="13">
        <v>0</v>
      </c>
      <c r="J40" s="13">
        <v>0</v>
      </c>
      <c r="K40" s="13">
        <v>33</v>
      </c>
      <c r="L40" s="13">
        <v>0</v>
      </c>
      <c r="M40" s="13">
        <v>0</v>
      </c>
      <c r="N40" s="13">
        <v>25</v>
      </c>
      <c r="O40" s="13">
        <v>0</v>
      </c>
      <c r="P40" s="13">
        <v>0</v>
      </c>
      <c r="Q40" s="13">
        <v>0</v>
      </c>
      <c r="R40" s="13">
        <v>0</v>
      </c>
      <c r="S40" s="13">
        <v>0</v>
      </c>
      <c r="T40" s="13">
        <v>0</v>
      </c>
      <c r="U40" s="13">
        <v>0</v>
      </c>
      <c r="V40" s="13">
        <v>0</v>
      </c>
      <c r="W40" s="13">
        <v>0</v>
      </c>
      <c r="X40" s="13">
        <v>0</v>
      </c>
      <c r="Y40" s="13">
        <v>0</v>
      </c>
      <c r="Z40" s="13">
        <v>0</v>
      </c>
      <c r="AA40" s="13">
        <v>0</v>
      </c>
      <c r="AB40" s="13">
        <v>0</v>
      </c>
      <c r="AC40" s="13">
        <v>1</v>
      </c>
      <c r="AD40" s="13">
        <v>0</v>
      </c>
      <c r="AE40" s="13">
        <v>0</v>
      </c>
      <c r="AF40" s="13">
        <v>0</v>
      </c>
      <c r="AG40" s="24">
        <v>15</v>
      </c>
      <c r="AH40" s="24">
        <v>940</v>
      </c>
      <c r="AI40" s="24">
        <v>0</v>
      </c>
      <c r="AJ40" s="24">
        <v>955</v>
      </c>
      <c r="AK40" s="24">
        <v>3</v>
      </c>
      <c r="AL40" s="15">
        <v>0</v>
      </c>
      <c r="AM40" s="13">
        <v>3</v>
      </c>
      <c r="AN40" s="17" t="s">
        <v>2119</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3">
        <v>0</v>
      </c>
      <c r="BE40" s="13">
        <v>0</v>
      </c>
      <c r="BF40" s="13">
        <v>0</v>
      </c>
      <c r="BG40" s="13">
        <v>0</v>
      </c>
      <c r="BH40" s="13">
        <v>0</v>
      </c>
      <c r="BI40" s="13">
        <v>0</v>
      </c>
      <c r="BJ40" s="13">
        <v>0</v>
      </c>
      <c r="BK40" s="13">
        <v>0</v>
      </c>
      <c r="BL40" s="13">
        <v>0</v>
      </c>
      <c r="BM40" s="13">
        <v>0</v>
      </c>
      <c r="BN40" s="13">
        <v>0</v>
      </c>
      <c r="BO40" s="13">
        <v>0</v>
      </c>
      <c r="BP40" s="13">
        <v>0</v>
      </c>
      <c r="BQ40" s="13">
        <v>0</v>
      </c>
      <c r="BR40" s="13">
        <v>0</v>
      </c>
      <c r="BS40" s="13">
        <v>0</v>
      </c>
      <c r="BT40" s="13">
        <v>0</v>
      </c>
      <c r="BU40" s="13">
        <v>0</v>
      </c>
      <c r="BV40" s="13">
        <v>0</v>
      </c>
      <c r="BW40" s="13">
        <v>0</v>
      </c>
      <c r="BX40" s="13">
        <v>0</v>
      </c>
      <c r="BY40" s="13">
        <v>0</v>
      </c>
      <c r="BZ40" s="13">
        <v>0</v>
      </c>
      <c r="CA40" s="13">
        <v>0</v>
      </c>
      <c r="CB40" s="13">
        <v>0</v>
      </c>
      <c r="CC40" s="13">
        <v>0</v>
      </c>
      <c r="CD40" s="13">
        <v>0</v>
      </c>
      <c r="CE40" s="13">
        <v>0</v>
      </c>
      <c r="CF40" s="13">
        <v>0</v>
      </c>
      <c r="CG40" s="13">
        <v>0</v>
      </c>
      <c r="CH40" s="13">
        <v>0</v>
      </c>
    </row>
    <row r="41" spans="1:86" ht="30">
      <c r="A41" s="119" t="s">
        <v>554</v>
      </c>
      <c r="B41" s="13">
        <v>3</v>
      </c>
      <c r="C41" s="13">
        <v>1</v>
      </c>
      <c r="D41" s="13">
        <v>0</v>
      </c>
      <c r="E41" s="13">
        <v>0</v>
      </c>
      <c r="F41" s="13">
        <v>0</v>
      </c>
      <c r="G41" s="13">
        <v>0</v>
      </c>
      <c r="H41" s="13">
        <v>47</v>
      </c>
      <c r="I41" s="13">
        <v>0</v>
      </c>
      <c r="J41" s="13">
        <v>0</v>
      </c>
      <c r="K41" s="13">
        <v>0</v>
      </c>
      <c r="L41" s="13">
        <v>0</v>
      </c>
      <c r="M41" s="13">
        <v>0</v>
      </c>
      <c r="N41" s="13">
        <v>9</v>
      </c>
      <c r="O41" s="13">
        <v>1</v>
      </c>
      <c r="P41" s="13">
        <v>0</v>
      </c>
      <c r="Q41" s="13">
        <v>0</v>
      </c>
      <c r="R41" s="13">
        <v>0</v>
      </c>
      <c r="S41" s="13">
        <v>0</v>
      </c>
      <c r="T41" s="13">
        <v>0</v>
      </c>
      <c r="U41" s="13">
        <v>0</v>
      </c>
      <c r="V41" s="13">
        <v>0</v>
      </c>
      <c r="W41" s="13">
        <v>0</v>
      </c>
      <c r="X41" s="13">
        <v>0</v>
      </c>
      <c r="Y41" s="13">
        <v>0</v>
      </c>
      <c r="Z41" s="13">
        <v>0</v>
      </c>
      <c r="AA41" s="13">
        <v>0</v>
      </c>
      <c r="AB41" s="13">
        <v>0</v>
      </c>
      <c r="AC41" s="13">
        <v>2</v>
      </c>
      <c r="AD41" s="13">
        <v>0</v>
      </c>
      <c r="AE41" s="13">
        <v>0</v>
      </c>
      <c r="AF41" s="13">
        <v>0</v>
      </c>
      <c r="AG41" s="76">
        <v>3</v>
      </c>
      <c r="AH41" s="76">
        <v>56</v>
      </c>
      <c r="AI41" s="76">
        <v>0</v>
      </c>
      <c r="AJ41" s="76">
        <v>59</v>
      </c>
      <c r="AK41" s="15">
        <v>4</v>
      </c>
      <c r="AL41" s="15">
        <v>0</v>
      </c>
      <c r="AM41" s="13">
        <v>6</v>
      </c>
      <c r="AN41" s="17" t="s">
        <v>2120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3">
        <v>0</v>
      </c>
      <c r="BI41" s="13">
        <v>0</v>
      </c>
      <c r="BJ41" s="13">
        <v>0</v>
      </c>
      <c r="BK41" s="13">
        <v>0</v>
      </c>
      <c r="BL41" s="13">
        <v>0</v>
      </c>
      <c r="BM41" s="13">
        <v>0</v>
      </c>
      <c r="BN41" s="13">
        <v>0</v>
      </c>
      <c r="BO41" s="13">
        <v>0</v>
      </c>
      <c r="BP41" s="13">
        <v>0</v>
      </c>
      <c r="BQ41" s="13">
        <v>0</v>
      </c>
      <c r="BR41" s="13">
        <v>0</v>
      </c>
      <c r="BS41" s="13">
        <v>0</v>
      </c>
      <c r="BT41" s="13">
        <v>0</v>
      </c>
      <c r="BU41" s="13">
        <v>0</v>
      </c>
      <c r="BV41" s="13">
        <v>0</v>
      </c>
      <c r="BW41" s="13">
        <v>0</v>
      </c>
      <c r="BX41" s="13">
        <v>0</v>
      </c>
      <c r="BY41" s="13">
        <v>0</v>
      </c>
      <c r="BZ41" s="13">
        <v>0</v>
      </c>
      <c r="CA41" s="13">
        <v>0</v>
      </c>
      <c r="CB41" s="13">
        <v>0</v>
      </c>
      <c r="CC41" s="13">
        <v>0</v>
      </c>
      <c r="CD41" s="13">
        <v>0</v>
      </c>
      <c r="CE41" s="13">
        <v>0</v>
      </c>
      <c r="CF41" s="13">
        <v>0</v>
      </c>
      <c r="CG41" s="13">
        <v>0</v>
      </c>
      <c r="CH41" s="13">
        <v>0</v>
      </c>
    </row>
    <row r="42" spans="1:86" ht="45">
      <c r="A42" s="119" t="s">
        <v>2121</v>
      </c>
      <c r="B42" s="13">
        <v>14</v>
      </c>
      <c r="C42" s="13">
        <v>3</v>
      </c>
      <c r="D42" s="13">
        <v>0</v>
      </c>
      <c r="E42" s="13">
        <v>0</v>
      </c>
      <c r="F42" s="13">
        <v>0</v>
      </c>
      <c r="G42" s="13">
        <v>0</v>
      </c>
      <c r="H42" s="13">
        <v>48</v>
      </c>
      <c r="I42" s="13">
        <v>0</v>
      </c>
      <c r="J42" s="13">
        <v>0</v>
      </c>
      <c r="K42" s="13">
        <v>18</v>
      </c>
      <c r="L42" s="13">
        <v>0</v>
      </c>
      <c r="M42" s="13">
        <v>0</v>
      </c>
      <c r="N42" s="13">
        <v>0</v>
      </c>
      <c r="O42" s="13">
        <v>0</v>
      </c>
      <c r="P42" s="13">
        <v>0</v>
      </c>
      <c r="Q42" s="13">
        <v>0</v>
      </c>
      <c r="R42" s="13">
        <v>0</v>
      </c>
      <c r="S42" s="13">
        <v>0</v>
      </c>
      <c r="T42" s="13">
        <v>0</v>
      </c>
      <c r="U42" s="13">
        <v>0</v>
      </c>
      <c r="V42" s="13">
        <v>0</v>
      </c>
      <c r="W42" s="13">
        <v>0</v>
      </c>
      <c r="X42" s="13">
        <v>0</v>
      </c>
      <c r="Y42" s="13">
        <v>0</v>
      </c>
      <c r="Z42" s="13">
        <v>0</v>
      </c>
      <c r="AA42" s="13">
        <v>0</v>
      </c>
      <c r="AB42" s="13">
        <v>0</v>
      </c>
      <c r="AC42" s="13">
        <v>0</v>
      </c>
      <c r="AD42" s="13">
        <v>0</v>
      </c>
      <c r="AE42" s="13">
        <v>0</v>
      </c>
      <c r="AF42" s="13">
        <v>0</v>
      </c>
      <c r="AG42" s="15">
        <v>14</v>
      </c>
      <c r="AH42" s="15">
        <v>66</v>
      </c>
      <c r="AI42" s="15">
        <v>0</v>
      </c>
      <c r="AJ42" s="15">
        <v>80</v>
      </c>
      <c r="AK42" s="15">
        <v>3</v>
      </c>
      <c r="AL42" s="15">
        <v>0</v>
      </c>
      <c r="AM42" s="13">
        <v>8</v>
      </c>
      <c r="AN42" s="17" t="s">
        <v>2122</v>
      </c>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3">
        <v>0</v>
      </c>
      <c r="BE42" s="13">
        <v>0</v>
      </c>
      <c r="BF42" s="13">
        <v>0</v>
      </c>
      <c r="BG42" s="13">
        <v>0</v>
      </c>
      <c r="BH42" s="13">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3">
        <v>0</v>
      </c>
      <c r="CA42" s="13">
        <v>0</v>
      </c>
      <c r="CB42" s="13">
        <v>0</v>
      </c>
      <c r="CC42" s="13">
        <v>0</v>
      </c>
      <c r="CD42" s="13">
        <v>0</v>
      </c>
      <c r="CE42" s="13">
        <v>0</v>
      </c>
      <c r="CF42" s="13">
        <v>0</v>
      </c>
      <c r="CG42" s="13">
        <v>0</v>
      </c>
      <c r="CH42" s="13">
        <v>0</v>
      </c>
    </row>
    <row r="43" spans="1:86">
      <c r="A43" s="119" t="s">
        <v>555</v>
      </c>
      <c r="B43" s="13">
        <v>4</v>
      </c>
      <c r="C43" s="13">
        <v>1</v>
      </c>
      <c r="D43" s="13">
        <v>0</v>
      </c>
      <c r="E43" s="13">
        <v>151</v>
      </c>
      <c r="F43" s="13">
        <v>0</v>
      </c>
      <c r="G43" s="13">
        <v>0</v>
      </c>
      <c r="H43" s="13">
        <v>61</v>
      </c>
      <c r="I43" s="13">
        <v>0</v>
      </c>
      <c r="J43" s="13">
        <v>0</v>
      </c>
      <c r="K43" s="13">
        <v>40</v>
      </c>
      <c r="L43" s="13">
        <v>0</v>
      </c>
      <c r="M43" s="13">
        <v>0</v>
      </c>
      <c r="N43" s="13">
        <v>21</v>
      </c>
      <c r="O43" s="13">
        <v>0</v>
      </c>
      <c r="P43" s="13">
        <v>0</v>
      </c>
      <c r="Q43" s="13">
        <v>13</v>
      </c>
      <c r="R43" s="13">
        <v>0</v>
      </c>
      <c r="S43" s="13">
        <v>0</v>
      </c>
      <c r="T43" s="13">
        <v>0</v>
      </c>
      <c r="U43" s="13">
        <v>0</v>
      </c>
      <c r="V43" s="13">
        <v>0</v>
      </c>
      <c r="W43" s="13">
        <v>0</v>
      </c>
      <c r="X43" s="13">
        <v>0</v>
      </c>
      <c r="Y43" s="13">
        <v>0</v>
      </c>
      <c r="Z43" s="13">
        <v>0</v>
      </c>
      <c r="AA43" s="13">
        <v>0</v>
      </c>
      <c r="AB43" s="13">
        <v>0</v>
      </c>
      <c r="AC43" s="13">
        <v>2</v>
      </c>
      <c r="AD43" s="13">
        <v>0</v>
      </c>
      <c r="AE43" s="13">
        <v>0</v>
      </c>
      <c r="AF43" s="13">
        <v>0</v>
      </c>
      <c r="AG43" s="15">
        <v>4</v>
      </c>
      <c r="AH43" s="15">
        <f>E43+H43+K43+N43+Q43+T43+W43+Z43</f>
        <v>286</v>
      </c>
      <c r="AI43" s="15">
        <v>0</v>
      </c>
      <c r="AJ43" s="15">
        <v>290</v>
      </c>
      <c r="AK43" s="15">
        <v>3</v>
      </c>
      <c r="AL43" s="15">
        <v>0</v>
      </c>
      <c r="AM43" s="13">
        <v>4</v>
      </c>
      <c r="AN43" s="17" t="s">
        <v>2123</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
        <v>0</v>
      </c>
      <c r="BI43" s="13">
        <v>0</v>
      </c>
      <c r="BJ43" s="13">
        <v>0</v>
      </c>
      <c r="BK43" s="13">
        <v>0</v>
      </c>
      <c r="BL43" s="13">
        <v>0</v>
      </c>
      <c r="BM43" s="13">
        <v>0</v>
      </c>
      <c r="BN43" s="13">
        <v>0</v>
      </c>
      <c r="BO43" s="13">
        <v>0</v>
      </c>
      <c r="BP43" s="13">
        <v>0</v>
      </c>
      <c r="BQ43" s="13">
        <v>0</v>
      </c>
      <c r="BR43" s="13">
        <v>0</v>
      </c>
      <c r="BS43" s="13">
        <v>0</v>
      </c>
      <c r="BT43" s="13">
        <v>0</v>
      </c>
      <c r="BU43" s="13">
        <v>0</v>
      </c>
      <c r="BV43" s="13">
        <v>0</v>
      </c>
      <c r="BW43" s="13">
        <v>0</v>
      </c>
      <c r="BX43" s="13">
        <v>0</v>
      </c>
      <c r="BY43" s="13">
        <v>0</v>
      </c>
      <c r="BZ43" s="13">
        <v>0</v>
      </c>
      <c r="CA43" s="13">
        <v>0</v>
      </c>
      <c r="CB43" s="13">
        <v>0</v>
      </c>
      <c r="CC43" s="13">
        <v>0</v>
      </c>
      <c r="CD43" s="13">
        <v>0</v>
      </c>
      <c r="CE43" s="13">
        <v>0</v>
      </c>
      <c r="CF43" s="13">
        <v>0</v>
      </c>
      <c r="CG43" s="13">
        <v>0</v>
      </c>
      <c r="CH43" s="13">
        <v>0</v>
      </c>
    </row>
    <row r="44" spans="1:86">
      <c r="A44" s="119" t="s">
        <v>556</v>
      </c>
      <c r="B44" s="13">
        <v>15</v>
      </c>
      <c r="C44" s="13">
        <v>0</v>
      </c>
      <c r="D44" s="13">
        <v>0</v>
      </c>
      <c r="E44" s="13">
        <v>28</v>
      </c>
      <c r="F44" s="13">
        <v>0</v>
      </c>
      <c r="G44" s="13">
        <v>0</v>
      </c>
      <c r="H44" s="13">
        <v>131</v>
      </c>
      <c r="I44" s="13">
        <v>0</v>
      </c>
      <c r="J44" s="13">
        <v>0</v>
      </c>
      <c r="K44" s="13">
        <v>84</v>
      </c>
      <c r="L44" s="13">
        <v>0</v>
      </c>
      <c r="M44" s="13">
        <v>0</v>
      </c>
      <c r="N44" s="13">
        <v>11</v>
      </c>
      <c r="O44" s="13">
        <v>0</v>
      </c>
      <c r="P44" s="13">
        <v>0</v>
      </c>
      <c r="Q44" s="13">
        <v>32</v>
      </c>
      <c r="R44" s="13">
        <v>1</v>
      </c>
      <c r="S44" s="13">
        <v>0</v>
      </c>
      <c r="T44" s="13">
        <v>0</v>
      </c>
      <c r="U44" s="13">
        <v>0</v>
      </c>
      <c r="V44" s="13">
        <v>0</v>
      </c>
      <c r="W44" s="13">
        <v>0</v>
      </c>
      <c r="X44" s="13">
        <v>0</v>
      </c>
      <c r="Y44" s="13">
        <v>0</v>
      </c>
      <c r="Z44" s="13">
        <v>0</v>
      </c>
      <c r="AA44" s="13">
        <v>0</v>
      </c>
      <c r="AB44" s="13">
        <v>0</v>
      </c>
      <c r="AC44" s="13">
        <v>0</v>
      </c>
      <c r="AD44" s="13">
        <v>0</v>
      </c>
      <c r="AE44" s="13">
        <v>0</v>
      </c>
      <c r="AF44" s="13">
        <v>0</v>
      </c>
      <c r="AG44" s="15">
        <v>15</v>
      </c>
      <c r="AH44" s="15">
        <v>286</v>
      </c>
      <c r="AI44" s="15">
        <v>0</v>
      </c>
      <c r="AJ44" s="15">
        <v>301</v>
      </c>
      <c r="AK44" s="15">
        <v>1</v>
      </c>
      <c r="AL44" s="15">
        <v>0</v>
      </c>
      <c r="AM44" s="13">
        <v>1</v>
      </c>
      <c r="AN44" s="17" t="s">
        <v>2124</v>
      </c>
      <c r="AO44" s="13">
        <v>0</v>
      </c>
      <c r="AP44" s="13">
        <v>0</v>
      </c>
      <c r="AQ44" s="13">
        <v>0</v>
      </c>
      <c r="AR44" s="13">
        <v>0</v>
      </c>
      <c r="AS44" s="13">
        <v>0</v>
      </c>
      <c r="AT44" s="13">
        <v>0</v>
      </c>
      <c r="AU44" s="13">
        <v>0</v>
      </c>
      <c r="AV44" s="13">
        <v>0</v>
      </c>
      <c r="AW44" s="13">
        <v>0</v>
      </c>
      <c r="AX44" s="13">
        <v>0</v>
      </c>
      <c r="AY44" s="13">
        <v>0</v>
      </c>
      <c r="AZ44" s="13">
        <v>0</v>
      </c>
      <c r="BA44" s="13">
        <v>0</v>
      </c>
      <c r="BB44" s="13">
        <v>0</v>
      </c>
      <c r="BC44" s="13">
        <v>0</v>
      </c>
      <c r="BD44" s="13">
        <v>0</v>
      </c>
      <c r="BE44" s="13">
        <v>0</v>
      </c>
      <c r="BF44" s="13">
        <v>0</v>
      </c>
      <c r="BG44" s="13">
        <v>0</v>
      </c>
      <c r="BH44" s="13">
        <v>0</v>
      </c>
      <c r="BI44" s="13">
        <v>0</v>
      </c>
      <c r="BJ44" s="13">
        <v>0</v>
      </c>
      <c r="BK44" s="13">
        <v>0</v>
      </c>
      <c r="BL44" s="13">
        <v>0</v>
      </c>
      <c r="BM44" s="13">
        <v>0</v>
      </c>
      <c r="BN44" s="13">
        <v>0</v>
      </c>
      <c r="BO44" s="13">
        <v>0</v>
      </c>
      <c r="BP44" s="13">
        <v>0</v>
      </c>
      <c r="BQ44" s="13">
        <v>0</v>
      </c>
      <c r="BR44" s="13">
        <v>0</v>
      </c>
      <c r="BS44" s="13">
        <v>0</v>
      </c>
      <c r="BT44" s="13">
        <v>0</v>
      </c>
      <c r="BU44" s="13">
        <v>0</v>
      </c>
      <c r="BV44" s="13">
        <v>0</v>
      </c>
      <c r="BW44" s="13">
        <v>0</v>
      </c>
      <c r="BX44" s="13">
        <v>0</v>
      </c>
      <c r="BY44" s="13">
        <v>0</v>
      </c>
      <c r="BZ44" s="13">
        <v>0</v>
      </c>
      <c r="CA44" s="13">
        <v>0</v>
      </c>
      <c r="CB44" s="13">
        <v>0</v>
      </c>
      <c r="CC44" s="13">
        <v>0</v>
      </c>
      <c r="CD44" s="13">
        <v>0</v>
      </c>
      <c r="CE44" s="13">
        <v>0</v>
      </c>
      <c r="CF44" s="13">
        <v>0</v>
      </c>
      <c r="CG44" s="13">
        <v>0</v>
      </c>
      <c r="CH44" s="13">
        <v>0</v>
      </c>
    </row>
    <row r="45" spans="1:86" ht="60">
      <c r="A45" s="119" t="s">
        <v>2125</v>
      </c>
      <c r="B45" s="101">
        <v>5</v>
      </c>
      <c r="C45" s="101">
        <v>1</v>
      </c>
      <c r="D45" s="101">
        <v>0</v>
      </c>
      <c r="E45" s="101">
        <v>18</v>
      </c>
      <c r="F45" s="101">
        <v>0</v>
      </c>
      <c r="G45" s="101">
        <v>0</v>
      </c>
      <c r="H45" s="101">
        <v>28</v>
      </c>
      <c r="I45" s="101">
        <v>2</v>
      </c>
      <c r="J45" s="101">
        <v>0</v>
      </c>
      <c r="K45" s="15">
        <v>0</v>
      </c>
      <c r="L45" s="101">
        <v>0</v>
      </c>
      <c r="M45" s="101">
        <v>0</v>
      </c>
      <c r="N45" s="101">
        <v>0</v>
      </c>
      <c r="O45" s="101">
        <v>0</v>
      </c>
      <c r="P45" s="101">
        <v>0</v>
      </c>
      <c r="Q45" s="101">
        <v>0</v>
      </c>
      <c r="R45" s="101">
        <v>0</v>
      </c>
      <c r="S45" s="101">
        <v>0</v>
      </c>
      <c r="T45" s="101">
        <v>0</v>
      </c>
      <c r="U45" s="101">
        <v>0</v>
      </c>
      <c r="V45" s="101">
        <v>0</v>
      </c>
      <c r="W45" s="101">
        <v>0</v>
      </c>
      <c r="X45" s="101">
        <v>0</v>
      </c>
      <c r="Y45" s="101">
        <v>0</v>
      </c>
      <c r="Z45" s="101">
        <v>0</v>
      </c>
      <c r="AA45" s="101">
        <v>0</v>
      </c>
      <c r="AB45" s="101">
        <v>0</v>
      </c>
      <c r="AC45" s="101">
        <v>0</v>
      </c>
      <c r="AD45" s="101">
        <v>0</v>
      </c>
      <c r="AE45" s="101">
        <v>0</v>
      </c>
      <c r="AF45" s="101">
        <v>0</v>
      </c>
      <c r="AG45" s="15">
        <v>5</v>
      </c>
      <c r="AH45" s="15">
        <v>46</v>
      </c>
      <c r="AI45" s="15">
        <v>0</v>
      </c>
      <c r="AJ45" s="15">
        <v>51</v>
      </c>
      <c r="AK45" s="15">
        <v>3</v>
      </c>
      <c r="AL45" s="15">
        <v>0</v>
      </c>
      <c r="AM45" s="13">
        <v>11</v>
      </c>
      <c r="AN45" s="17" t="s">
        <v>2126</v>
      </c>
      <c r="AO45" s="13">
        <v>0</v>
      </c>
      <c r="AP45" s="13">
        <v>0</v>
      </c>
      <c r="AQ45" s="13">
        <v>0</v>
      </c>
      <c r="AR45" s="13">
        <v>0</v>
      </c>
      <c r="AS45" s="13">
        <v>0</v>
      </c>
      <c r="AT45" s="13">
        <v>0</v>
      </c>
      <c r="AU45" s="13">
        <v>0</v>
      </c>
      <c r="AV45" s="13">
        <v>0</v>
      </c>
      <c r="AW45" s="13">
        <v>0</v>
      </c>
      <c r="AX45" s="13">
        <v>0</v>
      </c>
      <c r="AY45" s="13">
        <v>0</v>
      </c>
      <c r="AZ45" s="13">
        <v>0</v>
      </c>
      <c r="BA45" s="13">
        <v>0</v>
      </c>
      <c r="BB45" s="13">
        <v>0</v>
      </c>
      <c r="BC45" s="13">
        <v>0</v>
      </c>
      <c r="BD45" s="13">
        <v>0</v>
      </c>
      <c r="BE45" s="13">
        <v>0</v>
      </c>
      <c r="BF45" s="13">
        <v>0</v>
      </c>
      <c r="BG45" s="13">
        <v>0</v>
      </c>
      <c r="BH45" s="13">
        <v>0</v>
      </c>
      <c r="BI45" s="13">
        <v>0</v>
      </c>
      <c r="BJ45" s="13">
        <v>0</v>
      </c>
      <c r="BK45" s="13">
        <v>0</v>
      </c>
      <c r="BL45" s="13">
        <v>0</v>
      </c>
      <c r="BM45" s="13">
        <v>0</v>
      </c>
      <c r="BN45" s="13">
        <v>0</v>
      </c>
      <c r="BO45" s="13">
        <v>0</v>
      </c>
      <c r="BP45" s="13">
        <v>0</v>
      </c>
      <c r="BQ45" s="13">
        <v>0</v>
      </c>
      <c r="BR45" s="13">
        <v>0</v>
      </c>
      <c r="BS45" s="13">
        <v>0</v>
      </c>
      <c r="BT45" s="13">
        <v>0</v>
      </c>
      <c r="BU45" s="13">
        <v>0</v>
      </c>
      <c r="BV45" s="13">
        <v>0</v>
      </c>
      <c r="BW45" s="13">
        <v>0</v>
      </c>
      <c r="BX45" s="13">
        <v>0</v>
      </c>
      <c r="BY45" s="13">
        <v>0</v>
      </c>
      <c r="BZ45" s="13">
        <v>0</v>
      </c>
      <c r="CA45" s="13">
        <v>0</v>
      </c>
      <c r="CB45" s="13">
        <v>0</v>
      </c>
      <c r="CC45" s="13">
        <v>0</v>
      </c>
      <c r="CD45" s="13">
        <v>0</v>
      </c>
      <c r="CE45" s="13">
        <v>0</v>
      </c>
      <c r="CF45" s="13">
        <v>0</v>
      </c>
      <c r="CG45" s="13">
        <v>0</v>
      </c>
      <c r="CH45" s="13">
        <v>0</v>
      </c>
    </row>
    <row r="46" spans="1:86" ht="75">
      <c r="A46" s="119" t="s">
        <v>2127</v>
      </c>
      <c r="B46" s="13">
        <v>3</v>
      </c>
      <c r="C46" s="13">
        <v>1</v>
      </c>
      <c r="D46" s="13">
        <v>0</v>
      </c>
      <c r="E46" s="13">
        <v>0</v>
      </c>
      <c r="F46" s="13">
        <v>0</v>
      </c>
      <c r="G46" s="13">
        <v>0</v>
      </c>
      <c r="H46" s="13">
        <v>27</v>
      </c>
      <c r="I46" s="13">
        <v>1</v>
      </c>
      <c r="J46" s="13">
        <v>0</v>
      </c>
      <c r="K46" s="15">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2</v>
      </c>
      <c r="AD46" s="13">
        <v>0</v>
      </c>
      <c r="AE46" s="13">
        <v>0</v>
      </c>
      <c r="AF46" s="13">
        <v>0</v>
      </c>
      <c r="AG46" s="15">
        <v>3</v>
      </c>
      <c r="AH46" s="15">
        <v>27</v>
      </c>
      <c r="AI46" s="15">
        <v>0</v>
      </c>
      <c r="AJ46" s="15">
        <v>30</v>
      </c>
      <c r="AK46" s="15">
        <v>4</v>
      </c>
      <c r="AL46" s="15">
        <v>0</v>
      </c>
      <c r="AM46" s="13">
        <v>9</v>
      </c>
      <c r="AN46" s="137" t="s">
        <v>3910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0</v>
      </c>
      <c r="BS46" s="13">
        <v>0</v>
      </c>
      <c r="BT46" s="13">
        <v>0</v>
      </c>
      <c r="BU46" s="13">
        <v>0</v>
      </c>
      <c r="BV46" s="13">
        <v>0</v>
      </c>
      <c r="BW46" s="13">
        <v>0</v>
      </c>
      <c r="BX46" s="13">
        <v>0</v>
      </c>
      <c r="BY46" s="13">
        <v>0</v>
      </c>
      <c r="BZ46" s="13">
        <v>0</v>
      </c>
      <c r="CA46" s="13">
        <v>0</v>
      </c>
      <c r="CB46" s="13">
        <v>0</v>
      </c>
      <c r="CC46" s="13">
        <v>0</v>
      </c>
      <c r="CD46" s="13">
        <v>0</v>
      </c>
      <c r="CE46" s="13">
        <v>0</v>
      </c>
      <c r="CF46" s="13">
        <v>0</v>
      </c>
      <c r="CG46" s="13">
        <v>0</v>
      </c>
      <c r="CH46" s="13">
        <v>0</v>
      </c>
    </row>
    <row r="47" spans="1:86">
      <c r="A47" s="119" t="s">
        <v>557</v>
      </c>
      <c r="B47" s="13">
        <v>4</v>
      </c>
      <c r="C47" s="13">
        <v>0</v>
      </c>
      <c r="D47" s="13">
        <v>0</v>
      </c>
      <c r="E47" s="13">
        <v>324</v>
      </c>
      <c r="F47" s="13">
        <v>0</v>
      </c>
      <c r="G47" s="13">
        <v>0</v>
      </c>
      <c r="H47" s="13">
        <v>95</v>
      </c>
      <c r="I47" s="13">
        <v>0</v>
      </c>
      <c r="J47" s="13">
        <v>0</v>
      </c>
      <c r="K47" s="13">
        <v>268</v>
      </c>
      <c r="L47" s="13">
        <v>0</v>
      </c>
      <c r="M47" s="13">
        <v>0</v>
      </c>
      <c r="N47" s="13">
        <v>10</v>
      </c>
      <c r="O47" s="13">
        <v>0</v>
      </c>
      <c r="P47" s="13">
        <v>0</v>
      </c>
      <c r="Q47" s="13">
        <v>1</v>
      </c>
      <c r="R47" s="13">
        <v>0</v>
      </c>
      <c r="S47" s="13">
        <v>0</v>
      </c>
      <c r="T47" s="13">
        <v>0</v>
      </c>
      <c r="U47" s="13">
        <v>0</v>
      </c>
      <c r="V47" s="13">
        <v>0</v>
      </c>
      <c r="W47" s="13">
        <v>0</v>
      </c>
      <c r="X47" s="13">
        <v>0</v>
      </c>
      <c r="Y47" s="13">
        <v>0</v>
      </c>
      <c r="Z47" s="13">
        <v>0</v>
      </c>
      <c r="AA47" s="13">
        <v>0</v>
      </c>
      <c r="AB47" s="13">
        <v>0</v>
      </c>
      <c r="AC47" s="13">
        <v>0</v>
      </c>
      <c r="AD47" s="13">
        <v>0</v>
      </c>
      <c r="AE47" s="13">
        <v>0</v>
      </c>
      <c r="AF47" s="13">
        <v>0</v>
      </c>
      <c r="AG47" s="15">
        <v>4</v>
      </c>
      <c r="AH47" s="15">
        <v>698</v>
      </c>
      <c r="AI47" s="15">
        <v>0</v>
      </c>
      <c r="AJ47" s="15">
        <v>702</v>
      </c>
      <c r="AK47" s="15">
        <v>0</v>
      </c>
      <c r="AL47" s="15">
        <v>0</v>
      </c>
      <c r="AM47" s="13">
        <v>0</v>
      </c>
      <c r="AN47" s="17">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3">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3">
        <v>0</v>
      </c>
      <c r="CA47" s="13">
        <v>0</v>
      </c>
      <c r="CB47" s="13">
        <v>0</v>
      </c>
      <c r="CC47" s="13">
        <v>0</v>
      </c>
      <c r="CD47" s="13">
        <v>0</v>
      </c>
      <c r="CE47" s="13">
        <v>0</v>
      </c>
      <c r="CF47" s="13">
        <v>0</v>
      </c>
      <c r="CG47" s="13">
        <v>0</v>
      </c>
      <c r="CH47" s="13">
        <v>0</v>
      </c>
    </row>
    <row r="48" spans="1:86" ht="75">
      <c r="A48" s="119" t="s">
        <v>558</v>
      </c>
      <c r="B48" s="13">
        <v>26</v>
      </c>
      <c r="C48" s="13">
        <v>2</v>
      </c>
      <c r="D48" s="13">
        <v>0</v>
      </c>
      <c r="E48" s="13">
        <v>170</v>
      </c>
      <c r="F48" s="13">
        <v>0</v>
      </c>
      <c r="G48" s="13">
        <v>0</v>
      </c>
      <c r="H48" s="13">
        <v>218</v>
      </c>
      <c r="I48" s="13">
        <v>0</v>
      </c>
      <c r="J48" s="13">
        <v>0</v>
      </c>
      <c r="K48" s="13">
        <v>76</v>
      </c>
      <c r="L48" s="13">
        <v>0</v>
      </c>
      <c r="M48" s="13">
        <v>0</v>
      </c>
      <c r="N48" s="13">
        <v>24</v>
      </c>
      <c r="O48" s="13">
        <v>0</v>
      </c>
      <c r="P48" s="13">
        <v>0</v>
      </c>
      <c r="Q48" s="13">
        <v>0</v>
      </c>
      <c r="R48" s="13">
        <v>0</v>
      </c>
      <c r="S48" s="13">
        <v>0</v>
      </c>
      <c r="T48" s="13">
        <v>0</v>
      </c>
      <c r="U48" s="13">
        <v>0</v>
      </c>
      <c r="V48" s="13">
        <v>0</v>
      </c>
      <c r="W48" s="13">
        <v>0</v>
      </c>
      <c r="X48" s="13">
        <v>0</v>
      </c>
      <c r="Y48" s="13">
        <v>0</v>
      </c>
      <c r="Z48" s="13">
        <v>0</v>
      </c>
      <c r="AA48" s="13">
        <v>0</v>
      </c>
      <c r="AB48" s="13">
        <v>0</v>
      </c>
      <c r="AC48" s="13">
        <v>0</v>
      </c>
      <c r="AD48" s="13">
        <v>0</v>
      </c>
      <c r="AE48" s="13">
        <v>0</v>
      </c>
      <c r="AF48" s="13">
        <v>0</v>
      </c>
      <c r="AG48" s="24">
        <v>26</v>
      </c>
      <c r="AH48" s="24">
        <v>488</v>
      </c>
      <c r="AI48" s="24">
        <v>0</v>
      </c>
      <c r="AJ48" s="24">
        <v>514</v>
      </c>
      <c r="AK48" s="15">
        <v>2</v>
      </c>
      <c r="AL48" s="15">
        <v>0</v>
      </c>
      <c r="AM48" s="13">
        <v>6</v>
      </c>
      <c r="AN48" s="137" t="s">
        <v>2128</v>
      </c>
      <c r="AO48" s="13">
        <v>0</v>
      </c>
      <c r="AP48" s="13">
        <v>0</v>
      </c>
      <c r="AQ48" s="13">
        <v>0</v>
      </c>
      <c r="AR48" s="13">
        <v>0</v>
      </c>
      <c r="AS48" s="13">
        <v>0</v>
      </c>
      <c r="AT48" s="13">
        <v>0</v>
      </c>
      <c r="AU48" s="13">
        <v>0</v>
      </c>
      <c r="AV48" s="13">
        <v>0</v>
      </c>
      <c r="AW48" s="13">
        <v>0</v>
      </c>
      <c r="AX48" s="13">
        <v>0</v>
      </c>
      <c r="AY48" s="13">
        <v>0</v>
      </c>
      <c r="AZ48" s="13">
        <v>0</v>
      </c>
      <c r="BA48" s="13">
        <v>0</v>
      </c>
      <c r="BB48" s="13">
        <v>0</v>
      </c>
      <c r="BC48" s="13">
        <v>0</v>
      </c>
      <c r="BD48" s="13">
        <v>0</v>
      </c>
      <c r="BE48" s="13">
        <v>0</v>
      </c>
      <c r="BF48" s="13">
        <v>0</v>
      </c>
      <c r="BG48" s="13">
        <v>0</v>
      </c>
      <c r="BH48" s="13">
        <v>0</v>
      </c>
      <c r="BI48" s="13">
        <v>0</v>
      </c>
      <c r="BJ48" s="13">
        <v>0</v>
      </c>
      <c r="BK48" s="13">
        <v>0</v>
      </c>
      <c r="BL48" s="13">
        <v>0</v>
      </c>
      <c r="BM48" s="13">
        <v>0</v>
      </c>
      <c r="BN48" s="13">
        <v>0</v>
      </c>
      <c r="BO48" s="13">
        <v>0</v>
      </c>
      <c r="BP48" s="13">
        <v>0</v>
      </c>
      <c r="BQ48" s="13">
        <v>0</v>
      </c>
      <c r="BR48" s="13">
        <v>0</v>
      </c>
      <c r="BS48" s="13">
        <v>0</v>
      </c>
      <c r="BT48" s="13">
        <v>0</v>
      </c>
      <c r="BU48" s="13">
        <v>0</v>
      </c>
      <c r="BV48" s="13">
        <v>0</v>
      </c>
      <c r="BW48" s="13">
        <v>0</v>
      </c>
      <c r="BX48" s="13">
        <v>0</v>
      </c>
      <c r="BY48" s="13">
        <v>0</v>
      </c>
      <c r="BZ48" s="13">
        <v>0</v>
      </c>
      <c r="CA48" s="13">
        <v>0</v>
      </c>
      <c r="CB48" s="13">
        <v>0</v>
      </c>
      <c r="CC48" s="13">
        <v>0</v>
      </c>
      <c r="CD48" s="13">
        <v>0</v>
      </c>
      <c r="CE48" s="13">
        <v>0</v>
      </c>
      <c r="CF48" s="13">
        <v>0</v>
      </c>
      <c r="CG48" s="13">
        <v>0</v>
      </c>
      <c r="CH48" s="13">
        <v>0</v>
      </c>
    </row>
    <row r="49" spans="1:86" ht="30">
      <c r="A49" s="119" t="s">
        <v>559</v>
      </c>
      <c r="B49" s="13">
        <v>11</v>
      </c>
      <c r="C49" s="13">
        <v>1</v>
      </c>
      <c r="D49" s="13">
        <v>0</v>
      </c>
      <c r="E49" s="13">
        <v>1</v>
      </c>
      <c r="F49" s="13">
        <v>0</v>
      </c>
      <c r="G49" s="13">
        <v>0</v>
      </c>
      <c r="H49" s="13">
        <v>104</v>
      </c>
      <c r="I49" s="13">
        <v>1</v>
      </c>
      <c r="J49" s="13">
        <v>0</v>
      </c>
      <c r="K49" s="13">
        <v>9</v>
      </c>
      <c r="L49" s="13">
        <v>0</v>
      </c>
      <c r="M49" s="13">
        <v>0</v>
      </c>
      <c r="N49" s="13">
        <v>27</v>
      </c>
      <c r="O49" s="13">
        <v>0</v>
      </c>
      <c r="P49" s="13">
        <v>0</v>
      </c>
      <c r="Q49" s="13">
        <v>0</v>
      </c>
      <c r="R49" s="13">
        <v>0</v>
      </c>
      <c r="S49" s="13">
        <v>0</v>
      </c>
      <c r="T49" s="13">
        <v>0</v>
      </c>
      <c r="U49" s="13">
        <v>0</v>
      </c>
      <c r="V49" s="13">
        <v>0</v>
      </c>
      <c r="W49" s="13">
        <v>0</v>
      </c>
      <c r="X49" s="13">
        <v>0</v>
      </c>
      <c r="Y49" s="13">
        <v>0</v>
      </c>
      <c r="Z49" s="13">
        <v>0</v>
      </c>
      <c r="AA49" s="13">
        <v>0</v>
      </c>
      <c r="AB49" s="13">
        <v>0</v>
      </c>
      <c r="AC49" s="13">
        <v>1</v>
      </c>
      <c r="AD49" s="13">
        <v>0</v>
      </c>
      <c r="AE49" s="13">
        <v>0</v>
      </c>
      <c r="AF49" s="13">
        <v>0</v>
      </c>
      <c r="AG49" s="22">
        <v>11</v>
      </c>
      <c r="AH49" s="22">
        <v>141</v>
      </c>
      <c r="AI49" s="22">
        <v>0</v>
      </c>
      <c r="AJ49" s="22">
        <v>152</v>
      </c>
      <c r="AK49" s="15">
        <v>3</v>
      </c>
      <c r="AL49" s="15">
        <v>0</v>
      </c>
      <c r="AM49" s="13">
        <v>6</v>
      </c>
      <c r="AN49" s="17" t="s">
        <v>2129</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3">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3">
        <v>0</v>
      </c>
      <c r="CA49" s="13">
        <v>0</v>
      </c>
      <c r="CB49" s="13">
        <v>0</v>
      </c>
      <c r="CC49" s="13">
        <v>0</v>
      </c>
      <c r="CD49" s="13">
        <v>0</v>
      </c>
      <c r="CE49" s="13">
        <v>0</v>
      </c>
      <c r="CF49" s="13">
        <v>0</v>
      </c>
      <c r="CG49" s="13">
        <v>0</v>
      </c>
      <c r="CH49" s="13">
        <v>0</v>
      </c>
    </row>
    <row r="50" spans="1:86">
      <c r="A50" s="119" t="s">
        <v>1230</v>
      </c>
      <c r="B50" s="13">
        <v>11</v>
      </c>
      <c r="C50" s="13">
        <v>1</v>
      </c>
      <c r="D50" s="13">
        <v>0</v>
      </c>
      <c r="E50" s="13">
        <v>12</v>
      </c>
      <c r="F50" s="13">
        <v>0</v>
      </c>
      <c r="G50" s="13">
        <v>0</v>
      </c>
      <c r="H50" s="13">
        <v>56</v>
      </c>
      <c r="I50" s="13">
        <v>0</v>
      </c>
      <c r="J50" s="13">
        <v>0</v>
      </c>
      <c r="K50" s="13">
        <v>1</v>
      </c>
      <c r="L50" s="13">
        <v>0</v>
      </c>
      <c r="M50" s="13">
        <v>0</v>
      </c>
      <c r="N50" s="13">
        <v>22</v>
      </c>
      <c r="O50" s="13">
        <v>0</v>
      </c>
      <c r="P50" s="13">
        <v>0</v>
      </c>
      <c r="Q50" s="13">
        <v>0</v>
      </c>
      <c r="R50" s="13">
        <v>0</v>
      </c>
      <c r="S50" s="13">
        <v>0</v>
      </c>
      <c r="T50" s="13">
        <v>0</v>
      </c>
      <c r="U50" s="13">
        <v>0</v>
      </c>
      <c r="V50" s="13">
        <v>0</v>
      </c>
      <c r="W50" s="13">
        <v>4</v>
      </c>
      <c r="X50" s="13">
        <v>0</v>
      </c>
      <c r="Y50" s="13">
        <v>0</v>
      </c>
      <c r="Z50" s="13">
        <v>0</v>
      </c>
      <c r="AA50" s="13">
        <v>0</v>
      </c>
      <c r="AB50" s="13">
        <v>0</v>
      </c>
      <c r="AC50" s="13">
        <v>0</v>
      </c>
      <c r="AD50" s="13">
        <v>0</v>
      </c>
      <c r="AE50" s="13">
        <v>0</v>
      </c>
      <c r="AF50" s="13">
        <v>0</v>
      </c>
      <c r="AG50" s="24">
        <v>11</v>
      </c>
      <c r="AH50" s="24">
        <v>95</v>
      </c>
      <c r="AI50" s="24">
        <v>0</v>
      </c>
      <c r="AJ50" s="24">
        <v>106</v>
      </c>
      <c r="AK50" s="15">
        <v>1</v>
      </c>
      <c r="AL50" s="15">
        <v>0</v>
      </c>
      <c r="AM50" s="13">
        <v>2</v>
      </c>
      <c r="AN50" s="17" t="s">
        <v>2130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3">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3">
        <v>0</v>
      </c>
      <c r="CA50" s="13">
        <v>0</v>
      </c>
      <c r="CB50" s="13">
        <v>0</v>
      </c>
      <c r="CC50" s="13">
        <v>0</v>
      </c>
      <c r="CD50" s="13">
        <v>0</v>
      </c>
      <c r="CE50" s="13">
        <v>0</v>
      </c>
      <c r="CF50" s="13">
        <v>0</v>
      </c>
      <c r="CG50" s="13">
        <v>0</v>
      </c>
      <c r="CH50" s="13">
        <v>0</v>
      </c>
    </row>
    <row r="51" spans="1:86" ht="30">
      <c r="A51" s="119" t="s">
        <v>560</v>
      </c>
      <c r="B51" s="13">
        <v>5</v>
      </c>
      <c r="C51" s="13">
        <v>0</v>
      </c>
      <c r="D51" s="13">
        <v>0</v>
      </c>
      <c r="E51" s="13">
        <v>0</v>
      </c>
      <c r="F51" s="13">
        <v>0</v>
      </c>
      <c r="G51" s="13">
        <v>0</v>
      </c>
      <c r="H51" s="13">
        <v>83</v>
      </c>
      <c r="I51" s="13">
        <v>2</v>
      </c>
      <c r="J51" s="13">
        <v>0</v>
      </c>
      <c r="K51" s="13">
        <v>77</v>
      </c>
      <c r="L51" s="13">
        <v>0</v>
      </c>
      <c r="M51" s="13">
        <v>0</v>
      </c>
      <c r="N51" s="13">
        <v>30</v>
      </c>
      <c r="O51" s="13">
        <v>1</v>
      </c>
      <c r="P51" s="13">
        <v>0</v>
      </c>
      <c r="Q51" s="13">
        <v>3</v>
      </c>
      <c r="R51" s="13">
        <v>0</v>
      </c>
      <c r="S51" s="13">
        <v>0</v>
      </c>
      <c r="T51" s="13">
        <v>0</v>
      </c>
      <c r="U51" s="13">
        <v>0</v>
      </c>
      <c r="V51" s="13">
        <v>0</v>
      </c>
      <c r="W51" s="13">
        <v>0</v>
      </c>
      <c r="X51" s="13">
        <v>0</v>
      </c>
      <c r="Y51" s="13">
        <v>0</v>
      </c>
      <c r="Z51" s="13">
        <v>0</v>
      </c>
      <c r="AA51" s="13">
        <v>0</v>
      </c>
      <c r="AB51" s="13">
        <v>0</v>
      </c>
      <c r="AC51" s="13">
        <v>2</v>
      </c>
      <c r="AD51" s="13">
        <v>0</v>
      </c>
      <c r="AE51" s="13">
        <v>0</v>
      </c>
      <c r="AF51" s="13">
        <v>0</v>
      </c>
      <c r="AG51" s="15">
        <v>5</v>
      </c>
      <c r="AH51" s="15">
        <v>193</v>
      </c>
      <c r="AI51" s="15">
        <v>0</v>
      </c>
      <c r="AJ51" s="15">
        <v>198</v>
      </c>
      <c r="AK51" s="15">
        <v>5</v>
      </c>
      <c r="AL51" s="15">
        <v>0</v>
      </c>
      <c r="AM51" s="13">
        <v>4</v>
      </c>
      <c r="AN51" s="17" t="s">
        <v>2131</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3">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3">
        <v>0</v>
      </c>
      <c r="CA51" s="13">
        <v>0</v>
      </c>
      <c r="CB51" s="13">
        <v>0</v>
      </c>
      <c r="CC51" s="13">
        <v>0</v>
      </c>
      <c r="CD51" s="13">
        <v>0</v>
      </c>
      <c r="CE51" s="13">
        <v>0</v>
      </c>
      <c r="CF51" s="13">
        <v>0</v>
      </c>
      <c r="CG51" s="13">
        <v>0</v>
      </c>
      <c r="CH51" s="13">
        <v>0</v>
      </c>
    </row>
    <row r="52" spans="1:86" ht="45">
      <c r="A52" s="119" t="s">
        <v>2132</v>
      </c>
      <c r="B52" s="13">
        <v>14</v>
      </c>
      <c r="C52" s="13">
        <v>2</v>
      </c>
      <c r="D52" s="13">
        <v>0</v>
      </c>
      <c r="E52" s="13">
        <v>22</v>
      </c>
      <c r="F52" s="13">
        <v>0</v>
      </c>
      <c r="G52" s="13">
        <v>0</v>
      </c>
      <c r="H52" s="13">
        <v>48</v>
      </c>
      <c r="I52" s="13">
        <v>0</v>
      </c>
      <c r="J52" s="13">
        <v>0</v>
      </c>
      <c r="K52" s="13">
        <v>2</v>
      </c>
      <c r="L52" s="13">
        <v>0</v>
      </c>
      <c r="M52" s="13">
        <v>0</v>
      </c>
      <c r="N52" s="13">
        <v>0</v>
      </c>
      <c r="O52" s="13">
        <v>0</v>
      </c>
      <c r="P52" s="13">
        <v>0</v>
      </c>
      <c r="Q52" s="13">
        <v>0</v>
      </c>
      <c r="R52" s="13">
        <v>0</v>
      </c>
      <c r="S52" s="13">
        <v>0</v>
      </c>
      <c r="T52" s="13">
        <v>0</v>
      </c>
      <c r="U52" s="13">
        <v>0</v>
      </c>
      <c r="V52" s="13">
        <v>0</v>
      </c>
      <c r="W52" s="13">
        <v>0</v>
      </c>
      <c r="X52" s="13">
        <v>0</v>
      </c>
      <c r="Y52" s="13">
        <v>0</v>
      </c>
      <c r="Z52" s="13">
        <v>0</v>
      </c>
      <c r="AA52" s="13">
        <v>0</v>
      </c>
      <c r="AB52" s="13">
        <v>0</v>
      </c>
      <c r="AC52" s="13">
        <v>1</v>
      </c>
      <c r="AD52" s="13">
        <v>0</v>
      </c>
      <c r="AE52" s="13">
        <v>0</v>
      </c>
      <c r="AF52" s="13">
        <v>0</v>
      </c>
      <c r="AG52" s="24">
        <v>14</v>
      </c>
      <c r="AH52" s="24">
        <v>72</v>
      </c>
      <c r="AI52" s="24">
        <v>0</v>
      </c>
      <c r="AJ52" s="24">
        <v>86</v>
      </c>
      <c r="AK52" s="15">
        <v>3</v>
      </c>
      <c r="AL52" s="15">
        <v>0</v>
      </c>
      <c r="AM52" s="13">
        <v>6</v>
      </c>
      <c r="AN52" s="17" t="s">
        <v>2133</v>
      </c>
      <c r="AO52" s="13">
        <v>0</v>
      </c>
      <c r="AP52" s="13">
        <v>0</v>
      </c>
      <c r="AQ52" s="13">
        <v>0</v>
      </c>
      <c r="AR52" s="13">
        <v>0</v>
      </c>
      <c r="AS52" s="13">
        <v>0</v>
      </c>
      <c r="AT52" s="13">
        <v>0</v>
      </c>
      <c r="AU52" s="13">
        <v>0</v>
      </c>
      <c r="AV52" s="13">
        <v>0</v>
      </c>
      <c r="AW52" s="13">
        <v>0</v>
      </c>
      <c r="AX52" s="13">
        <v>0</v>
      </c>
      <c r="AY52" s="13">
        <v>0</v>
      </c>
      <c r="AZ52" s="13">
        <v>0</v>
      </c>
      <c r="BA52" s="13">
        <v>0</v>
      </c>
      <c r="BB52" s="13">
        <v>0</v>
      </c>
      <c r="BC52" s="13">
        <v>0</v>
      </c>
      <c r="BD52" s="13">
        <v>0</v>
      </c>
      <c r="BE52" s="13">
        <v>0</v>
      </c>
      <c r="BF52" s="13">
        <v>0</v>
      </c>
      <c r="BG52" s="13">
        <v>0</v>
      </c>
      <c r="BH52" s="13">
        <v>0</v>
      </c>
      <c r="BI52" s="13">
        <v>0</v>
      </c>
      <c r="BJ52" s="13">
        <v>0</v>
      </c>
      <c r="BK52" s="13">
        <v>0</v>
      </c>
      <c r="BL52" s="13">
        <v>0</v>
      </c>
      <c r="BM52" s="13">
        <v>0</v>
      </c>
      <c r="BN52" s="13">
        <v>0</v>
      </c>
      <c r="BO52" s="13">
        <v>0</v>
      </c>
      <c r="BP52" s="13">
        <v>0</v>
      </c>
      <c r="BQ52" s="13">
        <v>0</v>
      </c>
      <c r="BR52" s="13">
        <v>0</v>
      </c>
      <c r="BS52" s="13">
        <v>0</v>
      </c>
      <c r="BT52" s="13">
        <v>0</v>
      </c>
      <c r="BU52" s="13">
        <v>0</v>
      </c>
      <c r="BV52" s="13">
        <v>0</v>
      </c>
      <c r="BW52" s="13">
        <v>0</v>
      </c>
      <c r="BX52" s="13">
        <v>0</v>
      </c>
      <c r="BY52" s="13">
        <v>0</v>
      </c>
      <c r="BZ52" s="13">
        <v>0</v>
      </c>
      <c r="CA52" s="13">
        <v>0</v>
      </c>
      <c r="CB52" s="13">
        <v>0</v>
      </c>
      <c r="CC52" s="13">
        <v>0</v>
      </c>
      <c r="CD52" s="13">
        <v>0</v>
      </c>
      <c r="CE52" s="13">
        <v>0</v>
      </c>
      <c r="CF52" s="13">
        <v>0</v>
      </c>
      <c r="CG52" s="13">
        <v>0</v>
      </c>
      <c r="CH52" s="13">
        <v>0</v>
      </c>
    </row>
    <row r="53" spans="1:86">
      <c r="A53" s="119" t="s">
        <v>561</v>
      </c>
      <c r="B53" s="13">
        <v>8</v>
      </c>
      <c r="C53" s="13">
        <v>0</v>
      </c>
      <c r="D53" s="13">
        <v>0</v>
      </c>
      <c r="E53" s="13">
        <v>5</v>
      </c>
      <c r="F53" s="13">
        <v>0</v>
      </c>
      <c r="G53" s="13">
        <v>0</v>
      </c>
      <c r="H53" s="13">
        <v>36</v>
      </c>
      <c r="I53" s="13">
        <v>0</v>
      </c>
      <c r="J53" s="13">
        <v>0</v>
      </c>
      <c r="K53" s="13">
        <v>0</v>
      </c>
      <c r="L53" s="13">
        <v>0</v>
      </c>
      <c r="M53" s="13">
        <v>0</v>
      </c>
      <c r="N53" s="13">
        <v>21</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5">
        <v>8</v>
      </c>
      <c r="AH53" s="15">
        <v>62</v>
      </c>
      <c r="AI53" s="15">
        <v>0</v>
      </c>
      <c r="AJ53" s="15">
        <v>70</v>
      </c>
      <c r="AK53" s="15">
        <v>0</v>
      </c>
      <c r="AL53" s="15">
        <v>0</v>
      </c>
      <c r="AM53" s="13">
        <v>0</v>
      </c>
      <c r="AN53" s="17">
        <v>0</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3">
        <v>0</v>
      </c>
      <c r="BE53" s="13">
        <v>0</v>
      </c>
      <c r="BF53" s="13">
        <v>0</v>
      </c>
      <c r="BG53" s="13">
        <v>0</v>
      </c>
      <c r="BH53" s="13">
        <v>0</v>
      </c>
      <c r="BI53" s="13">
        <v>0</v>
      </c>
      <c r="BJ53" s="13">
        <v>0</v>
      </c>
      <c r="BK53" s="13">
        <v>0</v>
      </c>
      <c r="BL53" s="13">
        <v>0</v>
      </c>
      <c r="BM53" s="13">
        <v>0</v>
      </c>
      <c r="BN53" s="13">
        <v>0</v>
      </c>
      <c r="BO53" s="13">
        <v>0</v>
      </c>
      <c r="BP53" s="13">
        <v>0</v>
      </c>
      <c r="BQ53" s="13">
        <v>0</v>
      </c>
      <c r="BR53" s="13">
        <v>0</v>
      </c>
      <c r="BS53" s="13">
        <v>0</v>
      </c>
      <c r="BT53" s="13">
        <v>0</v>
      </c>
      <c r="BU53" s="13">
        <v>0</v>
      </c>
      <c r="BV53" s="13">
        <v>0</v>
      </c>
      <c r="BW53" s="13">
        <v>0</v>
      </c>
      <c r="BX53" s="13">
        <v>0</v>
      </c>
      <c r="BY53" s="13">
        <v>0</v>
      </c>
      <c r="BZ53" s="13">
        <v>0</v>
      </c>
      <c r="CA53" s="13">
        <v>0</v>
      </c>
      <c r="CB53" s="13">
        <v>0</v>
      </c>
      <c r="CC53" s="13">
        <v>0</v>
      </c>
      <c r="CD53" s="13">
        <v>0</v>
      </c>
      <c r="CE53" s="13">
        <v>0</v>
      </c>
      <c r="CF53" s="13">
        <v>0</v>
      </c>
      <c r="CG53" s="13">
        <v>0</v>
      </c>
      <c r="CH53" s="13">
        <v>0</v>
      </c>
    </row>
    <row r="54" spans="1:86">
      <c r="A54" s="119" t="s">
        <v>562</v>
      </c>
      <c r="B54" s="13">
        <v>8</v>
      </c>
      <c r="C54" s="13">
        <v>0</v>
      </c>
      <c r="D54" s="13">
        <v>0</v>
      </c>
      <c r="E54" s="13">
        <v>2</v>
      </c>
      <c r="F54" s="13">
        <v>0</v>
      </c>
      <c r="G54" s="13">
        <v>0</v>
      </c>
      <c r="H54" s="13">
        <v>71</v>
      </c>
      <c r="I54" s="13">
        <v>0</v>
      </c>
      <c r="J54" s="13">
        <v>0</v>
      </c>
      <c r="K54" s="13">
        <v>11</v>
      </c>
      <c r="L54" s="13">
        <v>0</v>
      </c>
      <c r="M54" s="13">
        <v>0</v>
      </c>
      <c r="N54" s="13">
        <v>27</v>
      </c>
      <c r="O54" s="13">
        <v>0</v>
      </c>
      <c r="P54" s="13">
        <v>0</v>
      </c>
      <c r="Q54" s="13">
        <v>0</v>
      </c>
      <c r="R54" s="13">
        <v>0</v>
      </c>
      <c r="S54" s="13">
        <v>0</v>
      </c>
      <c r="T54" s="13">
        <v>0</v>
      </c>
      <c r="U54" s="13">
        <v>0</v>
      </c>
      <c r="V54" s="13">
        <v>0</v>
      </c>
      <c r="W54" s="13">
        <v>0</v>
      </c>
      <c r="X54" s="13">
        <v>0</v>
      </c>
      <c r="Y54" s="13">
        <v>0</v>
      </c>
      <c r="Z54" s="13">
        <v>0</v>
      </c>
      <c r="AA54" s="13">
        <v>0</v>
      </c>
      <c r="AB54" s="13">
        <v>0</v>
      </c>
      <c r="AC54" s="13">
        <v>0</v>
      </c>
      <c r="AD54" s="13">
        <v>0</v>
      </c>
      <c r="AE54" s="13">
        <v>0</v>
      </c>
      <c r="AF54" s="13">
        <v>0</v>
      </c>
      <c r="AG54" s="15">
        <v>8</v>
      </c>
      <c r="AH54" s="15">
        <v>111</v>
      </c>
      <c r="AI54" s="15">
        <v>0</v>
      </c>
      <c r="AJ54" s="15">
        <v>119</v>
      </c>
      <c r="AK54" s="15">
        <v>0</v>
      </c>
      <c r="AL54" s="15">
        <v>0</v>
      </c>
      <c r="AM54" s="13">
        <v>0</v>
      </c>
      <c r="AN54" s="17">
        <v>0</v>
      </c>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3">
        <v>0</v>
      </c>
      <c r="BE54" s="13">
        <v>0</v>
      </c>
      <c r="BF54" s="13">
        <v>0</v>
      </c>
      <c r="BG54" s="13">
        <v>0</v>
      </c>
      <c r="BH54" s="13">
        <v>0</v>
      </c>
      <c r="BI54" s="13">
        <v>0</v>
      </c>
      <c r="BJ54" s="13">
        <v>0</v>
      </c>
      <c r="BK54" s="13">
        <v>0</v>
      </c>
      <c r="BL54" s="13">
        <v>0</v>
      </c>
      <c r="BM54" s="13">
        <v>0</v>
      </c>
      <c r="BN54" s="13">
        <v>0</v>
      </c>
      <c r="BO54" s="13">
        <v>0</v>
      </c>
      <c r="BP54" s="13">
        <v>0</v>
      </c>
      <c r="BQ54" s="13">
        <v>0</v>
      </c>
      <c r="BR54" s="13">
        <v>0</v>
      </c>
      <c r="BS54" s="13">
        <v>0</v>
      </c>
      <c r="BT54" s="13">
        <v>0</v>
      </c>
      <c r="BU54" s="13">
        <v>0</v>
      </c>
      <c r="BV54" s="13">
        <v>0</v>
      </c>
      <c r="BW54" s="13">
        <v>0</v>
      </c>
      <c r="BX54" s="13">
        <v>0</v>
      </c>
      <c r="BY54" s="13">
        <v>0</v>
      </c>
      <c r="BZ54" s="13">
        <v>0</v>
      </c>
      <c r="CA54" s="13">
        <v>0</v>
      </c>
      <c r="CB54" s="13">
        <v>0</v>
      </c>
      <c r="CC54" s="13">
        <v>0</v>
      </c>
      <c r="CD54" s="13">
        <v>0</v>
      </c>
      <c r="CE54" s="13">
        <v>0</v>
      </c>
      <c r="CF54" s="13">
        <v>0</v>
      </c>
      <c r="CG54" s="13">
        <v>0</v>
      </c>
      <c r="CH54" s="13">
        <v>0</v>
      </c>
    </row>
    <row r="55" spans="1:86" ht="90">
      <c r="A55" s="119" t="s">
        <v>563</v>
      </c>
      <c r="B55" s="13">
        <v>9</v>
      </c>
      <c r="C55" s="13">
        <v>4</v>
      </c>
      <c r="D55" s="13">
        <v>0</v>
      </c>
      <c r="E55" s="13">
        <v>328</v>
      </c>
      <c r="F55" s="13">
        <v>0</v>
      </c>
      <c r="G55" s="13">
        <v>0</v>
      </c>
      <c r="H55" s="13">
        <v>51</v>
      </c>
      <c r="I55" s="13">
        <v>0</v>
      </c>
      <c r="J55" s="13">
        <v>0</v>
      </c>
      <c r="K55" s="13">
        <v>277</v>
      </c>
      <c r="L55" s="13">
        <v>1</v>
      </c>
      <c r="M55" s="13">
        <v>0</v>
      </c>
      <c r="N55" s="13">
        <v>7</v>
      </c>
      <c r="O55" s="13">
        <v>0</v>
      </c>
      <c r="P55" s="13">
        <v>0</v>
      </c>
      <c r="Q55" s="13">
        <v>0</v>
      </c>
      <c r="R55" s="13">
        <v>0</v>
      </c>
      <c r="S55" s="13">
        <v>0</v>
      </c>
      <c r="T55" s="13">
        <v>0</v>
      </c>
      <c r="U55" s="13">
        <v>0</v>
      </c>
      <c r="V55" s="13">
        <v>0</v>
      </c>
      <c r="W55" s="13">
        <v>0</v>
      </c>
      <c r="X55" s="13">
        <v>0</v>
      </c>
      <c r="Y55" s="13">
        <v>0</v>
      </c>
      <c r="Z55" s="13">
        <v>0</v>
      </c>
      <c r="AA55" s="13">
        <v>0</v>
      </c>
      <c r="AB55" s="13">
        <v>0</v>
      </c>
      <c r="AC55" s="13">
        <v>4</v>
      </c>
      <c r="AD55" s="13">
        <v>0</v>
      </c>
      <c r="AE55" s="13">
        <v>0</v>
      </c>
      <c r="AF55" s="13">
        <v>0</v>
      </c>
      <c r="AG55" s="15">
        <v>9</v>
      </c>
      <c r="AH55" s="15">
        <v>663</v>
      </c>
      <c r="AI55" s="15">
        <v>0</v>
      </c>
      <c r="AJ55" s="15">
        <v>672</v>
      </c>
      <c r="AK55" s="15">
        <v>9</v>
      </c>
      <c r="AL55" s="15">
        <v>0</v>
      </c>
      <c r="AM55" s="13">
        <v>17</v>
      </c>
      <c r="AN55" s="17" t="s">
        <v>2134</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3">
        <v>0</v>
      </c>
      <c r="BI55" s="13">
        <v>0</v>
      </c>
      <c r="BJ55" s="13">
        <v>0</v>
      </c>
      <c r="BK55" s="13">
        <v>0</v>
      </c>
      <c r="BL55" s="13">
        <v>0</v>
      </c>
      <c r="BM55" s="13">
        <v>0</v>
      </c>
      <c r="BN55" s="13">
        <v>0</v>
      </c>
      <c r="BO55" s="13">
        <v>0</v>
      </c>
      <c r="BP55" s="13">
        <v>0</v>
      </c>
      <c r="BQ55" s="13">
        <v>0</v>
      </c>
      <c r="BR55" s="13">
        <v>0</v>
      </c>
      <c r="BS55" s="13">
        <v>0</v>
      </c>
      <c r="BT55" s="13">
        <v>0</v>
      </c>
      <c r="BU55" s="13">
        <v>0</v>
      </c>
      <c r="BV55" s="13">
        <v>0</v>
      </c>
      <c r="BW55" s="13">
        <v>0</v>
      </c>
      <c r="BX55" s="13">
        <v>0</v>
      </c>
      <c r="BY55" s="13">
        <v>0</v>
      </c>
      <c r="BZ55" s="13">
        <v>0</v>
      </c>
      <c r="CA55" s="13">
        <v>0</v>
      </c>
      <c r="CB55" s="13">
        <v>0</v>
      </c>
      <c r="CC55" s="13">
        <v>0</v>
      </c>
      <c r="CD55" s="13">
        <v>0</v>
      </c>
      <c r="CE55" s="13">
        <v>0</v>
      </c>
      <c r="CF55" s="13">
        <v>0</v>
      </c>
      <c r="CG55" s="13">
        <v>0</v>
      </c>
      <c r="CH55" s="13">
        <v>0</v>
      </c>
    </row>
    <row r="56" spans="1:86" ht="30">
      <c r="A56" s="119" t="s">
        <v>2135</v>
      </c>
      <c r="B56" s="13">
        <v>11</v>
      </c>
      <c r="C56" s="13">
        <v>1</v>
      </c>
      <c r="D56" s="13">
        <v>0</v>
      </c>
      <c r="E56" s="13">
        <v>565</v>
      </c>
      <c r="F56" s="13">
        <v>0</v>
      </c>
      <c r="G56" s="13">
        <v>0</v>
      </c>
      <c r="H56" s="13">
        <v>54</v>
      </c>
      <c r="I56" s="13">
        <v>0</v>
      </c>
      <c r="J56" s="13">
        <v>0</v>
      </c>
      <c r="K56" s="13">
        <v>17</v>
      </c>
      <c r="L56" s="13">
        <v>0</v>
      </c>
      <c r="M56" s="13">
        <v>0</v>
      </c>
      <c r="N56" s="13">
        <v>0</v>
      </c>
      <c r="O56" s="13">
        <v>0</v>
      </c>
      <c r="P56" s="13">
        <v>0</v>
      </c>
      <c r="Q56" s="13">
        <v>0</v>
      </c>
      <c r="R56" s="13">
        <v>0</v>
      </c>
      <c r="S56" s="13">
        <v>0</v>
      </c>
      <c r="T56" s="13">
        <v>0</v>
      </c>
      <c r="U56" s="13">
        <v>0</v>
      </c>
      <c r="V56" s="13">
        <v>0</v>
      </c>
      <c r="W56" s="13">
        <v>0</v>
      </c>
      <c r="X56" s="13">
        <v>0</v>
      </c>
      <c r="Y56" s="13">
        <v>0</v>
      </c>
      <c r="Z56" s="13">
        <v>0</v>
      </c>
      <c r="AA56" s="13">
        <v>0</v>
      </c>
      <c r="AB56" s="13">
        <v>0</v>
      </c>
      <c r="AC56" s="13">
        <v>2</v>
      </c>
      <c r="AD56" s="13">
        <v>0</v>
      </c>
      <c r="AE56" s="13">
        <v>3</v>
      </c>
      <c r="AF56" s="13">
        <v>20</v>
      </c>
      <c r="AG56" s="15">
        <v>11</v>
      </c>
      <c r="AH56" s="15">
        <v>636</v>
      </c>
      <c r="AI56" s="15">
        <v>23</v>
      </c>
      <c r="AJ56" s="15">
        <v>670</v>
      </c>
      <c r="AK56" s="15">
        <v>3</v>
      </c>
      <c r="AL56" s="15">
        <v>0</v>
      </c>
      <c r="AM56" s="13">
        <v>3</v>
      </c>
      <c r="AN56" s="17" t="s">
        <v>2136</v>
      </c>
      <c r="AO56" s="13">
        <v>0</v>
      </c>
      <c r="AP56" s="13">
        <v>0</v>
      </c>
      <c r="AQ56" s="13">
        <v>0</v>
      </c>
      <c r="AR56" s="13">
        <v>0</v>
      </c>
      <c r="AS56" s="13">
        <v>0</v>
      </c>
      <c r="AT56" s="13">
        <v>0</v>
      </c>
      <c r="AU56" s="13">
        <v>0</v>
      </c>
      <c r="AV56" s="13">
        <v>0</v>
      </c>
      <c r="AW56" s="13">
        <v>0</v>
      </c>
      <c r="AX56" s="13">
        <v>0</v>
      </c>
      <c r="AY56" s="13">
        <v>0</v>
      </c>
      <c r="AZ56" s="13">
        <v>0</v>
      </c>
      <c r="BA56" s="13">
        <v>0</v>
      </c>
      <c r="BB56" s="13">
        <v>0</v>
      </c>
      <c r="BC56" s="13">
        <v>0</v>
      </c>
      <c r="BD56" s="13">
        <v>0</v>
      </c>
      <c r="BE56" s="13">
        <v>0</v>
      </c>
      <c r="BF56" s="13">
        <v>0</v>
      </c>
      <c r="BG56" s="13">
        <v>0</v>
      </c>
      <c r="BH56" s="13">
        <v>0</v>
      </c>
      <c r="BI56" s="13">
        <v>0</v>
      </c>
      <c r="BJ56" s="13">
        <v>0</v>
      </c>
      <c r="BK56" s="13">
        <v>0</v>
      </c>
      <c r="BL56" s="13">
        <v>0</v>
      </c>
      <c r="BM56" s="13">
        <v>0</v>
      </c>
      <c r="BN56" s="13">
        <v>0</v>
      </c>
      <c r="BO56" s="13">
        <v>0</v>
      </c>
      <c r="BP56" s="13">
        <v>0</v>
      </c>
      <c r="BQ56" s="13">
        <v>0</v>
      </c>
      <c r="BR56" s="13">
        <v>0</v>
      </c>
      <c r="BS56" s="13">
        <v>0</v>
      </c>
      <c r="BT56" s="13">
        <v>0</v>
      </c>
      <c r="BU56" s="13">
        <v>0</v>
      </c>
      <c r="BV56" s="13">
        <v>0</v>
      </c>
      <c r="BW56" s="13">
        <v>0</v>
      </c>
      <c r="BX56" s="13">
        <v>0</v>
      </c>
      <c r="BY56" s="13">
        <v>0</v>
      </c>
      <c r="BZ56" s="13">
        <v>0</v>
      </c>
      <c r="CA56" s="13">
        <v>0</v>
      </c>
      <c r="CB56" s="13">
        <v>0</v>
      </c>
      <c r="CC56" s="13">
        <v>0</v>
      </c>
      <c r="CD56" s="13">
        <v>0</v>
      </c>
      <c r="CE56" s="13">
        <v>0</v>
      </c>
      <c r="CF56" s="13">
        <v>0</v>
      </c>
      <c r="CG56" s="13">
        <v>0</v>
      </c>
      <c r="CH56" s="13">
        <v>0</v>
      </c>
    </row>
    <row r="57" spans="1:86">
      <c r="A57" s="119" t="s">
        <v>564</v>
      </c>
      <c r="B57" s="23">
        <v>14</v>
      </c>
      <c r="C57" s="23">
        <v>0</v>
      </c>
      <c r="D57" s="23">
        <v>0</v>
      </c>
      <c r="E57" s="23">
        <v>584</v>
      </c>
      <c r="F57" s="23">
        <v>0</v>
      </c>
      <c r="G57" s="23">
        <v>0</v>
      </c>
      <c r="H57" s="23">
        <v>66</v>
      </c>
      <c r="I57" s="23">
        <v>0</v>
      </c>
      <c r="J57" s="23">
        <v>0</v>
      </c>
      <c r="K57" s="23">
        <v>39</v>
      </c>
      <c r="L57" s="23">
        <v>0</v>
      </c>
      <c r="M57" s="23">
        <v>0</v>
      </c>
      <c r="N57" s="23">
        <v>38</v>
      </c>
      <c r="O57" s="23">
        <v>0</v>
      </c>
      <c r="P57" s="23">
        <v>0</v>
      </c>
      <c r="Q57" s="23">
        <v>8</v>
      </c>
      <c r="R57" s="13">
        <v>0</v>
      </c>
      <c r="S57" s="13">
        <v>0</v>
      </c>
      <c r="T57" s="13">
        <v>0</v>
      </c>
      <c r="U57" s="13">
        <v>0</v>
      </c>
      <c r="V57" s="13">
        <v>0</v>
      </c>
      <c r="W57" s="13">
        <v>0</v>
      </c>
      <c r="X57" s="13">
        <v>0</v>
      </c>
      <c r="Y57" s="13">
        <v>0</v>
      </c>
      <c r="Z57" s="13">
        <v>0</v>
      </c>
      <c r="AA57" s="13">
        <v>0</v>
      </c>
      <c r="AB57" s="13">
        <v>0</v>
      </c>
      <c r="AC57" s="13">
        <v>1</v>
      </c>
      <c r="AD57" s="13">
        <v>0</v>
      </c>
      <c r="AE57" s="13">
        <v>0</v>
      </c>
      <c r="AF57" s="13">
        <v>0</v>
      </c>
      <c r="AG57" s="24">
        <v>14</v>
      </c>
      <c r="AH57" s="24">
        <v>735</v>
      </c>
      <c r="AI57" s="15">
        <v>0</v>
      </c>
      <c r="AJ57" s="15">
        <v>749</v>
      </c>
      <c r="AK57" s="15">
        <v>1</v>
      </c>
      <c r="AL57" s="15">
        <v>0</v>
      </c>
      <c r="AM57" s="13">
        <v>1</v>
      </c>
      <c r="AN57" s="17" t="s">
        <v>2137</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3">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3">
        <v>0</v>
      </c>
      <c r="CA57" s="13">
        <v>0</v>
      </c>
      <c r="CB57" s="13">
        <v>0</v>
      </c>
      <c r="CC57" s="13">
        <v>0</v>
      </c>
      <c r="CD57" s="13">
        <v>0</v>
      </c>
      <c r="CE57" s="13">
        <v>0</v>
      </c>
      <c r="CF57" s="13">
        <v>0</v>
      </c>
      <c r="CG57" s="13">
        <v>0</v>
      </c>
      <c r="CH57" s="13">
        <v>0</v>
      </c>
    </row>
    <row r="58" spans="1:86" ht="30">
      <c r="A58" s="119" t="s">
        <v>2138</v>
      </c>
      <c r="B58" s="13">
        <v>9</v>
      </c>
      <c r="C58" s="13">
        <v>2</v>
      </c>
      <c r="D58" s="13">
        <v>0</v>
      </c>
      <c r="E58" s="13">
        <v>627</v>
      </c>
      <c r="F58" s="13">
        <v>0</v>
      </c>
      <c r="G58" s="13">
        <v>0</v>
      </c>
      <c r="H58" s="13">
        <v>123</v>
      </c>
      <c r="I58" s="13">
        <v>0</v>
      </c>
      <c r="J58" s="13">
        <v>0</v>
      </c>
      <c r="K58" s="13">
        <v>160</v>
      </c>
      <c r="L58" s="13">
        <v>0</v>
      </c>
      <c r="M58" s="13">
        <v>0</v>
      </c>
      <c r="N58" s="13">
        <v>0</v>
      </c>
      <c r="O58" s="13">
        <v>0</v>
      </c>
      <c r="P58" s="13">
        <v>0</v>
      </c>
      <c r="Q58" s="13">
        <v>0</v>
      </c>
      <c r="R58" s="13">
        <v>0</v>
      </c>
      <c r="S58" s="13">
        <v>0</v>
      </c>
      <c r="T58" s="13">
        <v>0</v>
      </c>
      <c r="U58" s="13">
        <v>0</v>
      </c>
      <c r="V58" s="13">
        <v>0</v>
      </c>
      <c r="W58" s="13">
        <v>0</v>
      </c>
      <c r="X58" s="13">
        <v>0</v>
      </c>
      <c r="Y58" s="13">
        <v>0</v>
      </c>
      <c r="Z58" s="13">
        <v>0</v>
      </c>
      <c r="AA58" s="13">
        <v>0</v>
      </c>
      <c r="AB58" s="13">
        <v>0</v>
      </c>
      <c r="AC58" s="13">
        <v>0</v>
      </c>
      <c r="AD58" s="13">
        <v>0</v>
      </c>
      <c r="AE58" s="13">
        <v>0</v>
      </c>
      <c r="AF58" s="13">
        <v>0</v>
      </c>
      <c r="AG58" s="15">
        <v>9</v>
      </c>
      <c r="AH58" s="15">
        <v>910</v>
      </c>
      <c r="AI58" s="15">
        <v>0</v>
      </c>
      <c r="AJ58" s="15">
        <v>919</v>
      </c>
      <c r="AK58" s="15">
        <v>2</v>
      </c>
      <c r="AL58" s="15">
        <v>0</v>
      </c>
      <c r="AM58" s="13">
        <v>5</v>
      </c>
      <c r="AN58" s="17" t="s">
        <v>2139</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3">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3">
        <v>0</v>
      </c>
      <c r="CA58" s="13">
        <v>0</v>
      </c>
      <c r="CB58" s="13">
        <v>0</v>
      </c>
      <c r="CC58" s="13">
        <v>0</v>
      </c>
      <c r="CD58" s="13">
        <v>0</v>
      </c>
      <c r="CE58" s="13">
        <v>0</v>
      </c>
      <c r="CF58" s="13">
        <v>0</v>
      </c>
      <c r="CG58" s="13">
        <v>0</v>
      </c>
      <c r="CH58" s="13">
        <v>0</v>
      </c>
    </row>
    <row r="59" spans="1:86">
      <c r="A59" s="119" t="s">
        <v>565</v>
      </c>
      <c r="B59" s="13">
        <v>9</v>
      </c>
      <c r="C59" s="13">
        <v>0</v>
      </c>
      <c r="D59" s="13">
        <v>0</v>
      </c>
      <c r="E59" s="13">
        <v>25</v>
      </c>
      <c r="F59" s="13">
        <v>0</v>
      </c>
      <c r="G59" s="13">
        <v>0</v>
      </c>
      <c r="H59" s="13">
        <v>35</v>
      </c>
      <c r="I59" s="13">
        <v>0</v>
      </c>
      <c r="J59" s="13">
        <v>0</v>
      </c>
      <c r="K59" s="13">
        <v>11</v>
      </c>
      <c r="L59" s="13">
        <v>0</v>
      </c>
      <c r="M59" s="13">
        <v>0</v>
      </c>
      <c r="N59" s="13">
        <v>13</v>
      </c>
      <c r="O59" s="13">
        <v>0</v>
      </c>
      <c r="P59" s="13">
        <v>0</v>
      </c>
      <c r="Q59" s="13">
        <v>0</v>
      </c>
      <c r="R59" s="13">
        <v>0</v>
      </c>
      <c r="S59" s="13">
        <v>0</v>
      </c>
      <c r="T59" s="13">
        <v>0</v>
      </c>
      <c r="U59" s="13">
        <v>0</v>
      </c>
      <c r="V59" s="13">
        <v>0</v>
      </c>
      <c r="W59" s="13">
        <v>0</v>
      </c>
      <c r="X59" s="13">
        <v>0</v>
      </c>
      <c r="Y59" s="13">
        <v>0</v>
      </c>
      <c r="Z59" s="13">
        <v>0</v>
      </c>
      <c r="AA59" s="13">
        <v>0</v>
      </c>
      <c r="AB59" s="13">
        <v>0</v>
      </c>
      <c r="AC59" s="13">
        <v>0</v>
      </c>
      <c r="AD59" s="13">
        <v>0</v>
      </c>
      <c r="AE59" s="13">
        <v>0</v>
      </c>
      <c r="AF59" s="13">
        <v>0</v>
      </c>
      <c r="AG59" s="15">
        <v>9</v>
      </c>
      <c r="AH59" s="15">
        <v>84</v>
      </c>
      <c r="AI59" s="15">
        <v>0</v>
      </c>
      <c r="AJ59" s="15">
        <v>93</v>
      </c>
      <c r="AK59" s="15">
        <v>0</v>
      </c>
      <c r="AL59" s="15">
        <v>0</v>
      </c>
      <c r="AM59" s="13">
        <v>0</v>
      </c>
      <c r="AN59" s="17">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3">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3">
        <v>0</v>
      </c>
      <c r="CA59" s="13">
        <v>0</v>
      </c>
      <c r="CB59" s="13">
        <v>0</v>
      </c>
      <c r="CC59" s="13">
        <v>0</v>
      </c>
      <c r="CD59" s="13">
        <v>0</v>
      </c>
      <c r="CE59" s="13">
        <v>0</v>
      </c>
      <c r="CF59" s="13">
        <v>0</v>
      </c>
      <c r="CG59" s="13">
        <v>0</v>
      </c>
      <c r="CH59" s="13">
        <v>0</v>
      </c>
    </row>
    <row r="60" spans="1:86" ht="45">
      <c r="A60" s="119" t="s">
        <v>566</v>
      </c>
      <c r="B60" s="13">
        <v>14</v>
      </c>
      <c r="C60" s="13">
        <v>4</v>
      </c>
      <c r="D60" s="13">
        <v>0</v>
      </c>
      <c r="E60" s="13">
        <v>0</v>
      </c>
      <c r="F60" s="13">
        <v>0</v>
      </c>
      <c r="G60" s="13">
        <v>0</v>
      </c>
      <c r="H60" s="13">
        <v>86</v>
      </c>
      <c r="I60" s="13">
        <v>0</v>
      </c>
      <c r="J60" s="13">
        <v>0</v>
      </c>
      <c r="K60" s="13">
        <v>106</v>
      </c>
      <c r="L60" s="13">
        <v>0</v>
      </c>
      <c r="M60" s="13">
        <v>0</v>
      </c>
      <c r="N60" s="13">
        <v>19</v>
      </c>
      <c r="O60" s="13">
        <v>0</v>
      </c>
      <c r="P60" s="13">
        <v>0</v>
      </c>
      <c r="Q60" s="13">
        <v>6</v>
      </c>
      <c r="R60" s="13">
        <v>0</v>
      </c>
      <c r="S60" s="13">
        <v>0</v>
      </c>
      <c r="T60" s="13">
        <v>0</v>
      </c>
      <c r="U60" s="13">
        <v>0</v>
      </c>
      <c r="V60" s="13">
        <v>0</v>
      </c>
      <c r="W60" s="13">
        <v>0</v>
      </c>
      <c r="X60" s="13">
        <v>0</v>
      </c>
      <c r="Y60" s="13">
        <v>0</v>
      </c>
      <c r="Z60" s="13">
        <v>0</v>
      </c>
      <c r="AA60" s="13">
        <v>0</v>
      </c>
      <c r="AB60" s="13">
        <v>0</v>
      </c>
      <c r="AC60" s="13">
        <v>0</v>
      </c>
      <c r="AD60" s="13">
        <v>0</v>
      </c>
      <c r="AE60" s="13">
        <v>0</v>
      </c>
      <c r="AF60" s="13">
        <v>0</v>
      </c>
      <c r="AG60" s="24">
        <v>14</v>
      </c>
      <c r="AH60" s="24">
        <v>217</v>
      </c>
      <c r="AI60" s="24">
        <v>0</v>
      </c>
      <c r="AJ60" s="24">
        <v>231</v>
      </c>
      <c r="AK60" s="15">
        <v>4</v>
      </c>
      <c r="AL60" s="15">
        <v>0</v>
      </c>
      <c r="AM60" s="13">
        <v>5</v>
      </c>
      <c r="AN60" s="17" t="s">
        <v>2140</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3">
        <v>0</v>
      </c>
      <c r="BE60" s="13">
        <v>0</v>
      </c>
      <c r="BF60" s="13">
        <v>0</v>
      </c>
      <c r="BG60" s="13">
        <v>0</v>
      </c>
      <c r="BH60" s="13">
        <v>0</v>
      </c>
      <c r="BI60" s="13">
        <v>0</v>
      </c>
      <c r="BJ60" s="13">
        <v>0</v>
      </c>
      <c r="BK60" s="13">
        <v>0</v>
      </c>
      <c r="BL60" s="13">
        <v>0</v>
      </c>
      <c r="BM60" s="13">
        <v>0</v>
      </c>
      <c r="BN60" s="13">
        <v>0</v>
      </c>
      <c r="BO60" s="13">
        <v>0</v>
      </c>
      <c r="BP60" s="13">
        <v>0</v>
      </c>
      <c r="BQ60" s="13">
        <v>0</v>
      </c>
      <c r="BR60" s="13">
        <v>0</v>
      </c>
      <c r="BS60" s="13">
        <v>0</v>
      </c>
      <c r="BT60" s="13">
        <v>0</v>
      </c>
      <c r="BU60" s="13">
        <v>0</v>
      </c>
      <c r="BV60" s="13">
        <v>0</v>
      </c>
      <c r="BW60" s="13">
        <v>0</v>
      </c>
      <c r="BX60" s="13">
        <v>0</v>
      </c>
      <c r="BY60" s="13">
        <v>0</v>
      </c>
      <c r="BZ60" s="13">
        <v>0</v>
      </c>
      <c r="CA60" s="13">
        <v>0</v>
      </c>
      <c r="CB60" s="13">
        <v>0</v>
      </c>
      <c r="CC60" s="13">
        <v>0</v>
      </c>
      <c r="CD60" s="13">
        <v>0</v>
      </c>
      <c r="CE60" s="13">
        <v>0</v>
      </c>
      <c r="CF60" s="13">
        <v>0</v>
      </c>
      <c r="CG60" s="13">
        <v>0</v>
      </c>
      <c r="CH60" s="13">
        <v>0</v>
      </c>
    </row>
    <row r="61" spans="1:86">
      <c r="A61" s="119" t="s">
        <v>567</v>
      </c>
      <c r="B61" s="13">
        <v>5</v>
      </c>
      <c r="C61" s="13">
        <v>0</v>
      </c>
      <c r="D61" s="13">
        <v>0</v>
      </c>
      <c r="E61" s="13">
        <v>291</v>
      </c>
      <c r="F61" s="13">
        <v>0</v>
      </c>
      <c r="G61" s="13">
        <v>0</v>
      </c>
      <c r="H61" s="13">
        <v>90</v>
      </c>
      <c r="I61" s="13">
        <v>0</v>
      </c>
      <c r="J61" s="13">
        <v>0</v>
      </c>
      <c r="K61" s="13">
        <v>2</v>
      </c>
      <c r="L61" s="13">
        <v>0</v>
      </c>
      <c r="M61" s="13">
        <v>0</v>
      </c>
      <c r="N61" s="13">
        <v>11</v>
      </c>
      <c r="O61" s="13">
        <v>0</v>
      </c>
      <c r="P61" s="13">
        <v>0</v>
      </c>
      <c r="Q61" s="13">
        <v>0</v>
      </c>
      <c r="R61" s="13">
        <v>0</v>
      </c>
      <c r="S61" s="13">
        <v>0</v>
      </c>
      <c r="T61" s="13">
        <v>0</v>
      </c>
      <c r="U61" s="13">
        <v>0</v>
      </c>
      <c r="V61" s="13">
        <v>0</v>
      </c>
      <c r="W61" s="13">
        <v>0</v>
      </c>
      <c r="X61" s="13">
        <v>0</v>
      </c>
      <c r="Y61" s="13">
        <v>0</v>
      </c>
      <c r="Z61" s="13">
        <v>0</v>
      </c>
      <c r="AA61" s="13">
        <v>0</v>
      </c>
      <c r="AB61" s="13">
        <v>0</v>
      </c>
      <c r="AC61" s="13">
        <v>1</v>
      </c>
      <c r="AD61" s="13">
        <v>0</v>
      </c>
      <c r="AE61" s="13">
        <v>0</v>
      </c>
      <c r="AF61" s="13">
        <v>0</v>
      </c>
      <c r="AG61" s="15">
        <v>5</v>
      </c>
      <c r="AH61" s="15">
        <v>394</v>
      </c>
      <c r="AI61" s="15">
        <v>0</v>
      </c>
      <c r="AJ61" s="15">
        <v>399</v>
      </c>
      <c r="AK61" s="15">
        <v>1</v>
      </c>
      <c r="AL61" s="15">
        <v>0</v>
      </c>
      <c r="AM61" s="13">
        <v>2</v>
      </c>
      <c r="AN61" s="17" t="s">
        <v>2141</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3">
        <v>0</v>
      </c>
      <c r="CA61" s="13">
        <v>0</v>
      </c>
      <c r="CB61" s="13">
        <v>0</v>
      </c>
      <c r="CC61" s="13">
        <v>0</v>
      </c>
      <c r="CD61" s="13">
        <v>0</v>
      </c>
      <c r="CE61" s="13">
        <v>0</v>
      </c>
      <c r="CF61" s="13">
        <v>0</v>
      </c>
      <c r="CG61" s="13">
        <v>0</v>
      </c>
      <c r="CH61" s="13">
        <v>0</v>
      </c>
    </row>
    <row r="62" spans="1:86" ht="60">
      <c r="A62" s="119" t="s">
        <v>568</v>
      </c>
      <c r="B62" s="13">
        <v>19</v>
      </c>
      <c r="C62" s="13">
        <v>1</v>
      </c>
      <c r="D62" s="13">
        <v>0</v>
      </c>
      <c r="E62" s="13">
        <v>234</v>
      </c>
      <c r="F62" s="13">
        <v>0</v>
      </c>
      <c r="G62" s="13">
        <v>0</v>
      </c>
      <c r="H62" s="13">
        <v>156</v>
      </c>
      <c r="I62" s="13">
        <v>0</v>
      </c>
      <c r="J62" s="13">
        <v>0</v>
      </c>
      <c r="K62" s="13">
        <v>103</v>
      </c>
      <c r="L62" s="13">
        <v>0</v>
      </c>
      <c r="M62" s="13">
        <v>0</v>
      </c>
      <c r="N62" s="13">
        <v>15</v>
      </c>
      <c r="O62" s="13">
        <v>1</v>
      </c>
      <c r="P62" s="13">
        <v>0</v>
      </c>
      <c r="Q62" s="13">
        <v>0</v>
      </c>
      <c r="R62" s="13">
        <v>0</v>
      </c>
      <c r="S62" s="13">
        <v>0</v>
      </c>
      <c r="T62" s="13">
        <v>0</v>
      </c>
      <c r="U62" s="13">
        <v>0</v>
      </c>
      <c r="V62" s="13">
        <v>0</v>
      </c>
      <c r="W62" s="13">
        <v>0</v>
      </c>
      <c r="X62" s="13">
        <v>0</v>
      </c>
      <c r="Y62" s="13">
        <v>0</v>
      </c>
      <c r="Z62" s="13">
        <v>0</v>
      </c>
      <c r="AA62" s="13">
        <v>0</v>
      </c>
      <c r="AB62" s="13">
        <v>0</v>
      </c>
      <c r="AC62" s="13">
        <v>2</v>
      </c>
      <c r="AD62" s="13">
        <v>0</v>
      </c>
      <c r="AE62" s="13">
        <v>0</v>
      </c>
      <c r="AF62" s="13">
        <v>0</v>
      </c>
      <c r="AG62" s="15">
        <v>19</v>
      </c>
      <c r="AH62" s="15">
        <v>508</v>
      </c>
      <c r="AI62" s="15">
        <v>0</v>
      </c>
      <c r="AJ62" s="15">
        <v>527</v>
      </c>
      <c r="AK62" s="15">
        <v>4</v>
      </c>
      <c r="AL62" s="15">
        <v>0</v>
      </c>
      <c r="AM62" s="13">
        <v>8</v>
      </c>
      <c r="AN62" s="17" t="s">
        <v>2142</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0</v>
      </c>
      <c r="CE62" s="13">
        <v>0</v>
      </c>
      <c r="CF62" s="13">
        <v>0</v>
      </c>
      <c r="CG62" s="13">
        <v>0</v>
      </c>
      <c r="CH62" s="13">
        <v>0</v>
      </c>
    </row>
    <row r="63" spans="1:86" ht="45">
      <c r="A63" s="119" t="s">
        <v>569</v>
      </c>
      <c r="B63" s="13">
        <v>11</v>
      </c>
      <c r="C63" s="13">
        <v>1</v>
      </c>
      <c r="D63" s="13">
        <v>0</v>
      </c>
      <c r="E63" s="13">
        <v>796</v>
      </c>
      <c r="F63" s="13">
        <v>0</v>
      </c>
      <c r="G63" s="13">
        <v>0</v>
      </c>
      <c r="H63" s="13">
        <v>125</v>
      </c>
      <c r="I63" s="13">
        <v>0</v>
      </c>
      <c r="J63" s="13">
        <v>0</v>
      </c>
      <c r="K63" s="13">
        <v>191</v>
      </c>
      <c r="L63" s="13">
        <v>0</v>
      </c>
      <c r="M63" s="13">
        <v>0</v>
      </c>
      <c r="N63" s="13">
        <v>12</v>
      </c>
      <c r="O63" s="13">
        <v>0</v>
      </c>
      <c r="P63" s="13">
        <v>0</v>
      </c>
      <c r="Q63" s="101">
        <v>102</v>
      </c>
      <c r="R63" s="13">
        <v>1</v>
      </c>
      <c r="S63" s="13">
        <v>0</v>
      </c>
      <c r="T63" s="13">
        <v>0</v>
      </c>
      <c r="U63" s="13">
        <v>0</v>
      </c>
      <c r="V63" s="13">
        <v>0</v>
      </c>
      <c r="W63" s="13">
        <v>0</v>
      </c>
      <c r="X63" s="13">
        <v>0</v>
      </c>
      <c r="Y63" s="13">
        <v>0</v>
      </c>
      <c r="Z63" s="13">
        <v>0</v>
      </c>
      <c r="AA63" s="13">
        <v>0</v>
      </c>
      <c r="AB63" s="13">
        <v>0</v>
      </c>
      <c r="AC63" s="13">
        <v>2</v>
      </c>
      <c r="AD63" s="13">
        <v>0</v>
      </c>
      <c r="AE63" s="13">
        <v>0</v>
      </c>
      <c r="AF63" s="13">
        <v>0</v>
      </c>
      <c r="AG63" s="15">
        <v>11</v>
      </c>
      <c r="AH63" s="101">
        <v>1226</v>
      </c>
      <c r="AI63" s="15">
        <v>0</v>
      </c>
      <c r="AJ63" s="101">
        <v>1237</v>
      </c>
      <c r="AK63" s="15">
        <v>4</v>
      </c>
      <c r="AL63" s="15">
        <v>0</v>
      </c>
      <c r="AM63" s="13">
        <v>5</v>
      </c>
      <c r="AN63" s="20" t="s">
        <v>2143</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3">
        <v>0</v>
      </c>
      <c r="BI63" s="13">
        <v>0</v>
      </c>
      <c r="BJ63" s="13">
        <v>0</v>
      </c>
      <c r="BK63" s="13">
        <v>0</v>
      </c>
      <c r="BL63" s="13">
        <v>0</v>
      </c>
      <c r="BM63" s="13">
        <v>0</v>
      </c>
      <c r="BN63" s="13">
        <v>0</v>
      </c>
      <c r="BO63" s="13">
        <v>0</v>
      </c>
      <c r="BP63" s="13">
        <v>0</v>
      </c>
      <c r="BQ63" s="13">
        <v>0</v>
      </c>
      <c r="BR63" s="13">
        <v>0</v>
      </c>
      <c r="BS63" s="13">
        <v>0</v>
      </c>
      <c r="BT63" s="13">
        <v>0</v>
      </c>
      <c r="BU63" s="13">
        <v>0</v>
      </c>
      <c r="BV63" s="13">
        <v>0</v>
      </c>
      <c r="BW63" s="13">
        <v>0</v>
      </c>
      <c r="BX63" s="13">
        <v>0</v>
      </c>
      <c r="BY63" s="13">
        <v>0</v>
      </c>
      <c r="BZ63" s="13">
        <v>0</v>
      </c>
      <c r="CA63" s="13">
        <v>0</v>
      </c>
      <c r="CB63" s="13">
        <v>0</v>
      </c>
      <c r="CC63" s="13">
        <v>0</v>
      </c>
      <c r="CD63" s="13">
        <v>0</v>
      </c>
      <c r="CE63" s="13">
        <v>0</v>
      </c>
      <c r="CF63" s="13">
        <v>0</v>
      </c>
      <c r="CG63" s="13">
        <v>0</v>
      </c>
      <c r="CH63" s="13">
        <v>0</v>
      </c>
    </row>
    <row r="64" spans="1:86">
      <c r="A64" s="119" t="s">
        <v>570</v>
      </c>
      <c r="B64" s="13">
        <v>7</v>
      </c>
      <c r="C64" s="13">
        <v>0</v>
      </c>
      <c r="D64" s="13">
        <v>0</v>
      </c>
      <c r="E64" s="13">
        <v>491</v>
      </c>
      <c r="F64" s="13">
        <v>0</v>
      </c>
      <c r="G64" s="13">
        <v>0</v>
      </c>
      <c r="H64" s="13">
        <v>74</v>
      </c>
      <c r="I64" s="13">
        <v>0</v>
      </c>
      <c r="J64" s="13">
        <v>0</v>
      </c>
      <c r="K64" s="13">
        <v>4</v>
      </c>
      <c r="L64" s="13">
        <v>0</v>
      </c>
      <c r="M64" s="13">
        <v>0</v>
      </c>
      <c r="N64" s="13">
        <v>8</v>
      </c>
      <c r="O64" s="13">
        <v>0</v>
      </c>
      <c r="P64" s="13">
        <v>0</v>
      </c>
      <c r="Q64" s="13">
        <v>0</v>
      </c>
      <c r="R64" s="13">
        <v>0</v>
      </c>
      <c r="S64" s="13">
        <v>0</v>
      </c>
      <c r="T64" s="13">
        <v>0</v>
      </c>
      <c r="U64" s="13">
        <v>0</v>
      </c>
      <c r="V64" s="13">
        <v>0</v>
      </c>
      <c r="W64" s="13">
        <v>0</v>
      </c>
      <c r="X64" s="13">
        <v>0</v>
      </c>
      <c r="Y64" s="13">
        <v>0</v>
      </c>
      <c r="Z64" s="13">
        <v>0</v>
      </c>
      <c r="AA64" s="13">
        <v>0</v>
      </c>
      <c r="AB64" s="13">
        <v>0</v>
      </c>
      <c r="AC64" s="13">
        <v>1</v>
      </c>
      <c r="AD64" s="13">
        <v>0</v>
      </c>
      <c r="AE64" s="13">
        <v>0</v>
      </c>
      <c r="AF64" s="13">
        <v>0</v>
      </c>
      <c r="AG64" s="15">
        <v>7</v>
      </c>
      <c r="AH64" s="15">
        <v>577</v>
      </c>
      <c r="AI64" s="15">
        <v>0</v>
      </c>
      <c r="AJ64" s="15">
        <v>584</v>
      </c>
      <c r="AK64" s="15">
        <v>1</v>
      </c>
      <c r="AL64" s="15">
        <v>0</v>
      </c>
      <c r="AM64" s="13">
        <v>3</v>
      </c>
      <c r="AN64" s="17" t="s">
        <v>2144</v>
      </c>
      <c r="AO64" s="13">
        <v>0</v>
      </c>
      <c r="AP64" s="13">
        <v>0</v>
      </c>
      <c r="AQ64" s="13">
        <v>0</v>
      </c>
      <c r="AR64" s="13">
        <v>0</v>
      </c>
      <c r="AS64" s="13">
        <v>0</v>
      </c>
      <c r="AT64" s="13">
        <v>0</v>
      </c>
      <c r="AU64" s="13">
        <v>0</v>
      </c>
      <c r="AV64" s="13">
        <v>0</v>
      </c>
      <c r="AW64" s="13">
        <v>0</v>
      </c>
      <c r="AX64" s="13">
        <v>0</v>
      </c>
      <c r="AY64" s="13">
        <v>0</v>
      </c>
      <c r="AZ64" s="13">
        <v>0</v>
      </c>
      <c r="BA64" s="13">
        <v>0</v>
      </c>
      <c r="BB64" s="13">
        <v>0</v>
      </c>
      <c r="BC64" s="13">
        <v>0</v>
      </c>
      <c r="BD64" s="13">
        <v>0</v>
      </c>
      <c r="BE64" s="13">
        <v>0</v>
      </c>
      <c r="BF64" s="13">
        <v>0</v>
      </c>
      <c r="BG64" s="13">
        <v>0</v>
      </c>
      <c r="BH64" s="13">
        <v>0</v>
      </c>
      <c r="BI64" s="13">
        <v>0</v>
      </c>
      <c r="BJ64" s="13">
        <v>0</v>
      </c>
      <c r="BK64" s="13">
        <v>0</v>
      </c>
      <c r="BL64" s="13">
        <v>0</v>
      </c>
      <c r="BM64" s="13">
        <v>0</v>
      </c>
      <c r="BN64" s="13">
        <v>0</v>
      </c>
      <c r="BO64" s="13">
        <v>0</v>
      </c>
      <c r="BP64" s="13">
        <v>0</v>
      </c>
      <c r="BQ64" s="13">
        <v>0</v>
      </c>
      <c r="BR64" s="13">
        <v>0</v>
      </c>
      <c r="BS64" s="13">
        <v>0</v>
      </c>
      <c r="BT64" s="13">
        <v>0</v>
      </c>
      <c r="BU64" s="13">
        <v>0</v>
      </c>
      <c r="BV64" s="13">
        <v>0</v>
      </c>
      <c r="BW64" s="13">
        <v>0</v>
      </c>
      <c r="BX64" s="13">
        <v>0</v>
      </c>
      <c r="BY64" s="13">
        <v>0</v>
      </c>
      <c r="BZ64" s="13">
        <v>0</v>
      </c>
      <c r="CA64" s="13">
        <v>0</v>
      </c>
      <c r="CB64" s="13">
        <v>0</v>
      </c>
      <c r="CC64" s="13">
        <v>0</v>
      </c>
      <c r="CD64" s="13">
        <v>0</v>
      </c>
      <c r="CE64" s="13">
        <v>0</v>
      </c>
      <c r="CF64" s="13">
        <v>0</v>
      </c>
      <c r="CG64" s="13">
        <v>0</v>
      </c>
      <c r="CH64" s="13">
        <v>0</v>
      </c>
    </row>
    <row r="65" spans="1:86" ht="30">
      <c r="A65" s="119" t="s">
        <v>571</v>
      </c>
      <c r="B65" s="13">
        <v>7</v>
      </c>
      <c r="C65" s="13">
        <v>2</v>
      </c>
      <c r="D65" s="13">
        <v>0</v>
      </c>
      <c r="E65" s="13">
        <v>139</v>
      </c>
      <c r="F65" s="13">
        <v>0</v>
      </c>
      <c r="G65" s="13">
        <v>0</v>
      </c>
      <c r="H65" s="13">
        <v>47</v>
      </c>
      <c r="I65" s="13">
        <v>1</v>
      </c>
      <c r="J65" s="13">
        <v>0</v>
      </c>
      <c r="K65" s="13">
        <v>2</v>
      </c>
      <c r="L65" s="13">
        <v>0</v>
      </c>
      <c r="M65" s="13">
        <v>0</v>
      </c>
      <c r="N65" s="13">
        <v>21</v>
      </c>
      <c r="O65" s="13">
        <v>0</v>
      </c>
      <c r="P65" s="13">
        <v>0</v>
      </c>
      <c r="Q65" s="13">
        <v>6</v>
      </c>
      <c r="R65" s="13">
        <v>0</v>
      </c>
      <c r="S65" s="13">
        <v>0</v>
      </c>
      <c r="T65" s="13">
        <v>0</v>
      </c>
      <c r="U65" s="13">
        <v>0</v>
      </c>
      <c r="V65" s="13">
        <v>0</v>
      </c>
      <c r="W65" s="13">
        <v>0</v>
      </c>
      <c r="X65" s="13">
        <v>0</v>
      </c>
      <c r="Y65" s="13">
        <v>0</v>
      </c>
      <c r="Z65" s="13">
        <v>0</v>
      </c>
      <c r="AA65" s="13">
        <v>0</v>
      </c>
      <c r="AB65" s="13">
        <v>0</v>
      </c>
      <c r="AC65" s="13">
        <v>1</v>
      </c>
      <c r="AD65" s="13">
        <v>0</v>
      </c>
      <c r="AE65" s="13">
        <v>0</v>
      </c>
      <c r="AF65" s="13">
        <v>0</v>
      </c>
      <c r="AG65" s="96">
        <v>7</v>
      </c>
      <c r="AH65" s="96">
        <v>215</v>
      </c>
      <c r="AI65" s="96">
        <v>0</v>
      </c>
      <c r="AJ65" s="96">
        <v>222</v>
      </c>
      <c r="AK65" s="15">
        <v>4</v>
      </c>
      <c r="AL65" s="15">
        <v>0</v>
      </c>
      <c r="AM65" s="13">
        <v>2</v>
      </c>
      <c r="AN65" s="17" t="s">
        <v>2145</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3">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3">
        <v>0</v>
      </c>
      <c r="CA65" s="13">
        <v>0</v>
      </c>
      <c r="CB65" s="13">
        <v>0</v>
      </c>
      <c r="CC65" s="13">
        <v>0</v>
      </c>
      <c r="CD65" s="13">
        <v>0</v>
      </c>
      <c r="CE65" s="13">
        <v>0</v>
      </c>
      <c r="CF65" s="13">
        <v>0</v>
      </c>
      <c r="CG65" s="13">
        <v>0</v>
      </c>
      <c r="CH65" s="13">
        <v>0</v>
      </c>
    </row>
    <row r="66" spans="1:86">
      <c r="A66" s="119" t="s">
        <v>572</v>
      </c>
      <c r="B66" s="13">
        <v>14</v>
      </c>
      <c r="C66" s="13">
        <v>2</v>
      </c>
      <c r="D66" s="13">
        <v>0</v>
      </c>
      <c r="E66" s="13">
        <v>9</v>
      </c>
      <c r="F66" s="13">
        <v>0</v>
      </c>
      <c r="G66" s="13">
        <v>0</v>
      </c>
      <c r="H66" s="13">
        <v>58</v>
      </c>
      <c r="I66" s="13">
        <v>0</v>
      </c>
      <c r="J66" s="13">
        <v>0</v>
      </c>
      <c r="K66" s="13">
        <v>106</v>
      </c>
      <c r="L66" s="13">
        <v>0</v>
      </c>
      <c r="M66" s="13">
        <v>0</v>
      </c>
      <c r="N66" s="13">
        <v>13</v>
      </c>
      <c r="O66" s="13">
        <v>0</v>
      </c>
      <c r="P66" s="13">
        <v>0</v>
      </c>
      <c r="Q66" s="13">
        <v>0</v>
      </c>
      <c r="R66" s="13">
        <v>0</v>
      </c>
      <c r="S66" s="13">
        <v>0</v>
      </c>
      <c r="T66" s="13">
        <v>0</v>
      </c>
      <c r="U66" s="13">
        <v>0</v>
      </c>
      <c r="V66" s="13">
        <v>0</v>
      </c>
      <c r="W66" s="13">
        <v>0</v>
      </c>
      <c r="X66" s="13">
        <v>0</v>
      </c>
      <c r="Y66" s="13">
        <v>0</v>
      </c>
      <c r="Z66" s="13">
        <v>0</v>
      </c>
      <c r="AA66" s="13">
        <v>0</v>
      </c>
      <c r="AB66" s="13">
        <v>0</v>
      </c>
      <c r="AC66" s="13"/>
      <c r="AD66" s="13">
        <v>0</v>
      </c>
      <c r="AE66" s="13">
        <v>0</v>
      </c>
      <c r="AF66" s="13">
        <v>0</v>
      </c>
      <c r="AG66" s="15">
        <v>14</v>
      </c>
      <c r="AH66" s="15">
        <v>186</v>
      </c>
      <c r="AI66" s="15">
        <v>0</v>
      </c>
      <c r="AJ66" s="15">
        <v>200</v>
      </c>
      <c r="AK66" s="15">
        <v>2</v>
      </c>
      <c r="AL66" s="15">
        <v>0</v>
      </c>
      <c r="AM66" s="13">
        <v>4</v>
      </c>
      <c r="AN66" s="17" t="s">
        <v>2146</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3">
        <v>0</v>
      </c>
      <c r="BI66" s="13">
        <v>0</v>
      </c>
      <c r="BJ66" s="13">
        <v>0</v>
      </c>
      <c r="BK66" s="13">
        <v>0</v>
      </c>
      <c r="BL66" s="13">
        <v>0</v>
      </c>
      <c r="BM66" s="13">
        <v>0</v>
      </c>
      <c r="BN66" s="13">
        <v>0</v>
      </c>
      <c r="BO66" s="13">
        <v>0</v>
      </c>
      <c r="BP66" s="13">
        <v>0</v>
      </c>
      <c r="BQ66" s="13">
        <v>0</v>
      </c>
      <c r="BR66" s="13">
        <v>0</v>
      </c>
      <c r="BS66" s="13">
        <v>0</v>
      </c>
      <c r="BT66" s="13">
        <v>0</v>
      </c>
      <c r="BU66" s="13">
        <v>0</v>
      </c>
      <c r="BV66" s="13">
        <v>0</v>
      </c>
      <c r="BW66" s="13">
        <v>0</v>
      </c>
      <c r="BX66" s="13">
        <v>0</v>
      </c>
      <c r="BY66" s="13">
        <v>0</v>
      </c>
      <c r="BZ66" s="13">
        <v>0</v>
      </c>
      <c r="CA66" s="13">
        <v>0</v>
      </c>
      <c r="CB66" s="13">
        <v>0</v>
      </c>
      <c r="CC66" s="13">
        <v>0</v>
      </c>
      <c r="CD66" s="13">
        <v>0</v>
      </c>
      <c r="CE66" s="13">
        <v>0</v>
      </c>
      <c r="CF66" s="13">
        <v>0</v>
      </c>
      <c r="CG66" s="13">
        <v>0</v>
      </c>
      <c r="CH66" s="13">
        <v>0</v>
      </c>
    </row>
    <row r="67" spans="1:86">
      <c r="A67" s="119" t="s">
        <v>573</v>
      </c>
      <c r="B67" s="13">
        <v>7</v>
      </c>
      <c r="C67" s="13">
        <v>0</v>
      </c>
      <c r="D67" s="13">
        <v>0</v>
      </c>
      <c r="E67" s="13">
        <v>1294</v>
      </c>
      <c r="F67" s="13">
        <v>0</v>
      </c>
      <c r="G67" s="13">
        <v>0</v>
      </c>
      <c r="H67" s="13">
        <v>57</v>
      </c>
      <c r="I67" s="13">
        <v>0</v>
      </c>
      <c r="J67" s="13">
        <v>0</v>
      </c>
      <c r="K67" s="13">
        <v>55</v>
      </c>
      <c r="L67" s="13">
        <v>0</v>
      </c>
      <c r="M67" s="13">
        <v>0</v>
      </c>
      <c r="N67" s="13">
        <v>16</v>
      </c>
      <c r="O67" s="13">
        <v>0</v>
      </c>
      <c r="P67" s="13">
        <v>0</v>
      </c>
      <c r="Q67" s="13">
        <v>4</v>
      </c>
      <c r="R67" s="13">
        <v>0</v>
      </c>
      <c r="S67" s="13">
        <v>0</v>
      </c>
      <c r="T67" s="13">
        <v>0</v>
      </c>
      <c r="U67" s="13">
        <v>0</v>
      </c>
      <c r="V67" s="13">
        <v>0</v>
      </c>
      <c r="W67" s="13">
        <v>0</v>
      </c>
      <c r="X67" s="13">
        <v>0</v>
      </c>
      <c r="Y67" s="13">
        <v>0</v>
      </c>
      <c r="Z67" s="13">
        <v>0</v>
      </c>
      <c r="AA67" s="13">
        <v>0</v>
      </c>
      <c r="AB67" s="13">
        <v>0</v>
      </c>
      <c r="AC67" s="13">
        <v>1</v>
      </c>
      <c r="AD67" s="13">
        <v>0</v>
      </c>
      <c r="AE67" s="13">
        <v>0</v>
      </c>
      <c r="AF67" s="13">
        <v>0</v>
      </c>
      <c r="AG67" s="98">
        <v>7</v>
      </c>
      <c r="AH67" s="98">
        <v>1426</v>
      </c>
      <c r="AI67" s="98">
        <v>0</v>
      </c>
      <c r="AJ67" s="98">
        <v>1433</v>
      </c>
      <c r="AK67" s="15">
        <v>1</v>
      </c>
      <c r="AL67" s="15">
        <v>0</v>
      </c>
      <c r="AM67" s="13">
        <v>2</v>
      </c>
      <c r="AN67" s="17" t="s">
        <v>2147</v>
      </c>
      <c r="AO67" s="13">
        <v>0</v>
      </c>
      <c r="AP67" s="13">
        <v>0</v>
      </c>
      <c r="AQ67" s="13">
        <v>0</v>
      </c>
      <c r="AR67" s="13">
        <v>0</v>
      </c>
      <c r="AS67" s="13">
        <v>0</v>
      </c>
      <c r="AT67" s="13">
        <v>0</v>
      </c>
      <c r="AU67" s="13">
        <v>0</v>
      </c>
      <c r="AV67" s="13">
        <v>0</v>
      </c>
      <c r="AW67" s="13">
        <v>0</v>
      </c>
      <c r="AX67" s="13">
        <v>0</v>
      </c>
      <c r="AY67" s="13">
        <v>0</v>
      </c>
      <c r="AZ67" s="13">
        <v>0</v>
      </c>
      <c r="BA67" s="13">
        <v>0</v>
      </c>
      <c r="BB67" s="13">
        <v>0</v>
      </c>
      <c r="BC67" s="13">
        <v>0</v>
      </c>
      <c r="BD67" s="13">
        <v>0</v>
      </c>
      <c r="BE67" s="13">
        <v>0</v>
      </c>
      <c r="BF67" s="13">
        <v>0</v>
      </c>
      <c r="BG67" s="13">
        <v>0</v>
      </c>
      <c r="BH67" s="13">
        <v>0</v>
      </c>
      <c r="BI67" s="13">
        <v>0</v>
      </c>
      <c r="BJ67" s="13">
        <v>0</v>
      </c>
      <c r="BK67" s="13">
        <v>0</v>
      </c>
      <c r="BL67" s="13">
        <v>0</v>
      </c>
      <c r="BM67" s="13">
        <v>0</v>
      </c>
      <c r="BN67" s="13">
        <v>0</v>
      </c>
      <c r="BO67" s="13">
        <v>0</v>
      </c>
      <c r="BP67" s="13">
        <v>0</v>
      </c>
      <c r="BQ67" s="13">
        <v>0</v>
      </c>
      <c r="BR67" s="13">
        <v>0</v>
      </c>
      <c r="BS67" s="13">
        <v>0</v>
      </c>
      <c r="BT67" s="13">
        <v>0</v>
      </c>
      <c r="BU67" s="13">
        <v>0</v>
      </c>
      <c r="BV67" s="13">
        <v>0</v>
      </c>
      <c r="BW67" s="13">
        <v>0</v>
      </c>
      <c r="BX67" s="13">
        <v>0</v>
      </c>
      <c r="BY67" s="13">
        <v>0</v>
      </c>
      <c r="BZ67" s="13">
        <v>0</v>
      </c>
      <c r="CA67" s="13">
        <v>0</v>
      </c>
      <c r="CB67" s="13">
        <v>0</v>
      </c>
      <c r="CC67" s="13">
        <v>0</v>
      </c>
      <c r="CD67" s="13">
        <v>0</v>
      </c>
      <c r="CE67" s="13">
        <v>0</v>
      </c>
      <c r="CF67" s="13">
        <v>0</v>
      </c>
      <c r="CG67" s="13">
        <v>0</v>
      </c>
      <c r="CH67" s="13">
        <v>0</v>
      </c>
    </row>
    <row r="68" spans="1:86" ht="75">
      <c r="A68" s="119" t="s">
        <v>574</v>
      </c>
      <c r="B68" s="13">
        <v>7</v>
      </c>
      <c r="C68" s="13">
        <v>3</v>
      </c>
      <c r="D68" s="13">
        <v>0</v>
      </c>
      <c r="E68" s="13">
        <v>0</v>
      </c>
      <c r="F68" s="13">
        <v>0</v>
      </c>
      <c r="G68" s="13">
        <v>0</v>
      </c>
      <c r="H68" s="13">
        <v>44</v>
      </c>
      <c r="I68" s="13">
        <v>1</v>
      </c>
      <c r="J68" s="13">
        <v>0</v>
      </c>
      <c r="K68" s="13">
        <v>6</v>
      </c>
      <c r="L68" s="13">
        <v>0</v>
      </c>
      <c r="M68" s="13">
        <v>0</v>
      </c>
      <c r="N68" s="13">
        <v>9</v>
      </c>
      <c r="O68" s="13">
        <v>0</v>
      </c>
      <c r="P68" s="13">
        <v>0</v>
      </c>
      <c r="Q68" s="13">
        <v>0</v>
      </c>
      <c r="R68" s="13">
        <v>0</v>
      </c>
      <c r="S68" s="13">
        <v>0</v>
      </c>
      <c r="T68" s="13">
        <v>0</v>
      </c>
      <c r="U68" s="13">
        <v>0</v>
      </c>
      <c r="V68" s="13">
        <v>0</v>
      </c>
      <c r="W68" s="13">
        <v>0</v>
      </c>
      <c r="X68" s="13">
        <v>0</v>
      </c>
      <c r="Y68" s="13">
        <v>0</v>
      </c>
      <c r="Z68" s="13">
        <v>0</v>
      </c>
      <c r="AA68" s="13">
        <v>0</v>
      </c>
      <c r="AB68" s="13">
        <v>0</v>
      </c>
      <c r="AC68" s="13">
        <v>5</v>
      </c>
      <c r="AD68" s="13">
        <v>0</v>
      </c>
      <c r="AE68" s="13">
        <v>0</v>
      </c>
      <c r="AF68" s="13">
        <v>0</v>
      </c>
      <c r="AG68" s="15">
        <v>7</v>
      </c>
      <c r="AH68" s="15">
        <v>59</v>
      </c>
      <c r="AI68" s="15">
        <v>0</v>
      </c>
      <c r="AJ68" s="15">
        <v>66</v>
      </c>
      <c r="AK68" s="15">
        <v>9</v>
      </c>
      <c r="AL68" s="15">
        <v>0</v>
      </c>
      <c r="AM68" s="13">
        <v>13</v>
      </c>
      <c r="AN68" s="17" t="s">
        <v>2148</v>
      </c>
      <c r="AO68" s="13">
        <v>0</v>
      </c>
      <c r="AP68" s="13">
        <v>0</v>
      </c>
      <c r="AQ68" s="13">
        <v>0</v>
      </c>
      <c r="AR68" s="13">
        <v>0</v>
      </c>
      <c r="AS68" s="13">
        <v>0</v>
      </c>
      <c r="AT68" s="13">
        <v>0</v>
      </c>
      <c r="AU68" s="13">
        <v>0</v>
      </c>
      <c r="AV68" s="13">
        <v>0</v>
      </c>
      <c r="AW68" s="13">
        <v>0</v>
      </c>
      <c r="AX68" s="13">
        <v>0</v>
      </c>
      <c r="AY68" s="13">
        <v>0</v>
      </c>
      <c r="AZ68" s="13">
        <v>0</v>
      </c>
      <c r="BA68" s="13">
        <v>0</v>
      </c>
      <c r="BB68" s="13">
        <v>0</v>
      </c>
      <c r="BC68" s="13">
        <v>0</v>
      </c>
      <c r="BD68" s="13">
        <v>0</v>
      </c>
      <c r="BE68" s="13">
        <v>0</v>
      </c>
      <c r="BF68" s="13">
        <v>0</v>
      </c>
      <c r="BG68" s="13">
        <v>0</v>
      </c>
      <c r="BH68" s="13">
        <v>0</v>
      </c>
      <c r="BI68" s="13">
        <v>0</v>
      </c>
      <c r="BJ68" s="13">
        <v>0</v>
      </c>
      <c r="BK68" s="13">
        <v>0</v>
      </c>
      <c r="BL68" s="13">
        <v>0</v>
      </c>
      <c r="BM68" s="13">
        <v>0</v>
      </c>
      <c r="BN68" s="13">
        <v>0</v>
      </c>
      <c r="BO68" s="13">
        <v>0</v>
      </c>
      <c r="BP68" s="13">
        <v>0</v>
      </c>
      <c r="BQ68" s="13">
        <v>0</v>
      </c>
      <c r="BR68" s="13">
        <v>0</v>
      </c>
      <c r="BS68" s="13">
        <v>0</v>
      </c>
      <c r="BT68" s="13">
        <v>0</v>
      </c>
      <c r="BU68" s="13">
        <v>0</v>
      </c>
      <c r="BV68" s="13">
        <v>0</v>
      </c>
      <c r="BW68" s="13">
        <v>0</v>
      </c>
      <c r="BX68" s="13">
        <v>0</v>
      </c>
      <c r="BY68" s="13">
        <v>0</v>
      </c>
      <c r="BZ68" s="13">
        <v>0</v>
      </c>
      <c r="CA68" s="13">
        <v>0</v>
      </c>
      <c r="CB68" s="13">
        <v>0</v>
      </c>
      <c r="CC68" s="13">
        <v>0</v>
      </c>
      <c r="CD68" s="13">
        <v>0</v>
      </c>
      <c r="CE68" s="13">
        <v>0</v>
      </c>
      <c r="CF68" s="13">
        <v>0</v>
      </c>
      <c r="CG68" s="13">
        <v>0</v>
      </c>
      <c r="CH68" s="13">
        <v>0</v>
      </c>
    </row>
    <row r="69" spans="1:86" ht="30">
      <c r="A69" s="119" t="s">
        <v>575</v>
      </c>
      <c r="B69" s="13">
        <v>18</v>
      </c>
      <c r="C69" s="13">
        <v>0</v>
      </c>
      <c r="D69" s="13">
        <v>0</v>
      </c>
      <c r="E69" s="13">
        <v>6</v>
      </c>
      <c r="F69" s="13">
        <v>0</v>
      </c>
      <c r="G69" s="13">
        <v>0</v>
      </c>
      <c r="H69" s="13">
        <v>87</v>
      </c>
      <c r="I69" s="13">
        <v>0</v>
      </c>
      <c r="J69" s="13">
        <v>0</v>
      </c>
      <c r="K69" s="13">
        <v>25</v>
      </c>
      <c r="L69" s="13">
        <v>0</v>
      </c>
      <c r="M69" s="13">
        <v>0</v>
      </c>
      <c r="N69" s="13">
        <v>3</v>
      </c>
      <c r="O69" s="13">
        <v>2</v>
      </c>
      <c r="P69" s="13">
        <v>0</v>
      </c>
      <c r="Q69" s="13">
        <v>0</v>
      </c>
      <c r="R69" s="13">
        <v>0</v>
      </c>
      <c r="S69" s="13">
        <v>0</v>
      </c>
      <c r="T69" s="13">
        <v>0</v>
      </c>
      <c r="U69" s="13">
        <v>0</v>
      </c>
      <c r="V69" s="13">
        <v>0</v>
      </c>
      <c r="W69" s="13">
        <v>0</v>
      </c>
      <c r="X69" s="13">
        <v>0</v>
      </c>
      <c r="Y69" s="13">
        <v>0</v>
      </c>
      <c r="Z69" s="13">
        <v>0</v>
      </c>
      <c r="AA69" s="13">
        <v>0</v>
      </c>
      <c r="AB69" s="13">
        <v>0</v>
      </c>
      <c r="AC69" s="13">
        <v>2</v>
      </c>
      <c r="AD69" s="13">
        <v>0</v>
      </c>
      <c r="AE69" s="13">
        <v>0</v>
      </c>
      <c r="AF69" s="13">
        <v>0</v>
      </c>
      <c r="AG69" s="15">
        <v>18</v>
      </c>
      <c r="AH69" s="15">
        <v>121</v>
      </c>
      <c r="AI69" s="15">
        <v>0</v>
      </c>
      <c r="AJ69" s="15">
        <v>139</v>
      </c>
      <c r="AK69" s="15">
        <v>4</v>
      </c>
      <c r="AL69" s="15">
        <v>0</v>
      </c>
      <c r="AM69" s="13">
        <v>6</v>
      </c>
      <c r="AN69" s="17" t="s">
        <v>2149</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0</v>
      </c>
      <c r="BS69" s="13">
        <v>0</v>
      </c>
      <c r="BT69" s="13">
        <v>0</v>
      </c>
      <c r="BU69" s="13">
        <v>0</v>
      </c>
      <c r="BV69" s="13">
        <v>0</v>
      </c>
      <c r="BW69" s="13">
        <v>0</v>
      </c>
      <c r="BX69" s="13">
        <v>0</v>
      </c>
      <c r="BY69" s="13">
        <v>0</v>
      </c>
      <c r="BZ69" s="13">
        <v>0</v>
      </c>
      <c r="CA69" s="13">
        <v>0</v>
      </c>
      <c r="CB69" s="13">
        <v>0</v>
      </c>
      <c r="CC69" s="13">
        <v>0</v>
      </c>
      <c r="CD69" s="13">
        <v>0</v>
      </c>
      <c r="CE69" s="13">
        <v>0</v>
      </c>
      <c r="CF69" s="13">
        <v>0</v>
      </c>
      <c r="CG69" s="13">
        <v>0</v>
      </c>
      <c r="CH69" s="13">
        <v>0</v>
      </c>
    </row>
    <row r="70" spans="1:86" ht="60">
      <c r="A70" s="119" t="s">
        <v>576</v>
      </c>
      <c r="B70" s="13">
        <v>11</v>
      </c>
      <c r="C70" s="13">
        <v>2</v>
      </c>
      <c r="D70" s="13">
        <v>0</v>
      </c>
      <c r="E70" s="13">
        <v>177</v>
      </c>
      <c r="F70" s="13">
        <v>0</v>
      </c>
      <c r="G70" s="13">
        <v>0</v>
      </c>
      <c r="H70" s="13">
        <v>106</v>
      </c>
      <c r="I70" s="13">
        <v>0</v>
      </c>
      <c r="J70" s="13">
        <v>0</v>
      </c>
      <c r="K70" s="13">
        <v>11</v>
      </c>
      <c r="L70" s="13">
        <v>0</v>
      </c>
      <c r="M70" s="13">
        <v>0</v>
      </c>
      <c r="N70" s="13">
        <v>13</v>
      </c>
      <c r="O70" s="13">
        <v>0</v>
      </c>
      <c r="P70" s="13">
        <v>0</v>
      </c>
      <c r="Q70" s="13">
        <v>6</v>
      </c>
      <c r="R70" s="13">
        <v>1</v>
      </c>
      <c r="S70" s="13">
        <v>0</v>
      </c>
      <c r="T70" s="13">
        <v>0</v>
      </c>
      <c r="U70" s="13">
        <v>0</v>
      </c>
      <c r="V70" s="13">
        <v>0</v>
      </c>
      <c r="W70" s="13">
        <v>0</v>
      </c>
      <c r="X70" s="13">
        <v>0</v>
      </c>
      <c r="Y70" s="13">
        <v>0</v>
      </c>
      <c r="Z70" s="13">
        <v>0</v>
      </c>
      <c r="AA70" s="13">
        <v>0</v>
      </c>
      <c r="AB70" s="13">
        <v>0</v>
      </c>
      <c r="AC70" s="13">
        <v>3</v>
      </c>
      <c r="AD70" s="13">
        <v>0</v>
      </c>
      <c r="AE70" s="13">
        <v>0</v>
      </c>
      <c r="AF70" s="13">
        <v>0</v>
      </c>
      <c r="AG70" s="24">
        <v>11</v>
      </c>
      <c r="AH70" s="36">
        <v>313</v>
      </c>
      <c r="AI70" s="24">
        <v>0</v>
      </c>
      <c r="AJ70" s="36">
        <v>324</v>
      </c>
      <c r="AK70" s="15">
        <v>6</v>
      </c>
      <c r="AL70" s="15">
        <v>0</v>
      </c>
      <c r="AM70" s="13">
        <v>7</v>
      </c>
      <c r="AN70" s="17" t="s">
        <v>2150</v>
      </c>
      <c r="AO70" s="13">
        <v>0</v>
      </c>
      <c r="AP70" s="13">
        <v>0</v>
      </c>
      <c r="AQ70" s="13">
        <v>0</v>
      </c>
      <c r="AR70" s="13">
        <v>0</v>
      </c>
      <c r="AS70" s="13">
        <v>0</v>
      </c>
      <c r="AT70" s="13">
        <v>0</v>
      </c>
      <c r="AU70" s="13">
        <v>0</v>
      </c>
      <c r="AV70" s="13">
        <v>0</v>
      </c>
      <c r="AW70" s="13">
        <v>0</v>
      </c>
      <c r="AX70" s="13">
        <v>0</v>
      </c>
      <c r="AY70" s="13">
        <v>0</v>
      </c>
      <c r="AZ70" s="13">
        <v>0</v>
      </c>
      <c r="BA70" s="13">
        <v>0</v>
      </c>
      <c r="BB70" s="13">
        <v>0</v>
      </c>
      <c r="BC70" s="13">
        <v>0</v>
      </c>
      <c r="BD70" s="13">
        <v>0</v>
      </c>
      <c r="BE70" s="13">
        <v>0</v>
      </c>
      <c r="BF70" s="13">
        <v>0</v>
      </c>
      <c r="BG70" s="13">
        <v>0</v>
      </c>
      <c r="BH70" s="13">
        <v>0</v>
      </c>
      <c r="BI70" s="13">
        <v>0</v>
      </c>
      <c r="BJ70" s="13">
        <v>0</v>
      </c>
      <c r="BK70" s="13">
        <v>0</v>
      </c>
      <c r="BL70" s="13">
        <v>0</v>
      </c>
      <c r="BM70" s="13">
        <v>0</v>
      </c>
      <c r="BN70" s="13">
        <v>0</v>
      </c>
      <c r="BO70" s="13">
        <v>0</v>
      </c>
      <c r="BP70" s="13">
        <v>0</v>
      </c>
      <c r="BQ70" s="13">
        <v>0</v>
      </c>
      <c r="BR70" s="13">
        <v>0</v>
      </c>
      <c r="BS70" s="13">
        <v>0</v>
      </c>
      <c r="BT70" s="13">
        <v>0</v>
      </c>
      <c r="BU70" s="13">
        <v>0</v>
      </c>
      <c r="BV70" s="13">
        <v>0</v>
      </c>
      <c r="BW70" s="13">
        <v>0</v>
      </c>
      <c r="BX70" s="13">
        <v>0</v>
      </c>
      <c r="BY70" s="13">
        <v>0</v>
      </c>
      <c r="BZ70" s="13">
        <v>0</v>
      </c>
      <c r="CA70" s="13">
        <v>0</v>
      </c>
      <c r="CB70" s="13">
        <v>0</v>
      </c>
      <c r="CC70" s="13">
        <v>0</v>
      </c>
      <c r="CD70" s="13">
        <v>0</v>
      </c>
      <c r="CE70" s="13">
        <v>0</v>
      </c>
      <c r="CF70" s="13">
        <v>0</v>
      </c>
      <c r="CG70" s="13">
        <v>0</v>
      </c>
      <c r="CH70" s="13">
        <v>0</v>
      </c>
    </row>
    <row r="71" spans="1:86">
      <c r="A71" s="119" t="s">
        <v>577</v>
      </c>
      <c r="B71" s="13">
        <v>9</v>
      </c>
      <c r="C71" s="13">
        <v>3</v>
      </c>
      <c r="D71" s="13">
        <v>0</v>
      </c>
      <c r="E71" s="13">
        <v>25</v>
      </c>
      <c r="F71" s="13">
        <v>0</v>
      </c>
      <c r="G71" s="13">
        <v>0</v>
      </c>
      <c r="H71" s="13">
        <v>77</v>
      </c>
      <c r="I71" s="13">
        <v>0</v>
      </c>
      <c r="J71" s="13">
        <v>0</v>
      </c>
      <c r="K71" s="13">
        <v>4</v>
      </c>
      <c r="L71" s="13">
        <v>0</v>
      </c>
      <c r="M71" s="13">
        <v>0</v>
      </c>
      <c r="N71" s="13">
        <v>8</v>
      </c>
      <c r="O71" s="13">
        <v>0</v>
      </c>
      <c r="P71" s="13">
        <v>0</v>
      </c>
      <c r="Q71" s="13">
        <v>0</v>
      </c>
      <c r="R71" s="13">
        <v>0</v>
      </c>
      <c r="S71" s="13">
        <v>0</v>
      </c>
      <c r="T71" s="13">
        <v>0</v>
      </c>
      <c r="U71" s="13">
        <v>0</v>
      </c>
      <c r="V71" s="13">
        <v>0</v>
      </c>
      <c r="W71" s="13">
        <v>0</v>
      </c>
      <c r="X71" s="13">
        <v>0</v>
      </c>
      <c r="Y71" s="13">
        <v>0</v>
      </c>
      <c r="Z71" s="13">
        <v>0</v>
      </c>
      <c r="AA71" s="13">
        <v>0</v>
      </c>
      <c r="AB71" s="13">
        <v>0</v>
      </c>
      <c r="AC71" s="13">
        <v>1</v>
      </c>
      <c r="AD71" s="13">
        <v>0</v>
      </c>
      <c r="AE71" s="13">
        <v>0</v>
      </c>
      <c r="AF71" s="13">
        <v>0</v>
      </c>
      <c r="AG71" s="24">
        <v>9</v>
      </c>
      <c r="AH71" s="24">
        <v>114</v>
      </c>
      <c r="AI71" s="24">
        <v>0</v>
      </c>
      <c r="AJ71" s="24">
        <v>123</v>
      </c>
      <c r="AK71" s="15">
        <v>4</v>
      </c>
      <c r="AL71" s="15">
        <v>0</v>
      </c>
      <c r="AM71" s="13">
        <v>4</v>
      </c>
      <c r="AN71" s="17" t="s">
        <v>2151</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3">
        <v>0</v>
      </c>
      <c r="BE71" s="13">
        <v>0</v>
      </c>
      <c r="BF71" s="13">
        <v>0</v>
      </c>
      <c r="BG71" s="13">
        <v>0</v>
      </c>
      <c r="BH71" s="13">
        <v>0</v>
      </c>
      <c r="BI71" s="13">
        <v>0</v>
      </c>
      <c r="BJ71" s="13">
        <v>0</v>
      </c>
      <c r="BK71" s="13">
        <v>0</v>
      </c>
      <c r="BL71" s="13">
        <v>0</v>
      </c>
      <c r="BM71" s="13">
        <v>0</v>
      </c>
      <c r="BN71" s="13">
        <v>0</v>
      </c>
      <c r="BO71" s="13">
        <v>0</v>
      </c>
      <c r="BP71" s="13">
        <v>0</v>
      </c>
      <c r="BQ71" s="13">
        <v>0</v>
      </c>
      <c r="BR71" s="13">
        <v>0</v>
      </c>
      <c r="BS71" s="13">
        <v>0</v>
      </c>
      <c r="BT71" s="13">
        <v>0</v>
      </c>
      <c r="BU71" s="13">
        <v>0</v>
      </c>
      <c r="BV71" s="13">
        <v>0</v>
      </c>
      <c r="BW71" s="13">
        <v>0</v>
      </c>
      <c r="BX71" s="13">
        <v>0</v>
      </c>
      <c r="BY71" s="13">
        <v>0</v>
      </c>
      <c r="BZ71" s="13">
        <v>0</v>
      </c>
      <c r="CA71" s="13">
        <v>0</v>
      </c>
      <c r="CB71" s="13">
        <v>0</v>
      </c>
      <c r="CC71" s="13">
        <v>0</v>
      </c>
      <c r="CD71" s="13">
        <v>0</v>
      </c>
      <c r="CE71" s="13">
        <v>0</v>
      </c>
      <c r="CF71" s="13">
        <v>0</v>
      </c>
      <c r="CG71" s="13">
        <v>0</v>
      </c>
      <c r="CH71" s="13">
        <v>0</v>
      </c>
    </row>
    <row r="72" spans="1:86" ht="105">
      <c r="A72" s="119" t="s">
        <v>578</v>
      </c>
      <c r="B72" s="13">
        <v>16</v>
      </c>
      <c r="C72" s="13">
        <v>5</v>
      </c>
      <c r="D72" s="13">
        <v>0</v>
      </c>
      <c r="E72" s="13">
        <v>0</v>
      </c>
      <c r="F72" s="13">
        <v>0</v>
      </c>
      <c r="G72" s="13">
        <v>0</v>
      </c>
      <c r="H72" s="13">
        <v>121</v>
      </c>
      <c r="I72" s="13">
        <v>2</v>
      </c>
      <c r="J72" s="13">
        <v>0</v>
      </c>
      <c r="K72" s="13">
        <v>192</v>
      </c>
      <c r="L72" s="13">
        <v>1</v>
      </c>
      <c r="M72" s="13">
        <v>0</v>
      </c>
      <c r="N72" s="13">
        <v>29</v>
      </c>
      <c r="O72" s="13">
        <v>0</v>
      </c>
      <c r="P72" s="13">
        <v>0</v>
      </c>
      <c r="Q72" s="13">
        <v>0</v>
      </c>
      <c r="R72" s="13">
        <v>0</v>
      </c>
      <c r="S72" s="13">
        <v>0</v>
      </c>
      <c r="T72" s="13">
        <v>0</v>
      </c>
      <c r="U72" s="13">
        <v>0</v>
      </c>
      <c r="V72" s="13">
        <v>0</v>
      </c>
      <c r="W72" s="13">
        <v>0</v>
      </c>
      <c r="X72" s="13">
        <v>0</v>
      </c>
      <c r="Y72" s="13">
        <v>0</v>
      </c>
      <c r="Z72" s="13">
        <v>0</v>
      </c>
      <c r="AA72" s="13">
        <v>0</v>
      </c>
      <c r="AB72" s="13">
        <v>0</v>
      </c>
      <c r="AC72" s="13">
        <v>2</v>
      </c>
      <c r="AD72" s="13">
        <v>0</v>
      </c>
      <c r="AE72" s="13">
        <v>0</v>
      </c>
      <c r="AF72" s="13">
        <v>0</v>
      </c>
      <c r="AG72" s="15">
        <v>16</v>
      </c>
      <c r="AH72" s="15">
        <v>342</v>
      </c>
      <c r="AI72" s="15">
        <v>0</v>
      </c>
      <c r="AJ72" s="15">
        <v>358</v>
      </c>
      <c r="AK72" s="15">
        <v>10</v>
      </c>
      <c r="AL72" s="15">
        <v>0</v>
      </c>
      <c r="AM72" s="13">
        <v>18</v>
      </c>
      <c r="AN72" s="17" t="s">
        <v>2152</v>
      </c>
      <c r="AO72" s="13">
        <v>0</v>
      </c>
      <c r="AP72" s="13">
        <v>0</v>
      </c>
      <c r="AQ72" s="13">
        <v>0</v>
      </c>
      <c r="AR72" s="13">
        <v>0</v>
      </c>
      <c r="AS72" s="13">
        <v>0</v>
      </c>
      <c r="AT72" s="13">
        <v>0</v>
      </c>
      <c r="AU72" s="13">
        <v>0</v>
      </c>
      <c r="AV72" s="13">
        <v>0</v>
      </c>
      <c r="AW72" s="13">
        <v>0</v>
      </c>
      <c r="AX72" s="13">
        <v>0</v>
      </c>
      <c r="AY72" s="13">
        <v>0</v>
      </c>
      <c r="AZ72" s="13">
        <v>0</v>
      </c>
      <c r="BA72" s="13">
        <v>0</v>
      </c>
      <c r="BB72" s="13">
        <v>0</v>
      </c>
      <c r="BC72" s="13">
        <v>0</v>
      </c>
      <c r="BD72" s="13">
        <v>0</v>
      </c>
      <c r="BE72" s="13">
        <v>0</v>
      </c>
      <c r="BF72" s="13">
        <v>0</v>
      </c>
      <c r="BG72" s="13">
        <v>0</v>
      </c>
      <c r="BH72" s="13">
        <v>0</v>
      </c>
      <c r="BI72" s="13">
        <v>0</v>
      </c>
      <c r="BJ72" s="13">
        <v>0</v>
      </c>
      <c r="BK72" s="13">
        <v>0</v>
      </c>
      <c r="BL72" s="13">
        <v>0</v>
      </c>
      <c r="BM72" s="13">
        <v>0</v>
      </c>
      <c r="BN72" s="13">
        <v>0</v>
      </c>
      <c r="BO72" s="13">
        <v>0</v>
      </c>
      <c r="BP72" s="13">
        <v>0</v>
      </c>
      <c r="BQ72" s="13">
        <v>0</v>
      </c>
      <c r="BR72" s="13">
        <v>0</v>
      </c>
      <c r="BS72" s="13">
        <v>0</v>
      </c>
      <c r="BT72" s="13">
        <v>0</v>
      </c>
      <c r="BU72" s="13">
        <v>0</v>
      </c>
      <c r="BV72" s="13">
        <v>0</v>
      </c>
      <c r="BW72" s="13">
        <v>0</v>
      </c>
      <c r="BX72" s="13">
        <v>0</v>
      </c>
      <c r="BY72" s="13">
        <v>0</v>
      </c>
      <c r="BZ72" s="13">
        <v>0</v>
      </c>
      <c r="CA72" s="13">
        <v>0</v>
      </c>
      <c r="CB72" s="13">
        <v>0</v>
      </c>
      <c r="CC72" s="13">
        <v>0</v>
      </c>
      <c r="CD72" s="13">
        <v>0</v>
      </c>
      <c r="CE72" s="13">
        <v>0</v>
      </c>
      <c r="CF72" s="13">
        <v>0</v>
      </c>
      <c r="CG72" s="13">
        <v>0</v>
      </c>
      <c r="CH72" s="13">
        <v>0</v>
      </c>
    </row>
    <row r="73" spans="1:86">
      <c r="A73" s="119" t="s">
        <v>2153</v>
      </c>
      <c r="B73" s="13">
        <v>8</v>
      </c>
      <c r="C73" s="13">
        <v>1</v>
      </c>
      <c r="D73" s="13">
        <v>0</v>
      </c>
      <c r="E73" s="13">
        <v>57</v>
      </c>
      <c r="F73" s="13">
        <v>0</v>
      </c>
      <c r="G73" s="13">
        <v>0</v>
      </c>
      <c r="H73" s="13">
        <v>46</v>
      </c>
      <c r="I73" s="13">
        <v>0</v>
      </c>
      <c r="J73" s="13">
        <v>0</v>
      </c>
      <c r="K73" s="13">
        <v>33</v>
      </c>
      <c r="L73" s="13">
        <v>0</v>
      </c>
      <c r="M73" s="13">
        <v>0</v>
      </c>
      <c r="N73" s="13">
        <v>0</v>
      </c>
      <c r="O73" s="13">
        <v>0</v>
      </c>
      <c r="P73" s="13">
        <v>0</v>
      </c>
      <c r="Q73" s="13">
        <v>0</v>
      </c>
      <c r="R73" s="13">
        <v>0</v>
      </c>
      <c r="S73" s="13">
        <v>0</v>
      </c>
      <c r="T73" s="13">
        <v>0</v>
      </c>
      <c r="U73" s="13">
        <v>0</v>
      </c>
      <c r="V73" s="13">
        <v>0</v>
      </c>
      <c r="W73" s="13">
        <v>0</v>
      </c>
      <c r="X73" s="13">
        <v>0</v>
      </c>
      <c r="Y73" s="13">
        <v>0</v>
      </c>
      <c r="Z73" s="13">
        <v>0</v>
      </c>
      <c r="AA73" s="13">
        <v>0</v>
      </c>
      <c r="AB73" s="13">
        <v>0</v>
      </c>
      <c r="AC73" s="13">
        <v>0</v>
      </c>
      <c r="AD73" s="13">
        <v>0</v>
      </c>
      <c r="AE73" s="13">
        <v>0</v>
      </c>
      <c r="AF73" s="13">
        <v>0</v>
      </c>
      <c r="AG73" s="76">
        <v>8</v>
      </c>
      <c r="AH73" s="76">
        <v>136</v>
      </c>
      <c r="AI73" s="76">
        <v>0</v>
      </c>
      <c r="AJ73" s="76">
        <v>144</v>
      </c>
      <c r="AK73" s="15">
        <v>1</v>
      </c>
      <c r="AL73" s="15">
        <v>0</v>
      </c>
      <c r="AM73" s="13">
        <v>3</v>
      </c>
      <c r="AN73" s="17" t="s">
        <v>2154</v>
      </c>
      <c r="AO73" s="13">
        <v>0</v>
      </c>
      <c r="AP73" s="13">
        <v>0</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0</v>
      </c>
      <c r="CF73" s="13">
        <v>0</v>
      </c>
      <c r="CG73" s="13">
        <v>0</v>
      </c>
      <c r="CH73" s="13">
        <v>0</v>
      </c>
    </row>
    <row r="74" spans="1:86" ht="90">
      <c r="A74" s="119" t="s">
        <v>2155</v>
      </c>
      <c r="B74" s="13">
        <v>23</v>
      </c>
      <c r="C74" s="13">
        <v>2</v>
      </c>
      <c r="D74" s="13">
        <v>0</v>
      </c>
      <c r="E74" s="13">
        <v>190</v>
      </c>
      <c r="F74" s="13">
        <v>0</v>
      </c>
      <c r="G74" s="13">
        <v>0</v>
      </c>
      <c r="H74" s="13">
        <v>0</v>
      </c>
      <c r="I74" s="13">
        <v>0</v>
      </c>
      <c r="J74" s="13">
        <v>0</v>
      </c>
      <c r="K74" s="13">
        <v>252</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1</v>
      </c>
      <c r="AD74" s="13">
        <v>0</v>
      </c>
      <c r="AE74" s="13">
        <v>0</v>
      </c>
      <c r="AF74" s="13">
        <v>0</v>
      </c>
      <c r="AG74" s="15">
        <v>23</v>
      </c>
      <c r="AH74" s="15">
        <v>442</v>
      </c>
      <c r="AI74" s="15">
        <v>0</v>
      </c>
      <c r="AJ74" s="15">
        <v>465</v>
      </c>
      <c r="AK74" s="15">
        <v>3</v>
      </c>
      <c r="AL74" s="15">
        <v>0</v>
      </c>
      <c r="AM74" s="13">
        <v>13</v>
      </c>
      <c r="AN74" s="135" t="s">
        <v>2156</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row>
    <row r="75" spans="1:86">
      <c r="A75" s="119" t="s">
        <v>579</v>
      </c>
      <c r="B75" s="13">
        <v>11</v>
      </c>
      <c r="C75" s="13">
        <v>0</v>
      </c>
      <c r="D75" s="13">
        <v>0</v>
      </c>
      <c r="E75" s="13">
        <v>7</v>
      </c>
      <c r="F75" s="13">
        <v>0</v>
      </c>
      <c r="G75" s="13">
        <v>0</v>
      </c>
      <c r="H75" s="13">
        <v>76</v>
      </c>
      <c r="I75" s="13">
        <v>0</v>
      </c>
      <c r="J75" s="13">
        <v>0</v>
      </c>
      <c r="K75" s="13">
        <v>54</v>
      </c>
      <c r="L75" s="13">
        <v>1</v>
      </c>
      <c r="M75" s="13">
        <v>0</v>
      </c>
      <c r="N75" s="13">
        <v>13</v>
      </c>
      <c r="O75" s="13">
        <v>0</v>
      </c>
      <c r="P75" s="13">
        <v>0</v>
      </c>
      <c r="Q75" s="13">
        <v>0</v>
      </c>
      <c r="R75" s="13">
        <v>0</v>
      </c>
      <c r="S75" s="13">
        <v>0</v>
      </c>
      <c r="T75" s="13">
        <v>0</v>
      </c>
      <c r="U75" s="13">
        <v>0</v>
      </c>
      <c r="V75" s="13">
        <v>0</v>
      </c>
      <c r="W75" s="13">
        <v>0</v>
      </c>
      <c r="X75" s="13">
        <v>0</v>
      </c>
      <c r="Y75" s="13">
        <v>0</v>
      </c>
      <c r="Z75" s="13">
        <v>0</v>
      </c>
      <c r="AA75" s="13">
        <v>0</v>
      </c>
      <c r="AB75" s="13">
        <v>0</v>
      </c>
      <c r="AC75" s="13">
        <v>0</v>
      </c>
      <c r="AD75" s="13">
        <v>0</v>
      </c>
      <c r="AE75" s="13">
        <v>0</v>
      </c>
      <c r="AF75" s="13">
        <v>0</v>
      </c>
      <c r="AG75" s="24">
        <v>11</v>
      </c>
      <c r="AH75" s="24">
        <v>150</v>
      </c>
      <c r="AI75" s="24">
        <v>0</v>
      </c>
      <c r="AJ75" s="24">
        <v>161</v>
      </c>
      <c r="AK75" s="15">
        <v>1</v>
      </c>
      <c r="AL75" s="15">
        <v>0</v>
      </c>
      <c r="AM75" s="13">
        <v>1</v>
      </c>
      <c r="AN75" s="17" t="s">
        <v>2157</v>
      </c>
      <c r="AO75" s="13">
        <v>0</v>
      </c>
      <c r="AP75" s="13">
        <v>0</v>
      </c>
      <c r="AQ75" s="13">
        <v>0</v>
      </c>
      <c r="AR75" s="13">
        <v>0</v>
      </c>
      <c r="AS75" s="13">
        <v>0</v>
      </c>
      <c r="AT75" s="13">
        <v>0</v>
      </c>
      <c r="AU75" s="13">
        <v>0</v>
      </c>
      <c r="AV75" s="13">
        <v>0</v>
      </c>
      <c r="AW75" s="13">
        <v>0</v>
      </c>
      <c r="AX75" s="13">
        <v>0</v>
      </c>
      <c r="AY75" s="13">
        <v>0</v>
      </c>
      <c r="AZ75" s="13">
        <v>0</v>
      </c>
      <c r="BA75" s="13">
        <v>0</v>
      </c>
      <c r="BB75" s="13">
        <v>0</v>
      </c>
      <c r="BC75" s="13">
        <v>0</v>
      </c>
      <c r="BD75" s="13">
        <v>0</v>
      </c>
      <c r="BE75" s="13">
        <v>0</v>
      </c>
      <c r="BF75" s="13">
        <v>0</v>
      </c>
      <c r="BG75" s="13">
        <v>0</v>
      </c>
      <c r="BH75" s="13">
        <v>0</v>
      </c>
      <c r="BI75" s="13">
        <v>0</v>
      </c>
      <c r="BJ75" s="13">
        <v>0</v>
      </c>
      <c r="BK75" s="13">
        <v>0</v>
      </c>
      <c r="BL75" s="13">
        <v>0</v>
      </c>
      <c r="BM75" s="13">
        <v>0</v>
      </c>
      <c r="BN75" s="13">
        <v>0</v>
      </c>
      <c r="BO75" s="13">
        <v>0</v>
      </c>
      <c r="BP75" s="13">
        <v>0</v>
      </c>
      <c r="BQ75" s="13">
        <v>0</v>
      </c>
      <c r="BR75" s="13">
        <v>0</v>
      </c>
      <c r="BS75" s="13">
        <v>0</v>
      </c>
      <c r="BT75" s="13">
        <v>0</v>
      </c>
      <c r="BU75" s="13">
        <v>0</v>
      </c>
      <c r="BV75" s="13">
        <v>0</v>
      </c>
      <c r="BW75" s="13">
        <v>0</v>
      </c>
      <c r="BX75" s="13">
        <v>0</v>
      </c>
      <c r="BY75" s="13">
        <v>0</v>
      </c>
      <c r="BZ75" s="13">
        <v>0</v>
      </c>
      <c r="CA75" s="13">
        <v>0</v>
      </c>
      <c r="CB75" s="13">
        <v>0</v>
      </c>
      <c r="CC75" s="13">
        <v>0</v>
      </c>
      <c r="CD75" s="13">
        <v>0</v>
      </c>
      <c r="CE75" s="13">
        <v>0</v>
      </c>
      <c r="CF75" s="13">
        <v>0</v>
      </c>
      <c r="CG75" s="13">
        <v>0</v>
      </c>
      <c r="CH75" s="13">
        <v>0</v>
      </c>
    </row>
    <row r="76" spans="1:86">
      <c r="A76" s="119" t="s">
        <v>580</v>
      </c>
      <c r="B76" s="13">
        <v>10</v>
      </c>
      <c r="C76" s="13">
        <v>1</v>
      </c>
      <c r="D76" s="13">
        <v>0</v>
      </c>
      <c r="E76" s="13">
        <v>1154</v>
      </c>
      <c r="F76" s="13">
        <v>0</v>
      </c>
      <c r="G76" s="13">
        <v>0</v>
      </c>
      <c r="H76" s="13">
        <v>106</v>
      </c>
      <c r="I76" s="13">
        <v>0</v>
      </c>
      <c r="J76" s="13">
        <v>0</v>
      </c>
      <c r="K76" s="13">
        <v>111</v>
      </c>
      <c r="L76" s="13">
        <v>0</v>
      </c>
      <c r="M76" s="13">
        <v>0</v>
      </c>
      <c r="N76" s="13">
        <v>8</v>
      </c>
      <c r="O76" s="13">
        <v>0</v>
      </c>
      <c r="P76" s="13">
        <v>0</v>
      </c>
      <c r="Q76" s="13">
        <v>0</v>
      </c>
      <c r="R76" s="13">
        <v>0</v>
      </c>
      <c r="S76" s="13">
        <v>0</v>
      </c>
      <c r="T76" s="13">
        <v>0</v>
      </c>
      <c r="U76" s="13">
        <v>0</v>
      </c>
      <c r="V76" s="13">
        <v>0</v>
      </c>
      <c r="W76" s="13">
        <v>0</v>
      </c>
      <c r="X76" s="13">
        <v>0</v>
      </c>
      <c r="Y76" s="13">
        <v>0</v>
      </c>
      <c r="Z76" s="13">
        <v>0</v>
      </c>
      <c r="AA76" s="13">
        <v>0</v>
      </c>
      <c r="AB76" s="13">
        <v>0</v>
      </c>
      <c r="AC76" s="13">
        <v>0</v>
      </c>
      <c r="AD76" s="13">
        <v>0</v>
      </c>
      <c r="AE76" s="13">
        <v>0</v>
      </c>
      <c r="AF76" s="13">
        <v>0</v>
      </c>
      <c r="AG76" s="15">
        <v>10</v>
      </c>
      <c r="AH76" s="15">
        <v>1379</v>
      </c>
      <c r="AI76" s="15">
        <v>0</v>
      </c>
      <c r="AJ76" s="15">
        <v>1389</v>
      </c>
      <c r="AK76" s="15">
        <v>1</v>
      </c>
      <c r="AL76" s="15">
        <v>0</v>
      </c>
      <c r="AM76" s="13">
        <v>1</v>
      </c>
      <c r="AN76" s="135" t="s">
        <v>2158</v>
      </c>
      <c r="AO76" s="13">
        <v>0</v>
      </c>
      <c r="AP76" s="13">
        <v>0</v>
      </c>
      <c r="AQ76" s="13">
        <v>0</v>
      </c>
      <c r="AR76" s="13">
        <v>0</v>
      </c>
      <c r="AS76" s="13">
        <v>0</v>
      </c>
      <c r="AT76" s="13">
        <v>0</v>
      </c>
      <c r="AU76" s="13">
        <v>0</v>
      </c>
      <c r="AV76" s="13">
        <v>0</v>
      </c>
      <c r="AW76" s="13">
        <v>0</v>
      </c>
      <c r="AX76" s="13">
        <v>0</v>
      </c>
      <c r="AY76" s="13">
        <v>0</v>
      </c>
      <c r="AZ76" s="13">
        <v>0</v>
      </c>
      <c r="BA76" s="13">
        <v>0</v>
      </c>
      <c r="BB76" s="13">
        <v>0</v>
      </c>
      <c r="BC76" s="13">
        <v>0</v>
      </c>
      <c r="BD76" s="13">
        <v>0</v>
      </c>
      <c r="BE76" s="13">
        <v>0</v>
      </c>
      <c r="BF76" s="13">
        <v>0</v>
      </c>
      <c r="BG76" s="13">
        <v>0</v>
      </c>
      <c r="BH76" s="13">
        <v>0</v>
      </c>
      <c r="BI76" s="13">
        <v>0</v>
      </c>
      <c r="BJ76" s="13">
        <v>0</v>
      </c>
      <c r="BK76" s="13">
        <v>0</v>
      </c>
      <c r="BL76" s="13">
        <v>0</v>
      </c>
      <c r="BM76" s="13">
        <v>0</v>
      </c>
      <c r="BN76" s="13">
        <v>0</v>
      </c>
      <c r="BO76" s="13">
        <v>0</v>
      </c>
      <c r="BP76" s="13">
        <v>0</v>
      </c>
      <c r="BQ76" s="13">
        <v>0</v>
      </c>
      <c r="BR76" s="13">
        <v>0</v>
      </c>
      <c r="BS76" s="13">
        <v>0</v>
      </c>
      <c r="BT76" s="13">
        <v>0</v>
      </c>
      <c r="BU76" s="13">
        <v>0</v>
      </c>
      <c r="BV76" s="13">
        <v>0</v>
      </c>
      <c r="BW76" s="13">
        <v>0</v>
      </c>
      <c r="BX76" s="13">
        <v>0</v>
      </c>
      <c r="BY76" s="13">
        <v>0</v>
      </c>
      <c r="BZ76" s="13">
        <v>0</v>
      </c>
      <c r="CA76" s="13">
        <v>0</v>
      </c>
      <c r="CB76" s="13">
        <v>0</v>
      </c>
      <c r="CC76" s="13">
        <v>0</v>
      </c>
      <c r="CD76" s="13">
        <v>0</v>
      </c>
      <c r="CE76" s="13">
        <v>0</v>
      </c>
      <c r="CF76" s="13">
        <v>0</v>
      </c>
      <c r="CG76" s="13">
        <v>0</v>
      </c>
      <c r="CH76" s="13">
        <v>0</v>
      </c>
    </row>
    <row r="77" spans="1:86" ht="30">
      <c r="A77" s="119" t="s">
        <v>2159</v>
      </c>
      <c r="B77" s="13">
        <v>27</v>
      </c>
      <c r="C77" s="13">
        <v>2</v>
      </c>
      <c r="D77" s="13">
        <v>0</v>
      </c>
      <c r="E77" s="13">
        <v>0</v>
      </c>
      <c r="F77" s="13">
        <v>0</v>
      </c>
      <c r="G77" s="13">
        <v>0</v>
      </c>
      <c r="H77" s="13">
        <v>81</v>
      </c>
      <c r="I77" s="13">
        <v>0</v>
      </c>
      <c r="J77" s="13">
        <v>0</v>
      </c>
      <c r="K77" s="13">
        <v>0</v>
      </c>
      <c r="L77" s="13">
        <v>0</v>
      </c>
      <c r="M77" s="13">
        <v>0</v>
      </c>
      <c r="N77" s="13">
        <v>0</v>
      </c>
      <c r="O77" s="13">
        <v>0</v>
      </c>
      <c r="P77" s="13">
        <v>0</v>
      </c>
      <c r="Q77" s="13">
        <v>0</v>
      </c>
      <c r="R77" s="13">
        <v>0</v>
      </c>
      <c r="S77" s="13">
        <v>0</v>
      </c>
      <c r="T77" s="13">
        <v>0</v>
      </c>
      <c r="U77" s="13">
        <v>0</v>
      </c>
      <c r="V77" s="13">
        <v>0</v>
      </c>
      <c r="W77" s="13">
        <v>0</v>
      </c>
      <c r="X77" s="13">
        <v>0</v>
      </c>
      <c r="Y77" s="13">
        <v>0</v>
      </c>
      <c r="Z77" s="13">
        <v>0</v>
      </c>
      <c r="AA77" s="13">
        <v>0</v>
      </c>
      <c r="AB77" s="13">
        <v>0</v>
      </c>
      <c r="AC77" s="13">
        <v>0</v>
      </c>
      <c r="AD77" s="13">
        <v>0</v>
      </c>
      <c r="AE77" s="13">
        <v>0</v>
      </c>
      <c r="AF77" s="13">
        <v>0</v>
      </c>
      <c r="AG77" s="15">
        <v>27</v>
      </c>
      <c r="AH77" s="15">
        <v>81</v>
      </c>
      <c r="AI77" s="15">
        <v>0</v>
      </c>
      <c r="AJ77" s="15">
        <v>108</v>
      </c>
      <c r="AK77" s="15">
        <v>2</v>
      </c>
      <c r="AL77" s="15">
        <v>0</v>
      </c>
      <c r="AM77" s="13">
        <v>5</v>
      </c>
      <c r="AN77" s="17" t="s">
        <v>2160</v>
      </c>
      <c r="AO77" s="13">
        <v>0</v>
      </c>
      <c r="AP77" s="13">
        <v>0</v>
      </c>
      <c r="AQ77" s="13">
        <v>0</v>
      </c>
      <c r="AR77" s="13">
        <v>0</v>
      </c>
      <c r="AS77" s="13">
        <v>0</v>
      </c>
      <c r="AT77" s="13">
        <v>0</v>
      </c>
      <c r="AU77" s="13">
        <v>0</v>
      </c>
      <c r="AV77" s="13">
        <v>0</v>
      </c>
      <c r="AW77" s="13">
        <v>0</v>
      </c>
      <c r="AX77" s="13">
        <v>0</v>
      </c>
      <c r="AY77" s="13">
        <v>0</v>
      </c>
      <c r="AZ77" s="13">
        <v>0</v>
      </c>
      <c r="BA77" s="13">
        <v>0</v>
      </c>
      <c r="BB77" s="13">
        <v>0</v>
      </c>
      <c r="BC77" s="13">
        <v>0</v>
      </c>
      <c r="BD77" s="13">
        <v>0</v>
      </c>
      <c r="BE77" s="13">
        <v>0</v>
      </c>
      <c r="BF77" s="13">
        <v>0</v>
      </c>
      <c r="BG77" s="13">
        <v>0</v>
      </c>
      <c r="BH77" s="13">
        <v>0</v>
      </c>
      <c r="BI77" s="13">
        <v>0</v>
      </c>
      <c r="BJ77" s="13">
        <v>0</v>
      </c>
      <c r="BK77" s="13">
        <v>0</v>
      </c>
      <c r="BL77" s="13">
        <v>0</v>
      </c>
      <c r="BM77" s="13">
        <v>0</v>
      </c>
      <c r="BN77" s="13">
        <v>0</v>
      </c>
      <c r="BO77" s="13">
        <v>0</v>
      </c>
      <c r="BP77" s="13">
        <v>0</v>
      </c>
      <c r="BQ77" s="13">
        <v>0</v>
      </c>
      <c r="BR77" s="13">
        <v>0</v>
      </c>
      <c r="BS77" s="13">
        <v>0</v>
      </c>
      <c r="BT77" s="13">
        <v>0</v>
      </c>
      <c r="BU77" s="13">
        <v>0</v>
      </c>
      <c r="BV77" s="13">
        <v>0</v>
      </c>
      <c r="BW77" s="13">
        <v>0</v>
      </c>
      <c r="BX77" s="13">
        <v>0</v>
      </c>
      <c r="BY77" s="13">
        <v>0</v>
      </c>
      <c r="BZ77" s="13">
        <v>0</v>
      </c>
      <c r="CA77" s="13">
        <v>0</v>
      </c>
      <c r="CB77" s="13">
        <v>0</v>
      </c>
      <c r="CC77" s="13">
        <v>0</v>
      </c>
      <c r="CD77" s="13">
        <v>0</v>
      </c>
      <c r="CE77" s="13">
        <v>0</v>
      </c>
      <c r="CF77" s="13">
        <v>0</v>
      </c>
      <c r="CG77" s="13">
        <v>0</v>
      </c>
      <c r="CH77" s="13">
        <v>0</v>
      </c>
    </row>
    <row r="78" spans="1:86">
      <c r="A78" s="119" t="s">
        <v>581</v>
      </c>
      <c r="B78" s="13">
        <v>11</v>
      </c>
      <c r="C78" s="13">
        <v>0</v>
      </c>
      <c r="D78" s="13">
        <v>0</v>
      </c>
      <c r="E78" s="13">
        <v>3</v>
      </c>
      <c r="F78" s="13">
        <v>0</v>
      </c>
      <c r="G78" s="13">
        <v>0</v>
      </c>
      <c r="H78" s="13">
        <v>42</v>
      </c>
      <c r="I78" s="13">
        <v>0</v>
      </c>
      <c r="J78" s="13">
        <v>0</v>
      </c>
      <c r="K78" s="13">
        <v>8</v>
      </c>
      <c r="L78" s="13">
        <v>0</v>
      </c>
      <c r="M78" s="13">
        <v>0</v>
      </c>
      <c r="N78" s="13">
        <v>9</v>
      </c>
      <c r="O78" s="13">
        <v>0</v>
      </c>
      <c r="P78" s="13">
        <v>0</v>
      </c>
      <c r="Q78" s="13">
        <v>0</v>
      </c>
      <c r="R78" s="13">
        <v>0</v>
      </c>
      <c r="S78" s="13">
        <v>0</v>
      </c>
      <c r="T78" s="13">
        <v>0</v>
      </c>
      <c r="U78" s="13">
        <v>0</v>
      </c>
      <c r="V78" s="13">
        <v>0</v>
      </c>
      <c r="W78" s="13">
        <v>0</v>
      </c>
      <c r="X78" s="13">
        <v>0</v>
      </c>
      <c r="Y78" s="13">
        <v>0</v>
      </c>
      <c r="Z78" s="13">
        <v>0</v>
      </c>
      <c r="AA78" s="13">
        <v>0</v>
      </c>
      <c r="AB78" s="13">
        <v>0</v>
      </c>
      <c r="AC78" s="13">
        <v>0</v>
      </c>
      <c r="AD78" s="13">
        <v>0</v>
      </c>
      <c r="AE78" s="13">
        <v>0</v>
      </c>
      <c r="AF78" s="13">
        <v>0</v>
      </c>
      <c r="AG78" s="15">
        <v>11</v>
      </c>
      <c r="AH78" s="15">
        <v>62</v>
      </c>
      <c r="AI78" s="15"/>
      <c r="AJ78" s="15">
        <v>73</v>
      </c>
      <c r="AK78" s="15">
        <v>0</v>
      </c>
      <c r="AL78" s="15">
        <v>0</v>
      </c>
      <c r="AM78" s="13">
        <v>0</v>
      </c>
      <c r="AN78" s="17">
        <v>0</v>
      </c>
      <c r="AO78" s="13">
        <v>0</v>
      </c>
      <c r="AP78" s="13">
        <v>0</v>
      </c>
      <c r="AQ78" s="13">
        <v>0</v>
      </c>
      <c r="AR78" s="13">
        <v>0</v>
      </c>
      <c r="AS78" s="13">
        <v>0</v>
      </c>
      <c r="AT78" s="13">
        <v>0</v>
      </c>
      <c r="AU78" s="13">
        <v>0</v>
      </c>
      <c r="AV78" s="13">
        <v>0</v>
      </c>
      <c r="AW78" s="13">
        <v>0</v>
      </c>
      <c r="AX78" s="13">
        <v>0</v>
      </c>
      <c r="AY78" s="13">
        <v>0</v>
      </c>
      <c r="AZ78" s="13">
        <v>0</v>
      </c>
      <c r="BA78" s="13">
        <v>0</v>
      </c>
      <c r="BB78" s="13">
        <v>0</v>
      </c>
      <c r="BC78" s="13">
        <v>0</v>
      </c>
      <c r="BD78" s="13">
        <v>0</v>
      </c>
      <c r="BE78" s="13">
        <v>0</v>
      </c>
      <c r="BF78" s="13">
        <v>0</v>
      </c>
      <c r="BG78" s="13">
        <v>0</v>
      </c>
      <c r="BH78" s="13">
        <v>0</v>
      </c>
      <c r="BI78" s="13">
        <v>0</v>
      </c>
      <c r="BJ78" s="13">
        <v>0</v>
      </c>
      <c r="BK78" s="13">
        <v>0</v>
      </c>
      <c r="BL78" s="13">
        <v>0</v>
      </c>
      <c r="BM78" s="13">
        <v>0</v>
      </c>
      <c r="BN78" s="13">
        <v>0</v>
      </c>
      <c r="BO78" s="13">
        <v>0</v>
      </c>
      <c r="BP78" s="13">
        <v>0</v>
      </c>
      <c r="BQ78" s="13">
        <v>0</v>
      </c>
      <c r="BR78" s="13">
        <v>0</v>
      </c>
      <c r="BS78" s="13">
        <v>0</v>
      </c>
      <c r="BT78" s="13">
        <v>0</v>
      </c>
      <c r="BU78" s="13">
        <v>0</v>
      </c>
      <c r="BV78" s="13">
        <v>0</v>
      </c>
      <c r="BW78" s="13">
        <v>0</v>
      </c>
      <c r="BX78" s="13">
        <v>0</v>
      </c>
      <c r="BY78" s="13">
        <v>0</v>
      </c>
      <c r="BZ78" s="13">
        <v>0</v>
      </c>
      <c r="CA78" s="13">
        <v>0</v>
      </c>
      <c r="CB78" s="13">
        <v>0</v>
      </c>
      <c r="CC78" s="13">
        <v>0</v>
      </c>
      <c r="CD78" s="13">
        <v>0</v>
      </c>
      <c r="CE78" s="13">
        <v>0</v>
      </c>
      <c r="CF78" s="13">
        <v>0</v>
      </c>
      <c r="CG78" s="13">
        <v>0</v>
      </c>
      <c r="CH78" s="13">
        <v>0</v>
      </c>
    </row>
    <row r="79" spans="1:86">
      <c r="A79" s="119" t="s">
        <v>2161</v>
      </c>
      <c r="B79" s="13">
        <v>9</v>
      </c>
      <c r="C79" s="13">
        <v>1</v>
      </c>
      <c r="D79" s="13">
        <v>0</v>
      </c>
      <c r="E79" s="13">
        <v>5</v>
      </c>
      <c r="F79" s="13">
        <v>0</v>
      </c>
      <c r="G79" s="13">
        <v>0</v>
      </c>
      <c r="H79" s="13">
        <v>53</v>
      </c>
      <c r="I79" s="13">
        <v>0</v>
      </c>
      <c r="J79" s="13">
        <v>0</v>
      </c>
      <c r="K79" s="13">
        <v>139</v>
      </c>
      <c r="L79" s="13">
        <v>0</v>
      </c>
      <c r="M79" s="13">
        <v>0</v>
      </c>
      <c r="N79" s="13">
        <v>0</v>
      </c>
      <c r="O79" s="13">
        <v>0</v>
      </c>
      <c r="P79" s="13">
        <v>0</v>
      </c>
      <c r="Q79" s="13">
        <v>0</v>
      </c>
      <c r="R79" s="13">
        <v>0</v>
      </c>
      <c r="S79" s="13">
        <v>0</v>
      </c>
      <c r="T79" s="13">
        <v>0</v>
      </c>
      <c r="U79" s="13">
        <v>0</v>
      </c>
      <c r="V79" s="13">
        <v>0</v>
      </c>
      <c r="W79" s="13">
        <v>0</v>
      </c>
      <c r="X79" s="13">
        <v>0</v>
      </c>
      <c r="Y79" s="13">
        <v>0</v>
      </c>
      <c r="Z79" s="13">
        <v>0</v>
      </c>
      <c r="AA79" s="13">
        <v>0</v>
      </c>
      <c r="AB79" s="13">
        <v>0</v>
      </c>
      <c r="AC79" s="13">
        <v>1</v>
      </c>
      <c r="AD79" s="13">
        <v>0</v>
      </c>
      <c r="AE79" s="13">
        <v>0</v>
      </c>
      <c r="AF79" s="13">
        <v>0</v>
      </c>
      <c r="AG79" s="15">
        <v>9</v>
      </c>
      <c r="AH79" s="15">
        <v>197</v>
      </c>
      <c r="AI79" s="15">
        <v>0</v>
      </c>
      <c r="AJ79" s="15">
        <v>206</v>
      </c>
      <c r="AK79" s="15">
        <v>2</v>
      </c>
      <c r="AL79" s="15">
        <v>0</v>
      </c>
      <c r="AM79" s="13">
        <v>2</v>
      </c>
      <c r="AN79" s="17" t="s">
        <v>2096</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0</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row>
    <row r="80" spans="1:86" ht="30">
      <c r="A80" s="119" t="s">
        <v>582</v>
      </c>
      <c r="B80" s="13">
        <v>17</v>
      </c>
      <c r="C80" s="13">
        <v>1</v>
      </c>
      <c r="D80" s="13">
        <v>0</v>
      </c>
      <c r="E80" s="13">
        <v>164</v>
      </c>
      <c r="F80" s="13">
        <v>0</v>
      </c>
      <c r="G80" s="13">
        <v>0</v>
      </c>
      <c r="H80" s="13">
        <v>20</v>
      </c>
      <c r="I80" s="13">
        <v>0</v>
      </c>
      <c r="J80" s="13">
        <v>0</v>
      </c>
      <c r="K80" s="13">
        <v>2</v>
      </c>
      <c r="L80" s="13">
        <v>0</v>
      </c>
      <c r="M80" s="13">
        <v>0</v>
      </c>
      <c r="N80" s="13">
        <v>87</v>
      </c>
      <c r="O80" s="13">
        <v>0</v>
      </c>
      <c r="P80" s="13">
        <v>0</v>
      </c>
      <c r="Q80" s="13">
        <v>0</v>
      </c>
      <c r="R80" s="13">
        <v>0</v>
      </c>
      <c r="S80" s="13">
        <v>0</v>
      </c>
      <c r="T80" s="13">
        <v>0</v>
      </c>
      <c r="U80" s="13">
        <v>0</v>
      </c>
      <c r="V80" s="13">
        <v>0</v>
      </c>
      <c r="W80" s="13">
        <v>0</v>
      </c>
      <c r="X80" s="13">
        <v>0</v>
      </c>
      <c r="Y80" s="13">
        <v>0</v>
      </c>
      <c r="Z80" s="13">
        <v>0</v>
      </c>
      <c r="AA80" s="13">
        <v>0</v>
      </c>
      <c r="AB80" s="13">
        <v>0</v>
      </c>
      <c r="AC80" s="13">
        <v>3</v>
      </c>
      <c r="AD80" s="13">
        <v>0</v>
      </c>
      <c r="AE80" s="13">
        <v>0</v>
      </c>
      <c r="AF80" s="13">
        <v>0</v>
      </c>
      <c r="AG80" s="15">
        <v>17</v>
      </c>
      <c r="AH80" s="15">
        <v>273</v>
      </c>
      <c r="AI80" s="15">
        <v>0</v>
      </c>
      <c r="AJ80" s="15">
        <v>290</v>
      </c>
      <c r="AK80" s="15">
        <v>4</v>
      </c>
      <c r="AL80" s="15">
        <v>0</v>
      </c>
      <c r="AM80" s="13">
        <v>5</v>
      </c>
      <c r="AN80" s="135" t="s">
        <v>2162</v>
      </c>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3">
        <v>0</v>
      </c>
      <c r="BE80" s="13">
        <v>0</v>
      </c>
      <c r="BF80" s="13">
        <v>0</v>
      </c>
      <c r="BG80" s="13">
        <v>0</v>
      </c>
      <c r="BH80" s="13">
        <v>0</v>
      </c>
      <c r="BI80" s="13">
        <v>0</v>
      </c>
      <c r="BJ80" s="13">
        <v>0</v>
      </c>
      <c r="BK80" s="13">
        <v>0</v>
      </c>
      <c r="BL80" s="13">
        <v>0</v>
      </c>
      <c r="BM80" s="13">
        <v>0</v>
      </c>
      <c r="BN80" s="13">
        <v>0</v>
      </c>
      <c r="BO80" s="13">
        <v>0</v>
      </c>
      <c r="BP80" s="13">
        <v>0</v>
      </c>
      <c r="BQ80" s="13">
        <v>0</v>
      </c>
      <c r="BR80" s="13">
        <v>0</v>
      </c>
      <c r="BS80" s="13">
        <v>0</v>
      </c>
      <c r="BT80" s="13">
        <v>0</v>
      </c>
      <c r="BU80" s="13">
        <v>0</v>
      </c>
      <c r="BV80" s="13">
        <v>0</v>
      </c>
      <c r="BW80" s="13">
        <v>0</v>
      </c>
      <c r="BX80" s="13">
        <v>0</v>
      </c>
      <c r="BY80" s="13">
        <v>0</v>
      </c>
      <c r="BZ80" s="13">
        <v>0</v>
      </c>
      <c r="CA80" s="13">
        <v>0</v>
      </c>
      <c r="CB80" s="13">
        <v>0</v>
      </c>
      <c r="CC80" s="13">
        <v>0</v>
      </c>
      <c r="CD80" s="13">
        <v>0</v>
      </c>
      <c r="CE80" s="13">
        <v>0</v>
      </c>
      <c r="CF80" s="13">
        <v>0</v>
      </c>
      <c r="CG80" s="13">
        <v>0</v>
      </c>
      <c r="CH80" s="13">
        <v>0</v>
      </c>
    </row>
    <row r="81" spans="1:86">
      <c r="A81" s="119" t="s">
        <v>583</v>
      </c>
      <c r="B81" s="13">
        <v>21</v>
      </c>
      <c r="C81" s="13">
        <v>1</v>
      </c>
      <c r="D81" s="13">
        <v>0</v>
      </c>
      <c r="E81" s="13">
        <v>0</v>
      </c>
      <c r="F81" s="13">
        <v>0</v>
      </c>
      <c r="G81" s="13">
        <v>0</v>
      </c>
      <c r="H81" s="13">
        <v>100</v>
      </c>
      <c r="I81" s="13">
        <v>0</v>
      </c>
      <c r="J81" s="13">
        <v>0</v>
      </c>
      <c r="K81" s="13">
        <v>92</v>
      </c>
      <c r="L81" s="13">
        <v>0</v>
      </c>
      <c r="M81" s="13">
        <v>0</v>
      </c>
      <c r="N81" s="13">
        <v>12</v>
      </c>
      <c r="O81" s="13">
        <v>0</v>
      </c>
      <c r="P81" s="13">
        <v>0</v>
      </c>
      <c r="Q81" s="13">
        <v>3</v>
      </c>
      <c r="R81" s="13">
        <v>0</v>
      </c>
      <c r="S81" s="13">
        <v>0</v>
      </c>
      <c r="T81" s="13">
        <v>0</v>
      </c>
      <c r="U81" s="13">
        <v>0</v>
      </c>
      <c r="V81" s="13">
        <v>0</v>
      </c>
      <c r="W81" s="13">
        <v>0</v>
      </c>
      <c r="X81" s="13">
        <v>0</v>
      </c>
      <c r="Y81" s="13">
        <v>0</v>
      </c>
      <c r="Z81" s="13">
        <v>0</v>
      </c>
      <c r="AA81" s="13">
        <v>0</v>
      </c>
      <c r="AB81" s="13">
        <v>0</v>
      </c>
      <c r="AC81" s="13">
        <v>0</v>
      </c>
      <c r="AD81" s="13">
        <v>0</v>
      </c>
      <c r="AE81" s="13">
        <v>0</v>
      </c>
      <c r="AF81" s="13">
        <v>0</v>
      </c>
      <c r="AG81" s="15">
        <v>21</v>
      </c>
      <c r="AH81" s="101">
        <v>207</v>
      </c>
      <c r="AI81" s="15">
        <v>0</v>
      </c>
      <c r="AJ81" s="15">
        <v>228</v>
      </c>
      <c r="AK81" s="15">
        <v>1</v>
      </c>
      <c r="AL81" s="15">
        <v>0</v>
      </c>
      <c r="AM81" s="13">
        <v>4</v>
      </c>
      <c r="AN81" s="17" t="s">
        <v>2163</v>
      </c>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3">
        <v>0</v>
      </c>
      <c r="BE81" s="13">
        <v>0</v>
      </c>
      <c r="BF81" s="13">
        <v>0</v>
      </c>
      <c r="BG81" s="13">
        <v>0</v>
      </c>
      <c r="BH81" s="13">
        <v>0</v>
      </c>
      <c r="BI81" s="13">
        <v>0</v>
      </c>
      <c r="BJ81" s="13">
        <v>0</v>
      </c>
      <c r="BK81" s="13">
        <v>0</v>
      </c>
      <c r="BL81" s="13">
        <v>0</v>
      </c>
      <c r="BM81" s="13">
        <v>0</v>
      </c>
      <c r="BN81" s="13">
        <v>0</v>
      </c>
      <c r="BO81" s="13">
        <v>0</v>
      </c>
      <c r="BP81" s="13">
        <v>0</v>
      </c>
      <c r="BQ81" s="13">
        <v>0</v>
      </c>
      <c r="BR81" s="13">
        <v>0</v>
      </c>
      <c r="BS81" s="13">
        <v>0</v>
      </c>
      <c r="BT81" s="13">
        <v>0</v>
      </c>
      <c r="BU81" s="13">
        <v>0</v>
      </c>
      <c r="BV81" s="13">
        <v>0</v>
      </c>
      <c r="BW81" s="13">
        <v>0</v>
      </c>
      <c r="BX81" s="13">
        <v>0</v>
      </c>
      <c r="BY81" s="13">
        <v>0</v>
      </c>
      <c r="BZ81" s="13">
        <v>0</v>
      </c>
      <c r="CA81" s="13">
        <v>0</v>
      </c>
      <c r="CB81" s="13">
        <v>0</v>
      </c>
      <c r="CC81" s="13">
        <v>0</v>
      </c>
      <c r="CD81" s="13">
        <v>0</v>
      </c>
      <c r="CE81" s="13">
        <v>0</v>
      </c>
      <c r="CF81" s="13">
        <v>0</v>
      </c>
      <c r="CG81" s="13">
        <v>0</v>
      </c>
      <c r="CH81" s="13">
        <v>0</v>
      </c>
    </row>
    <row r="82" spans="1:86" ht="30">
      <c r="A82" s="119" t="s">
        <v>2164</v>
      </c>
      <c r="B82" s="13">
        <v>27</v>
      </c>
      <c r="C82" s="101">
        <v>2</v>
      </c>
      <c r="D82" s="101">
        <v>0</v>
      </c>
      <c r="E82" s="13">
        <v>5</v>
      </c>
      <c r="F82" s="101">
        <v>0</v>
      </c>
      <c r="G82" s="101">
        <v>0</v>
      </c>
      <c r="H82" s="13">
        <v>116</v>
      </c>
      <c r="I82" s="101">
        <v>0</v>
      </c>
      <c r="J82" s="101">
        <v>0</v>
      </c>
      <c r="K82" s="101">
        <v>0</v>
      </c>
      <c r="L82" s="101">
        <v>0</v>
      </c>
      <c r="M82" s="101">
        <v>0</v>
      </c>
      <c r="N82" s="101">
        <v>0</v>
      </c>
      <c r="O82" s="101">
        <v>0</v>
      </c>
      <c r="P82" s="101">
        <v>0</v>
      </c>
      <c r="Q82" s="101">
        <v>0</v>
      </c>
      <c r="R82" s="101">
        <v>0</v>
      </c>
      <c r="S82" s="101">
        <v>0</v>
      </c>
      <c r="T82" s="101">
        <v>0</v>
      </c>
      <c r="U82" s="101">
        <v>0</v>
      </c>
      <c r="V82" s="101">
        <v>0</v>
      </c>
      <c r="W82" s="101">
        <v>0</v>
      </c>
      <c r="X82" s="101">
        <v>0</v>
      </c>
      <c r="Y82" s="101">
        <v>0</v>
      </c>
      <c r="Z82" s="101">
        <v>0</v>
      </c>
      <c r="AA82" s="101">
        <v>0</v>
      </c>
      <c r="AB82" s="101">
        <v>0</v>
      </c>
      <c r="AC82" s="101">
        <v>0</v>
      </c>
      <c r="AD82" s="101">
        <v>0</v>
      </c>
      <c r="AE82" s="101">
        <v>0</v>
      </c>
      <c r="AF82" s="101">
        <v>0</v>
      </c>
      <c r="AG82" s="101">
        <v>27</v>
      </c>
      <c r="AH82" s="101">
        <v>121</v>
      </c>
      <c r="AI82" s="101">
        <v>0</v>
      </c>
      <c r="AJ82" s="101">
        <v>148</v>
      </c>
      <c r="AK82" s="15">
        <v>2</v>
      </c>
      <c r="AL82" s="15">
        <v>0</v>
      </c>
      <c r="AM82" s="13">
        <v>4</v>
      </c>
      <c r="AN82" s="17" t="s">
        <v>2165</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3">
        <v>0</v>
      </c>
      <c r="BE82" s="13">
        <v>0</v>
      </c>
      <c r="BF82" s="13">
        <v>0</v>
      </c>
      <c r="BG82" s="13">
        <v>0</v>
      </c>
      <c r="BH82" s="13">
        <v>0</v>
      </c>
      <c r="BI82" s="13">
        <v>0</v>
      </c>
      <c r="BJ82" s="13">
        <v>0</v>
      </c>
      <c r="BK82" s="13">
        <v>0</v>
      </c>
      <c r="BL82" s="13">
        <v>0</v>
      </c>
      <c r="BM82" s="13">
        <v>0</v>
      </c>
      <c r="BN82" s="13">
        <v>0</v>
      </c>
      <c r="BO82" s="13">
        <v>0</v>
      </c>
      <c r="BP82" s="13">
        <v>0</v>
      </c>
      <c r="BQ82" s="13">
        <v>0</v>
      </c>
      <c r="BR82" s="13">
        <v>0</v>
      </c>
      <c r="BS82" s="13">
        <v>0</v>
      </c>
      <c r="BT82" s="13">
        <v>0</v>
      </c>
      <c r="BU82" s="13">
        <v>0</v>
      </c>
      <c r="BV82" s="13">
        <v>0</v>
      </c>
      <c r="BW82" s="13">
        <v>0</v>
      </c>
      <c r="BX82" s="13">
        <v>0</v>
      </c>
      <c r="BY82" s="13">
        <v>0</v>
      </c>
      <c r="BZ82" s="13">
        <v>0</v>
      </c>
      <c r="CA82" s="13">
        <v>0</v>
      </c>
      <c r="CB82" s="13">
        <v>0</v>
      </c>
      <c r="CC82" s="13">
        <v>0</v>
      </c>
      <c r="CD82" s="13">
        <v>0</v>
      </c>
      <c r="CE82" s="13">
        <v>0</v>
      </c>
      <c r="CF82" s="13">
        <v>0</v>
      </c>
      <c r="CG82" s="13">
        <v>0</v>
      </c>
      <c r="CH82" s="13">
        <v>0</v>
      </c>
    </row>
    <row r="83" spans="1:86" ht="30">
      <c r="A83" s="119" t="s">
        <v>584</v>
      </c>
      <c r="B83" s="13">
        <v>11</v>
      </c>
      <c r="C83" s="13">
        <v>1</v>
      </c>
      <c r="D83" s="13">
        <v>0</v>
      </c>
      <c r="E83" s="13">
        <v>347</v>
      </c>
      <c r="F83" s="13">
        <v>0</v>
      </c>
      <c r="G83" s="13">
        <v>0</v>
      </c>
      <c r="H83" s="13">
        <v>83</v>
      </c>
      <c r="I83" s="13">
        <v>0</v>
      </c>
      <c r="J83" s="13">
        <v>0</v>
      </c>
      <c r="K83" s="13">
        <v>71</v>
      </c>
      <c r="L83" s="13">
        <v>0</v>
      </c>
      <c r="M83" s="13">
        <v>0</v>
      </c>
      <c r="N83" s="13">
        <v>15</v>
      </c>
      <c r="O83" s="13">
        <v>0</v>
      </c>
      <c r="P83" s="13">
        <v>0</v>
      </c>
      <c r="Q83" s="13">
        <v>10</v>
      </c>
      <c r="R83" s="13">
        <v>0</v>
      </c>
      <c r="S83" s="13">
        <v>0</v>
      </c>
      <c r="T83" s="13">
        <v>0</v>
      </c>
      <c r="U83" s="13">
        <v>0</v>
      </c>
      <c r="V83" s="13">
        <v>0</v>
      </c>
      <c r="W83" s="13">
        <v>0</v>
      </c>
      <c r="X83" s="13">
        <v>0</v>
      </c>
      <c r="Y83" s="13">
        <v>0</v>
      </c>
      <c r="Z83" s="13">
        <v>0</v>
      </c>
      <c r="AA83" s="13">
        <v>0</v>
      </c>
      <c r="AB83" s="13">
        <v>0</v>
      </c>
      <c r="AC83" s="13">
        <v>0</v>
      </c>
      <c r="AD83" s="13">
        <v>0</v>
      </c>
      <c r="AE83" s="13">
        <v>0</v>
      </c>
      <c r="AF83" s="13">
        <v>0</v>
      </c>
      <c r="AG83" s="15">
        <v>11</v>
      </c>
      <c r="AH83" s="15">
        <v>526</v>
      </c>
      <c r="AI83" s="15">
        <v>0</v>
      </c>
      <c r="AJ83" s="15">
        <v>537</v>
      </c>
      <c r="AK83" s="15">
        <v>1</v>
      </c>
      <c r="AL83" s="15">
        <v>0</v>
      </c>
      <c r="AM83" s="13">
        <v>3</v>
      </c>
      <c r="AN83" s="17" t="s">
        <v>2166</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0</v>
      </c>
      <c r="BP83" s="13">
        <v>0</v>
      </c>
      <c r="BQ83" s="13">
        <v>0</v>
      </c>
      <c r="BR83" s="13">
        <v>0</v>
      </c>
      <c r="BS83" s="13">
        <v>0</v>
      </c>
      <c r="BT83" s="13">
        <v>0</v>
      </c>
      <c r="BU83" s="13">
        <v>0</v>
      </c>
      <c r="BV83" s="13">
        <v>0</v>
      </c>
      <c r="BW83" s="13">
        <v>0</v>
      </c>
      <c r="BX83" s="13">
        <v>0</v>
      </c>
      <c r="BY83" s="13">
        <v>0</v>
      </c>
      <c r="BZ83" s="13">
        <v>0</v>
      </c>
      <c r="CA83" s="13">
        <v>0</v>
      </c>
      <c r="CB83" s="13">
        <v>0</v>
      </c>
      <c r="CC83" s="13">
        <v>0</v>
      </c>
      <c r="CD83" s="13">
        <v>0</v>
      </c>
      <c r="CE83" s="13">
        <v>0</v>
      </c>
      <c r="CF83" s="13">
        <v>0</v>
      </c>
      <c r="CG83" s="13">
        <v>0</v>
      </c>
      <c r="CH83" s="13">
        <v>0</v>
      </c>
    </row>
    <row r="84" spans="1:86">
      <c r="A84" s="119" t="s">
        <v>2167</v>
      </c>
      <c r="B84" s="13">
        <v>9</v>
      </c>
      <c r="C84" s="13">
        <v>1</v>
      </c>
      <c r="D84" s="13">
        <v>0</v>
      </c>
      <c r="E84" s="13">
        <v>38</v>
      </c>
      <c r="F84" s="13">
        <v>0</v>
      </c>
      <c r="G84" s="13">
        <v>0</v>
      </c>
      <c r="H84" s="13">
        <v>0</v>
      </c>
      <c r="I84" s="13">
        <v>0</v>
      </c>
      <c r="J84" s="13">
        <v>0</v>
      </c>
      <c r="K84" s="13">
        <v>0</v>
      </c>
      <c r="L84" s="13">
        <v>0</v>
      </c>
      <c r="M84" s="13">
        <v>0</v>
      </c>
      <c r="N84" s="13">
        <v>0</v>
      </c>
      <c r="O84" s="13">
        <v>0</v>
      </c>
      <c r="P84" s="13">
        <v>0</v>
      </c>
      <c r="Q84" s="13">
        <v>0</v>
      </c>
      <c r="R84" s="13">
        <v>0</v>
      </c>
      <c r="S84" s="13">
        <v>0</v>
      </c>
      <c r="T84" s="13">
        <v>0</v>
      </c>
      <c r="U84" s="13">
        <v>0</v>
      </c>
      <c r="V84" s="13">
        <v>0</v>
      </c>
      <c r="W84" s="13">
        <v>0</v>
      </c>
      <c r="X84" s="13">
        <v>0</v>
      </c>
      <c r="Y84" s="13">
        <v>0</v>
      </c>
      <c r="Z84" s="13">
        <v>0</v>
      </c>
      <c r="AA84" s="13">
        <v>0</v>
      </c>
      <c r="AB84" s="13">
        <v>0</v>
      </c>
      <c r="AC84" s="13">
        <v>0</v>
      </c>
      <c r="AD84" s="13">
        <v>0</v>
      </c>
      <c r="AE84" s="13">
        <v>0</v>
      </c>
      <c r="AF84" s="13">
        <v>0</v>
      </c>
      <c r="AG84" s="76">
        <v>9</v>
      </c>
      <c r="AH84" s="76">
        <v>38</v>
      </c>
      <c r="AI84" s="76">
        <v>0</v>
      </c>
      <c r="AJ84" s="76">
        <v>47</v>
      </c>
      <c r="AK84" s="15">
        <v>1</v>
      </c>
      <c r="AL84" s="15">
        <v>0</v>
      </c>
      <c r="AM84" s="13">
        <v>2</v>
      </c>
      <c r="AN84" s="17" t="s">
        <v>2168</v>
      </c>
      <c r="AO84" s="13">
        <v>0</v>
      </c>
      <c r="AP84" s="13">
        <v>0</v>
      </c>
      <c r="AQ84" s="13">
        <v>0</v>
      </c>
      <c r="AR84" s="13">
        <v>0</v>
      </c>
      <c r="AS84" s="13">
        <v>0</v>
      </c>
      <c r="AT84" s="13">
        <v>0</v>
      </c>
      <c r="AU84" s="13">
        <v>0</v>
      </c>
      <c r="AV84" s="13">
        <v>0</v>
      </c>
      <c r="AW84" s="13">
        <v>0</v>
      </c>
      <c r="AX84" s="13">
        <v>0</v>
      </c>
      <c r="AY84" s="13">
        <v>0</v>
      </c>
      <c r="AZ84" s="13">
        <v>0</v>
      </c>
      <c r="BA84" s="13">
        <v>0</v>
      </c>
      <c r="BB84" s="13">
        <v>0</v>
      </c>
      <c r="BC84" s="13">
        <v>0</v>
      </c>
      <c r="BD84" s="13">
        <v>0</v>
      </c>
      <c r="BE84" s="13">
        <v>0</v>
      </c>
      <c r="BF84" s="13">
        <v>0</v>
      </c>
      <c r="BG84" s="13">
        <v>0</v>
      </c>
      <c r="BH84" s="13">
        <v>0</v>
      </c>
      <c r="BI84" s="13">
        <v>0</v>
      </c>
      <c r="BJ84" s="13">
        <v>0</v>
      </c>
      <c r="BK84" s="13">
        <v>0</v>
      </c>
      <c r="BL84" s="13">
        <v>0</v>
      </c>
      <c r="BM84" s="13">
        <v>0</v>
      </c>
      <c r="BN84" s="13">
        <v>0</v>
      </c>
      <c r="BO84" s="13">
        <v>0</v>
      </c>
      <c r="BP84" s="13">
        <v>0</v>
      </c>
      <c r="BQ84" s="13">
        <v>0</v>
      </c>
      <c r="BR84" s="13">
        <v>0</v>
      </c>
      <c r="BS84" s="13">
        <v>0</v>
      </c>
      <c r="BT84" s="13">
        <v>0</v>
      </c>
      <c r="BU84" s="13">
        <v>0</v>
      </c>
      <c r="BV84" s="13">
        <v>0</v>
      </c>
      <c r="BW84" s="13">
        <v>0</v>
      </c>
      <c r="BX84" s="13">
        <v>0</v>
      </c>
      <c r="BY84" s="13">
        <v>0</v>
      </c>
      <c r="BZ84" s="13">
        <v>0</v>
      </c>
      <c r="CA84" s="13">
        <v>0</v>
      </c>
      <c r="CB84" s="13">
        <v>0</v>
      </c>
      <c r="CC84" s="13">
        <v>0</v>
      </c>
      <c r="CD84" s="13">
        <v>0</v>
      </c>
      <c r="CE84" s="13">
        <v>0</v>
      </c>
      <c r="CF84" s="13">
        <v>0</v>
      </c>
      <c r="CG84" s="13">
        <v>0</v>
      </c>
      <c r="CH84" s="13">
        <v>0</v>
      </c>
    </row>
    <row r="85" spans="1:86">
      <c r="A85" s="119" t="s">
        <v>2169</v>
      </c>
      <c r="B85" s="13">
        <v>6</v>
      </c>
      <c r="C85" s="13">
        <v>0</v>
      </c>
      <c r="D85" s="13">
        <v>0</v>
      </c>
      <c r="E85" s="13">
        <v>68</v>
      </c>
      <c r="F85" s="13">
        <v>0</v>
      </c>
      <c r="G85" s="13">
        <v>0</v>
      </c>
      <c r="H85" s="13">
        <v>28</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3">
        <v>0</v>
      </c>
      <c r="AB85" s="13">
        <v>0</v>
      </c>
      <c r="AC85" s="13">
        <v>0</v>
      </c>
      <c r="AD85" s="13">
        <v>0</v>
      </c>
      <c r="AE85" s="13">
        <v>0</v>
      </c>
      <c r="AF85" s="13">
        <v>0</v>
      </c>
      <c r="AG85" s="15">
        <v>6</v>
      </c>
      <c r="AH85" s="15">
        <v>96</v>
      </c>
      <c r="AI85" s="15">
        <v>0</v>
      </c>
      <c r="AJ85" s="15">
        <v>102</v>
      </c>
      <c r="AK85" s="15">
        <v>0</v>
      </c>
      <c r="AL85" s="15">
        <v>0</v>
      </c>
      <c r="AM85" s="13">
        <v>0</v>
      </c>
      <c r="AN85" s="17">
        <v>0</v>
      </c>
      <c r="AO85" s="13">
        <v>0</v>
      </c>
      <c r="AP85" s="13">
        <v>0</v>
      </c>
      <c r="AQ85" s="13">
        <v>0</v>
      </c>
      <c r="AR85" s="13">
        <v>0</v>
      </c>
      <c r="AS85" s="13">
        <v>0</v>
      </c>
      <c r="AT85" s="13">
        <v>0</v>
      </c>
      <c r="AU85" s="13">
        <v>0</v>
      </c>
      <c r="AV85" s="13">
        <v>0</v>
      </c>
      <c r="AW85" s="13">
        <v>0</v>
      </c>
      <c r="AX85" s="13">
        <v>0</v>
      </c>
      <c r="AY85" s="13">
        <v>0</v>
      </c>
      <c r="AZ85" s="13">
        <v>0</v>
      </c>
      <c r="BA85" s="13">
        <v>0</v>
      </c>
      <c r="BB85" s="13">
        <v>0</v>
      </c>
      <c r="BC85" s="13">
        <v>0</v>
      </c>
      <c r="BD85" s="13">
        <v>0</v>
      </c>
      <c r="BE85" s="13">
        <v>0</v>
      </c>
      <c r="BF85" s="13">
        <v>0</v>
      </c>
      <c r="BG85" s="13">
        <v>0</v>
      </c>
      <c r="BH85" s="13">
        <v>0</v>
      </c>
      <c r="BI85" s="13">
        <v>0</v>
      </c>
      <c r="BJ85" s="13">
        <v>0</v>
      </c>
      <c r="BK85" s="13">
        <v>0</v>
      </c>
      <c r="BL85" s="13">
        <v>0</v>
      </c>
      <c r="BM85" s="13">
        <v>0</v>
      </c>
      <c r="BN85" s="13">
        <v>0</v>
      </c>
      <c r="BO85" s="13">
        <v>0</v>
      </c>
      <c r="BP85" s="13">
        <v>0</v>
      </c>
      <c r="BQ85" s="13">
        <v>0</v>
      </c>
      <c r="BR85" s="13">
        <v>0</v>
      </c>
      <c r="BS85" s="13">
        <v>0</v>
      </c>
      <c r="BT85" s="13">
        <v>0</v>
      </c>
      <c r="BU85" s="13">
        <v>0</v>
      </c>
      <c r="BV85" s="13">
        <v>0</v>
      </c>
      <c r="BW85" s="13">
        <v>0</v>
      </c>
      <c r="BX85" s="13">
        <v>0</v>
      </c>
      <c r="BY85" s="13">
        <v>0</v>
      </c>
      <c r="BZ85" s="13">
        <v>0</v>
      </c>
      <c r="CA85" s="13">
        <v>0</v>
      </c>
      <c r="CB85" s="13">
        <v>0</v>
      </c>
      <c r="CC85" s="13">
        <v>0</v>
      </c>
      <c r="CD85" s="13">
        <v>0</v>
      </c>
      <c r="CE85" s="13">
        <v>0</v>
      </c>
      <c r="CF85" s="13">
        <v>0</v>
      </c>
      <c r="CG85" s="13">
        <v>0</v>
      </c>
      <c r="CH85" s="13">
        <v>0</v>
      </c>
    </row>
    <row r="86" spans="1:86" ht="45">
      <c r="A86" s="119" t="s">
        <v>2170</v>
      </c>
      <c r="B86" s="13">
        <v>7</v>
      </c>
      <c r="C86" s="13">
        <v>2</v>
      </c>
      <c r="D86" s="13">
        <v>0</v>
      </c>
      <c r="E86" s="13">
        <v>593</v>
      </c>
      <c r="F86" s="13">
        <v>0</v>
      </c>
      <c r="G86" s="13">
        <v>0</v>
      </c>
      <c r="H86" s="13">
        <v>69</v>
      </c>
      <c r="I86" s="13">
        <v>0</v>
      </c>
      <c r="J86" s="13">
        <v>0</v>
      </c>
      <c r="K86" s="13">
        <v>0</v>
      </c>
      <c r="L86" s="13">
        <v>0</v>
      </c>
      <c r="M86" s="13">
        <v>0</v>
      </c>
      <c r="N86" s="13">
        <v>2</v>
      </c>
      <c r="O86" s="13">
        <v>0</v>
      </c>
      <c r="P86" s="13">
        <v>0</v>
      </c>
      <c r="Q86" s="13">
        <v>0</v>
      </c>
      <c r="R86" s="13">
        <v>0</v>
      </c>
      <c r="S86" s="13">
        <v>0</v>
      </c>
      <c r="T86" s="13">
        <v>0</v>
      </c>
      <c r="U86" s="13">
        <v>0</v>
      </c>
      <c r="V86" s="13">
        <v>0</v>
      </c>
      <c r="W86" s="13">
        <v>0</v>
      </c>
      <c r="X86" s="13">
        <v>0</v>
      </c>
      <c r="Y86" s="13">
        <v>0</v>
      </c>
      <c r="Z86" s="13">
        <v>0</v>
      </c>
      <c r="AA86" s="13">
        <v>0</v>
      </c>
      <c r="AB86" s="13">
        <v>0</v>
      </c>
      <c r="AC86" s="13">
        <v>1</v>
      </c>
      <c r="AD86" s="13">
        <v>0</v>
      </c>
      <c r="AE86" s="13">
        <v>0</v>
      </c>
      <c r="AF86" s="13">
        <v>0</v>
      </c>
      <c r="AG86" s="15">
        <v>7</v>
      </c>
      <c r="AH86" s="15">
        <v>664</v>
      </c>
      <c r="AI86" s="15">
        <v>0</v>
      </c>
      <c r="AJ86" s="15">
        <v>671</v>
      </c>
      <c r="AK86" s="101">
        <v>3</v>
      </c>
      <c r="AL86" s="15">
        <v>0</v>
      </c>
      <c r="AM86" s="13">
        <v>6</v>
      </c>
      <c r="AN86" s="17" t="s">
        <v>2171</v>
      </c>
      <c r="AO86" s="13">
        <v>0</v>
      </c>
      <c r="AP86" s="13">
        <v>0</v>
      </c>
      <c r="AQ86" s="13">
        <v>0</v>
      </c>
      <c r="AR86" s="13">
        <v>0</v>
      </c>
      <c r="AS86" s="13">
        <v>0</v>
      </c>
      <c r="AT86" s="13">
        <v>0</v>
      </c>
      <c r="AU86" s="13">
        <v>0</v>
      </c>
      <c r="AV86" s="13">
        <v>0</v>
      </c>
      <c r="AW86" s="13">
        <v>0</v>
      </c>
      <c r="AX86" s="13">
        <v>0</v>
      </c>
      <c r="AY86" s="13">
        <v>0</v>
      </c>
      <c r="AZ86" s="13">
        <v>0</v>
      </c>
      <c r="BA86" s="13">
        <v>0</v>
      </c>
      <c r="BB86" s="13">
        <v>0</v>
      </c>
      <c r="BC86" s="13">
        <v>0</v>
      </c>
      <c r="BD86" s="13">
        <v>0</v>
      </c>
      <c r="BE86" s="13">
        <v>0</v>
      </c>
      <c r="BF86" s="13">
        <v>0</v>
      </c>
      <c r="BG86" s="13">
        <v>0</v>
      </c>
      <c r="BH86" s="13">
        <v>0</v>
      </c>
      <c r="BI86" s="13">
        <v>0</v>
      </c>
      <c r="BJ86" s="13">
        <v>0</v>
      </c>
      <c r="BK86" s="13">
        <v>0</v>
      </c>
      <c r="BL86" s="13">
        <v>0</v>
      </c>
      <c r="BM86" s="13">
        <v>0</v>
      </c>
      <c r="BN86" s="13">
        <v>0</v>
      </c>
      <c r="BO86" s="13">
        <v>0</v>
      </c>
      <c r="BP86" s="13">
        <v>0</v>
      </c>
      <c r="BQ86" s="13">
        <v>0</v>
      </c>
      <c r="BR86" s="13">
        <v>0</v>
      </c>
      <c r="BS86" s="13">
        <v>0</v>
      </c>
      <c r="BT86" s="13">
        <v>0</v>
      </c>
      <c r="BU86" s="13">
        <v>0</v>
      </c>
      <c r="BV86" s="13">
        <v>0</v>
      </c>
      <c r="BW86" s="13">
        <v>0</v>
      </c>
      <c r="BX86" s="13">
        <v>0</v>
      </c>
      <c r="BY86" s="13">
        <v>0</v>
      </c>
      <c r="BZ86" s="13">
        <v>0</v>
      </c>
      <c r="CA86" s="13">
        <v>0</v>
      </c>
      <c r="CB86" s="13">
        <v>0</v>
      </c>
      <c r="CC86" s="13">
        <v>0</v>
      </c>
      <c r="CD86" s="13">
        <v>0</v>
      </c>
      <c r="CE86" s="13">
        <v>0</v>
      </c>
      <c r="CF86" s="13">
        <v>0</v>
      </c>
      <c r="CG86" s="13">
        <v>0</v>
      </c>
      <c r="CH86" s="13">
        <v>0</v>
      </c>
    </row>
    <row r="87" spans="1:86" s="295" customFormat="1" ht="14.25">
      <c r="A87" s="217" t="s">
        <v>1433</v>
      </c>
      <c r="B87" s="293">
        <f t="shared" ref="B87:AG87" si="0">SUM(B4:B86)</f>
        <v>1007</v>
      </c>
      <c r="C87" s="293">
        <f t="shared" si="0"/>
        <v>101</v>
      </c>
      <c r="D87" s="293">
        <f t="shared" si="0"/>
        <v>0</v>
      </c>
      <c r="E87" s="293">
        <f t="shared" si="0"/>
        <v>22398</v>
      </c>
      <c r="F87" s="293">
        <f t="shared" si="0"/>
        <v>0</v>
      </c>
      <c r="G87" s="293">
        <f t="shared" si="0"/>
        <v>0</v>
      </c>
      <c r="H87" s="293">
        <f t="shared" si="0"/>
        <v>7309</v>
      </c>
      <c r="I87" s="293">
        <f t="shared" si="0"/>
        <v>15</v>
      </c>
      <c r="J87" s="293">
        <f t="shared" si="0"/>
        <v>0</v>
      </c>
      <c r="K87" s="293">
        <f t="shared" si="0"/>
        <v>7720</v>
      </c>
      <c r="L87" s="293">
        <f t="shared" si="0"/>
        <v>3</v>
      </c>
      <c r="M87" s="293">
        <f t="shared" si="0"/>
        <v>0</v>
      </c>
      <c r="N87" s="293">
        <f t="shared" si="0"/>
        <v>1210</v>
      </c>
      <c r="O87" s="293">
        <f t="shared" si="0"/>
        <v>11</v>
      </c>
      <c r="P87" s="293">
        <f t="shared" si="0"/>
        <v>0</v>
      </c>
      <c r="Q87" s="293">
        <f t="shared" si="0"/>
        <v>411</v>
      </c>
      <c r="R87" s="293">
        <f t="shared" si="0"/>
        <v>4</v>
      </c>
      <c r="S87" s="293">
        <f t="shared" si="0"/>
        <v>0</v>
      </c>
      <c r="T87" s="293">
        <f t="shared" si="0"/>
        <v>0</v>
      </c>
      <c r="U87" s="293">
        <f t="shared" si="0"/>
        <v>0</v>
      </c>
      <c r="V87" s="293">
        <f t="shared" si="0"/>
        <v>0</v>
      </c>
      <c r="W87" s="293">
        <f t="shared" si="0"/>
        <v>7</v>
      </c>
      <c r="X87" s="293">
        <f t="shared" si="0"/>
        <v>0</v>
      </c>
      <c r="Y87" s="293">
        <f t="shared" si="0"/>
        <v>0</v>
      </c>
      <c r="Z87" s="293">
        <f t="shared" si="0"/>
        <v>28</v>
      </c>
      <c r="AA87" s="293">
        <f t="shared" si="0"/>
        <v>0</v>
      </c>
      <c r="AB87" s="293">
        <f t="shared" si="0"/>
        <v>0</v>
      </c>
      <c r="AC87" s="293">
        <f t="shared" si="0"/>
        <v>69</v>
      </c>
      <c r="AD87" s="293">
        <f t="shared" si="0"/>
        <v>0</v>
      </c>
      <c r="AE87" s="293">
        <f t="shared" si="0"/>
        <v>6</v>
      </c>
      <c r="AF87" s="293">
        <f t="shared" si="0"/>
        <v>29</v>
      </c>
      <c r="AG87" s="294">
        <f t="shared" si="0"/>
        <v>1007</v>
      </c>
      <c r="AH87" s="294">
        <f t="shared" ref="AH87:BM87" si="1">SUM(AH4:AH86)</f>
        <v>39083</v>
      </c>
      <c r="AI87" s="294">
        <f t="shared" si="1"/>
        <v>35</v>
      </c>
      <c r="AJ87" s="294">
        <f t="shared" si="1"/>
        <v>40125</v>
      </c>
      <c r="AK87" s="294">
        <f t="shared" si="1"/>
        <v>203</v>
      </c>
      <c r="AL87" s="294">
        <f t="shared" si="1"/>
        <v>0</v>
      </c>
      <c r="AM87" s="293">
        <f t="shared" si="1"/>
        <v>380</v>
      </c>
      <c r="AN87" s="306">
        <f t="shared" si="1"/>
        <v>0</v>
      </c>
      <c r="AO87" s="293">
        <f t="shared" si="1"/>
        <v>0</v>
      </c>
      <c r="AP87" s="293">
        <f t="shared" si="1"/>
        <v>0</v>
      </c>
      <c r="AQ87" s="293">
        <f t="shared" si="1"/>
        <v>0</v>
      </c>
      <c r="AR87" s="293">
        <f t="shared" si="1"/>
        <v>0</v>
      </c>
      <c r="AS87" s="293">
        <f t="shared" si="1"/>
        <v>0</v>
      </c>
      <c r="AT87" s="293">
        <f t="shared" si="1"/>
        <v>1</v>
      </c>
      <c r="AU87" s="293">
        <f t="shared" si="1"/>
        <v>0</v>
      </c>
      <c r="AV87" s="293">
        <f t="shared" si="1"/>
        <v>0</v>
      </c>
      <c r="AW87" s="293">
        <f t="shared" si="1"/>
        <v>0</v>
      </c>
      <c r="AX87" s="293">
        <f t="shared" si="1"/>
        <v>0</v>
      </c>
      <c r="AY87" s="293">
        <f t="shared" si="1"/>
        <v>0</v>
      </c>
      <c r="AZ87" s="293">
        <f t="shared" si="1"/>
        <v>0</v>
      </c>
      <c r="BA87" s="293">
        <f t="shared" si="1"/>
        <v>0</v>
      </c>
      <c r="BB87" s="293">
        <f t="shared" si="1"/>
        <v>0</v>
      </c>
      <c r="BC87" s="293">
        <f t="shared" si="1"/>
        <v>0</v>
      </c>
      <c r="BD87" s="293">
        <f t="shared" si="1"/>
        <v>0</v>
      </c>
      <c r="BE87" s="293">
        <f t="shared" si="1"/>
        <v>0</v>
      </c>
      <c r="BF87" s="293">
        <f t="shared" si="1"/>
        <v>0</v>
      </c>
      <c r="BG87" s="293">
        <f t="shared" si="1"/>
        <v>0</v>
      </c>
      <c r="BH87" s="293">
        <f t="shared" si="1"/>
        <v>0</v>
      </c>
      <c r="BI87" s="293">
        <f t="shared" si="1"/>
        <v>0</v>
      </c>
      <c r="BJ87" s="293">
        <f t="shared" si="1"/>
        <v>0</v>
      </c>
      <c r="BK87" s="293">
        <f t="shared" si="1"/>
        <v>0</v>
      </c>
      <c r="BL87" s="293">
        <f t="shared" si="1"/>
        <v>0</v>
      </c>
      <c r="BM87" s="293">
        <f t="shared" si="1"/>
        <v>0</v>
      </c>
      <c r="BN87" s="293">
        <f t="shared" ref="BN87:CH87" si="2">SUM(BN4:BN86)</f>
        <v>0</v>
      </c>
      <c r="BO87" s="293">
        <f t="shared" si="2"/>
        <v>0</v>
      </c>
      <c r="BP87" s="293">
        <f t="shared" si="2"/>
        <v>0</v>
      </c>
      <c r="BQ87" s="293">
        <f t="shared" si="2"/>
        <v>0</v>
      </c>
      <c r="BR87" s="293">
        <f t="shared" si="2"/>
        <v>0</v>
      </c>
      <c r="BS87" s="293">
        <f t="shared" si="2"/>
        <v>0</v>
      </c>
      <c r="BT87" s="293">
        <f t="shared" si="2"/>
        <v>0</v>
      </c>
      <c r="BU87" s="293">
        <f t="shared" si="2"/>
        <v>0</v>
      </c>
      <c r="BV87" s="293">
        <f t="shared" si="2"/>
        <v>0</v>
      </c>
      <c r="BW87" s="293">
        <f t="shared" si="2"/>
        <v>0</v>
      </c>
      <c r="BX87" s="293">
        <f t="shared" si="2"/>
        <v>0</v>
      </c>
      <c r="BY87" s="293">
        <f t="shared" si="2"/>
        <v>0</v>
      </c>
      <c r="BZ87" s="293">
        <f t="shared" si="2"/>
        <v>0</v>
      </c>
      <c r="CA87" s="293">
        <f t="shared" si="2"/>
        <v>0</v>
      </c>
      <c r="CB87" s="293">
        <f t="shared" si="2"/>
        <v>0</v>
      </c>
      <c r="CC87" s="293">
        <f t="shared" si="2"/>
        <v>0</v>
      </c>
      <c r="CD87" s="293">
        <f t="shared" si="2"/>
        <v>0</v>
      </c>
      <c r="CE87" s="293">
        <f t="shared" si="2"/>
        <v>0</v>
      </c>
      <c r="CF87" s="293">
        <f t="shared" si="2"/>
        <v>0</v>
      </c>
      <c r="CG87" s="293">
        <f t="shared" si="2"/>
        <v>0</v>
      </c>
      <c r="CH87" s="293">
        <f t="shared" si="2"/>
        <v>0</v>
      </c>
    </row>
  </sheetData>
  <mergeCells count="73">
    <mergeCell ref="CG1:CH1"/>
    <mergeCell ref="A1:A2"/>
    <mergeCell ref="B1:AL1"/>
    <mergeCell ref="AM1:AN1"/>
    <mergeCell ref="AO1:AS1"/>
    <mergeCell ref="AT1:AY1"/>
    <mergeCell ref="AZ1:BG1"/>
    <mergeCell ref="B2:D2"/>
    <mergeCell ref="E2:G2"/>
    <mergeCell ref="H2:J2"/>
    <mergeCell ref="K2:M2"/>
    <mergeCell ref="BH1:BL1"/>
    <mergeCell ref="BM1:BQ1"/>
    <mergeCell ref="BR1:BV1"/>
    <mergeCell ref="BW1:CD1"/>
    <mergeCell ref="CE1:CF1"/>
    <mergeCell ref="AO2:AO3"/>
    <mergeCell ref="N2:P2"/>
    <mergeCell ref="Q2:S2"/>
    <mergeCell ref="T2:V2"/>
    <mergeCell ref="W2:Y2"/>
    <mergeCell ref="Z2:AB2"/>
    <mergeCell ref="AC2:AD2"/>
    <mergeCell ref="AE2:AF2"/>
    <mergeCell ref="AG2:AJ2"/>
    <mergeCell ref="AK2:AL2"/>
    <mergeCell ref="AM2:AM3"/>
    <mergeCell ref="AN2:AN3"/>
    <mergeCell ref="BA2:BA3"/>
    <mergeCell ref="AP2:AP3"/>
    <mergeCell ref="AQ2:AQ3"/>
    <mergeCell ref="AR2:AR3"/>
    <mergeCell ref="AS2:AS3"/>
    <mergeCell ref="AT2:AT3"/>
    <mergeCell ref="AU2:AU3"/>
    <mergeCell ref="AV2:AV3"/>
    <mergeCell ref="AW2:AW3"/>
    <mergeCell ref="AX2:AX3"/>
    <mergeCell ref="AY2:AY3"/>
    <mergeCell ref="AZ2:AZ3"/>
    <mergeCell ref="BM2:BM3"/>
    <mergeCell ref="BB2:BB3"/>
    <mergeCell ref="BC2:BC3"/>
    <mergeCell ref="BD2:BD3"/>
    <mergeCell ref="BE2:BE3"/>
    <mergeCell ref="BF2:BF3"/>
    <mergeCell ref="BG2:BG3"/>
    <mergeCell ref="BH2:BH3"/>
    <mergeCell ref="BI2:BI3"/>
    <mergeCell ref="BJ2:BJ3"/>
    <mergeCell ref="BK2:BK3"/>
    <mergeCell ref="BL2:BL3"/>
    <mergeCell ref="BY2:BY3"/>
    <mergeCell ref="BN2:BN3"/>
    <mergeCell ref="BO2:BO3"/>
    <mergeCell ref="BP2:BP3"/>
    <mergeCell ref="BQ2:BQ3"/>
    <mergeCell ref="BR2:BR3"/>
    <mergeCell ref="BS2:BS3"/>
    <mergeCell ref="BT2:BT3"/>
    <mergeCell ref="BU2:BU3"/>
    <mergeCell ref="BV2:BV3"/>
    <mergeCell ref="BW2:BW3"/>
    <mergeCell ref="BX2:BX3"/>
    <mergeCell ref="CF2:CF3"/>
    <mergeCell ref="CG2:CG3"/>
    <mergeCell ref="CH2:CH3"/>
    <mergeCell ref="BZ2:BZ3"/>
    <mergeCell ref="CA2:CA3"/>
    <mergeCell ref="CB2:CB3"/>
    <mergeCell ref="CC2:CC3"/>
    <mergeCell ref="CD2:CD3"/>
    <mergeCell ref="CE2:CE3"/>
  </mergeCells>
  <hyperlinks>
    <hyperlink ref="L2" r:id="rId1" display="olahne.bt@gmail.com"/>
    <hyperlink ref="H3" r:id="rId2" display="bagamer@t-online.hu"/>
    <hyperlink ref="L3" r:id="rId3" display="bagamer@t-online.hu"/>
    <hyperlink ref="H4" r:id="rId4" display="hivatal@balmazujvaros.hu"/>
    <hyperlink ref="L4" r:id="rId5" display="petrund@gmail.com"/>
    <hyperlink ref="H5" r:id="rId6" display="hivatal@balmazujvaros.hu"/>
    <hyperlink ref="L5" r:id="rId7" display="raczneracz@freemail.hu"/>
    <hyperlink ref="H6" r:id="rId8" display="gyula.asszisztens@freemail.hu"/>
    <hyperlink ref="L6" r:id="rId9" display="gyula.asszisztens@freemail.hu"/>
    <hyperlink ref="H7" r:id="rId10" display="bilingva@freemail.hu"/>
    <hyperlink ref="L7" r:id="rId11" display="bilingva@freemail.hu"/>
    <hyperlink ref="H9" r:id="rId12" display="polghiv@berettyoujfalu.hu"/>
    <hyperlink ref="L9" r:id="rId13" display="amari.aradi@gmail.com"/>
    <hyperlink ref="L10" r:id="rId14" display="csalane.barha.csilla@biharkeresztes.hu"/>
    <hyperlink ref="L11" r:id="rId15" display="varga.erno@biharkeresztes.hu"/>
    <hyperlink ref="L13" r:id="rId16" display="mohacsi.timea01@freemail.hu"/>
    <hyperlink ref="H13" r:id="rId17" display="btorda@t-online.hu"/>
    <hyperlink ref="H15" r:id="rId18" display="csokmopm@t-online.hu"/>
    <hyperlink ref="L15" r:id="rId19" display="csokmopm@t-online.hu"/>
    <hyperlink ref="H21" r:id="rId20" display="t.orestis@referendum.hu"/>
    <hyperlink ref="L21" r:id="rId21" display="t.orestis@referendum.hu"/>
    <hyperlink ref="H23" r:id="rId22" display="derecskephti@t-online.hu"/>
    <hyperlink ref="L23" r:id="rId23" display="derecskephti@t-online.hu"/>
    <hyperlink ref="H25" r:id="rId24" display="esztariromaonk@gmail.com"/>
    <hyperlink ref="L25" r:id="rId25" display="esztariromaonk@gmail.com"/>
    <hyperlink ref="H26" r:id="rId26" display="foldes.ph@gmail.com"/>
    <hyperlink ref="L26" r:id="rId27" display="mkamil08@gmail.com"/>
    <hyperlink ref="L27" r:id="rId28" display="tothj693@freemail.hu"/>
    <hyperlink ref="H27" r:id="rId29" display="gaborjanhivatal@korosmenti.hu"/>
    <hyperlink ref="H29" r:id="rId30" display="jegyzo@hbmo.hu"/>
    <hyperlink ref="L29" r:id="rId31" display="jegyzo@hbmo.hu"/>
    <hyperlink ref="H30" r:id="rId32" display="jegyzo@hbmo.hu"/>
    <hyperlink ref="L30" r:id="rId33" display="jegyzo@hbmo.hu"/>
    <hyperlink ref="L31" r:id="rId34" display="hbrnonk@gmail.com"/>
    <hyperlink ref="H31" r:id="rId35" display="hbrnonk@gmail.com"/>
    <hyperlink ref="H32" r:id="rId36" display="onkormanyzat@hajdudorog.hu"/>
    <hyperlink ref="L32" r:id="rId37" display="onkormanyzat@hajdudorog.hu"/>
    <hyperlink ref="H33" r:id="rId38" display="hrno@hajduhadhaz.hu"/>
    <hyperlink ref="L33" r:id="rId39" display="bernath.balint@hajduhadhaz.hu "/>
    <hyperlink ref="H34" r:id="rId40" display="hajdunanascko@freemail.hu"/>
    <hyperlink ref="L34" r:id="rId41" display="hajdunanascko@freemail.hu"/>
    <hyperlink ref="H35" r:id="rId42" display="polgarmesterihivatal@hajdusamson.hu"/>
    <hyperlink ref="L35" r:id="rId43" display="polgarmesterihivatal@hajdusamson.hu"/>
    <hyperlink ref="H36" r:id="rId44" display="suto.robert.hszoboszlo@gmail.com"/>
    <hyperlink ref="L36" r:id="rId45" display="suto.robert.hszoboszlo@gmail.com"/>
    <hyperlink ref="H37" r:id="rId46" display="ludmanyine.noemi@gmail.com"/>
    <hyperlink ref="L37" r:id="rId47" display="ludmanyine.noemi@gmail.com"/>
    <hyperlink ref="L38" r:id="rId48" display="hszovatroma@gmail.com"/>
    <hyperlink ref="H39" r:id="rId49" display="hencidahivatal@korosmenti.hu"/>
    <hyperlink ref="L39" r:id="rId50" display="hencidahivatal@korosmenti.hu"/>
    <hyperlink ref="H42" r:id="rId51" display="phkomadi@t-online.hu"/>
    <hyperlink ref="L42" r:id="rId52" display="phkomadi@t-online.hu"/>
    <hyperlink ref="H43" r:id="rId53" display="konyarph@t-online.hu"/>
    <hyperlink ref="L43" r:id="rId54" display="konyarph@t-online.hu"/>
    <hyperlink ref="H46" r:id="rId55" display="apatikozoshivatal@gmail.com"/>
    <hyperlink ref="H47" r:id="rId56" display="apatikozoshivatal@gmail.com"/>
    <hyperlink ref="L48" r:id="rId57" display="krizsang@freemail.hu"/>
    <hyperlink ref="H50" r:id="rId58" display="mezopeterd.hivatal@korosmenti.hu"/>
    <hyperlink ref="H51" r:id="rId59" display="mezopeterd.hivatal@korosmenti.hu"/>
    <hyperlink ref="H52" r:id="rId60" display="mezosas.polghiv@gmail.com"/>
    <hyperlink ref="L52" r:id="rId61" display="mezosas.polghiv@gmail.com"/>
    <hyperlink ref="H53" r:id="rId62" display="mezosas.polghiv@gmail.com"/>
    <hyperlink ref="L53" r:id="rId63" display="mezosas.polghiv@gmail.com"/>
    <hyperlink ref="H54" r:id="rId64" display="onkormanyzat@mikepercs.hu"/>
    <hyperlink ref="L54" r:id="rId65" display="endre49@citromail.hu"/>
    <hyperlink ref="H55" r:id="rId66" display="nadudvar@nadudvar.hu"/>
    <hyperlink ref="L55" r:id="rId67" display="morrsz@freemail.hu"/>
    <hyperlink ref="H57" r:id="rId68" display="nagyrabe@enternet.hu"/>
    <hyperlink ref="L57" r:id="rId69" display="nagyrabe@enternet.hu"/>
    <hyperlink ref="L58" r:id="rId70" display="kanalas.jozsef@freemail.hu"/>
    <hyperlink ref="H61" r:id="rId71" display="martonfalva.hiv@invitel.hu"/>
    <hyperlink ref="L61" r:id="rId72" display="martonfalva.hiv@invitel.hu"/>
    <hyperlink ref="H62" r:id="rId73" display="pocsajph@t-online.hu"/>
    <hyperlink ref="L62" r:id="rId74" display="mailto:nusi57@gmail.com"/>
    <hyperlink ref="H63" r:id="rId75" display="pocsajph@t-online.hu"/>
    <hyperlink ref="L63" r:id="rId76" display="simon.csaba87@gmail.com"/>
    <hyperlink ref="H64" r:id="rId77" display="polgarhiv@polgar.hu"/>
    <hyperlink ref="L64" r:id="rId78" display="polgarhiv@polgar.hu"/>
    <hyperlink ref="H66" r:id="rId79" display="memej@freemail.hu"/>
    <hyperlink ref="L66" r:id="rId80" display="memej@freemail.hu"/>
    <hyperlink ref="H68" r:id="rId81" display="onko4171@t-online.hu"/>
    <hyperlink ref="L68" r:id="rId82" display="onko4171@t-online.hu"/>
    <hyperlink ref="H69" r:id="rId83" display="szentpeterszeghivatal@korosmenti.hu"/>
    <hyperlink ref="L69" r:id="rId84" display="szentpeterszeghivatal@gmail.com"/>
    <hyperlink ref="H70" r:id="rId85" display="szerep.pmh@gmail.com"/>
    <hyperlink ref="L70" r:id="rId86" display="szerep.pmh@gmail.com"/>
    <hyperlink ref="H71" r:id="rId87" display="tetetlen.pmh@gmail.com"/>
    <hyperlink ref="L71" r:id="rId88" display="tetetlen.pmh@gmail.com"/>
    <hyperlink ref="H74" r:id="rId89" display="ujletarno@freemail.hu"/>
    <hyperlink ref="H76" r:id="rId90" display="rno@vamospercs.hu"/>
    <hyperlink ref="L76" r:id="rId91" display="rno@vamospercs.hu"/>
    <hyperlink ref="H2" r:id="rId92" display="almosdhivatal@gmail.com"/>
    <hyperlink ref="H60" r:id="rId93" display="onkormanyzat@nyiradony.hu"/>
    <hyperlink ref="H8" r:id="rId94" display="berekboszormenypmh@gmail.com"/>
    <hyperlink ref="H10" r:id="rId95" display="hivatal@biharkeresztes.hu"/>
    <hyperlink ref="H12" r:id="rId96" display="pmhivatal@biharnagybajom.hu"/>
    <hyperlink ref="H14" r:id="rId97" display="bojtph@gmail.com"/>
    <hyperlink ref="H24" r:id="rId98" display="egyek.polghiv@bicomix.hu"/>
    <hyperlink ref="H28" r:id="rId99" display="hajdubagos@gmail.com"/>
    <hyperlink ref="H38" r:id="rId100" display="postmaster@hszovatpolghiv.t-online.hu"/>
    <hyperlink ref="H40" r:id="rId101" display="hpalyi.hivatal@btm2003.hu"/>
    <hyperlink ref="H41" r:id="rId102" display="polghiv@kaba.hu"/>
    <hyperlink ref="H48" r:id="rId103" display="letavertes@gmail.com"/>
    <hyperlink ref="H49" r:id="rId104" display="letavertes@gmail.com"/>
    <hyperlink ref="H56" r:id="rId105" display="nagykereki.hivatal@gmail.com"/>
    <hyperlink ref="H58" r:id="rId106" display="titkarsag@nyirabrany.hu"/>
    <hyperlink ref="H59" r:id="rId107" display="onkormanyzat@nyiracsad.hu"/>
    <hyperlink ref="H65" r:id="rId108" display="pmhivpl@t-online.hu"/>
    <hyperlink ref="H67" r:id="rId109" display="sarandph@t-online.hu"/>
    <hyperlink ref="H72" r:id="rId110" display="pmhivatal@tiszacsege.hu"/>
    <hyperlink ref="H73" r:id="rId111" display="toldhivatal@gmail.com"/>
    <hyperlink ref="H75" r:id="rId112" display="ujszentmargita@gmail.com"/>
    <hyperlink ref="H11" r:id="rId113" display="hivatal@biharkeresztes.hu"/>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20</vt:i4>
      </vt:variant>
    </vt:vector>
  </HeadingPairs>
  <TitlesOfParts>
    <vt:vector size="20" baseType="lpstr">
      <vt:lpstr>Budapest Főváros</vt:lpstr>
      <vt:lpstr>Bács-Kiskun</vt:lpstr>
      <vt:lpstr>Baranya</vt:lpstr>
      <vt:lpstr>Békés</vt:lpstr>
      <vt:lpstr>Borsod-Abaúj-Zemplén</vt:lpstr>
      <vt:lpstr>Csongrád</vt:lpstr>
      <vt:lpstr>Fejér</vt:lpstr>
      <vt:lpstr>Győr-Moson-Sopron</vt:lpstr>
      <vt:lpstr>Hajdú-Bihar</vt:lpstr>
      <vt:lpstr>Heves</vt:lpstr>
      <vt:lpstr>Jász-Nagykun-Szolnok</vt:lpstr>
      <vt:lpstr>Komárom-Esztergom</vt:lpstr>
      <vt:lpstr>Nógrád</vt:lpstr>
      <vt:lpstr>Pest</vt:lpstr>
      <vt:lpstr>Somogy</vt:lpstr>
      <vt:lpstr>Szabolcs-Szatmár-Bereg</vt:lpstr>
      <vt:lpstr>Tolna</vt:lpstr>
      <vt:lpstr>Vas</vt:lpstr>
      <vt:lpstr>Veszprém</vt:lpstr>
      <vt:lpstr>Zala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2015-02-13T14:07:29Z</dcterms:modified>
</cp:coreProperties>
</file>